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_Осень-Зима\935224\"/>
    </mc:Choice>
  </mc:AlternateContent>
  <xr:revisionPtr revIDLastSave="0" documentId="13_ncr:1_{B719A62E-D62D-44AB-821A-45814DD528A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1" sheetId="11" r:id="rId2"/>
    <sheet name="StyleMatch" sheetId="10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  <sheet name="Перенос в 1С" sheetId="9" r:id="rId11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6" hidden="1">Colors!$A$1:$B$1</definedName>
    <definedName name="_xlnm._FilterDatabase" localSheetId="4" hidden="1">MaterialsTranslate!$B$1:$C$47</definedName>
    <definedName name="_xlnm._FilterDatabase" localSheetId="0" hidden="1">Table!$A$1:$BG$188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Manufactures!$A$3:$A$12</definedName>
    <definedName name="StetsonManufactures">Manufactures!$A:$C</definedName>
    <definedName name="StyleSpaceSplit" localSheetId="9">'1C'!$AL$1</definedName>
    <definedName name="Table">Table!$A$2:$BD$287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54" i="1" l="1"/>
  <c r="AW54" i="1"/>
  <c r="AV55" i="1"/>
  <c r="AW55" i="1"/>
  <c r="AV56" i="1"/>
  <c r="AW56" i="1"/>
  <c r="AT51" i="1"/>
  <c r="AY191" i="1"/>
  <c r="AX192" i="1"/>
  <c r="AY192" i="1" s="1"/>
  <c r="AX191" i="1"/>
  <c r="AX190" i="1"/>
  <c r="AY190" i="1" s="1"/>
  <c r="AX189" i="1"/>
  <c r="AY189" i="1" s="1"/>
  <c r="A192" i="1"/>
  <c r="A191" i="1"/>
  <c r="A190" i="1"/>
  <c r="A189" i="1"/>
  <c r="BE2" i="1"/>
  <c r="AY61" i="1"/>
  <c r="AY187" i="1"/>
  <c r="AY185" i="1"/>
  <c r="AY171" i="1"/>
  <c r="AY164" i="1"/>
  <c r="AY163" i="1"/>
  <c r="AY157" i="1"/>
  <c r="AY51" i="1"/>
  <c r="AY151" i="1"/>
  <c r="AY150" i="1"/>
  <c r="AY79" i="1"/>
  <c r="AY134" i="1"/>
  <c r="AY5" i="1"/>
  <c r="AY4" i="1"/>
  <c r="AY89" i="1"/>
  <c r="AX61" i="1"/>
  <c r="AX60" i="1"/>
  <c r="AY60" i="1" s="1"/>
  <c r="AX188" i="1"/>
  <c r="AY188" i="1" s="1"/>
  <c r="AX58" i="1"/>
  <c r="AY58" i="1" s="1"/>
  <c r="AX57" i="1"/>
  <c r="AY57" i="1" s="1"/>
  <c r="AX187" i="1"/>
  <c r="AX186" i="1"/>
  <c r="AY186" i="1" s="1"/>
  <c r="AX185" i="1"/>
  <c r="AX171" i="1"/>
  <c r="AX168" i="1"/>
  <c r="AY168" i="1" s="1"/>
  <c r="AX164" i="1"/>
  <c r="AX163" i="1"/>
  <c r="AX161" i="1"/>
  <c r="AY161" i="1" s="1"/>
  <c r="AX157" i="1"/>
  <c r="AX156" i="1"/>
  <c r="AY156" i="1" s="1"/>
  <c r="AX53" i="1"/>
  <c r="AY53" i="1" s="1"/>
  <c r="AX52" i="1"/>
  <c r="AY52" i="1" s="1"/>
  <c r="AX51" i="1"/>
  <c r="AX153" i="1"/>
  <c r="AY153" i="1" s="1"/>
  <c r="AX152" i="1"/>
  <c r="AY152" i="1" s="1"/>
  <c r="AX151" i="1"/>
  <c r="AX150" i="1"/>
  <c r="AX149" i="1"/>
  <c r="AY149" i="1" s="1"/>
  <c r="AX148" i="1"/>
  <c r="AY148" i="1" s="1"/>
  <c r="AX147" i="1"/>
  <c r="AY147" i="1" s="1"/>
  <c r="AX146" i="1"/>
  <c r="AY146" i="1" s="1"/>
  <c r="AX38" i="1"/>
  <c r="AY38" i="1" s="1"/>
  <c r="AX79" i="1"/>
  <c r="AX135" i="1"/>
  <c r="AY135" i="1" s="1"/>
  <c r="AX134" i="1"/>
  <c r="AX132" i="1"/>
  <c r="AY132" i="1" s="1"/>
  <c r="AX111" i="1"/>
  <c r="AY111" i="1" s="1"/>
  <c r="AX102" i="1"/>
  <c r="AY102" i="1" s="1"/>
  <c r="AX5" i="1"/>
  <c r="AX99" i="1"/>
  <c r="AY99" i="1" s="1"/>
  <c r="AX96" i="1"/>
  <c r="AY96" i="1" s="1"/>
  <c r="AX4" i="1"/>
  <c r="AX91" i="1"/>
  <c r="AY91" i="1" s="1"/>
  <c r="AX90" i="1"/>
  <c r="AY90" i="1" s="1"/>
  <c r="AX89" i="1"/>
  <c r="E61" i="1"/>
  <c r="E60" i="1"/>
  <c r="E58" i="1"/>
  <c r="E57" i="1"/>
  <c r="E53" i="1"/>
  <c r="E52" i="1"/>
  <c r="E51" i="1"/>
  <c r="E38" i="1"/>
  <c r="E5" i="1"/>
  <c r="E4" i="1"/>
  <c r="A61" i="1"/>
  <c r="A60" i="1"/>
  <c r="A188" i="1"/>
  <c r="A58" i="1"/>
  <c r="A57" i="1"/>
  <c r="A187" i="1"/>
  <c r="A186" i="1"/>
  <c r="A185" i="1"/>
  <c r="A171" i="1"/>
  <c r="A168" i="1"/>
  <c r="A164" i="1"/>
  <c r="A163" i="1"/>
  <c r="A161" i="1"/>
  <c r="A157" i="1"/>
  <c r="A156" i="1"/>
  <c r="A53" i="1"/>
  <c r="A52" i="1"/>
  <c r="A51" i="1"/>
  <c r="A153" i="1"/>
  <c r="A152" i="1"/>
  <c r="A151" i="1"/>
  <c r="A150" i="1"/>
  <c r="A149" i="1"/>
  <c r="A148" i="1"/>
  <c r="A147" i="1"/>
  <c r="A146" i="1"/>
  <c r="A38" i="1"/>
  <c r="A79" i="1"/>
  <c r="A135" i="1"/>
  <c r="A134" i="1"/>
  <c r="A132" i="1"/>
  <c r="A111" i="1"/>
  <c r="A102" i="1"/>
  <c r="A5" i="1"/>
  <c r="A99" i="1"/>
  <c r="A96" i="1"/>
  <c r="A4" i="1"/>
  <c r="A91" i="1"/>
  <c r="A90" i="1"/>
  <c r="A89" i="1"/>
  <c r="AV58" i="1"/>
  <c r="AW58" i="1"/>
  <c r="AW57" i="1"/>
  <c r="AV57" i="1"/>
  <c r="AW51" i="1"/>
  <c r="AW5" i="1"/>
  <c r="AV52" i="1"/>
  <c r="AV60" i="1"/>
  <c r="AW4" i="1"/>
  <c r="AW60" i="1"/>
  <c r="AV51" i="1"/>
  <c r="AW52" i="1"/>
  <c r="AV38" i="1"/>
  <c r="AV53" i="1"/>
  <c r="AV4" i="1"/>
  <c r="AW38" i="1"/>
  <c r="AW61" i="1"/>
  <c r="AV61" i="1"/>
  <c r="AW53" i="1"/>
  <c r="AV5" i="1"/>
  <c r="AT4" i="1" l="1"/>
  <c r="BC4" i="1" s="1"/>
  <c r="AT189" i="1"/>
  <c r="BC189" i="1" s="1"/>
  <c r="AT146" i="1"/>
  <c r="BC146" i="1" s="1"/>
  <c r="AT186" i="1"/>
  <c r="BC186" i="1" s="1"/>
  <c r="AT190" i="1"/>
  <c r="BC190" i="1" s="1"/>
  <c r="AT99" i="1"/>
  <c r="BC99" i="1" s="1"/>
  <c r="AT187" i="1"/>
  <c r="AZ187" i="1" s="1"/>
  <c r="AT5" i="1"/>
  <c r="BC5" i="1" s="1"/>
  <c r="AT52" i="1"/>
  <c r="BA52" i="1" s="1"/>
  <c r="AT96" i="1"/>
  <c r="BA96" i="1" s="1"/>
  <c r="AT132" i="1"/>
  <c r="AZ132" i="1" s="1"/>
  <c r="AT135" i="1"/>
  <c r="BC135" i="1" s="1"/>
  <c r="AT147" i="1"/>
  <c r="BA147" i="1" s="1"/>
  <c r="AT148" i="1"/>
  <c r="AZ148" i="1" s="1"/>
  <c r="AT149" i="1"/>
  <c r="BC149" i="1" s="1"/>
  <c r="AT150" i="1"/>
  <c r="BC150" i="1" s="1"/>
  <c r="AT151" i="1"/>
  <c r="BC151" i="1" s="1"/>
  <c r="AT152" i="1"/>
  <c r="BC152" i="1" s="1"/>
  <c r="AT156" i="1"/>
  <c r="BC156" i="1" s="1"/>
  <c r="AT157" i="1"/>
  <c r="BC157" i="1" s="1"/>
  <c r="AT161" i="1"/>
  <c r="AZ161" i="1" s="1"/>
  <c r="AT163" i="1"/>
  <c r="BC163" i="1" s="1"/>
  <c r="AT164" i="1"/>
  <c r="BC164" i="1" s="1"/>
  <c r="AT168" i="1"/>
  <c r="AZ168" i="1" s="1"/>
  <c r="AT171" i="1"/>
  <c r="BC171" i="1" s="1"/>
  <c r="AT185" i="1"/>
  <c r="BC185" i="1" s="1"/>
  <c r="AT188" i="1"/>
  <c r="AZ188" i="1" s="1"/>
  <c r="AT191" i="1"/>
  <c r="BC191" i="1" s="1"/>
  <c r="AT192" i="1"/>
  <c r="BC192" i="1" s="1"/>
  <c r="AT58" i="1"/>
  <c r="BA58" i="1" s="1"/>
  <c r="AT91" i="1"/>
  <c r="BA91" i="1" s="1"/>
  <c r="AT102" i="1"/>
  <c r="BC102" i="1" s="1"/>
  <c r="AT111" i="1"/>
  <c r="AZ111" i="1" s="1"/>
  <c r="AT57" i="1"/>
  <c r="BC57" i="1" s="1"/>
  <c r="AT79" i="1"/>
  <c r="AZ79" i="1" s="1"/>
  <c r="AT89" i="1"/>
  <c r="AZ89" i="1" s="1"/>
  <c r="AT153" i="1"/>
  <c r="BA153" i="1" s="1"/>
  <c r="AT90" i="1"/>
  <c r="BC90" i="1" s="1"/>
  <c r="AT134" i="1"/>
  <c r="BC134" i="1" s="1"/>
  <c r="AT38" i="1"/>
  <c r="AZ38" i="1" s="1"/>
  <c r="AT53" i="1"/>
  <c r="BA53" i="1" s="1"/>
  <c r="AT60" i="1"/>
  <c r="BC60" i="1" s="1"/>
  <c r="AT61" i="1"/>
  <c r="BC61" i="1" s="1"/>
  <c r="AZ51" i="1"/>
  <c r="BC51" i="1"/>
  <c r="BA51" i="1"/>
  <c r="BA192" i="1" l="1"/>
  <c r="AZ191" i="1"/>
  <c r="AZ190" i="1"/>
  <c r="BA190" i="1"/>
  <c r="AZ189" i="1"/>
  <c r="BA189" i="1"/>
  <c r="BC188" i="1"/>
  <c r="BA188" i="1"/>
  <c r="BA187" i="1"/>
  <c r="AZ171" i="1"/>
  <c r="BA168" i="1"/>
  <c r="BC168" i="1"/>
  <c r="BA163" i="1"/>
  <c r="AZ163" i="1"/>
  <c r="BA161" i="1"/>
  <c r="AZ157" i="1"/>
  <c r="BA157" i="1"/>
  <c r="BA156" i="1"/>
  <c r="AZ156" i="1"/>
  <c r="BC153" i="1"/>
  <c r="AZ153" i="1"/>
  <c r="BA152" i="1"/>
  <c r="AZ152" i="1"/>
  <c r="AZ151" i="1"/>
  <c r="BA151" i="1"/>
  <c r="BA150" i="1"/>
  <c r="BA149" i="1"/>
  <c r="AZ149" i="1"/>
  <c r="BA148" i="1"/>
  <c r="BC147" i="1"/>
  <c r="BC132" i="1"/>
  <c r="BC111" i="1"/>
  <c r="AZ102" i="1"/>
  <c r="BA102" i="1"/>
  <c r="BA99" i="1"/>
  <c r="AZ99" i="1"/>
  <c r="BC96" i="1"/>
  <c r="AZ96" i="1"/>
  <c r="BC91" i="1"/>
  <c r="AZ91" i="1"/>
  <c r="BA90" i="1"/>
  <c r="BA89" i="1"/>
  <c r="BC89" i="1"/>
  <c r="BA79" i="1"/>
  <c r="BC79" i="1"/>
  <c r="BC58" i="1"/>
  <c r="BC53" i="1"/>
  <c r="BC52" i="1"/>
  <c r="AZ52" i="1"/>
  <c r="BA38" i="1"/>
  <c r="BA5" i="1"/>
  <c r="AZ5" i="1"/>
  <c r="AZ4" i="1"/>
  <c r="BA4" i="1"/>
  <c r="BA132" i="1"/>
  <c r="AZ147" i="1"/>
  <c r="AZ146" i="1"/>
  <c r="BA191" i="1"/>
  <c r="BA134" i="1"/>
  <c r="BC38" i="1"/>
  <c r="BA164" i="1"/>
  <c r="AZ90" i="1"/>
  <c r="AZ164" i="1"/>
  <c r="BA146" i="1"/>
  <c r="AZ150" i="1"/>
  <c r="BC161" i="1"/>
  <c r="AZ58" i="1"/>
  <c r="BA186" i="1"/>
  <c r="AZ186" i="1"/>
  <c r="BC187" i="1"/>
  <c r="AZ60" i="1"/>
  <c r="BA57" i="1"/>
  <c r="AZ135" i="1"/>
  <c r="BA135" i="1"/>
  <c r="BA185" i="1"/>
  <c r="AZ185" i="1"/>
  <c r="AZ57" i="1"/>
  <c r="BC148" i="1"/>
  <c r="BA171" i="1"/>
  <c r="AZ192" i="1"/>
  <c r="BA111" i="1"/>
  <c r="AZ134" i="1"/>
  <c r="BA60" i="1"/>
  <c r="BA61" i="1"/>
  <c r="AZ53" i="1"/>
  <c r="AZ61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98" i="8"/>
  <c r="V9814" i="8"/>
  <c r="V9870" i="8"/>
  <c r="V9894" i="8"/>
  <c r="V9950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96" i="1" l="1"/>
  <c r="BE152" i="1"/>
  <c r="BE168" i="1"/>
  <c r="BE57" i="1"/>
  <c r="BE89" i="1"/>
  <c r="BE153" i="1"/>
  <c r="BE161" i="1"/>
  <c r="BE185" i="1"/>
  <c r="BE58" i="1"/>
  <c r="BF58" i="1" s="1"/>
  <c r="BE90" i="1"/>
  <c r="BE146" i="1"/>
  <c r="BE186" i="1"/>
  <c r="BE51" i="1"/>
  <c r="BE91" i="1"/>
  <c r="BE99" i="1"/>
  <c r="BE147" i="1"/>
  <c r="BE163" i="1"/>
  <c r="BE171" i="1"/>
  <c r="BE187" i="1"/>
  <c r="BE4" i="1"/>
  <c r="BF4" i="1" s="1"/>
  <c r="BE52" i="1"/>
  <c r="BE60" i="1"/>
  <c r="BE132" i="1"/>
  <c r="BE148" i="1"/>
  <c r="BE156" i="1"/>
  <c r="BE164" i="1"/>
  <c r="BE188" i="1"/>
  <c r="BE5" i="1"/>
  <c r="BF5" i="1" s="1"/>
  <c r="BE53" i="1"/>
  <c r="BF53" i="1" s="1"/>
  <c r="BE61" i="1"/>
  <c r="BE149" i="1"/>
  <c r="BE157" i="1"/>
  <c r="BE189" i="1"/>
  <c r="BE38" i="1"/>
  <c r="BF38" i="1" s="1"/>
  <c r="BE102" i="1"/>
  <c r="BE134" i="1"/>
  <c r="BE150" i="1"/>
  <c r="BE190" i="1"/>
  <c r="BE135" i="1"/>
  <c r="BE192" i="1"/>
  <c r="BE79" i="1"/>
  <c r="BE151" i="1"/>
  <c r="BE111" i="1"/>
  <c r="BE191" i="1"/>
  <c r="BF51" i="1"/>
  <c r="BF60" i="1"/>
  <c r="BF52" i="1"/>
  <c r="BF57" i="1"/>
  <c r="BF61" i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191" i="1" l="1"/>
  <c r="D190" i="1"/>
  <c r="D192" i="1"/>
  <c r="D164" i="1"/>
  <c r="D163" i="1"/>
  <c r="D146" i="1"/>
  <c r="D147" i="1"/>
  <c r="D151" i="1"/>
  <c r="D150" i="1"/>
  <c r="D149" i="1"/>
  <c r="D79" i="1"/>
  <c r="D132" i="1"/>
  <c r="D135" i="1"/>
  <c r="D134" i="1"/>
  <c r="D96" i="1"/>
  <c r="D99" i="1"/>
  <c r="D187" i="1"/>
  <c r="D186" i="1"/>
  <c r="D185" i="1"/>
  <c r="D156" i="1"/>
  <c r="D171" i="1"/>
  <c r="D168" i="1"/>
  <c r="D161" i="1"/>
  <c r="D148" i="1"/>
  <c r="D153" i="1"/>
  <c r="D152" i="1"/>
  <c r="D102" i="1"/>
  <c r="D157" i="1"/>
  <c r="D111" i="1"/>
  <c r="D89" i="1"/>
  <c r="D90" i="1"/>
  <c r="D91" i="1"/>
  <c r="D188" i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190" i="1" l="1"/>
  <c r="BD171" i="1"/>
  <c r="H191" i="1"/>
  <c r="L192" i="1"/>
  <c r="B192" i="1" s="1"/>
  <c r="BD190" i="1"/>
  <c r="BD191" i="1"/>
  <c r="BD148" i="1"/>
  <c r="BD135" i="1"/>
  <c r="BD146" i="1"/>
  <c r="BD38" i="1"/>
  <c r="M189" i="1"/>
  <c r="BD188" i="1"/>
  <c r="BD102" i="1"/>
  <c r="BD150" i="1"/>
  <c r="J190" i="1"/>
  <c r="BD185" i="1"/>
  <c r="BD99" i="1"/>
  <c r="BD91" i="1"/>
  <c r="BD186" i="1"/>
  <c r="M190" i="1"/>
  <c r="L189" i="1"/>
  <c r="B189" i="1" s="1"/>
  <c r="J192" i="1"/>
  <c r="BD157" i="1"/>
  <c r="BD79" i="1"/>
  <c r="L190" i="1"/>
  <c r="B190" i="1" s="1"/>
  <c r="H192" i="1"/>
  <c r="BD189" i="1"/>
  <c r="M192" i="1"/>
  <c r="BD168" i="1"/>
  <c r="BD4" i="1"/>
  <c r="BD53" i="1"/>
  <c r="BD164" i="1"/>
  <c r="J189" i="1"/>
  <c r="BD152" i="1"/>
  <c r="BD52" i="1"/>
  <c r="BD192" i="1"/>
  <c r="S191" i="1"/>
  <c r="BD111" i="1"/>
  <c r="BD147" i="1"/>
  <c r="BD5" i="1"/>
  <c r="J191" i="1"/>
  <c r="BD161" i="1"/>
  <c r="M191" i="1"/>
  <c r="BD134" i="1"/>
  <c r="Q192" i="1"/>
  <c r="U192" i="1"/>
  <c r="U191" i="1"/>
  <c r="BD58" i="1"/>
  <c r="BD51" i="1"/>
  <c r="L191" i="1"/>
  <c r="B191" i="1" s="1"/>
  <c r="BD61" i="1"/>
  <c r="BD90" i="1"/>
  <c r="BD96" i="1"/>
  <c r="AU190" i="1"/>
  <c r="U189" i="1"/>
  <c r="S192" i="1"/>
  <c r="BD156" i="1"/>
  <c r="BD151" i="1"/>
  <c r="BD89" i="1"/>
  <c r="BD163" i="1"/>
  <c r="BD60" i="1"/>
  <c r="BD57" i="1"/>
  <c r="BD187" i="1"/>
  <c r="AU189" i="1"/>
  <c r="Q189" i="1"/>
  <c r="Q190" i="1"/>
  <c r="Q191" i="1"/>
  <c r="H190" i="1"/>
  <c r="S190" i="1"/>
  <c r="D189" i="1"/>
  <c r="AU191" i="1"/>
  <c r="BD153" i="1"/>
  <c r="BD149" i="1"/>
  <c r="AU192" i="1"/>
  <c r="S189" i="1"/>
  <c r="H189" i="1"/>
  <c r="BD132" i="1"/>
  <c r="H168" i="1"/>
  <c r="U132" i="1"/>
  <c r="AU99" i="1"/>
  <c r="Q186" i="1"/>
  <c r="H132" i="1"/>
  <c r="U79" i="1"/>
  <c r="S185" i="1"/>
  <c r="U148" i="1"/>
  <c r="H79" i="1"/>
  <c r="H135" i="1"/>
  <c r="Q132" i="1"/>
  <c r="U134" i="1"/>
  <c r="AU146" i="1"/>
  <c r="Q151" i="1"/>
  <c r="S164" i="1"/>
  <c r="Q102" i="1"/>
  <c r="H161" i="1"/>
  <c r="AU132" i="1"/>
  <c r="Q79" i="1"/>
  <c r="H171" i="1"/>
  <c r="U187" i="1"/>
  <c r="Q96" i="1"/>
  <c r="AU186" i="1"/>
  <c r="AU151" i="1"/>
  <c r="U147" i="1"/>
  <c r="B53" i="1"/>
  <c r="AU185" i="1"/>
  <c r="AU161" i="1"/>
  <c r="S156" i="1"/>
  <c r="S111" i="1"/>
  <c r="Q146" i="1"/>
  <c r="Q185" i="1"/>
  <c r="H163" i="1"/>
  <c r="AU156" i="1"/>
  <c r="H89" i="1"/>
  <c r="S89" i="1"/>
  <c r="Q168" i="1"/>
  <c r="H164" i="1"/>
  <c r="U153" i="1"/>
  <c r="H148" i="1"/>
  <c r="S148" i="1"/>
  <c r="AU152" i="1"/>
  <c r="U164" i="1"/>
  <c r="AU163" i="1"/>
  <c r="AU187" i="1"/>
  <c r="H186" i="1"/>
  <c r="Q164" i="1"/>
  <c r="Q147" i="1"/>
  <c r="S134" i="1"/>
  <c r="S161" i="1"/>
  <c r="U91" i="1"/>
  <c r="B57" i="1"/>
  <c r="Q187" i="1"/>
  <c r="S168" i="1"/>
  <c r="U188" i="1"/>
  <c r="H152" i="1"/>
  <c r="Q152" i="1"/>
  <c r="U157" i="1"/>
  <c r="AU149" i="1"/>
  <c r="Q163" i="1"/>
  <c r="AU168" i="1"/>
  <c r="S99" i="1"/>
  <c r="AU102" i="1"/>
  <c r="S153" i="1"/>
  <c r="B4" i="1"/>
  <c r="AU79" i="1"/>
  <c r="S91" i="1"/>
  <c r="H99" i="1"/>
  <c r="Q150" i="1"/>
  <c r="Q157" i="1"/>
  <c r="S147" i="1"/>
  <c r="S132" i="1"/>
  <c r="Q91" i="1"/>
  <c r="H185" i="1"/>
  <c r="AU89" i="1"/>
  <c r="H187" i="1"/>
  <c r="AU164" i="1"/>
  <c r="H90" i="1"/>
  <c r="AU188" i="1"/>
  <c r="S186" i="1"/>
  <c r="AU153" i="1"/>
  <c r="U163" i="1"/>
  <c r="AU96" i="1"/>
  <c r="S79" i="1"/>
  <c r="Q111" i="1"/>
  <c r="Q149" i="1"/>
  <c r="Q135" i="1"/>
  <c r="Q171" i="1"/>
  <c r="AU134" i="1"/>
  <c r="U99" i="1"/>
  <c r="L149" i="1"/>
  <c r="B149" i="1" s="1"/>
  <c r="M164" i="1"/>
  <c r="L134" i="1"/>
  <c r="B134" i="1" s="1"/>
  <c r="J99" i="1"/>
  <c r="M185" i="1"/>
  <c r="L186" i="1"/>
  <c r="B186" i="1" s="1"/>
  <c r="M157" i="1"/>
  <c r="J185" i="1"/>
  <c r="L132" i="1"/>
  <c r="B132" i="1" s="1"/>
  <c r="M111" i="1"/>
  <c r="J168" i="1"/>
  <c r="M91" i="1"/>
  <c r="M156" i="1"/>
  <c r="L135" i="1"/>
  <c r="B135" i="1" s="1"/>
  <c r="J89" i="1"/>
  <c r="J146" i="1"/>
  <c r="M187" i="1"/>
  <c r="M148" i="1"/>
  <c r="J151" i="1"/>
  <c r="J111" i="1"/>
  <c r="L90" i="1"/>
  <c r="B90" i="1" s="1"/>
  <c r="M188" i="1"/>
  <c r="L146" i="1"/>
  <c r="B146" i="1" s="1"/>
  <c r="L185" i="1"/>
  <c r="B185" i="1" s="1"/>
  <c r="L156" i="1"/>
  <c r="B156" i="1" s="1"/>
  <c r="M147" i="1"/>
  <c r="J161" i="1"/>
  <c r="J187" i="1"/>
  <c r="J132" i="1"/>
  <c r="J147" i="1"/>
  <c r="Q134" i="1"/>
  <c r="J149" i="1"/>
  <c r="M186" i="1"/>
  <c r="M134" i="1"/>
  <c r="L171" i="1"/>
  <c r="B171" i="1" s="1"/>
  <c r="M149" i="1"/>
  <c r="J163" i="1"/>
  <c r="J96" i="1"/>
  <c r="M151" i="1"/>
  <c r="M168" i="1"/>
  <c r="M132" i="1"/>
  <c r="L96" i="1"/>
  <c r="B96" i="1" s="1"/>
  <c r="J153" i="1"/>
  <c r="L91" i="1"/>
  <c r="B91" i="1" s="1"/>
  <c r="J152" i="1"/>
  <c r="B60" i="1"/>
  <c r="U186" i="1"/>
  <c r="L157" i="1"/>
  <c r="B157" i="1" s="1"/>
  <c r="J157" i="1"/>
  <c r="J134" i="1"/>
  <c r="M163" i="1"/>
  <c r="J186" i="1"/>
  <c r="L102" i="1"/>
  <c r="B102" i="1" s="1"/>
  <c r="L188" i="1"/>
  <c r="B188" i="1" s="1"/>
  <c r="J148" i="1"/>
  <c r="M102" i="1"/>
  <c r="M146" i="1"/>
  <c r="M161" i="1"/>
  <c r="J188" i="1"/>
  <c r="AU171" i="1"/>
  <c r="L150" i="1"/>
  <c r="B150" i="1" s="1"/>
  <c r="J164" i="1"/>
  <c r="L89" i="1"/>
  <c r="B89" i="1" s="1"/>
  <c r="M99" i="1"/>
  <c r="M171" i="1"/>
  <c r="J150" i="1"/>
  <c r="J90" i="1"/>
  <c r="M135" i="1"/>
  <c r="M89" i="1"/>
  <c r="L147" i="1"/>
  <c r="B147" i="1" s="1"/>
  <c r="L168" i="1"/>
  <c r="B168" i="1" s="1"/>
  <c r="L111" i="1"/>
  <c r="B111" i="1" s="1"/>
  <c r="L153" i="1"/>
  <c r="B153" i="1" s="1"/>
  <c r="M90" i="1"/>
  <c r="M152" i="1"/>
  <c r="J102" i="1"/>
  <c r="J156" i="1"/>
  <c r="L164" i="1"/>
  <c r="B164" i="1" s="1"/>
  <c r="M96" i="1"/>
  <c r="L163" i="1"/>
  <c r="B163" i="1" s="1"/>
  <c r="J135" i="1"/>
  <c r="M150" i="1"/>
  <c r="L151" i="1"/>
  <c r="B151" i="1" s="1"/>
  <c r="J91" i="1"/>
  <c r="H156" i="1"/>
  <c r="L99" i="1"/>
  <c r="B99" i="1" s="1"/>
  <c r="J171" i="1"/>
  <c r="L152" i="1"/>
  <c r="B152" i="1" s="1"/>
  <c r="L187" i="1"/>
  <c r="B187" i="1" s="1"/>
  <c r="M153" i="1"/>
  <c r="L148" i="1"/>
  <c r="B148" i="1" s="1"/>
  <c r="L161" i="1"/>
  <c r="B161" i="1" s="1"/>
  <c r="B38" i="1"/>
  <c r="B79" i="1"/>
  <c r="U102" i="1"/>
  <c r="U168" i="1"/>
  <c r="AU147" i="1"/>
  <c r="S96" i="1"/>
  <c r="S90" i="1"/>
  <c r="Q148" i="1"/>
  <c r="U161" i="1"/>
  <c r="S146" i="1"/>
  <c r="B5" i="1"/>
  <c r="U90" i="1"/>
  <c r="U135" i="1"/>
  <c r="H149" i="1"/>
  <c r="S163" i="1"/>
  <c r="U171" i="1"/>
  <c r="H146" i="1"/>
  <c r="H151" i="1"/>
  <c r="S188" i="1"/>
  <c r="B58" i="1"/>
  <c r="Q188" i="1"/>
  <c r="H188" i="1"/>
  <c r="U146" i="1"/>
  <c r="Q99" i="1"/>
  <c r="S149" i="1"/>
  <c r="H96" i="1"/>
  <c r="H147" i="1"/>
  <c r="S151" i="1"/>
  <c r="Q90" i="1"/>
  <c r="H150" i="1"/>
  <c r="Q153" i="1"/>
  <c r="AU150" i="1"/>
  <c r="H134" i="1"/>
  <c r="U185" i="1"/>
  <c r="H91" i="1"/>
  <c r="U151" i="1"/>
  <c r="U111" i="1"/>
  <c r="Q89" i="1"/>
  <c r="AU135" i="1"/>
  <c r="S135" i="1"/>
  <c r="U156" i="1"/>
  <c r="U96" i="1"/>
  <c r="U152" i="1"/>
  <c r="S157" i="1"/>
  <c r="H153" i="1"/>
  <c r="B52" i="1"/>
  <c r="AU90" i="1"/>
  <c r="S171" i="1"/>
  <c r="Q156" i="1"/>
  <c r="AU157" i="1"/>
  <c r="U89" i="1"/>
  <c r="AU148" i="1"/>
  <c r="S187" i="1"/>
  <c r="AU91" i="1"/>
  <c r="B51" i="1"/>
  <c r="U149" i="1"/>
  <c r="H111" i="1"/>
  <c r="B61" i="1"/>
  <c r="S102" i="1"/>
  <c r="H102" i="1"/>
  <c r="S152" i="1"/>
  <c r="Q161" i="1"/>
  <c r="AU111" i="1"/>
  <c r="U150" i="1"/>
  <c r="S150" i="1"/>
  <c r="H157" i="1"/>
  <c r="X10" i="8"/>
  <c r="X18" i="8"/>
  <c r="X8" i="8"/>
  <c r="C24" i="5"/>
  <c r="AV148" i="1"/>
  <c r="AV164" i="1"/>
  <c r="AW157" i="1"/>
  <c r="AV163" i="1"/>
  <c r="AV151" i="1"/>
  <c r="AW102" i="1"/>
  <c r="AV89" i="1"/>
  <c r="AV186" i="1"/>
  <c r="AW132" i="1"/>
  <c r="AV90" i="1"/>
  <c r="AW153" i="1"/>
  <c r="AV79" i="1"/>
  <c r="AW156" i="1"/>
  <c r="AW186" i="1"/>
  <c r="AW161" i="1"/>
  <c r="AV192" i="1"/>
  <c r="AW164" i="1"/>
  <c r="AW188" i="1"/>
  <c r="AV111" i="1"/>
  <c r="AV146" i="1"/>
  <c r="AW190" i="1"/>
  <c r="AV187" i="1"/>
  <c r="AV153" i="1"/>
  <c r="AV191" i="1"/>
  <c r="AV157" i="1"/>
  <c r="AV161" i="1"/>
  <c r="AW149" i="1"/>
  <c r="AV134" i="1"/>
  <c r="AV185" i="1"/>
  <c r="AV96" i="1"/>
  <c r="AV189" i="1"/>
  <c r="AV149" i="1"/>
  <c r="AW185" i="1"/>
  <c r="AW163" i="1"/>
  <c r="AW134" i="1"/>
  <c r="AV150" i="1"/>
  <c r="AV102" i="1"/>
  <c r="AW79" i="1"/>
  <c r="AW189" i="1"/>
  <c r="AV147" i="1"/>
  <c r="AW171" i="1"/>
  <c r="AV156" i="1"/>
  <c r="AW111" i="1"/>
  <c r="AW151" i="1"/>
  <c r="AV168" i="1"/>
  <c r="AV99" i="1"/>
  <c r="AV152" i="1"/>
  <c r="AV132" i="1"/>
  <c r="AW91" i="1"/>
  <c r="AV190" i="1"/>
  <c r="AW187" i="1"/>
  <c r="AV135" i="1"/>
  <c r="AV171" i="1"/>
  <c r="AW148" i="1"/>
  <c r="AW96" i="1"/>
  <c r="AW135" i="1"/>
  <c r="AW192" i="1"/>
  <c r="AV91" i="1"/>
  <c r="AW191" i="1"/>
  <c r="AW146" i="1"/>
  <c r="AW147" i="1"/>
  <c r="AW90" i="1"/>
  <c r="AW150" i="1"/>
  <c r="AW89" i="1"/>
  <c r="AV188" i="1"/>
  <c r="AW168" i="1"/>
  <c r="AW152" i="1"/>
  <c r="AW99" i="1"/>
  <c r="G190" i="1" l="1"/>
  <c r="F190" i="1"/>
  <c r="E190" i="1" s="1"/>
  <c r="BF190" i="1"/>
  <c r="G192" i="1"/>
  <c r="F192" i="1"/>
  <c r="E192" i="1" s="1"/>
  <c r="BF192" i="1"/>
  <c r="G189" i="1"/>
  <c r="F189" i="1"/>
  <c r="E189" i="1" s="1"/>
  <c r="BF189" i="1"/>
  <c r="G191" i="1"/>
  <c r="F191" i="1"/>
  <c r="E191" i="1" s="1"/>
  <c r="BF191" i="1"/>
  <c r="G148" i="1"/>
  <c r="F148" i="1"/>
  <c r="E148" i="1" s="1"/>
  <c r="BF148" i="1"/>
  <c r="G185" i="1"/>
  <c r="F185" i="1"/>
  <c r="E185" i="1" s="1"/>
  <c r="BF185" i="1"/>
  <c r="G161" i="1"/>
  <c r="F161" i="1"/>
  <c r="E161" i="1" s="1"/>
  <c r="BF161" i="1"/>
  <c r="G150" i="1"/>
  <c r="F150" i="1"/>
  <c r="E150" i="1" s="1"/>
  <c r="BF150" i="1"/>
  <c r="G90" i="1"/>
  <c r="F90" i="1"/>
  <c r="E90" i="1" s="1"/>
  <c r="BF90" i="1"/>
  <c r="G135" i="1"/>
  <c r="F135" i="1"/>
  <c r="E135" i="1" s="1"/>
  <c r="BF135" i="1"/>
  <c r="G79" i="1"/>
  <c r="F79" i="1"/>
  <c r="E79" i="1" s="1"/>
  <c r="BF79" i="1"/>
  <c r="G186" i="1"/>
  <c r="F186" i="1"/>
  <c r="E186" i="1" s="1"/>
  <c r="BF186" i="1"/>
  <c r="G168" i="1"/>
  <c r="F168" i="1"/>
  <c r="E168" i="1" s="1"/>
  <c r="BF168" i="1"/>
  <c r="G187" i="1"/>
  <c r="F187" i="1"/>
  <c r="E187" i="1" s="1"/>
  <c r="BF187" i="1"/>
  <c r="G89" i="1"/>
  <c r="F89" i="1"/>
  <c r="E89" i="1" s="1"/>
  <c r="BF89" i="1"/>
  <c r="G188" i="1"/>
  <c r="F188" i="1"/>
  <c r="E188" i="1" s="1"/>
  <c r="BF188" i="1"/>
  <c r="G171" i="1"/>
  <c r="F171" i="1"/>
  <c r="E171" i="1" s="1"/>
  <c r="BF171" i="1"/>
  <c r="G132" i="1"/>
  <c r="F132" i="1"/>
  <c r="E132" i="1" s="1"/>
  <c r="BF132" i="1"/>
  <c r="G163" i="1"/>
  <c r="F163" i="1"/>
  <c r="E163" i="1" s="1"/>
  <c r="BF163" i="1"/>
  <c r="G99" i="1"/>
  <c r="F99" i="1"/>
  <c r="E99" i="1" s="1"/>
  <c r="BF99" i="1"/>
  <c r="G147" i="1"/>
  <c r="F147" i="1"/>
  <c r="E147" i="1" s="1"/>
  <c r="BF147" i="1"/>
  <c r="G157" i="1"/>
  <c r="F157" i="1"/>
  <c r="E157" i="1" s="1"/>
  <c r="BF157" i="1"/>
  <c r="G102" i="1"/>
  <c r="F102" i="1"/>
  <c r="E102" i="1" s="1"/>
  <c r="BF102" i="1"/>
  <c r="G111" i="1"/>
  <c r="F111" i="1"/>
  <c r="E111" i="1" s="1"/>
  <c r="BF111" i="1"/>
  <c r="G96" i="1"/>
  <c r="F96" i="1"/>
  <c r="E96" i="1" s="1"/>
  <c r="BF96" i="1"/>
  <c r="G164" i="1"/>
  <c r="F164" i="1"/>
  <c r="E164" i="1" s="1"/>
  <c r="BF164" i="1"/>
  <c r="G156" i="1"/>
  <c r="F156" i="1"/>
  <c r="E156" i="1" s="1"/>
  <c r="BF156" i="1"/>
  <c r="G91" i="1"/>
  <c r="F91" i="1"/>
  <c r="E91" i="1" s="1"/>
  <c r="BF91" i="1"/>
  <c r="G149" i="1"/>
  <c r="F149" i="1"/>
  <c r="E149" i="1" s="1"/>
  <c r="BF149" i="1"/>
  <c r="G153" i="1"/>
  <c r="F153" i="1"/>
  <c r="E153" i="1" s="1"/>
  <c r="BF153" i="1"/>
  <c r="G146" i="1"/>
  <c r="F146" i="1"/>
  <c r="E146" i="1" s="1"/>
  <c r="BF146" i="1"/>
  <c r="G151" i="1"/>
  <c r="F151" i="1"/>
  <c r="E151" i="1" s="1"/>
  <c r="BF151" i="1"/>
  <c r="G152" i="1"/>
  <c r="F152" i="1"/>
  <c r="E152" i="1" s="1"/>
  <c r="BF152" i="1"/>
  <c r="G134" i="1"/>
  <c r="F134" i="1"/>
  <c r="E134" i="1" s="1"/>
  <c r="BF13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<sst xmlns="http://schemas.openxmlformats.org/spreadsheetml/2006/main" count="102428" uniqueCount="6571">
  <si>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</si>
  <si>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</si>
  <si>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</si>
  <si>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</si>
  <si>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</si>
  <si>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</si>
  <si>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</si>
  <si>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</si>
  <si>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</si>
  <si>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</si>
  <si>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</si>
  <si>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</si>
  <si>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</si>
  <si>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</si>
  <si>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</si>
  <si>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</si>
  <si>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</si>
  <si>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</si>
  <si>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</si>
  <si>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</si>
  <si>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</si>
  <si>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</si>
  <si>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</si>
  <si>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</si>
  <si>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</si>
  <si>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</si>
  <si>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</si>
  <si>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</si>
  <si>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</si>
  <si>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</si>
  <si>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</si>
  <si>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</si>
  <si>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</si>
  <si>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</si>
  <si>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</si>
  <si>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</si>
  <si>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</si>
  <si>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</si>
  <si>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</si>
  <si>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</si>
  <si>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</si>
  <si>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</si>
  <si>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</si>
  <si>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</si>
  <si>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</si>
  <si>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</si>
  <si>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</si>
  <si>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</si>
  <si>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</si>
  <si>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</si>
  <si>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</si>
  <si>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</si>
  <si>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</si>
  <si>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</si>
  <si>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</si>
  <si>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</si>
  <si>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</si>
  <si>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</si>
  <si>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</si>
  <si>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</si>
  <si>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</si>
  <si>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</si>
  <si>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</si>
  <si>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</si>
  <si>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</si>
  <si>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</si>
  <si>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</si>
  <si>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</si>
  <si>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</si>
  <si>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</si>
  <si>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</si>
  <si>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</si>
  <si>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</si>
  <si>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</si>
  <si>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</si>
  <si>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</si>
  <si>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</si>
  <si>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</si>
  <si>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</si>
  <si>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</si>
  <si>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</si>
  <si>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</si>
  <si>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</si>
  <si>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</si>
  <si>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</si>
  <si>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</si>
  <si>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</si>
  <si>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</si>
  <si>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</si>
  <si>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</si>
  <si>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</si>
  <si>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</si>
  <si>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</si>
  <si>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</si>
  <si>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</si>
  <si>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</si>
  <si>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</si>
  <si>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</si>
  <si>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</si>
  <si>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</si>
  <si>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</si>
  <si>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</si>
  <si>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</si>
  <si>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</si>
  <si>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</si>
  <si>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</si>
  <si>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</si>
  <si>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</si>
  <si>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</si>
  <si>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</si>
  <si>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</si>
  <si>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</si>
  <si>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</si>
  <si>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</si>
  <si>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</si>
  <si>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</si>
  <si>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</si>
  <si>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</si>
  <si>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</si>
  <si>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</si>
  <si>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</si>
  <si>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</si>
  <si>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</si>
  <si>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</si>
  <si>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</si>
  <si>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</si>
  <si>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</si>
  <si>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</si>
  <si>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</si>
  <si>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</si>
  <si>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</si>
  <si>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</si>
  <si>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</si>
  <si>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</si>
  <si>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</si>
  <si>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</si>
  <si>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</si>
  <si>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</si>
  <si>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</si>
  <si>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</si>
  <si>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</si>
  <si>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</si>
  <si>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</si>
  <si>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</si>
  <si>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</si>
  <si>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</si>
  <si>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</si>
  <si>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</si>
  <si>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</si>
  <si>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</si>
  <si>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</si>
  <si>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</si>
  <si>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</si>
  <si>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</si>
  <si>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</si>
  <si>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</si>
  <si>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</si>
  <si>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</si>
  <si>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</si>
  <si>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</si>
  <si>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</si>
  <si>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</si>
  <si>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</si>
  <si>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</si>
  <si>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</si>
  <si>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</si>
  <si>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</si>
  <si>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</si>
  <si>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</si>
  <si>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</si>
  <si>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</si>
  <si>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</si>
  <si>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</si>
  <si>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</si>
  <si>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</si>
  <si>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</si>
  <si>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</si>
  <si>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</si>
  <si>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</si>
  <si>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</si>
  <si>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</si>
  <si>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</si>
  <si>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</si>
  <si>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</si>
  <si>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</si>
  <si>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</si>
  <si>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</si>
  <si>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</si>
  <si>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</si>
  <si>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</si>
  <si>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</si>
  <si>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</si>
  <si>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</si>
  <si>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</si>
  <si>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</si>
  <si>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</si>
  <si>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</si>
  <si>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</si>
  <si>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</si>
  <si>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</si>
  <si>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</si>
  <si>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</si>
  <si>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</si>
  <si>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</si>
  <si>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</si>
  <si>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</si>
  <si>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</si>
  <si>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</si>
  <si>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</si>
  <si>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</si>
  <si>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</si>
  <si>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</si>
  <si>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</si>
  <si>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</si>
  <si>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</si>
  <si>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</si>
  <si>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</si>
  <si>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</si>
  <si>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</si>
  <si>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</si>
  <si>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</si>
  <si>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</si>
  <si>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</si>
  <si>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</si>
  <si>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</si>
  <si>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</si>
  <si>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</si>
  <si>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</si>
  <si>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</si>
  <si>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</si>
  <si>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</si>
  <si>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</si>
  <si>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</si>
  <si>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</si>
  <si>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</si>
  <si>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</si>
  <si>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</si>
  <si>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</si>
  <si>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</si>
  <si>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</si>
  <si>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</si>
  <si>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</si>
  <si>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</si>
  <si>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</si>
  <si>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</si>
  <si>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</si>
  <si>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</si>
  <si>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</si>
  <si>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</si>
  <si>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</si>
  <si>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</si>
  <si>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</si>
  <si>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</si>
  <si>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</si>
  <si>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</si>
  <si>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</si>
  <si>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</si>
  <si>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</si>
  <si>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</si>
  <si>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</si>
  <si>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</si>
  <si>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</si>
  <si>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</si>
  <si>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</si>
  <si>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</si>
  <si>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</si>
  <si>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</si>
  <si>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</si>
  <si>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</si>
  <si>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</si>
  <si>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</si>
  <si>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</si>
  <si>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</si>
  <si>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</si>
  <si>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</si>
  <si>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</si>
  <si>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</si>
  <si>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</si>
  <si>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</si>
  <si>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</si>
  <si>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</si>
  <si>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</si>
  <si>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</si>
  <si>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</si>
  <si>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</si>
  <si>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</si>
  <si>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</si>
  <si>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</si>
  <si>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</si>
  <si>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</si>
  <si>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</si>
  <si>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</si>
  <si>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</si>
  <si>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</si>
  <si>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</si>
  <si>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</si>
  <si>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</si>
  <si>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</si>
  <si>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</si>
  <si>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</si>
  <si>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</si>
  <si>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</si>
  <si>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</si>
  <si>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</si>
  <si>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</si>
  <si>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</si>
  <si>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</si>
  <si>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</si>
  <si>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</si>
  <si>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</si>
  <si>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</si>
  <si>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</si>
  <si>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</si>
  <si>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</si>
  <si>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</si>
  <si>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</si>
  <si>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</si>
  <si>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</si>
  <si>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</si>
  <si>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</si>
  <si>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</si>
  <si>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</si>
  <si>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</si>
  <si>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</si>
  <si>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</si>
  <si>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</si>
  <si>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</si>
  <si>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</si>
  <si>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</si>
  <si>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</si>
  <si>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</si>
  <si>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</si>
  <si>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</si>
  <si>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</si>
  <si>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</si>
  <si>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</si>
  <si>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</si>
  <si>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</si>
  <si>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</si>
  <si>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</si>
  <si>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</si>
  <si>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</si>
  <si>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</si>
  <si>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</si>
  <si>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</si>
  <si>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</si>
  <si>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</si>
  <si>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</si>
  <si>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</si>
  <si>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</si>
  <si>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</si>
  <si>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</si>
  <si>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</si>
  <si>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</si>
  <si>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</si>
  <si>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</si>
  <si>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</si>
  <si>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</si>
  <si>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</si>
  <si>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</si>
  <si>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</si>
  <si>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</si>
  <si>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</si>
  <si>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</si>
  <si>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</si>
  <si>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</si>
  <si>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</si>
  <si>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</si>
  <si>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</si>
  <si>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</si>
  <si>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</si>
  <si>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</si>
  <si>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</si>
  <si>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</si>
  <si>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</si>
  <si>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</si>
  <si>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</si>
  <si>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</si>
  <si>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</si>
  <si>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</si>
  <si>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</si>
  <si>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</si>
  <si>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</si>
  <si>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</si>
  <si>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</si>
  <si>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</si>
  <si>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</si>
  <si>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</si>
  <si>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</si>
  <si>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</si>
  <si>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</si>
  <si>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</si>
  <si>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</si>
  <si>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</si>
  <si>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</si>
  <si>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</si>
  <si>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</si>
  <si>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</si>
  <si>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</si>
  <si>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</si>
  <si>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</si>
  <si>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</si>
  <si>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</si>
  <si>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</si>
  <si>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</si>
  <si>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</si>
  <si>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</si>
  <si>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</si>
  <si>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</si>
  <si>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</si>
  <si>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</si>
  <si>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</si>
  <si>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</si>
  <si>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</si>
  <si>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</si>
  <si>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</si>
  <si>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</si>
  <si>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</si>
  <si>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</si>
  <si>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</si>
  <si>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</si>
  <si>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</si>
  <si>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</si>
  <si>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</si>
  <si>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</si>
  <si>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</si>
  <si>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</si>
  <si>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</si>
  <si>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</si>
  <si>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</si>
  <si>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</si>
  <si>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</si>
  <si>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</si>
  <si>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</si>
  <si>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</si>
  <si>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</si>
  <si>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</si>
  <si>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</si>
  <si>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</si>
  <si>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</si>
  <si>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</si>
  <si>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</si>
  <si>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</si>
  <si>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</si>
  <si>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</si>
  <si>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</si>
  <si>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</si>
  <si>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</si>
  <si>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</si>
  <si>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</si>
  <si>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</si>
  <si>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</si>
  <si>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</si>
  <si>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</si>
  <si>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</si>
  <si>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</si>
  <si>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</si>
  <si>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</si>
  <si>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</si>
  <si>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</si>
  <si>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</si>
  <si>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</si>
  <si>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</si>
  <si>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</si>
  <si>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</si>
  <si>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</si>
  <si>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</si>
  <si>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</si>
  <si>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</si>
  <si>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</si>
  <si>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</si>
  <si>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</si>
  <si>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</si>
  <si>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</si>
  <si>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</si>
  <si>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</si>
  <si>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</si>
  <si>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</si>
  <si>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</si>
  <si>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</si>
  <si>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</si>
  <si>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</si>
  <si>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</si>
  <si>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</si>
  <si>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</si>
  <si>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</si>
  <si>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</si>
  <si>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</si>
  <si>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</si>
  <si>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</si>
  <si>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</si>
  <si>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</si>
  <si>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</si>
  <si>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</si>
  <si>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</si>
  <si>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</si>
  <si>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</si>
  <si>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</si>
  <si>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</si>
  <si>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</si>
  <si>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</si>
  <si>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</si>
  <si>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</si>
  <si>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</si>
  <si>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</si>
  <si>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</si>
  <si>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</si>
  <si>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</si>
  <si>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</si>
  <si>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</si>
  <si>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</si>
  <si>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</si>
  <si>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</si>
  <si>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</si>
  <si>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</si>
  <si>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</si>
  <si>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</si>
  <si>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</si>
  <si>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</si>
  <si>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</si>
  <si>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</si>
  <si>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</si>
  <si>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</si>
  <si>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</si>
  <si>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</si>
  <si>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</si>
  <si>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</si>
  <si>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</si>
  <si>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</si>
  <si>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</si>
  <si>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</si>
  <si>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</si>
  <si>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</si>
  <si>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</si>
  <si>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</si>
  <si>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</si>
  <si>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</si>
  <si>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</si>
  <si>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</si>
  <si>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</si>
  <si>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</si>
  <si>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</si>
  <si>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</si>
  <si>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</si>
  <si>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</si>
  <si>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</si>
  <si>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</si>
  <si>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</si>
  <si>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</si>
  <si>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</si>
  <si>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</si>
  <si>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</si>
  <si>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</si>
  <si>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</si>
  <si>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</si>
  <si>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</si>
  <si>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</si>
  <si>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</si>
  <si>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</si>
  <si>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</si>
  <si>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</si>
  <si>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</si>
  <si>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</si>
  <si>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</si>
  <si>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</si>
  <si>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</si>
  <si>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</si>
  <si>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</si>
  <si>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</si>
  <si>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</si>
  <si>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</si>
  <si>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</si>
  <si>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</si>
  <si>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</si>
  <si>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</si>
  <si>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</si>
  <si>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</si>
  <si>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</si>
  <si>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</si>
  <si>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</si>
  <si>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</si>
  <si>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</si>
  <si>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</si>
  <si>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</si>
  <si>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</si>
  <si>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</si>
  <si>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</si>
  <si>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</si>
  <si>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</si>
  <si>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</si>
  <si>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</si>
  <si>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</si>
  <si>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</si>
  <si>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</si>
  <si>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</si>
  <si>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</si>
  <si>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</si>
  <si>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</si>
  <si>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</si>
  <si>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</si>
  <si>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</si>
  <si>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</si>
  <si>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</si>
  <si>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</si>
  <si>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</si>
  <si>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</si>
  <si>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</si>
  <si>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</si>
  <si>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</si>
  <si>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</si>
  <si>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</si>
  <si>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</si>
  <si>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</si>
  <si>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</si>
  <si>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</si>
  <si>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</si>
  <si>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</si>
  <si>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</si>
  <si>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</si>
  <si>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</si>
  <si>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</si>
  <si>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</si>
  <si>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</si>
  <si>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</si>
  <si>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</si>
  <si>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</si>
  <si>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</si>
  <si>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</si>
  <si>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</si>
  <si>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</si>
  <si>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</si>
  <si>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</si>
  <si>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</si>
  <si>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</si>
  <si>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</si>
  <si>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</si>
  <si>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</si>
  <si>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</si>
  <si>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</si>
  <si>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</si>
  <si>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</si>
  <si>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</si>
  <si>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</si>
  <si>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</si>
  <si>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</si>
  <si>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</si>
  <si>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</si>
  <si>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</si>
  <si>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</si>
  <si>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</si>
  <si>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</si>
  <si>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</si>
  <si>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</si>
  <si>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</si>
  <si>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</si>
  <si>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</si>
  <si>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</si>
  <si>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</si>
  <si>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</si>
  <si>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</si>
  <si>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</si>
  <si>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</si>
  <si>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</si>
  <si>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</si>
  <si>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</si>
  <si>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</si>
  <si>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</si>
  <si>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</si>
  <si>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</si>
  <si>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</si>
  <si>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</si>
  <si>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</si>
  <si>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</si>
  <si>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</si>
  <si>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</si>
  <si>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</si>
  <si>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</si>
  <si>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</si>
  <si>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</si>
  <si>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</si>
  <si>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</si>
  <si>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</si>
  <si>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</si>
  <si>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</si>
  <si>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</si>
  <si>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</si>
  <si>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</si>
  <si>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</si>
  <si>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</si>
  <si>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</si>
  <si>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</si>
  <si>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</si>
  <si>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</si>
  <si>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</si>
  <si>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</si>
  <si>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</si>
  <si>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</si>
  <si>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</si>
  <si>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</si>
  <si>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</si>
  <si>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</si>
  <si>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</si>
  <si>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</si>
  <si>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</si>
  <si>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</si>
  <si>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</si>
  <si>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</si>
  <si>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</si>
  <si>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</si>
  <si>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</si>
  <si>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</si>
  <si>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</si>
  <si>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</si>
  <si>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</si>
  <si>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</si>
  <si>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</si>
  <si>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</si>
  <si>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</si>
  <si>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</si>
  <si>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</si>
  <si>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</si>
  <si>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</si>
  <si>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</si>
  <si>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</si>
  <si>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</si>
  <si>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</si>
  <si>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</si>
  <si>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</si>
  <si>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</si>
  <si>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</si>
  <si>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</si>
  <si>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</si>
  <si>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</si>
  <si>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</si>
  <si>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</si>
  <si>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</si>
  <si>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</si>
  <si>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</si>
  <si>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</si>
  <si>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</si>
  <si>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</si>
  <si>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</si>
  <si>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</si>
  <si>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</si>
  <si>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</si>
  <si>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</si>
  <si>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</si>
  <si>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</si>
  <si>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</si>
  <si>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</si>
  <si>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</si>
  <si>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</si>
  <si>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</si>
  <si>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</si>
  <si>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</si>
  <si>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</si>
  <si>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</si>
  <si>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</si>
  <si>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</si>
  <si>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</si>
  <si>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</si>
  <si>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</si>
  <si>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</si>
  <si>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</si>
  <si>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</si>
  <si>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</si>
  <si>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</si>
  <si>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</si>
  <si>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</si>
  <si>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</si>
  <si>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</si>
  <si>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</si>
  <si>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</si>
  <si>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</si>
  <si>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</si>
  <si>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</si>
  <si>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</si>
  <si>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</si>
  <si>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</si>
  <si>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</si>
  <si>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</si>
  <si>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</si>
  <si>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</si>
  <si>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</si>
  <si>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</si>
  <si>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</si>
  <si>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</si>
  <si>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</si>
  <si>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</si>
  <si>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</si>
  <si>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</si>
  <si>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</si>
  <si>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</si>
  <si>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</si>
  <si>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</si>
  <si>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</si>
  <si>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</si>
  <si>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</si>
  <si>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</si>
  <si>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</si>
  <si>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</si>
  <si>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</si>
  <si>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</si>
  <si>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</si>
  <si>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</si>
  <si>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</si>
  <si>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</si>
  <si>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</si>
  <si>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</si>
  <si>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</si>
  <si>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</si>
  <si>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</si>
  <si>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</si>
  <si>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</si>
  <si>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</si>
  <si>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</si>
  <si>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</si>
  <si>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</si>
  <si>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</si>
  <si>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</si>
  <si>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</si>
  <si>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</si>
  <si>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</si>
  <si>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</si>
  <si>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</si>
  <si>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</si>
  <si>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</si>
  <si>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</si>
  <si>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</si>
  <si>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</si>
  <si>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</si>
  <si>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</si>
  <si>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</si>
  <si>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</si>
  <si>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</si>
  <si>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</si>
  <si>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</si>
  <si>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</si>
  <si>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</si>
  <si>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</si>
  <si>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</si>
  <si>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</si>
  <si>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</si>
  <si>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</si>
  <si>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</si>
  <si>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</si>
  <si>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</si>
  <si>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</si>
  <si>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</si>
  <si>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</si>
  <si>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</si>
  <si>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</si>
  <si>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</si>
  <si>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</si>
  <si>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</si>
  <si>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</si>
  <si>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</si>
  <si>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</si>
  <si>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</si>
  <si>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</si>
  <si>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</si>
  <si>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</si>
  <si>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</si>
  <si>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</si>
  <si>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</si>
  <si>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</si>
  <si>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</si>
  <si>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</si>
  <si>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</si>
  <si>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</si>
  <si>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</si>
  <si>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</si>
  <si>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</si>
  <si>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</si>
  <si>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</si>
  <si>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</si>
  <si>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</si>
  <si>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</si>
  <si>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</si>
  <si>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</si>
  <si>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</si>
  <si>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</si>
  <si>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</si>
  <si>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</si>
  <si>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</si>
  <si>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</si>
  <si>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</si>
  <si>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</si>
  <si>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</si>
  <si>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</si>
  <si>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</si>
  <si>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</si>
  <si>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</si>
  <si>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</si>
  <si>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</si>
  <si>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</si>
  <si>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</si>
  <si>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</si>
  <si>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</si>
  <si>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</si>
  <si>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</si>
  <si>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</si>
  <si>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</si>
  <si>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</si>
  <si>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</si>
  <si>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</si>
  <si>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</si>
  <si>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</si>
  <si>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</si>
  <si>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100% полиэстер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</si>
  <si>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</si>
  <si>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</si>
  <si>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</si>
  <si>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</si>
  <si>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</si>
  <si>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</si>
  <si>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</si>
  <si>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</si>
  <si>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</si>
  <si>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</si>
  <si>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</si>
  <si>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</si>
  <si>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</si>
  <si>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</si>
  <si>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</si>
  <si>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</si>
  <si>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</si>
  <si>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</si>
  <si>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</si>
  <si>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</si>
  <si>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</si>
  <si>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</si>
  <si>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</si>
  <si>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</si>
  <si>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</si>
  <si>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</si>
  <si>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</si>
  <si>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</si>
  <si>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</si>
  <si>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</si>
  <si>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</si>
  <si>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</si>
  <si>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</si>
  <si>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</si>
  <si>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</si>
  <si>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</si>
  <si>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</si>
  <si>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</si>
  <si>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</si>
  <si>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</si>
  <si>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</si>
  <si>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</si>
  <si>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</si>
  <si>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</si>
  <si>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</si>
  <si>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</si>
  <si>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</si>
  <si>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</si>
  <si>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</si>
  <si>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</si>
  <si>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</si>
  <si>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</si>
  <si>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</si>
  <si>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</si>
  <si>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Метка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</si>
  <si>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</si>
  <si>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</si>
  <si>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</si>
  <si>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</si>
  <si>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</si>
  <si>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</si>
  <si>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</si>
  <si>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</si>
  <si>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</si>
  <si>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</si>
  <si>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</si>
  <si>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</si>
  <si>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</si>
  <si>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</si>
  <si>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</si>
  <si>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</si>
  <si>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</si>
  <si>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</si>
  <si>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</si>
  <si>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</si>
  <si>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</si>
  <si>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</si>
  <si>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</si>
  <si>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</si>
  <si>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</si>
  <si>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</si>
  <si>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</si>
  <si>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</si>
  <si>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</si>
  <si>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</si>
  <si>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</si>
  <si>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</si>
  <si>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</si>
  <si>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</si>
  <si>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</si>
  <si>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</si>
  <si>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</si>
  <si>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</si>
  <si>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</si>
  <si>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</si>
  <si>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</si>
  <si>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</si>
  <si>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</si>
  <si>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</si>
  <si>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</si>
  <si>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</si>
  <si>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</si>
  <si>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</si>
  <si>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</si>
  <si>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</si>
  <si>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</si>
  <si>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</si>
  <si>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</si>
  <si>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</si>
  <si>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</si>
  <si>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</si>
  <si>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</si>
  <si>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</si>
  <si>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</si>
  <si>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</si>
  <si>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</si>
  <si>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</si>
  <si>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</si>
  <si>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</si>
  <si>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</si>
  <si>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</si>
  <si>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</si>
  <si>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</si>
  <si>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</si>
  <si>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</si>
  <si>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</si>
  <si>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</si>
  <si>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</si>
  <si>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</si>
  <si>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</si>
  <si>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</si>
  <si>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</si>
  <si>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</si>
  <si>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PIGSKIN (темно-коричневый) {63}</t>
  </si>
  <si>
    <t>6847102 HATTERAS PIGSKIN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</si>
  <si>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</si>
  <si>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</si>
  <si>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</si>
  <si>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</si>
  <si>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</si>
  <si>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</si>
  <si>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</si>
  <si>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</si>
  <si>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</si>
  <si>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</si>
  <si>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</si>
  <si>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</si>
  <si>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</si>
  <si>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</si>
  <si>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</si>
  <si>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</si>
  <si>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</si>
  <si>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</si>
  <si>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</si>
  <si>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</si>
  <si>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</si>
  <si>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</si>
  <si>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</si>
  <si>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</si>
  <si>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</si>
  <si>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</si>
  <si>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</si>
  <si>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</si>
  <si>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</si>
  <si>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</si>
  <si>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</si>
  <si>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</si>
  <si>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</si>
  <si>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</si>
  <si>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</si>
  <si>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</si>
  <si>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</si>
  <si>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</si>
  <si>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</si>
  <si>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</si>
  <si>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</si>
  <si>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</si>
  <si>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</si>
  <si>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</si>
  <si>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</si>
  <si>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</si>
  <si>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</si>
  <si>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</si>
  <si>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</si>
  <si>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</si>
  <si>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</si>
  <si>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</si>
  <si>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</si>
  <si>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</si>
  <si>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</si>
  <si>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</si>
  <si>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</si>
  <si>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</si>
  <si>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</si>
  <si>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</si>
  <si>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</si>
  <si>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</si>
  <si>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</si>
  <si>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</si>
  <si>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</si>
  <si>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</si>
  <si>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</si>
  <si>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</si>
  <si>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</si>
  <si>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</si>
  <si>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</si>
  <si>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</si>
  <si>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</si>
  <si>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</si>
  <si>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</si>
  <si>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</si>
  <si>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</si>
  <si>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</si>
  <si>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</si>
  <si>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</si>
  <si>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</si>
  <si>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</si>
  <si>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</si>
  <si>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</si>
  <si>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</si>
  <si>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</si>
  <si>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</si>
  <si>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</si>
  <si>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</si>
  <si>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</si>
  <si>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</si>
  <si>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</si>
  <si>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</si>
  <si>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</si>
  <si>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</si>
  <si>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</si>
  <si>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</si>
  <si>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</si>
  <si>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</si>
  <si>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</si>
  <si>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</si>
  <si>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</si>
  <si>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</si>
  <si>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</si>
  <si>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</si>
  <si>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</si>
  <si>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</si>
  <si>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</si>
  <si>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</si>
  <si>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</si>
  <si>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</si>
  <si>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</si>
  <si>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</si>
  <si>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</si>
  <si>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</si>
  <si>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</si>
  <si>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</si>
  <si>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</si>
  <si>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</si>
  <si>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</si>
  <si>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</si>
  <si>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</si>
  <si>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</si>
  <si>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</si>
  <si>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</si>
  <si>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</si>
  <si>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</si>
  <si>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</si>
  <si>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</si>
  <si>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</si>
  <si>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</si>
  <si>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</si>
  <si>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</si>
  <si>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</si>
  <si>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</si>
  <si>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</si>
  <si>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</si>
  <si>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</si>
  <si>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</si>
  <si>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</si>
  <si>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</si>
  <si>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</si>
  <si>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</si>
  <si>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</si>
  <si>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</si>
  <si>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</si>
  <si>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</si>
  <si>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02-699-09-59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</si>
  <si>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</si>
  <si>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</si>
  <si>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</si>
  <si>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</si>
  <si>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</si>
  <si>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</si>
  <si>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</si>
  <si>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</si>
  <si>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</si>
  <si>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</si>
  <si>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</si>
  <si>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</si>
  <si>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</si>
  <si>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</si>
  <si>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</si>
  <si>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</si>
  <si>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</si>
  <si>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</si>
  <si>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</si>
  <si>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</si>
  <si>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</si>
  <si>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</si>
  <si>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</si>
  <si>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</si>
  <si>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</si>
  <si>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</si>
  <si>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</si>
  <si>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</si>
  <si>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</si>
  <si>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</si>
  <si>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</si>
  <si>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</si>
  <si>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</si>
  <si>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</si>
  <si>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</si>
  <si>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</si>
  <si>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</si>
  <si>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</si>
  <si>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</si>
  <si>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</si>
  <si>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</si>
  <si>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</si>
  <si>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</si>
  <si>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</si>
  <si>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</si>
  <si>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</si>
  <si>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</si>
  <si>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</si>
  <si>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</si>
  <si>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</si>
  <si>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</si>
  <si>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</si>
  <si>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</si>
  <si>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</si>
  <si>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</si>
  <si>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</si>
  <si>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</si>
  <si>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</si>
  <si>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</si>
  <si>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</si>
  <si>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</si>
  <si>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</si>
  <si>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</si>
  <si>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</si>
  <si>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</si>
  <si>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</si>
  <si>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</si>
  <si>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</si>
  <si>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</si>
  <si>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</si>
  <si>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</si>
  <si>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</si>
  <si>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</si>
  <si>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</si>
  <si>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</si>
  <si>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</si>
  <si>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</si>
  <si>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</si>
  <si>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</si>
  <si>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</si>
  <si>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</si>
  <si>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</si>
  <si>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</si>
  <si>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</si>
  <si>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</si>
  <si>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</si>
  <si>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</si>
  <si>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</si>
  <si>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</si>
  <si>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</si>
  <si>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</si>
  <si>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</si>
  <si>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</si>
  <si>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</si>
  <si>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</si>
  <si>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</si>
  <si>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</si>
  <si>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</si>
  <si>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</si>
  <si>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</si>
  <si>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</si>
  <si>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</si>
  <si>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</si>
  <si>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</si>
  <si>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</si>
  <si>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</si>
  <si>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</si>
  <si>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</si>
  <si>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</si>
  <si>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</si>
  <si>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</si>
  <si>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</si>
  <si>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</si>
  <si>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</si>
  <si>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</si>
  <si>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</si>
  <si>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</si>
  <si>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</si>
  <si>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</si>
  <si>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</si>
  <si>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</si>
  <si>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</si>
  <si>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</si>
  <si>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</si>
  <si>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</si>
  <si>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</si>
  <si>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</si>
  <si>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</si>
  <si>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</si>
  <si>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</si>
  <si>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</si>
  <si>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</si>
  <si>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</si>
  <si>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</si>
  <si>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</si>
  <si>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</si>
  <si>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</si>
  <si>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</si>
  <si>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</si>
  <si>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</si>
  <si>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</si>
  <si>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</si>
  <si>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</si>
  <si>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</si>
  <si>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</si>
  <si>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</si>
  <si>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</si>
  <si>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</si>
  <si>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</si>
  <si>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</si>
  <si>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</si>
  <si>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</si>
  <si>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</si>
  <si>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</si>
  <si>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</si>
  <si>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</si>
  <si>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</si>
  <si>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</si>
  <si>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</si>
  <si>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</si>
  <si>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</si>
  <si>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</si>
  <si>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</si>
  <si>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HERRINGBONE WV (серый) {371}</t>
  </si>
  <si>
    <t>6840518 HATTERAS EF HERRINGBONE WV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</si>
  <si>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</si>
  <si>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</si>
  <si>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</si>
  <si>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</si>
  <si>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</si>
  <si>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</si>
  <si>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</si>
  <si>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</si>
  <si>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</si>
  <si>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</si>
  <si>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</si>
  <si>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</si>
  <si>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</si>
  <si>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</si>
  <si>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</si>
  <si>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</si>
  <si>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</si>
  <si>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</si>
  <si>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</si>
  <si>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</si>
  <si>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</si>
  <si>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</si>
  <si>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</si>
  <si>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</si>
  <si>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</si>
  <si>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</si>
  <si>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</si>
  <si>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</si>
  <si>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</si>
  <si>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</si>
  <si>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</si>
  <si>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</si>
  <si>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</si>
  <si>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</si>
  <si>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</si>
  <si>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</si>
  <si>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</si>
  <si>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</si>
  <si>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</si>
  <si>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</si>
  <si>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</si>
  <si>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</si>
  <si>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</si>
  <si>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</si>
  <si>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</si>
  <si>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</si>
  <si>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</si>
  <si>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</si>
  <si>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</si>
  <si>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</si>
  <si>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</si>
  <si>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</si>
  <si>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</si>
  <si>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</si>
  <si>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</si>
  <si>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</si>
  <si>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</si>
  <si>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</si>
  <si>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</si>
  <si>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</si>
  <si>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</si>
  <si>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</si>
  <si>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</si>
  <si>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</si>
  <si>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</si>
  <si>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</si>
  <si>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</si>
  <si>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</si>
  <si>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</si>
  <si>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</si>
  <si>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</si>
  <si>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</si>
  <si>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</si>
  <si>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</si>
  <si>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</si>
  <si>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</si>
  <si>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</si>
  <si>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</si>
  <si>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</si>
  <si>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</si>
  <si>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</si>
  <si>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</si>
  <si>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</si>
  <si>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</si>
  <si>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</si>
  <si>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</si>
  <si>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</si>
  <si>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</si>
  <si>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</si>
  <si>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</si>
  <si>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</si>
  <si>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</si>
  <si>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</si>
  <si>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</si>
  <si>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</si>
  <si>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</si>
  <si>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</si>
  <si>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</si>
  <si>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</si>
  <si>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</si>
  <si>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</si>
  <si>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</si>
  <si>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</si>
  <si>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</si>
  <si>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</si>
  <si>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</si>
  <si>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</si>
  <si>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</si>
  <si>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</si>
  <si>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</si>
  <si>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</si>
  <si>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</si>
  <si>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</si>
  <si>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</si>
  <si>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</si>
  <si>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</si>
  <si>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</si>
  <si>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</si>
  <si>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</si>
  <si>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</si>
  <si>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</si>
  <si>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</si>
  <si>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</si>
  <si>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</si>
  <si>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</si>
  <si>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</si>
  <si>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</si>
  <si>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</si>
  <si>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</si>
  <si>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</si>
  <si>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</si>
  <si>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</si>
  <si>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</si>
  <si>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</si>
  <si>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</si>
  <si>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</si>
  <si>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</si>
  <si>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</si>
  <si>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</si>
  <si>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</si>
  <si>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</si>
  <si>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</si>
  <si>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</si>
  <si>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</si>
  <si>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</si>
  <si>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</si>
  <si>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</si>
  <si>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</si>
  <si>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</si>
  <si>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</si>
  <si>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</si>
  <si>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</si>
  <si>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</si>
  <si>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</si>
  <si>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</si>
  <si>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</si>
  <si>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</si>
  <si>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</si>
  <si>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</si>
  <si>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</si>
  <si>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</si>
  <si>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</si>
  <si>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</si>
  <si>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</si>
  <si>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</si>
  <si>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</si>
  <si>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</si>
  <si>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</si>
  <si>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</si>
  <si>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</si>
  <si>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</si>
  <si>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</si>
  <si>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</si>
  <si>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</si>
  <si>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</si>
  <si>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</si>
  <si>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</si>
  <si>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</si>
  <si>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</si>
  <si>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</si>
  <si>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</si>
  <si>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</si>
  <si>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</si>
  <si>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</si>
  <si>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</si>
  <si>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</si>
  <si>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</si>
  <si>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</si>
  <si>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</si>
  <si>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</si>
  <si>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</si>
  <si>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</si>
  <si>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</si>
  <si>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</si>
  <si>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</si>
  <si>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</si>
  <si>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</si>
  <si>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</si>
  <si>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</si>
  <si>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</si>
  <si>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</si>
  <si>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</si>
  <si>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</si>
  <si>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</si>
  <si>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</si>
  <si>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</si>
  <si>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</si>
  <si>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</si>
  <si>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</si>
  <si>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</si>
  <si>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</si>
  <si>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</si>
  <si>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</si>
  <si>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</si>
  <si>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</si>
  <si>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</si>
  <si>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</si>
  <si>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</si>
  <si>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</si>
  <si>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</si>
  <si>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</si>
  <si>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</si>
  <si>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</si>
  <si>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</si>
  <si>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</si>
  <si>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</si>
  <si>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</si>
  <si>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</si>
  <si>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</si>
  <si>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</si>
  <si>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</si>
  <si>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</si>
  <si>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</si>
  <si>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</si>
  <si>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</si>
  <si>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</si>
  <si>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</si>
  <si>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</si>
  <si>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</si>
  <si>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</si>
  <si>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</si>
  <si>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</si>
  <si>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</si>
  <si>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</si>
  <si>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</si>
  <si>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</si>
  <si>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</si>
  <si>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</si>
  <si>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</si>
  <si>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</si>
  <si>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</si>
  <si>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</si>
  <si>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</si>
  <si>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</si>
  <si>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</si>
  <si>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</si>
  <si>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</si>
  <si>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</si>
  <si>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</si>
  <si>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</si>
  <si>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</si>
  <si>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</si>
  <si>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</si>
  <si>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</si>
  <si>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</si>
  <si>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</si>
  <si>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</si>
  <si>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</si>
  <si>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</si>
  <si>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</si>
  <si>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</si>
  <si>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</si>
  <si>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</si>
  <si>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</si>
  <si>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</si>
  <si>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</si>
  <si>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</si>
  <si>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</si>
  <si>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</si>
  <si>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</si>
  <si>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</si>
  <si>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</si>
  <si>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</si>
  <si>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</si>
  <si>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</si>
  <si>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</si>
  <si>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</si>
  <si>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</si>
  <si>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</si>
  <si>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</si>
  <si>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</si>
  <si>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</si>
  <si>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</si>
  <si>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</si>
  <si>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</si>
  <si>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</si>
  <si>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</si>
  <si>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</si>
  <si>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</si>
  <si>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</si>
  <si>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</si>
  <si>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</si>
  <si>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</si>
  <si>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</si>
  <si>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</si>
  <si>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</si>
  <si>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</si>
  <si>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</si>
  <si>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</si>
  <si>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</si>
  <si>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</si>
  <si>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</si>
  <si>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</si>
  <si>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</si>
  <si>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</si>
  <si>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</si>
  <si>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</si>
  <si>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</si>
  <si>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</si>
  <si>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</si>
  <si>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</si>
  <si>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</si>
  <si>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</si>
  <si>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</si>
  <si>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</si>
  <si>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</si>
  <si>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</si>
  <si>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</si>
  <si>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</si>
  <si>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</si>
  <si>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</si>
  <si>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</si>
  <si>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</si>
  <si>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</si>
  <si>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</si>
  <si>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</si>
  <si>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</si>
  <si>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</si>
  <si>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</si>
  <si>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</si>
  <si>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</si>
  <si>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</si>
  <si>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</si>
  <si>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</si>
  <si>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</si>
  <si>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</si>
  <si>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</si>
  <si>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</si>
  <si>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</si>
  <si>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</si>
  <si>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</si>
  <si>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</si>
  <si>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</si>
  <si>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</si>
  <si>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</si>
  <si>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</si>
  <si>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</si>
  <si>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</si>
  <si>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</si>
  <si>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</si>
  <si>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</si>
  <si>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</si>
  <si>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</si>
  <si>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</si>
  <si>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</si>
  <si>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</si>
  <si>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</si>
  <si>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</si>
  <si>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</si>
  <si>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</si>
  <si>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</si>
  <si>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</si>
  <si>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</si>
  <si>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</si>
  <si>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</si>
  <si>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</si>
  <si>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</si>
  <si>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</si>
  <si>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</si>
  <si>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</si>
  <si>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</si>
  <si>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</si>
  <si>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</si>
  <si>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</si>
  <si>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</si>
  <si>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</si>
  <si>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</si>
  <si>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</si>
  <si>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</si>
  <si>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</si>
  <si>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PIGSKIN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</si>
  <si>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</si>
  <si>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</si>
  <si>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</si>
  <si>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</si>
  <si>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</si>
  <si>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</si>
  <si>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</si>
  <si>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</si>
  <si>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</si>
  <si>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</si>
  <si>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</si>
  <si>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</si>
  <si>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</si>
  <si>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</si>
  <si>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</si>
  <si>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</si>
  <si>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</si>
  <si>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</si>
  <si>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</si>
  <si>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</si>
  <si>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</si>
  <si>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</si>
  <si>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</si>
  <si>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</si>
  <si>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</si>
  <si>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</si>
  <si>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</si>
  <si>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</si>
  <si>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</si>
  <si>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</si>
  <si>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</si>
  <si>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</si>
  <si>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</si>
  <si>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</si>
  <si>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</si>
  <si>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</si>
  <si>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</si>
  <si>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</si>
  <si>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</si>
  <si>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</si>
  <si>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</si>
  <si>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</si>
  <si>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</si>
  <si>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</si>
  <si>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</si>
  <si>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</si>
  <si>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</si>
  <si>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</si>
  <si>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</si>
  <si>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</si>
  <si>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</si>
  <si>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</si>
  <si>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</si>
  <si>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</si>
  <si>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</si>
  <si>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</si>
  <si>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</si>
  <si>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</si>
  <si>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</si>
  <si>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</si>
  <si>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</si>
  <si>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</si>
  <si>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</si>
  <si>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</si>
  <si>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</si>
  <si>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</si>
  <si>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</si>
  <si>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</si>
  <si>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</si>
  <si>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</si>
  <si>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</si>
  <si>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</si>
  <si>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</si>
  <si>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</si>
  <si>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</si>
  <si>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</si>
  <si>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</si>
  <si>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</si>
  <si>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</si>
  <si>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</si>
  <si>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</si>
  <si>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</si>
  <si>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</si>
  <si>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</si>
  <si>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</si>
  <si>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</si>
  <si>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</si>
  <si>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</si>
  <si>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</si>
  <si>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</si>
  <si>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</si>
  <si>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</si>
  <si>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</si>
  <si>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</si>
  <si>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</si>
  <si>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</si>
  <si>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</si>
  <si>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</si>
  <si>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</si>
  <si>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</si>
  <si>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</si>
  <si>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</si>
  <si>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</si>
  <si>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</si>
  <si>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</si>
  <si>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</si>
  <si>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</si>
  <si>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</si>
  <si>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</si>
  <si>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</si>
  <si>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</si>
  <si>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</si>
  <si>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</si>
  <si>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</si>
  <si>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</si>
  <si>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</si>
  <si>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</si>
  <si>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</si>
  <si>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</si>
  <si>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</si>
  <si>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</si>
  <si>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</si>
  <si>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</si>
  <si>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</si>
  <si>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</si>
  <si>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</si>
  <si>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</si>
  <si>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</si>
  <si>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</si>
  <si>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пусто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</si>
  <si>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</si>
  <si>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</si>
  <si>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</si>
  <si>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</si>
  <si>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</si>
  <si>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</si>
  <si>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</si>
  <si>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</si>
  <si>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</si>
  <si>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</si>
  <si>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</si>
  <si>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</si>
  <si>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</si>
  <si>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</si>
  <si>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</si>
  <si>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</si>
  <si>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</si>
  <si>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</si>
  <si>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</si>
  <si>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</si>
  <si>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</si>
  <si>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</si>
  <si>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</si>
  <si>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</si>
  <si>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</si>
  <si>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</si>
  <si>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</si>
  <si>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</si>
  <si>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</si>
  <si>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</si>
  <si>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</si>
  <si>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</si>
  <si>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</si>
  <si>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</si>
  <si>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</si>
  <si>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</si>
  <si>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</si>
  <si>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</si>
  <si>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</si>
  <si>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</si>
  <si>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</si>
  <si>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</si>
  <si>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</si>
  <si>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</si>
  <si>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</si>
  <si>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</si>
  <si>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</si>
  <si>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</si>
  <si>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</si>
  <si>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</si>
  <si>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</si>
  <si>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</si>
  <si>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</si>
  <si>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</si>
  <si>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</si>
  <si>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</si>
  <si>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</si>
  <si>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</si>
  <si>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</si>
  <si>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</si>
  <si>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</si>
  <si>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</si>
  <si>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</si>
  <si>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</si>
  <si>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</si>
  <si>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</si>
  <si>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</si>
  <si>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</si>
  <si>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</si>
  <si>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</si>
  <si>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</si>
  <si>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</si>
  <si>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</si>
  <si>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</si>
  <si>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</si>
  <si>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</si>
  <si>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</si>
  <si>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</si>
  <si>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</si>
  <si>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</si>
  <si>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</si>
  <si>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</si>
  <si>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</si>
  <si>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</si>
  <si>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</si>
  <si>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</si>
  <si>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</si>
  <si>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</si>
  <si>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</si>
  <si>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</si>
  <si>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</si>
  <si>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</si>
  <si>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</si>
  <si>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</si>
  <si>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</si>
  <si>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</si>
  <si>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</si>
  <si>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</si>
  <si>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</si>
  <si>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</si>
  <si>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</si>
  <si>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</si>
  <si>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</si>
  <si>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</si>
  <si>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</si>
  <si>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</si>
  <si>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</si>
  <si>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</si>
  <si>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</si>
  <si>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</si>
  <si>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</si>
  <si>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</si>
  <si>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</si>
  <si>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</si>
  <si>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</si>
  <si>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</si>
  <si>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</si>
  <si>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</si>
  <si>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</si>
  <si>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</si>
  <si>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</si>
  <si>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</si>
  <si>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</si>
  <si>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</si>
  <si>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</si>
  <si>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</si>
  <si>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</si>
  <si>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</si>
  <si>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</si>
  <si>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</si>
  <si>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</si>
  <si>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</si>
  <si>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</si>
  <si>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</si>
  <si>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</si>
  <si>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</si>
  <si>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</si>
  <si>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</si>
  <si>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</si>
  <si>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</si>
  <si>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</si>
  <si>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</si>
  <si>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</si>
  <si>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</si>
  <si>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</si>
  <si>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</si>
  <si>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</si>
  <si>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</si>
  <si>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</si>
  <si>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</si>
  <si>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</si>
  <si>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</si>
  <si>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</si>
  <si>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</si>
  <si>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</si>
  <si>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</si>
  <si>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</si>
  <si>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</si>
  <si>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</si>
  <si>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</si>
  <si>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</si>
  <si>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</si>
  <si>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</si>
  <si>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</si>
  <si>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</si>
  <si>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</si>
  <si>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</si>
  <si>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</si>
  <si>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</si>
  <si>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</si>
  <si>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</si>
  <si>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</si>
  <si>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</si>
  <si>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</si>
  <si>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</si>
  <si>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</si>
  <si>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</si>
  <si>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</si>
  <si>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</si>
  <si>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</si>
  <si>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</si>
  <si>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</si>
  <si>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</si>
  <si>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</si>
  <si>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</si>
  <si>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</si>
  <si>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</si>
  <si>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</si>
  <si>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</si>
  <si>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</si>
  <si>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</si>
  <si>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</si>
  <si>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</si>
  <si>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</si>
  <si>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</si>
  <si>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</si>
  <si>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</si>
  <si>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</si>
  <si>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</si>
  <si>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</si>
  <si>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</si>
  <si>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</si>
  <si>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</si>
  <si>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</si>
  <si>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</si>
  <si>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</si>
  <si>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</si>
  <si>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</si>
  <si>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</si>
  <si>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</si>
  <si>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</si>
  <si>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</si>
  <si>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</si>
  <si>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</si>
  <si>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</si>
  <si>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</si>
  <si>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</si>
  <si>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</si>
  <si>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</si>
  <si>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</si>
  <si>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</si>
  <si>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</si>
  <si>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</si>
  <si>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</si>
  <si>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</si>
  <si>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</si>
  <si>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</si>
  <si>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</si>
  <si>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</si>
  <si>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</si>
  <si>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</si>
  <si>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</si>
  <si>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</si>
  <si>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</si>
  <si>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</si>
  <si>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</si>
  <si>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</si>
  <si>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</si>
  <si>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</si>
  <si>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</si>
  <si>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</si>
  <si>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</si>
  <si>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</si>
  <si>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</si>
  <si>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</si>
  <si>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</si>
  <si>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</si>
  <si>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</si>
  <si>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</si>
  <si>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</si>
  <si>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</si>
  <si>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</si>
  <si>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</si>
  <si>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</si>
  <si>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</si>
  <si>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</si>
  <si>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</si>
  <si>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</si>
  <si>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</si>
  <si>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</si>
  <si>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</si>
  <si>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</si>
  <si>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</si>
  <si>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</si>
  <si>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</si>
  <si>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</si>
  <si>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</si>
  <si>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</si>
  <si>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</si>
  <si>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</si>
  <si>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</si>
  <si>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</si>
  <si>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</si>
  <si>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</si>
  <si>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</si>
  <si>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</si>
  <si>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</si>
  <si>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</si>
  <si>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</si>
  <si>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</si>
  <si>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</si>
  <si>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</si>
  <si>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</si>
  <si>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</si>
  <si>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</si>
  <si>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</si>
  <si>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</si>
  <si>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</si>
  <si>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</si>
  <si>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</si>
  <si>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</si>
  <si>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</si>
  <si>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</si>
  <si>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</si>
  <si>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</si>
  <si>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</si>
  <si>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</si>
  <si>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</si>
  <si>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</si>
  <si>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</si>
  <si>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</si>
  <si>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</si>
  <si>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</si>
  <si>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</si>
  <si>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</si>
  <si>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</si>
  <si>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</si>
  <si>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</si>
  <si>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</si>
  <si>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</si>
  <si>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</si>
  <si>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</si>
  <si>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</si>
  <si>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</si>
  <si>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</si>
  <si>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</si>
  <si>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</si>
  <si>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</si>
  <si>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</si>
  <si>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</si>
  <si>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</si>
  <si>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</si>
  <si>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</si>
  <si>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</si>
  <si>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</si>
  <si>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</si>
  <si>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</si>
  <si>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</si>
  <si>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</si>
  <si>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</si>
  <si>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</si>
  <si>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</si>
  <si>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</si>
  <si>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</si>
  <si>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</si>
  <si>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</si>
  <si>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</si>
  <si>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</si>
  <si>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</si>
  <si>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</si>
  <si>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</si>
  <si>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</si>
  <si>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</si>
  <si>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</si>
  <si>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</si>
  <si>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</si>
  <si>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</si>
  <si>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</si>
  <si>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</si>
  <si>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</si>
  <si>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</si>
  <si>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</si>
  <si>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</si>
  <si>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</si>
  <si>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</si>
  <si>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</si>
  <si>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</si>
  <si>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</si>
  <si>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</si>
  <si>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</si>
  <si>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</si>
  <si>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</si>
  <si>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</si>
  <si>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</si>
  <si>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</si>
  <si>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</si>
  <si>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</si>
  <si>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</si>
  <si>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</si>
  <si>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</si>
  <si>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</si>
  <si>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</si>
  <si>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</si>
  <si>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</si>
  <si>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</si>
  <si>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</si>
  <si>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</si>
  <si>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</si>
  <si>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</si>
  <si>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</si>
  <si>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</si>
  <si>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</si>
  <si>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</si>
  <si>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</si>
  <si>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</si>
  <si>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</si>
  <si>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</si>
  <si>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</si>
  <si>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</si>
  <si>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</si>
  <si>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</si>
  <si>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</si>
  <si>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</si>
  <si>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</si>
  <si>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</si>
  <si>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</si>
  <si>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</si>
  <si>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</si>
  <si>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</si>
  <si>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</si>
  <si>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</si>
  <si>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</si>
  <si>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</si>
  <si>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</si>
  <si>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</si>
  <si>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</si>
  <si>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</si>
  <si>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</si>
  <si>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</si>
  <si>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</si>
  <si>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</si>
  <si>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</si>
  <si>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</si>
  <si>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</si>
  <si>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</si>
  <si>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</si>
  <si>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</si>
  <si>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</si>
  <si>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</si>
  <si>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</si>
  <si>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</si>
  <si>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</si>
  <si>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</si>
  <si>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</si>
  <si>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</si>
  <si>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</si>
  <si>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</si>
  <si>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</si>
  <si>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</si>
  <si>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</si>
  <si>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</si>
  <si>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</si>
  <si>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</si>
  <si>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</si>
  <si>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</si>
  <si>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</si>
  <si>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</si>
  <si>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</si>
  <si>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</si>
  <si>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</si>
  <si>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</si>
  <si>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</si>
  <si>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</si>
  <si>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</si>
  <si>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</si>
  <si>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</si>
  <si>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</si>
  <si>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</si>
  <si>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</si>
  <si>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</si>
  <si>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</si>
  <si>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</si>
  <si>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</si>
  <si>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</si>
  <si>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</si>
  <si>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</si>
  <si>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</si>
  <si>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</si>
  <si>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</si>
  <si>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</si>
  <si>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</si>
  <si>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</si>
  <si>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</si>
  <si>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</si>
  <si>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</si>
  <si>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</si>
  <si>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</si>
  <si>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</si>
  <si>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</si>
  <si>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</si>
  <si>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</si>
  <si>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</si>
  <si>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</si>
  <si>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</si>
  <si>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</si>
  <si>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</si>
  <si>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</si>
  <si>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</si>
  <si>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</si>
  <si>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</si>
  <si>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</si>
  <si>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</si>
  <si>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</si>
  <si>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</si>
  <si>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</si>
  <si>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</si>
  <si>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</si>
  <si>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</si>
  <si>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</si>
  <si>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</si>
  <si>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</si>
  <si>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</si>
  <si>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</si>
  <si>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</si>
  <si>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</si>
  <si>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</si>
  <si>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</si>
  <si>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</si>
  <si>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</si>
  <si>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</si>
  <si>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</si>
  <si>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</si>
  <si>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</si>
  <si>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</si>
  <si>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</si>
  <si>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</si>
  <si>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</si>
  <si>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</si>
  <si>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</si>
  <si>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</si>
  <si>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</si>
  <si>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</si>
  <si>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</si>
  <si>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</si>
  <si>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</si>
  <si>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</si>
  <si>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</si>
  <si>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</si>
  <si>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</si>
  <si>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</si>
  <si>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</si>
  <si>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</si>
  <si>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</si>
  <si>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</si>
  <si>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</si>
  <si>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</si>
  <si>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</si>
  <si>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</si>
  <si>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</si>
  <si>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</si>
  <si>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</si>
  <si>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</si>
  <si>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</si>
  <si>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</si>
  <si>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</si>
  <si>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</si>
  <si>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</si>
  <si>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</si>
  <si>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</si>
  <si>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</si>
  <si>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</si>
  <si>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</si>
  <si>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</si>
  <si>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</si>
  <si>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</si>
  <si>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</si>
  <si>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</si>
  <si>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</si>
  <si>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</si>
  <si>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</si>
  <si>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</si>
  <si>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</si>
  <si>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</si>
  <si>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</si>
  <si>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</si>
  <si>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</si>
  <si>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</si>
  <si>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</si>
  <si>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</si>
  <si>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</si>
  <si>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</si>
  <si>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</si>
  <si>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</si>
  <si>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</si>
  <si>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</si>
  <si>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</si>
  <si>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</si>
  <si>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</si>
  <si>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</si>
  <si>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</si>
  <si>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</si>
  <si>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</si>
  <si>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</si>
  <si>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</si>
  <si>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</si>
  <si>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</si>
  <si>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</si>
  <si>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</si>
  <si>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</si>
  <si>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</si>
  <si>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</si>
  <si>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</si>
  <si>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</si>
  <si>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</si>
  <si>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</si>
  <si>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</si>
  <si>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</si>
  <si>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</si>
  <si>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</si>
  <si>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</si>
  <si>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</si>
  <si>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</si>
  <si>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</si>
  <si>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</si>
  <si>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</si>
  <si>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</si>
  <si>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</si>
  <si>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</si>
  <si>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</si>
  <si>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</si>
  <si>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</si>
  <si>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</si>
  <si>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</si>
  <si>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</si>
  <si>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</si>
  <si>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</si>
  <si>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</si>
  <si>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</si>
  <si>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</si>
  <si>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</si>
  <si>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</si>
  <si>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</si>
  <si>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</si>
  <si>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</si>
  <si>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</si>
  <si>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</si>
  <si>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</si>
  <si>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</si>
  <si>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</si>
  <si>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</si>
  <si>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</si>
  <si>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</si>
  <si>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</si>
  <si>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</si>
  <si>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</si>
  <si>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</si>
  <si>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</si>
  <si>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</si>
  <si>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</si>
  <si>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</si>
  <si>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</si>
  <si>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</si>
  <si>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</si>
  <si>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</si>
  <si>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</si>
  <si>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</si>
  <si>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</si>
  <si>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</si>
  <si>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</si>
  <si>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</si>
  <si>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</si>
  <si>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</si>
  <si>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</si>
  <si>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</si>
  <si>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</si>
  <si>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</si>
  <si>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</si>
  <si>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</si>
  <si>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</si>
  <si>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</si>
  <si>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</si>
  <si>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</si>
  <si>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</si>
  <si>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</si>
  <si>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</si>
  <si>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</si>
  <si>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</si>
  <si>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</si>
  <si>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</si>
  <si>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</si>
  <si>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</si>
  <si>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</si>
  <si>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</si>
  <si>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</si>
  <si>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</si>
  <si>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</si>
  <si>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</si>
  <si>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</si>
  <si>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</si>
  <si>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</si>
  <si>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</si>
  <si>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</si>
  <si>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</si>
  <si>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</si>
  <si>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</si>
  <si>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</si>
  <si>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</si>
  <si>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</si>
  <si>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</si>
  <si>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</si>
  <si>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</si>
  <si>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</si>
  <si>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</si>
  <si>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</si>
  <si>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</si>
  <si>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</si>
  <si>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</si>
  <si>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</si>
  <si>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</si>
  <si>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</si>
  <si>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</si>
  <si>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</si>
  <si>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</si>
  <si>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</si>
  <si>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</si>
  <si>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</si>
  <si>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</si>
  <si>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</si>
  <si>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</si>
  <si>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</si>
  <si>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</si>
  <si>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</si>
  <si>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</si>
  <si>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</si>
  <si>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</si>
  <si>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</si>
  <si>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</si>
  <si>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</si>
  <si>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</si>
  <si>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</si>
  <si>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</si>
  <si>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</si>
  <si>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</si>
  <si>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</si>
  <si>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</si>
  <si>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</si>
  <si>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</si>
  <si>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</si>
  <si>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</si>
  <si>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</si>
  <si>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</si>
  <si>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</si>
  <si>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</si>
  <si>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</si>
  <si>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</si>
  <si>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</si>
  <si>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</si>
  <si>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</si>
  <si>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</si>
  <si>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</si>
  <si>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</si>
  <si>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</si>
  <si>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</si>
  <si>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</si>
  <si>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</si>
  <si>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</si>
  <si>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</si>
  <si>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</si>
  <si>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</si>
  <si>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</si>
  <si>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</si>
  <si>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</si>
  <si>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</si>
  <si>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</si>
  <si>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</si>
  <si>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</si>
  <si>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</si>
  <si>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</si>
  <si>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</si>
  <si>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</si>
  <si>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</si>
  <si>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</si>
  <si>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</si>
  <si>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</si>
  <si>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</si>
  <si>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</si>
  <si>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</si>
  <si>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</si>
  <si>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</si>
  <si>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</si>
  <si>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</si>
  <si>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</si>
  <si>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</si>
  <si>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</si>
  <si>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</si>
  <si>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</si>
  <si>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</si>
  <si>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</si>
  <si>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</si>
  <si>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</si>
  <si>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</si>
  <si>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</si>
  <si>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</si>
  <si>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</si>
  <si>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</si>
  <si>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</si>
  <si>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</si>
  <si>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</si>
  <si>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</si>
  <si>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</si>
  <si>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</si>
  <si>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</si>
  <si>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</si>
  <si>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</si>
  <si>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</si>
  <si>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</si>
  <si>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</si>
  <si>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</si>
  <si>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</si>
  <si>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</si>
  <si>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</si>
  <si>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</si>
  <si>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</si>
  <si>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</si>
  <si>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</si>
  <si>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</si>
  <si>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</si>
  <si>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</si>
  <si>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</si>
  <si>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</si>
  <si>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</si>
  <si>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</si>
  <si>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</si>
  <si>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</si>
  <si>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</si>
  <si>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</si>
  <si>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</si>
  <si>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</si>
  <si>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</si>
  <si>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</si>
  <si>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</si>
  <si>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</si>
  <si>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</si>
  <si>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</si>
  <si>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</si>
  <si>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</si>
  <si>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</si>
  <si>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</si>
  <si>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</si>
  <si>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</si>
  <si>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</si>
  <si>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</si>
  <si>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</si>
  <si>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</si>
  <si>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</si>
  <si>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</si>
  <si>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</si>
  <si>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</si>
  <si>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</si>
  <si>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</si>
  <si>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</si>
  <si>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</si>
  <si>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</si>
  <si>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</si>
  <si>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</si>
  <si>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</si>
  <si>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</si>
  <si>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</si>
  <si>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</si>
  <si>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</si>
  <si>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</si>
  <si>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</si>
  <si>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</si>
  <si>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</si>
  <si>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</si>
  <si>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</si>
  <si>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</si>
  <si>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</si>
  <si>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</si>
  <si>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</si>
  <si>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</si>
  <si>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</si>
  <si>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</si>
  <si>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</si>
  <si>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</si>
  <si>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</si>
  <si>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</si>
  <si>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</si>
  <si>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</si>
  <si>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</si>
  <si>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</si>
  <si>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</si>
  <si>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</si>
  <si>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</si>
  <si>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</si>
  <si>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</si>
  <si>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</si>
  <si>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</si>
  <si>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</si>
  <si>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</si>
  <si>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</si>
  <si>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</si>
  <si>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</si>
  <si>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</si>
  <si>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</si>
  <si>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</si>
  <si>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</si>
  <si>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</si>
  <si>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</si>
  <si>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</si>
  <si>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</si>
  <si>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</si>
  <si>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</si>
  <si>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</si>
  <si>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</si>
  <si>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</si>
  <si>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</si>
  <si>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</si>
  <si>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</si>
  <si>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</si>
  <si>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</si>
  <si>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</si>
  <si>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</si>
  <si>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</si>
  <si>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</si>
  <si>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</si>
  <si>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</si>
  <si>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</si>
  <si>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</si>
  <si>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</si>
  <si>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</si>
  <si>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</si>
  <si>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</si>
  <si>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</si>
  <si>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</si>
  <si>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</si>
  <si>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</si>
  <si>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</si>
  <si>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</si>
  <si>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</si>
  <si>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</si>
  <si>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</si>
  <si>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</si>
  <si>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</si>
  <si>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</si>
  <si>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</si>
  <si>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</si>
  <si>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</si>
  <si>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</si>
  <si>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</si>
  <si>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</si>
  <si>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</si>
  <si>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</si>
  <si>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</si>
  <si>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</si>
  <si>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</si>
  <si>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</si>
  <si>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</si>
  <si>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</si>
  <si>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</si>
  <si>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</si>
  <si>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</si>
  <si>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</si>
  <si>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</si>
  <si>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</si>
  <si>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</si>
  <si>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</si>
  <si>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</si>
  <si>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</si>
  <si>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</si>
  <si>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</si>
  <si>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</si>
  <si>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</si>
  <si>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</si>
  <si>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</si>
  <si>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</si>
  <si>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</si>
  <si>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</si>
  <si>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</si>
  <si>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</si>
  <si>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</si>
  <si>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</si>
  <si>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</si>
  <si>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</si>
  <si>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</si>
  <si>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</si>
  <si>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</si>
  <si>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</si>
  <si>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</si>
  <si>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</si>
  <si>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</si>
  <si>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</si>
  <si>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</si>
  <si>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HERRINGBONE WV (синий / коричневый) {332}</t>
  </si>
  <si>
    <t>02-095-74-59</t>
  </si>
  <si>
    <t>02-095-74-61</t>
  </si>
  <si>
    <t>02-095-74-63</t>
  </si>
  <si>
    <t>02-095-15-55</t>
  </si>
  <si>
    <t>Кепка STETSON арт. 6840518 HATTERAS EF HERRINGBONE WV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</si>
  <si>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</si>
  <si>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</si>
  <si>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</si>
  <si>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</si>
  <si>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</si>
  <si>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</si>
  <si>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</si>
  <si>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</si>
  <si>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</si>
  <si>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</si>
  <si>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</si>
  <si>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</si>
  <si>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</si>
  <si>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</si>
  <si>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</si>
  <si>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</si>
  <si>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</si>
  <si>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</si>
  <si>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</si>
  <si>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</si>
  <si>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</si>
  <si>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</si>
  <si>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</si>
  <si>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</si>
  <si>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</si>
  <si>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</si>
  <si>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</si>
  <si>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</si>
  <si>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</si>
  <si>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</si>
  <si>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</si>
  <si>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</si>
  <si>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</si>
  <si>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</si>
  <si>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</si>
  <si>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</si>
  <si>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</si>
  <si>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</si>
  <si>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</si>
  <si>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</si>
  <si>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</si>
  <si>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</si>
  <si>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</si>
  <si>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</si>
  <si>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</si>
  <si>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</si>
  <si>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</si>
  <si>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</si>
  <si>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</si>
  <si>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</si>
  <si>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</si>
  <si>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</si>
  <si>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</si>
  <si>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</si>
  <si>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</si>
  <si>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</si>
  <si>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</si>
  <si>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</si>
  <si>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</si>
  <si>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</si>
  <si>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</si>
  <si>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</si>
  <si>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</si>
  <si>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</si>
  <si>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</si>
  <si>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</si>
  <si>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</si>
  <si>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</si>
  <si>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</si>
  <si>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</si>
  <si>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</si>
  <si>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</si>
  <si>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</si>
  <si>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</si>
  <si>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</si>
  <si>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</si>
  <si>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</si>
  <si>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</si>
  <si>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</si>
  <si>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</si>
  <si>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</si>
  <si>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</si>
  <si>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</si>
  <si>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</si>
  <si>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</si>
  <si>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</si>
  <si>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</si>
  <si>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</si>
  <si>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</si>
  <si>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</si>
  <si>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</si>
  <si>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</si>
  <si>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</si>
  <si>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</si>
  <si>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</si>
  <si>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</si>
  <si>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</si>
  <si>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</si>
  <si>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</si>
  <si>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</si>
  <si>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</si>
  <si>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</si>
  <si>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</si>
  <si>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</si>
  <si>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</si>
  <si>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</si>
  <si>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</si>
  <si>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</si>
  <si>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</si>
  <si>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</si>
  <si>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</si>
  <si>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</si>
  <si>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</si>
  <si>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</si>
  <si>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</si>
  <si>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</si>
  <si>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</si>
  <si>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</si>
  <si>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</si>
  <si>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</si>
  <si>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</si>
  <si>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</si>
  <si>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</si>
  <si>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</si>
  <si>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</si>
  <si>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</si>
  <si>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</si>
  <si>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</si>
  <si>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</si>
  <si>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</si>
  <si>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</si>
  <si>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</si>
  <si>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</si>
  <si>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</si>
  <si>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</si>
  <si>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</si>
  <si>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</si>
  <si>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</si>
  <si>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</si>
  <si>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</si>
  <si>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</si>
  <si>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</si>
  <si>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</si>
  <si>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</si>
  <si>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</si>
  <si>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</si>
  <si>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</si>
  <si>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</si>
  <si>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</si>
  <si>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</si>
  <si>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</si>
  <si>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</si>
  <si>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</si>
  <si>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</si>
  <si>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</si>
  <si>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</si>
  <si>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</si>
  <si>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</si>
  <si>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</si>
  <si>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</si>
  <si>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</si>
  <si>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</si>
  <si>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</si>
  <si>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</si>
  <si>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</si>
  <si>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</si>
  <si>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</si>
  <si>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</si>
  <si>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</si>
  <si>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</si>
  <si>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</si>
  <si>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</si>
  <si>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</si>
  <si>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</si>
  <si>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</si>
  <si>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</si>
  <si>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</si>
  <si>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</si>
  <si>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</si>
  <si>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</si>
  <si>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</si>
  <si>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</si>
  <si>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</si>
  <si>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</si>
  <si>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</si>
  <si>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</si>
  <si>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</si>
  <si>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</si>
  <si>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</si>
  <si>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</si>
  <si>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</si>
  <si>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</si>
  <si>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</si>
  <si>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</si>
  <si>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</si>
  <si>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</si>
  <si>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</si>
  <si>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</si>
  <si>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</si>
  <si>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</si>
  <si>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</si>
  <si>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</si>
  <si>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</si>
  <si>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</si>
  <si>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</si>
  <si>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</si>
  <si>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</si>
  <si>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</si>
  <si>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</si>
  <si>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</si>
  <si>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</si>
  <si>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</si>
  <si>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</si>
  <si>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</si>
  <si>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</si>
  <si>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</si>
  <si>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</si>
  <si>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</si>
  <si>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</si>
  <si>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</si>
  <si>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</si>
  <si>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</si>
  <si>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</si>
  <si>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</si>
  <si>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</si>
  <si>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</si>
  <si>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</si>
  <si>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</si>
  <si>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</si>
  <si>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</si>
  <si>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</si>
  <si>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</si>
  <si>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</si>
  <si>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</si>
  <si>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</si>
  <si>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</si>
  <si>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</si>
  <si>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</si>
  <si>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</si>
  <si>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</si>
  <si>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</si>
  <si>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</si>
  <si>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</si>
  <si>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</si>
  <si>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</si>
  <si>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</si>
  <si>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</si>
  <si>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</si>
  <si>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</si>
  <si>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</si>
  <si>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</si>
  <si>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</si>
  <si>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</si>
  <si>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</si>
  <si>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</si>
  <si>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</si>
  <si>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</si>
  <si>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</si>
  <si>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</si>
  <si>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</si>
  <si>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</si>
  <si>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</si>
  <si>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</si>
  <si>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</si>
  <si>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</si>
  <si>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</si>
  <si>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</si>
  <si>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</si>
  <si>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</si>
  <si>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</si>
  <si>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</si>
  <si>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</si>
  <si>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</si>
  <si>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</si>
  <si>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</si>
  <si>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</si>
  <si>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</si>
  <si>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</si>
  <si>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</si>
  <si>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</si>
  <si>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</si>
  <si>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</si>
  <si>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</si>
  <si>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</si>
  <si>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</si>
  <si>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</si>
  <si>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</si>
  <si>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</si>
  <si>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</si>
  <si>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</si>
  <si>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</si>
  <si>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</si>
  <si>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</si>
  <si>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</si>
  <si>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</si>
  <si>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</si>
  <si>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</si>
  <si>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</si>
  <si>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</si>
  <si>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</si>
  <si>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</si>
  <si>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</si>
  <si>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</si>
  <si>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</si>
  <si>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</si>
  <si>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</si>
  <si>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</si>
  <si>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</si>
  <si>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</si>
  <si>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</si>
  <si>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</si>
  <si>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</si>
  <si>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</si>
  <si>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</si>
  <si>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</si>
  <si>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</si>
  <si>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</si>
  <si>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</si>
  <si>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</si>
  <si>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</si>
  <si>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</si>
  <si>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</si>
  <si>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</si>
  <si>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</si>
  <si>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</si>
  <si>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</si>
  <si>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</si>
  <si>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</si>
  <si>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</si>
  <si>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</si>
  <si>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</si>
  <si>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</si>
  <si>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</si>
  <si>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</si>
  <si>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</si>
  <si>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</si>
  <si>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</si>
  <si>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</si>
  <si>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</si>
  <si>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</si>
  <si>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</si>
  <si>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</si>
  <si>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</si>
  <si>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</si>
  <si>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</si>
  <si>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</si>
  <si>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</si>
  <si>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</si>
  <si>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</si>
  <si>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</si>
  <si>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</si>
  <si>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</si>
  <si>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</si>
  <si>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</si>
  <si>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</si>
  <si>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</si>
  <si>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</si>
  <si>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</si>
  <si>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</si>
  <si>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</si>
  <si>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</si>
  <si>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</si>
  <si>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</si>
  <si>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</si>
  <si>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</si>
  <si>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</si>
  <si>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</si>
  <si>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</si>
  <si>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</si>
  <si>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</si>
  <si>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</si>
  <si>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</si>
  <si>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</si>
  <si>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</si>
  <si>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</si>
  <si>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</si>
  <si>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</si>
  <si>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</si>
  <si>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</si>
  <si>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</si>
  <si>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</si>
  <si>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</si>
  <si>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</si>
  <si>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</si>
  <si>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</si>
  <si>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</si>
  <si>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</si>
  <si>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</si>
  <si>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</si>
  <si>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</si>
  <si>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</si>
  <si>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</si>
  <si>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</si>
  <si>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</si>
  <si>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</si>
  <si>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</si>
  <si>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</si>
  <si>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</si>
  <si>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</si>
  <si>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</si>
  <si>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</si>
  <si>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</si>
  <si>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</si>
  <si>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</si>
  <si>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</si>
  <si>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</si>
  <si>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</si>
  <si>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</si>
  <si>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</si>
  <si>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</si>
  <si>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</si>
  <si>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</si>
  <si>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</si>
  <si>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</si>
  <si>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</si>
  <si>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</si>
  <si>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</si>
  <si>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</si>
  <si>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</si>
  <si>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</si>
  <si>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</si>
  <si>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</si>
  <si>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</si>
  <si>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</si>
  <si>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</si>
  <si>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</si>
  <si>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</si>
  <si>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</si>
  <si>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</si>
  <si>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</si>
  <si>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</si>
  <si>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</si>
  <si>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</si>
  <si>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</si>
  <si>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</si>
  <si>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</si>
  <si>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</si>
  <si>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</si>
  <si>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</si>
  <si>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</si>
  <si>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</si>
  <si>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</si>
  <si>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</si>
  <si>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</si>
  <si>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</si>
  <si>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</si>
  <si>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</si>
  <si>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</si>
  <si>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</si>
  <si>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</si>
  <si>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</si>
  <si>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</si>
  <si>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</si>
  <si>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</si>
  <si>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</si>
  <si>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</si>
  <si>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</si>
  <si>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</si>
  <si>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</si>
  <si>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</si>
  <si>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</si>
  <si>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</si>
  <si>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</si>
  <si>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</si>
  <si>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</si>
  <si>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</si>
  <si>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</si>
  <si>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</si>
  <si>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</si>
  <si>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</si>
  <si>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</si>
  <si>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</si>
  <si>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</si>
  <si>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</si>
  <si>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</si>
  <si>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</si>
  <si>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</si>
  <si>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</si>
  <si>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</si>
  <si>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</si>
  <si>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</si>
  <si>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</si>
  <si>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</si>
  <si>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</si>
  <si>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</si>
  <si>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</si>
  <si>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</si>
  <si>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</si>
  <si>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</si>
  <si>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</si>
  <si>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</si>
  <si>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</si>
  <si>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</si>
  <si>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</si>
  <si>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</si>
  <si>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</si>
  <si>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</si>
  <si>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</si>
  <si>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</si>
  <si>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</si>
  <si>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</si>
  <si>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</si>
  <si>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</si>
  <si>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</si>
  <si>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</si>
  <si>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</si>
  <si>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</si>
  <si>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</si>
  <si>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</si>
  <si>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</si>
  <si>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</si>
  <si>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</si>
  <si>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</si>
  <si>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</si>
  <si>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</si>
  <si>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</si>
  <si>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</si>
  <si>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</si>
  <si>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</si>
  <si>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</si>
  <si>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</si>
  <si>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</si>
  <si>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</si>
  <si>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</si>
  <si>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</si>
  <si>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</si>
  <si>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</si>
  <si>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</si>
  <si>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</si>
  <si>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</si>
  <si>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</si>
  <si>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</si>
  <si>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</si>
  <si>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</si>
  <si>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</si>
  <si>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</si>
  <si>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</si>
  <si>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</si>
  <si>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</si>
  <si>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</si>
  <si>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</si>
  <si>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</si>
  <si>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</si>
  <si>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</si>
  <si>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</si>
  <si>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</si>
  <si>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</si>
  <si>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</si>
  <si>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</si>
  <si>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</si>
  <si>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</si>
  <si>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</si>
  <si>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</si>
  <si>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</si>
  <si>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</si>
  <si>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</si>
  <si>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</si>
  <si>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</si>
  <si>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</si>
  <si>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</si>
  <si>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</si>
  <si>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</si>
  <si>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</si>
  <si>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</si>
  <si>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</si>
  <si>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</si>
  <si>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</si>
  <si>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</si>
  <si>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</si>
  <si>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</si>
  <si>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</si>
  <si>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</si>
  <si>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</si>
  <si>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</si>
  <si>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</si>
  <si>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</si>
  <si>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</si>
  <si>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</si>
  <si>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</si>
  <si>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</si>
  <si>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</si>
  <si>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</si>
  <si>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</si>
  <si>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</si>
  <si>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</si>
  <si>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</si>
  <si>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</si>
  <si>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</si>
  <si>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</si>
  <si>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</si>
  <si>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</si>
  <si>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</si>
  <si>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</si>
  <si>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</si>
  <si>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</si>
  <si>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</si>
  <si>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</si>
  <si>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</si>
  <si>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</si>
  <si>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</si>
  <si>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</si>
  <si>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</si>
  <si>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</si>
  <si>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</si>
  <si>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</si>
  <si>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</si>
  <si>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</si>
  <si>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</si>
  <si>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</si>
  <si>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</si>
  <si>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</si>
  <si>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</si>
  <si>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</si>
  <si>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</si>
  <si>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</si>
  <si>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</si>
  <si>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</si>
  <si>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</si>
  <si>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</si>
  <si>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</si>
  <si>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</si>
  <si>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</si>
  <si>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</si>
  <si>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</si>
  <si>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</si>
  <si>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</si>
  <si>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</si>
  <si>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</si>
  <si>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</si>
  <si>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</si>
  <si>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</si>
  <si>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</si>
  <si>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</si>
  <si>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</si>
  <si>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</si>
  <si>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</si>
  <si>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</si>
  <si>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</si>
  <si>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</si>
  <si>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</si>
  <si>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</si>
  <si>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</si>
  <si>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</si>
  <si>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</si>
  <si>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</si>
  <si>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</si>
  <si>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</si>
  <si>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</si>
  <si>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</si>
  <si>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</si>
  <si>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</si>
  <si>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</si>
  <si>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</si>
  <si>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</si>
  <si>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</si>
  <si>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</si>
  <si>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</si>
  <si>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</si>
  <si>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</si>
  <si>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</si>
  <si>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</si>
  <si>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</si>
  <si>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</si>
  <si>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</si>
  <si>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</si>
  <si>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</si>
  <si>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</si>
  <si>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</si>
  <si>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</si>
  <si>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</si>
  <si>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</si>
  <si>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</si>
  <si>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</si>
  <si>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</si>
  <si>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</si>
  <si>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</si>
  <si>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</si>
  <si>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</si>
  <si>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</si>
  <si>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</si>
  <si>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</si>
  <si>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</si>
  <si>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</si>
  <si>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</si>
  <si>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</si>
  <si>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</si>
  <si>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</si>
  <si>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</si>
  <si>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</si>
  <si>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</si>
  <si>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</si>
  <si>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</si>
  <si>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</si>
  <si>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</si>
  <si>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</si>
  <si>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</si>
  <si>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</si>
  <si>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</si>
  <si>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</si>
  <si>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</si>
  <si>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</si>
  <si>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</si>
  <si>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</si>
  <si>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</si>
  <si>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</si>
  <si>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</si>
  <si>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</si>
  <si>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</si>
  <si>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</si>
  <si>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</si>
  <si>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</si>
  <si>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</si>
  <si>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</si>
  <si>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</si>
  <si>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</si>
  <si>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</si>
  <si>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</si>
  <si>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</si>
  <si>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</si>
  <si>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</si>
  <si>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</si>
  <si>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</si>
  <si>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</si>
  <si>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</si>
  <si>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</si>
  <si>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</si>
  <si>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</si>
  <si>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</si>
  <si>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</si>
  <si>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</si>
  <si>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</si>
  <si>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</si>
  <si>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</si>
  <si>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</si>
  <si>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</si>
  <si>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</si>
  <si>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</si>
  <si>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</si>
  <si>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</si>
  <si>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</si>
  <si>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</si>
  <si>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</si>
  <si>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</si>
  <si>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</si>
  <si>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</si>
  <si>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</si>
  <si>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</si>
  <si>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</si>
  <si>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</si>
  <si>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</si>
  <si>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</si>
  <si>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</si>
  <si>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</si>
  <si>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</si>
  <si>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</si>
  <si>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</si>
  <si>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</si>
  <si>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</si>
  <si>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</si>
  <si>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</si>
  <si>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</si>
  <si>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</si>
  <si>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</si>
  <si>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</si>
  <si>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</si>
  <si>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</si>
  <si>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</si>
  <si>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</si>
  <si>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</si>
  <si>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</si>
  <si>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</si>
  <si>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</si>
  <si>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</si>
  <si>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</si>
  <si>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</si>
  <si>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</si>
  <si>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</si>
  <si>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</si>
  <si>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</si>
  <si>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</si>
  <si>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</si>
  <si>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</si>
  <si>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</si>
  <si>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</si>
  <si>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</si>
  <si>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</si>
  <si>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</si>
  <si>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</si>
  <si>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</si>
  <si>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</si>
  <si>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</si>
  <si>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</si>
  <si>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</si>
  <si>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</si>
  <si>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</si>
  <si>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</si>
  <si>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</si>
  <si>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</si>
  <si>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</si>
  <si>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</si>
  <si>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</si>
  <si>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</si>
  <si>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</si>
  <si>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</si>
  <si>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</si>
  <si>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</si>
  <si>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</si>
  <si>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</si>
  <si>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</si>
  <si>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</si>
  <si>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</si>
  <si>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</si>
  <si>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</si>
  <si>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</si>
  <si>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</si>
  <si>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</si>
  <si>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</si>
  <si>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</si>
  <si>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</si>
  <si>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</si>
  <si>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</si>
  <si>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</si>
  <si>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</si>
  <si>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</si>
  <si>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</si>
  <si>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</si>
  <si>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</si>
  <si>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</si>
  <si>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</si>
  <si>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</si>
  <si>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</si>
  <si>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</si>
  <si>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</si>
  <si>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</si>
  <si>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</si>
  <si>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</si>
  <si>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</si>
  <si>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</si>
  <si>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</si>
  <si>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</si>
  <si>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</si>
  <si>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</si>
  <si>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</si>
  <si>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</si>
  <si>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</si>
  <si>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</si>
  <si>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</si>
  <si>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</si>
  <si>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</si>
  <si>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</si>
  <si>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</si>
  <si>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</si>
  <si>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</si>
  <si>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</si>
  <si>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</si>
  <si>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</si>
  <si>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</si>
  <si>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</si>
  <si>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</si>
  <si>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</si>
  <si>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</si>
  <si>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</si>
  <si>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</si>
  <si>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</si>
  <si>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</si>
  <si>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</si>
  <si>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</si>
  <si>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</si>
  <si>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</si>
  <si>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</si>
  <si>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</si>
  <si>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</si>
  <si>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</si>
  <si>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</si>
  <si>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</si>
  <si>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</si>
  <si>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</si>
  <si>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</si>
  <si>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</si>
  <si>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</si>
  <si>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</si>
  <si>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</si>
  <si>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</si>
  <si>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</si>
  <si>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</si>
  <si>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</si>
  <si>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</si>
  <si>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</si>
  <si>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</si>
  <si>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</si>
  <si>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</si>
  <si>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</si>
  <si>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</si>
  <si>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</si>
  <si>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</si>
  <si>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</si>
  <si>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</si>
  <si>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</si>
  <si>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</si>
  <si>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</si>
  <si>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</si>
  <si>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</si>
  <si>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</si>
  <si>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</si>
  <si>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</si>
  <si>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</si>
  <si>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</si>
  <si>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</si>
  <si>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</si>
  <si>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RAFFIA CROCHET (кремовый) {7}</t>
  </si>
  <si>
    <t>3698517 WESTERN RAFFIA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</si>
  <si>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</si>
  <si>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</si>
  <si>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</si>
  <si>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</si>
  <si>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</si>
  <si>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</si>
  <si>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</si>
  <si>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</si>
  <si>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</si>
  <si>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</si>
  <si>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</si>
  <si>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</si>
  <si>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</si>
  <si>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</si>
  <si>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</si>
  <si>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</si>
  <si>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</si>
  <si>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</si>
  <si>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</si>
  <si>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</si>
  <si>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</si>
  <si>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</si>
  <si>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</si>
  <si>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</si>
  <si>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</si>
  <si>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</si>
  <si>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</si>
  <si>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</si>
  <si>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</si>
  <si>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</si>
  <si>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</si>
  <si>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</si>
  <si>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</si>
  <si>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</si>
  <si>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</si>
  <si>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</si>
  <si>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</si>
  <si>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</si>
  <si>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</si>
  <si>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</si>
  <si>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</si>
  <si>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</si>
  <si>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</si>
  <si>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</si>
  <si>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</si>
  <si>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</si>
  <si>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</si>
  <si>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</si>
  <si>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</si>
  <si>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</si>
  <si>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</si>
  <si>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</si>
  <si>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</si>
  <si>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</si>
  <si>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</si>
  <si>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</si>
  <si>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</si>
  <si>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</si>
  <si>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</si>
  <si>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</si>
  <si>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</si>
  <si>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</si>
  <si>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</si>
  <si>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</si>
  <si>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</si>
  <si>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</si>
  <si>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</si>
  <si>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</si>
  <si>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</si>
  <si>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</si>
  <si>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</si>
  <si>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</si>
  <si>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</si>
  <si>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</si>
  <si>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</si>
  <si>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</si>
  <si>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</si>
  <si>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</si>
  <si>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</si>
  <si>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</si>
  <si>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</si>
  <si>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</si>
  <si>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</si>
  <si>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</si>
  <si>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</si>
  <si>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</si>
  <si>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</si>
  <si>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</si>
  <si>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</si>
  <si>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</si>
  <si>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</si>
  <si>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</si>
  <si>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</si>
  <si>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</si>
  <si>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</si>
  <si>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</si>
  <si>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</si>
  <si>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</si>
  <si>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</si>
  <si>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</si>
  <si>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</si>
  <si>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</si>
  <si>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</si>
  <si>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</si>
  <si>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</si>
  <si>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</si>
  <si>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</si>
  <si>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</si>
  <si>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</si>
  <si>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</si>
  <si>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</si>
  <si>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</si>
  <si>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</si>
  <si>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</si>
  <si>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</si>
  <si>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</si>
  <si>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</si>
  <si>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</si>
  <si>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</si>
  <si>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</si>
  <si>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</si>
  <si>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</si>
  <si>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</si>
  <si>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</si>
  <si>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</si>
  <si>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</si>
  <si>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</si>
  <si>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</si>
  <si>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</si>
  <si>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</si>
  <si>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</si>
  <si>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</si>
  <si>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</si>
  <si>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</si>
  <si>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</si>
  <si>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</si>
  <si>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</si>
  <si>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</si>
  <si>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</si>
  <si>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</si>
  <si>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</si>
  <si>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</si>
  <si>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</si>
  <si>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</si>
  <si>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</si>
  <si>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</si>
  <si>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</si>
  <si>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</si>
  <si>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</si>
  <si>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</si>
  <si>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</si>
  <si>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</si>
  <si>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</si>
  <si>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</si>
  <si>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</si>
  <si>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</si>
  <si>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</si>
  <si>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</si>
  <si>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</si>
  <si>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</si>
  <si>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</si>
  <si>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</si>
  <si>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</si>
  <si>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</si>
  <si>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</si>
  <si>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</si>
  <si>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</si>
  <si>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</si>
  <si>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</si>
  <si>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</si>
  <si>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</si>
  <si>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</si>
  <si>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</si>
  <si>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</si>
  <si>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</si>
  <si>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</si>
  <si>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</si>
  <si>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</si>
  <si>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</si>
  <si>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</si>
  <si>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</si>
  <si>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</si>
  <si>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</si>
  <si>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</si>
  <si>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</si>
  <si>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</si>
  <si>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</si>
  <si>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</si>
  <si>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</si>
  <si>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</si>
  <si>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</si>
  <si>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</si>
  <si>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</si>
  <si>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</si>
  <si>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</si>
  <si>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</si>
  <si>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</si>
  <si>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</si>
  <si>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</si>
  <si>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</si>
  <si>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</si>
  <si>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</si>
  <si>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</si>
  <si>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</si>
  <si>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</si>
  <si>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</si>
  <si>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</si>
  <si>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</si>
  <si>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</si>
  <si>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</si>
  <si>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</si>
  <si>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</si>
  <si>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</si>
  <si>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</si>
  <si>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</si>
  <si>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</si>
  <si>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</si>
  <si>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</si>
  <si>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</si>
  <si>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</si>
  <si>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</si>
  <si>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</si>
  <si>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</si>
  <si>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</si>
  <si>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</si>
  <si>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</si>
  <si>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</si>
  <si>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</si>
  <si>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</si>
  <si>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</si>
  <si>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</si>
  <si>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</si>
  <si>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</si>
  <si>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</si>
  <si>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</si>
  <si>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</si>
  <si>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</si>
  <si>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</si>
  <si>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</si>
  <si>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</si>
  <si>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</si>
  <si>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</si>
  <si>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</si>
  <si>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</si>
  <si>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</si>
  <si>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</si>
  <si>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</si>
  <si>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</si>
  <si>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</si>
  <si>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</si>
  <si>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</si>
  <si>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</si>
  <si>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</si>
  <si>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</si>
  <si>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</si>
  <si>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</si>
  <si>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</si>
  <si>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</si>
  <si>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</si>
  <si>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</si>
  <si>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</si>
  <si>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</si>
  <si>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</si>
  <si>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</si>
  <si>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</si>
  <si>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</si>
  <si>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</si>
  <si>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</si>
  <si>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</si>
  <si>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</si>
  <si>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</si>
  <si>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</si>
  <si>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</si>
  <si>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</si>
  <si>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</si>
  <si>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</si>
  <si>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</si>
  <si>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</si>
  <si>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</si>
  <si>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</si>
  <si>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 PANEL CAP HARRIS TWEED (бежевый / коричневый) {375}</t>
  </si>
  <si>
    <t>6640508 6 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</si>
  <si>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</si>
  <si>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</si>
  <si>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</si>
  <si>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</si>
  <si>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</si>
  <si>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</si>
  <si>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</si>
  <si>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</si>
  <si>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</si>
  <si>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</si>
  <si>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</si>
  <si>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</si>
  <si>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</si>
  <si>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</si>
  <si>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</si>
  <si>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</si>
  <si>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</si>
  <si>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</si>
  <si>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</si>
  <si>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</si>
  <si>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</si>
  <si>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</si>
  <si>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</si>
  <si>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</si>
  <si>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</si>
  <si>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</si>
  <si>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</si>
  <si>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</si>
  <si>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</si>
  <si>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</si>
  <si>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</si>
  <si>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</si>
  <si>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</si>
  <si>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</si>
  <si>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</si>
  <si>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</si>
  <si>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</si>
  <si>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</si>
  <si>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</si>
  <si>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</si>
  <si>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</si>
  <si>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</si>
  <si>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</si>
  <si>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</si>
  <si>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</si>
  <si>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</si>
  <si>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</si>
  <si>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</si>
  <si>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</si>
  <si>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</si>
  <si>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</si>
  <si>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</si>
  <si>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</si>
  <si>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</si>
  <si>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</si>
  <si>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</si>
  <si>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</si>
  <si>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</si>
  <si>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</si>
  <si>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</si>
  <si>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</si>
  <si>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</si>
  <si>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</si>
  <si>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</si>
  <si>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</si>
  <si>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</si>
  <si>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</si>
  <si>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</si>
  <si>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</si>
  <si>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</si>
  <si>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</si>
  <si>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</si>
  <si>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</si>
  <si>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</si>
  <si>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</si>
  <si>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</si>
  <si>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</si>
  <si>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</si>
  <si>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</si>
  <si>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</si>
  <si>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</si>
  <si>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</si>
  <si>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</si>
  <si>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</si>
  <si>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</si>
  <si>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</si>
  <si>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</si>
  <si>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</si>
  <si>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</si>
  <si>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</si>
  <si>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</si>
  <si>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</si>
  <si>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</si>
  <si>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</si>
  <si>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</si>
  <si>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</si>
  <si>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</si>
  <si>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</si>
  <si>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</si>
  <si>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</si>
  <si>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</si>
  <si>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</si>
  <si>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</si>
  <si>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</si>
  <si>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</si>
  <si>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</si>
  <si>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</si>
  <si>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</si>
  <si>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</si>
  <si>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</si>
  <si>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</si>
  <si>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</si>
  <si>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</si>
  <si>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</si>
  <si>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</si>
  <si>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</si>
  <si>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</si>
  <si>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</si>
  <si>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</si>
  <si>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</si>
  <si>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</si>
  <si>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</si>
  <si>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</si>
  <si>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</si>
  <si>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</si>
  <si>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</si>
  <si>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</si>
  <si>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</si>
  <si>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</si>
  <si>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</si>
  <si>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</si>
  <si>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</si>
  <si>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</si>
  <si>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</si>
  <si>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</si>
  <si>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</si>
  <si>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</si>
  <si>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</si>
  <si>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</si>
  <si>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</si>
  <si>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</si>
  <si>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</si>
  <si>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</si>
  <si>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</si>
  <si>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</si>
  <si>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</si>
  <si>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</si>
  <si>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</si>
  <si>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</si>
  <si>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</si>
  <si>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</si>
  <si>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</si>
  <si>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</si>
  <si>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</si>
  <si>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</si>
  <si>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</si>
  <si>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</si>
  <si>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</si>
  <si>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</si>
  <si>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</si>
  <si>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</si>
  <si>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</si>
  <si>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</si>
  <si>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</si>
  <si>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</si>
  <si>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</si>
  <si>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</si>
  <si>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</si>
  <si>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</si>
  <si>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</si>
  <si>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</si>
  <si>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</si>
  <si>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</si>
  <si>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</si>
  <si>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</si>
  <si>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</si>
  <si>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</si>
  <si>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</si>
  <si>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</si>
  <si>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</si>
  <si>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</si>
  <si>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</si>
  <si>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</si>
  <si>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</si>
  <si>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</si>
  <si>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</si>
  <si>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</si>
  <si>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</si>
  <si>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</si>
  <si>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</si>
  <si>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</si>
  <si>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</si>
  <si>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</si>
  <si>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</si>
  <si>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</si>
  <si>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</si>
  <si>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</si>
  <si>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</si>
  <si>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</si>
  <si>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</si>
  <si>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</si>
  <si>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</si>
  <si>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</si>
  <si>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</si>
  <si>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</si>
  <si>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</si>
  <si>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</si>
  <si>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</si>
  <si>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</si>
  <si>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</si>
  <si>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</si>
  <si>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</si>
  <si>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</si>
  <si>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</si>
  <si>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</si>
  <si>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</si>
  <si>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</si>
  <si>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</si>
  <si>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</si>
  <si>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</si>
  <si>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</si>
  <si>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</si>
  <si>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</si>
  <si>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</si>
  <si>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</si>
  <si>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</si>
  <si>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</si>
  <si>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</si>
  <si>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</si>
  <si>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</si>
  <si>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</si>
  <si>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</si>
  <si>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</si>
  <si>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</si>
  <si>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</si>
  <si>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</si>
  <si>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</si>
  <si>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</si>
  <si>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</si>
  <si>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</si>
  <si>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</si>
  <si>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</si>
  <si>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</si>
  <si>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</si>
  <si>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</si>
  <si>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</si>
  <si>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</si>
  <si>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</si>
  <si>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</si>
  <si>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</si>
  <si>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</si>
  <si>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</si>
  <si>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</si>
  <si>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</si>
  <si>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</si>
  <si>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</si>
  <si>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</si>
  <si>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</si>
  <si>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</si>
  <si>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</si>
  <si>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</si>
  <si>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</si>
  <si>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</si>
  <si>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</si>
  <si>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</si>
  <si>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</si>
  <si>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</si>
  <si>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</si>
  <si>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</si>
  <si>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</si>
  <si>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</si>
  <si>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</si>
  <si>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</si>
  <si>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</si>
  <si>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</si>
  <si>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</si>
  <si>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</si>
  <si>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</si>
  <si>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</si>
  <si>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</si>
  <si>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</si>
  <si>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</si>
  <si>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</si>
  <si>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</si>
  <si>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</si>
  <si>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</si>
  <si>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</si>
  <si>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</si>
  <si>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</si>
  <si>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</si>
  <si>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</si>
  <si>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</si>
  <si>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</si>
  <si>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</si>
  <si>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</si>
  <si>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</si>
  <si>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</si>
  <si>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</si>
  <si>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</si>
  <si>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</si>
  <si>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</si>
  <si>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</si>
  <si>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</si>
  <si>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</si>
  <si>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</si>
  <si>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</si>
  <si>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</si>
  <si>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</si>
  <si>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</si>
  <si>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</si>
  <si>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</si>
  <si>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</si>
  <si>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</si>
  <si>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</si>
  <si>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</si>
  <si>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</si>
  <si>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</si>
  <si>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</si>
  <si>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</si>
  <si>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</si>
  <si>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</si>
  <si>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</si>
  <si>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</si>
  <si>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</si>
  <si>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</si>
  <si>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</si>
  <si>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</si>
  <si>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</si>
  <si>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</si>
  <si>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</si>
  <si>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</si>
  <si>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</si>
  <si>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</si>
  <si>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</si>
  <si>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</si>
  <si>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</si>
  <si>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</si>
  <si>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</si>
  <si>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</si>
  <si>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</si>
  <si>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</si>
  <si>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</si>
  <si>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</si>
  <si>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</si>
  <si>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</si>
  <si>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</si>
  <si>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</si>
  <si>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</si>
  <si>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</si>
  <si>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</si>
  <si>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</si>
  <si>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</si>
  <si>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</si>
  <si>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</si>
  <si>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</si>
  <si>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</si>
  <si>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</si>
  <si>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</si>
  <si>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</si>
  <si>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</si>
  <si>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</si>
  <si>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</si>
  <si>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</si>
  <si>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</si>
  <si>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</si>
  <si>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</si>
  <si>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</si>
  <si>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</si>
  <si>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</si>
  <si>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</si>
  <si>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</si>
  <si>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</si>
  <si>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</si>
  <si>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</si>
  <si>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</si>
  <si>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</si>
  <si>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</si>
  <si>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</si>
  <si>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</si>
  <si>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</si>
  <si>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</si>
  <si>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</si>
  <si>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</si>
  <si>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</si>
  <si>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</si>
  <si>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</si>
  <si>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</si>
  <si>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</si>
  <si>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</si>
  <si>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</si>
  <si>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</si>
  <si>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</si>
  <si>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</si>
  <si>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</si>
  <si>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</si>
  <si>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</si>
  <si>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</si>
  <si>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</si>
  <si>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</si>
  <si>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</si>
  <si>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</si>
  <si>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</si>
  <si>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</si>
  <si>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</si>
  <si>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</si>
  <si>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</si>
  <si>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</si>
  <si>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</si>
  <si>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</si>
  <si>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</si>
  <si>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</si>
  <si>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</si>
  <si>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</si>
  <si>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</si>
  <si>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</si>
  <si>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</si>
  <si>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</si>
  <si>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</si>
  <si>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</si>
  <si>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</si>
  <si>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</si>
  <si>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</si>
  <si>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</si>
  <si>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</si>
  <si>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</si>
  <si>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</si>
  <si>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</si>
  <si>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</si>
  <si>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</si>
  <si>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</si>
  <si>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</si>
  <si>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</si>
  <si>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</si>
  <si>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</si>
  <si>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</si>
  <si>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</si>
  <si>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</si>
  <si>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</si>
  <si>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</si>
  <si>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</si>
  <si>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</si>
  <si>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</si>
  <si>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</si>
  <si>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</si>
  <si>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</si>
  <si>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</si>
  <si>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</si>
  <si>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</si>
  <si>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</si>
  <si>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</si>
  <si>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</si>
  <si>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</si>
  <si>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</si>
  <si>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</si>
  <si>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</si>
  <si>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</si>
  <si>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</si>
  <si>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</si>
  <si>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</si>
  <si>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</si>
  <si>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</si>
  <si>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</si>
  <si>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</si>
  <si>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</si>
  <si>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</si>
  <si>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</si>
  <si>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</si>
  <si>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</si>
  <si>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</si>
  <si>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</si>
  <si>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</si>
  <si>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</si>
  <si>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</si>
  <si>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</si>
  <si>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</si>
  <si>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</si>
  <si>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</si>
  <si>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</si>
  <si>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</si>
  <si>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</si>
  <si>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</si>
  <si>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</si>
  <si>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</si>
  <si>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</si>
  <si>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</si>
  <si>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</si>
  <si>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</si>
  <si>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</si>
  <si>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</si>
  <si>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</si>
  <si>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</si>
  <si>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</si>
  <si>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</si>
  <si>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</si>
  <si>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</si>
  <si>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</si>
  <si>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</si>
  <si>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</si>
  <si>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</si>
  <si>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</si>
  <si>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</si>
  <si>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</si>
  <si>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</si>
  <si>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</si>
  <si>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</si>
  <si>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</si>
  <si>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</si>
  <si>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</si>
  <si>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</si>
  <si>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</si>
  <si>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</si>
  <si>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</si>
  <si>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</si>
  <si>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</si>
  <si>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</si>
  <si>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</si>
  <si>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</si>
  <si>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</si>
  <si>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</si>
  <si>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</si>
  <si>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</si>
  <si>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</si>
  <si>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</si>
  <si>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</si>
  <si>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</si>
  <si>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</si>
  <si>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</si>
  <si>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</si>
  <si>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</si>
  <si>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</si>
  <si>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</si>
  <si>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</si>
  <si>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</si>
  <si>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</si>
  <si>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</si>
  <si>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</si>
  <si>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</si>
  <si>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</si>
  <si>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</si>
  <si>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</si>
  <si>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</si>
  <si>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</si>
  <si>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</si>
  <si>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</si>
  <si>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</si>
  <si>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</si>
  <si>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</si>
  <si>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</si>
  <si>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</si>
  <si>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</si>
  <si>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</si>
  <si>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</si>
  <si>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</si>
  <si>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</si>
  <si>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</si>
  <si>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</si>
  <si>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</si>
  <si>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</si>
  <si>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</si>
  <si>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</si>
  <si>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</si>
  <si>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</si>
  <si>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</si>
  <si>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</si>
  <si>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</si>
  <si>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</si>
  <si>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</si>
  <si>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</si>
  <si>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</si>
  <si>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</si>
  <si>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</si>
  <si>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</si>
  <si>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</si>
  <si>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</si>
  <si>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</si>
  <si>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</si>
  <si>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</si>
  <si>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</si>
  <si>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</si>
  <si>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</si>
  <si>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</si>
  <si>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</si>
  <si>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</si>
  <si>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</si>
  <si>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</si>
  <si>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</si>
  <si>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</si>
  <si>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</si>
  <si>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</si>
  <si>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</si>
  <si>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</si>
  <si>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</si>
  <si>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</si>
  <si>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</si>
  <si>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</si>
  <si>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</si>
  <si>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</si>
  <si>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</si>
  <si>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</si>
  <si>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</si>
  <si>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</si>
  <si>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</si>
  <si>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</si>
  <si>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</si>
  <si>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</si>
  <si>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</si>
  <si>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</si>
  <si>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</si>
  <si>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</si>
  <si>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</si>
  <si>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</si>
  <si>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</si>
  <si>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</si>
  <si>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</si>
  <si>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</si>
  <si>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</si>
  <si>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</si>
  <si>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</si>
  <si>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</si>
  <si>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</si>
  <si>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</si>
  <si>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</si>
  <si>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</si>
  <si>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</si>
  <si>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</si>
  <si>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</si>
  <si>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</si>
  <si>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</si>
  <si>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</si>
  <si>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</si>
  <si>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</si>
  <si>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</si>
  <si>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</si>
  <si>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</si>
  <si>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</si>
  <si>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</si>
  <si>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</si>
  <si>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</si>
  <si>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</si>
  <si>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</si>
  <si>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</si>
  <si>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</si>
  <si>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</si>
  <si>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</si>
  <si>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</si>
  <si>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</si>
  <si>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</si>
  <si>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</si>
  <si>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</si>
  <si>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</si>
  <si>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</si>
  <si>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</si>
  <si>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</si>
  <si>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</si>
  <si>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</si>
  <si>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</si>
  <si>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</si>
  <si>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</si>
  <si>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</si>
  <si>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</si>
  <si>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</si>
  <si>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</si>
  <si>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</si>
  <si>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</si>
  <si>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</si>
  <si>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</si>
  <si>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</si>
  <si>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</si>
  <si>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</si>
  <si>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</si>
  <si>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</si>
  <si>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</si>
  <si>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</si>
  <si>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</si>
  <si>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</si>
  <si>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</si>
  <si>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</si>
  <si>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</si>
  <si>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</si>
  <si>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</si>
  <si>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</si>
  <si>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</si>
  <si>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</si>
  <si>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</si>
  <si>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</si>
  <si>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</si>
  <si>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</si>
  <si>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</si>
  <si>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</si>
  <si>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</si>
  <si>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</si>
  <si>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</si>
  <si>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</si>
  <si>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</si>
  <si>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</si>
  <si>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</si>
  <si>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</si>
  <si>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</si>
  <si>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</si>
  <si>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</si>
  <si>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</si>
  <si>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</si>
  <si>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</si>
  <si>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</si>
  <si>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</si>
  <si>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</si>
  <si>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</si>
  <si>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</si>
  <si>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</si>
  <si>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</si>
  <si>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</si>
  <si>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</si>
  <si>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</si>
  <si>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</si>
  <si>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</si>
  <si>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</si>
  <si>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</si>
  <si>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</si>
  <si>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</si>
  <si>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</si>
  <si>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</si>
  <si>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</si>
  <si>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</si>
  <si>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</si>
  <si>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</si>
  <si>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</si>
  <si>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</si>
  <si>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</si>
  <si>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</si>
  <si>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</si>
  <si>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</si>
  <si>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</si>
  <si>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</si>
  <si>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</si>
  <si>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</si>
  <si>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</si>
  <si>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</si>
  <si>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</si>
  <si>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</si>
  <si>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</si>
  <si>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</si>
  <si>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</si>
  <si>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</si>
  <si>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</si>
  <si>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</si>
  <si>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</si>
  <si>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</si>
  <si>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</si>
  <si>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</si>
  <si>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</si>
  <si>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</si>
  <si>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</si>
  <si>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</si>
  <si>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</si>
  <si>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</si>
  <si>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</si>
  <si>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</si>
  <si>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</si>
  <si>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</si>
  <si>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</si>
  <si>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</si>
  <si>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</si>
  <si>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</si>
  <si>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</si>
  <si>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</si>
  <si>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</si>
  <si>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</si>
  <si>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</si>
  <si>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</si>
  <si>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</si>
  <si>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</si>
  <si>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</si>
  <si>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</si>
  <si>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</si>
  <si>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</si>
  <si>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</si>
  <si>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</si>
  <si>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</si>
  <si>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</si>
  <si>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</si>
  <si>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</si>
  <si>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</si>
  <si>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</si>
  <si>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</si>
  <si>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</si>
  <si>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</si>
  <si>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</si>
  <si>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</si>
  <si>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</si>
  <si>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</si>
  <si>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</si>
  <si>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</si>
  <si>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</si>
  <si>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</si>
  <si>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</si>
  <si>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</si>
  <si>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</si>
  <si>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</si>
  <si>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</si>
  <si>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</si>
  <si>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</si>
  <si>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</si>
  <si>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</si>
  <si>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</si>
  <si>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</si>
  <si>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</si>
  <si>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</si>
  <si>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</si>
  <si>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</si>
  <si>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</si>
  <si>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</si>
  <si>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</si>
  <si>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</si>
  <si>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</si>
  <si>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</si>
  <si>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</si>
  <si>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</si>
  <si>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</si>
  <si>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</si>
  <si>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</si>
  <si>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</si>
  <si>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</si>
  <si>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</si>
  <si>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</si>
  <si>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</si>
  <si>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</si>
  <si>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</si>
  <si>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</si>
  <si>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</si>
  <si>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</si>
  <si>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</si>
  <si>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</si>
  <si>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</si>
  <si>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</si>
  <si>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</si>
  <si>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</si>
  <si>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</si>
  <si>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</si>
  <si>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</si>
  <si>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</si>
  <si>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</si>
  <si>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</si>
  <si>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</si>
  <si>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</si>
  <si>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</si>
  <si>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</si>
  <si>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</si>
  <si>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</si>
  <si>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</si>
  <si>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</si>
  <si>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</si>
  <si>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</si>
  <si>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</si>
  <si>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</si>
  <si>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</si>
  <si>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</si>
  <si>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</si>
  <si>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</si>
  <si>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</si>
  <si>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</si>
  <si>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</si>
  <si>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</si>
  <si>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</si>
  <si>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</si>
  <si>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</si>
  <si>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</si>
  <si>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</si>
  <si>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</si>
  <si>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</si>
  <si>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</si>
  <si>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</si>
  <si>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</si>
  <si>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</si>
  <si>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</si>
  <si>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</si>
  <si>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</si>
  <si>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</si>
  <si>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</si>
  <si>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</si>
  <si>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</si>
  <si>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</si>
  <si>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</si>
  <si>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</si>
  <si>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</si>
  <si>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</si>
  <si>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</si>
  <si>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</si>
  <si>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</si>
  <si>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</si>
  <si>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</si>
  <si>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</si>
  <si>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</si>
  <si>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</si>
  <si>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</si>
  <si>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</si>
  <si>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</si>
  <si>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</si>
  <si>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</si>
  <si>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</si>
  <si>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</si>
  <si>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</si>
  <si>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</si>
  <si>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</si>
  <si>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</si>
  <si>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</si>
  <si>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</si>
  <si>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</si>
  <si>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</si>
  <si>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</si>
  <si>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</si>
  <si>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</si>
  <si>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</si>
  <si>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</si>
  <si>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</si>
  <si>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</si>
  <si>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</si>
  <si>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</si>
  <si>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</si>
  <si>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</si>
  <si>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</si>
  <si>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</si>
  <si>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</si>
  <si>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</si>
  <si>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</si>
  <si>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</si>
  <si>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</si>
  <si>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</si>
  <si>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</si>
  <si>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</si>
  <si>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</si>
  <si>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</si>
  <si>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</si>
  <si>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</si>
  <si>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</si>
  <si>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</si>
  <si>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</si>
  <si>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</si>
  <si>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</si>
  <si>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</si>
  <si>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</si>
  <si>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</si>
  <si>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</si>
  <si>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</si>
  <si>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</si>
  <si>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</si>
  <si>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</si>
  <si>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</si>
  <si>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</si>
  <si>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</si>
  <si>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</si>
  <si>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</si>
  <si>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</si>
  <si>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</si>
  <si>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</si>
  <si>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</si>
  <si>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</si>
  <si>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</si>
  <si>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</si>
  <si>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</si>
  <si>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</si>
  <si>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</si>
  <si>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</si>
  <si>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</si>
  <si>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</si>
  <si>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</si>
  <si>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</si>
  <si>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</si>
  <si>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</si>
  <si>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</si>
  <si>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</si>
  <si>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</si>
  <si>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</si>
  <si>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</si>
  <si>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</si>
  <si>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</si>
  <si>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</si>
  <si>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</si>
  <si>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</si>
  <si>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</si>
  <si>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</si>
  <si>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</si>
  <si>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</si>
  <si>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</si>
  <si>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</si>
  <si>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</si>
  <si>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</si>
  <si>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</si>
  <si>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</si>
  <si>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</si>
  <si>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</si>
  <si>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</si>
  <si>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</si>
  <si>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</si>
  <si>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</si>
  <si>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</si>
  <si>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</si>
  <si>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</si>
  <si>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</si>
  <si>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</si>
  <si>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</si>
  <si>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</si>
  <si>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</si>
  <si>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</si>
  <si>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</si>
  <si>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</si>
  <si>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</si>
  <si>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</si>
  <si>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</si>
  <si>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</si>
  <si>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</si>
  <si>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</si>
  <si>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</si>
  <si>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</si>
  <si>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</si>
  <si>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</si>
  <si>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</si>
  <si>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</si>
  <si>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</si>
  <si>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</si>
  <si>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</si>
  <si>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</si>
  <si>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</si>
  <si>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</si>
  <si>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</si>
  <si>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</si>
  <si>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</si>
  <si>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</si>
  <si>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</si>
  <si>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</si>
  <si>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</si>
  <si>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</si>
  <si>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</si>
  <si>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</si>
  <si>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</si>
  <si>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</si>
  <si>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</si>
  <si>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</si>
  <si>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</si>
  <si>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</si>
  <si>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</si>
  <si>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</si>
  <si>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</si>
  <si>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</si>
  <si>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</si>
  <si>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</si>
  <si>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</si>
  <si>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</si>
  <si>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</si>
  <si>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</si>
  <si>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</si>
  <si>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</si>
  <si>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</si>
  <si>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</si>
  <si>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</si>
  <si>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</si>
  <si>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</si>
  <si>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</si>
  <si>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</si>
  <si>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</si>
  <si>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</si>
  <si>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</si>
  <si>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</si>
  <si>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</si>
  <si>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</si>
  <si>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</si>
  <si>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</si>
  <si>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</si>
  <si>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</si>
  <si>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</si>
  <si>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</si>
  <si>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</si>
  <si>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</si>
  <si>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</si>
  <si>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</si>
  <si>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</si>
  <si>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</si>
  <si>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</si>
  <si>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</si>
  <si>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</si>
  <si>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</si>
  <si>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</si>
  <si>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</si>
  <si>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</si>
  <si>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</si>
  <si>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</si>
  <si>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</si>
  <si>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</si>
  <si>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</si>
  <si>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</si>
  <si>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</si>
  <si>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</si>
  <si>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</si>
  <si>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</si>
  <si>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</si>
  <si>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</si>
  <si>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</si>
  <si>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</si>
  <si>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</si>
  <si>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</si>
  <si>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</si>
  <si>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</si>
  <si>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</si>
  <si>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</si>
  <si>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</si>
  <si>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</si>
  <si>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</si>
  <si>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</si>
  <si>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</si>
  <si>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</si>
  <si>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</si>
  <si>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</si>
  <si>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</si>
  <si>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</si>
  <si>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</si>
  <si>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</si>
  <si>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</si>
  <si>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</si>
  <si>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</si>
  <si>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</si>
  <si>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</si>
  <si>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</si>
  <si>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</si>
  <si>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</si>
  <si>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</si>
  <si>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</si>
  <si>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</si>
  <si>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</si>
  <si>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</si>
  <si>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</si>
  <si>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</si>
  <si>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</si>
  <si>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</si>
  <si>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</si>
  <si>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</si>
  <si>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</si>
  <si>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</si>
  <si>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</si>
  <si>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</si>
  <si>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</si>
  <si>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</si>
  <si>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</si>
  <si>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</si>
  <si>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</si>
  <si>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</si>
  <si>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</si>
  <si>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</si>
  <si>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</si>
  <si>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</si>
  <si>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</si>
  <si>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</si>
  <si>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</si>
  <si>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</si>
  <si>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</si>
  <si>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</si>
  <si>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</si>
  <si>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</si>
  <si>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</si>
  <si>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</si>
  <si>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</si>
  <si>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</si>
  <si>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</si>
  <si>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</si>
  <si>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</si>
  <si>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</si>
  <si>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</si>
  <si>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</si>
  <si>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</si>
  <si>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</si>
  <si>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</si>
  <si>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</si>
  <si>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</si>
  <si>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</si>
  <si>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</si>
  <si>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</si>
  <si>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(зеленый) {455}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</si>
  <si>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</si>
  <si>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</si>
  <si>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</si>
  <si>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</si>
  <si>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</si>
  <si>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</si>
  <si>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</si>
  <si>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</si>
  <si>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</si>
  <si>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</si>
  <si>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(коричневый) {6}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</si>
  <si>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</si>
  <si>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</si>
  <si>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</si>
  <si>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</si>
  <si>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</si>
  <si>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</si>
  <si>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</si>
  <si>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</si>
  <si>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</si>
  <si>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</si>
  <si>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</si>
  <si>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</si>
  <si>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</si>
  <si>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</si>
  <si>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</si>
  <si>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</si>
  <si>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</si>
  <si>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</si>
  <si>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</si>
  <si>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</si>
  <si>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</si>
  <si>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</si>
  <si>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</si>
  <si>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</si>
  <si>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</si>
  <si>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</si>
  <si>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</si>
  <si>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</si>
  <si>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</si>
  <si>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</si>
  <si>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</si>
  <si>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</si>
  <si>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</si>
  <si>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</si>
  <si>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</si>
  <si>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</si>
  <si>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</si>
  <si>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</si>
  <si>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</si>
  <si>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</si>
  <si>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</si>
  <si>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</si>
  <si>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</si>
  <si>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</si>
  <si>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</si>
  <si>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</si>
  <si>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</si>
  <si>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</si>
  <si>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</si>
  <si>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</si>
  <si>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</si>
  <si>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</si>
  <si>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</si>
  <si>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</si>
  <si>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</si>
  <si>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</si>
  <si>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</si>
  <si>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</si>
  <si>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</si>
  <si>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</si>
  <si>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</si>
  <si>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</si>
  <si>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</si>
  <si>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</si>
  <si>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</si>
  <si>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</si>
  <si>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</si>
  <si>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</si>
  <si>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</si>
  <si>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</si>
  <si>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</si>
  <si>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</si>
  <si>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</si>
  <si>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</si>
  <si>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</si>
  <si>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</si>
  <si>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</si>
  <si>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</si>
  <si>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</si>
  <si>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</si>
  <si>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</si>
  <si>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</si>
  <si>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</si>
  <si>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</si>
  <si>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</si>
  <si>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</si>
  <si>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</si>
  <si>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</si>
  <si>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</si>
  <si>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</si>
  <si>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</si>
  <si>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</si>
  <si>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</si>
  <si>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</si>
  <si>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</si>
  <si>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</si>
  <si>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</si>
  <si>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</si>
  <si>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</si>
  <si>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</si>
  <si>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</si>
  <si>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</si>
  <si>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</si>
  <si>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</si>
  <si>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</si>
  <si>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</si>
  <si>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</si>
  <si>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</si>
  <si>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</si>
  <si>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</si>
  <si>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</si>
  <si>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</si>
  <si>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</si>
  <si>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</si>
  <si>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</si>
  <si>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</si>
  <si>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</si>
  <si>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</si>
  <si>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</si>
  <si>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</si>
  <si>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</si>
  <si>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</si>
  <si>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</si>
  <si>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</si>
  <si>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</si>
  <si>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</si>
  <si>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</si>
  <si>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</si>
  <si>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</si>
  <si>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</si>
  <si>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</si>
  <si>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</si>
  <si>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</si>
  <si>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</si>
  <si>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</si>
  <si>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</si>
  <si>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</si>
  <si>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</si>
  <si>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</si>
  <si>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</si>
  <si>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</si>
  <si>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</si>
  <si>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</si>
  <si>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</si>
  <si>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</si>
  <si>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</si>
  <si>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</si>
  <si>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</si>
  <si>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</si>
  <si>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</si>
  <si>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</si>
  <si>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</si>
  <si>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</si>
  <si>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</si>
  <si>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</si>
  <si>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</si>
  <si>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</si>
  <si>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</si>
  <si>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</si>
  <si>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</si>
  <si>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</si>
  <si>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</si>
  <si>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</si>
  <si>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</si>
  <si>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</si>
  <si>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</si>
  <si>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</si>
  <si>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</si>
  <si>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</si>
  <si>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</si>
  <si>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</si>
  <si>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</si>
  <si>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</si>
  <si>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</si>
  <si>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</si>
  <si>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</si>
  <si>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</si>
  <si>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</si>
  <si>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</si>
  <si>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</si>
  <si>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</si>
  <si>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</si>
  <si>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</si>
  <si>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</si>
  <si>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</si>
  <si>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</si>
  <si>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</si>
  <si>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</si>
  <si>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</si>
  <si>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</si>
  <si>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</si>
  <si>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</si>
  <si>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</si>
  <si>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</si>
  <si>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</si>
  <si>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</si>
  <si>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</si>
  <si>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</si>
  <si>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</si>
  <si>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</si>
  <si>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</si>
  <si>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</si>
  <si>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</si>
  <si>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</si>
  <si>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</si>
  <si>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</si>
  <si>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</si>
  <si>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</si>
  <si>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</si>
  <si>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</si>
  <si>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</si>
  <si>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</si>
  <si>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</si>
  <si>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</si>
  <si>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</si>
  <si>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</si>
  <si>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</si>
  <si>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</si>
  <si>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</si>
  <si>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</si>
  <si>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</si>
  <si>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</si>
  <si>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</si>
  <si>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</si>
  <si>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</si>
  <si>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</si>
  <si>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</si>
  <si>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</si>
  <si>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</si>
  <si>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</si>
  <si>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</si>
  <si>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</si>
  <si>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</si>
  <si>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</si>
  <si>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</si>
  <si>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</si>
  <si>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</si>
  <si>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</si>
  <si>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</si>
  <si>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</si>
  <si>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</si>
  <si>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</si>
  <si>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</si>
  <si>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</si>
  <si>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</si>
  <si>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</si>
  <si>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</si>
  <si>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</si>
  <si>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</si>
  <si>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</si>
  <si>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</si>
  <si>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</si>
  <si>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</si>
  <si>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</si>
  <si>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</si>
  <si>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</si>
  <si>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</si>
  <si>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</si>
  <si>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</si>
  <si>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</si>
  <si>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</si>
  <si>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</si>
  <si>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</si>
  <si>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</si>
  <si>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</si>
  <si>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</si>
  <si>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</si>
  <si>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</si>
  <si>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</si>
  <si>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</si>
  <si>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</si>
  <si>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</si>
  <si>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</si>
  <si>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</si>
  <si>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</si>
  <si>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</si>
  <si>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</si>
  <si>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</si>
  <si>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</si>
  <si>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</si>
  <si>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</si>
  <si>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</si>
  <si>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</si>
  <si>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</si>
  <si>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</si>
  <si>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</si>
  <si>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</si>
  <si>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</si>
  <si>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</si>
  <si>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</si>
  <si>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</si>
  <si>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</si>
  <si>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</si>
  <si>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</si>
  <si>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</si>
  <si>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</si>
  <si>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</si>
  <si>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</si>
  <si>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</si>
  <si>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</si>
  <si>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</si>
  <si>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</si>
  <si>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</si>
  <si>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</si>
  <si>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</si>
  <si>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</si>
  <si>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</si>
  <si>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</si>
  <si>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</si>
  <si>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</si>
  <si>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</si>
  <si>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</si>
  <si>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</si>
  <si>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</si>
  <si>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</si>
  <si>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</si>
  <si>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</si>
  <si>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</si>
  <si>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</si>
  <si>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</si>
  <si>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</si>
  <si>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</si>
  <si>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</si>
  <si>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</si>
  <si>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</si>
  <si>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</si>
  <si>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</si>
  <si>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</si>
  <si>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</si>
  <si>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</si>
  <si>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</si>
  <si>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</si>
  <si>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</si>
  <si>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</si>
  <si>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</si>
  <si>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</si>
  <si>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</si>
  <si>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</si>
  <si>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</si>
  <si>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</si>
  <si>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</si>
  <si>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</si>
  <si>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</si>
  <si>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</si>
  <si>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</si>
  <si>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</si>
  <si>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</si>
  <si>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</si>
  <si>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</si>
  <si>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</si>
  <si>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</si>
  <si>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</si>
  <si>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</si>
  <si>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</si>
  <si>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</si>
  <si>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</si>
  <si>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</si>
  <si>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</si>
  <si>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</si>
  <si>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</si>
  <si>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</si>
  <si>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</si>
  <si>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</si>
  <si>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</si>
  <si>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</si>
  <si>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</si>
  <si>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</si>
  <si>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</si>
  <si>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</si>
  <si>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</si>
  <si>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</si>
  <si>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</si>
  <si>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</si>
  <si>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</si>
  <si>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</si>
  <si>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</si>
  <si>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</si>
  <si>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</si>
  <si>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</si>
  <si>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</si>
  <si>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</si>
  <si>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</si>
  <si>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</si>
  <si>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</si>
  <si>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</si>
  <si>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</si>
  <si>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</si>
  <si>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</si>
  <si>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</si>
  <si>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</si>
  <si>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</si>
  <si>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</si>
  <si>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</si>
  <si>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</si>
  <si>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</si>
  <si>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</si>
  <si>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</si>
  <si>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</si>
  <si>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</si>
  <si>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</si>
  <si>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</si>
  <si>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</si>
  <si>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</si>
  <si>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</si>
  <si>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</si>
  <si>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</si>
  <si>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</si>
  <si>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</si>
  <si>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</si>
  <si>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</si>
  <si>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</si>
  <si>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</si>
  <si>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</si>
  <si>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</si>
  <si>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</si>
  <si>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</si>
  <si>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</si>
  <si>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</si>
  <si>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</si>
  <si>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</si>
  <si>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</si>
  <si>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</si>
  <si>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</si>
  <si>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</si>
  <si>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</si>
  <si>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</si>
  <si>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</si>
  <si>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</si>
  <si>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</si>
  <si>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</si>
  <si>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</si>
  <si>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</si>
  <si>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</si>
  <si>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</si>
  <si>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</si>
  <si>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</si>
  <si>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</si>
  <si>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</si>
  <si>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</si>
  <si>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</si>
  <si>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</si>
  <si>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</si>
  <si>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</si>
  <si>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</si>
  <si>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</si>
  <si>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</si>
  <si>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</si>
  <si>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</si>
  <si>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</si>
  <si>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</si>
  <si>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</si>
  <si>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</si>
  <si>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</si>
  <si>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</si>
  <si>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</si>
  <si>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</si>
  <si>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</si>
  <si>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</si>
  <si>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</si>
  <si>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</si>
  <si>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</si>
  <si>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</si>
  <si>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</si>
  <si>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</si>
  <si>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</si>
  <si>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</si>
  <si>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</si>
  <si>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</si>
  <si>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</si>
  <si>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</si>
  <si>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</si>
  <si>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</si>
  <si>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</si>
  <si>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</si>
  <si>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</si>
  <si>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</si>
  <si>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</si>
  <si>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</si>
  <si>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</si>
  <si>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</si>
  <si>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</si>
  <si>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</si>
  <si>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</si>
  <si>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</si>
  <si>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</si>
  <si>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</si>
  <si>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</si>
  <si>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</si>
  <si>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</si>
  <si>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</si>
  <si>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</si>
  <si>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</si>
  <si>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</si>
  <si>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</si>
  <si>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</si>
  <si>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</si>
  <si>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</si>
  <si>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</si>
  <si>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</si>
  <si>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</si>
  <si>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</si>
  <si>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</si>
  <si>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</si>
  <si>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</si>
  <si>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</si>
  <si>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</si>
  <si>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</si>
  <si>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</si>
  <si>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</si>
  <si>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</si>
  <si>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</si>
  <si>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</si>
  <si>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</si>
  <si>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</si>
  <si>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</si>
  <si>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</si>
  <si>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</si>
  <si>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</si>
  <si>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</si>
  <si>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</si>
  <si>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</si>
  <si>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</si>
  <si>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</si>
  <si>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</si>
  <si>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</si>
  <si>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</si>
  <si>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</si>
  <si>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</si>
  <si>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</si>
  <si>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</si>
  <si>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</si>
  <si>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</si>
  <si>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</si>
  <si>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</si>
  <si>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</si>
  <si>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</si>
  <si>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</si>
  <si>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</si>
  <si>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</si>
  <si>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</si>
  <si>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</si>
  <si>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</si>
  <si>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</si>
  <si>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</si>
  <si>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</si>
  <si>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</si>
  <si>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</si>
  <si>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</si>
  <si>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</si>
  <si>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</si>
  <si>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</si>
  <si>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</si>
  <si>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</si>
  <si>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</si>
  <si>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</si>
  <si>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</si>
  <si>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</si>
  <si>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</si>
  <si>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</si>
  <si>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</si>
  <si>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</si>
  <si>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</si>
  <si>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</si>
  <si>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</si>
  <si>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</si>
  <si>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</si>
  <si>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</si>
  <si>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</si>
  <si>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</si>
  <si>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</si>
  <si>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</si>
  <si>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</si>
  <si>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</si>
  <si>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</si>
  <si>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</si>
  <si>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</si>
  <si>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</si>
  <si>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</si>
  <si>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</si>
  <si>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</si>
  <si>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</si>
  <si>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</si>
  <si>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</si>
  <si>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</si>
  <si>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</si>
  <si>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</si>
  <si>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</si>
  <si>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</si>
  <si>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</si>
  <si>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</si>
  <si>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</si>
  <si>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</si>
  <si>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</si>
  <si>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</si>
  <si>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</si>
  <si>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</si>
  <si>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</si>
  <si>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</si>
  <si>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</si>
  <si>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</si>
  <si>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</si>
  <si>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</si>
  <si>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</si>
  <si>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</si>
  <si>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</si>
  <si>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</si>
  <si>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</si>
  <si>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</si>
  <si>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</si>
  <si>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</si>
  <si>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</si>
  <si>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</si>
  <si>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</si>
  <si>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</si>
  <si>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</si>
  <si>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</si>
  <si>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</si>
  <si>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</si>
  <si>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</si>
  <si>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</si>
  <si>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</si>
  <si>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</si>
  <si>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</si>
  <si>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</si>
  <si>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</si>
  <si>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</si>
  <si>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</si>
  <si>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</si>
  <si>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</si>
  <si>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</si>
  <si>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</si>
  <si>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</si>
  <si>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</si>
  <si>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</si>
  <si>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</si>
  <si>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</si>
  <si>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</si>
  <si>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</si>
  <si>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</si>
  <si>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</si>
  <si>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</si>
  <si>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</si>
  <si>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</si>
  <si>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</si>
  <si>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</si>
  <si>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</si>
  <si>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</si>
  <si>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</si>
  <si>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</si>
  <si>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</si>
  <si>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</si>
  <si>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</si>
  <si>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</si>
  <si>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</si>
  <si>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</si>
  <si>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</si>
  <si>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</si>
  <si>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</si>
  <si>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</si>
  <si>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</si>
  <si>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</si>
  <si>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</si>
  <si>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</si>
  <si>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</si>
  <si>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</si>
  <si>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</si>
  <si>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</si>
  <si>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</si>
  <si>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</si>
  <si>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</si>
  <si>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</si>
  <si>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</si>
  <si>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</si>
  <si>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</si>
  <si>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</si>
  <si>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</si>
  <si>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</si>
  <si>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</si>
  <si>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</si>
  <si>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</si>
  <si>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</si>
  <si>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</si>
  <si>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</si>
  <si>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</si>
  <si>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</si>
  <si>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</si>
  <si>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</si>
  <si>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</si>
  <si>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</si>
  <si>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</si>
  <si>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</si>
  <si>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</si>
  <si>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</si>
  <si>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</si>
  <si>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</si>
  <si>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</si>
  <si>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</si>
  <si>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</si>
  <si>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</si>
  <si>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</si>
  <si>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</si>
  <si>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</si>
  <si>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</si>
  <si>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</si>
  <si>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</si>
  <si>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</si>
  <si>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</si>
  <si>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</si>
  <si>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</si>
  <si>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</si>
  <si>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</si>
  <si>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</si>
  <si>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</si>
  <si>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</si>
  <si>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</si>
  <si>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</si>
  <si>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</si>
  <si>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</si>
  <si>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</si>
  <si>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</si>
  <si>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</si>
  <si>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</si>
  <si>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</si>
  <si>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</si>
  <si>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</si>
  <si>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</si>
  <si>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</si>
  <si>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</si>
  <si>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</si>
  <si>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</si>
  <si>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</si>
  <si>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</si>
  <si>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</si>
  <si>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</si>
  <si>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</si>
  <si>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</si>
  <si>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</si>
  <si>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</si>
  <si>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</si>
  <si>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</si>
  <si>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</si>
  <si>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</si>
  <si>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</si>
  <si>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</si>
  <si>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</si>
  <si>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</si>
  <si>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</si>
  <si>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</si>
  <si>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</si>
  <si>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</si>
  <si>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</si>
  <si>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</si>
  <si>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</si>
  <si>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</si>
  <si>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</si>
  <si>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</si>
  <si>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</si>
  <si>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</si>
  <si>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</si>
  <si>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</si>
  <si>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</si>
  <si>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</si>
  <si>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</si>
  <si>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</si>
  <si>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</si>
  <si>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</si>
  <si>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</si>
  <si>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</si>
  <si>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</si>
  <si>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</si>
  <si>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</si>
  <si>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</si>
  <si>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</si>
  <si>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</si>
  <si>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</si>
  <si>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</si>
  <si>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</si>
  <si>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</si>
  <si>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</si>
  <si>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</si>
  <si>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</si>
  <si>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</si>
  <si>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</si>
  <si>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</si>
  <si>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</si>
  <si>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</si>
  <si>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</si>
  <si>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</si>
  <si>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</si>
  <si>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</si>
  <si>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</si>
  <si>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</si>
  <si>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</si>
  <si>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</si>
  <si>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</si>
  <si>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</si>
  <si>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</si>
  <si>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</si>
  <si>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</si>
  <si>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</si>
  <si>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</si>
  <si>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</si>
  <si>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</si>
  <si>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</si>
  <si>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</si>
  <si>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</si>
  <si>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</si>
  <si>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</si>
  <si>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</si>
  <si>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</si>
  <si>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</si>
  <si>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</si>
  <si>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</si>
  <si>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</si>
  <si>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02-675-45-61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</si>
  <si>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</si>
  <si>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</si>
  <si>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</si>
  <si>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</si>
  <si>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</si>
  <si>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02-674-14-61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</si>
  <si>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</si>
  <si>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</si>
  <si>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</si>
  <si>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</si>
  <si>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</si>
  <si>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</si>
  <si>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02-673-14-63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</si>
  <si>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</si>
  <si>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</si>
  <si>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</si>
  <si>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</si>
  <si>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</si>
  <si>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</si>
  <si>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</si>
  <si>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02-672-06-63</t>
  </si>
  <si>
    <t>02-671-08-57</t>
  </si>
  <si>
    <t>Бейсболка STETSON арт. 7713101 BASEBALL CAP LINEN (серый) {3}</t>
  </si>
  <si>
    <t>7713101 BASEBALL CAP LINEN</t>
  </si>
  <si>
    <t>02-671-08-59</t>
  </si>
  <si>
    <t>02-671-08-61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</si>
  <si>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</si>
  <si>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</si>
  <si>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</si>
  <si>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</si>
  <si>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</si>
  <si>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</si>
  <si>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</si>
  <si>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02-670-16-63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</si>
  <si>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</si>
  <si>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</si>
  <si>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</si>
  <si>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</si>
  <si>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</si>
  <si>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</si>
  <si>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</si>
  <si>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</si>
  <si>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</si>
  <si>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</si>
  <si>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</si>
  <si>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</si>
  <si>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</si>
  <si>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</si>
  <si>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</si>
  <si>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</si>
  <si>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</si>
  <si>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</si>
  <si>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</si>
  <si>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02-664-19-61</t>
  </si>
  <si>
    <t>02-663-19-00</t>
  </si>
  <si>
    <t>Бейсболка STETSON арт. 7721110 BASEBALL CAP COTTON (голубой) {3}</t>
  </si>
  <si>
    <t>7721110 BASEBALL CAP COTTON</t>
  </si>
  <si>
    <t>02-663-03-00</t>
  </si>
  <si>
    <t>Бейсболка STETSON арт. 7721110 BASEBALL CAP COTTON (оливковый) {5}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</si>
  <si>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</si>
  <si>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</si>
  <si>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</si>
  <si>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</si>
  <si>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</si>
  <si>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</si>
  <si>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</si>
  <si>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</si>
  <si>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</si>
  <si>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</si>
  <si>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серый)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</si>
  <si>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</si>
  <si>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</si>
  <si>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</si>
  <si>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</si>
  <si>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</si>
  <si>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</si>
  <si>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</si>
  <si>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</si>
  <si>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</si>
  <si>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</si>
  <si>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</si>
  <si>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</si>
  <si>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</si>
  <si>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</si>
  <si>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</si>
  <si>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</si>
  <si>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</si>
  <si>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</si>
  <si>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</si>
  <si>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</si>
  <si>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</si>
  <si>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</si>
  <si>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</si>
  <si>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</si>
  <si>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</si>
  <si>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</si>
  <si>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</si>
  <si>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</si>
  <si>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</si>
  <si>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</si>
  <si>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</si>
  <si>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</si>
  <si>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</si>
  <si>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</si>
  <si>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</si>
  <si>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</si>
  <si>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02-496-11-63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</si>
  <si>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</si>
  <si>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</si>
  <si>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</si>
  <si>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</si>
  <si>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</si>
  <si>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</si>
  <si>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</si>
  <si>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02-337-45-61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</si>
  <si>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</si>
  <si>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</si>
  <si>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</si>
  <si>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</si>
  <si>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</si>
  <si>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</si>
  <si>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02-186-14-63</t>
  </si>
  <si>
    <t>02-186-06-59</t>
  </si>
  <si>
    <t>Панама STETSON арт. 2811101 BUCKET DELAVE (синий) {2}</t>
  </si>
  <si>
    <t>02-186-06-61</t>
  </si>
  <si>
    <t>02-186-06-63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</si>
  <si>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</si>
  <si>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</si>
  <si>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</si>
  <si>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</si>
  <si>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</si>
  <si>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</si>
  <si>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</si>
  <si>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</si>
  <si>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</si>
  <si>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</si>
  <si>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</si>
  <si>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(оливковый)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</si>
  <si>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</si>
  <si>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</si>
  <si>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</si>
  <si>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</si>
  <si>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</si>
  <si>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</si>
  <si>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</si>
  <si>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</si>
  <si>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</si>
  <si>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</si>
  <si>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</si>
  <si>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</si>
  <si>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</si>
  <si>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</si>
  <si>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</si>
  <si>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</si>
  <si>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</si>
  <si>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</si>
  <si>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</si>
  <si>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</si>
  <si>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</si>
  <si>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</si>
  <si>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</si>
  <si>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</si>
  <si>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</si>
  <si>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</si>
  <si>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</si>
  <si>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</si>
  <si>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</si>
  <si>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</si>
  <si>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</si>
  <si>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</si>
  <si>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</si>
  <si>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</si>
  <si>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</si>
  <si>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</si>
  <si>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</si>
  <si>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</si>
  <si>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</si>
  <si>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</si>
  <si>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</si>
  <si>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</si>
  <si>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02-680-16-55</t>
  </si>
  <si>
    <t>02-680-16-57</t>
  </si>
  <si>
    <t>02-680-16-59</t>
  </si>
  <si>
    <t>02-680-16-61</t>
  </si>
  <si>
    <t>02-680-16-63</t>
  </si>
  <si>
    <t>02-677-09-00</t>
  </si>
  <si>
    <t>Бейсболка STETSON арт. 7781122 BASEBALL CAP DIAMOND (черный) {1}</t>
  </si>
  <si>
    <t>7781122 BASEBALL CAP DIAMOND</t>
  </si>
  <si>
    <t>02-701-19-59</t>
  </si>
  <si>
    <t>Кепка STETSON арт. 6213903 KENT LINEN (голубой) {99}</t>
  </si>
  <si>
    <t>6213903 KENT LINEN</t>
  </si>
  <si>
    <t>02-701-19-57</t>
  </si>
  <si>
    <t>02-700-02-63</t>
  </si>
  <si>
    <t>Шляпа STETSON арт. 3698521 WESTERN RAFFIA (бежевый) {7}</t>
  </si>
  <si>
    <t>3698521 WESTERN RAFFIA</t>
  </si>
  <si>
    <t>02-700-02-61</t>
  </si>
  <si>
    <t>02-700-02-59</t>
  </si>
  <si>
    <t>02-700-02-57</t>
  </si>
  <si>
    <t>02-700-02-55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</si>
  <si>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</si>
  <si>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</si>
  <si>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</si>
  <si>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</si>
  <si>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</si>
  <si>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</si>
  <si>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</si>
  <si>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6611912 TEXAS COTTON</t>
  </si>
  <si>
    <t>02-696-19-61</t>
  </si>
  <si>
    <t>02-696-19-59</t>
  </si>
  <si>
    <t>02-696-19-57</t>
  </si>
  <si>
    <t>02-696-19-55</t>
  </si>
  <si>
    <t>02-698-20-00</t>
  </si>
  <si>
    <t>Бейсболка STETSON арт. 7751189 TRUCKER CAP AMERICAN HERITAGE MASTER (желтый / бордовый) {89}</t>
  </si>
  <si>
    <t>7751189 TRUCKER CAP AMERICAN HERITAGE MASTER</t>
  </si>
  <si>
    <t>02-697-38-00</t>
  </si>
  <si>
    <t>Бейсболка STETSON арт. 7751193 TRUCKER CAP AIR AND SEA (бежевый / синий) {52}</t>
  </si>
  <si>
    <t>7751193 TRUCKER CAP AIR AND SEA</t>
  </si>
  <si>
    <t>02-702-08-57</t>
  </si>
  <si>
    <t>Кепка STETSON арт. 6120501 MADISON (серый) {333}</t>
  </si>
  <si>
    <t>6120501 MADISON</t>
  </si>
  <si>
    <t>02-702-08-59</t>
  </si>
  <si>
    <t>02-702-08-58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</si>
  <si>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</si>
  <si>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</si>
  <si>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</si>
  <si>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</si>
  <si>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</si>
  <si>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</si>
  <si>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</si>
  <si>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</si>
  <si>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</si>
  <si>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</si>
  <si>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</si>
  <si>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</si>
  <si>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</si>
  <si>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</si>
  <si>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</si>
  <si>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</si>
  <si>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</si>
  <si>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</si>
  <si>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</si>
  <si>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</si>
  <si>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</si>
  <si>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</si>
  <si>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</si>
  <si>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</si>
  <si>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</si>
  <si>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</si>
  <si>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</si>
  <si>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</si>
  <si>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</si>
  <si>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</si>
  <si>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</si>
  <si>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</si>
  <si>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</si>
  <si>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</si>
  <si>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</si>
  <si>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</si>
  <si>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</si>
  <si>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</si>
  <si>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</si>
  <si>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</si>
  <si>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</si>
  <si>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</si>
  <si>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</si>
  <si>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</si>
  <si>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</si>
  <si>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</si>
  <si>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</si>
  <si>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</si>
  <si>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</si>
  <si>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</si>
  <si>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</si>
  <si>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</si>
  <si>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</si>
  <si>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</si>
  <si>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</si>
  <si>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</si>
  <si>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</si>
  <si>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</si>
  <si>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</si>
  <si>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</si>
  <si>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</si>
  <si>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</si>
  <si>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</si>
  <si>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</si>
  <si>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</si>
  <si>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</si>
  <si>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</si>
  <si>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</si>
  <si>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</si>
  <si>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</si>
  <si>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</si>
  <si>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</si>
  <si>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</si>
  <si>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</si>
  <si>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</si>
  <si>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</si>
  <si>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</si>
  <si>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</si>
  <si>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</si>
  <si>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</si>
  <si>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</si>
  <si>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</si>
  <si>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</si>
  <si>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</si>
  <si>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</si>
  <si>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</si>
  <si>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</si>
  <si>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</si>
  <si>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</si>
  <si>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</si>
  <si>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</si>
  <si>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</si>
  <si>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</si>
  <si>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</si>
  <si>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</si>
  <si>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</si>
  <si>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</si>
  <si>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</si>
  <si>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</si>
  <si>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</si>
  <si>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</si>
  <si>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</si>
  <si>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</si>
  <si>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</si>
  <si>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</si>
  <si>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</si>
  <si>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</si>
  <si>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</si>
  <si>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</si>
  <si>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</si>
  <si>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</si>
  <si>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</si>
  <si>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</si>
  <si>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</si>
  <si>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</si>
  <si>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</si>
  <si>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</si>
  <si>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</si>
  <si>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</si>
  <si>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</si>
  <si>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</si>
  <si>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</si>
  <si>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</si>
  <si>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</si>
  <si>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</si>
  <si>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</si>
  <si>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</si>
  <si>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</si>
  <si>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</si>
  <si>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</si>
  <si>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</si>
  <si>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</si>
  <si>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</si>
  <si>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VANCOUVER (черный) {1}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</si>
  <si>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</si>
  <si>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</si>
  <si>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</si>
  <si>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</si>
  <si>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</si>
  <si>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</si>
  <si>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</si>
  <si>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</si>
  <si>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</si>
  <si>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</si>
  <si>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</si>
  <si>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</si>
  <si>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</si>
  <si>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</si>
  <si>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</si>
  <si>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</si>
  <si>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</si>
  <si>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</si>
  <si>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</si>
  <si>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</si>
  <si>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</si>
  <si>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</si>
  <si>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</si>
  <si>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</si>
  <si>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</si>
  <si>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</si>
  <si>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</si>
  <si>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</si>
  <si>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</si>
  <si>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3598102</t>
  </si>
  <si>
    <t>2528113</t>
  </si>
  <si>
    <t>2638102</t>
  </si>
  <si>
    <t>2198141</t>
  </si>
  <si>
    <t>2598123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</si>
  <si>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</si>
  <si>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</si>
  <si>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</si>
  <si>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</si>
  <si>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</si>
  <si>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</si>
  <si>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</si>
  <si>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</si>
  <si>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</si>
  <si>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7751186</t>
  </si>
  <si>
    <t>7761102</t>
  </si>
  <si>
    <t>7761103</t>
  </si>
  <si>
    <t>7761107</t>
  </si>
  <si>
    <t>7766101</t>
  </si>
  <si>
    <t>7766103</t>
  </si>
  <si>
    <t>7721128</t>
  </si>
  <si>
    <t>6840101</t>
  </si>
  <si>
    <t>6380910</t>
  </si>
  <si>
    <t>6840908</t>
  </si>
  <si>
    <t>8820908</t>
  </si>
  <si>
    <t>6870501</t>
  </si>
  <si>
    <t>6841139</t>
  </si>
  <si>
    <t>6190801</t>
  </si>
  <si>
    <t>6870803</t>
  </si>
  <si>
    <t>6841142</t>
  </si>
  <si>
    <t>6190602</t>
  </si>
  <si>
    <t>6870601</t>
  </si>
  <si>
    <t>6640603</t>
  </si>
  <si>
    <t>6840502</t>
  </si>
  <si>
    <t>7720601</t>
  </si>
  <si>
    <t>6870805</t>
  </si>
  <si>
    <t>6844301</t>
  </si>
  <si>
    <t>6874501</t>
  </si>
  <si>
    <t>1890101</t>
  </si>
  <si>
    <t>6840113</t>
  </si>
  <si>
    <t>6847510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</si>
  <si>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</si>
  <si>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</si>
  <si>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</si>
  <si>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</si>
  <si>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</si>
  <si>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</si>
  <si>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</si>
  <si>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</si>
  <si>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</si>
  <si>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</si>
  <si>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7721131</t>
  </si>
  <si>
    <t>8599378</t>
  </si>
  <si>
    <t>8599379</t>
  </si>
  <si>
    <t>7721123</t>
  </si>
  <si>
    <t>7721129</t>
  </si>
  <si>
    <t>2791103</t>
  </si>
  <si>
    <t>7491102</t>
  </si>
  <si>
    <t>6840532</t>
  </si>
  <si>
    <t>8539201</t>
  </si>
  <si>
    <t>8599211</t>
  </si>
  <si>
    <t>8519301</t>
  </si>
  <si>
    <t>8599345</t>
  </si>
  <si>
    <t>8599365</t>
  </si>
  <si>
    <t>8599375</t>
  </si>
  <si>
    <t>8699352</t>
  </si>
  <si>
    <t>8599381</t>
  </si>
  <si>
    <t>8599380</t>
  </si>
  <si>
    <t>8599382</t>
  </si>
  <si>
    <t>8599373</t>
  </si>
  <si>
    <t>Skoczowska Fabryka Kapeluszy POLKAP S.A. ul. Powstańców Śląskich 1, 43-430 Skoczów, Poland</t>
  </si>
  <si>
    <t>STETSON</t>
  </si>
  <si>
    <t>Fedora Woolfelt</t>
  </si>
  <si>
    <t>Bowler Woolfelt</t>
  </si>
  <si>
    <t>Bucket Alpaka/Wool</t>
  </si>
  <si>
    <t>Beanie Deer</t>
  </si>
  <si>
    <t>Beanie Merino Wool</t>
  </si>
  <si>
    <t>Beanie PomPom</t>
  </si>
  <si>
    <t>75% шерсть альпака - 25% шерсть</t>
  </si>
  <si>
    <t>унисекс</t>
  </si>
  <si>
    <t>02-703-</t>
  </si>
  <si>
    <t>02-704-</t>
  </si>
  <si>
    <t>02-705-</t>
  </si>
  <si>
    <t>02-706-</t>
  </si>
  <si>
    <t>02-707-</t>
  </si>
  <si>
    <t>02-708-</t>
  </si>
  <si>
    <t>02-709-</t>
  </si>
  <si>
    <t>02-710-</t>
  </si>
  <si>
    <t>02-711-</t>
  </si>
  <si>
    <t>02-712-</t>
  </si>
  <si>
    <t>02-713-</t>
  </si>
  <si>
    <t>02-714-</t>
  </si>
  <si>
    <t>02-715-</t>
  </si>
  <si>
    <t>02-716-</t>
  </si>
  <si>
    <t>02-717-</t>
  </si>
  <si>
    <t>02-718-</t>
  </si>
  <si>
    <t>02-719-</t>
  </si>
  <si>
    <t>02-720-</t>
  </si>
  <si>
    <t>02-721-</t>
  </si>
  <si>
    <t>02-722-</t>
  </si>
  <si>
    <t>02-723-</t>
  </si>
  <si>
    <t>02-724-</t>
  </si>
  <si>
    <t>02-725-</t>
  </si>
  <si>
    <t>02-726-</t>
  </si>
  <si>
    <t>02-727-</t>
  </si>
  <si>
    <t>02-728-</t>
  </si>
  <si>
    <t>02-729-</t>
  </si>
  <si>
    <t>02-730-</t>
  </si>
  <si>
    <t>02-731-</t>
  </si>
  <si>
    <t>02-732-</t>
  </si>
  <si>
    <t>02-733-</t>
  </si>
  <si>
    <t>02-734-</t>
  </si>
  <si>
    <t>02-735-</t>
  </si>
  <si>
    <t>02-736-</t>
  </si>
  <si>
    <t>02-737-</t>
  </si>
  <si>
    <t>02-738-</t>
  </si>
  <si>
    <t>02-739-</t>
  </si>
  <si>
    <t>02-740-</t>
  </si>
  <si>
    <t>02-741-</t>
  </si>
  <si>
    <t>02-742-</t>
  </si>
  <si>
    <t>02-743-</t>
  </si>
  <si>
    <t>02-744-</t>
  </si>
  <si>
    <t>02-745-</t>
  </si>
  <si>
    <t>02-746-</t>
  </si>
  <si>
    <t>02-747-</t>
  </si>
  <si>
    <t>02-748-</t>
  </si>
  <si>
    <t>02-749-</t>
  </si>
  <si>
    <t>02-750-</t>
  </si>
  <si>
    <t>02-751-</t>
  </si>
  <si>
    <t>7756112</t>
  </si>
  <si>
    <t>7756113</t>
  </si>
  <si>
    <t>7756114</t>
  </si>
  <si>
    <t>6611105</t>
  </si>
  <si>
    <t>1</t>
  </si>
  <si>
    <t>Size</t>
  </si>
  <si>
    <t>Count</t>
  </si>
  <si>
    <t>Reference</t>
  </si>
  <si>
    <t>Price</t>
  </si>
  <si>
    <t>OSFA</t>
  </si>
  <si>
    <t>355</t>
  </si>
  <si>
    <t>347</t>
  </si>
  <si>
    <t>333</t>
  </si>
  <si>
    <t>327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</si>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</sst>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6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12" fontId="27" fillId="0" borderId="0" xfId="0" applyNumberFormat="1" applyFont="1" applyAlignment="1" applyProtection="1">
      <alignment horizontal="center" vertical="center" wrapText="1"/>
      <protection hidden="1"/>
    </xf>
    <xf numFmtId="49" fontId="27" fillId="0" borderId="0" xfId="0" applyNumberFormat="1" applyFont="1" applyAlignment="1" applyProtection="1">
      <alignment horizontal="center" vertical="center" wrapText="1"/>
      <protection hidden="1"/>
    </xf>
    <xf numFmtId="165" fontId="27" fillId="0" borderId="0" xfId="0" applyNumberFormat="1" applyFont="1" applyAlignment="1" applyProtection="1">
      <alignment horizontal="center" vertical="center" wrapText="1"/>
      <protection hidden="1"/>
    </xf>
    <xf numFmtId="170" fontId="27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/>
      <protection locked="0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65" fontId="30" fillId="0" borderId="0" xfId="0" applyNumberFormat="1" applyFont="1" applyAlignment="1" applyProtection="1">
      <alignment horizontal="center" vertical="center" wrapText="1"/>
      <protection hidden="1"/>
    </xf>
    <xf numFmtId="170" fontId="30" fillId="0" borderId="0" xfId="0" applyNumberFormat="1" applyFont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39" applyFont="1" applyFill="1" applyBorder="1" applyAlignment="1">
      <alignment horizontal="left" vertical="top"/>
    </xf>
    <xf numFmtId="0" fontId="11" fillId="17" borderId="26" xfId="39" applyFont="1" applyFill="1" applyBorder="1" applyAlignment="1">
      <alignment horizontal="left" vertical="top"/>
    </xf>
    <xf numFmtId="1" fontId="11" fillId="17" borderId="26" xfId="39" applyNumberFormat="1" applyFont="1" applyFill="1" applyBorder="1" applyAlignment="1">
      <alignment horizontal="right" vertical="top"/>
    </xf>
    <xf numFmtId="165" fontId="11" fillId="17" borderId="26" xfId="39" applyNumberFormat="1" applyFont="1" applyFill="1" applyBorder="1" applyAlignment="1">
      <alignment horizontal="right" vertical="top"/>
    </xf>
    <xf numFmtId="0" fontId="20" fillId="12" borderId="11" xfId="7" applyFont="1" applyFill="1" applyBorder="1" applyAlignment="1">
      <alignment vertical="center" wrapText="1"/>
    </xf>
    <xf numFmtId="0" fontId="20" fillId="12" borderId="12" xfId="7" applyFont="1" applyFill="1" applyBorder="1" applyAlignment="1">
      <alignment vertical="center" wrapText="1"/>
    </xf>
    <xf numFmtId="0" fontId="20" fillId="12" borderId="15" xfId="7" applyFont="1" applyFill="1" applyBorder="1" applyAlignment="1">
      <alignment vertical="center"/>
    </xf>
    <xf numFmtId="0" fontId="12" fillId="8" borderId="27" xfId="7" applyFont="1" applyFill="1" applyBorder="1" applyAlignment="1">
      <alignment horizontal="center" vertical="center"/>
    </xf>
    <xf numFmtId="0" fontId="12" fillId="8" borderId="27" xfId="7" applyFont="1" applyFill="1" applyBorder="1" applyAlignment="1">
      <alignment horizontal="center" vertical="center" wrapText="1"/>
    </xf>
    <xf numFmtId="12" fontId="27" fillId="0" borderId="0" xfId="0" applyNumberFormat="1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12" fontId="30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49" fontId="0" fillId="0" borderId="0" xfId="0" applyNumberFormat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jp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jp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jpg"/><Relationship Id="rId45" Type="http://schemas.openxmlformats.org/officeDocument/2006/relationships/image" Target="../media/image45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jpg"/><Relationship Id="rId44" Type="http://schemas.openxmlformats.org/officeDocument/2006/relationships/image" Target="../media/image44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png"/><Relationship Id="rId43" Type="http://schemas.openxmlformats.org/officeDocument/2006/relationships/image" Target="../media/image43.jpe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3</xdr:row>
      <xdr:rowOff>69561</xdr:rowOff>
    </xdr:from>
    <xdr:to>
      <xdr:col>8</xdr:col>
      <xdr:colOff>1889125</xdr:colOff>
      <xdr:row>3</xdr:row>
      <xdr:rowOff>1168688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6486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53398</xdr:rowOff>
    </xdr:from>
    <xdr:to>
      <xdr:col>8</xdr:col>
      <xdr:colOff>1889125</xdr:colOff>
      <xdr:row>4</xdr:row>
      <xdr:rowOff>1184853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58573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69562</xdr:rowOff>
    </xdr:from>
    <xdr:to>
      <xdr:col>8</xdr:col>
      <xdr:colOff>1889125</xdr:colOff>
      <xdr:row>37</xdr:row>
      <xdr:rowOff>1168689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75146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53398</xdr:rowOff>
    </xdr:from>
    <xdr:to>
      <xdr:col>8</xdr:col>
      <xdr:colOff>1889125</xdr:colOff>
      <xdr:row>50</xdr:row>
      <xdr:rowOff>1184853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994848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51091</xdr:rowOff>
    </xdr:from>
    <xdr:to>
      <xdr:col>8</xdr:col>
      <xdr:colOff>1889125</xdr:colOff>
      <xdr:row>51</xdr:row>
      <xdr:rowOff>1263364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230791"/>
          <a:ext cx="1778000" cy="12122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49213</xdr:rowOff>
    </xdr:from>
    <xdr:to>
      <xdr:col>8</xdr:col>
      <xdr:colOff>1889125</xdr:colOff>
      <xdr:row>52</xdr:row>
      <xdr:rowOff>1284288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543363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47241</xdr:rowOff>
    </xdr:from>
    <xdr:to>
      <xdr:col>8</xdr:col>
      <xdr:colOff>1889125</xdr:colOff>
      <xdr:row>56</xdr:row>
      <xdr:rowOff>1572011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61091"/>
          <a:ext cx="1778000" cy="15247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46974</xdr:rowOff>
    </xdr:from>
    <xdr:to>
      <xdr:col>8</xdr:col>
      <xdr:colOff>1889125</xdr:colOff>
      <xdr:row>57</xdr:row>
      <xdr:rowOff>1600856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380074"/>
          <a:ext cx="1778000" cy="15538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48537</xdr:rowOff>
    </xdr:from>
    <xdr:to>
      <xdr:col>8</xdr:col>
      <xdr:colOff>1889125</xdr:colOff>
      <xdr:row>59</xdr:row>
      <xdr:rowOff>1427834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7267712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48059</xdr:rowOff>
    </xdr:from>
    <xdr:to>
      <xdr:col>8</xdr:col>
      <xdr:colOff>1889125</xdr:colOff>
      <xdr:row>60</xdr:row>
      <xdr:rowOff>1599768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743609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109972</xdr:rowOff>
    </xdr:from>
    <xdr:to>
      <xdr:col>8</xdr:col>
      <xdr:colOff>1889125</xdr:colOff>
      <xdr:row>78</xdr:row>
      <xdr:rowOff>1128281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980222"/>
          <a:ext cx="1778000" cy="10183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134218</xdr:rowOff>
    </xdr:from>
    <xdr:to>
      <xdr:col>8</xdr:col>
      <xdr:colOff>1889125</xdr:colOff>
      <xdr:row>88</xdr:row>
      <xdr:rowOff>1104036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015618"/>
          <a:ext cx="1778000" cy="969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169242</xdr:rowOff>
    </xdr:from>
    <xdr:to>
      <xdr:col>8</xdr:col>
      <xdr:colOff>1889125</xdr:colOff>
      <xdr:row>89</xdr:row>
      <xdr:rowOff>1069018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288892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47141</xdr:rowOff>
    </xdr:from>
    <xdr:to>
      <xdr:col>8</xdr:col>
      <xdr:colOff>1889125</xdr:colOff>
      <xdr:row>90</xdr:row>
      <xdr:rowOff>1286353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405041"/>
          <a:ext cx="1778000" cy="12392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49597</xdr:rowOff>
    </xdr:from>
    <xdr:to>
      <xdr:col>8</xdr:col>
      <xdr:colOff>1889125</xdr:colOff>
      <xdr:row>95</xdr:row>
      <xdr:rowOff>1369627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36872"/>
          <a:ext cx="1778000" cy="132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241970</xdr:rowOff>
    </xdr:from>
    <xdr:to>
      <xdr:col>8</xdr:col>
      <xdr:colOff>1889125</xdr:colOff>
      <xdr:row>98</xdr:row>
      <xdr:rowOff>996273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1096420"/>
          <a:ext cx="1778000" cy="7543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49213</xdr:rowOff>
    </xdr:from>
    <xdr:to>
      <xdr:col>8</xdr:col>
      <xdr:colOff>1889125</xdr:colOff>
      <xdr:row>101</xdr:row>
      <xdr:rowOff>1827213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8947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169242</xdr:rowOff>
    </xdr:from>
    <xdr:to>
      <xdr:col>8</xdr:col>
      <xdr:colOff>1889125</xdr:colOff>
      <xdr:row>110</xdr:row>
      <xdr:rowOff>1069018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245017"/>
          <a:ext cx="1778000" cy="899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233896</xdr:rowOff>
    </xdr:from>
    <xdr:to>
      <xdr:col>8</xdr:col>
      <xdr:colOff>1889125</xdr:colOff>
      <xdr:row>131</xdr:row>
      <xdr:rowOff>1004363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846321"/>
          <a:ext cx="1778000" cy="7704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190785</xdr:rowOff>
    </xdr:from>
    <xdr:to>
      <xdr:col>8</xdr:col>
      <xdr:colOff>1889125</xdr:colOff>
      <xdr:row>133</xdr:row>
      <xdr:rowOff>1047458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8279710"/>
          <a:ext cx="1778000" cy="856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185403</xdr:rowOff>
    </xdr:from>
    <xdr:to>
      <xdr:col>8</xdr:col>
      <xdr:colOff>1889125</xdr:colOff>
      <xdr:row>134</xdr:row>
      <xdr:rowOff>1052851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512578"/>
          <a:ext cx="1778000" cy="8674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49213</xdr:rowOff>
    </xdr:from>
    <xdr:to>
      <xdr:col>8</xdr:col>
      <xdr:colOff>1889125</xdr:colOff>
      <xdr:row>145</xdr:row>
      <xdr:rowOff>1827213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44354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49213</xdr:rowOff>
    </xdr:from>
    <xdr:to>
      <xdr:col>8</xdr:col>
      <xdr:colOff>1889125</xdr:colOff>
      <xdr:row>146</xdr:row>
      <xdr:rowOff>1827213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3118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49213</xdr:rowOff>
    </xdr:from>
    <xdr:to>
      <xdr:col>8</xdr:col>
      <xdr:colOff>1889125</xdr:colOff>
      <xdr:row>147</xdr:row>
      <xdr:rowOff>1827213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1882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49213</xdr:rowOff>
    </xdr:from>
    <xdr:to>
      <xdr:col>8</xdr:col>
      <xdr:colOff>1889125</xdr:colOff>
      <xdr:row>148</xdr:row>
      <xdr:rowOff>1827213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00646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49213</xdr:rowOff>
    </xdr:from>
    <xdr:to>
      <xdr:col>8</xdr:col>
      <xdr:colOff>1889125</xdr:colOff>
      <xdr:row>149</xdr:row>
      <xdr:rowOff>1827213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94111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49213</xdr:rowOff>
    </xdr:from>
    <xdr:to>
      <xdr:col>8</xdr:col>
      <xdr:colOff>1889125</xdr:colOff>
      <xdr:row>150</xdr:row>
      <xdr:rowOff>1827213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38175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49213</xdr:rowOff>
    </xdr:from>
    <xdr:to>
      <xdr:col>8</xdr:col>
      <xdr:colOff>1889125</xdr:colOff>
      <xdr:row>151</xdr:row>
      <xdr:rowOff>1827213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56939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49213</xdr:rowOff>
    </xdr:from>
    <xdr:to>
      <xdr:col>8</xdr:col>
      <xdr:colOff>1889125</xdr:colOff>
      <xdr:row>152</xdr:row>
      <xdr:rowOff>1827213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5703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49213</xdr:rowOff>
    </xdr:from>
    <xdr:to>
      <xdr:col>8</xdr:col>
      <xdr:colOff>1889125</xdr:colOff>
      <xdr:row>155</xdr:row>
      <xdr:rowOff>1827213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9966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49213</xdr:rowOff>
    </xdr:from>
    <xdr:to>
      <xdr:col>8</xdr:col>
      <xdr:colOff>1889125</xdr:colOff>
      <xdr:row>156</xdr:row>
      <xdr:rowOff>1827213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507608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131514</xdr:rowOff>
    </xdr:from>
    <xdr:to>
      <xdr:col>8</xdr:col>
      <xdr:colOff>1889125</xdr:colOff>
      <xdr:row>160</xdr:row>
      <xdr:rowOff>1106720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38773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166539</xdr:rowOff>
    </xdr:from>
    <xdr:to>
      <xdr:col>8</xdr:col>
      <xdr:colOff>1889125</xdr:colOff>
      <xdr:row>162</xdr:row>
      <xdr:rowOff>1071703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3899264"/>
          <a:ext cx="1778000" cy="905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131514</xdr:rowOff>
    </xdr:from>
    <xdr:to>
      <xdr:col>8</xdr:col>
      <xdr:colOff>1889125</xdr:colOff>
      <xdr:row>163</xdr:row>
      <xdr:rowOff>1106720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5102489"/>
          <a:ext cx="1778000" cy="9752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50552</xdr:rowOff>
    </xdr:from>
    <xdr:to>
      <xdr:col>8</xdr:col>
      <xdr:colOff>1889125</xdr:colOff>
      <xdr:row>167</xdr:row>
      <xdr:rowOff>1559158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755577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50229</xdr:rowOff>
    </xdr:from>
    <xdr:to>
      <xdr:col>8</xdr:col>
      <xdr:colOff>1889125</xdr:colOff>
      <xdr:row>170</xdr:row>
      <xdr:rowOff>1359483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5146279"/>
          <a:ext cx="1778000" cy="1309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155773</xdr:rowOff>
    </xdr:from>
    <xdr:to>
      <xdr:col>8</xdr:col>
      <xdr:colOff>1889125</xdr:colOff>
      <xdr:row>184</xdr:row>
      <xdr:rowOff>1082488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892498"/>
          <a:ext cx="1778000" cy="9267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48493</xdr:rowOff>
    </xdr:from>
    <xdr:to>
      <xdr:col>8</xdr:col>
      <xdr:colOff>1889125</xdr:colOff>
      <xdr:row>185</xdr:row>
      <xdr:rowOff>3151911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3468"/>
          <a:ext cx="1778000" cy="31034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48592</xdr:rowOff>
    </xdr:from>
    <xdr:to>
      <xdr:col>8</xdr:col>
      <xdr:colOff>1889125</xdr:colOff>
      <xdr:row>186</xdr:row>
      <xdr:rowOff>1837368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223967"/>
          <a:ext cx="1778000" cy="1788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187</xdr:row>
      <xdr:rowOff>48022</xdr:rowOff>
    </xdr:from>
    <xdr:to>
      <xdr:col>8</xdr:col>
      <xdr:colOff>1889125</xdr:colOff>
      <xdr:row>187</xdr:row>
      <xdr:rowOff>1190252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109347"/>
          <a:ext cx="1778000" cy="1142230"/>
        </a:xfrm>
        <a:prstGeom prst="rect">
          <a:avLst/>
        </a:prstGeom>
      </xdr:spPr>
    </xdr:pic>
    <xdr:clientData/>
  </xdr:twoCellAnchor>
  <xdr:twoCellAnchor>
    <xdr:from>
      <xdr:col>8</xdr:col>
      <xdr:colOff>111125</xdr:colOff>
      <xdr:row>69</xdr:row>
      <xdr:rowOff>48884</xdr:rowOff>
    </xdr:from>
    <xdr:to>
      <xdr:col>8</xdr:col>
      <xdr:colOff>1911670</xdr:colOff>
      <xdr:row>69</xdr:row>
      <xdr:rowOff>1456071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858971" y="14873654"/>
          <a:ext cx="1800545" cy="0"/>
          <a:chOff x="4858971" y="93628346"/>
          <a:chExt cx="1800545" cy="1407187"/>
        </a:xfrm>
      </xdr:grpSpPr>
      <xdr:pic>
        <xdr:nvPicPr>
          <xdr:cNvPr id="1036" name="Рисунок 1035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8971" y="93628346"/>
            <a:ext cx="1778000" cy="1407187"/>
          </a:xfrm>
          <a:prstGeom prst="rect">
            <a:avLst/>
          </a:prstGeom>
        </xdr:spPr>
      </xdr:pic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/>
          <a:stretch>
            <a:fillRect/>
          </a:stretch>
        </xdr:blipFill>
        <xdr:spPr>
          <a:xfrm>
            <a:off x="5621704" y="94473347"/>
            <a:ext cx="1037812" cy="450372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454271</xdr:colOff>
      <xdr:row>188</xdr:row>
      <xdr:rowOff>47602</xdr:rowOff>
    </xdr:from>
    <xdr:to>
      <xdr:col>8</xdr:col>
      <xdr:colOff>1597270</xdr:colOff>
      <xdr:row>188</xdr:row>
      <xdr:rowOff>1194286</xdr:rowOff>
    </xdr:to>
    <xdr:pic>
      <xdr:nvPicPr>
        <xdr:cNvPr id="200" name="Рисунок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2117" y="264109910"/>
          <a:ext cx="1142999" cy="1146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395654</xdr:colOff>
      <xdr:row>189</xdr:row>
      <xdr:rowOff>58616</xdr:rowOff>
    </xdr:from>
    <xdr:to>
      <xdr:col>8</xdr:col>
      <xdr:colOff>1494693</xdr:colOff>
      <xdr:row>189</xdr:row>
      <xdr:rowOff>1161198</xdr:rowOff>
    </xdr:to>
    <xdr:pic>
      <xdr:nvPicPr>
        <xdr:cNvPr id="201" name="Рисунок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0" y="265366501"/>
          <a:ext cx="1099039" cy="1102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380999</xdr:colOff>
      <xdr:row>190</xdr:row>
      <xdr:rowOff>58613</xdr:rowOff>
    </xdr:from>
    <xdr:to>
      <xdr:col>8</xdr:col>
      <xdr:colOff>1538654</xdr:colOff>
      <xdr:row>190</xdr:row>
      <xdr:rowOff>1220000</xdr:rowOff>
    </xdr:to>
    <xdr:pic>
      <xdr:nvPicPr>
        <xdr:cNvPr id="202" name="Рисунок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8845" y="266612075"/>
          <a:ext cx="1157655" cy="1161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395655</xdr:colOff>
      <xdr:row>191</xdr:row>
      <xdr:rowOff>73269</xdr:rowOff>
    </xdr:from>
    <xdr:to>
      <xdr:col>8</xdr:col>
      <xdr:colOff>1553307</xdr:colOff>
      <xdr:row>191</xdr:row>
      <xdr:rowOff>1234652</xdr:rowOff>
    </xdr:to>
    <xdr:pic>
      <xdr:nvPicPr>
        <xdr:cNvPr id="203" name="Рисунок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1" y="267872307"/>
          <a:ext cx="1157652" cy="11613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93"/>
  <sheetViews>
    <sheetView tabSelected="1" topLeftCell="N1" zoomScale="65" zoomScaleNormal="65" workbookViewId="0">
      <pane ySplit="1" topLeftCell="A4" activePane="bottomLeft" state="frozen"/>
      <selection pane="bottomLeft" activeCell="AI5" sqref="AI5"/>
    </sheetView>
  </sheetViews>
  <sheetFormatPr defaultColWidth="9" defaultRowHeight="98.1" customHeight="1"/>
  <cols>
    <col min="1" max="1" width="9" style="99" customWidth="1"/>
    <col min="2" max="2" width="9.5703125" style="98" customWidth="1"/>
    <col min="3" max="3" width="9" style="99"/>
    <col min="4" max="4" width="6.140625" style="99" customWidth="1"/>
    <col min="5" max="5" width="9" style="103"/>
    <col min="6" max="6" width="10.28515625" style="99" customWidth="1"/>
    <col min="7" max="7" width="9" style="103"/>
    <col min="8" max="8" width="9" style="99"/>
    <col min="9" max="9" width="30" style="99" customWidth="1"/>
    <col min="10" max="10" width="9" style="99"/>
    <col min="11" max="12" width="9" style="108"/>
    <col min="13" max="13" width="9" style="99"/>
    <col min="14" max="15" width="6.7109375" style="99" customWidth="1"/>
    <col min="16" max="16" width="11.28515625" style="99" customWidth="1"/>
    <col min="17" max="17" width="13.7109375" style="108" customWidth="1"/>
    <col min="18" max="18" width="6.85546875" style="99" customWidth="1"/>
    <col min="19" max="19" width="11.5703125" style="99" customWidth="1"/>
    <col min="20" max="20" width="12" style="99" customWidth="1"/>
    <col min="21" max="28" width="9" style="99"/>
    <col min="29" max="29" width="9" style="99" customWidth="1"/>
    <col min="30" max="34" width="9" style="99"/>
    <col min="35" max="35" width="9" style="99" customWidth="1"/>
    <col min="36" max="45" width="9" style="99" hidden="1" customWidth="1"/>
    <col min="46" max="46" width="9" style="103"/>
    <col min="47" max="47" width="9" style="99"/>
    <col min="48" max="48" width="16.5703125" style="103" bestFit="1" customWidth="1"/>
    <col min="49" max="49" width="9.7109375" style="103" customWidth="1"/>
    <col min="50" max="50" width="9" style="106" customWidth="1"/>
    <col min="51" max="51" width="9.85546875" style="103" customWidth="1"/>
    <col min="52" max="53" width="10" style="103" customWidth="1"/>
    <col min="54" max="54" width="14" style="107" bestFit="1" customWidth="1"/>
    <col min="55" max="55" width="16.5703125" style="107" customWidth="1"/>
    <col min="56" max="56" width="9" style="98"/>
    <col min="57" max="57" width="9" style="109"/>
    <col min="58" max="58" width="9" style="98"/>
    <col min="59" max="59" width="95" style="99" customWidth="1"/>
    <col min="60" max="16384" width="9" style="103"/>
  </cols>
  <sheetData>
    <row r="1" spans="1:59" s="96" customFormat="1" ht="65.25" customHeight="1" thickBot="1">
      <c r="A1" s="96" t="s">
        <v>364</v>
      </c>
      <c r="B1" s="110" t="s">
        <v>462</v>
      </c>
      <c r="C1" s="111" t="s">
        <v>474</v>
      </c>
      <c r="D1" s="96" t="s">
        <v>475</v>
      </c>
      <c r="E1" s="96" t="s">
        <v>465</v>
      </c>
      <c r="F1" s="96" t="s">
        <v>476</v>
      </c>
      <c r="G1" s="96" t="s">
        <v>375</v>
      </c>
      <c r="H1" s="96" t="s">
        <v>376</v>
      </c>
      <c r="I1" s="96" t="s">
        <v>477</v>
      </c>
      <c r="J1" s="96" t="s">
        <v>478</v>
      </c>
      <c r="K1" s="143" t="s">
        <v>479</v>
      </c>
      <c r="L1" s="144" t="s">
        <v>585</v>
      </c>
      <c r="M1" s="96" t="s">
        <v>381</v>
      </c>
      <c r="N1" s="96" t="s">
        <v>842</v>
      </c>
      <c r="O1" s="96" t="s">
        <v>840</v>
      </c>
      <c r="P1" s="96" t="s">
        <v>841</v>
      </c>
      <c r="Q1" s="111" t="s">
        <v>461</v>
      </c>
      <c r="R1" s="96" t="s">
        <v>480</v>
      </c>
      <c r="S1" s="96" t="s">
        <v>481</v>
      </c>
      <c r="T1" s="96" t="s">
        <v>482</v>
      </c>
      <c r="U1" s="96" t="s">
        <v>483</v>
      </c>
      <c r="V1" s="96" t="s">
        <v>580</v>
      </c>
      <c r="W1" s="96" t="s">
        <v>484</v>
      </c>
      <c r="X1" s="96" t="s">
        <v>485</v>
      </c>
      <c r="Y1" s="96" t="s">
        <v>486</v>
      </c>
      <c r="Z1" s="96" t="s">
        <v>487</v>
      </c>
      <c r="AA1" s="96" t="s">
        <v>488</v>
      </c>
      <c r="AB1" s="96" t="s">
        <v>489</v>
      </c>
      <c r="AC1" s="96" t="s">
        <v>490</v>
      </c>
      <c r="AD1" s="96" t="s">
        <v>491</v>
      </c>
      <c r="AE1" s="96" t="s">
        <v>492</v>
      </c>
      <c r="AF1" s="96" t="s">
        <v>493</v>
      </c>
      <c r="AG1" s="96" t="s">
        <v>494</v>
      </c>
      <c r="AH1" s="96" t="s">
        <v>495</v>
      </c>
      <c r="AI1" s="96" t="s">
        <v>496</v>
      </c>
      <c r="AJ1" s="112" t="s">
        <v>820</v>
      </c>
      <c r="AK1" s="112" t="s">
        <v>821</v>
      </c>
      <c r="AL1" s="112" t="s">
        <v>822</v>
      </c>
      <c r="AM1" s="112" t="s">
        <v>823</v>
      </c>
      <c r="AN1" s="112" t="s">
        <v>824</v>
      </c>
      <c r="AO1" s="112" t="s">
        <v>825</v>
      </c>
      <c r="AP1" s="112" t="s">
        <v>826</v>
      </c>
      <c r="AQ1" s="112" t="s">
        <v>827</v>
      </c>
      <c r="AR1" s="112" t="s">
        <v>550</v>
      </c>
      <c r="AS1" s="112" t="s">
        <v>549</v>
      </c>
      <c r="AT1" s="96" t="s">
        <v>467</v>
      </c>
      <c r="AU1" s="111" t="s">
        <v>497</v>
      </c>
      <c r="AV1" s="96" t="s">
        <v>468</v>
      </c>
      <c r="AW1" s="96" t="s">
        <v>469</v>
      </c>
      <c r="AX1" s="113" t="s">
        <v>498</v>
      </c>
      <c r="AY1" s="96" t="s">
        <v>470</v>
      </c>
      <c r="AZ1" s="96" t="s">
        <v>471</v>
      </c>
      <c r="BA1" s="96" t="s">
        <v>472</v>
      </c>
      <c r="BB1" s="114" t="s">
        <v>499</v>
      </c>
      <c r="BC1" s="114" t="s">
        <v>473</v>
      </c>
      <c r="BD1" s="96" t="s">
        <v>500</v>
      </c>
      <c r="BE1" s="96" t="s">
        <v>584</v>
      </c>
      <c r="BF1" s="96" t="s">
        <v>501</v>
      </c>
      <c r="BG1" s="97" t="s">
        <v>850</v>
      </c>
    </row>
    <row r="2" spans="1:59" s="102" customFormat="1" ht="22.15" hidden="1" customHeight="1">
      <c r="A2" s="115" t="str">
        <f t="shared" ref="A2" si="0">IF(C2&amp;K2&lt;&gt;"",C2&amp;K2,"")</f>
        <v/>
      </c>
      <c r="B2" s="98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15"/>
      <c r="D2" s="99" t="str">
        <f>IF(A2&lt;&gt;"",_xlfn.XLOOKUP(C2,'1C'!W:W,'1C'!X:X,"",0),"")</f>
        <v/>
      </c>
      <c r="E2" s="102" t="str">
        <f>IF(F2&lt;&gt;"",IFERROR(VLOOKUP(F2,Категории!A:B,2,0),""),"Требуется категория")</f>
        <v>Требуется категория</v>
      </c>
      <c r="F2" s="99" t="str">
        <f>IF(A2&lt;&gt;"",IF(BD2&gt;0,_xlfn.XLOOKUP(A2,'1C'!A:A,'1C'!J:J,"",0),_xlfn.XLOOKUP(C2,'1C'!W:W,'1C'!J:J,"",0)),"")</f>
        <v/>
      </c>
      <c r="G2" s="102" t="str">
        <f>IF(C2&lt;&gt;"",IF(BD2&gt;0,_xlfn.XLOOKUP(A2,'1C'!A:A,'1C'!L:L,"",0),_xlfn.XLOOKUP(C2,'1C'!W:W,'1C'!L:L,"",0)),"")</f>
        <v/>
      </c>
      <c r="H2" s="99" t="str">
        <f>IF(A2&lt;&gt;"",_xlfn.XLOOKUP(A2,'1C'!A:A,'1C'!M:M,_xlfn.XLOOKUP(C2,'1C'!W:W,'1C'!M:M,"",0),0),"")</f>
        <v/>
      </c>
      <c r="I2" s="116"/>
      <c r="J2" s="99" t="str">
        <f>_xlfn.LET(_xlpm.itemName,_xlfn.XLOOKUP(A2,'1C'!A:A,'1C'!D:D,"",0),IFERROR(MID(_xlpm.itemName,FIND(" ",_xlpm.itemName)+1,FIND("арт.",_xlpm.itemName)-(FIND(" ",_xlpm.itemName)+2)),""))</f>
        <v/>
      </c>
      <c r="K2" s="117"/>
      <c r="L2" s="118" t="str">
        <f>IF(K2&lt;&gt;"",IFERROR(VLOOKUP(A2,'1C'!A:X,8,0),IFERROR(VLOOKUP(K2,Colors!D:E,2,0),"")),"")</f>
        <v/>
      </c>
      <c r="M2" s="101" t="str">
        <f>IF(K2&lt;&gt;"",_xlfn.XLOOKUP(A2,'1C'!A:A,'1C'!R:R,"",0),"")</f>
        <v/>
      </c>
      <c r="N2" s="101" t="str">
        <f>_xlfn.LET(_xlpm.RES,IF($A2&lt;&gt;"",_xlfn.XLOOKUP($A2,'1C'!$A:$A,'1C'!S:S,"",0),""),IF(_xlpm.RES=0,"",_xlpm.RES))</f>
        <v/>
      </c>
      <c r="O2" s="101" t="str">
        <f>_xlfn.LET(_xlpm.RES,IF($A2&lt;&gt;"",_xlfn.XLOOKUP($A2,'1C'!$A:$A,'1C'!T:T,"",0),""),IF(_xlpm.RES=0,"",_xlpm.RES))</f>
        <v/>
      </c>
      <c r="P2" s="101" t="str">
        <f>_xlfn.LET(_xlpm.RES,IF($A2&lt;&gt;"",_xlfn.XLOOKUP($A2,'1C'!$A:$A,'1C'!U:U,"",0),""),IF(_xlpm.RES=0,"",_xlpm.RES))</f>
        <v/>
      </c>
      <c r="Q2" s="117" t="str">
        <f>IF(A2&lt;&gt;"",_xlfn.XLOOKUP(A2,'1C'!A:A,'1C'!I:I,_xlfn.XLOOKUP(C2,'1C'!W:W,'1C'!I:I,"",0),0),"")</f>
        <v/>
      </c>
      <c r="R2" s="101" t="str">
        <f>IF(D2&lt;&gt;"",IFERROR(IF(VLOOKUP(D2,'1C'!D:D,1,0)&lt;&gt;"",1,0),""),"")</f>
        <v/>
      </c>
      <c r="S2" s="101" t="str">
        <f>_xlfn.LET(_xlpm.RES,IF(A2&lt;&gt;"",_xlfn.XLOOKUP(A2,'1C'!A:A,'1C'!N:N,_xlfn.XLOOKUP(C2,'1C'!W:W,'1C'!N:N,"",0),0),""),IF(_xlpm.RES=0,"",_xlpm.RES))</f>
        <v/>
      </c>
      <c r="T2" s="101" t="str">
        <f>IF(S2&lt;&gt;"",IFERROR(VLOOKUP(S2,MaterialsTypes!F:G,2,0),IFERROR(VLOOKUP(Q2,MaterialsTypes100,2,0),"")),IFERROR(VLOOKUP(Q2,MaterialsTypes100,2,0),""))</f>
        <v/>
      </c>
      <c r="U2" s="99" t="str">
        <f>IF(A2&lt;&gt;"",_xlfn.XLOOKUP(A2,'1C'!A:A,'1C'!K:K,_xlfn.XLOOKUP(C2,'1C'!W:W,'1C'!K:K,"",0),0),"")</f>
        <v/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2" t="str">
        <f t="shared" ref="AT2" si="1">IF(COUNTBLANK(V2:AS2)&lt;24,SUM(V2:AS2),"")</f>
        <v/>
      </c>
      <c r="AU2" s="115" t="str">
        <f>IF(A2&lt;&gt;"",_xlfn.XLOOKUP(_xlfn.XLOOKUP(A2,'1C'!A:A,'1C'!O:O,_xlfn.XLOOKUP(C2,'1C'!W:W,'1C'!O:O,"",0),0),Settings!N:N,Settings!O:O,"",0),"")</f>
        <v/>
      </c>
      <c r="AV2" s="102" t="str">
        <f ca="1">IF(AU2&lt;&gt;"",VLOOKUP(AU2,INDIRECT(SUBSTITUTE(IF(ISNUMBER(IFERROR(VALUE(LEFT(J2,1)),FALSE)),"_"&amp;J2,J2)," ","")&amp;"Manufactures"),3,0),"Требуется код страны")</f>
        <v>Требуется код страны</v>
      </c>
      <c r="AW2" s="102" t="str">
        <f ca="1">IF(AU2&lt;&gt;"",VLOOKUP(AU2,INDIRECT(SUBSTITUTE(IF(ISNUMBER(IFERROR(VALUE(LEFT(J2,1)),FALSE)),"_"&amp;J2,J2)," ","")&amp;"Manufactures"),2,0),"Требуется код страны")</f>
        <v>Требуется код страны</v>
      </c>
      <c r="AX2" s="119">
        <f t="shared" ref="AX2" si="2">0.05+0.05</f>
        <v>0.1</v>
      </c>
      <c r="AY2" s="102">
        <f t="shared" ref="AY2" si="3">IF(AX2&lt;&gt;"",AX2*1.5,"Требуется нетто")</f>
        <v>0.15000000000000002</v>
      </c>
      <c r="AZ2" s="102" t="str">
        <f t="shared" ref="AZ2" si="4">+IF(AX2&lt;&gt;"",IFERROR(AT2*AX2,"Требуются кол-во и нетто"),"Требуются кол-во и нетто")</f>
        <v>Требуются кол-во и нетто</v>
      </c>
      <c r="BA2" s="102" t="str">
        <f t="shared" ref="BA2" si="5">IF(AY2&lt;&gt;"",IFERROR(AT2*AY2,"Требуются кол-во и брутто"),"Требуются кол-во и брутто")</f>
        <v>Требуются кол-во и брутто</v>
      </c>
      <c r="BB2" s="120"/>
      <c r="BC2" s="120" t="str">
        <f t="shared" ref="BC2" si="6">+IF(BB2&lt;&gt;0,IFERROR(AT2*BB2,"Требуются кол-во и цена"),"Требуются кол-во и цена")</f>
        <v>Требуются кол-во и цена</v>
      </c>
      <c r="BD2" s="98" t="str">
        <f>IF(A2&lt;&gt;"",IF(_xlfn.XLOOKUP(A2,'1C'!A:A,'1C'!A:A,0,0)&gt;0,1,0),"")</f>
        <v/>
      </c>
      <c r="BE2" s="100" t="str">
        <f>IF(C2&lt;&gt;"",IF(_xlfn.XLOOKUP(TEXT(C2,"###"),'1C'!W:W,'1C'!D:D,0,0)&gt;0,0,1),"")</f>
        <v/>
      </c>
      <c r="BF2" s="98" t="str">
        <f t="shared" ref="BF2" si="7">IFERROR(IF(BE2,"-",IFERROR(IF(BD2&gt;0,0,1),"")),"")</f>
        <v/>
      </c>
      <c r="BG2" s="101"/>
    </row>
    <row r="3" spans="1:59" ht="98.1" hidden="1" customHeight="1">
      <c r="A3" s="103"/>
      <c r="C3" s="104"/>
      <c r="D3" s="145"/>
      <c r="F3" s="103"/>
      <c r="G3" s="102"/>
      <c r="H3" s="103"/>
      <c r="J3" s="102"/>
      <c r="L3" s="146"/>
      <c r="M3" s="101"/>
      <c r="N3" s="101"/>
      <c r="O3" s="101"/>
      <c r="P3" s="101"/>
      <c r="Q3" s="145"/>
      <c r="R3" s="101"/>
      <c r="S3" s="102"/>
      <c r="T3" s="103"/>
      <c r="U3" s="103"/>
      <c r="AT3" s="102"/>
      <c r="AU3" s="103"/>
      <c r="AV3" s="102"/>
      <c r="BC3" s="125"/>
      <c r="BE3" s="98"/>
    </row>
    <row r="4" spans="1:59" ht="98.1" customHeight="1">
      <c r="A4" s="103" t="str">
        <f t="shared" ref="A4:A5" si="8">IF(C4&amp;K4&lt;&gt;"",C4&amp;K4,"")</f>
        <v>219814129</v>
      </c>
      <c r="B4" s="98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02-704-06</v>
      </c>
      <c r="C4" s="104" t="s">
        <v>6430</v>
      </c>
      <c r="D4" s="145" t="s">
        <v>6499</v>
      </c>
      <c r="E4" s="103" t="str">
        <f>IF(F4&lt;&gt;"",IFERROR(VLOOKUP(F4,Категории!A:B,2,0),""),"Требуется категория")</f>
        <v>Шляпы</v>
      </c>
      <c r="F4" s="103" t="s">
        <v>330</v>
      </c>
      <c r="G4" s="102" t="s">
        <v>420</v>
      </c>
      <c r="H4" s="103" t="s">
        <v>388</v>
      </c>
      <c r="J4" s="103" t="s">
        <v>6498</v>
      </c>
      <c r="K4" s="108">
        <v>29</v>
      </c>
      <c r="L4" s="146" t="s">
        <v>71</v>
      </c>
      <c r="M4" s="101"/>
      <c r="N4" s="101"/>
      <c r="O4" s="101"/>
      <c r="P4" s="101"/>
      <c r="Q4" s="145" t="s">
        <v>1018</v>
      </c>
      <c r="R4" s="101"/>
      <c r="S4" s="102" t="s">
        <v>44</v>
      </c>
      <c r="T4" s="103" t="s">
        <v>31</v>
      </c>
      <c r="U4" s="103" t="s">
        <v>6506</v>
      </c>
      <c r="Z4" s="99">
        <v>3</v>
      </c>
      <c r="AC4" s="99">
        <v>6</v>
      </c>
      <c r="AT4" s="102">
        <f t="shared" ref="AT4:AT5" si="9">IF(COUNTBLANK(V4:AS4)&lt;24,SUM(V4:AS4),"")</f>
        <v>9</v>
      </c>
      <c r="AU4" s="103" t="s">
        <v>423</v>
      </c>
      <c r="AV4" s="102" t="str">
        <f ca="1">IF(AU4&lt;&gt;"",VLOOKUP(AU4,INDIRECT(SUBSTITUTE(IF(ISNUMBER(IFERROR(VALUE(LEFT(J4,1)),FALSE)),"_"&amp;J4,J4),"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" s="103" t="str">
        <f ca="1">IF(AU4&lt;&gt;"",VLOOKUP(AU4,INDIRECT(SUBSTITUTE(IF(ISNUMBER(IFERROR(VALUE(LEFT(J4,1)),FALSE)),"_"&amp;J4,J4)," ","")&amp;"Manufactures"),2,0),"Требуется код страны")</f>
        <v>Китай</v>
      </c>
      <c r="AX4" s="106">
        <f t="shared" ref="AX4:AX5" si="10">0.05+0.05</f>
        <v>0.1</v>
      </c>
      <c r="AY4" s="103">
        <f t="shared" ref="AY4:AY5" si="11">IF(AX4&lt;&gt;"",AX4*1.5,"Требуется нетто")</f>
        <v>0.15000000000000002</v>
      </c>
      <c r="AZ4" s="103">
        <f t="shared" ref="AZ4:AZ5" si="12">+IF(AX4&lt;&gt;"",IFERROR(AT4*AX4,"Требуются кол-во и нетто"),"Требуются кол-во и нетто")</f>
        <v>0.9</v>
      </c>
      <c r="BA4" s="103">
        <f t="shared" ref="BA4:BA5" si="13">IF(AY4&lt;&gt;"",IFERROR(AT4*AY4,"Требуются кол-во и брутто"),"Требуются кол-во и брутто")</f>
        <v>1.35</v>
      </c>
      <c r="BB4" s="107">
        <v>5484.9600000000009</v>
      </c>
      <c r="BC4" s="125">
        <f t="shared" ref="BC4:BC5" si="14">+IF(BB4&lt;&gt;0,IFERROR(AT4*BB4,"Требуются кол-во и цена"),"Требуются кол-во и цена")</f>
        <v>49364.640000000007</v>
      </c>
      <c r="BD4" s="98">
        <f>IF(A4&lt;&gt;"",IF(_xlfn.XLOOKUP(A4,'1C'!A:A,'1C'!A:A,0,0)&gt;0,1,0),"")</f>
        <v>0</v>
      </c>
      <c r="BE4" s="98">
        <f>IF(C4&lt;&gt;"",IF(_xlfn.XLOOKUP(TEXT(C4,"###"),'1C'!W:W,'1C'!D:D,0,0)&gt;0,0,1),"")</f>
        <v>1</v>
      </c>
      <c r="BF4" s="98" t="str">
        <f t="shared" ref="BF4:BF5" si="15">IFERROR(IF(BE4,"-",IFERROR(IF(BD4&gt;0,0,1),"")),"")</f>
        <v>-</v>
      </c>
    </row>
    <row r="5" spans="1:59" ht="98.1" customHeight="1">
      <c r="A5" s="103" t="str">
        <f t="shared" si="8"/>
        <v>19981011</v>
      </c>
      <c r="B5" s="98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02-705-09</v>
      </c>
      <c r="C5" s="104" t="s">
        <v>6433</v>
      </c>
      <c r="D5" s="145" t="s">
        <v>6500</v>
      </c>
      <c r="E5" s="103" t="str">
        <f>IF(F5&lt;&gt;"",IFERROR(VLOOKUP(F5,Категории!A:B,2,0),""),"Требуется категория")</f>
        <v>Шляпы</v>
      </c>
      <c r="F5" s="103" t="s">
        <v>362</v>
      </c>
      <c r="G5" s="102" t="s">
        <v>420</v>
      </c>
      <c r="H5" s="103" t="s">
        <v>388</v>
      </c>
      <c r="J5" s="103" t="s">
        <v>6498</v>
      </c>
      <c r="K5" s="108">
        <v>1</v>
      </c>
      <c r="L5" s="147" t="s">
        <v>53</v>
      </c>
      <c r="M5" s="115"/>
      <c r="N5" s="101"/>
      <c r="O5" s="101"/>
      <c r="P5" s="101"/>
      <c r="Q5" s="145" t="s">
        <v>1018</v>
      </c>
      <c r="R5" s="101"/>
      <c r="S5" s="102" t="s">
        <v>44</v>
      </c>
      <c r="T5" s="103" t="s">
        <v>31</v>
      </c>
      <c r="U5" s="103" t="s">
        <v>6506</v>
      </c>
      <c r="Y5" s="99">
        <v>6</v>
      </c>
      <c r="Z5" s="99">
        <v>2</v>
      </c>
      <c r="AA5" s="99">
        <v>2</v>
      </c>
      <c r="AC5" s="99">
        <v>6</v>
      </c>
      <c r="AT5" s="103">
        <f t="shared" si="9"/>
        <v>16</v>
      </c>
      <c r="AU5" s="103" t="s">
        <v>423</v>
      </c>
      <c r="AV5" s="102" t="str">
        <f ca="1">IF(AU5&lt;&gt;"",VLOOKUP(AU5,INDIRECT(SUBSTITUTE(IF(ISNUMBER(IFERROR(VALUE(LEFT(J5,1)),FALSE)),"_"&amp;J5,J5),"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103" t="str">
        <f ca="1">IF(AU5&lt;&gt;"",VLOOKUP(AU5,INDIRECT(SUBSTITUTE(IF(ISNUMBER(IFERROR(VALUE(LEFT(J5,1)),FALSE)),"_"&amp;J5,J5)," ","")&amp;"Manufactures"),2,0),"Требуется код страны")</f>
        <v>Китай</v>
      </c>
      <c r="AX5" s="106">
        <f t="shared" si="10"/>
        <v>0.1</v>
      </c>
      <c r="AY5" s="103">
        <f t="shared" si="11"/>
        <v>0.15000000000000002</v>
      </c>
      <c r="AZ5" s="103">
        <f t="shared" si="12"/>
        <v>1.6</v>
      </c>
      <c r="BA5" s="103">
        <f t="shared" si="13"/>
        <v>2.4000000000000004</v>
      </c>
      <c r="BB5" s="107">
        <v>4213.4400000000005</v>
      </c>
      <c r="BC5" s="125">
        <f t="shared" si="14"/>
        <v>67415.040000000008</v>
      </c>
      <c r="BD5" s="98">
        <f>IF(A5&lt;&gt;"",IF(_xlfn.XLOOKUP(A5,'1C'!A:A,'1C'!A:A,0,0)&gt;0,1,0),"")</f>
        <v>0</v>
      </c>
      <c r="BE5" s="98">
        <f>IF(C5&lt;&gt;"",IF(_xlfn.XLOOKUP(TEXT(C5,"###"),'1C'!W:W,'1C'!D:D,0,0)&gt;0,0,1),"")</f>
        <v>1</v>
      </c>
      <c r="BF5" s="98" t="str">
        <f t="shared" si="15"/>
        <v>-</v>
      </c>
    </row>
    <row r="6" spans="1:59" ht="98.1" hidden="1" customHeight="1">
      <c r="A6" s="103"/>
      <c r="C6" s="104"/>
      <c r="D6" s="145"/>
      <c r="F6" s="103"/>
      <c r="G6" s="102"/>
      <c r="H6" s="103"/>
      <c r="J6" s="103"/>
      <c r="L6" s="146"/>
      <c r="M6" s="115"/>
      <c r="N6" s="101"/>
      <c r="O6" s="101"/>
      <c r="P6" s="101"/>
      <c r="Q6" s="145"/>
      <c r="R6" s="101"/>
      <c r="S6" s="102"/>
      <c r="T6" s="103"/>
      <c r="U6" s="103"/>
      <c r="AU6" s="103"/>
      <c r="AV6" s="101"/>
      <c r="BC6" s="125"/>
      <c r="BE6" s="98"/>
    </row>
    <row r="7" spans="1:59" ht="98.1" hidden="1" customHeight="1">
      <c r="A7" s="103"/>
      <c r="C7" s="104"/>
      <c r="D7" s="145"/>
      <c r="F7" s="103"/>
      <c r="G7" s="102"/>
      <c r="H7" s="103"/>
      <c r="J7" s="103"/>
      <c r="L7" s="147"/>
      <c r="M7" s="115"/>
      <c r="N7" s="101"/>
      <c r="O7" s="101"/>
      <c r="P7" s="101"/>
      <c r="Q7" s="145"/>
      <c r="R7" s="101"/>
      <c r="S7" s="102"/>
      <c r="T7" s="103"/>
      <c r="U7" s="103"/>
      <c r="AU7" s="103"/>
      <c r="AV7" s="101"/>
      <c r="BC7" s="125"/>
      <c r="BE7" s="98"/>
    </row>
    <row r="8" spans="1:59" ht="98.1" hidden="1" customHeight="1">
      <c r="A8" s="103"/>
      <c r="C8" s="104"/>
      <c r="D8" s="145"/>
      <c r="F8" s="103"/>
      <c r="G8" s="102"/>
      <c r="H8" s="103"/>
      <c r="J8" s="103"/>
      <c r="L8" s="147"/>
      <c r="M8" s="115"/>
      <c r="N8" s="101"/>
      <c r="O8" s="101"/>
      <c r="P8" s="101"/>
      <c r="Q8" s="145"/>
      <c r="R8" s="101"/>
      <c r="S8" s="102"/>
      <c r="T8" s="103"/>
      <c r="U8" s="103"/>
      <c r="AU8" s="103"/>
      <c r="AV8" s="101"/>
      <c r="BC8" s="125"/>
      <c r="BE8" s="98"/>
    </row>
    <row r="9" spans="1:59" ht="98.1" hidden="1" customHeight="1">
      <c r="A9" s="103"/>
      <c r="C9" s="104"/>
      <c r="D9" s="145"/>
      <c r="F9" s="103"/>
      <c r="G9" s="102"/>
      <c r="H9" s="103"/>
      <c r="J9" s="103"/>
      <c r="L9" s="147"/>
      <c r="M9" s="115"/>
      <c r="N9" s="101"/>
      <c r="O9" s="101"/>
      <c r="P9" s="101"/>
      <c r="Q9" s="145"/>
      <c r="R9" s="101"/>
      <c r="S9" s="102"/>
      <c r="T9" s="103"/>
      <c r="U9" s="103"/>
      <c r="AU9" s="103"/>
      <c r="AV9" s="102"/>
      <c r="BC9" s="125"/>
      <c r="BE9" s="98"/>
    </row>
    <row r="10" spans="1:59" ht="98.1" hidden="1" customHeight="1">
      <c r="A10" s="103"/>
      <c r="C10" s="104"/>
      <c r="D10" s="145"/>
      <c r="F10" s="103"/>
      <c r="G10" s="102"/>
      <c r="H10" s="103"/>
      <c r="J10" s="103"/>
      <c r="L10" s="147"/>
      <c r="M10" s="115"/>
      <c r="N10" s="101"/>
      <c r="O10" s="101"/>
      <c r="P10" s="101"/>
      <c r="Q10" s="145"/>
      <c r="R10" s="101"/>
      <c r="S10" s="102"/>
      <c r="T10" s="103"/>
      <c r="U10" s="103"/>
      <c r="AU10" s="103"/>
      <c r="AV10" s="101"/>
      <c r="BC10" s="125"/>
      <c r="BE10" s="98"/>
    </row>
    <row r="11" spans="1:59" ht="98.1" hidden="1" customHeight="1">
      <c r="A11" s="103"/>
      <c r="C11" s="104"/>
      <c r="D11" s="145"/>
      <c r="F11" s="103"/>
      <c r="G11" s="102"/>
      <c r="H11" s="103"/>
      <c r="J11" s="103"/>
      <c r="L11" s="147"/>
      <c r="M11" s="115"/>
      <c r="N11" s="101"/>
      <c r="O11" s="101"/>
      <c r="P11" s="101"/>
      <c r="Q11" s="145"/>
      <c r="R11" s="101"/>
      <c r="S11" s="102"/>
      <c r="T11" s="103"/>
      <c r="U11" s="103"/>
      <c r="AU11" s="103"/>
      <c r="AV11" s="101"/>
      <c r="BC11" s="125"/>
      <c r="BE11" s="98"/>
    </row>
    <row r="12" spans="1:59" ht="119.1" hidden="1" customHeight="1">
      <c r="A12" s="103"/>
      <c r="C12" s="104"/>
      <c r="D12" s="145"/>
      <c r="F12" s="103"/>
      <c r="G12" s="102"/>
      <c r="H12" s="103"/>
      <c r="J12" s="103"/>
      <c r="L12" s="146"/>
      <c r="M12" s="115"/>
      <c r="N12" s="101"/>
      <c r="O12" s="101"/>
      <c r="P12" s="101"/>
      <c r="Q12" s="145"/>
      <c r="R12" s="101"/>
      <c r="S12" s="102"/>
      <c r="T12" s="103"/>
      <c r="U12" s="103"/>
      <c r="AU12" s="103"/>
      <c r="AV12" s="102"/>
      <c r="BC12" s="125"/>
      <c r="BE12" s="98"/>
    </row>
    <row r="13" spans="1:59" ht="98.1" hidden="1" customHeight="1">
      <c r="A13" s="103"/>
      <c r="C13" s="104"/>
      <c r="D13" s="145"/>
      <c r="F13" s="103"/>
      <c r="G13" s="102"/>
      <c r="H13" s="103"/>
      <c r="J13" s="103"/>
      <c r="L13" s="147"/>
      <c r="M13" s="115"/>
      <c r="N13" s="101"/>
      <c r="O13" s="101"/>
      <c r="P13" s="101"/>
      <c r="Q13" s="145"/>
      <c r="R13" s="101"/>
      <c r="S13" s="102"/>
      <c r="T13" s="103"/>
      <c r="U13" s="103"/>
      <c r="AU13" s="103"/>
      <c r="AV13" s="102"/>
      <c r="BC13" s="125"/>
      <c r="BE13" s="98"/>
    </row>
    <row r="14" spans="1:59" ht="116.65" hidden="1" customHeight="1">
      <c r="A14" s="103"/>
      <c r="C14" s="104"/>
      <c r="D14" s="145"/>
      <c r="F14" s="103"/>
      <c r="G14" s="102"/>
      <c r="H14" s="103"/>
      <c r="J14" s="103"/>
      <c r="L14" s="147"/>
      <c r="M14" s="115"/>
      <c r="N14" s="101"/>
      <c r="O14" s="101"/>
      <c r="P14" s="101"/>
      <c r="Q14" s="145"/>
      <c r="R14" s="101"/>
      <c r="S14" s="102"/>
      <c r="T14" s="103"/>
      <c r="U14" s="103"/>
      <c r="AU14" s="103"/>
      <c r="AV14" s="102"/>
      <c r="BC14" s="125"/>
      <c r="BE14" s="98"/>
    </row>
    <row r="15" spans="1:59" ht="98.1" hidden="1" customHeight="1">
      <c r="A15" s="103"/>
      <c r="C15" s="104"/>
      <c r="D15" s="145"/>
      <c r="F15" s="103"/>
      <c r="G15" s="102"/>
      <c r="H15" s="103"/>
      <c r="J15" s="103"/>
      <c r="L15" s="147"/>
      <c r="M15" s="115"/>
      <c r="N15" s="101"/>
      <c r="O15" s="101"/>
      <c r="P15" s="101"/>
      <c r="Q15" s="145"/>
      <c r="R15" s="101"/>
      <c r="S15" s="102"/>
      <c r="T15" s="103"/>
      <c r="U15" s="103"/>
      <c r="AU15" s="103"/>
      <c r="AV15" s="102"/>
      <c r="BC15" s="125"/>
      <c r="BE15" s="98"/>
    </row>
    <row r="16" spans="1:59" ht="98.1" hidden="1" customHeight="1">
      <c r="A16" s="103"/>
      <c r="C16" s="104"/>
      <c r="D16" s="145"/>
      <c r="F16" s="103"/>
      <c r="G16" s="102"/>
      <c r="H16" s="103"/>
      <c r="J16" s="103"/>
      <c r="L16" s="147"/>
      <c r="M16" s="115"/>
      <c r="N16" s="101"/>
      <c r="O16" s="101"/>
      <c r="P16" s="101"/>
      <c r="Q16" s="145"/>
      <c r="R16" s="101"/>
      <c r="S16" s="101"/>
      <c r="T16" s="103"/>
      <c r="U16" s="103"/>
      <c r="AU16" s="103"/>
      <c r="AV16" s="102"/>
      <c r="BC16" s="125"/>
      <c r="BE16" s="98"/>
    </row>
    <row r="17" spans="1:57" ht="98.1" hidden="1" customHeight="1">
      <c r="A17" s="103"/>
      <c r="C17" s="104"/>
      <c r="D17" s="145"/>
      <c r="F17" s="103"/>
      <c r="G17" s="102"/>
      <c r="H17" s="103"/>
      <c r="J17" s="103"/>
      <c r="L17" s="147"/>
      <c r="M17" s="115"/>
      <c r="N17" s="101"/>
      <c r="O17" s="101"/>
      <c r="P17" s="101"/>
      <c r="Q17" s="145"/>
      <c r="R17" s="101"/>
      <c r="S17" s="101"/>
      <c r="T17" s="103"/>
      <c r="U17" s="103"/>
      <c r="AU17" s="103"/>
      <c r="AV17" s="102"/>
      <c r="BC17" s="125"/>
      <c r="BE17" s="98"/>
    </row>
    <row r="18" spans="1:57" ht="119.1" hidden="1" customHeight="1">
      <c r="A18" s="103"/>
      <c r="C18" s="104"/>
      <c r="D18" s="145"/>
      <c r="F18" s="103"/>
      <c r="G18" s="102"/>
      <c r="H18" s="103"/>
      <c r="J18" s="103"/>
      <c r="L18" s="146"/>
      <c r="M18" s="115"/>
      <c r="N18" s="101"/>
      <c r="O18" s="101"/>
      <c r="P18" s="101"/>
      <c r="Q18" s="145"/>
      <c r="R18" s="101"/>
      <c r="S18" s="102"/>
      <c r="T18" s="103"/>
      <c r="U18" s="103"/>
      <c r="AU18" s="103"/>
      <c r="AV18" s="102"/>
      <c r="BC18" s="125"/>
      <c r="BE18" s="98"/>
    </row>
    <row r="19" spans="1:57" ht="119.1" hidden="1" customHeight="1">
      <c r="A19" s="103"/>
      <c r="C19" s="104"/>
      <c r="D19" s="145"/>
      <c r="F19" s="103"/>
      <c r="G19" s="102"/>
      <c r="H19" s="103"/>
      <c r="J19" s="103"/>
      <c r="L19" s="147"/>
      <c r="M19" s="115"/>
      <c r="N19" s="101"/>
      <c r="O19" s="101"/>
      <c r="P19" s="101"/>
      <c r="Q19" s="145"/>
      <c r="R19" s="101"/>
      <c r="S19" s="102"/>
      <c r="T19" s="103"/>
      <c r="U19" s="103"/>
      <c r="AU19" s="103"/>
      <c r="AV19" s="102"/>
      <c r="BC19" s="125"/>
      <c r="BE19" s="98"/>
    </row>
    <row r="20" spans="1:57" ht="98.1" hidden="1" customHeight="1">
      <c r="A20" s="103"/>
      <c r="C20" s="104"/>
      <c r="D20" s="145"/>
      <c r="F20" s="103"/>
      <c r="H20" s="103"/>
      <c r="J20" s="103"/>
      <c r="L20" s="146"/>
      <c r="N20" s="101"/>
      <c r="O20" s="101"/>
      <c r="P20" s="101"/>
      <c r="Q20" s="145"/>
      <c r="R20" s="101"/>
      <c r="S20" s="102"/>
      <c r="T20" s="103"/>
      <c r="U20" s="103"/>
      <c r="AU20" s="103"/>
      <c r="AV20" s="102"/>
      <c r="BC20" s="125"/>
      <c r="BE20" s="98"/>
    </row>
    <row r="21" spans="1:57" ht="98.1" hidden="1" customHeight="1">
      <c r="A21" s="103"/>
      <c r="C21" s="104"/>
      <c r="D21" s="145"/>
      <c r="F21" s="103"/>
      <c r="H21" s="103"/>
      <c r="J21" s="103"/>
      <c r="L21" s="146"/>
      <c r="N21" s="101"/>
      <c r="O21" s="101"/>
      <c r="P21" s="101"/>
      <c r="Q21" s="145"/>
      <c r="R21" s="101"/>
      <c r="S21" s="102"/>
      <c r="T21" s="103"/>
      <c r="U21" s="103"/>
      <c r="AU21" s="103"/>
      <c r="AV21" s="102"/>
      <c r="BC21" s="125"/>
      <c r="BE21" s="98"/>
    </row>
    <row r="22" spans="1:57" ht="98.1" hidden="1" customHeight="1">
      <c r="A22" s="103"/>
      <c r="C22" s="104"/>
      <c r="D22" s="145"/>
      <c r="F22" s="103"/>
      <c r="H22" s="103"/>
      <c r="J22" s="103"/>
      <c r="L22" s="146"/>
      <c r="N22" s="101"/>
      <c r="O22" s="101"/>
      <c r="P22" s="101"/>
      <c r="Q22" s="145"/>
      <c r="R22" s="101"/>
      <c r="S22" s="102"/>
      <c r="T22" s="103"/>
      <c r="U22" s="103"/>
      <c r="AU22" s="103"/>
      <c r="AV22" s="102"/>
      <c r="BC22" s="125"/>
      <c r="BE22" s="98"/>
    </row>
    <row r="23" spans="1:57" ht="98.1" hidden="1" customHeight="1">
      <c r="A23" s="103"/>
      <c r="C23" s="104"/>
      <c r="D23" s="145"/>
      <c r="F23" s="103"/>
      <c r="H23" s="103"/>
      <c r="J23" s="103"/>
      <c r="L23" s="146"/>
      <c r="N23" s="101"/>
      <c r="O23" s="101"/>
      <c r="P23" s="101"/>
      <c r="Q23" s="145"/>
      <c r="R23" s="101"/>
      <c r="S23" s="102"/>
      <c r="T23" s="103"/>
      <c r="U23" s="103"/>
      <c r="AU23" s="103"/>
      <c r="AV23" s="102"/>
      <c r="BC23" s="125"/>
      <c r="BE23" s="98"/>
    </row>
    <row r="24" spans="1:57" ht="112.35" hidden="1" customHeight="1">
      <c r="A24" s="103"/>
      <c r="C24" s="104"/>
      <c r="D24" s="145"/>
      <c r="F24" s="103"/>
      <c r="H24" s="103"/>
      <c r="J24" s="103"/>
      <c r="L24" s="146"/>
      <c r="N24" s="101"/>
      <c r="O24" s="101"/>
      <c r="P24" s="101"/>
      <c r="Q24" s="145"/>
      <c r="R24" s="101"/>
      <c r="S24" s="102"/>
      <c r="T24" s="103"/>
      <c r="U24" s="103"/>
      <c r="AU24" s="103"/>
      <c r="AV24" s="102"/>
      <c r="BC24" s="125"/>
      <c r="BE24" s="98"/>
    </row>
    <row r="25" spans="1:57" ht="98.1" hidden="1" customHeight="1">
      <c r="A25" s="103"/>
      <c r="C25" s="104"/>
      <c r="D25" s="145"/>
      <c r="F25" s="103"/>
      <c r="G25" s="102"/>
      <c r="H25" s="103"/>
      <c r="I25" s="105"/>
      <c r="J25" s="103"/>
      <c r="K25" s="118"/>
      <c r="L25" s="145"/>
      <c r="M25" s="101"/>
      <c r="N25" s="101"/>
      <c r="O25" s="101"/>
      <c r="P25" s="101"/>
      <c r="Q25" s="145"/>
      <c r="R25" s="101"/>
      <c r="S25" s="102"/>
      <c r="T25" s="103"/>
      <c r="U25" s="103"/>
      <c r="AT25" s="102"/>
      <c r="AU25" s="103"/>
      <c r="AV25" s="101"/>
      <c r="AW25" s="102"/>
      <c r="BC25" s="125"/>
      <c r="BE25" s="98"/>
    </row>
    <row r="26" spans="1:57" ht="98.1" hidden="1" customHeight="1">
      <c r="A26" s="103"/>
      <c r="C26" s="104"/>
      <c r="D26" s="145"/>
      <c r="F26" s="103"/>
      <c r="G26" s="102"/>
      <c r="H26" s="103"/>
      <c r="J26" s="102"/>
      <c r="L26" s="146"/>
      <c r="M26" s="101"/>
      <c r="N26" s="101"/>
      <c r="O26" s="101"/>
      <c r="P26" s="101"/>
      <c r="Q26" s="145"/>
      <c r="R26" s="101"/>
      <c r="S26" s="101"/>
      <c r="T26" s="103"/>
      <c r="U26" s="103"/>
      <c r="AT26" s="102"/>
      <c r="AU26" s="103"/>
      <c r="AV26" s="102"/>
      <c r="BC26" s="125"/>
      <c r="BE26" s="98"/>
    </row>
    <row r="27" spans="1:57" ht="98.1" hidden="1" customHeight="1">
      <c r="A27" s="103"/>
      <c r="C27" s="104"/>
      <c r="D27" s="145"/>
      <c r="F27" s="103"/>
      <c r="G27" s="102"/>
      <c r="H27" s="103"/>
      <c r="J27" s="102"/>
      <c r="L27" s="146"/>
      <c r="M27" s="101"/>
      <c r="N27" s="101"/>
      <c r="O27" s="101"/>
      <c r="P27" s="101"/>
      <c r="Q27" s="145"/>
      <c r="R27" s="101"/>
      <c r="S27" s="101"/>
      <c r="T27" s="103"/>
      <c r="U27" s="103"/>
      <c r="AT27" s="102"/>
      <c r="AU27" s="103"/>
      <c r="AV27" s="102"/>
      <c r="BC27" s="125"/>
      <c r="BE27" s="98"/>
    </row>
    <row r="28" spans="1:57" ht="98.1" hidden="1" customHeight="1">
      <c r="A28" s="103"/>
      <c r="C28" s="104"/>
      <c r="D28" s="145"/>
      <c r="F28" s="103"/>
      <c r="G28" s="102"/>
      <c r="H28" s="103"/>
      <c r="J28" s="102"/>
      <c r="L28" s="146"/>
      <c r="M28" s="101"/>
      <c r="N28" s="101"/>
      <c r="O28" s="101"/>
      <c r="P28" s="101"/>
      <c r="Q28" s="145"/>
      <c r="R28" s="101"/>
      <c r="S28" s="102"/>
      <c r="T28" s="103"/>
      <c r="U28" s="103"/>
      <c r="AT28" s="102"/>
      <c r="AU28" s="103"/>
      <c r="AV28" s="102"/>
      <c r="BC28" s="125"/>
      <c r="BE28" s="98"/>
    </row>
    <row r="29" spans="1:57" ht="98.1" hidden="1" customHeight="1">
      <c r="A29" s="103"/>
      <c r="C29" s="104"/>
      <c r="D29" s="145"/>
      <c r="F29" s="103"/>
      <c r="G29" s="102"/>
      <c r="H29" s="103"/>
      <c r="J29" s="102"/>
      <c r="L29" s="146"/>
      <c r="M29" s="101"/>
      <c r="N29" s="101"/>
      <c r="O29" s="101"/>
      <c r="P29" s="101"/>
      <c r="Q29" s="145"/>
      <c r="R29" s="101"/>
      <c r="S29" s="102"/>
      <c r="T29" s="103"/>
      <c r="U29" s="103"/>
      <c r="AT29" s="102"/>
      <c r="AU29" s="103"/>
      <c r="AV29" s="102"/>
      <c r="BC29" s="125"/>
      <c r="BE29" s="98"/>
    </row>
    <row r="30" spans="1:57" ht="98.1" hidden="1" customHeight="1">
      <c r="A30" s="103"/>
      <c r="C30" s="104"/>
      <c r="D30" s="145"/>
      <c r="F30" s="103"/>
      <c r="G30" s="102"/>
      <c r="H30" s="103"/>
      <c r="J30" s="102"/>
      <c r="L30" s="146"/>
      <c r="M30" s="101"/>
      <c r="N30" s="101"/>
      <c r="O30" s="101"/>
      <c r="P30" s="101"/>
      <c r="Q30" s="145"/>
      <c r="R30" s="101"/>
      <c r="S30" s="102"/>
      <c r="T30" s="103"/>
      <c r="U30" s="103"/>
      <c r="AT30" s="102"/>
      <c r="AU30" s="103"/>
      <c r="AV30" s="101"/>
      <c r="BC30" s="125"/>
      <c r="BE30" s="98"/>
    </row>
    <row r="31" spans="1:57" ht="98.1" hidden="1" customHeight="1">
      <c r="A31" s="103"/>
      <c r="C31" s="104"/>
      <c r="D31" s="145"/>
      <c r="F31" s="103"/>
      <c r="G31" s="102"/>
      <c r="H31" s="103"/>
      <c r="J31" s="102"/>
      <c r="L31" s="146"/>
      <c r="M31" s="101"/>
      <c r="N31" s="101"/>
      <c r="O31" s="101"/>
      <c r="P31" s="101"/>
      <c r="Q31" s="145"/>
      <c r="R31" s="101"/>
      <c r="S31" s="102"/>
      <c r="T31" s="103"/>
      <c r="U31" s="103"/>
      <c r="AT31" s="102"/>
      <c r="AU31" s="103"/>
      <c r="AV31" s="101"/>
      <c r="BC31" s="125"/>
      <c r="BE31" s="98"/>
    </row>
    <row r="32" spans="1:57" ht="98.1" hidden="1" customHeight="1">
      <c r="A32" s="103"/>
      <c r="C32" s="104"/>
      <c r="D32" s="145"/>
      <c r="F32" s="103"/>
      <c r="G32" s="102"/>
      <c r="H32" s="103"/>
      <c r="J32" s="102"/>
      <c r="L32" s="146"/>
      <c r="M32" s="101"/>
      <c r="N32" s="101"/>
      <c r="O32" s="101"/>
      <c r="P32" s="101"/>
      <c r="Q32" s="145"/>
      <c r="R32" s="101"/>
      <c r="S32" s="102"/>
      <c r="T32" s="103"/>
      <c r="U32" s="103"/>
      <c r="AT32" s="102"/>
      <c r="AU32" s="103"/>
      <c r="AV32" s="102"/>
      <c r="BC32" s="125"/>
      <c r="BE32" s="98"/>
    </row>
    <row r="33" spans="1:58" ht="98.1" hidden="1" customHeight="1">
      <c r="A33" s="103"/>
      <c r="C33" s="104"/>
      <c r="D33" s="145"/>
      <c r="F33" s="103"/>
      <c r="G33" s="102"/>
      <c r="H33" s="103"/>
      <c r="J33" s="102"/>
      <c r="L33" s="146"/>
      <c r="M33" s="101"/>
      <c r="N33" s="101"/>
      <c r="O33" s="101"/>
      <c r="P33" s="101"/>
      <c r="Q33" s="145"/>
      <c r="R33" s="101"/>
      <c r="S33" s="102"/>
      <c r="T33" s="103"/>
      <c r="U33" s="103"/>
      <c r="AT33" s="102"/>
      <c r="AU33" s="103"/>
      <c r="AV33" s="102"/>
      <c r="BC33" s="125"/>
      <c r="BE33" s="98"/>
    </row>
    <row r="34" spans="1:58" ht="121.35" hidden="1" customHeight="1">
      <c r="A34" s="103"/>
      <c r="C34" s="104"/>
      <c r="D34" s="145"/>
      <c r="F34" s="103"/>
      <c r="G34" s="102"/>
      <c r="H34" s="103"/>
      <c r="J34" s="103"/>
      <c r="L34" s="147"/>
      <c r="M34" s="115"/>
      <c r="N34" s="101"/>
      <c r="O34" s="101"/>
      <c r="P34" s="101"/>
      <c r="Q34" s="145"/>
      <c r="R34" s="101"/>
      <c r="S34" s="102"/>
      <c r="T34" s="103"/>
      <c r="U34" s="103"/>
      <c r="AU34" s="103"/>
      <c r="AV34" s="102"/>
      <c r="BC34" s="125"/>
      <c r="BE34" s="98"/>
    </row>
    <row r="35" spans="1:58" ht="98.1" hidden="1" customHeight="1">
      <c r="A35" s="103"/>
      <c r="C35" s="104"/>
      <c r="D35" s="145"/>
      <c r="F35" s="103"/>
      <c r="G35" s="102"/>
      <c r="H35" s="103"/>
      <c r="J35" s="103"/>
      <c r="L35" s="146"/>
      <c r="M35" s="115"/>
      <c r="N35" s="101"/>
      <c r="O35" s="101"/>
      <c r="P35" s="101"/>
      <c r="Q35" s="145"/>
      <c r="R35" s="101"/>
      <c r="S35" s="102"/>
      <c r="T35" s="103"/>
      <c r="U35" s="103"/>
      <c r="AU35" s="103"/>
      <c r="AV35" s="102"/>
      <c r="BC35" s="125"/>
      <c r="BE35" s="98"/>
    </row>
    <row r="36" spans="1:58" ht="98.1" hidden="1" customHeight="1">
      <c r="A36" s="103"/>
      <c r="C36" s="104"/>
      <c r="D36" s="145"/>
      <c r="F36" s="103"/>
      <c r="G36" s="102"/>
      <c r="H36" s="103"/>
      <c r="J36" s="103"/>
      <c r="L36" s="146"/>
      <c r="M36" s="115"/>
      <c r="N36" s="101"/>
      <c r="O36" s="101"/>
      <c r="P36" s="101"/>
      <c r="Q36" s="145"/>
      <c r="R36" s="101"/>
      <c r="S36" s="102"/>
      <c r="T36" s="103"/>
      <c r="U36" s="103"/>
      <c r="AU36" s="103"/>
      <c r="AV36" s="102"/>
      <c r="BC36" s="125"/>
      <c r="BE36" s="98"/>
    </row>
    <row r="37" spans="1:58" ht="98.1" hidden="1" customHeight="1">
      <c r="A37" s="103"/>
      <c r="C37" s="104"/>
      <c r="D37" s="145"/>
      <c r="F37" s="103"/>
      <c r="G37" s="102"/>
      <c r="H37" s="103"/>
      <c r="J37" s="103"/>
      <c r="L37" s="146"/>
      <c r="M37" s="115"/>
      <c r="N37" s="101"/>
      <c r="O37" s="101"/>
      <c r="P37" s="101"/>
      <c r="Q37" s="145"/>
      <c r="R37" s="101"/>
      <c r="S37" s="102"/>
      <c r="T37" s="103"/>
      <c r="U37" s="103"/>
      <c r="AU37" s="103"/>
      <c r="AV37" s="102"/>
      <c r="BC37" s="125"/>
      <c r="BE37" s="98"/>
    </row>
    <row r="38" spans="1:58" ht="98.1" customHeight="1">
      <c r="A38" s="103" t="str">
        <f t="shared" ref="A38:A61" si="16">IF(C38&amp;K38&lt;&gt;"",C38&amp;K38,"")</f>
        <v>189010126</v>
      </c>
      <c r="B38" s="98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02-734-80</v>
      </c>
      <c r="C38" s="104" t="s">
        <v>6465</v>
      </c>
      <c r="D38" s="145" t="s">
        <v>6501</v>
      </c>
      <c r="E38" s="103" t="str">
        <f>IF(F38&lt;&gt;"",IFERROR(VLOOKUP(F38,Категории!A:B,2,0),""),"Требуется категория")</f>
        <v>Панамы</v>
      </c>
      <c r="F38" s="103" t="s">
        <v>325</v>
      </c>
      <c r="G38" s="102" t="s">
        <v>420</v>
      </c>
      <c r="H38" s="103" t="s">
        <v>388</v>
      </c>
      <c r="J38" s="103" t="s">
        <v>6498</v>
      </c>
      <c r="K38" s="108">
        <v>26</v>
      </c>
      <c r="L38" s="146" t="s">
        <v>83</v>
      </c>
      <c r="M38" s="115"/>
      <c r="N38" s="101"/>
      <c r="O38" s="101"/>
      <c r="P38" s="101"/>
      <c r="Q38" s="145" t="s">
        <v>6505</v>
      </c>
      <c r="R38" s="101"/>
      <c r="S38" s="102" t="s">
        <v>44</v>
      </c>
      <c r="T38" s="103" t="s">
        <v>15</v>
      </c>
      <c r="U38" s="103" t="s">
        <v>6506</v>
      </c>
      <c r="Y38" s="99">
        <v>2</v>
      </c>
      <c r="AA38" s="99">
        <v>1</v>
      </c>
      <c r="AE38" s="99">
        <v>1</v>
      </c>
      <c r="AG38" s="99">
        <v>2</v>
      </c>
      <c r="AT38" s="103">
        <f t="shared" ref="AT38:AT61" si="17">IF(COUNTBLANK(V38:AS38)&lt;24,SUM(V38:AS38),"")</f>
        <v>6</v>
      </c>
      <c r="AU38" s="103" t="s">
        <v>430</v>
      </c>
      <c r="AV38" s="102" t="str">
        <f t="shared" ref="AV38" ca="1" si="18">IF(AU38&lt;&gt;"",VLOOKUP(AU38,INDIRECT(SUBSTITUTE(IF(ISNUMBER(IFERROR(VALUE(LEFT(J38,1)),FALSE)),"_"&amp;J38,J38),"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38" s="103" t="str">
        <f t="shared" ref="AW38" ca="1" si="19">IF(AU38&lt;&gt;"",VLOOKUP(AU38,INDIRECT(SUBSTITUTE(IF(ISNUMBER(IFERROR(VALUE(LEFT(J38,1)),FALSE)),"_"&amp;J38,J38)," ","")&amp;"Manufactures"),2,0),"Требуется код страны")</f>
        <v>Италия</v>
      </c>
      <c r="AX38" s="106">
        <f t="shared" ref="AX38:AX61" si="20">0.05+0.05</f>
        <v>0.1</v>
      </c>
      <c r="AY38" s="103">
        <f t="shared" ref="AY38:AY61" si="21">IF(AX38&lt;&gt;"",AX38*1.5,"Требуется нетто")</f>
        <v>0.15000000000000002</v>
      </c>
      <c r="AZ38" s="103">
        <f t="shared" ref="AZ38:AZ61" si="22">+IF(AX38&lt;&gt;"",IFERROR(AT38*AX38,"Требуются кол-во и нетто"),"Требуются кол-во и нетто")</f>
        <v>0.60000000000000009</v>
      </c>
      <c r="BA38" s="103">
        <f t="shared" ref="BA38:BA61" si="23">IF(AY38&lt;&gt;"",IFERROR(AT38*AY38,"Требуются кол-во и брутто"),"Требуются кол-во и брутто")</f>
        <v>0.90000000000000013</v>
      </c>
      <c r="BB38" s="107">
        <v>5484.9600000000009</v>
      </c>
      <c r="BC38" s="125">
        <f t="shared" ref="BC38:BC61" si="24">+IF(BB38&lt;&gt;0,IFERROR(AT38*BB38,"Требуются кол-во и цена"),"Требуются кол-во и цена")</f>
        <v>32909.760000000009</v>
      </c>
      <c r="BD38" s="98">
        <f>IF(A38&lt;&gt;"",IF(_xlfn.XLOOKUP(A38,'1C'!A:A,'1C'!A:A,0,0)&gt;0,1,0),"")</f>
        <v>0</v>
      </c>
      <c r="BE38" s="98">
        <f>IF(C38&lt;&gt;"",IF(_xlfn.XLOOKUP(TEXT(C38,"###"),'1C'!W:W,'1C'!D:D,0,0)&gt;0,0,1),"")</f>
        <v>1</v>
      </c>
      <c r="BF38" s="98" t="str">
        <f t="shared" ref="BF38:BF61" si="25">IFERROR(IF(BE38,"-",IFERROR(IF(BD38&gt;0,0,1),"")),"")</f>
        <v>-</v>
      </c>
    </row>
    <row r="39" spans="1:58" ht="98.1" hidden="1" customHeight="1">
      <c r="A39" s="103"/>
      <c r="C39" s="104"/>
      <c r="D39" s="145"/>
      <c r="F39" s="103"/>
      <c r="G39" s="102"/>
      <c r="H39" s="103"/>
      <c r="J39" s="103"/>
      <c r="L39" s="147"/>
      <c r="M39" s="115"/>
      <c r="N39" s="101"/>
      <c r="O39" s="101"/>
      <c r="P39" s="101"/>
      <c r="Q39" s="145"/>
      <c r="R39" s="101"/>
      <c r="S39" s="102"/>
      <c r="T39" s="103"/>
      <c r="U39" s="103"/>
      <c r="AU39" s="103"/>
      <c r="AV39" s="102"/>
      <c r="BC39" s="125"/>
      <c r="BE39" s="98"/>
    </row>
    <row r="40" spans="1:58" ht="98.1" hidden="1" customHeight="1">
      <c r="A40" s="103"/>
      <c r="C40" s="104"/>
      <c r="D40" s="145"/>
      <c r="F40" s="103"/>
      <c r="G40" s="102"/>
      <c r="H40" s="103"/>
      <c r="J40" s="103"/>
      <c r="L40" s="147"/>
      <c r="M40" s="115"/>
      <c r="N40" s="101"/>
      <c r="O40" s="101"/>
      <c r="P40" s="101"/>
      <c r="Q40" s="145"/>
      <c r="R40" s="101"/>
      <c r="S40" s="102"/>
      <c r="T40" s="103"/>
      <c r="U40" s="103"/>
      <c r="AU40" s="103"/>
      <c r="AV40" s="102"/>
      <c r="BC40" s="125"/>
      <c r="BE40" s="98"/>
    </row>
    <row r="41" spans="1:58" ht="98.1" hidden="1" customHeight="1">
      <c r="A41" s="103"/>
      <c r="C41" s="104"/>
      <c r="D41" s="145"/>
      <c r="F41" s="103"/>
      <c r="G41" s="102"/>
      <c r="H41" s="103"/>
      <c r="J41" s="103"/>
      <c r="L41" s="146"/>
      <c r="M41" s="115"/>
      <c r="N41" s="101"/>
      <c r="O41" s="101"/>
      <c r="P41" s="101"/>
      <c r="Q41" s="145"/>
      <c r="R41" s="101"/>
      <c r="S41" s="102"/>
      <c r="T41" s="103"/>
      <c r="U41" s="103"/>
      <c r="AU41" s="103"/>
      <c r="AV41" s="102"/>
      <c r="BC41" s="125"/>
      <c r="BE41" s="98"/>
    </row>
    <row r="42" spans="1:58" ht="123.4" hidden="1" customHeight="1">
      <c r="A42" s="103"/>
      <c r="C42" s="104"/>
      <c r="D42" s="145"/>
      <c r="F42" s="103"/>
      <c r="G42" s="102"/>
      <c r="H42" s="103"/>
      <c r="J42" s="103"/>
      <c r="L42" s="146"/>
      <c r="M42" s="115"/>
      <c r="N42" s="101"/>
      <c r="O42" s="101"/>
      <c r="P42" s="101"/>
      <c r="Q42" s="145"/>
      <c r="R42" s="101"/>
      <c r="S42" s="102"/>
      <c r="T42" s="103"/>
      <c r="U42" s="103"/>
      <c r="AU42" s="103"/>
      <c r="AV42" s="102"/>
      <c r="BC42" s="125"/>
      <c r="BE42" s="98"/>
    </row>
    <row r="43" spans="1:58" ht="98.1" hidden="1" customHeight="1">
      <c r="A43" s="103"/>
      <c r="C43" s="104"/>
      <c r="D43" s="145"/>
      <c r="F43" s="103"/>
      <c r="G43" s="102"/>
      <c r="H43" s="103"/>
      <c r="J43" s="103"/>
      <c r="L43" s="146"/>
      <c r="M43" s="115"/>
      <c r="N43" s="101"/>
      <c r="O43" s="101"/>
      <c r="P43" s="101"/>
      <c r="Q43" s="145"/>
      <c r="R43" s="101"/>
      <c r="S43" s="102"/>
      <c r="T43" s="103"/>
      <c r="U43" s="103"/>
      <c r="AU43" s="103"/>
      <c r="AV43" s="102"/>
      <c r="BC43" s="125"/>
      <c r="BE43" s="98"/>
    </row>
    <row r="44" spans="1:58" ht="98.1" hidden="1" customHeight="1">
      <c r="A44" s="103"/>
      <c r="C44" s="104"/>
      <c r="D44" s="145"/>
      <c r="F44" s="103"/>
      <c r="G44" s="102"/>
      <c r="H44" s="103"/>
      <c r="J44" s="103"/>
      <c r="L44" s="146"/>
      <c r="M44" s="115"/>
      <c r="N44" s="101"/>
      <c r="O44" s="101"/>
      <c r="P44" s="101"/>
      <c r="Q44" s="145"/>
      <c r="R44" s="101"/>
      <c r="S44" s="102"/>
      <c r="T44" s="103"/>
      <c r="U44" s="103"/>
      <c r="AU44" s="103"/>
      <c r="AV44" s="102"/>
      <c r="BC44" s="125"/>
      <c r="BE44" s="98"/>
    </row>
    <row r="45" spans="1:58" ht="208.35" hidden="1" customHeight="1">
      <c r="A45" s="103"/>
      <c r="C45" s="104"/>
      <c r="D45" s="145"/>
      <c r="F45" s="103"/>
      <c r="G45" s="102"/>
      <c r="H45" s="103"/>
      <c r="J45" s="103"/>
      <c r="L45" s="146"/>
      <c r="M45" s="115"/>
      <c r="N45" s="101"/>
      <c r="O45" s="101"/>
      <c r="P45" s="101"/>
      <c r="Q45" s="145"/>
      <c r="R45" s="101"/>
      <c r="S45" s="102"/>
      <c r="T45" s="103"/>
      <c r="U45" s="103"/>
      <c r="AU45" s="103"/>
      <c r="AV45" s="102"/>
      <c r="BC45" s="125"/>
      <c r="BE45" s="98"/>
    </row>
    <row r="46" spans="1:58" ht="114.95" hidden="1" customHeight="1">
      <c r="A46" s="103"/>
      <c r="C46" s="104"/>
      <c r="D46" s="145"/>
      <c r="F46" s="103"/>
      <c r="G46" s="102"/>
      <c r="H46" s="103"/>
      <c r="J46" s="103"/>
      <c r="L46" s="146"/>
      <c r="M46" s="115"/>
      <c r="N46" s="101"/>
      <c r="O46" s="101"/>
      <c r="P46" s="101"/>
      <c r="Q46" s="145"/>
      <c r="R46" s="101"/>
      <c r="S46" s="102"/>
      <c r="T46" s="103"/>
      <c r="U46" s="103"/>
      <c r="AU46" s="103"/>
      <c r="AV46" s="101"/>
      <c r="BC46" s="125"/>
      <c r="BE46" s="98"/>
    </row>
    <row r="47" spans="1:58" ht="114.95" hidden="1" customHeight="1">
      <c r="A47" s="103"/>
      <c r="C47" s="104"/>
      <c r="D47" s="145"/>
      <c r="F47" s="103"/>
      <c r="G47" s="102"/>
      <c r="H47" s="103"/>
      <c r="J47" s="103"/>
      <c r="L47" s="146"/>
      <c r="M47" s="115"/>
      <c r="N47" s="101"/>
      <c r="O47" s="101"/>
      <c r="P47" s="101"/>
      <c r="Q47" s="145"/>
      <c r="R47" s="101"/>
      <c r="S47" s="102"/>
      <c r="T47" s="103"/>
      <c r="U47" s="103"/>
      <c r="AU47" s="103"/>
      <c r="AV47" s="101"/>
      <c r="BC47" s="125"/>
      <c r="BE47" s="98"/>
    </row>
    <row r="48" spans="1:58" ht="130.15" hidden="1" customHeight="1">
      <c r="A48" s="103"/>
      <c r="C48" s="104"/>
      <c r="D48" s="145"/>
      <c r="F48" s="103"/>
      <c r="G48" s="102"/>
      <c r="H48" s="103"/>
      <c r="J48" s="103"/>
      <c r="L48" s="146"/>
      <c r="M48" s="115"/>
      <c r="N48" s="101"/>
      <c r="O48" s="101"/>
      <c r="P48" s="101"/>
      <c r="Q48" s="145"/>
      <c r="R48" s="101"/>
      <c r="S48" s="102"/>
      <c r="T48" s="103"/>
      <c r="U48" s="103"/>
      <c r="AU48" s="103"/>
      <c r="AV48" s="102"/>
      <c r="BC48" s="125"/>
      <c r="BE48" s="98"/>
    </row>
    <row r="49" spans="1:58" ht="130.15" hidden="1" customHeight="1">
      <c r="A49" s="103"/>
      <c r="C49" s="104"/>
      <c r="D49" s="145"/>
      <c r="F49" s="103"/>
      <c r="G49" s="102"/>
      <c r="H49" s="103"/>
      <c r="J49" s="103"/>
      <c r="L49" s="147"/>
      <c r="M49" s="115"/>
      <c r="N49" s="101"/>
      <c r="O49" s="101"/>
      <c r="P49" s="101"/>
      <c r="Q49" s="145"/>
      <c r="R49" s="101"/>
      <c r="S49" s="102"/>
      <c r="T49" s="103"/>
      <c r="U49" s="103"/>
      <c r="AU49" s="103"/>
      <c r="AV49" s="102"/>
      <c r="BC49" s="125"/>
      <c r="BE49" s="98"/>
    </row>
    <row r="50" spans="1:58" ht="112.35" hidden="1" customHeight="1">
      <c r="A50" s="103"/>
      <c r="C50" s="104"/>
      <c r="D50" s="145"/>
      <c r="F50" s="103"/>
      <c r="G50" s="102"/>
      <c r="H50" s="103"/>
      <c r="J50" s="103"/>
      <c r="L50" s="147"/>
      <c r="M50" s="115"/>
      <c r="N50" s="101"/>
      <c r="O50" s="101"/>
      <c r="P50" s="101"/>
      <c r="Q50" s="145"/>
      <c r="R50" s="101"/>
      <c r="S50" s="102"/>
      <c r="T50" s="103"/>
      <c r="U50" s="103"/>
      <c r="AU50" s="103"/>
      <c r="AV50" s="102"/>
      <c r="BC50" s="125"/>
      <c r="BE50" s="98"/>
    </row>
    <row r="51" spans="1:58" ht="98.1" customHeight="1">
      <c r="A51" s="103" t="str">
        <f t="shared" si="16"/>
        <v>859937868</v>
      </c>
      <c r="B51" s="98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02-742-14</v>
      </c>
      <c r="C51" s="104" t="s">
        <v>6479</v>
      </c>
      <c r="D51" s="145" t="s">
        <v>6502</v>
      </c>
      <c r="E51" s="103" t="str">
        <f>IF(F51&lt;&gt;"",IFERROR(VLOOKUP(F51,Категории!A:B,2,0),""),"Требуется категория")</f>
        <v>Шапки</v>
      </c>
      <c r="F51" s="103" t="s">
        <v>340</v>
      </c>
      <c r="G51" s="102" t="s">
        <v>420</v>
      </c>
      <c r="H51" s="103" t="s">
        <v>389</v>
      </c>
      <c r="J51" s="103" t="s">
        <v>6498</v>
      </c>
      <c r="K51" s="108">
        <v>68</v>
      </c>
      <c r="L51" s="146" t="s">
        <v>86</v>
      </c>
      <c r="M51" s="115"/>
      <c r="N51" s="101"/>
      <c r="O51" s="101"/>
      <c r="P51" s="101"/>
      <c r="Q51" s="145" t="s">
        <v>5516</v>
      </c>
      <c r="R51" s="101"/>
      <c r="S51" s="102" t="s">
        <v>44</v>
      </c>
      <c r="T51" s="103" t="s">
        <v>34</v>
      </c>
      <c r="U51" s="103" t="s">
        <v>6506</v>
      </c>
      <c r="AC51" s="99">
        <v>6</v>
      </c>
      <c r="AT51" s="103">
        <f t="shared" si="17"/>
        <v>6</v>
      </c>
      <c r="AU51" s="103" t="s">
        <v>430</v>
      </c>
      <c r="AV51" s="102" t="str">
        <f t="shared" ref="AV51:AV53" ca="1" si="26">IF(AU51&lt;&gt;"",VLOOKUP(AU51,INDIRECT(SUBSTITUTE(IF(ISNUMBER(IFERROR(VALUE(LEFT(J51,1)),FALSE)),"_"&amp;J51,J51),"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1" s="103" t="str">
        <f t="shared" ref="AW51:AW53" ca="1" si="27">IF(AU51&lt;&gt;"",VLOOKUP(AU51,INDIRECT(SUBSTITUTE(IF(ISNUMBER(IFERROR(VALUE(LEFT(J51,1)),FALSE)),"_"&amp;J51,J51)," ","")&amp;"Manufactures"),2,0),"Требуется код страны")</f>
        <v>Италия</v>
      </c>
      <c r="AX51" s="106">
        <f t="shared" si="20"/>
        <v>0.1</v>
      </c>
      <c r="AY51" s="103">
        <f t="shared" si="21"/>
        <v>0.15000000000000002</v>
      </c>
      <c r="AZ51" s="103">
        <f t="shared" si="22"/>
        <v>0.60000000000000009</v>
      </c>
      <c r="BA51" s="103">
        <f t="shared" si="23"/>
        <v>0.90000000000000013</v>
      </c>
      <c r="BB51" s="107">
        <v>3362.4</v>
      </c>
      <c r="BC51" s="125">
        <f t="shared" si="24"/>
        <v>20174.400000000001</v>
      </c>
      <c r="BD51" s="98">
        <f>IF(A51&lt;&gt;"",IF(_xlfn.XLOOKUP(A51,'1C'!A:A,'1C'!A:A,0,0)&gt;0,1,0),"")</f>
        <v>0</v>
      </c>
      <c r="BE51" s="98">
        <f>IF(C51&lt;&gt;"",IF(_xlfn.XLOOKUP(TEXT(C51,"###"),'1C'!W:W,'1C'!D:D,0,0)&gt;0,0,1),"")</f>
        <v>1</v>
      </c>
      <c r="BF51" s="98" t="str">
        <f t="shared" si="25"/>
        <v>-</v>
      </c>
    </row>
    <row r="52" spans="1:58" ht="103.5" customHeight="1">
      <c r="A52" s="103" t="str">
        <f t="shared" si="16"/>
        <v>859937922</v>
      </c>
      <c r="B52" s="98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02-743-06</v>
      </c>
      <c r="C52" s="104" t="s">
        <v>6480</v>
      </c>
      <c r="D52" s="145" t="s">
        <v>6502</v>
      </c>
      <c r="E52" s="103" t="str">
        <f>IF(F52&lt;&gt;"",IFERROR(VLOOKUP(F52,Категории!A:B,2,0),""),"Требуется категория")</f>
        <v>Шапки</v>
      </c>
      <c r="F52" s="103" t="s">
        <v>340</v>
      </c>
      <c r="G52" s="102" t="s">
        <v>420</v>
      </c>
      <c r="H52" s="103" t="s">
        <v>389</v>
      </c>
      <c r="J52" s="103" t="s">
        <v>6498</v>
      </c>
      <c r="K52" s="108">
        <v>22</v>
      </c>
      <c r="L52" s="147" t="s">
        <v>71</v>
      </c>
      <c r="M52" s="115"/>
      <c r="N52" s="101"/>
      <c r="O52" s="101"/>
      <c r="P52" s="101"/>
      <c r="Q52" s="145" t="s">
        <v>5516</v>
      </c>
      <c r="R52" s="101"/>
      <c r="S52" s="102" t="s">
        <v>44</v>
      </c>
      <c r="T52" s="103" t="s">
        <v>34</v>
      </c>
      <c r="U52" s="103" t="s">
        <v>6506</v>
      </c>
      <c r="V52" s="99">
        <v>16</v>
      </c>
      <c r="AT52" s="103">
        <f t="shared" si="17"/>
        <v>16</v>
      </c>
      <c r="AU52" s="103" t="s">
        <v>430</v>
      </c>
      <c r="AV52" s="102" t="str">
        <f t="shared" ca="1" si="2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103" t="str">
        <f t="shared" ca="1" si="27"/>
        <v>Италия</v>
      </c>
      <c r="AX52" s="106">
        <f t="shared" si="20"/>
        <v>0.1</v>
      </c>
      <c r="AY52" s="103">
        <f t="shared" si="21"/>
        <v>0.15000000000000002</v>
      </c>
      <c r="AZ52" s="103">
        <f t="shared" si="22"/>
        <v>1.6</v>
      </c>
      <c r="BA52" s="103">
        <f t="shared" si="23"/>
        <v>2.4000000000000004</v>
      </c>
      <c r="BB52" s="107">
        <v>3362.4</v>
      </c>
      <c r="BC52" s="125">
        <f t="shared" si="24"/>
        <v>53798.400000000001</v>
      </c>
      <c r="BD52" s="98">
        <f>IF(A52&lt;&gt;"",IF(_xlfn.XLOOKUP(A52,'1C'!A:A,'1C'!A:A,0,0)&gt;0,1,0),"")</f>
        <v>0</v>
      </c>
      <c r="BE52" s="98">
        <f>IF(C52&lt;&gt;"",IF(_xlfn.XLOOKUP(TEXT(C52,"###"),'1C'!W:W,'1C'!D:D,0,0)&gt;0,0,1),"")</f>
        <v>1</v>
      </c>
      <c r="BF52" s="98" t="str">
        <f t="shared" si="25"/>
        <v>-</v>
      </c>
    </row>
    <row r="53" spans="1:58" ht="105.95" customHeight="1">
      <c r="A53" s="103" t="str">
        <f t="shared" si="16"/>
        <v>859937968</v>
      </c>
      <c r="B53" s="98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02-743-14</v>
      </c>
      <c r="C53" s="104" t="s">
        <v>6480</v>
      </c>
      <c r="D53" s="145" t="s">
        <v>6502</v>
      </c>
      <c r="E53" s="103" t="str">
        <f>IF(F53&lt;&gt;"",IFERROR(VLOOKUP(F53,Категории!A:B,2,0),""),"Требуется категория")</f>
        <v>Шапки</v>
      </c>
      <c r="F53" s="103" t="s">
        <v>340</v>
      </c>
      <c r="G53" s="102" t="s">
        <v>420</v>
      </c>
      <c r="H53" s="103" t="s">
        <v>389</v>
      </c>
      <c r="J53" s="103" t="s">
        <v>6498</v>
      </c>
      <c r="K53" s="108">
        <v>68</v>
      </c>
      <c r="L53" s="147" t="s">
        <v>86</v>
      </c>
      <c r="M53" s="115"/>
      <c r="N53" s="101"/>
      <c r="O53" s="101"/>
      <c r="P53" s="101"/>
      <c r="Q53" s="145" t="s">
        <v>5516</v>
      </c>
      <c r="R53" s="101"/>
      <c r="S53" s="102" t="s">
        <v>44</v>
      </c>
      <c r="T53" s="103" t="s">
        <v>34</v>
      </c>
      <c r="U53" s="103" t="s">
        <v>6506</v>
      </c>
      <c r="V53" s="99">
        <v>16</v>
      </c>
      <c r="AT53" s="103">
        <f t="shared" si="17"/>
        <v>16</v>
      </c>
      <c r="AU53" s="103" t="s">
        <v>430</v>
      </c>
      <c r="AV53" s="102" t="str">
        <f t="shared" ca="1" si="2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103" t="str">
        <f t="shared" ca="1" si="27"/>
        <v>Италия</v>
      </c>
      <c r="AX53" s="106">
        <f t="shared" si="20"/>
        <v>0.1</v>
      </c>
      <c r="AY53" s="103">
        <f t="shared" si="21"/>
        <v>0.15000000000000002</v>
      </c>
      <c r="AZ53" s="103">
        <f t="shared" si="22"/>
        <v>1.6</v>
      </c>
      <c r="BA53" s="103">
        <f t="shared" si="23"/>
        <v>2.4000000000000004</v>
      </c>
      <c r="BB53" s="107">
        <v>3362.4</v>
      </c>
      <c r="BC53" s="125">
        <f t="shared" si="24"/>
        <v>53798.400000000001</v>
      </c>
      <c r="BD53" s="98">
        <f>IF(A53&lt;&gt;"",IF(_xlfn.XLOOKUP(A53,'1C'!A:A,'1C'!A:A,0,0)&gt;0,1,0),"")</f>
        <v>0</v>
      </c>
      <c r="BE53" s="98">
        <f>IF(C53&lt;&gt;"",IF(_xlfn.XLOOKUP(TEXT(C53,"###"),'1C'!W:W,'1C'!D:D,0,0)&gt;0,0,1),"")</f>
        <v>1</v>
      </c>
      <c r="BF53" s="98" t="str">
        <f t="shared" si="25"/>
        <v>-</v>
      </c>
    </row>
    <row r="54" spans="1:58" ht="110.65" hidden="1" customHeight="1">
      <c r="A54" s="103"/>
      <c r="C54" s="104"/>
      <c r="D54" s="145"/>
      <c r="F54" s="103"/>
      <c r="G54" s="102"/>
      <c r="H54" s="103"/>
      <c r="J54" s="103"/>
      <c r="L54" s="147"/>
      <c r="M54" s="115"/>
      <c r="N54" s="101"/>
      <c r="O54" s="101"/>
      <c r="P54" s="101"/>
      <c r="Q54" s="145"/>
      <c r="R54" s="101"/>
      <c r="S54" s="102"/>
      <c r="T54" s="103"/>
      <c r="U54" s="103"/>
      <c r="AU54" s="103"/>
      <c r="AV54" s="102" t="str">
        <f t="shared" ref="AV54:AV58" ca="1" si="28">IF(AU54&lt;&gt;"",VLOOKUP(AU54,INDIRECT(SUBSTITUTE(IF(ISNUMBER(IFERROR(VALUE(LEFT(J54,1)),FALSE)),"_"&amp;J54,J54)," ","")&amp;"Manufactures"),3,0),"Требуется код страны")</f>
        <v>Требуется код страны</v>
      </c>
      <c r="AW54" s="103" t="str">
        <f t="shared" ref="AW54:AW58" ca="1" si="29">IF(AU54&lt;&gt;"",VLOOKUP(AU54,INDIRECT(SUBSTITUTE(IF(ISNUMBER(IFERROR(VALUE(LEFT(J54,1)),FALSE)),"_"&amp;J54,J54)," ","")&amp;"Manufactures"),2,0),"Требуется код страны")</f>
        <v>Требуется код страны</v>
      </c>
      <c r="BC54" s="125"/>
      <c r="BE54" s="98"/>
    </row>
    <row r="55" spans="1:58" ht="98.1" hidden="1" customHeight="1">
      <c r="A55" s="103"/>
      <c r="C55" s="104"/>
      <c r="D55" s="145"/>
      <c r="F55" s="103"/>
      <c r="G55" s="102"/>
      <c r="H55" s="103"/>
      <c r="J55" s="103"/>
      <c r="L55" s="146"/>
      <c r="M55" s="115"/>
      <c r="N55" s="101"/>
      <c r="O55" s="101"/>
      <c r="P55" s="101"/>
      <c r="Q55" s="145"/>
      <c r="R55" s="101"/>
      <c r="S55" s="102"/>
      <c r="T55" s="103"/>
      <c r="U55" s="103"/>
      <c r="AU55" s="103"/>
      <c r="AV55" s="102" t="str">
        <f t="shared" ca="1" si="28"/>
        <v>Требуется код страны</v>
      </c>
      <c r="AW55" s="103" t="str">
        <f t="shared" ca="1" si="29"/>
        <v>Требуется код страны</v>
      </c>
      <c r="BC55" s="125"/>
      <c r="BE55" s="98"/>
    </row>
    <row r="56" spans="1:58" ht="98.1" hidden="1" customHeight="1">
      <c r="A56" s="103"/>
      <c r="C56" s="104"/>
      <c r="D56" s="145"/>
      <c r="F56" s="103"/>
      <c r="G56" s="102"/>
      <c r="H56" s="103"/>
      <c r="J56" s="103"/>
      <c r="L56" s="146"/>
      <c r="M56" s="115"/>
      <c r="N56" s="101"/>
      <c r="O56" s="101"/>
      <c r="P56" s="101"/>
      <c r="Q56" s="145"/>
      <c r="R56" s="101"/>
      <c r="S56" s="102"/>
      <c r="T56" s="103"/>
      <c r="U56" s="103"/>
      <c r="AU56" s="103"/>
      <c r="AV56" s="102" t="str">
        <f t="shared" ca="1" si="28"/>
        <v>Требуется код страны</v>
      </c>
      <c r="AW56" s="103" t="str">
        <f t="shared" ca="1" si="29"/>
        <v>Требуется код страны</v>
      </c>
      <c r="BC56" s="125"/>
      <c r="BE56" s="98"/>
    </row>
    <row r="57" spans="1:58" ht="128.1" customHeight="1">
      <c r="A57" s="103" t="str">
        <f t="shared" si="16"/>
        <v>859937526</v>
      </c>
      <c r="B57" s="98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02-747-06</v>
      </c>
      <c r="C57" s="104" t="s">
        <v>6491</v>
      </c>
      <c r="D57" s="145" t="s">
        <v>6503</v>
      </c>
      <c r="E57" s="103" t="str">
        <f>IF(F57&lt;&gt;"",IFERROR(VLOOKUP(F57,Категории!A:B,2,0),""),"Требуется категория")</f>
        <v>Шапки</v>
      </c>
      <c r="F57" s="103" t="s">
        <v>340</v>
      </c>
      <c r="G57" s="103" t="s">
        <v>420</v>
      </c>
      <c r="H57" s="103" t="s">
        <v>389</v>
      </c>
      <c r="J57" s="103" t="s">
        <v>6498</v>
      </c>
      <c r="K57" s="108">
        <v>26</v>
      </c>
      <c r="L57" s="146" t="s">
        <v>71</v>
      </c>
      <c r="N57" s="101"/>
      <c r="O57" s="101"/>
      <c r="P57" s="101"/>
      <c r="Q57" s="145" t="s">
        <v>1018</v>
      </c>
      <c r="R57" s="101"/>
      <c r="S57" s="102" t="s">
        <v>44</v>
      </c>
      <c r="T57" s="103" t="s">
        <v>34</v>
      </c>
      <c r="U57" s="103" t="s">
        <v>6506</v>
      </c>
      <c r="V57" s="99">
        <v>14</v>
      </c>
      <c r="AT57" s="103">
        <f t="shared" si="17"/>
        <v>14</v>
      </c>
      <c r="AU57" s="103" t="s">
        <v>427</v>
      </c>
      <c r="AV57" s="102" t="str">
        <f t="shared" ca="1" si="28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57" s="103" t="str">
        <f t="shared" ca="1" si="29"/>
        <v>Германия</v>
      </c>
      <c r="AX57" s="106">
        <f t="shared" si="20"/>
        <v>0.1</v>
      </c>
      <c r="AY57" s="103">
        <f t="shared" si="21"/>
        <v>0.15000000000000002</v>
      </c>
      <c r="AZ57" s="103">
        <f t="shared" si="22"/>
        <v>1.4000000000000001</v>
      </c>
      <c r="BA57" s="103">
        <f t="shared" si="23"/>
        <v>2.1000000000000005</v>
      </c>
      <c r="BB57" s="107">
        <v>2509.92</v>
      </c>
      <c r="BC57" s="125">
        <f t="shared" si="24"/>
        <v>35138.880000000005</v>
      </c>
      <c r="BD57" s="98">
        <f>IF(A57&lt;&gt;"",IF(_xlfn.XLOOKUP(A57,'1C'!A:A,'1C'!A:A,0,0)&gt;0,1,0),"")</f>
        <v>0</v>
      </c>
      <c r="BE57" s="98">
        <f>IF(C57&lt;&gt;"",IF(_xlfn.XLOOKUP(TEXT(C57,"###"),'1C'!W:W,'1C'!D:D,0,0)&gt;0,0,1),"")</f>
        <v>1</v>
      </c>
      <c r="BF57" s="98" t="str">
        <f t="shared" si="25"/>
        <v>-</v>
      </c>
    </row>
    <row r="58" spans="1:58" ht="130.35" customHeight="1">
      <c r="A58" s="103" t="str">
        <f t="shared" si="16"/>
        <v>859937538</v>
      </c>
      <c r="B58" s="98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02-747-80</v>
      </c>
      <c r="C58" s="104" t="s">
        <v>6491</v>
      </c>
      <c r="D58" s="145" t="s">
        <v>6503</v>
      </c>
      <c r="E58" s="103" t="str">
        <f>IF(F58&lt;&gt;"",IFERROR(VLOOKUP(F58,Категории!A:B,2,0),""),"Требуется категория")</f>
        <v>Шапки</v>
      </c>
      <c r="F58" s="103" t="s">
        <v>340</v>
      </c>
      <c r="G58" s="103" t="s">
        <v>420</v>
      </c>
      <c r="H58" s="103" t="s">
        <v>389</v>
      </c>
      <c r="J58" s="103" t="s">
        <v>6498</v>
      </c>
      <c r="K58" s="108">
        <v>38</v>
      </c>
      <c r="L58" s="146" t="s">
        <v>83</v>
      </c>
      <c r="N58" s="101"/>
      <c r="O58" s="101"/>
      <c r="P58" s="101"/>
      <c r="Q58" s="145" t="s">
        <v>1018</v>
      </c>
      <c r="R58" s="101"/>
      <c r="S58" s="102" t="s">
        <v>44</v>
      </c>
      <c r="T58" s="103" t="s">
        <v>34</v>
      </c>
      <c r="U58" s="103" t="s">
        <v>6506</v>
      </c>
      <c r="V58" s="99">
        <v>14</v>
      </c>
      <c r="AT58" s="103">
        <f t="shared" si="17"/>
        <v>14</v>
      </c>
      <c r="AU58" s="103" t="s">
        <v>427</v>
      </c>
      <c r="AV58" s="102" t="str">
        <f t="shared" ca="1" si="28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58" s="103" t="str">
        <f t="shared" ca="1" si="29"/>
        <v>Германия</v>
      </c>
      <c r="AX58" s="106">
        <f t="shared" si="20"/>
        <v>0.1</v>
      </c>
      <c r="AY58" s="103">
        <f t="shared" si="21"/>
        <v>0.15000000000000002</v>
      </c>
      <c r="AZ58" s="103">
        <f t="shared" si="22"/>
        <v>1.4000000000000001</v>
      </c>
      <c r="BA58" s="103">
        <f t="shared" si="23"/>
        <v>2.1000000000000005</v>
      </c>
      <c r="BB58" s="107">
        <v>2509.92</v>
      </c>
      <c r="BC58" s="125">
        <f t="shared" si="24"/>
        <v>35138.880000000005</v>
      </c>
      <c r="BD58" s="98">
        <f>IF(A58&lt;&gt;"",IF(_xlfn.XLOOKUP(A58,'1C'!A:A,'1C'!A:A,0,0)&gt;0,1,0),"")</f>
        <v>0</v>
      </c>
      <c r="BE58" s="98">
        <f>IF(C58&lt;&gt;"",IF(_xlfn.XLOOKUP(TEXT(C58,"###"),'1C'!W:W,'1C'!D:D,0,0)&gt;0,0,1),"")</f>
        <v>1</v>
      </c>
      <c r="BF58" s="98" t="str">
        <f t="shared" si="25"/>
        <v>-</v>
      </c>
    </row>
    <row r="59" spans="1:58" ht="98.1" hidden="1" customHeight="1">
      <c r="A59" s="103"/>
      <c r="C59" s="104"/>
      <c r="D59" s="145"/>
      <c r="F59" s="103"/>
      <c r="H59" s="103"/>
      <c r="J59" s="103"/>
      <c r="L59" s="146"/>
      <c r="N59" s="101"/>
      <c r="O59" s="101"/>
      <c r="P59" s="101"/>
      <c r="Q59" s="145"/>
      <c r="R59" s="101"/>
      <c r="S59" s="102"/>
      <c r="T59" s="103"/>
      <c r="U59" s="103"/>
      <c r="AU59" s="103"/>
      <c r="AV59" s="102"/>
      <c r="BC59" s="125"/>
      <c r="BE59" s="98"/>
    </row>
    <row r="60" spans="1:58" ht="116.65" customHeight="1">
      <c r="A60" s="103" t="str">
        <f t="shared" si="16"/>
        <v>859938024</v>
      </c>
      <c r="B60" s="98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02-749-27</v>
      </c>
      <c r="C60" s="104" t="s">
        <v>6494</v>
      </c>
      <c r="D60" s="145" t="s">
        <v>6504</v>
      </c>
      <c r="E60" s="103" t="str">
        <f>IF(F60&lt;&gt;"",IFERROR(VLOOKUP(F60,Категории!A:B,2,0),""),"Требуется категория")</f>
        <v>Кепки</v>
      </c>
      <c r="F60" s="103" t="s">
        <v>318</v>
      </c>
      <c r="G60" s="103" t="s">
        <v>420</v>
      </c>
      <c r="H60" s="103" t="s">
        <v>389</v>
      </c>
      <c r="J60" s="103" t="s">
        <v>6498</v>
      </c>
      <c r="K60" s="108">
        <v>24</v>
      </c>
      <c r="L60" s="146" t="s">
        <v>152</v>
      </c>
      <c r="N60" s="101"/>
      <c r="O60" s="101"/>
      <c r="P60" s="101"/>
      <c r="Q60" s="145" t="s">
        <v>5505</v>
      </c>
      <c r="R60" s="101"/>
      <c r="S60" s="101"/>
      <c r="T60" s="103" t="s">
        <v>34</v>
      </c>
      <c r="U60" s="103" t="s">
        <v>6506</v>
      </c>
      <c r="V60" s="99">
        <v>8</v>
      </c>
      <c r="AT60" s="103">
        <f t="shared" si="17"/>
        <v>8</v>
      </c>
      <c r="AU60" s="103" t="s">
        <v>430</v>
      </c>
      <c r="AV60" s="102" t="str">
        <f t="shared" ref="AV60:AV61" ca="1" si="30">IF(AU60&lt;&gt;"",VLOOKUP(AU60,INDIRECT(SUBSTITUTE(IF(ISNUMBER(IFERROR(VALUE(LEFT(J60,1)),FALSE)),"_"&amp;J60,J60),"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0" s="103" t="str">
        <f t="shared" ref="AW60:AW61" ca="1" si="31">IF(AU60&lt;&gt;"",VLOOKUP(AU60,INDIRECT(SUBSTITUTE(IF(ISNUMBER(IFERROR(VALUE(LEFT(J60,1)),FALSE)),"_"&amp;J60,J60)," ","")&amp;"Manufactures"),2,0),"Требуется код страны")</f>
        <v>Италия</v>
      </c>
      <c r="AX60" s="106">
        <f t="shared" si="20"/>
        <v>0.1</v>
      </c>
      <c r="AY60" s="103">
        <f t="shared" si="21"/>
        <v>0.15000000000000002</v>
      </c>
      <c r="AZ60" s="103">
        <f t="shared" si="22"/>
        <v>0.8</v>
      </c>
      <c r="BA60" s="103">
        <f t="shared" si="23"/>
        <v>1.2000000000000002</v>
      </c>
      <c r="BB60" s="107">
        <v>2509.92</v>
      </c>
      <c r="BC60" s="125">
        <f t="shared" si="24"/>
        <v>20079.36</v>
      </c>
      <c r="BD60" s="98">
        <f>IF(A60&lt;&gt;"",IF(_xlfn.XLOOKUP(A60,'1C'!A:A,'1C'!A:A,0,0)&gt;0,1,0),"")</f>
        <v>0</v>
      </c>
      <c r="BE60" s="98">
        <f>IF(C60&lt;&gt;"",IF(_xlfn.XLOOKUP(TEXT(C60,"###"),'1C'!W:W,'1C'!D:D,0,0)&gt;0,0,1),"")</f>
        <v>1</v>
      </c>
      <c r="BF60" s="98" t="str">
        <f t="shared" si="25"/>
        <v>-</v>
      </c>
    </row>
    <row r="61" spans="1:58" ht="130.15" customHeight="1">
      <c r="A61" s="103" t="str">
        <f t="shared" si="16"/>
        <v>859938026</v>
      </c>
      <c r="B61" s="98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02-749-06</v>
      </c>
      <c r="C61" s="104" t="s">
        <v>6494</v>
      </c>
      <c r="D61" s="145" t="s">
        <v>6504</v>
      </c>
      <c r="E61" s="103" t="str">
        <f>IF(F61&lt;&gt;"",IFERROR(VLOOKUP(F61,Категории!A:B,2,0),""),"Требуется категория")</f>
        <v>Кепки</v>
      </c>
      <c r="F61" s="103" t="s">
        <v>318</v>
      </c>
      <c r="G61" s="103" t="s">
        <v>420</v>
      </c>
      <c r="H61" s="103" t="s">
        <v>389</v>
      </c>
      <c r="J61" s="103" t="s">
        <v>6498</v>
      </c>
      <c r="K61" s="108">
        <v>26</v>
      </c>
      <c r="L61" s="146" t="s">
        <v>251</v>
      </c>
      <c r="N61" s="101"/>
      <c r="O61" s="101"/>
      <c r="P61" s="101"/>
      <c r="Q61" s="145" t="s">
        <v>5505</v>
      </c>
      <c r="R61" s="101"/>
      <c r="S61" s="101"/>
      <c r="T61" s="103" t="s">
        <v>34</v>
      </c>
      <c r="U61" s="103" t="s">
        <v>6506</v>
      </c>
      <c r="V61" s="99">
        <v>8</v>
      </c>
      <c r="AT61" s="103">
        <f t="shared" si="17"/>
        <v>8</v>
      </c>
      <c r="AU61" s="103" t="s">
        <v>430</v>
      </c>
      <c r="AV61" s="102" t="str">
        <f t="shared" ca="1" si="30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61" s="103" t="str">
        <f t="shared" ca="1" si="31"/>
        <v>Италия</v>
      </c>
      <c r="AX61" s="106">
        <f t="shared" si="20"/>
        <v>0.1</v>
      </c>
      <c r="AY61" s="103">
        <f t="shared" si="21"/>
        <v>0.15000000000000002</v>
      </c>
      <c r="AZ61" s="103">
        <f t="shared" si="22"/>
        <v>0.8</v>
      </c>
      <c r="BA61" s="103">
        <f t="shared" si="23"/>
        <v>1.2000000000000002</v>
      </c>
      <c r="BB61" s="107">
        <v>2509.92</v>
      </c>
      <c r="BC61" s="125">
        <f t="shared" si="24"/>
        <v>20079.36</v>
      </c>
      <c r="BD61" s="98">
        <f>IF(A61&lt;&gt;"",IF(_xlfn.XLOOKUP(A61,'1C'!A:A,'1C'!A:A,0,0)&gt;0,1,0),"")</f>
        <v>0</v>
      </c>
      <c r="BE61" s="98">
        <f>IF(C61&lt;&gt;"",IF(_xlfn.XLOOKUP(TEXT(C61,"###"),'1C'!W:W,'1C'!D:D,0,0)&gt;0,0,1),"")</f>
        <v>1</v>
      </c>
      <c r="BF61" s="98" t="str">
        <f t="shared" si="25"/>
        <v>-</v>
      </c>
    </row>
    <row r="62" spans="1:58" ht="134.44999999999999" hidden="1" customHeight="1">
      <c r="A62" s="103"/>
      <c r="C62" s="104"/>
      <c r="D62" s="145"/>
      <c r="F62" s="103"/>
      <c r="H62" s="103"/>
      <c r="J62" s="103"/>
      <c r="L62" s="146"/>
      <c r="N62" s="101"/>
      <c r="O62" s="101"/>
      <c r="P62" s="101"/>
      <c r="Q62" s="145"/>
      <c r="R62" s="101"/>
      <c r="S62" s="102"/>
      <c r="T62" s="103"/>
      <c r="U62" s="103"/>
      <c r="AU62" s="103"/>
      <c r="AV62" s="102"/>
      <c r="BC62" s="125"/>
      <c r="BE62" s="98"/>
    </row>
    <row r="63" spans="1:58" ht="132.75" hidden="1" customHeight="1">
      <c r="A63" s="103"/>
      <c r="C63" s="104"/>
      <c r="D63" s="145"/>
      <c r="F63" s="103"/>
      <c r="H63" s="103"/>
      <c r="J63" s="103"/>
      <c r="L63" s="146"/>
      <c r="N63" s="101"/>
      <c r="O63" s="101"/>
      <c r="P63" s="101"/>
      <c r="Q63" s="145"/>
      <c r="R63" s="101"/>
      <c r="S63" s="102"/>
      <c r="T63" s="103"/>
      <c r="U63" s="103"/>
      <c r="AU63" s="103"/>
      <c r="AV63" s="102"/>
      <c r="BC63" s="125"/>
      <c r="BE63" s="98"/>
    </row>
    <row r="64" spans="1:58" ht="132.75" hidden="1" customHeight="1">
      <c r="A64" s="103"/>
      <c r="C64" s="104"/>
      <c r="D64" s="145"/>
      <c r="F64" s="103"/>
      <c r="H64" s="103"/>
      <c r="J64" s="103"/>
      <c r="L64" s="146"/>
      <c r="N64" s="101"/>
      <c r="O64" s="101"/>
      <c r="P64" s="101"/>
      <c r="Q64" s="145"/>
      <c r="R64" s="101"/>
      <c r="S64" s="102"/>
      <c r="T64" s="103"/>
      <c r="U64" s="103"/>
      <c r="AU64" s="103"/>
      <c r="AV64" s="102"/>
      <c r="BC64" s="125"/>
      <c r="BE64" s="98"/>
    </row>
    <row r="65" spans="1:58" ht="132.75" hidden="1" customHeight="1">
      <c r="A65" s="103"/>
      <c r="C65" s="104"/>
      <c r="D65" s="145"/>
      <c r="F65" s="103"/>
      <c r="H65" s="103"/>
      <c r="J65" s="103"/>
      <c r="L65" s="146"/>
      <c r="N65" s="101"/>
      <c r="O65" s="101"/>
      <c r="P65" s="101"/>
      <c r="Q65" s="145"/>
      <c r="R65" s="101"/>
      <c r="S65" s="102"/>
      <c r="T65" s="103"/>
      <c r="U65" s="103"/>
      <c r="AU65" s="103"/>
      <c r="AV65" s="102"/>
      <c r="BC65" s="125"/>
      <c r="BE65" s="98"/>
    </row>
    <row r="66" spans="1:58" ht="132.75" hidden="1" customHeight="1">
      <c r="A66" s="103"/>
      <c r="C66" s="104"/>
      <c r="D66" s="145"/>
      <c r="F66" s="103"/>
      <c r="H66" s="103"/>
      <c r="J66" s="103"/>
      <c r="L66" s="146"/>
      <c r="N66" s="101"/>
      <c r="O66" s="101"/>
      <c r="P66" s="101"/>
      <c r="Q66" s="145"/>
      <c r="R66" s="101"/>
      <c r="S66" s="102"/>
      <c r="T66" s="103"/>
      <c r="U66" s="103"/>
      <c r="AU66" s="103"/>
      <c r="AV66" s="102"/>
      <c r="BC66" s="125"/>
      <c r="BE66" s="98"/>
    </row>
    <row r="67" spans="1:58" ht="130.15" hidden="1" customHeight="1">
      <c r="A67" s="103"/>
      <c r="C67" s="104"/>
      <c r="D67" s="145"/>
      <c r="F67" s="103"/>
      <c r="H67" s="103"/>
      <c r="J67" s="103"/>
      <c r="L67" s="146"/>
      <c r="N67" s="101"/>
      <c r="O67" s="101"/>
      <c r="P67" s="101"/>
      <c r="Q67" s="145"/>
      <c r="R67" s="101"/>
      <c r="S67" s="102"/>
      <c r="T67" s="103"/>
      <c r="U67" s="103"/>
      <c r="AU67" s="103"/>
      <c r="AV67" s="101"/>
      <c r="BC67" s="125"/>
      <c r="BE67" s="98"/>
    </row>
    <row r="68" spans="1:58" ht="123.4" hidden="1" customHeight="1">
      <c r="A68" s="103"/>
      <c r="C68" s="104"/>
      <c r="D68" s="145"/>
      <c r="F68" s="103"/>
      <c r="H68" s="103"/>
      <c r="J68" s="103"/>
      <c r="L68" s="146"/>
      <c r="N68" s="101"/>
      <c r="O68" s="101"/>
      <c r="P68" s="101"/>
      <c r="Q68" s="145"/>
      <c r="R68" s="101"/>
      <c r="S68" s="102"/>
      <c r="T68" s="103"/>
      <c r="U68" s="103"/>
      <c r="AU68" s="103"/>
      <c r="AV68" s="101"/>
      <c r="BC68" s="125"/>
      <c r="BE68" s="98"/>
    </row>
    <row r="69" spans="1:58" ht="100.9" hidden="1" customHeight="1">
      <c r="A69" s="103"/>
      <c r="C69" s="104"/>
      <c r="D69" s="103"/>
      <c r="F69" s="103"/>
      <c r="G69" s="102"/>
      <c r="H69" s="103"/>
      <c r="J69" s="103"/>
      <c r="L69" s="147"/>
      <c r="M69" s="101"/>
      <c r="N69" s="101"/>
      <c r="O69" s="101"/>
      <c r="P69" s="101"/>
      <c r="Q69" s="145"/>
      <c r="R69" s="101"/>
      <c r="S69" s="102"/>
      <c r="T69" s="103"/>
      <c r="U69" s="103"/>
      <c r="AU69" s="126"/>
      <c r="AV69" s="102"/>
      <c r="BC69" s="125"/>
      <c r="BE69" s="98"/>
    </row>
    <row r="70" spans="1:58" ht="118.9" hidden="1" customHeight="1">
      <c r="A70" s="103"/>
      <c r="C70" s="104"/>
      <c r="D70" s="103"/>
      <c r="F70" s="103"/>
      <c r="G70" s="102"/>
      <c r="H70" s="103"/>
      <c r="J70" s="103"/>
      <c r="L70" s="146"/>
      <c r="M70" s="115"/>
      <c r="N70" s="101"/>
      <c r="O70" s="101"/>
      <c r="P70" s="101"/>
      <c r="Q70" s="145"/>
      <c r="R70" s="101"/>
      <c r="S70" s="102"/>
      <c r="T70" s="103"/>
      <c r="U70" s="103"/>
      <c r="AU70" s="126"/>
      <c r="AV70" s="102"/>
      <c r="BC70" s="125"/>
      <c r="BE70" s="98"/>
    </row>
    <row r="71" spans="1:58" ht="98.1" hidden="1" customHeight="1">
      <c r="A71" s="103"/>
      <c r="C71" s="104"/>
      <c r="D71" s="103"/>
      <c r="F71" s="103"/>
      <c r="G71" s="102"/>
      <c r="H71" s="103"/>
      <c r="J71" s="103"/>
      <c r="L71" s="146"/>
      <c r="M71" s="115"/>
      <c r="N71" s="101"/>
      <c r="O71" s="101"/>
      <c r="P71" s="101"/>
      <c r="Q71" s="145"/>
      <c r="R71" s="101"/>
      <c r="S71" s="102"/>
      <c r="T71" s="103"/>
      <c r="U71" s="103"/>
      <c r="AU71" s="103"/>
      <c r="AV71" s="102"/>
      <c r="BC71" s="125"/>
      <c r="BE71" s="98"/>
    </row>
    <row r="72" spans="1:58" ht="98.1" hidden="1" customHeight="1">
      <c r="A72" s="103"/>
      <c r="C72" s="104"/>
      <c r="D72" s="103"/>
      <c r="F72" s="103"/>
      <c r="G72" s="102"/>
      <c r="H72" s="103"/>
      <c r="J72" s="103"/>
      <c r="L72" s="146"/>
      <c r="M72" s="115"/>
      <c r="N72" s="101"/>
      <c r="O72" s="101"/>
      <c r="P72" s="101"/>
      <c r="Q72" s="145"/>
      <c r="R72" s="101"/>
      <c r="S72" s="102"/>
      <c r="T72" s="103"/>
      <c r="U72" s="103"/>
      <c r="AU72" s="103"/>
      <c r="AV72" s="102"/>
      <c r="BC72" s="125"/>
      <c r="BE72" s="98"/>
    </row>
    <row r="73" spans="1:58" ht="98.1" hidden="1" customHeight="1">
      <c r="A73" s="103"/>
      <c r="C73" s="104"/>
      <c r="D73" s="103"/>
      <c r="F73" s="103"/>
      <c r="H73" s="103"/>
      <c r="J73" s="103"/>
      <c r="L73" s="146"/>
      <c r="N73" s="101"/>
      <c r="O73" s="101"/>
      <c r="P73" s="101"/>
      <c r="Q73" s="145"/>
      <c r="S73" s="102"/>
      <c r="T73" s="103"/>
      <c r="U73" s="103"/>
      <c r="AU73" s="103"/>
      <c r="AV73" s="102"/>
      <c r="BC73" s="125"/>
      <c r="BE73" s="98"/>
    </row>
    <row r="74" spans="1:58" ht="98.1" hidden="1" customHeight="1">
      <c r="A74" s="103"/>
      <c r="C74" s="104"/>
      <c r="D74" s="103"/>
      <c r="F74" s="103"/>
      <c r="G74" s="102"/>
      <c r="H74" s="103"/>
      <c r="J74" s="102"/>
      <c r="L74" s="146"/>
      <c r="M74" s="101"/>
      <c r="N74" s="101"/>
      <c r="O74" s="101"/>
      <c r="P74" s="101"/>
      <c r="Q74" s="145"/>
      <c r="R74" s="101"/>
      <c r="S74" s="102"/>
      <c r="T74" s="103"/>
      <c r="U74" s="103"/>
      <c r="AT74" s="102"/>
      <c r="AU74" s="126"/>
      <c r="AV74" s="102"/>
      <c r="BC74" s="125"/>
      <c r="BE74" s="98"/>
    </row>
    <row r="75" spans="1:58" ht="112.35" hidden="1" customHeight="1">
      <c r="A75" s="103"/>
      <c r="C75" s="104"/>
      <c r="D75" s="103"/>
      <c r="F75" s="103"/>
      <c r="G75" s="102"/>
      <c r="H75" s="103"/>
      <c r="J75" s="102"/>
      <c r="L75" s="146"/>
      <c r="M75" s="101"/>
      <c r="N75" s="101"/>
      <c r="O75" s="101"/>
      <c r="P75" s="101"/>
      <c r="Q75" s="145"/>
      <c r="R75" s="101"/>
      <c r="S75" s="102"/>
      <c r="T75" s="103"/>
      <c r="U75" s="103"/>
      <c r="AT75" s="102"/>
      <c r="AU75" s="126"/>
      <c r="AV75" s="102"/>
      <c r="BC75" s="125"/>
      <c r="BE75" s="98"/>
    </row>
    <row r="76" spans="1:58" ht="98.1" hidden="1" customHeight="1">
      <c r="A76" s="103"/>
      <c r="C76" s="104"/>
      <c r="D76" s="103"/>
      <c r="F76" s="103"/>
      <c r="G76" s="102"/>
      <c r="H76" s="103"/>
      <c r="J76" s="102"/>
      <c r="L76" s="146"/>
      <c r="M76" s="101"/>
      <c r="N76" s="101"/>
      <c r="O76" s="101"/>
      <c r="P76" s="101"/>
      <c r="Q76" s="145"/>
      <c r="R76" s="101"/>
      <c r="S76" s="102"/>
      <c r="T76" s="103"/>
      <c r="U76" s="103"/>
      <c r="AT76" s="102"/>
      <c r="AU76" s="126"/>
      <c r="AV76" s="102"/>
      <c r="BC76" s="125"/>
      <c r="BE76" s="98"/>
    </row>
    <row r="77" spans="1:58" ht="98.1" hidden="1" customHeight="1">
      <c r="A77" s="103"/>
      <c r="C77" s="104"/>
      <c r="D77" s="103"/>
      <c r="F77" s="103"/>
      <c r="G77" s="102"/>
      <c r="H77" s="103"/>
      <c r="J77" s="103"/>
      <c r="L77" s="146"/>
      <c r="M77" s="101"/>
      <c r="N77" s="101"/>
      <c r="O77" s="101"/>
      <c r="P77" s="101"/>
      <c r="Q77" s="145"/>
      <c r="R77" s="101"/>
      <c r="S77" s="102"/>
      <c r="T77" s="103"/>
      <c r="U77" s="103"/>
      <c r="AT77" s="102"/>
      <c r="AU77" s="126"/>
      <c r="AV77" s="102"/>
      <c r="BC77" s="125"/>
      <c r="BE77" s="98"/>
    </row>
    <row r="78" spans="1:58" ht="98.1" hidden="1" customHeight="1">
      <c r="A78" s="103"/>
      <c r="C78" s="104"/>
      <c r="D78" s="103"/>
      <c r="F78" s="103"/>
      <c r="G78" s="102"/>
      <c r="H78" s="103"/>
      <c r="J78" s="103"/>
      <c r="L78" s="147"/>
      <c r="M78" s="101"/>
      <c r="N78" s="101"/>
      <c r="O78" s="101"/>
      <c r="P78" s="101"/>
      <c r="Q78" s="145"/>
      <c r="R78" s="101"/>
      <c r="S78" s="102"/>
      <c r="T78" s="103"/>
      <c r="U78" s="103"/>
      <c r="AU78" s="126"/>
      <c r="AV78" s="102"/>
      <c r="BC78" s="125"/>
      <c r="BE78" s="98"/>
    </row>
    <row r="79" spans="1:58" ht="98.1" customHeight="1">
      <c r="A79" s="103" t="str">
        <f t="shared" ref="A79:A96" si="32">IF(C79&amp;K79&lt;&gt;"",C79&amp;K79,"")</f>
        <v>6840502355</v>
      </c>
      <c r="B79" s="98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02-093-11</v>
      </c>
      <c r="C79" s="104" t="s">
        <v>6460</v>
      </c>
      <c r="D79" s="103" t="str">
        <f>IF(A79&lt;&gt;"",_xlfn.XLOOKUP(C79,'1C'!W:W,'1C'!X:X,"",0),"")</f>
        <v>HATTERAS</v>
      </c>
      <c r="E79" s="103" t="str">
        <f>IF(F79&lt;&gt;"",IFERROR(VLOOKUP(F79,Категории!A:B,2,0),""),"Требуется категория")</f>
        <v>Кепки</v>
      </c>
      <c r="F79" s="103" t="str">
        <f>IF(A79&lt;&gt;"",IF(BD79&gt;0,_xlfn.XLOOKUP(A79,'1C'!A:A,'1C'!J:J,"",0),_xlfn.XLOOKUP(C79,'1C'!W:W,'1C'!J:J,"",0)),"")</f>
        <v>Кепка восьмиклинка</v>
      </c>
      <c r="G79" s="102" t="str">
        <f>IF(C79&lt;&gt;"",IF(BD79&gt;0,_xlfn.XLOOKUP(A79,'1C'!A:A,'1C'!L:L,"",0),_xlfn.XLOOKUP(C79,'1C'!W:W,'1C'!L:L,"",0)),"")</f>
        <v>Stetson</v>
      </c>
      <c r="H79" s="103" t="str">
        <f>IF(A79&lt;&gt;"",_xlfn.XLOOKUP(A79,'1C'!A:A,'1C'!M:M,_xlfn.XLOOKUP(C79,'1C'!W:W,'1C'!M:M,"",0),0),"")</f>
        <v>всесезон</v>
      </c>
      <c r="J79" s="103" t="s">
        <v>6498</v>
      </c>
      <c r="K79" s="108">
        <v>355</v>
      </c>
      <c r="L79" s="147" t="s">
        <v>60</v>
      </c>
      <c r="M79" s="101"/>
      <c r="N79" s="101"/>
      <c r="O79" s="101"/>
      <c r="P79" s="101"/>
      <c r="Q79" s="145" t="str">
        <f>IF(A79&lt;&gt;"",_xlfn.XLOOKUP(A79,'1C'!A:A,'1C'!I:I,_xlfn.XLOOKUP(C79,'1C'!W:W,'1C'!I:I,"",0),0),"")</f>
        <v>100% шерсть</v>
      </c>
      <c r="R79" s="101"/>
      <c r="S79" s="102" t="str">
        <f>_xlfn.LET(_xlpm.RES,IF(A79&lt;&gt;"",_xlfn.XLOOKUP(A79,'1C'!A:A,'1C'!N:N,_xlfn.XLOOKUP(C79,'1C'!W:W,'1C'!N:N,"",0),0),""),IF(_xlpm.RES=0,"",_xlpm.RES))</f>
        <v>шерстяные</v>
      </c>
      <c r="T79" s="103" t="s">
        <v>15</v>
      </c>
      <c r="U79" s="103" t="str">
        <f>IF(A79&lt;&gt;"",_xlfn.XLOOKUP(A79,'1C'!A:A,'1C'!K:K,_xlfn.XLOOKUP(C79,'1C'!W:W,'1C'!K:K,"",0),0),"")</f>
        <v>Унисекс</v>
      </c>
      <c r="AA79" s="99">
        <v>2</v>
      </c>
      <c r="AC79" s="99">
        <v>4</v>
      </c>
      <c r="AD79" s="99">
        <v>6</v>
      </c>
      <c r="AE79" s="99">
        <v>15</v>
      </c>
      <c r="AH79" s="99">
        <v>11</v>
      </c>
      <c r="AT79" s="103">
        <f t="shared" ref="AT79:AT96" si="33">IF(COUNTBLANK(V79:AS79)&lt;24,SUM(V79:AS79),"")</f>
        <v>38</v>
      </c>
      <c r="AU79" s="126" t="str">
        <f>IF(A79&lt;&gt;"",_xlfn.XLOOKUP(_xlfn.XLOOKUP(A79,'1C'!A:A,'1C'!O:O,_xlfn.XLOOKUP(C79,'1C'!W:W,'1C'!O:O,"",0),0),Settings!N:N,Settings!O:O,"",0),"")</f>
        <v>CZ</v>
      </c>
      <c r="AV79" s="102" t="str">
        <f t="shared" ref="AV79" ca="1" si="34">IF(AU79&lt;&gt;"",VLOOKUP(AU79,INDIRECT(SUBSTITUTE(IF(ISNUMBER(IFERROR(VALUE(LEFT(J79,1)),FALSE)),"_"&amp;J79,J79)," ","")&amp;"Manufactures"),3,0),"Требуется код страны")</f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79" s="103" t="str">
        <f t="shared" ref="AW79" ca="1" si="35">IF(AU79&lt;&gt;"",VLOOKUP(AU79,INDIRECT(SUBSTITUTE(IF(ISNUMBER(IFERROR(VALUE(LEFT(J79,1)),FALSE)),"_"&amp;J79,J79)," ","")&amp;"Manufactures"),2,0),"Требуется код страны")</f>
        <v>Чехия</v>
      </c>
      <c r="AX79" s="106">
        <f t="shared" ref="AX79:AX96" si="36">0.05+0.05</f>
        <v>0.1</v>
      </c>
      <c r="AY79" s="103">
        <f t="shared" ref="AY79:AY96" si="37">IF(AX79&lt;&gt;"",AX79*1.5,"Требуется нетто")</f>
        <v>0.15000000000000002</v>
      </c>
      <c r="AZ79" s="103">
        <f t="shared" ref="AZ79:AZ96" si="38">+IF(AX79&lt;&gt;"",IFERROR(AT79*AX79,"Требуются кол-во и нетто"),"Требуются кол-во и нетто")</f>
        <v>3.8000000000000003</v>
      </c>
      <c r="BA79" s="103">
        <f t="shared" ref="BA79:BA96" si="39">IF(AY79&lt;&gt;"",IFERROR(AT79*AY79,"Требуются кол-во и брутто"),"Требуются кол-во и брутто")</f>
        <v>5.7000000000000011</v>
      </c>
      <c r="BB79" s="107">
        <v>4213.4400000000005</v>
      </c>
      <c r="BC79" s="125">
        <f t="shared" ref="BC79:BC96" si="40">+IF(BB79&lt;&gt;0,IFERROR(AT79*BB79,"Требуются кол-во и цена"),"Требуются кол-во и цена")</f>
        <v>160110.72000000003</v>
      </c>
      <c r="BD79" s="98">
        <f>IF(A79&lt;&gt;"",IF(_xlfn.XLOOKUP(A79,'1C'!A:A,'1C'!A:A,0,0)&gt;0,1,0),"")</f>
        <v>0</v>
      </c>
      <c r="BE79" s="98">
        <f>IF(C79&lt;&gt;"",IF(_xlfn.XLOOKUP(TEXT(C79,"###"),'1C'!W:W,'1C'!D:D,0,0)&gt;0,0,1),"")</f>
        <v>0</v>
      </c>
      <c r="BF79" s="98">
        <f t="shared" ref="BF79:BF96" si="41">IFERROR(IF(BE79,"-",IFERROR(IF(BD79&gt;0,0,1),"")),"")</f>
        <v>1</v>
      </c>
    </row>
    <row r="80" spans="1:58" ht="98.1" hidden="1" customHeight="1">
      <c r="A80" s="103"/>
      <c r="C80" s="104"/>
      <c r="D80" s="103"/>
      <c r="F80" s="103"/>
      <c r="G80" s="102"/>
      <c r="H80" s="103"/>
      <c r="J80" s="103"/>
      <c r="L80" s="146"/>
      <c r="M80" s="115"/>
      <c r="N80" s="101"/>
      <c r="O80" s="101"/>
      <c r="P80" s="101"/>
      <c r="Q80" s="145"/>
      <c r="R80" s="101"/>
      <c r="S80" s="102"/>
      <c r="T80" s="103"/>
      <c r="U80" s="103"/>
      <c r="AU80" s="126"/>
      <c r="AV80" s="102"/>
      <c r="BC80" s="125"/>
      <c r="BE80" s="98"/>
    </row>
    <row r="81" spans="1:58" ht="98.1" hidden="1" customHeight="1">
      <c r="A81" s="103"/>
      <c r="C81" s="104"/>
      <c r="D81" s="103"/>
      <c r="F81" s="103"/>
      <c r="G81" s="102"/>
      <c r="H81" s="103"/>
      <c r="J81" s="103"/>
      <c r="L81" s="147"/>
      <c r="M81" s="115"/>
      <c r="N81" s="101"/>
      <c r="O81" s="101"/>
      <c r="P81" s="101"/>
      <c r="Q81" s="145"/>
      <c r="R81" s="101"/>
      <c r="S81" s="102"/>
      <c r="T81" s="103"/>
      <c r="U81" s="103"/>
      <c r="AU81" s="126"/>
      <c r="AV81" s="102"/>
      <c r="BC81" s="125"/>
      <c r="BE81" s="98"/>
    </row>
    <row r="82" spans="1:58" ht="98.1" hidden="1" customHeight="1">
      <c r="A82" s="103"/>
      <c r="C82" s="104"/>
      <c r="D82" s="103"/>
      <c r="F82" s="103"/>
      <c r="G82" s="102"/>
      <c r="H82" s="103"/>
      <c r="J82" s="103"/>
      <c r="L82" s="146"/>
      <c r="M82" s="115"/>
      <c r="N82" s="101"/>
      <c r="O82" s="101"/>
      <c r="P82" s="101"/>
      <c r="Q82" s="145"/>
      <c r="R82" s="101"/>
      <c r="S82" s="102"/>
      <c r="T82" s="103"/>
      <c r="U82" s="103"/>
      <c r="AU82" s="103"/>
      <c r="AV82" s="102"/>
      <c r="BC82" s="125"/>
      <c r="BE82" s="98"/>
    </row>
    <row r="83" spans="1:58" ht="126" hidden="1" customHeight="1">
      <c r="A83" s="103"/>
      <c r="C83" s="104"/>
      <c r="D83" s="103"/>
      <c r="F83" s="103"/>
      <c r="H83" s="103"/>
      <c r="J83" s="103"/>
      <c r="L83" s="146"/>
      <c r="M83" s="115"/>
      <c r="N83" s="101"/>
      <c r="O83" s="101"/>
      <c r="P83" s="101"/>
      <c r="Q83" s="145"/>
      <c r="R83" s="101"/>
      <c r="S83" s="102"/>
      <c r="T83" s="103"/>
      <c r="U83" s="103"/>
      <c r="AU83" s="103"/>
      <c r="AV83" s="102"/>
      <c r="BC83" s="125"/>
      <c r="BE83" s="98"/>
    </row>
    <row r="84" spans="1:58" ht="119.1" hidden="1" customHeight="1">
      <c r="A84" s="103"/>
      <c r="C84" s="104"/>
      <c r="D84" s="103"/>
      <c r="F84" s="103"/>
      <c r="H84" s="103"/>
      <c r="J84" s="103"/>
      <c r="L84" s="146"/>
      <c r="M84" s="115"/>
      <c r="N84" s="101"/>
      <c r="O84" s="101"/>
      <c r="P84" s="101"/>
      <c r="Q84" s="145"/>
      <c r="R84" s="101"/>
      <c r="S84" s="102"/>
      <c r="T84" s="103"/>
      <c r="U84" s="103"/>
      <c r="AU84" s="103"/>
      <c r="AV84" s="102"/>
      <c r="BC84" s="125"/>
      <c r="BE84" s="98"/>
    </row>
    <row r="85" spans="1:58" ht="98.1" hidden="1" customHeight="1">
      <c r="A85" s="103"/>
      <c r="C85" s="104"/>
      <c r="D85" s="103"/>
      <c r="F85" s="103"/>
      <c r="G85" s="102"/>
      <c r="H85" s="103"/>
      <c r="J85" s="102"/>
      <c r="L85" s="146"/>
      <c r="M85" s="102"/>
      <c r="N85" s="101"/>
      <c r="O85" s="101"/>
      <c r="P85" s="101"/>
      <c r="Q85" s="145"/>
      <c r="R85" s="101"/>
      <c r="S85" s="102"/>
      <c r="T85" s="103"/>
      <c r="U85" s="103"/>
      <c r="AT85" s="102"/>
      <c r="AU85" s="126"/>
      <c r="AV85" s="102"/>
      <c r="BC85" s="125"/>
      <c r="BE85" s="98"/>
    </row>
    <row r="86" spans="1:58" ht="98.1" hidden="1" customHeight="1">
      <c r="A86" s="103"/>
      <c r="C86" s="104"/>
      <c r="D86" s="103"/>
      <c r="F86" s="103"/>
      <c r="G86" s="102"/>
      <c r="H86" s="103"/>
      <c r="J86" s="102"/>
      <c r="L86" s="146"/>
      <c r="M86" s="102"/>
      <c r="N86" s="101"/>
      <c r="O86" s="101"/>
      <c r="P86" s="101"/>
      <c r="Q86" s="145"/>
      <c r="R86" s="101"/>
      <c r="S86" s="102"/>
      <c r="T86" s="103"/>
      <c r="U86" s="103"/>
      <c r="AT86" s="102"/>
      <c r="AU86" s="126"/>
      <c r="AV86" s="102"/>
      <c r="BC86" s="125"/>
      <c r="BE86" s="98"/>
    </row>
    <row r="87" spans="1:58" ht="98.1" hidden="1" customHeight="1">
      <c r="A87" s="103"/>
      <c r="C87" s="104"/>
      <c r="D87" s="103"/>
      <c r="F87" s="103"/>
      <c r="G87" s="102"/>
      <c r="H87" s="103"/>
      <c r="J87" s="102"/>
      <c r="L87" s="146"/>
      <c r="M87" s="102"/>
      <c r="N87" s="101"/>
      <c r="O87" s="101"/>
      <c r="P87" s="101"/>
      <c r="Q87" s="145"/>
      <c r="R87" s="101"/>
      <c r="S87" s="102"/>
      <c r="T87" s="103"/>
      <c r="U87" s="103"/>
      <c r="AT87" s="102"/>
      <c r="AU87" s="126"/>
      <c r="AV87" s="102"/>
      <c r="BC87" s="125"/>
      <c r="BE87" s="98"/>
    </row>
    <row r="88" spans="1:58" ht="98.1" hidden="1" customHeight="1">
      <c r="A88" s="103"/>
      <c r="C88" s="104"/>
      <c r="D88" s="103"/>
      <c r="F88" s="103"/>
      <c r="G88" s="102"/>
      <c r="H88" s="103"/>
      <c r="J88" s="102"/>
      <c r="L88" s="146"/>
      <c r="M88" s="102"/>
      <c r="N88" s="101"/>
      <c r="O88" s="101"/>
      <c r="P88" s="101"/>
      <c r="Q88" s="145"/>
      <c r="R88" s="101"/>
      <c r="S88" s="102"/>
      <c r="T88" s="103"/>
      <c r="U88" s="103"/>
      <c r="AT88" s="102"/>
      <c r="AU88" s="126"/>
      <c r="AV88" s="102"/>
      <c r="BC88" s="125"/>
      <c r="BE88" s="98"/>
    </row>
    <row r="89" spans="1:58" ht="98.1" customHeight="1">
      <c r="A89" s="103" t="str">
        <f t="shared" si="32"/>
        <v>35981021</v>
      </c>
      <c r="B89" s="98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02-084-09</v>
      </c>
      <c r="C89" s="104" t="s">
        <v>6427</v>
      </c>
      <c r="D89" s="103" t="str">
        <f>IF(A89&lt;&gt;"",_xlfn.XLOOKUP(C89,'1C'!W:W,'1C'!X:X,"",0),"")</f>
        <v>WESTERN</v>
      </c>
      <c r="E89" s="103" t="str">
        <f>IF(F89&lt;&gt;"",IFERROR(VLOOKUP(F89,Категории!A:B,2,0),""),"Требуется категория")</f>
        <v>Шляпы</v>
      </c>
      <c r="F89" s="103" t="str">
        <f>IF(A89&lt;&gt;"",IF(BD89&gt;0,_xlfn.XLOOKUP(A89,'1C'!A:A,'1C'!J:J,"",0),_xlfn.XLOOKUP(C89,'1C'!W:W,'1C'!J:J,"",0)),"")</f>
        <v>Шляпа ковбойская</v>
      </c>
      <c r="G89" s="102" t="str">
        <f>IF(C89&lt;&gt;"",IF(BD89&gt;0,_xlfn.XLOOKUP(A89,'1C'!A:A,'1C'!L:L,"",0),_xlfn.XLOOKUP(C89,'1C'!W:W,'1C'!L:L,"",0)),"")</f>
        <v>Stetson</v>
      </c>
      <c r="H89" s="103" t="str">
        <f>IF(A89&lt;&gt;"",_xlfn.XLOOKUP(A89,'1C'!A:A,'1C'!M:M,_xlfn.XLOOKUP(C89,'1C'!W:W,'1C'!M:M,"",0),0),"")</f>
        <v>всесезон</v>
      </c>
      <c r="J89" s="102" t="str">
        <f>_xlfn.LET(_xlpm.itemName,_xlfn.XLOOKUP(A89,'1C'!A:A,'1C'!D:D,"",0),IFERROR(MID(_xlpm.itemName,FIND(" ",_xlpm.itemName)+1,FIND("арт.",_xlpm.itemName)-(FIND(" ",_xlpm.itemName)+2)),""))</f>
        <v>STETSON</v>
      </c>
      <c r="K89" s="108">
        <v>1</v>
      </c>
      <c r="L89" s="146" t="str">
        <f>IF(K89&lt;&gt;"",IFERROR(VLOOKUP(A89,'1C'!A:X,8,0),IFERROR(VLOOKUP(K89,Colors!D:E,2,0),"")),"")</f>
        <v>черный</v>
      </c>
      <c r="M89" s="102" t="str">
        <f>IF(K89&lt;&gt;"",_xlfn.XLOOKUP(A89,'1C'!A:A,'1C'!R:R,"",0),"")</f>
        <v>черный</v>
      </c>
      <c r="N89" s="101"/>
      <c r="O89" s="101"/>
      <c r="P89" s="101"/>
      <c r="Q89" s="145" t="str">
        <f>IF(A89&lt;&gt;"",_xlfn.XLOOKUP(A89,'1C'!A:A,'1C'!I:I,_xlfn.XLOOKUP(C89,'1C'!W:W,'1C'!I:I,"",0),0),"")</f>
        <v>100% шерсть</v>
      </c>
      <c r="R89" s="101"/>
      <c r="S89" s="102" t="str">
        <f>_xlfn.LET(_xlpm.RES,IF(A89&lt;&gt;"",_xlfn.XLOOKUP(A89,'1C'!A:A,'1C'!N:N,_xlfn.XLOOKUP(C89,'1C'!W:W,'1C'!N:N,"",0),0),""),IF(_xlpm.RES=0,"",_xlpm.RES))</f>
        <v>шерстяные</v>
      </c>
      <c r="T89" s="103" t="s">
        <v>31</v>
      </c>
      <c r="U89" s="103" t="str">
        <f>IF(A89&lt;&gt;"",_xlfn.XLOOKUP(A89,'1C'!A:A,'1C'!K:K,_xlfn.XLOOKUP(C89,'1C'!W:W,'1C'!K:K,"",0),0),"")</f>
        <v>Унисекс</v>
      </c>
      <c r="Y89" s="99">
        <v>4</v>
      </c>
      <c r="AE89" s="99">
        <v>14</v>
      </c>
      <c r="AT89" s="102">
        <f t="shared" si="33"/>
        <v>18</v>
      </c>
      <c r="AU89" s="126" t="str">
        <f>IF(A89&lt;&gt;"",_xlfn.XLOOKUP(_xlfn.XLOOKUP(A89,'1C'!A:A,'1C'!O:O,_xlfn.XLOOKUP(C89,'1C'!W:W,'1C'!O:O,"",0),0),Settings!N:N,Settings!O:O,"",0),"")</f>
        <v>CN</v>
      </c>
      <c r="AV89" s="102" t="str">
        <f t="shared" ref="AV89:AV91" ca="1" si="42">IF(AU89&lt;&gt;"",VLOOKUP(AU89,INDIRECT(SUBSTITUTE(IF(ISNUMBER(IFERROR(VALUE(LEFT(J89,1)),FALSE)),"_"&amp;J89,J89),"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9" s="103" t="str">
        <f t="shared" ref="AW89:AW91" ca="1" si="43">IF(AU89&lt;&gt;"",VLOOKUP(AU89,INDIRECT(SUBSTITUTE(IF(ISNUMBER(IFERROR(VALUE(LEFT(J89,1)),FALSE)),"_"&amp;J89,J89)," ","")&amp;"Manufactures"),2,0),"Требуется код страны")</f>
        <v>Китай</v>
      </c>
      <c r="AX89" s="106">
        <f t="shared" si="36"/>
        <v>0.1</v>
      </c>
      <c r="AY89" s="103">
        <f t="shared" si="37"/>
        <v>0.15000000000000002</v>
      </c>
      <c r="AZ89" s="103">
        <f t="shared" si="38"/>
        <v>1.8</v>
      </c>
      <c r="BA89" s="103">
        <f t="shared" si="39"/>
        <v>2.7</v>
      </c>
      <c r="BB89" s="107">
        <v>6337.44</v>
      </c>
      <c r="BC89" s="125">
        <f t="shared" si="40"/>
        <v>114073.92</v>
      </c>
      <c r="BD89" s="98">
        <f>IF(A89&lt;&gt;"",IF(_xlfn.XLOOKUP(A89,'1C'!A:A,'1C'!A:A,0,0)&gt;0,1,0),"")</f>
        <v>1</v>
      </c>
      <c r="BE89" s="98">
        <f>IF(C89&lt;&gt;"",IF(_xlfn.XLOOKUP(TEXT(C89,"###"),'1C'!W:W,'1C'!D:D,0,0)&gt;0,0,1),"")</f>
        <v>0</v>
      </c>
      <c r="BF89" s="98">
        <f t="shared" si="41"/>
        <v>0</v>
      </c>
    </row>
    <row r="90" spans="1:58" ht="98.1" customHeight="1">
      <c r="A90" s="103" t="str">
        <f t="shared" si="32"/>
        <v>359810262</v>
      </c>
      <c r="B90" s="98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02-084-14</v>
      </c>
      <c r="C90" s="104" t="s">
        <v>6427</v>
      </c>
      <c r="D90" s="103" t="str">
        <f>IF(A90&lt;&gt;"",_xlfn.XLOOKUP(C90,'1C'!W:W,'1C'!X:X,"",0),"")</f>
        <v>WESTERN</v>
      </c>
      <c r="E90" s="103" t="str">
        <f>IF(F90&lt;&gt;"",IFERROR(VLOOKUP(F90,Категории!A:B,2,0),""),"Требуется категория")</f>
        <v>Шляпы</v>
      </c>
      <c r="F90" s="103" t="str">
        <f>IF(A90&lt;&gt;"",IF(BD90&gt;0,_xlfn.XLOOKUP(A90,'1C'!A:A,'1C'!J:J,"",0),_xlfn.XLOOKUP(C90,'1C'!W:W,'1C'!J:J,"",0)),"")</f>
        <v>Шляпа ковбойская</v>
      </c>
      <c r="G90" s="102" t="str">
        <f>IF(C90&lt;&gt;"",IF(BD90&gt;0,_xlfn.XLOOKUP(A90,'1C'!A:A,'1C'!L:L,"",0),_xlfn.XLOOKUP(C90,'1C'!W:W,'1C'!L:L,"",0)),"")</f>
        <v>Stetson</v>
      </c>
      <c r="H90" s="103" t="str">
        <f>IF(A90&lt;&gt;"",_xlfn.XLOOKUP(A90,'1C'!A:A,'1C'!M:M,_xlfn.XLOOKUP(C90,'1C'!W:W,'1C'!M:M,"",0),0),"")</f>
        <v>всесезон</v>
      </c>
      <c r="J90" s="102" t="str">
        <f>_xlfn.LET(_xlpm.itemName,_xlfn.XLOOKUP(A90,'1C'!A:A,'1C'!D:D,"",0),IFERROR(MID(_xlpm.itemName,FIND(" ",_xlpm.itemName)+1,FIND("арт.",_xlpm.itemName)-(FIND(" ",_xlpm.itemName)+2)),""))</f>
        <v>STETSON</v>
      </c>
      <c r="K90" s="108">
        <v>62</v>
      </c>
      <c r="L90" s="146" t="str">
        <f>IF(K90&lt;&gt;"",IFERROR(VLOOKUP(A90,'1C'!A:X,8,0),IFERROR(VLOOKUP(K90,Colors!D:E,2,0),"")),"")</f>
        <v>коричневый</v>
      </c>
      <c r="M90" s="102" t="str">
        <f>IF(K90&lt;&gt;"",_xlfn.XLOOKUP(A90,'1C'!A:A,'1C'!R:R,"",0),"")</f>
        <v>коричневый</v>
      </c>
      <c r="N90" s="101"/>
      <c r="O90" s="101"/>
      <c r="P90" s="101"/>
      <c r="Q90" s="145" t="str">
        <f>IF(A90&lt;&gt;"",_xlfn.XLOOKUP(A90,'1C'!A:A,'1C'!I:I,_xlfn.XLOOKUP(C90,'1C'!W:W,'1C'!I:I,"",0),0),"")</f>
        <v>100% шерсть</v>
      </c>
      <c r="R90" s="101"/>
      <c r="S90" s="102" t="str">
        <f>_xlfn.LET(_xlpm.RES,IF(A90&lt;&gt;"",_xlfn.XLOOKUP(A90,'1C'!A:A,'1C'!N:N,_xlfn.XLOOKUP(C90,'1C'!W:W,'1C'!N:N,"",0),0),""),IF(_xlpm.RES=0,"",_xlpm.RES))</f>
        <v>шерстяные</v>
      </c>
      <c r="T90" s="103" t="s">
        <v>31</v>
      </c>
      <c r="U90" s="103" t="str">
        <f>IF(A90&lt;&gt;"",_xlfn.XLOOKUP(A90,'1C'!A:A,'1C'!K:K,_xlfn.XLOOKUP(C90,'1C'!W:W,'1C'!K:K,"",0),0),"")</f>
        <v>Унисекс</v>
      </c>
      <c r="Y90" s="99">
        <v>7</v>
      </c>
      <c r="AA90" s="99">
        <v>4</v>
      </c>
      <c r="AC90" s="99">
        <v>3</v>
      </c>
      <c r="AF90" s="99">
        <v>10</v>
      </c>
      <c r="AT90" s="102">
        <f t="shared" si="33"/>
        <v>24</v>
      </c>
      <c r="AU90" s="126" t="str">
        <f>IF(A90&lt;&gt;"",_xlfn.XLOOKUP(_xlfn.XLOOKUP(A90,'1C'!A:A,'1C'!O:O,_xlfn.XLOOKUP(C90,'1C'!W:W,'1C'!O:O,"",0),0),Settings!N:N,Settings!O:O,"",0),"")</f>
        <v>CN</v>
      </c>
      <c r="AV90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0" s="103" t="str">
        <f t="shared" ca="1" si="43"/>
        <v>Китай</v>
      </c>
      <c r="AX90" s="106">
        <f t="shared" si="36"/>
        <v>0.1</v>
      </c>
      <c r="AY90" s="103">
        <f t="shared" si="37"/>
        <v>0.15000000000000002</v>
      </c>
      <c r="AZ90" s="103">
        <f t="shared" si="38"/>
        <v>2.4000000000000004</v>
      </c>
      <c r="BA90" s="103">
        <f t="shared" si="39"/>
        <v>3.6000000000000005</v>
      </c>
      <c r="BB90" s="107">
        <v>6337.44</v>
      </c>
      <c r="BC90" s="125">
        <f t="shared" si="40"/>
        <v>152098.56</v>
      </c>
      <c r="BD90" s="98">
        <f>IF(A90&lt;&gt;"",IF(_xlfn.XLOOKUP(A90,'1C'!A:A,'1C'!A:A,0,0)&gt;0,1,0),"")</f>
        <v>1</v>
      </c>
      <c r="BE90" s="98">
        <f>IF(C90&lt;&gt;"",IF(_xlfn.XLOOKUP(TEXT(C90,"###"),'1C'!W:W,'1C'!D:D,0,0)&gt;0,0,1),"")</f>
        <v>0</v>
      </c>
      <c r="BF90" s="98">
        <f t="shared" si="41"/>
        <v>0</v>
      </c>
    </row>
    <row r="91" spans="1:58" ht="105.6" customHeight="1">
      <c r="A91" s="103" t="str">
        <f t="shared" si="32"/>
        <v>252811365</v>
      </c>
      <c r="B91" s="98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02-424-91</v>
      </c>
      <c r="C91" s="104" t="s">
        <v>6428</v>
      </c>
      <c r="D91" s="103" t="str">
        <f>IF(A91&lt;&gt;"",_xlfn.XLOOKUP(C91,'1C'!W:W,'1C'!X:X,"",0),"")</f>
        <v>TRAVELLER WOOLFELT</v>
      </c>
      <c r="E91" s="103" t="str">
        <f>IF(F91&lt;&gt;"",IFERROR(VLOOKUP(F91,Категории!A:B,2,0),""),"Требуется категория")</f>
        <v>Шляпы</v>
      </c>
      <c r="F91" s="103" t="str">
        <f>IF(A91&lt;&gt;"",IF(BD91&gt;0,_xlfn.XLOOKUP(A91,'1C'!A:A,'1C'!J:J,"",0),_xlfn.XLOOKUP(C91,'1C'!W:W,'1C'!J:J,"",0)),"")</f>
        <v>Шляпа федора</v>
      </c>
      <c r="G91" s="102" t="str">
        <f>IF(C91&lt;&gt;"",IF(BD91&gt;0,_xlfn.XLOOKUP(A91,'1C'!A:A,'1C'!L:L,"",0),_xlfn.XLOOKUP(C91,'1C'!W:W,'1C'!L:L,"",0)),"")</f>
        <v>Stetson</v>
      </c>
      <c r="H91" s="103" t="str">
        <f>IF(A91&lt;&gt;"",_xlfn.XLOOKUP(A91,'1C'!A:A,'1C'!M:M,_xlfn.XLOOKUP(C91,'1C'!W:W,'1C'!M:M,"",0),0),"")</f>
        <v>всесезон</v>
      </c>
      <c r="J91" s="102" t="str">
        <f>_xlfn.LET(_xlpm.itemName,_xlfn.XLOOKUP(A91,'1C'!A:A,'1C'!D:D,"",0),IFERROR(MID(_xlpm.itemName,FIND(" ",_xlpm.itemName)+1,FIND("арт.",_xlpm.itemName)-(FIND(" ",_xlpm.itemName)+2)),""))</f>
        <v>STETSON</v>
      </c>
      <c r="K91" s="108">
        <v>65</v>
      </c>
      <c r="L91" s="146" t="str">
        <f>IF(K91&lt;&gt;"",IFERROR(VLOOKUP(A91,'1C'!A:X,8,0),IFERROR(VLOOKUP(K91,Colors!D:E,2,0),"")),"")</f>
        <v>темно-коричневый</v>
      </c>
      <c r="M91" s="102" t="str">
        <f>IF(K91&lt;&gt;"",_xlfn.XLOOKUP(A91,'1C'!A:A,'1C'!R:R,"",0),"")</f>
        <v>коричневый</v>
      </c>
      <c r="N91" s="101"/>
      <c r="O91" s="101"/>
      <c r="P91" s="101"/>
      <c r="Q91" s="145" t="str">
        <f>IF(A91&lt;&gt;"",_xlfn.XLOOKUP(A91,'1C'!A:A,'1C'!I:I,_xlfn.XLOOKUP(C91,'1C'!W:W,'1C'!I:I,"",0),0),"")</f>
        <v>100% шерсть</v>
      </c>
      <c r="R91" s="101"/>
      <c r="S91" s="102" t="str">
        <f>_xlfn.LET(_xlpm.RES,IF(A91&lt;&gt;"",_xlfn.XLOOKUP(A91,'1C'!A:A,'1C'!N:N,_xlfn.XLOOKUP(C91,'1C'!W:W,'1C'!N:N,"",0),0),""),IF(_xlpm.RES=0,"",_xlpm.RES))</f>
        <v>фетровые</v>
      </c>
      <c r="T91" s="103" t="s">
        <v>31</v>
      </c>
      <c r="U91" s="103" t="str">
        <f>IF(A91&lt;&gt;"",_xlfn.XLOOKUP(A91,'1C'!A:A,'1C'!K:K,_xlfn.XLOOKUP(C91,'1C'!W:W,'1C'!K:K,"",0),0),"")</f>
        <v>Унисекс</v>
      </c>
      <c r="AA91" s="99">
        <v>4</v>
      </c>
      <c r="AD91" s="99">
        <v>2</v>
      </c>
      <c r="AG91" s="99">
        <v>3</v>
      </c>
      <c r="AT91" s="102">
        <f t="shared" si="33"/>
        <v>9</v>
      </c>
      <c r="AU91" s="126" t="str">
        <f>IF(A91&lt;&gt;"",_xlfn.XLOOKUP(_xlfn.XLOOKUP(A91,'1C'!A:A,'1C'!O:O,_xlfn.XLOOKUP(C91,'1C'!W:W,'1C'!O:O,"",0),0),Settings!N:N,Settings!O:O,"",0),"")</f>
        <v>CN</v>
      </c>
      <c r="AV91" s="102" t="str">
        <f t="shared" ca="1" si="4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1" s="103" t="str">
        <f t="shared" ca="1" si="43"/>
        <v>Китай</v>
      </c>
      <c r="AX91" s="106">
        <f t="shared" si="36"/>
        <v>0.1</v>
      </c>
      <c r="AY91" s="103">
        <f t="shared" si="37"/>
        <v>0.15000000000000002</v>
      </c>
      <c r="AZ91" s="103">
        <f t="shared" si="38"/>
        <v>0.9</v>
      </c>
      <c r="BA91" s="103">
        <f t="shared" si="39"/>
        <v>1.35</v>
      </c>
      <c r="BB91" s="107">
        <v>5484.9600000000009</v>
      </c>
      <c r="BC91" s="125">
        <f t="shared" si="40"/>
        <v>49364.640000000007</v>
      </c>
      <c r="BD91" s="98">
        <f>IF(A91&lt;&gt;"",IF(_xlfn.XLOOKUP(A91,'1C'!A:A,'1C'!A:A,0,0)&gt;0,1,0),"")</f>
        <v>1</v>
      </c>
      <c r="BE91" s="98">
        <f>IF(C91&lt;&gt;"",IF(_xlfn.XLOOKUP(TEXT(C91,"###"),'1C'!W:W,'1C'!D:D,0,0)&gt;0,0,1),"")</f>
        <v>0</v>
      </c>
      <c r="BF91" s="98">
        <f t="shared" si="41"/>
        <v>0</v>
      </c>
    </row>
    <row r="92" spans="1:58" ht="98.1" hidden="1" customHeight="1">
      <c r="A92" s="103"/>
      <c r="C92" s="104"/>
      <c r="D92" s="103"/>
      <c r="F92" s="103"/>
      <c r="G92" s="102"/>
      <c r="H92" s="103"/>
      <c r="J92" s="102"/>
      <c r="L92" s="146"/>
      <c r="M92" s="102"/>
      <c r="N92" s="101"/>
      <c r="O92" s="101"/>
      <c r="P92" s="101"/>
      <c r="Q92" s="145"/>
      <c r="R92" s="101"/>
      <c r="S92" s="102"/>
      <c r="T92" s="103"/>
      <c r="U92" s="103"/>
      <c r="AT92" s="102"/>
      <c r="AU92" s="126"/>
      <c r="AV92" s="102"/>
      <c r="BC92" s="125"/>
      <c r="BE92" s="98"/>
    </row>
    <row r="93" spans="1:58" ht="109.35" hidden="1" customHeight="1">
      <c r="A93" s="103"/>
      <c r="C93" s="104"/>
      <c r="D93" s="103"/>
      <c r="F93" s="103"/>
      <c r="G93" s="102"/>
      <c r="H93" s="103"/>
      <c r="J93" s="102"/>
      <c r="L93" s="146"/>
      <c r="M93" s="102"/>
      <c r="N93" s="101"/>
      <c r="O93" s="101"/>
      <c r="P93" s="101"/>
      <c r="Q93" s="145"/>
      <c r="R93" s="101"/>
      <c r="S93" s="102"/>
      <c r="T93" s="103"/>
      <c r="U93" s="103"/>
      <c r="AT93" s="102"/>
      <c r="AU93" s="126"/>
      <c r="AV93" s="102"/>
      <c r="BC93" s="125"/>
      <c r="BE93" s="98"/>
    </row>
    <row r="94" spans="1:58" ht="98.1" hidden="1" customHeight="1">
      <c r="A94" s="103"/>
      <c r="C94" s="104"/>
      <c r="D94" s="103"/>
      <c r="F94" s="103"/>
      <c r="G94" s="102"/>
      <c r="H94" s="103"/>
      <c r="J94" s="103"/>
      <c r="L94" s="146"/>
      <c r="M94" s="102"/>
      <c r="N94" s="101"/>
      <c r="O94" s="101"/>
      <c r="P94" s="101"/>
      <c r="Q94" s="145"/>
      <c r="R94" s="101"/>
      <c r="S94" s="102"/>
      <c r="T94" s="103"/>
      <c r="U94" s="103"/>
      <c r="AU94" s="126"/>
      <c r="AV94" s="102"/>
      <c r="BC94" s="125"/>
      <c r="BE94" s="98"/>
    </row>
    <row r="95" spans="1:58" ht="98.1" hidden="1" customHeight="1">
      <c r="A95" s="103"/>
      <c r="C95" s="104"/>
      <c r="D95" s="103"/>
      <c r="F95" s="103"/>
      <c r="G95" s="102"/>
      <c r="H95" s="103"/>
      <c r="J95" s="103"/>
      <c r="L95" s="146"/>
      <c r="M95" s="102"/>
      <c r="N95" s="101"/>
      <c r="O95" s="101"/>
      <c r="P95" s="101"/>
      <c r="Q95" s="145"/>
      <c r="R95" s="101"/>
      <c r="S95" s="102"/>
      <c r="T95" s="103"/>
      <c r="U95" s="103"/>
      <c r="AU95" s="126"/>
      <c r="AV95" s="102"/>
      <c r="BC95" s="125"/>
      <c r="BE95" s="98"/>
    </row>
    <row r="96" spans="1:58" ht="111.95" customHeight="1">
      <c r="A96" s="103" t="str">
        <f t="shared" si="32"/>
        <v>259812363</v>
      </c>
      <c r="B96" s="98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02-059-15</v>
      </c>
      <c r="C96" s="104" t="s">
        <v>6431</v>
      </c>
      <c r="D96" s="103" t="str">
        <f>IF(A96&lt;&gt;"",_xlfn.XLOOKUP(C96,'1C'!W:W,'1C'!X:X,"",0),"")</f>
        <v>POWELL</v>
      </c>
      <c r="E96" s="103" t="str">
        <f>IF(F96&lt;&gt;"",IFERROR(VLOOKUP(F96,Категории!A:B,2,0),""),"Требуется категория")</f>
        <v>Шляпы</v>
      </c>
      <c r="F96" s="103" t="str">
        <f>IF(A96&lt;&gt;"",IF(BD96&gt;0,_xlfn.XLOOKUP(A96,'1C'!A:A,'1C'!J:J,"",0),_xlfn.XLOOKUP(C96,'1C'!W:W,'1C'!J:J,"",0)),"")</f>
        <v>Шляпа федора</v>
      </c>
      <c r="G96" s="102" t="str">
        <f>IF(C96&lt;&gt;"",IF(BD96&gt;0,_xlfn.XLOOKUP(A96,'1C'!A:A,'1C'!L:L,"",0),_xlfn.XLOOKUP(C96,'1C'!W:W,'1C'!L:L,"",0)),"")</f>
        <v>Stetson</v>
      </c>
      <c r="H96" s="103" t="str">
        <f>IF(A96&lt;&gt;"",_xlfn.XLOOKUP(A96,'1C'!A:A,'1C'!M:M,_xlfn.XLOOKUP(C96,'1C'!W:W,'1C'!M:M,"",0),0),"")</f>
        <v>всесезон</v>
      </c>
      <c r="J96" s="103" t="str">
        <f>_xlfn.LET(_xlpm.itemName,_xlfn.XLOOKUP(A96,'1C'!A:A,'1C'!D:D,"",0),IFERROR(MID(_xlpm.itemName,FIND(" ",_xlpm.itemName)+1,FIND("арт.",_xlpm.itemName)-(FIND(" ",_xlpm.itemName)+2)),""))</f>
        <v>STETSON</v>
      </c>
      <c r="K96" s="108">
        <v>63</v>
      </c>
      <c r="L96" s="146" t="str">
        <f>IF(K96&lt;&gt;"",IFERROR(VLOOKUP(A96,'1C'!A:X,8,0),IFERROR(VLOOKUP(K96,Colors!D:E,2,0),"")),"")</f>
        <v>коричневый</v>
      </c>
      <c r="M96" s="102" t="str">
        <f>IF(K96&lt;&gt;"",_xlfn.XLOOKUP(A96,'1C'!A:A,'1C'!R:R,"",0),"")</f>
        <v>коричневый</v>
      </c>
      <c r="N96" s="101"/>
      <c r="O96" s="101"/>
      <c r="P96" s="101"/>
      <c r="Q96" s="145" t="str">
        <f>IF(A96&lt;&gt;"",_xlfn.XLOOKUP(A96,'1C'!A:A,'1C'!I:I,_xlfn.XLOOKUP(C96,'1C'!W:W,'1C'!I:I,"",0),0),"")</f>
        <v>100% шерсть</v>
      </c>
      <c r="R96" s="101"/>
      <c r="S96" s="102" t="str">
        <f>_xlfn.LET(_xlpm.RES,IF(A96&lt;&gt;"",_xlfn.XLOOKUP(A96,'1C'!A:A,'1C'!N:N,_xlfn.XLOOKUP(C96,'1C'!W:W,'1C'!N:N,"",0),0),""),IF(_xlpm.RES=0,"",_xlpm.RES))</f>
        <v>шерстяные</v>
      </c>
      <c r="T96" s="103" t="s">
        <v>31</v>
      </c>
      <c r="U96" s="103" t="str">
        <f>IF(A96&lt;&gt;"",_xlfn.XLOOKUP(A96,'1C'!A:A,'1C'!K:K,_xlfn.XLOOKUP(C96,'1C'!W:W,'1C'!K:K,"",0),0),"")</f>
        <v>Унисекс</v>
      </c>
      <c r="AA96" s="99">
        <v>5</v>
      </c>
      <c r="AT96" s="103">
        <f t="shared" si="33"/>
        <v>5</v>
      </c>
      <c r="AU96" s="126" t="str">
        <f>IF(A96&lt;&gt;"",_xlfn.XLOOKUP(_xlfn.XLOOKUP(A96,'1C'!A:A,'1C'!O:O,_xlfn.XLOOKUP(C96,'1C'!W:W,'1C'!O:O,"",0),0),Settings!N:N,Settings!O:O,"",0),"")</f>
        <v>PL</v>
      </c>
      <c r="AV96" s="102" t="str">
        <f t="shared" ref="AV96" ca="1" si="44">IF(AU96&lt;&gt;"",VLOOKUP(AU96,INDIRECT(SUBSTITUTE(IF(ISNUMBER(IFERROR(VALUE(LEFT(J96,1)),FALSE)),"_"&amp;J96,J96)," ","")&amp;"Manufactures"),3,0),"Требуется код страны")</f>
        <v>Skoczowska Fabryka Kapeluszy POLKAP S.A. ul. Powstańców Śląskich 1, 43-430 Skoczów, Poland</v>
      </c>
      <c r="AW96" s="103" t="str">
        <f t="shared" ref="AW96" ca="1" si="45">IF(AU96&lt;&gt;"",VLOOKUP(AU96,INDIRECT(SUBSTITUTE(IF(ISNUMBER(IFERROR(VALUE(LEFT(J96,1)),FALSE)),"_"&amp;J96,J96)," ","")&amp;"Manufactures"),2,0),"Требуется код страны")</f>
        <v>Польша</v>
      </c>
      <c r="AX96" s="106">
        <f t="shared" si="36"/>
        <v>0.1</v>
      </c>
      <c r="AY96" s="103">
        <f t="shared" si="37"/>
        <v>0.15000000000000002</v>
      </c>
      <c r="AZ96" s="103">
        <f t="shared" si="38"/>
        <v>0.5</v>
      </c>
      <c r="BA96" s="103">
        <f t="shared" si="39"/>
        <v>0.75000000000000011</v>
      </c>
      <c r="BB96" s="107">
        <v>6337.44</v>
      </c>
      <c r="BC96" s="125">
        <f t="shared" si="40"/>
        <v>31687.199999999997</v>
      </c>
      <c r="BD96" s="98">
        <f>IF(A96&lt;&gt;"",IF(_xlfn.XLOOKUP(A96,'1C'!A:A,'1C'!A:A,0,0)&gt;0,1,0),"")</f>
        <v>1</v>
      </c>
      <c r="BE96" s="98">
        <f>IF(C96&lt;&gt;"",IF(_xlfn.XLOOKUP(TEXT(C96,"###"),'1C'!W:W,'1C'!D:D,0,0)&gt;0,0,1),"")</f>
        <v>0</v>
      </c>
      <c r="BF96" s="98">
        <f t="shared" si="41"/>
        <v>0</v>
      </c>
    </row>
    <row r="97" spans="1:58" ht="110.65" hidden="1" customHeight="1">
      <c r="A97" s="103"/>
      <c r="C97" s="104"/>
      <c r="D97" s="103"/>
      <c r="F97" s="103"/>
      <c r="G97" s="102"/>
      <c r="H97" s="103"/>
      <c r="J97" s="103"/>
      <c r="L97" s="146"/>
      <c r="M97" s="102"/>
      <c r="N97" s="101"/>
      <c r="O97" s="101"/>
      <c r="P97" s="101"/>
      <c r="Q97" s="145"/>
      <c r="R97" s="101"/>
      <c r="S97" s="102"/>
      <c r="T97" s="103"/>
      <c r="U97" s="103"/>
      <c r="AU97" s="126"/>
      <c r="AV97" s="102"/>
      <c r="BC97" s="125"/>
      <c r="BE97" s="98"/>
    </row>
    <row r="98" spans="1:58" ht="98.45" hidden="1" customHeight="1">
      <c r="A98" s="103"/>
      <c r="C98" s="104"/>
      <c r="D98" s="103"/>
      <c r="F98" s="103"/>
      <c r="G98" s="102"/>
      <c r="H98" s="103"/>
      <c r="J98" s="103"/>
      <c r="L98" s="146"/>
      <c r="M98" s="102"/>
      <c r="N98" s="101"/>
      <c r="O98" s="101"/>
      <c r="P98" s="101"/>
      <c r="Q98" s="145"/>
      <c r="R98" s="101"/>
      <c r="S98" s="102"/>
      <c r="T98" s="103"/>
      <c r="U98" s="103"/>
      <c r="AU98" s="126"/>
      <c r="AV98" s="102"/>
      <c r="BC98" s="125"/>
      <c r="BE98" s="98"/>
    </row>
    <row r="99" spans="1:58" ht="98.1" customHeight="1">
      <c r="A99" s="103" t="str">
        <f t="shared" ref="A99:A111" si="46">IF(C99&amp;K99&lt;&gt;"",C99&amp;K99,"")</f>
        <v>16981071</v>
      </c>
      <c r="B99" s="98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02-031-09</v>
      </c>
      <c r="C99" s="104" t="s">
        <v>6432</v>
      </c>
      <c r="D99" s="103" t="str">
        <f>IF(A99&lt;&gt;"",_xlfn.XLOOKUP(C99,'1C'!W:W,'1C'!X:X,"",0),"")</f>
        <v>PORKPIE</v>
      </c>
      <c r="E99" s="103" t="str">
        <f>IF(F99&lt;&gt;"",IFERROR(VLOOKUP(F99,Категории!A:B,2,0),""),"Требуется категория")</f>
        <v>Шляпы</v>
      </c>
      <c r="F99" s="103" t="str">
        <f>IF(A99&lt;&gt;"",IF(BD99&gt;0,_xlfn.XLOOKUP(A99,'1C'!A:A,'1C'!J:J,"",0),_xlfn.XLOOKUP(C99,'1C'!W:W,'1C'!J:J,"",0)),"")</f>
        <v>Шляпа поркпай</v>
      </c>
      <c r="G99" s="102" t="str">
        <f>IF(C99&lt;&gt;"",IF(BD99&gt;0,_xlfn.XLOOKUP(A99,'1C'!A:A,'1C'!L:L,"",0),_xlfn.XLOOKUP(C99,'1C'!W:W,'1C'!L:L,"",0)),"")</f>
        <v>Stetson</v>
      </c>
      <c r="H99" s="103" t="str">
        <f>IF(A99&lt;&gt;"",_xlfn.XLOOKUP(A99,'1C'!A:A,'1C'!M:M,_xlfn.XLOOKUP(C99,'1C'!W:W,'1C'!M:M,"",0),0),"")</f>
        <v>всесезон</v>
      </c>
      <c r="J99" s="103" t="str">
        <f>_xlfn.LET(_xlpm.itemName,_xlfn.XLOOKUP(A99,'1C'!A:A,'1C'!D:D,"",0),IFERROR(MID(_xlpm.itemName,FIND(" ",_xlpm.itemName)+1,FIND("арт.",_xlpm.itemName)-(FIND(" ",_xlpm.itemName)+2)),""))</f>
        <v>STETSON</v>
      </c>
      <c r="K99" s="108">
        <v>1</v>
      </c>
      <c r="L99" s="147" t="str">
        <f>IF(K99&lt;&gt;"",IFERROR(VLOOKUP(A99,'1C'!A:X,8,0),IFERROR(VLOOKUP(K99,Colors!D:E,2,0),"")),"")</f>
        <v>черный</v>
      </c>
      <c r="M99" s="126" t="str">
        <f>IF(K99&lt;&gt;"",_xlfn.XLOOKUP(A99,'1C'!A:A,'1C'!R:R,"",0),"")</f>
        <v>черный</v>
      </c>
      <c r="N99" s="101"/>
      <c r="O99" s="101"/>
      <c r="P99" s="101"/>
      <c r="Q99" s="145" t="str">
        <f>IF(A99&lt;&gt;"",_xlfn.XLOOKUP(A99,'1C'!A:A,'1C'!I:I,_xlfn.XLOOKUP(C99,'1C'!W:W,'1C'!I:I,"",0),0),"")</f>
        <v>100% шерсть</v>
      </c>
      <c r="R99" s="101"/>
      <c r="S99" s="102" t="str">
        <f>_xlfn.LET(_xlpm.RES,IF(A99&lt;&gt;"",_xlfn.XLOOKUP(A99,'1C'!A:A,'1C'!N:N,_xlfn.XLOOKUP(C99,'1C'!W:W,'1C'!N:N,"",0),0),""),IF(_xlpm.RES=0,"",_xlpm.RES))</f>
        <v>шерстяные</v>
      </c>
      <c r="T99" s="103" t="s">
        <v>31</v>
      </c>
      <c r="U99" s="103" t="str">
        <f>IF(A99&lt;&gt;"",_xlfn.XLOOKUP(A99,'1C'!A:A,'1C'!K:K,_xlfn.XLOOKUP(C99,'1C'!W:W,'1C'!K:K,"",0),0),"")</f>
        <v>Унисекс</v>
      </c>
      <c r="Y99" s="99">
        <v>3</v>
      </c>
      <c r="AA99" s="99">
        <v>2</v>
      </c>
      <c r="AB99" s="99">
        <v>6</v>
      </c>
      <c r="AC99" s="99">
        <v>4</v>
      </c>
      <c r="AF99" s="99">
        <v>3</v>
      </c>
      <c r="AT99" s="103">
        <f t="shared" ref="AT99:AT111" si="47">IF(COUNTBLANK(V99:AS99)&lt;24,SUM(V99:AS99),"")</f>
        <v>18</v>
      </c>
      <c r="AU99" s="126" t="str">
        <f>IF(A99&lt;&gt;"",_xlfn.XLOOKUP(_xlfn.XLOOKUP(A99,'1C'!A:A,'1C'!O:O,_xlfn.XLOOKUP(C99,'1C'!W:W,'1C'!O:O,"",0),0),Settings!N:N,Settings!O:O,"",0),"")</f>
        <v>CN</v>
      </c>
      <c r="AV99" s="102" t="str">
        <f t="shared" ref="AV99:AV111" ca="1" si="48">IF(AU99&lt;&gt;"",VLOOKUP(AU99,INDIRECT(SUBSTITUTE(IF(ISNUMBER(IFERROR(VALUE(LEFT(J99,1)),FALSE)),"_"&amp;J99,J99),"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103" t="str">
        <f t="shared" ref="AW99:AW111" ca="1" si="49">IF(AU99&lt;&gt;"",VLOOKUP(AU99,INDIRECT(SUBSTITUTE(IF(ISNUMBER(IFERROR(VALUE(LEFT(J99,1)),FALSE)),"_"&amp;J99,J99)," ","")&amp;"Manufactures"),2,0),"Требуется код страны")</f>
        <v>Китай</v>
      </c>
      <c r="AX99" s="106">
        <f t="shared" ref="AX99:AX111" si="50">0.05+0.05</f>
        <v>0.1</v>
      </c>
      <c r="AY99" s="103">
        <f t="shared" ref="AY99:AY111" si="51">IF(AX99&lt;&gt;"",AX99*1.5,"Требуется нетто")</f>
        <v>0.15000000000000002</v>
      </c>
      <c r="AZ99" s="103">
        <f t="shared" ref="AZ99:AZ111" si="52">+IF(AX99&lt;&gt;"",IFERROR(AT99*AX99,"Требуются кол-во и нетто"),"Требуются кол-во и нетто")</f>
        <v>1.8</v>
      </c>
      <c r="BA99" s="103">
        <f t="shared" ref="BA99:BA111" si="53">IF(AY99&lt;&gt;"",IFERROR(AT99*AY99,"Требуются кол-во и брутто"),"Требуются кол-во и брутто")</f>
        <v>2.7</v>
      </c>
      <c r="BB99" s="107">
        <v>4213.4400000000005</v>
      </c>
      <c r="BC99" s="125">
        <f t="shared" ref="BC99:BC111" si="54">+IF(BB99&lt;&gt;0,IFERROR(AT99*BB99,"Требуются кол-во и цена"),"Требуются кол-во и цена")</f>
        <v>75841.920000000013</v>
      </c>
      <c r="BD99" s="98">
        <f>IF(A99&lt;&gt;"",IF(_xlfn.XLOOKUP(A99,'1C'!A:A,'1C'!A:A,0,0)&gt;0,1,0),"")</f>
        <v>1</v>
      </c>
      <c r="BE99" s="98">
        <f>IF(C99&lt;&gt;"",IF(_xlfn.XLOOKUP(TEXT(C99,"###"),'1C'!W:W,'1C'!D:D,0,0)&gt;0,0,1),"")</f>
        <v>0</v>
      </c>
      <c r="BF99" s="98">
        <f t="shared" ref="BF99:BF111" si="55">IFERROR(IF(BE99,"-",IFERROR(IF(BD99&gt;0,0,1),"")),"")</f>
        <v>0</v>
      </c>
    </row>
    <row r="100" spans="1:58" ht="147.94999999999999" hidden="1" customHeight="1">
      <c r="A100" s="103"/>
      <c r="C100" s="104"/>
      <c r="D100" s="103"/>
      <c r="F100" s="103"/>
      <c r="G100" s="102"/>
      <c r="H100" s="103"/>
      <c r="J100" s="103"/>
      <c r="L100" s="146"/>
      <c r="M100" s="126"/>
      <c r="N100" s="101"/>
      <c r="O100" s="101"/>
      <c r="P100" s="101"/>
      <c r="Q100" s="145"/>
      <c r="R100" s="101"/>
      <c r="S100" s="102"/>
      <c r="T100" s="103"/>
      <c r="U100" s="103"/>
      <c r="AU100" s="126"/>
      <c r="AV100" s="102"/>
      <c r="BC100" s="125"/>
      <c r="BE100" s="98"/>
    </row>
    <row r="101" spans="1:58" ht="147.94999999999999" hidden="1" customHeight="1">
      <c r="A101" s="103"/>
      <c r="C101" s="104"/>
      <c r="D101" s="103"/>
      <c r="F101" s="103"/>
      <c r="G101" s="102"/>
      <c r="H101" s="103"/>
      <c r="J101" s="103"/>
      <c r="L101" s="146"/>
      <c r="M101" s="126"/>
      <c r="N101" s="101"/>
      <c r="O101" s="101"/>
      <c r="P101" s="101"/>
      <c r="Q101" s="145"/>
      <c r="R101" s="101"/>
      <c r="S101" s="102"/>
      <c r="T101" s="103"/>
      <c r="U101" s="103"/>
      <c r="AU101" s="126"/>
      <c r="AV101" s="102"/>
      <c r="BC101" s="125"/>
      <c r="BE101" s="98"/>
    </row>
    <row r="102" spans="1:58" ht="147.94999999999999" customHeight="1">
      <c r="A102" s="103" t="str">
        <f t="shared" si="46"/>
        <v>775118667</v>
      </c>
      <c r="B102" s="98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02-611-53</v>
      </c>
      <c r="C102" s="104" t="s">
        <v>6441</v>
      </c>
      <c r="D102" s="103" t="str">
        <f>IF(A102&lt;&gt;"",_xlfn.XLOOKUP(C102,'1C'!W:W,'1C'!X:X,"",0),"")</f>
        <v>TRUCKER CAP CAMPER</v>
      </c>
      <c r="E102" s="103" t="str">
        <f>IF(F102&lt;&gt;"",IFERROR(VLOOKUP(F102,Категории!A:B,2,0),""),"Требуется категория")</f>
        <v>Бейсболки</v>
      </c>
      <c r="F102" s="103" t="str">
        <f>IF(A102&lt;&gt;"",IF(BD102&gt;0,_xlfn.XLOOKUP(A102,'1C'!A:A,'1C'!J:J,"",0),_xlfn.XLOOKUP(C102,'1C'!W:W,'1C'!J:J,"",0)),"")</f>
        <v>Бейсболка с сеточкой</v>
      </c>
      <c r="G102" s="102" t="str">
        <f>IF(C102&lt;&gt;"",IF(BD102&gt;0,_xlfn.XLOOKUP(A102,'1C'!A:A,'1C'!L:L,"",0),_xlfn.XLOOKUP(C102,'1C'!W:W,'1C'!L:L,"",0)),"")</f>
        <v>Stetson</v>
      </c>
      <c r="H102" s="103" t="str">
        <f>IF(A102&lt;&gt;"",_xlfn.XLOOKUP(A102,'1C'!A:A,'1C'!M:M,_xlfn.XLOOKUP(C102,'1C'!W:W,'1C'!M:M,"",0),0),"")</f>
        <v>всесезон</v>
      </c>
      <c r="J102" s="103" t="str">
        <f>_xlfn.LET(_xlpm.itemName,_xlfn.XLOOKUP(A102,'1C'!A:A,'1C'!D:D,"",0),IFERROR(MID(_xlpm.itemName,FIND(" ",_xlpm.itemName)+1,FIND("арт.",_xlpm.itemName)-(FIND(" ",_xlpm.itemName)+2)),""))</f>
        <v>STETSON</v>
      </c>
      <c r="K102" s="108">
        <v>67</v>
      </c>
      <c r="L102" s="146" t="str">
        <f>IF(K102&lt;&gt;"",IFERROR(VLOOKUP(A102,'1C'!A:X,8,0),IFERROR(VLOOKUP(K102,Colors!D:E,2,0),"")),"")</f>
        <v>бежевый / черный</v>
      </c>
      <c r="M102" s="126" t="str">
        <f>IF(K102&lt;&gt;"",_xlfn.XLOOKUP(A102,'1C'!A:A,'1C'!R:R,"",0),"")</f>
        <v>бежевый</v>
      </c>
      <c r="N102" s="101"/>
      <c r="O102" s="101"/>
      <c r="P102" s="101"/>
      <c r="Q102" s="145" t="str">
        <f>IF(A102&lt;&gt;"",_xlfn.XLOOKUP(A102,'1C'!A:A,'1C'!I:I,_xlfn.XLOOKUP(C102,'1C'!W:W,'1C'!I:I,"",0),0),"")</f>
        <v>100% хлопок / Подклад: 100% хлопок</v>
      </c>
      <c r="R102" s="101"/>
      <c r="S102" s="102" t="str">
        <f>_xlfn.LET(_xlpm.RES,IF(A102&lt;&gt;"",_xlfn.XLOOKUP(A102,'1C'!A:A,'1C'!N:N,_xlfn.XLOOKUP(C102,'1C'!W:W,'1C'!N:N,"",0),0),""),IF(_xlpm.RES=0,"",_xlpm.RES))</f>
        <v>хлопковые</v>
      </c>
      <c r="T102" s="103" t="s">
        <v>15</v>
      </c>
      <c r="U102" s="103" t="str">
        <f>IF(A102&lt;&gt;"",_xlfn.XLOOKUP(A102,'1C'!A:A,'1C'!K:K,_xlfn.XLOOKUP(C102,'1C'!W:W,'1C'!K:K,"",0),0),"")</f>
        <v>Унисекс</v>
      </c>
      <c r="V102" s="99">
        <v>70</v>
      </c>
      <c r="AT102" s="103">
        <f t="shared" si="47"/>
        <v>70</v>
      </c>
      <c r="AU102" s="126" t="str">
        <f>IF(A102&lt;&gt;"",_xlfn.XLOOKUP(_xlfn.XLOOKUP(A102,'1C'!A:A,'1C'!O:O,_xlfn.XLOOKUP(C102,'1C'!W:W,'1C'!O:O,"",0),0),Settings!N:N,Settings!O:O,"",0),"")</f>
        <v>CN</v>
      </c>
      <c r="AV102" s="102" t="str">
        <f t="shared" ca="1" si="4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2" s="103" t="str">
        <f t="shared" ca="1" si="49"/>
        <v>Китай</v>
      </c>
      <c r="AX102" s="106">
        <f t="shared" si="50"/>
        <v>0.1</v>
      </c>
      <c r="AY102" s="103">
        <f t="shared" si="51"/>
        <v>0.15000000000000002</v>
      </c>
      <c r="AZ102" s="103">
        <f t="shared" si="52"/>
        <v>7</v>
      </c>
      <c r="BA102" s="103">
        <f t="shared" si="53"/>
        <v>10.500000000000002</v>
      </c>
      <c r="BB102" s="107">
        <v>1150.8900000000001</v>
      </c>
      <c r="BC102" s="125">
        <f t="shared" si="54"/>
        <v>80562.3</v>
      </c>
      <c r="BD102" s="98">
        <f>IF(A102&lt;&gt;"",IF(_xlfn.XLOOKUP(A102,'1C'!A:A,'1C'!A:A,0,0)&gt;0,1,0),"")</f>
        <v>1</v>
      </c>
      <c r="BE102" s="98">
        <f>IF(C102&lt;&gt;"",IF(_xlfn.XLOOKUP(TEXT(C102,"###"),'1C'!W:W,'1C'!D:D,0,0)&gt;0,0,1),"")</f>
        <v>0</v>
      </c>
      <c r="BF102" s="98">
        <f t="shared" si="55"/>
        <v>0</v>
      </c>
    </row>
    <row r="103" spans="1:58" ht="147.94999999999999" hidden="1" customHeight="1">
      <c r="A103" s="103"/>
      <c r="C103" s="104"/>
      <c r="D103" s="103"/>
      <c r="F103" s="103"/>
      <c r="G103" s="102"/>
      <c r="H103" s="103"/>
      <c r="J103" s="103"/>
      <c r="L103" s="147"/>
      <c r="M103" s="126"/>
      <c r="N103" s="101"/>
      <c r="O103" s="101"/>
      <c r="P103" s="101"/>
      <c r="Q103" s="145"/>
      <c r="R103" s="101"/>
      <c r="S103" s="102"/>
      <c r="T103" s="103"/>
      <c r="U103" s="103"/>
      <c r="AU103" s="126"/>
      <c r="AV103" s="102"/>
      <c r="BC103" s="125"/>
      <c r="BE103" s="98"/>
    </row>
    <row r="104" spans="1:58" ht="147.94999999999999" hidden="1" customHeight="1">
      <c r="A104" s="103"/>
      <c r="C104" s="104"/>
      <c r="D104" s="103"/>
      <c r="F104" s="103"/>
      <c r="G104" s="102"/>
      <c r="H104" s="103"/>
      <c r="J104" s="103"/>
      <c r="L104" s="146"/>
      <c r="M104" s="126"/>
      <c r="N104" s="101"/>
      <c r="O104" s="101"/>
      <c r="P104" s="101"/>
      <c r="Q104" s="145"/>
      <c r="R104" s="101"/>
      <c r="S104" s="102"/>
      <c r="T104" s="103"/>
      <c r="U104" s="103"/>
      <c r="AU104" s="103"/>
      <c r="AV104" s="102"/>
      <c r="BC104" s="125"/>
      <c r="BE104" s="98"/>
    </row>
    <row r="105" spans="1:58" ht="110.65" hidden="1" customHeight="1">
      <c r="A105" s="103"/>
      <c r="C105" s="104"/>
      <c r="D105" s="103"/>
      <c r="F105" s="103"/>
      <c r="G105" s="102"/>
      <c r="H105" s="103"/>
      <c r="J105" s="103"/>
      <c r="L105" s="147"/>
      <c r="M105" s="126"/>
      <c r="N105" s="101"/>
      <c r="O105" s="101"/>
      <c r="P105" s="101"/>
      <c r="Q105" s="145"/>
      <c r="R105" s="101"/>
      <c r="S105" s="102"/>
      <c r="T105" s="103"/>
      <c r="U105" s="103"/>
      <c r="AU105" s="103"/>
      <c r="AV105" s="102"/>
      <c r="BC105" s="125"/>
      <c r="BE105" s="98"/>
    </row>
    <row r="106" spans="1:58" ht="98.1" hidden="1" customHeight="1">
      <c r="A106" s="103"/>
      <c r="C106" s="104"/>
      <c r="D106" s="103"/>
      <c r="F106" s="103"/>
      <c r="G106" s="102"/>
      <c r="H106" s="103"/>
      <c r="J106" s="103"/>
      <c r="L106" s="147"/>
      <c r="M106" s="126"/>
      <c r="N106" s="101"/>
      <c r="O106" s="101"/>
      <c r="P106" s="101"/>
      <c r="Q106" s="145"/>
      <c r="R106" s="101"/>
      <c r="S106" s="102"/>
      <c r="T106" s="103"/>
      <c r="U106" s="103"/>
      <c r="AU106" s="103"/>
      <c r="AV106" s="102"/>
      <c r="BC106" s="125"/>
      <c r="BE106" s="98"/>
    </row>
    <row r="107" spans="1:58" ht="98.1" hidden="1" customHeight="1">
      <c r="A107" s="103"/>
      <c r="C107" s="104"/>
      <c r="D107" s="103"/>
      <c r="F107" s="103"/>
      <c r="G107" s="102"/>
      <c r="H107" s="103"/>
      <c r="J107" s="103"/>
      <c r="L107" s="146"/>
      <c r="M107" s="126"/>
      <c r="N107" s="101"/>
      <c r="O107" s="101"/>
      <c r="P107" s="101"/>
      <c r="Q107" s="145"/>
      <c r="R107" s="101"/>
      <c r="S107" s="102"/>
      <c r="T107" s="103"/>
      <c r="U107" s="103"/>
      <c r="AU107" s="103"/>
      <c r="AV107" s="102"/>
      <c r="BC107" s="125"/>
      <c r="BE107" s="98"/>
    </row>
    <row r="108" spans="1:58" ht="98.85" hidden="1" customHeight="1">
      <c r="A108" s="103"/>
      <c r="C108" s="104"/>
      <c r="D108" s="103"/>
      <c r="F108" s="103"/>
      <c r="G108" s="102"/>
      <c r="H108" s="103"/>
      <c r="J108" s="103"/>
      <c r="L108" s="146"/>
      <c r="M108" s="126"/>
      <c r="N108" s="101"/>
      <c r="O108" s="101"/>
      <c r="P108" s="101"/>
      <c r="Q108" s="145"/>
      <c r="R108" s="101"/>
      <c r="S108" s="102"/>
      <c r="T108" s="103"/>
      <c r="U108" s="103"/>
      <c r="AU108" s="103"/>
      <c r="AV108" s="102"/>
      <c r="BC108" s="125"/>
      <c r="BE108" s="98"/>
    </row>
    <row r="109" spans="1:58" ht="98.1" hidden="1" customHeight="1">
      <c r="A109" s="103"/>
      <c r="C109" s="104"/>
      <c r="D109" s="103"/>
      <c r="F109" s="103"/>
      <c r="G109" s="102"/>
      <c r="H109" s="103"/>
      <c r="J109" s="103"/>
      <c r="L109" s="146"/>
      <c r="M109" s="126"/>
      <c r="N109" s="101"/>
      <c r="O109" s="101"/>
      <c r="P109" s="101"/>
      <c r="Q109" s="145"/>
      <c r="R109" s="101"/>
      <c r="S109" s="102"/>
      <c r="T109" s="103"/>
      <c r="U109" s="103"/>
      <c r="AU109" s="103"/>
      <c r="AV109" s="102"/>
      <c r="BC109" s="125"/>
      <c r="BE109" s="98"/>
    </row>
    <row r="110" spans="1:58" ht="98.1" hidden="1" customHeight="1">
      <c r="A110" s="103"/>
      <c r="C110" s="104"/>
      <c r="D110" s="103"/>
      <c r="F110" s="103"/>
      <c r="G110" s="102"/>
      <c r="H110" s="103"/>
      <c r="J110" s="103"/>
      <c r="L110" s="147"/>
      <c r="M110" s="126"/>
      <c r="N110" s="101"/>
      <c r="O110" s="101"/>
      <c r="P110" s="101"/>
      <c r="Q110" s="145"/>
      <c r="R110" s="101"/>
      <c r="S110" s="102"/>
      <c r="T110" s="103"/>
      <c r="U110" s="103"/>
      <c r="AU110" s="103"/>
      <c r="AV110" s="102"/>
      <c r="BC110" s="125"/>
      <c r="BE110" s="98"/>
    </row>
    <row r="111" spans="1:58" ht="98.1" customHeight="1">
      <c r="A111" s="103" t="str">
        <f t="shared" si="46"/>
        <v>684010121</v>
      </c>
      <c r="B111" s="98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02-091-16</v>
      </c>
      <c r="C111" s="104" t="s">
        <v>6448</v>
      </c>
      <c r="D111" s="103" t="str">
        <f>IF(A111&lt;&gt;"",_xlfn.XLOOKUP(C111,'1C'!W:W,'1C'!X:X,"",0),"")</f>
        <v>HATTERAS</v>
      </c>
      <c r="E111" s="103" t="str">
        <f>IF(F111&lt;&gt;"",IFERROR(VLOOKUP(F111,Категории!A:B,2,0),""),"Требуется категория")</f>
        <v>Кепки</v>
      </c>
      <c r="F111" s="103" t="str">
        <f>IF(A111&lt;&gt;"",IF(BD111&gt;0,_xlfn.XLOOKUP(A111,'1C'!A:A,'1C'!J:J,"",0),_xlfn.XLOOKUP(C111,'1C'!W:W,'1C'!J:J,"",0)),"")</f>
        <v>Кепка восьмиклинка</v>
      </c>
      <c r="G111" s="102" t="str">
        <f>IF(C111&lt;&gt;"",IF(BD111&gt;0,_xlfn.XLOOKUP(A111,'1C'!A:A,'1C'!L:L,"",0),_xlfn.XLOOKUP(C111,'1C'!W:W,'1C'!L:L,"",0)),"")</f>
        <v>Stetson</v>
      </c>
      <c r="H111" s="103" t="str">
        <f>IF(A111&lt;&gt;"",_xlfn.XLOOKUP(A111,'1C'!A:A,'1C'!M:M,_xlfn.XLOOKUP(C111,'1C'!W:W,'1C'!M:M,"",0),0),"")</f>
        <v>всесезон</v>
      </c>
      <c r="J111" s="103" t="str">
        <f>_xlfn.LET(_xlpm.itemName,_xlfn.XLOOKUP(A111,'1C'!A:A,'1C'!D:D,"",0),IFERROR(MID(_xlpm.itemName,FIND(" ",_xlpm.itemName)+1,FIND("арт.",_xlpm.itemName)-(FIND(" ",_xlpm.itemName)+2)),""))</f>
        <v>STETSON</v>
      </c>
      <c r="K111" s="108">
        <v>21</v>
      </c>
      <c r="L111" s="146" t="str">
        <f>IF(K111&lt;&gt;"",IFERROR(VLOOKUP(A111,'1C'!A:X,8,0),IFERROR(VLOOKUP(K111,Colors!D:E,2,0),"")),"")</f>
        <v>синий</v>
      </c>
      <c r="M111" s="126" t="str">
        <f>IF(K111&lt;&gt;"",_xlfn.XLOOKUP(A111,'1C'!A:A,'1C'!R:R,"",0),"")</f>
        <v>синий</v>
      </c>
      <c r="N111" s="101"/>
      <c r="O111" s="101"/>
      <c r="P111" s="101"/>
      <c r="Q111" s="145" t="str">
        <f>IF(A111&lt;&gt;"",_xlfn.XLOOKUP(A111,'1C'!A:A,'1C'!I:I,_xlfn.XLOOKUP(C111,'1C'!W:W,'1C'!I:I,"",0),0),"")</f>
        <v>75% шерсть - 20% полиамид - 5% кашемир / Подклад: 100% хлопок</v>
      </c>
      <c r="R111" s="101"/>
      <c r="S111" s="102" t="str">
        <f>_xlfn.LET(_xlpm.RES,IF(A111&lt;&gt;"",_xlfn.XLOOKUP(A111,'1C'!A:A,'1C'!N:N,_xlfn.XLOOKUP(C111,'1C'!W:W,'1C'!N:N,"",0),0),""),IF(_xlpm.RES=0,"",_xlpm.RES))</f>
        <v>шерстяные</v>
      </c>
      <c r="T111" s="103" t="s">
        <v>15</v>
      </c>
      <c r="U111" s="103" t="str">
        <f>IF(A111&lt;&gt;"",_xlfn.XLOOKUP(A111,'1C'!A:A,'1C'!K:K,_xlfn.XLOOKUP(C111,'1C'!W:W,'1C'!K:K,"",0),0),"")</f>
        <v>Унисекс</v>
      </c>
      <c r="AA111" s="99">
        <v>1</v>
      </c>
      <c r="AC111" s="99">
        <v>1</v>
      </c>
      <c r="AD111" s="99">
        <v>3</v>
      </c>
      <c r="AE111" s="99">
        <v>2</v>
      </c>
      <c r="AT111" s="103">
        <f t="shared" si="47"/>
        <v>7</v>
      </c>
      <c r="AU111" s="103" t="str">
        <f>IF(A111&lt;&gt;"",_xlfn.XLOOKUP(_xlfn.XLOOKUP(A111,'1C'!A:A,'1C'!O:O,_xlfn.XLOOKUP(C111,'1C'!W:W,'1C'!O:O,"",0),0),Settings!N:N,Settings!O:O,"",0),"")</f>
        <v>BG</v>
      </c>
      <c r="AV111" s="102" t="str">
        <f t="shared" ca="1" si="48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11" s="103" t="str">
        <f t="shared" ca="1" si="49"/>
        <v>Болгария</v>
      </c>
      <c r="AX111" s="106">
        <f t="shared" si="50"/>
        <v>0.1</v>
      </c>
      <c r="AY111" s="103">
        <f t="shared" si="51"/>
        <v>0.15000000000000002</v>
      </c>
      <c r="AZ111" s="103">
        <f t="shared" si="52"/>
        <v>0.70000000000000007</v>
      </c>
      <c r="BA111" s="103">
        <f t="shared" si="53"/>
        <v>1.0500000000000003</v>
      </c>
      <c r="BB111" s="107">
        <v>3362.4</v>
      </c>
      <c r="BC111" s="125">
        <f t="shared" si="54"/>
        <v>23536.799999999999</v>
      </c>
      <c r="BD111" s="98">
        <f>IF(A111&lt;&gt;"",IF(_xlfn.XLOOKUP(A111,'1C'!A:A,'1C'!A:A,0,0)&gt;0,1,0),"")</f>
        <v>1</v>
      </c>
      <c r="BE111" s="98">
        <f>IF(C111&lt;&gt;"",IF(_xlfn.XLOOKUP(TEXT(C111,"###"),'1C'!W:W,'1C'!D:D,0,0)&gt;0,0,1),"")</f>
        <v>0</v>
      </c>
      <c r="BF111" s="98">
        <f t="shared" si="55"/>
        <v>0</v>
      </c>
    </row>
    <row r="112" spans="1:58" ht="98.85" hidden="1" customHeight="1">
      <c r="A112" s="103"/>
      <c r="C112" s="104"/>
      <c r="D112" s="103"/>
      <c r="F112" s="103"/>
      <c r="G112" s="102"/>
      <c r="H112" s="103"/>
      <c r="J112" s="103"/>
      <c r="L112" s="146"/>
      <c r="M112" s="126"/>
      <c r="N112" s="101"/>
      <c r="O112" s="101"/>
      <c r="P112" s="101"/>
      <c r="Q112" s="145"/>
      <c r="R112" s="101"/>
      <c r="S112" s="102"/>
      <c r="T112" s="103"/>
      <c r="U112" s="103"/>
      <c r="AU112" s="103"/>
      <c r="AV112" s="102"/>
      <c r="BC112" s="125"/>
      <c r="BE112" s="98"/>
    </row>
    <row r="113" spans="1:57" ht="98.1" hidden="1" customHeight="1">
      <c r="A113" s="103"/>
      <c r="C113" s="104"/>
      <c r="D113" s="103"/>
      <c r="F113" s="103"/>
      <c r="G113" s="102"/>
      <c r="H113" s="103"/>
      <c r="J113" s="103"/>
      <c r="L113" s="146"/>
      <c r="M113" s="126"/>
      <c r="N113" s="101"/>
      <c r="O113" s="101"/>
      <c r="P113" s="101"/>
      <c r="Q113" s="145"/>
      <c r="R113" s="101"/>
      <c r="S113" s="102"/>
      <c r="T113" s="103"/>
      <c r="U113" s="103"/>
      <c r="AU113" s="103"/>
      <c r="AV113" s="102"/>
      <c r="BC113" s="125"/>
      <c r="BE113" s="98"/>
    </row>
    <row r="114" spans="1:57" ht="107.25" hidden="1" customHeight="1">
      <c r="A114" s="103"/>
      <c r="C114" s="104"/>
      <c r="D114" s="103"/>
      <c r="F114" s="103"/>
      <c r="G114" s="102"/>
      <c r="H114" s="103"/>
      <c r="J114" s="103"/>
      <c r="L114" s="147"/>
      <c r="M114" s="126"/>
      <c r="N114" s="101"/>
      <c r="O114" s="101"/>
      <c r="P114" s="101"/>
      <c r="Q114" s="145"/>
      <c r="R114" s="101"/>
      <c r="S114" s="102"/>
      <c r="T114" s="103"/>
      <c r="U114" s="103"/>
      <c r="AU114" s="103"/>
      <c r="AV114" s="102"/>
      <c r="BC114" s="125"/>
      <c r="BE114" s="98"/>
    </row>
    <row r="115" spans="1:57" ht="101.45" hidden="1" customHeight="1">
      <c r="A115" s="103"/>
      <c r="C115" s="104"/>
      <c r="D115" s="103"/>
      <c r="F115" s="103"/>
      <c r="G115" s="102"/>
      <c r="H115" s="103"/>
      <c r="J115" s="103"/>
      <c r="L115" s="147"/>
      <c r="M115" s="126"/>
      <c r="N115" s="101"/>
      <c r="O115" s="101"/>
      <c r="P115" s="101"/>
      <c r="Q115" s="145"/>
      <c r="R115" s="101"/>
      <c r="S115" s="102"/>
      <c r="T115" s="103"/>
      <c r="U115" s="103"/>
      <c r="AU115" s="103"/>
      <c r="AV115" s="102"/>
      <c r="BC115" s="125"/>
      <c r="BE115" s="98"/>
    </row>
    <row r="116" spans="1:57" ht="98.1" hidden="1" customHeight="1">
      <c r="A116" s="103"/>
      <c r="C116" s="104"/>
      <c r="D116" s="103"/>
      <c r="F116" s="103"/>
      <c r="G116" s="102"/>
      <c r="H116" s="103"/>
      <c r="J116" s="103"/>
      <c r="L116" s="147"/>
      <c r="M116" s="126"/>
      <c r="N116" s="101"/>
      <c r="O116" s="101"/>
      <c r="P116" s="101"/>
      <c r="Q116" s="102"/>
      <c r="R116" s="101"/>
      <c r="S116" s="102"/>
      <c r="T116" s="103"/>
      <c r="U116" s="103"/>
      <c r="AU116" s="103"/>
      <c r="AV116" s="102"/>
      <c r="BC116" s="125"/>
      <c r="BE116" s="98"/>
    </row>
    <row r="117" spans="1:57" ht="98.1" hidden="1" customHeight="1">
      <c r="A117" s="103"/>
      <c r="C117" s="104"/>
      <c r="D117" s="103"/>
      <c r="F117" s="103"/>
      <c r="G117" s="102"/>
      <c r="H117" s="103"/>
      <c r="J117" s="103"/>
      <c r="L117" s="147"/>
      <c r="M117" s="126"/>
      <c r="N117" s="101"/>
      <c r="O117" s="101"/>
      <c r="P117" s="101"/>
      <c r="Q117" s="145"/>
      <c r="R117" s="101"/>
      <c r="S117" s="102"/>
      <c r="T117" s="103"/>
      <c r="U117" s="103"/>
      <c r="AU117" s="103"/>
      <c r="AV117" s="102"/>
      <c r="BC117" s="125"/>
      <c r="BE117" s="98"/>
    </row>
    <row r="118" spans="1:57" ht="98.1" hidden="1" customHeight="1">
      <c r="A118" s="103"/>
      <c r="C118" s="104"/>
      <c r="D118" s="103"/>
      <c r="F118" s="103"/>
      <c r="H118" s="103"/>
      <c r="J118" s="103"/>
      <c r="L118" s="146"/>
      <c r="M118" s="103"/>
      <c r="N118" s="101"/>
      <c r="O118" s="101"/>
      <c r="P118" s="101"/>
      <c r="Q118" s="145"/>
      <c r="S118" s="102"/>
      <c r="T118" s="103"/>
      <c r="U118" s="103"/>
      <c r="AU118" s="103"/>
      <c r="AV118" s="102"/>
      <c r="BC118" s="125"/>
      <c r="BE118" s="98"/>
    </row>
    <row r="119" spans="1:57" ht="98.1" hidden="1" customHeight="1">
      <c r="A119" s="103"/>
      <c r="C119" s="104"/>
      <c r="D119" s="103"/>
      <c r="F119" s="103"/>
      <c r="H119" s="103"/>
      <c r="J119" s="103"/>
      <c r="L119" s="146"/>
      <c r="M119" s="103"/>
      <c r="N119" s="101"/>
      <c r="O119" s="101"/>
      <c r="P119" s="101"/>
      <c r="Q119" s="145"/>
      <c r="S119" s="102"/>
      <c r="T119" s="103"/>
      <c r="U119" s="103"/>
      <c r="AU119" s="103"/>
      <c r="AV119" s="102"/>
      <c r="BC119" s="125"/>
      <c r="BE119" s="98"/>
    </row>
    <row r="120" spans="1:57" ht="98.1" hidden="1" customHeight="1">
      <c r="A120" s="103"/>
      <c r="C120" s="104"/>
      <c r="D120" s="103"/>
      <c r="F120" s="103"/>
      <c r="H120" s="103"/>
      <c r="J120" s="103"/>
      <c r="L120" s="146"/>
      <c r="M120" s="103"/>
      <c r="N120" s="101"/>
      <c r="O120" s="101"/>
      <c r="P120" s="101"/>
      <c r="Q120" s="145"/>
      <c r="S120" s="102"/>
      <c r="T120" s="103"/>
      <c r="U120" s="103"/>
      <c r="AU120" s="103"/>
      <c r="AV120" s="102"/>
      <c r="BC120" s="125"/>
      <c r="BE120" s="98"/>
    </row>
    <row r="121" spans="1:57" ht="98.1" hidden="1" customHeight="1">
      <c r="A121" s="103"/>
      <c r="C121" s="104"/>
      <c r="D121" s="103"/>
      <c r="F121" s="103"/>
      <c r="H121" s="103"/>
      <c r="J121" s="103"/>
      <c r="L121" s="146"/>
      <c r="M121" s="103"/>
      <c r="N121" s="101"/>
      <c r="O121" s="101"/>
      <c r="P121" s="101"/>
      <c r="Q121" s="145"/>
      <c r="S121" s="102"/>
      <c r="T121" s="103"/>
      <c r="U121" s="103"/>
      <c r="AU121" s="103"/>
      <c r="AV121" s="102"/>
      <c r="BC121" s="125"/>
      <c r="BE121" s="98"/>
    </row>
    <row r="122" spans="1:57" ht="99.2" hidden="1" customHeight="1">
      <c r="A122" s="103"/>
      <c r="C122" s="104"/>
      <c r="D122" s="103"/>
      <c r="F122" s="103"/>
      <c r="H122" s="103"/>
      <c r="J122" s="103"/>
      <c r="L122" s="146"/>
      <c r="M122" s="103"/>
      <c r="N122" s="101"/>
      <c r="O122" s="101"/>
      <c r="P122" s="101"/>
      <c r="Q122" s="145"/>
      <c r="S122" s="102"/>
      <c r="T122" s="103"/>
      <c r="U122" s="103"/>
      <c r="AU122" s="103"/>
      <c r="AV122" s="102"/>
      <c r="BC122" s="125"/>
      <c r="BE122" s="98"/>
    </row>
    <row r="123" spans="1:57" ht="98.1" hidden="1" customHeight="1">
      <c r="A123" s="103"/>
      <c r="C123" s="104"/>
      <c r="D123" s="103"/>
      <c r="F123" s="103"/>
      <c r="H123" s="103"/>
      <c r="J123" s="103"/>
      <c r="L123" s="146"/>
      <c r="M123" s="103"/>
      <c r="Q123" s="146"/>
      <c r="S123" s="103"/>
      <c r="T123" s="103"/>
      <c r="U123" s="103"/>
      <c r="AU123" s="103"/>
      <c r="BC123" s="125"/>
      <c r="BE123" s="148"/>
    </row>
    <row r="124" spans="1:57" ht="98.1" hidden="1" customHeight="1">
      <c r="A124" s="103"/>
      <c r="C124" s="104"/>
      <c r="D124" s="103"/>
      <c r="F124" s="103"/>
      <c r="G124" s="102"/>
      <c r="H124" s="103"/>
      <c r="J124" s="102"/>
      <c r="L124" s="146"/>
      <c r="M124" s="102"/>
      <c r="N124" s="101"/>
      <c r="O124" s="101"/>
      <c r="P124" s="101"/>
      <c r="Q124" s="145"/>
      <c r="R124" s="101"/>
      <c r="S124" s="102"/>
      <c r="T124" s="103"/>
      <c r="U124" s="103"/>
      <c r="AT124" s="102"/>
      <c r="AU124" s="126"/>
      <c r="AV124" s="102"/>
      <c r="BC124" s="125"/>
      <c r="BE124" s="98"/>
    </row>
    <row r="125" spans="1:57" ht="98.1" hidden="1" customHeight="1">
      <c r="A125" s="103"/>
      <c r="C125" s="104"/>
      <c r="D125" s="103"/>
      <c r="F125" s="103"/>
      <c r="G125" s="102"/>
      <c r="H125" s="103"/>
      <c r="J125" s="102"/>
      <c r="L125" s="146"/>
      <c r="M125" s="102"/>
      <c r="N125" s="101"/>
      <c r="O125" s="101"/>
      <c r="P125" s="101"/>
      <c r="Q125" s="145"/>
      <c r="R125" s="101"/>
      <c r="S125" s="102"/>
      <c r="T125" s="103"/>
      <c r="U125" s="103"/>
      <c r="AT125" s="102"/>
      <c r="AU125" s="126"/>
      <c r="AV125" s="102"/>
      <c r="BC125" s="125"/>
      <c r="BE125" s="98"/>
    </row>
    <row r="126" spans="1:57" ht="98.1" hidden="1" customHeight="1">
      <c r="A126" s="103"/>
      <c r="C126" s="104"/>
      <c r="D126" s="103"/>
      <c r="F126" s="103"/>
      <c r="G126" s="102"/>
      <c r="H126" s="103"/>
      <c r="J126" s="102"/>
      <c r="L126" s="146"/>
      <c r="M126" s="102"/>
      <c r="N126" s="101"/>
      <c r="O126" s="101"/>
      <c r="P126" s="101"/>
      <c r="Q126" s="145"/>
      <c r="R126" s="101"/>
      <c r="S126" s="102"/>
      <c r="T126" s="103"/>
      <c r="U126" s="103"/>
      <c r="AT126" s="102"/>
      <c r="AU126" s="126"/>
      <c r="AV126" s="102"/>
      <c r="BC126" s="125"/>
      <c r="BE126" s="98"/>
    </row>
    <row r="127" spans="1:57" ht="98.1" hidden="1" customHeight="1">
      <c r="A127" s="103"/>
      <c r="C127" s="104"/>
      <c r="D127" s="103"/>
      <c r="F127" s="103"/>
      <c r="G127" s="102"/>
      <c r="H127" s="103"/>
      <c r="J127" s="102"/>
      <c r="L127" s="146"/>
      <c r="M127" s="102"/>
      <c r="N127" s="101"/>
      <c r="O127" s="101"/>
      <c r="P127" s="101"/>
      <c r="Q127" s="145"/>
      <c r="R127" s="101"/>
      <c r="S127" s="102"/>
      <c r="T127" s="103"/>
      <c r="U127" s="103"/>
      <c r="AT127" s="102"/>
      <c r="AU127" s="126"/>
      <c r="AV127" s="102"/>
      <c r="BC127" s="125"/>
      <c r="BE127" s="98"/>
    </row>
    <row r="128" spans="1:57" ht="111.2" hidden="1" customHeight="1">
      <c r="A128" s="103"/>
      <c r="C128" s="104"/>
      <c r="D128" s="103"/>
      <c r="F128" s="103"/>
      <c r="G128" s="102"/>
      <c r="H128" s="103"/>
      <c r="J128" s="102"/>
      <c r="L128" s="146"/>
      <c r="M128" s="102"/>
      <c r="N128" s="101"/>
      <c r="O128" s="101"/>
      <c r="P128" s="101"/>
      <c r="Q128" s="145"/>
      <c r="R128" s="101"/>
      <c r="S128" s="102"/>
      <c r="T128" s="103"/>
      <c r="U128" s="103"/>
      <c r="AT128" s="102"/>
      <c r="AU128" s="126"/>
      <c r="AV128" s="102"/>
      <c r="BC128" s="125"/>
      <c r="BE128" s="98"/>
    </row>
    <row r="129" spans="1:58" ht="110.25" hidden="1" customHeight="1">
      <c r="A129" s="103"/>
      <c r="C129" s="104"/>
      <c r="D129" s="103"/>
      <c r="F129" s="103"/>
      <c r="G129" s="102"/>
      <c r="H129" s="103"/>
      <c r="J129" s="103"/>
      <c r="L129" s="146"/>
      <c r="M129" s="102"/>
      <c r="N129" s="101"/>
      <c r="O129" s="101"/>
      <c r="P129" s="101"/>
      <c r="Q129" s="145"/>
      <c r="R129" s="101"/>
      <c r="S129" s="102"/>
      <c r="T129" s="103"/>
      <c r="U129" s="103"/>
      <c r="AT129" s="102"/>
      <c r="AU129" s="126"/>
      <c r="AV129" s="102"/>
      <c r="BC129" s="125"/>
      <c r="BE129" s="98"/>
    </row>
    <row r="130" spans="1:58" ht="98.1" hidden="1" customHeight="1">
      <c r="A130" s="103"/>
      <c r="C130" s="104"/>
      <c r="D130" s="103"/>
      <c r="F130" s="103"/>
      <c r="G130" s="102"/>
      <c r="H130" s="103"/>
      <c r="J130" s="103"/>
      <c r="L130" s="146"/>
      <c r="M130" s="102"/>
      <c r="N130" s="101"/>
      <c r="O130" s="101"/>
      <c r="P130" s="101"/>
      <c r="Q130" s="145"/>
      <c r="R130" s="101"/>
      <c r="S130" s="102"/>
      <c r="T130" s="103"/>
      <c r="U130" s="103"/>
      <c r="AT130" s="102"/>
      <c r="AU130" s="126"/>
      <c r="AV130" s="102"/>
      <c r="BC130" s="125"/>
      <c r="BE130" s="98"/>
    </row>
    <row r="131" spans="1:58" ht="98.1" hidden="1" customHeight="1">
      <c r="A131" s="103"/>
      <c r="C131" s="104"/>
      <c r="D131" s="103"/>
      <c r="F131" s="103"/>
      <c r="G131" s="102"/>
      <c r="H131" s="103"/>
      <c r="J131" s="103"/>
      <c r="L131" s="146"/>
      <c r="M131" s="102"/>
      <c r="N131" s="101"/>
      <c r="O131" s="101"/>
      <c r="P131" s="101"/>
      <c r="Q131" s="145"/>
      <c r="R131" s="101"/>
      <c r="S131" s="102"/>
      <c r="T131" s="103"/>
      <c r="U131" s="103"/>
      <c r="AT131" s="102"/>
      <c r="AU131" s="126"/>
      <c r="AV131" s="102"/>
      <c r="BC131" s="125"/>
      <c r="BE131" s="98"/>
    </row>
    <row r="132" spans="1:58" ht="98.1" customHeight="1">
      <c r="A132" s="103" t="str">
        <f t="shared" ref="A132:A161" si="56">IF(C132&amp;K132&lt;&gt;"",C132&amp;K132,"")</f>
        <v>6840502327</v>
      </c>
      <c r="B132" s="98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02-093-32</v>
      </c>
      <c r="C132" s="104" t="s">
        <v>6460</v>
      </c>
      <c r="D132" s="103" t="str">
        <f>IF(A132&lt;&gt;"",_xlfn.XLOOKUP(C132,'1C'!W:W,'1C'!X:X,"",0),"")</f>
        <v>HATTERAS</v>
      </c>
      <c r="E132" s="103" t="str">
        <f>IF(F132&lt;&gt;"",IFERROR(VLOOKUP(F132,Категории!A:B,2,0),""),"Требуется категория")</f>
        <v>Кепки</v>
      </c>
      <c r="F132" s="103" t="str">
        <f>IF(A132&lt;&gt;"",IF(BD132&gt;0,_xlfn.XLOOKUP(A132,'1C'!A:A,'1C'!J:J,"",0),_xlfn.XLOOKUP(C132,'1C'!W:W,'1C'!J:J,"",0)),"")</f>
        <v>Кепка восьмиклинка</v>
      </c>
      <c r="G132" s="102" t="str">
        <f>IF(C132&lt;&gt;"",IF(BD132&gt;0,_xlfn.XLOOKUP(A132,'1C'!A:A,'1C'!L:L,"",0),_xlfn.XLOOKUP(C132,'1C'!W:W,'1C'!L:L,"",0)),"")</f>
        <v>Stetson</v>
      </c>
      <c r="H132" s="103" t="str">
        <f>IF(A132&lt;&gt;"",_xlfn.XLOOKUP(A132,'1C'!A:A,'1C'!M:M,_xlfn.XLOOKUP(C132,'1C'!W:W,'1C'!M:M,"",0),0),"")</f>
        <v>всесезон</v>
      </c>
      <c r="J132" s="103" t="str">
        <f>_xlfn.LET(_xlpm.itemName,_xlfn.XLOOKUP(A132,'1C'!A:A,'1C'!D:D,"",0),IFERROR(MID(_xlpm.itemName,FIND(" ",_xlpm.itemName)+1,FIND("арт.",_xlpm.itemName)-(FIND(" ",_xlpm.itemName)+2)),""))</f>
        <v>STETSON</v>
      </c>
      <c r="K132" s="108">
        <v>327</v>
      </c>
      <c r="L132" s="146" t="str">
        <f>IF(K132&lt;&gt;"",IFERROR(VLOOKUP(A132,'1C'!A:X,8,0),IFERROR(VLOOKUP(K132,Colors!D:E,2,0),"")),"")</f>
        <v>бежевый / синий</v>
      </c>
      <c r="M132" s="102" t="str">
        <f>IF(K132&lt;&gt;"",_xlfn.XLOOKUP(A132,'1C'!A:A,'1C'!R:R,"",0),"")</f>
        <v>бежевый</v>
      </c>
      <c r="N132" s="101"/>
      <c r="O132" s="101"/>
      <c r="P132" s="101"/>
      <c r="Q132" s="145" t="str">
        <f>IF(A132&lt;&gt;"",_xlfn.XLOOKUP(A132,'1C'!A:A,'1C'!I:I,_xlfn.XLOOKUP(C132,'1C'!W:W,'1C'!I:I,"",0),0),"")</f>
        <v>100% шерсть</v>
      </c>
      <c r="R132" s="101"/>
      <c r="S132" s="102" t="str">
        <f>_xlfn.LET(_xlpm.RES,IF(A132&lt;&gt;"",_xlfn.XLOOKUP(A132,'1C'!A:A,'1C'!N:N,_xlfn.XLOOKUP(C132,'1C'!W:W,'1C'!N:N,"",0),0),""),IF(_xlpm.RES=0,"",_xlpm.RES))</f>
        <v>шерстяные</v>
      </c>
      <c r="T132" s="103" t="s">
        <v>15</v>
      </c>
      <c r="U132" s="103" t="str">
        <f>IF(A132&lt;&gt;"",_xlfn.XLOOKUP(A132,'1C'!A:A,'1C'!K:K,_xlfn.XLOOKUP(C132,'1C'!W:W,'1C'!K:K,"",0),0),"")</f>
        <v>Унисекс</v>
      </c>
      <c r="V132" s="99">
        <v>2</v>
      </c>
      <c r="AA132" s="99">
        <v>25</v>
      </c>
      <c r="AB132" s="99">
        <v>11</v>
      </c>
      <c r="AC132" s="99">
        <v>28</v>
      </c>
      <c r="AE132" s="99">
        <v>28</v>
      </c>
      <c r="AT132" s="102">
        <f t="shared" ref="AT132:AT161" si="57">IF(COUNTBLANK(V132:AS132)&lt;24,SUM(V132:AS132),"")</f>
        <v>94</v>
      </c>
      <c r="AU132" s="126" t="str">
        <f>IF(A132&lt;&gt;"",_xlfn.XLOOKUP(_xlfn.XLOOKUP(A132,'1C'!A:A,'1C'!O:O,_xlfn.XLOOKUP(C132,'1C'!W:W,'1C'!O:O,"",0),0),Settings!N:N,Settings!O:O,"",0),"")</f>
        <v>BG</v>
      </c>
      <c r="AV132" s="102" t="str">
        <f t="shared" ref="AV132:AV157" ca="1" si="58">IF(AU132&lt;&gt;"",VLOOKUP(AU132,INDIRECT(SUBSTITUTE(IF(ISNUMBER(IFERROR(VALUE(LEFT(J132,1)),FALSE)),"_"&amp;J132,J132)," ","")&amp;"Manufactures"),3,0),"Требуется код страны")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2" s="103" t="str">
        <f t="shared" ref="AW132:AW157" ca="1" si="59">IF(AU132&lt;&gt;"",VLOOKUP(AU132,INDIRECT(SUBSTITUTE(IF(ISNUMBER(IFERROR(VALUE(LEFT(J132,1)),FALSE)),"_"&amp;J132,J132)," ","")&amp;"Manufactures"),2,0),"Требуется код страны")</f>
        <v>Болгария</v>
      </c>
      <c r="AX132" s="106">
        <f t="shared" ref="AX132:AX161" si="60">0.05+0.05</f>
        <v>0.1</v>
      </c>
      <c r="AY132" s="103">
        <f t="shared" ref="AY132:AY161" si="61">IF(AX132&lt;&gt;"",AX132*1.5,"Требуется нетто")</f>
        <v>0.15000000000000002</v>
      </c>
      <c r="AZ132" s="103">
        <f t="shared" ref="AZ132:AZ161" si="62">+IF(AX132&lt;&gt;"",IFERROR(AT132*AX132,"Требуются кол-во и нетто"),"Требуются кол-во и нетто")</f>
        <v>9.4</v>
      </c>
      <c r="BA132" s="103">
        <f t="shared" ref="BA132:BA161" si="63">IF(AY132&lt;&gt;"",IFERROR(AT132*AY132,"Требуются кол-во и брутто"),"Требуются кол-во и брутто")</f>
        <v>14.100000000000001</v>
      </c>
      <c r="BB132" s="107">
        <v>4213.4400000000005</v>
      </c>
      <c r="BC132" s="125">
        <f t="shared" ref="BC132:BC161" si="64">+IF(BB132&lt;&gt;0,IFERROR(AT132*BB132,"Требуются кол-во и цена"),"Требуются кол-во и цена")</f>
        <v>396063.36000000004</v>
      </c>
      <c r="BD132" s="98">
        <f>IF(A132&lt;&gt;"",IF(_xlfn.XLOOKUP(A132,'1C'!A:A,'1C'!A:A,0,0)&gt;0,1,0),"")</f>
        <v>1</v>
      </c>
      <c r="BE132" s="98">
        <f>IF(C132&lt;&gt;"",IF(_xlfn.XLOOKUP(TEXT(C132,"###"),'1C'!W:W,'1C'!D:D,0,0)&gt;0,0,1),"")</f>
        <v>0</v>
      </c>
      <c r="BF132" s="98">
        <f t="shared" ref="BF132:BF161" si="65">IFERROR(IF(BE132,"-",IFERROR(IF(BD132&gt;0,0,1),"")),"")</f>
        <v>0</v>
      </c>
    </row>
    <row r="133" spans="1:58" ht="98.1" hidden="1" customHeight="1">
      <c r="A133" s="103"/>
      <c r="C133" s="104"/>
      <c r="D133" s="103"/>
      <c r="F133" s="103"/>
      <c r="G133" s="102"/>
      <c r="H133" s="103"/>
      <c r="J133" s="103"/>
      <c r="L133" s="146"/>
      <c r="M133" s="102"/>
      <c r="N133" s="101"/>
      <c r="O133" s="101"/>
      <c r="P133" s="101"/>
      <c r="Q133" s="145"/>
      <c r="R133" s="101"/>
      <c r="S133" s="102"/>
      <c r="T133" s="103"/>
      <c r="U133" s="103"/>
      <c r="AU133" s="126"/>
      <c r="AV133" s="102"/>
      <c r="BC133" s="125"/>
      <c r="BE133" s="98"/>
    </row>
    <row r="134" spans="1:58" ht="98.1" customHeight="1">
      <c r="A134" s="103" t="str">
        <f t="shared" si="56"/>
        <v>6840502333</v>
      </c>
      <c r="B134" s="98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02-093-01</v>
      </c>
      <c r="C134" s="104" t="s">
        <v>6460</v>
      </c>
      <c r="D134" s="103" t="str">
        <f>IF(A134&lt;&gt;"",_xlfn.XLOOKUP(C134,'1C'!W:W,'1C'!X:X,"",0),"")</f>
        <v>HATTERAS</v>
      </c>
      <c r="E134" s="103" t="str">
        <f>IF(F134&lt;&gt;"",IFERROR(VLOOKUP(F134,Категории!A:B,2,0),""),"Требуется категория")</f>
        <v>Кепки</v>
      </c>
      <c r="F134" s="103" t="str">
        <f>IF(A134&lt;&gt;"",IF(BD134&gt;0,_xlfn.XLOOKUP(A134,'1C'!A:A,'1C'!J:J,"",0),_xlfn.XLOOKUP(C134,'1C'!W:W,'1C'!J:J,"",0)),"")</f>
        <v>Кепка восьмиклинка</v>
      </c>
      <c r="G134" s="102" t="str">
        <f>IF(C134&lt;&gt;"",IF(BD134&gt;0,_xlfn.XLOOKUP(A134,'1C'!A:A,'1C'!L:L,"",0),_xlfn.XLOOKUP(C134,'1C'!W:W,'1C'!L:L,"",0)),"")</f>
        <v>Stetson</v>
      </c>
      <c r="H134" s="103" t="str">
        <f>IF(A134&lt;&gt;"",_xlfn.XLOOKUP(A134,'1C'!A:A,'1C'!M:M,_xlfn.XLOOKUP(C134,'1C'!W:W,'1C'!M:M,"",0),0),"")</f>
        <v>всесезон</v>
      </c>
      <c r="J134" s="103" t="str">
        <f>_xlfn.LET(_xlpm.itemName,_xlfn.XLOOKUP(A134,'1C'!A:A,'1C'!D:D,"",0),IFERROR(MID(_xlpm.itemName,FIND(" ",_xlpm.itemName)+1,FIND("арт.",_xlpm.itemName)-(FIND(" ",_xlpm.itemName)+2)),""))</f>
        <v>STETSON</v>
      </c>
      <c r="K134" s="108">
        <v>333</v>
      </c>
      <c r="L134" s="146" t="str">
        <f>IF(K134&lt;&gt;"",IFERROR(VLOOKUP(A134,'1C'!A:X,8,0),IFERROR(VLOOKUP(K134,Colors!D:E,2,0),"")),"")</f>
        <v>светло-серый</v>
      </c>
      <c r="M134" s="102" t="str">
        <f>IF(K134&lt;&gt;"",_xlfn.XLOOKUP(A134,'1C'!A:A,'1C'!R:R,"",0),"")</f>
        <v>серый</v>
      </c>
      <c r="N134" s="101"/>
      <c r="O134" s="101"/>
      <c r="P134" s="101"/>
      <c r="Q134" s="145" t="str">
        <f>IF(A134&lt;&gt;"",_xlfn.XLOOKUP(A134,'1C'!A:A,'1C'!I:I,_xlfn.XLOOKUP(C134,'1C'!W:W,'1C'!I:I,"",0),0),"")</f>
        <v>100% шерсть / Подклад: 100% хлопок</v>
      </c>
      <c r="R134" s="101"/>
      <c r="S134" s="102" t="str">
        <f>_xlfn.LET(_xlpm.RES,IF(A134&lt;&gt;"",_xlfn.XLOOKUP(A134,'1C'!A:A,'1C'!N:N,_xlfn.XLOOKUP(C134,'1C'!W:W,'1C'!N:N,"",0),0),""),IF(_xlpm.RES=0,"",_xlpm.RES))</f>
        <v>шерстяные</v>
      </c>
      <c r="T134" s="103" t="s">
        <v>15</v>
      </c>
      <c r="U134" s="103" t="str">
        <f>IF(A134&lt;&gt;"",_xlfn.XLOOKUP(A134,'1C'!A:A,'1C'!K:K,_xlfn.XLOOKUP(C134,'1C'!W:W,'1C'!K:K,"",0),0),"")</f>
        <v>Унисекс</v>
      </c>
      <c r="V134" s="99">
        <v>4</v>
      </c>
      <c r="AA134" s="99">
        <v>16</v>
      </c>
      <c r="AC134" s="99">
        <v>39</v>
      </c>
      <c r="AE134" s="99">
        <v>1</v>
      </c>
      <c r="AF134" s="99">
        <v>26</v>
      </c>
      <c r="AT134" s="103">
        <f t="shared" si="57"/>
        <v>86</v>
      </c>
      <c r="AU134" s="126" t="str">
        <f>IF(A134&lt;&gt;"",_xlfn.XLOOKUP(_xlfn.XLOOKUP(A134,'1C'!A:A,'1C'!O:O,_xlfn.XLOOKUP(C134,'1C'!W:W,'1C'!O:O,"",0),0),Settings!N:N,Settings!O:O,"",0),"")</f>
        <v>BG</v>
      </c>
      <c r="AV134" s="102" t="str">
        <f t="shared" ca="1" si="58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4" s="103" t="str">
        <f t="shared" ca="1" si="59"/>
        <v>Болгария</v>
      </c>
      <c r="AX134" s="106">
        <f t="shared" si="60"/>
        <v>0.1</v>
      </c>
      <c r="AY134" s="103">
        <f t="shared" si="61"/>
        <v>0.15000000000000002</v>
      </c>
      <c r="AZ134" s="103">
        <f t="shared" si="62"/>
        <v>8.6</v>
      </c>
      <c r="BA134" s="103">
        <f t="shared" si="63"/>
        <v>12.900000000000002</v>
      </c>
      <c r="BB134" s="107">
        <v>4213.4400000000005</v>
      </c>
      <c r="BC134" s="125">
        <f t="shared" si="64"/>
        <v>362355.84</v>
      </c>
      <c r="BD134" s="98">
        <f>IF(A134&lt;&gt;"",IF(_xlfn.XLOOKUP(A134,'1C'!A:A,'1C'!A:A,0,0)&gt;0,1,0),"")</f>
        <v>1</v>
      </c>
      <c r="BE134" s="98">
        <f>IF(C134&lt;&gt;"",IF(_xlfn.XLOOKUP(TEXT(C134,"###"),'1C'!W:W,'1C'!D:D,0,0)&gt;0,0,1),"")</f>
        <v>0</v>
      </c>
      <c r="BF134" s="98">
        <f t="shared" si="65"/>
        <v>0</v>
      </c>
    </row>
    <row r="135" spans="1:58" ht="98.1" customHeight="1">
      <c r="A135" s="103" t="str">
        <f t="shared" si="56"/>
        <v>6840502347</v>
      </c>
      <c r="B135" s="98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02-093-15</v>
      </c>
      <c r="C135" s="104" t="s">
        <v>6460</v>
      </c>
      <c r="D135" s="103" t="str">
        <f>IF(A135&lt;&gt;"",_xlfn.XLOOKUP(C135,'1C'!W:W,'1C'!X:X,"",0),"")</f>
        <v>HATTERAS</v>
      </c>
      <c r="E135" s="103" t="str">
        <f>IF(F135&lt;&gt;"",IFERROR(VLOOKUP(F135,Категории!A:B,2,0),""),"Требуется категория")</f>
        <v>Кепки</v>
      </c>
      <c r="F135" s="103" t="str">
        <f>IF(A135&lt;&gt;"",IF(BD135&gt;0,_xlfn.XLOOKUP(A135,'1C'!A:A,'1C'!J:J,"",0),_xlfn.XLOOKUP(C135,'1C'!W:W,'1C'!J:J,"",0)),"")</f>
        <v>Кепка восьмиклинка</v>
      </c>
      <c r="G135" s="102" t="str">
        <f>IF(C135&lt;&gt;"",IF(BD135&gt;0,_xlfn.XLOOKUP(A135,'1C'!A:A,'1C'!L:L,"",0),_xlfn.XLOOKUP(C135,'1C'!W:W,'1C'!L:L,"",0)),"")</f>
        <v>Stetson</v>
      </c>
      <c r="H135" s="103" t="str">
        <f>IF(A135&lt;&gt;"",_xlfn.XLOOKUP(A135,'1C'!A:A,'1C'!M:M,_xlfn.XLOOKUP(C135,'1C'!W:W,'1C'!M:M,"",0),0),"")</f>
        <v>всесезон</v>
      </c>
      <c r="J135" s="103" t="str">
        <f>_xlfn.LET(_xlpm.itemName,_xlfn.XLOOKUP(A135,'1C'!A:A,'1C'!D:D,"",0),IFERROR(MID(_xlpm.itemName,FIND(" ",_xlpm.itemName)+1,FIND("арт.",_xlpm.itemName)-(FIND(" ",_xlpm.itemName)+2)),""))</f>
        <v>STETSON</v>
      </c>
      <c r="K135" s="108">
        <v>347</v>
      </c>
      <c r="L135" s="146" t="str">
        <f>IF(K135&lt;&gt;"",IFERROR(VLOOKUP(A135,'1C'!A:X,8,0),IFERROR(VLOOKUP(K135,Colors!D:E,2,0),"")),"")</f>
        <v>светло-коричневый</v>
      </c>
      <c r="M135" s="102" t="str">
        <f>IF(K135&lt;&gt;"",_xlfn.XLOOKUP(A135,'1C'!A:A,'1C'!R:R,"",0),"")</f>
        <v>коричневый</v>
      </c>
      <c r="N135" s="101"/>
      <c r="O135" s="101"/>
      <c r="P135" s="101"/>
      <c r="Q135" s="145" t="str">
        <f>IF(A135&lt;&gt;"",_xlfn.XLOOKUP(A135,'1C'!A:A,'1C'!I:I,_xlfn.XLOOKUP(C135,'1C'!W:W,'1C'!I:I,"",0),0),"")</f>
        <v>100% шерсть</v>
      </c>
      <c r="R135" s="101"/>
      <c r="S135" s="102" t="str">
        <f>_xlfn.LET(_xlpm.RES,IF(A135&lt;&gt;"",_xlfn.XLOOKUP(A135,'1C'!A:A,'1C'!N:N,_xlfn.XLOOKUP(C135,'1C'!W:W,'1C'!N:N,"",0),0),""),IF(_xlpm.RES=0,"",_xlpm.RES))</f>
        <v>шерстяные</v>
      </c>
      <c r="T135" s="103" t="s">
        <v>15</v>
      </c>
      <c r="U135" s="103" t="str">
        <f>IF(A135&lt;&gt;"",_xlfn.XLOOKUP(A135,'1C'!A:A,'1C'!K:K,_xlfn.XLOOKUP(C135,'1C'!W:W,'1C'!K:K,"",0),0),"")</f>
        <v>Унисекс</v>
      </c>
      <c r="V135" s="99">
        <v>1</v>
      </c>
      <c r="AC135" s="99">
        <v>7</v>
      </c>
      <c r="AE135" s="99">
        <v>2</v>
      </c>
      <c r="AG135" s="99">
        <v>12</v>
      </c>
      <c r="AT135" s="103">
        <f t="shared" si="57"/>
        <v>22</v>
      </c>
      <c r="AU135" s="126" t="str">
        <f>IF(A135&lt;&gt;"",_xlfn.XLOOKUP(_xlfn.XLOOKUP(A135,'1C'!A:A,'1C'!O:O,_xlfn.XLOOKUP(C135,'1C'!W:W,'1C'!O:O,"",0),0),Settings!N:N,Settings!O:O,"",0),"")</f>
        <v>BG</v>
      </c>
      <c r="AV135" s="102" t="str">
        <f t="shared" ca="1" si="58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5" s="103" t="str">
        <f t="shared" ca="1" si="59"/>
        <v>Болгария</v>
      </c>
      <c r="AX135" s="106">
        <f t="shared" si="60"/>
        <v>0.1</v>
      </c>
      <c r="AY135" s="103">
        <f t="shared" si="61"/>
        <v>0.15000000000000002</v>
      </c>
      <c r="AZ135" s="103">
        <f t="shared" si="62"/>
        <v>2.2000000000000002</v>
      </c>
      <c r="BA135" s="103">
        <f t="shared" si="63"/>
        <v>3.3000000000000007</v>
      </c>
      <c r="BB135" s="107">
        <v>4213.4400000000005</v>
      </c>
      <c r="BC135" s="125">
        <f t="shared" si="64"/>
        <v>92695.680000000008</v>
      </c>
      <c r="BD135" s="98">
        <f>IF(A135&lt;&gt;"",IF(_xlfn.XLOOKUP(A135,'1C'!A:A,'1C'!A:A,0,0)&gt;0,1,0),"")</f>
        <v>1</v>
      </c>
      <c r="BE135" s="98">
        <f>IF(C135&lt;&gt;"",IF(_xlfn.XLOOKUP(TEXT(C135,"###"),'1C'!W:W,'1C'!D:D,0,0)&gt;0,0,1),"")</f>
        <v>0</v>
      </c>
      <c r="BF135" s="98">
        <f t="shared" si="65"/>
        <v>0</v>
      </c>
    </row>
    <row r="136" spans="1:58" ht="98.1" hidden="1" customHeight="1">
      <c r="A136" s="103"/>
      <c r="C136" s="104"/>
      <c r="D136" s="103"/>
      <c r="F136" s="103"/>
      <c r="G136" s="102"/>
      <c r="H136" s="103"/>
      <c r="J136" s="103"/>
      <c r="L136" s="147"/>
      <c r="M136" s="102"/>
      <c r="N136" s="101"/>
      <c r="O136" s="101"/>
      <c r="P136" s="101"/>
      <c r="Q136" s="145"/>
      <c r="R136" s="101"/>
      <c r="S136" s="102"/>
      <c r="T136" s="103"/>
      <c r="U136" s="103"/>
      <c r="AU136" s="126"/>
      <c r="AV136" s="102"/>
      <c r="BC136" s="125"/>
      <c r="BE136" s="98"/>
    </row>
    <row r="137" spans="1:58" ht="98.45" hidden="1" customHeight="1">
      <c r="A137" s="103"/>
      <c r="C137" s="104"/>
      <c r="D137" s="103"/>
      <c r="F137" s="103"/>
      <c r="G137" s="102"/>
      <c r="H137" s="103"/>
      <c r="J137" s="103"/>
      <c r="L137" s="147"/>
      <c r="M137" s="102"/>
      <c r="N137" s="101"/>
      <c r="O137" s="101"/>
      <c r="P137" s="101"/>
      <c r="Q137" s="145"/>
      <c r="R137" s="101"/>
      <c r="S137" s="102"/>
      <c r="T137" s="103"/>
      <c r="U137" s="103"/>
      <c r="AU137" s="126"/>
      <c r="AV137" s="102"/>
      <c r="BC137" s="125"/>
      <c r="BE137" s="98"/>
    </row>
    <row r="138" spans="1:58" ht="98.1" hidden="1" customHeight="1">
      <c r="A138" s="103"/>
      <c r="C138" s="104"/>
      <c r="D138" s="103"/>
      <c r="F138" s="103"/>
      <c r="G138" s="102"/>
      <c r="H138" s="103"/>
      <c r="J138" s="103"/>
      <c r="L138" s="147"/>
      <c r="M138" s="102"/>
      <c r="N138" s="101"/>
      <c r="O138" s="101"/>
      <c r="P138" s="101"/>
      <c r="Q138" s="145"/>
      <c r="R138" s="101"/>
      <c r="S138" s="102"/>
      <c r="T138" s="103"/>
      <c r="U138" s="103"/>
      <c r="AU138" s="126"/>
      <c r="AV138" s="102"/>
      <c r="BC138" s="125"/>
      <c r="BE138" s="98"/>
    </row>
    <row r="139" spans="1:58" ht="98.1" hidden="1" customHeight="1">
      <c r="A139" s="103"/>
      <c r="C139" s="104"/>
      <c r="D139" s="103"/>
      <c r="F139" s="103"/>
      <c r="G139" s="102"/>
      <c r="H139" s="103"/>
      <c r="J139" s="103"/>
      <c r="L139" s="146"/>
      <c r="M139" s="102"/>
      <c r="N139" s="101"/>
      <c r="O139" s="101"/>
      <c r="P139" s="101"/>
      <c r="Q139" s="145"/>
      <c r="R139" s="101"/>
      <c r="S139" s="102"/>
      <c r="T139" s="103"/>
      <c r="U139" s="103"/>
      <c r="AU139" s="126"/>
      <c r="AV139" s="102"/>
      <c r="BC139" s="125"/>
      <c r="BE139" s="98"/>
    </row>
    <row r="140" spans="1:58" ht="98.45" hidden="1" customHeight="1">
      <c r="A140" s="103"/>
      <c r="C140" s="104"/>
      <c r="D140" s="103"/>
      <c r="F140" s="103"/>
      <c r="G140" s="102"/>
      <c r="H140" s="103"/>
      <c r="J140" s="103"/>
      <c r="L140" s="146"/>
      <c r="M140" s="102"/>
      <c r="N140" s="101"/>
      <c r="O140" s="101"/>
      <c r="P140" s="101"/>
      <c r="Q140" s="145"/>
      <c r="R140" s="101"/>
      <c r="S140" s="102"/>
      <c r="T140" s="103"/>
      <c r="U140" s="103"/>
      <c r="AU140" s="126"/>
      <c r="AV140" s="102"/>
      <c r="BC140" s="125"/>
      <c r="BE140" s="98"/>
    </row>
    <row r="141" spans="1:58" ht="98.1" hidden="1" customHeight="1">
      <c r="A141" s="103"/>
      <c r="C141" s="104"/>
      <c r="D141" s="103"/>
      <c r="F141" s="103"/>
      <c r="G141" s="102"/>
      <c r="H141" s="103"/>
      <c r="J141" s="103"/>
      <c r="L141" s="146"/>
      <c r="M141" s="102"/>
      <c r="N141" s="101"/>
      <c r="O141" s="101"/>
      <c r="P141" s="101"/>
      <c r="Q141" s="145"/>
      <c r="R141" s="101"/>
      <c r="S141" s="102"/>
      <c r="T141" s="103"/>
      <c r="U141" s="103"/>
      <c r="AU141" s="126"/>
      <c r="AV141" s="102"/>
      <c r="BC141" s="125"/>
      <c r="BE141" s="98"/>
    </row>
    <row r="142" spans="1:58" ht="108.95" hidden="1" customHeight="1">
      <c r="A142" s="103"/>
      <c r="C142" s="104"/>
      <c r="D142" s="103"/>
      <c r="F142" s="103"/>
      <c r="G142" s="102"/>
      <c r="H142" s="103"/>
      <c r="J142" s="103"/>
      <c r="L142" s="146"/>
      <c r="M142" s="126"/>
      <c r="N142" s="101"/>
      <c r="O142" s="101"/>
      <c r="P142" s="101"/>
      <c r="Q142" s="145"/>
      <c r="R142" s="101"/>
      <c r="S142" s="102"/>
      <c r="T142" s="103"/>
      <c r="U142" s="103"/>
      <c r="AU142" s="126"/>
      <c r="AV142" s="102"/>
      <c r="BC142" s="125"/>
      <c r="BE142" s="98"/>
    </row>
    <row r="143" spans="1:58" ht="98.1" hidden="1" customHeight="1">
      <c r="A143" s="103"/>
      <c r="C143" s="104"/>
      <c r="D143" s="103"/>
      <c r="F143" s="103"/>
      <c r="G143" s="102"/>
      <c r="H143" s="103"/>
      <c r="J143" s="103"/>
      <c r="L143" s="147"/>
      <c r="M143" s="126"/>
      <c r="N143" s="101"/>
      <c r="O143" s="101"/>
      <c r="P143" s="101"/>
      <c r="Q143" s="145"/>
      <c r="R143" s="101"/>
      <c r="S143" s="102"/>
      <c r="T143" s="103"/>
      <c r="U143" s="103"/>
      <c r="AU143" s="126"/>
      <c r="AV143" s="102"/>
      <c r="BC143" s="125"/>
      <c r="BE143" s="98"/>
    </row>
    <row r="144" spans="1:58" ht="147.94999999999999" hidden="1" customHeight="1">
      <c r="A144" s="103"/>
      <c r="C144" s="104"/>
      <c r="D144" s="103"/>
      <c r="F144" s="103"/>
      <c r="G144" s="102"/>
      <c r="H144" s="103"/>
      <c r="J144" s="103"/>
      <c r="L144" s="146"/>
      <c r="M144" s="126"/>
      <c r="N144" s="101"/>
      <c r="O144" s="101"/>
      <c r="P144" s="101"/>
      <c r="Q144" s="145"/>
      <c r="R144" s="101"/>
      <c r="S144" s="102"/>
      <c r="T144" s="103"/>
      <c r="U144" s="103"/>
      <c r="AU144" s="126"/>
      <c r="AV144" s="102"/>
      <c r="BC144" s="125"/>
      <c r="BE144" s="98"/>
    </row>
    <row r="145" spans="1:58" ht="147.94999999999999" hidden="1" customHeight="1">
      <c r="A145" s="103"/>
      <c r="C145" s="104"/>
      <c r="D145" s="103"/>
      <c r="F145" s="103"/>
      <c r="G145" s="102"/>
      <c r="H145" s="103"/>
      <c r="J145" s="103"/>
      <c r="L145" s="146"/>
      <c r="M145" s="126"/>
      <c r="N145" s="101"/>
      <c r="O145" s="101"/>
      <c r="P145" s="101"/>
      <c r="Q145" s="145"/>
      <c r="R145" s="101"/>
      <c r="S145" s="102"/>
      <c r="T145" s="103"/>
      <c r="U145" s="103"/>
      <c r="AU145" s="126"/>
      <c r="AV145" s="102"/>
      <c r="BC145" s="125"/>
      <c r="BE145" s="98"/>
    </row>
    <row r="146" spans="1:58" ht="147.94999999999999" customHeight="1">
      <c r="A146" s="103" t="str">
        <f t="shared" si="56"/>
        <v>118710163</v>
      </c>
      <c r="B146" s="98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02-233-91</v>
      </c>
      <c r="C146" s="104" t="s">
        <v>6471</v>
      </c>
      <c r="D146" s="103" t="str">
        <f>IF(A146&lt;&gt;"",_xlfn.XLOOKUP(C146,'1C'!W:W,'1C'!X:X,"",0),"")</f>
        <v>PLAYER PIGSKIN</v>
      </c>
      <c r="E146" s="103" t="str">
        <f>IF(F146&lt;&gt;"",IFERROR(VLOOKUP(F146,Категории!A:B,2,0),""),"Требуется категория")</f>
        <v>Шляпы</v>
      </c>
      <c r="F146" s="103" t="str">
        <f>IF(A146&lt;&gt;"",IF(BD146&gt;0,_xlfn.XLOOKUP(A146,'1C'!A:A,'1C'!J:J,"",0),_xlfn.XLOOKUP(C146,'1C'!W:W,'1C'!J:J,"",0)),"")</f>
        <v>Шляпа хомбург</v>
      </c>
      <c r="G146" s="102" t="str">
        <f>IF(C146&lt;&gt;"",IF(BD146&gt;0,_xlfn.XLOOKUP(A146,'1C'!A:A,'1C'!L:L,"",0),_xlfn.XLOOKUP(C146,'1C'!W:W,'1C'!L:L,"",0)),"")</f>
        <v>Stetson</v>
      </c>
      <c r="H146" s="103" t="str">
        <f>IF(A146&lt;&gt;"",_xlfn.XLOOKUP(A146,'1C'!A:A,'1C'!M:M,_xlfn.XLOOKUP(C146,'1C'!W:W,'1C'!M:M,"",0),0),"")</f>
        <v>всесезон</v>
      </c>
      <c r="J146" s="103" t="str">
        <f>_xlfn.LET(_xlpm.itemName,_xlfn.XLOOKUP(A146,'1C'!A:A,'1C'!D:D,"",0),IFERROR(MID(_xlpm.itemName,FIND(" ",_xlpm.itemName)+1,FIND("арт.",_xlpm.itemName)-(FIND(" ",_xlpm.itemName)+2)),""))</f>
        <v>STETSON</v>
      </c>
      <c r="K146" s="108">
        <v>63</v>
      </c>
      <c r="L146" s="146" t="str">
        <f>IF(K146&lt;&gt;"",IFERROR(VLOOKUP(A146,'1C'!A:X,8,0),IFERROR(VLOOKUP(K146,Colors!D:E,2,0),"")),"")</f>
        <v>темно-коричневый</v>
      </c>
      <c r="M146" s="126" t="str">
        <f>IF(K146&lt;&gt;"",_xlfn.XLOOKUP(A146,'1C'!A:A,'1C'!R:R,"",0),"")</f>
        <v>коричневый</v>
      </c>
      <c r="N146" s="101"/>
      <c r="O146" s="101"/>
      <c r="P146" s="101"/>
      <c r="Q146" s="145" t="str">
        <f>IF(A146&lt;&gt;"",_xlfn.XLOOKUP(A146,'1C'!A:A,'1C'!I:I,_xlfn.XLOOKUP(C146,'1C'!W:W,'1C'!I:I,"",0),0),"")</f>
        <v>100% натуральная кожа / Подклад: 100% хлопок</v>
      </c>
      <c r="R146" s="101"/>
      <c r="S146" s="102" t="str">
        <f>_xlfn.LET(_xlpm.RES,IF(A146&lt;&gt;"",_xlfn.XLOOKUP(A146,'1C'!A:A,'1C'!N:N,_xlfn.XLOOKUP(C146,'1C'!W:W,'1C'!N:N,"",0),0),""),IF(_xlpm.RES=0,"",_xlpm.RES))</f>
        <v>кожаные</v>
      </c>
      <c r="T146" s="103" t="s">
        <v>5</v>
      </c>
      <c r="U146" s="103" t="str">
        <f>IF(A146&lt;&gt;"",_xlfn.XLOOKUP(A146,'1C'!A:A,'1C'!K:K,_xlfn.XLOOKUP(C146,'1C'!W:W,'1C'!K:K,"",0),0),"")</f>
        <v>Унисекс</v>
      </c>
      <c r="Y146" s="99">
        <v>5</v>
      </c>
      <c r="Z146" s="99">
        <v>8</v>
      </c>
      <c r="AF146" s="99">
        <v>4</v>
      </c>
      <c r="AT146" s="103">
        <f t="shared" si="57"/>
        <v>17</v>
      </c>
      <c r="AU146" s="126" t="str">
        <f>IF(A146&lt;&gt;"",_xlfn.XLOOKUP(_xlfn.XLOOKUP(A146,'1C'!A:A,'1C'!O:O,_xlfn.XLOOKUP(C146,'1C'!W:W,'1C'!O:O,"",0),0),Settings!N:N,Settings!O:O,"",0),"")</f>
        <v>CN</v>
      </c>
      <c r="AV146" s="102" t="str">
        <f t="shared" ca="1" si="5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103" t="str">
        <f t="shared" ca="1" si="59"/>
        <v>Китай</v>
      </c>
      <c r="AX146" s="106">
        <f t="shared" si="60"/>
        <v>0.1</v>
      </c>
      <c r="AY146" s="103">
        <f t="shared" si="61"/>
        <v>0.15000000000000002</v>
      </c>
      <c r="AZ146" s="103">
        <f t="shared" si="62"/>
        <v>1.7000000000000002</v>
      </c>
      <c r="BA146" s="103">
        <f t="shared" si="63"/>
        <v>2.5500000000000003</v>
      </c>
      <c r="BB146" s="107">
        <v>6337.44</v>
      </c>
      <c r="BC146" s="125">
        <f t="shared" si="64"/>
        <v>107736.48</v>
      </c>
      <c r="BD146" s="98">
        <f>IF(A146&lt;&gt;"",IF(_xlfn.XLOOKUP(A146,'1C'!A:A,'1C'!A:A,0,0)&gt;0,1,0),"")</f>
        <v>1</v>
      </c>
      <c r="BE146" s="98">
        <f>IF(C146&lt;&gt;"",IF(_xlfn.XLOOKUP(TEXT(C146,"###"),'1C'!W:W,'1C'!D:D,0,0)&gt;0,0,1),"")</f>
        <v>0</v>
      </c>
      <c r="BF146" s="98">
        <f t="shared" si="65"/>
        <v>0</v>
      </c>
    </row>
    <row r="147" spans="1:58" ht="147.94999999999999" customHeight="1">
      <c r="A147" s="103" t="str">
        <f t="shared" si="56"/>
        <v>16971011</v>
      </c>
      <c r="B147" s="98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02-231-09</v>
      </c>
      <c r="C147" s="104" t="s">
        <v>6472</v>
      </c>
      <c r="D147" s="103" t="str">
        <f>IF(A147&lt;&gt;"",_xlfn.XLOOKUP(C147,'1C'!W:W,'1C'!X:X,"",0),"")</f>
        <v>PORK PIE PIG SKIN</v>
      </c>
      <c r="E147" s="103" t="str">
        <f>IF(F147&lt;&gt;"",IFERROR(VLOOKUP(F147,Категории!A:B,2,0),""),"Требуется категория")</f>
        <v>Шляпы</v>
      </c>
      <c r="F147" s="103" t="str">
        <f>IF(A147&lt;&gt;"",IF(BD147&gt;0,_xlfn.XLOOKUP(A147,'1C'!A:A,'1C'!J:J,"",0),_xlfn.XLOOKUP(C147,'1C'!W:W,'1C'!J:J,"",0)),"")</f>
        <v>Шляпа поркпай</v>
      </c>
      <c r="G147" s="102" t="str">
        <f>IF(C147&lt;&gt;"",IF(BD147&gt;0,_xlfn.XLOOKUP(A147,'1C'!A:A,'1C'!L:L,"",0),_xlfn.XLOOKUP(C147,'1C'!W:W,'1C'!L:L,"",0)),"")</f>
        <v>Stetson</v>
      </c>
      <c r="H147" s="103" t="str">
        <f>IF(A147&lt;&gt;"",_xlfn.XLOOKUP(A147,'1C'!A:A,'1C'!M:M,_xlfn.XLOOKUP(C147,'1C'!W:W,'1C'!M:M,"",0),0),"")</f>
        <v>всесезон</v>
      </c>
      <c r="J147" s="103" t="str">
        <f>_xlfn.LET(_xlpm.itemName,_xlfn.XLOOKUP(A147,'1C'!A:A,'1C'!D:D,"",0),IFERROR(MID(_xlpm.itemName,FIND(" ",_xlpm.itemName)+1,FIND("арт.",_xlpm.itemName)-(FIND(" ",_xlpm.itemName)+2)),""))</f>
        <v>STETSON</v>
      </c>
      <c r="K147" s="108">
        <v>1</v>
      </c>
      <c r="L147" s="147" t="str">
        <f>IF(K147&lt;&gt;"",IFERROR(VLOOKUP(A147,'1C'!A:X,8,0),IFERROR(VLOOKUP(K147,Colors!D:E,2,0),"")),"")</f>
        <v>черный</v>
      </c>
      <c r="M147" s="126" t="str">
        <f>IF(K147&lt;&gt;"",_xlfn.XLOOKUP(A147,'1C'!A:A,'1C'!R:R,"",0),"")</f>
        <v>черный</v>
      </c>
      <c r="N147" s="101"/>
      <c r="O147" s="101"/>
      <c r="P147" s="101"/>
      <c r="Q147" s="145" t="str">
        <f>IF(A147&lt;&gt;"",_xlfn.XLOOKUP(A147,'1C'!A:A,'1C'!I:I,_xlfn.XLOOKUP(C147,'1C'!W:W,'1C'!I:I,"",0),0),"")</f>
        <v>100% натуральная кожа</v>
      </c>
      <c r="R147" s="101"/>
      <c r="S147" s="102" t="str">
        <f>_xlfn.LET(_xlpm.RES,IF(A147&lt;&gt;"",_xlfn.XLOOKUP(A147,'1C'!A:A,'1C'!N:N,_xlfn.XLOOKUP(C147,'1C'!W:W,'1C'!N:N,"",0),0),""),IF(_xlpm.RES=0,"",_xlpm.RES))</f>
        <v>кожаные</v>
      </c>
      <c r="T147" s="103" t="s">
        <v>5</v>
      </c>
      <c r="U147" s="103" t="str">
        <f>IF(A147&lt;&gt;"",_xlfn.XLOOKUP(A147,'1C'!A:A,'1C'!K:K,_xlfn.XLOOKUP(C147,'1C'!W:W,'1C'!K:K,"",0),0),"")</f>
        <v>Унисекс</v>
      </c>
      <c r="AA147" s="99">
        <v>8</v>
      </c>
      <c r="AG147" s="99">
        <v>4</v>
      </c>
      <c r="AT147" s="103">
        <f t="shared" si="57"/>
        <v>12</v>
      </c>
      <c r="AU147" s="126" t="str">
        <f>IF(A147&lt;&gt;"",_xlfn.XLOOKUP(_xlfn.XLOOKUP(A147,'1C'!A:A,'1C'!O:O,_xlfn.XLOOKUP(C147,'1C'!W:W,'1C'!O:O,"",0),0),Settings!N:N,Settings!O:O,"",0),"")</f>
        <v>CN</v>
      </c>
      <c r="AV147" s="102" t="str">
        <f t="shared" ca="1" si="5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103" t="str">
        <f t="shared" ca="1" si="59"/>
        <v>Китай</v>
      </c>
      <c r="AX147" s="106">
        <f t="shared" si="60"/>
        <v>0.1</v>
      </c>
      <c r="AY147" s="103">
        <f t="shared" si="61"/>
        <v>0.15000000000000002</v>
      </c>
      <c r="AZ147" s="103">
        <f t="shared" si="62"/>
        <v>1.2000000000000002</v>
      </c>
      <c r="BA147" s="103">
        <f t="shared" si="63"/>
        <v>1.8000000000000003</v>
      </c>
      <c r="BB147" s="107">
        <v>6337.44</v>
      </c>
      <c r="BC147" s="125">
        <f t="shared" si="64"/>
        <v>76049.279999999999</v>
      </c>
      <c r="BD147" s="98">
        <f>IF(A147&lt;&gt;"",IF(_xlfn.XLOOKUP(A147,'1C'!A:A,'1C'!A:A,0,0)&gt;0,1,0),"")</f>
        <v>1</v>
      </c>
      <c r="BE147" s="98">
        <f>IF(C147&lt;&gt;"",IF(_xlfn.XLOOKUP(TEXT(C147,"###"),'1C'!W:W,'1C'!D:D,0,0)&gt;0,0,1),"")</f>
        <v>0</v>
      </c>
      <c r="BF147" s="98">
        <f t="shared" si="65"/>
        <v>0</v>
      </c>
    </row>
    <row r="148" spans="1:58" ht="147.94999999999999" customHeight="1">
      <c r="A148" s="103" t="str">
        <f t="shared" si="56"/>
        <v>25271026</v>
      </c>
      <c r="B148" s="98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02-232-14</v>
      </c>
      <c r="C148" s="104" t="s">
        <v>6473</v>
      </c>
      <c r="D148" s="103" t="str">
        <f>IF(A148&lt;&gt;"",_xlfn.XLOOKUP(C148,'1C'!W:W,'1C'!X:X,"",0),"")</f>
        <v>TRAVELLER PIGSKIN</v>
      </c>
      <c r="E148" s="103" t="str">
        <f>IF(F148&lt;&gt;"",IFERROR(VLOOKUP(F148,Категории!A:B,2,0),""),"Требуется категория")</f>
        <v>Шляпы</v>
      </c>
      <c r="F148" s="103" t="str">
        <f>IF(A148&lt;&gt;"",IF(BD148&gt;0,_xlfn.XLOOKUP(A148,'1C'!A:A,'1C'!J:J,"",0),_xlfn.XLOOKUP(C148,'1C'!W:W,'1C'!J:J,"",0)),"")</f>
        <v>Шляпа федора</v>
      </c>
      <c r="G148" s="102" t="str">
        <f>IF(C148&lt;&gt;"",IF(BD148&gt;0,_xlfn.XLOOKUP(A148,'1C'!A:A,'1C'!L:L,"",0),_xlfn.XLOOKUP(C148,'1C'!W:W,'1C'!L:L,"",0)),"")</f>
        <v>Stetson</v>
      </c>
      <c r="H148" s="103" t="str">
        <f>IF(A148&lt;&gt;"",_xlfn.XLOOKUP(A148,'1C'!A:A,'1C'!M:M,_xlfn.XLOOKUP(C148,'1C'!W:W,'1C'!M:M,"",0),0),"")</f>
        <v>всесезон</v>
      </c>
      <c r="J148" s="103" t="str">
        <f>_xlfn.LET(_xlpm.itemName,_xlfn.XLOOKUP(A148,'1C'!A:A,'1C'!D:D,"",0),IFERROR(MID(_xlpm.itemName,FIND(" ",_xlpm.itemName)+1,FIND("арт.",_xlpm.itemName)-(FIND(" ",_xlpm.itemName)+2)),""))</f>
        <v>STETSON</v>
      </c>
      <c r="K148" s="108">
        <v>6</v>
      </c>
      <c r="L148" s="146" t="str">
        <f>IF(K148&lt;&gt;"",IFERROR(VLOOKUP(A148,'1C'!A:X,8,0),IFERROR(VLOOKUP(K148,Colors!D:E,2,0),"")),"")</f>
        <v>коричневый</v>
      </c>
      <c r="M148" s="126" t="str">
        <f>IF(K148&lt;&gt;"",_xlfn.XLOOKUP(A148,'1C'!A:A,'1C'!R:R,"",0),"")</f>
        <v>коричневый</v>
      </c>
      <c r="N148" s="101"/>
      <c r="O148" s="101"/>
      <c r="P148" s="101"/>
      <c r="Q148" s="145" t="str">
        <f>IF(A148&lt;&gt;"",_xlfn.XLOOKUP(A148,'1C'!A:A,'1C'!I:I,_xlfn.XLOOKUP(C148,'1C'!W:W,'1C'!I:I,"",0),0),"")</f>
        <v>100% натуральная кожа</v>
      </c>
      <c r="R148" s="101"/>
      <c r="S148" s="102" t="str">
        <f>_xlfn.LET(_xlpm.RES,IF(A148&lt;&gt;"",_xlfn.XLOOKUP(A148,'1C'!A:A,'1C'!N:N,_xlfn.XLOOKUP(C148,'1C'!W:W,'1C'!N:N,"",0),0),""),IF(_xlpm.RES=0,"",_xlpm.RES))</f>
        <v>кожаные</v>
      </c>
      <c r="T148" s="103" t="s">
        <v>5</v>
      </c>
      <c r="U148" s="103" t="str">
        <f>IF(A148&lt;&gt;"",_xlfn.XLOOKUP(A148,'1C'!A:A,'1C'!K:K,_xlfn.XLOOKUP(C148,'1C'!W:W,'1C'!K:K,"",0),0),"")</f>
        <v>Унисекс</v>
      </c>
      <c r="Y148" s="99">
        <v>3</v>
      </c>
      <c r="AA148" s="99">
        <v>4</v>
      </c>
      <c r="AB148" s="99">
        <v>10</v>
      </c>
      <c r="AC148" s="99">
        <v>1</v>
      </c>
      <c r="AT148" s="103">
        <f t="shared" si="57"/>
        <v>18</v>
      </c>
      <c r="AU148" s="126" t="str">
        <f>IF(A148&lt;&gt;"",_xlfn.XLOOKUP(_xlfn.XLOOKUP(A148,'1C'!A:A,'1C'!O:O,_xlfn.XLOOKUP(C148,'1C'!W:W,'1C'!O:O,"",0),0),Settings!N:N,Settings!O:O,"",0),"")</f>
        <v>CN</v>
      </c>
      <c r="AV148" s="102" t="str">
        <f t="shared" ca="1" si="5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103" t="str">
        <f t="shared" ca="1" si="59"/>
        <v>Китай</v>
      </c>
      <c r="AX148" s="106">
        <f t="shared" si="60"/>
        <v>0.1</v>
      </c>
      <c r="AY148" s="103">
        <f t="shared" si="61"/>
        <v>0.15000000000000002</v>
      </c>
      <c r="AZ148" s="103">
        <f t="shared" si="62"/>
        <v>1.8</v>
      </c>
      <c r="BA148" s="103">
        <f t="shared" si="63"/>
        <v>2.7</v>
      </c>
      <c r="BB148" s="107">
        <v>7188.48</v>
      </c>
      <c r="BC148" s="125">
        <f t="shared" si="64"/>
        <v>129392.63999999998</v>
      </c>
      <c r="BD148" s="98">
        <f>IF(A148&lt;&gt;"",IF(_xlfn.XLOOKUP(A148,'1C'!A:A,'1C'!A:A,0,0)&gt;0,1,0),"")</f>
        <v>1</v>
      </c>
      <c r="BE148" s="98">
        <f>IF(C148&lt;&gt;"",IF(_xlfn.XLOOKUP(TEXT(C148,"###"),'1C'!W:W,'1C'!D:D,0,0)&gt;0,0,1),"")</f>
        <v>0</v>
      </c>
      <c r="BF148" s="98">
        <f t="shared" si="65"/>
        <v>0</v>
      </c>
    </row>
    <row r="149" spans="1:58" ht="147.94999999999999" customHeight="1">
      <c r="A149" s="103" t="str">
        <f t="shared" si="56"/>
        <v>61271021</v>
      </c>
      <c r="B149" s="98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02-103-09</v>
      </c>
      <c r="C149" s="104" t="s">
        <v>6474</v>
      </c>
      <c r="D149" s="103" t="str">
        <f>IF(A149&lt;&gt;"",_xlfn.XLOOKUP(C149,'1C'!W:W,'1C'!X:X,"",0),"")</f>
        <v>IVY</v>
      </c>
      <c r="E149" s="103" t="str">
        <f>IF(F149&lt;&gt;"",IFERROR(VLOOKUP(F149,Категории!A:B,2,0),""),"Требуется категория")</f>
        <v>Кепки</v>
      </c>
      <c r="F149" s="103" t="str">
        <f>IF(A149&lt;&gt;"",IF(BD149&gt;0,_xlfn.XLOOKUP(A149,'1C'!A:A,'1C'!J:J,"",0),_xlfn.XLOOKUP(C149,'1C'!W:W,'1C'!J:J,"",0)),"")</f>
        <v>Кепка уточка</v>
      </c>
      <c r="G149" s="102" t="str">
        <f>IF(C149&lt;&gt;"",IF(BD149&gt;0,_xlfn.XLOOKUP(A149,'1C'!A:A,'1C'!L:L,"",0),_xlfn.XLOOKUP(C149,'1C'!W:W,'1C'!L:L,"",0)),"")</f>
        <v>Stetson</v>
      </c>
      <c r="H149" s="103" t="str">
        <f>IF(A149&lt;&gt;"",_xlfn.XLOOKUP(A149,'1C'!A:A,'1C'!M:M,_xlfn.XLOOKUP(C149,'1C'!W:W,'1C'!M:M,"",0),0),"")</f>
        <v>всесезон</v>
      </c>
      <c r="J149" s="103" t="str">
        <f>_xlfn.LET(_xlpm.itemName,_xlfn.XLOOKUP(A149,'1C'!A:A,'1C'!D:D,"",0),IFERROR(MID(_xlpm.itemName,FIND(" ",_xlpm.itemName)+1,FIND("арт.",_xlpm.itemName)-(FIND(" ",_xlpm.itemName)+2)),""))</f>
        <v>STETSON</v>
      </c>
      <c r="K149" s="108">
        <v>1</v>
      </c>
      <c r="L149" s="146" t="str">
        <f>IF(K149&lt;&gt;"",IFERROR(VLOOKUP(A149,'1C'!A:X,8,0),IFERROR(VLOOKUP(K149,Colors!D:E,2,0),"")),"")</f>
        <v>черный</v>
      </c>
      <c r="M149" s="126" t="str">
        <f>IF(K149&lt;&gt;"",_xlfn.XLOOKUP(A149,'1C'!A:A,'1C'!R:R,"",0),"")</f>
        <v>черный</v>
      </c>
      <c r="N149" s="101"/>
      <c r="O149" s="101"/>
      <c r="P149" s="101"/>
      <c r="Q149" s="145" t="str">
        <f>IF(A149&lt;&gt;"",_xlfn.XLOOKUP(A149,'1C'!A:A,'1C'!I:I,_xlfn.XLOOKUP(C149,'1C'!W:W,'1C'!I:I,"",0),0),"")</f>
        <v>100% натуральная кожа</v>
      </c>
      <c r="R149" s="101"/>
      <c r="S149" s="102" t="str">
        <f>_xlfn.LET(_xlpm.RES,IF(A149&lt;&gt;"",_xlfn.XLOOKUP(A149,'1C'!A:A,'1C'!N:N,_xlfn.XLOOKUP(C149,'1C'!W:W,'1C'!N:N,"",0),0),""),IF(_xlpm.RES=0,"",_xlpm.RES))</f>
        <v>кожаные</v>
      </c>
      <c r="T149" s="103" t="s">
        <v>5</v>
      </c>
      <c r="U149" s="103" t="str">
        <f>IF(A149&lt;&gt;"",_xlfn.XLOOKUP(A149,'1C'!A:A,'1C'!K:K,_xlfn.XLOOKUP(C149,'1C'!W:W,'1C'!K:K,"",0),0),"")</f>
        <v>Унисекс</v>
      </c>
      <c r="AC149" s="99">
        <v>6</v>
      </c>
      <c r="AT149" s="103">
        <f t="shared" si="57"/>
        <v>6</v>
      </c>
      <c r="AU149" s="126" t="str">
        <f>IF(A149&lt;&gt;"",_xlfn.XLOOKUP(_xlfn.XLOOKUP(A149,'1C'!A:A,'1C'!O:O,_xlfn.XLOOKUP(C149,'1C'!W:W,'1C'!O:O,"",0),0),Settings!N:N,Settings!O:O,"",0),"")</f>
        <v>CN</v>
      </c>
      <c r="AV149" s="102" t="str">
        <f t="shared" ca="1" si="5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103" t="str">
        <f t="shared" ca="1" si="59"/>
        <v>Китай</v>
      </c>
      <c r="AX149" s="106">
        <f t="shared" si="60"/>
        <v>0.1</v>
      </c>
      <c r="AY149" s="103">
        <f t="shared" si="61"/>
        <v>0.15000000000000002</v>
      </c>
      <c r="AZ149" s="103">
        <f t="shared" si="62"/>
        <v>0.60000000000000009</v>
      </c>
      <c r="BA149" s="103">
        <f t="shared" si="63"/>
        <v>0.90000000000000013</v>
      </c>
      <c r="BB149" s="107">
        <v>4213.4400000000005</v>
      </c>
      <c r="BC149" s="125">
        <f t="shared" si="64"/>
        <v>25280.640000000003</v>
      </c>
      <c r="BD149" s="98">
        <f>IF(A149&lt;&gt;"",IF(_xlfn.XLOOKUP(A149,'1C'!A:A,'1C'!A:A,0,0)&gt;0,1,0),"")</f>
        <v>1</v>
      </c>
      <c r="BE149" s="98">
        <f>IF(C149&lt;&gt;"",IF(_xlfn.XLOOKUP(TEXT(C149,"###"),'1C'!W:W,'1C'!D:D,0,0)&gt;0,0,1),"")</f>
        <v>0</v>
      </c>
      <c r="BF149" s="98">
        <f t="shared" si="65"/>
        <v>0</v>
      </c>
    </row>
    <row r="150" spans="1:58" ht="147.94999999999999" customHeight="1">
      <c r="A150" s="103" t="str">
        <f t="shared" si="56"/>
        <v>612710263</v>
      </c>
      <c r="B150" s="98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02-103-91</v>
      </c>
      <c r="C150" s="104" t="s">
        <v>6474</v>
      </c>
      <c r="D150" s="103" t="str">
        <f>IF(A150&lt;&gt;"",_xlfn.XLOOKUP(C150,'1C'!W:W,'1C'!X:X,"",0),"")</f>
        <v>IVY</v>
      </c>
      <c r="E150" s="103" t="str">
        <f>IF(F150&lt;&gt;"",IFERROR(VLOOKUP(F150,Категории!A:B,2,0),""),"Требуется категория")</f>
        <v>Кепки</v>
      </c>
      <c r="F150" s="103" t="str">
        <f>IF(A150&lt;&gt;"",IF(BD150&gt;0,_xlfn.XLOOKUP(A150,'1C'!A:A,'1C'!J:J,"",0),_xlfn.XLOOKUP(C150,'1C'!W:W,'1C'!J:J,"",0)),"")</f>
        <v>Кепка уточка</v>
      </c>
      <c r="G150" s="102" t="str">
        <f>IF(C150&lt;&gt;"",IF(BD150&gt;0,_xlfn.XLOOKUP(A150,'1C'!A:A,'1C'!L:L,"",0),_xlfn.XLOOKUP(C150,'1C'!W:W,'1C'!L:L,"",0)),"")</f>
        <v>Stetson</v>
      </c>
      <c r="H150" s="103" t="str">
        <f>IF(A150&lt;&gt;"",_xlfn.XLOOKUP(A150,'1C'!A:A,'1C'!M:M,_xlfn.XLOOKUP(C150,'1C'!W:W,'1C'!M:M,"",0),0),"")</f>
        <v>всесезон</v>
      </c>
      <c r="J150" s="103" t="str">
        <f>_xlfn.LET(_xlpm.itemName,_xlfn.XLOOKUP(A150,'1C'!A:A,'1C'!D:D,"",0),IFERROR(MID(_xlpm.itemName,FIND(" ",_xlpm.itemName)+1,FIND("арт.",_xlpm.itemName)-(FIND(" ",_xlpm.itemName)+2)),""))</f>
        <v>STETSON</v>
      </c>
      <c r="K150" s="108">
        <v>63</v>
      </c>
      <c r="L150" s="146" t="str">
        <f>IF(K150&lt;&gt;"",IFERROR(VLOOKUP(A150,'1C'!A:X,8,0),IFERROR(VLOOKUP(K150,Colors!D:E,2,0),"")),"")</f>
        <v>темно-коричневый</v>
      </c>
      <c r="M150" s="126" t="str">
        <f>IF(K150&lt;&gt;"",_xlfn.XLOOKUP(A150,'1C'!A:A,'1C'!R:R,"",0),"")</f>
        <v>коричневый</v>
      </c>
      <c r="N150" s="101"/>
      <c r="O150" s="101"/>
      <c r="P150" s="101"/>
      <c r="Q150" s="145" t="str">
        <f>IF(A150&lt;&gt;"",_xlfn.XLOOKUP(A150,'1C'!A:A,'1C'!I:I,_xlfn.XLOOKUP(C150,'1C'!W:W,'1C'!I:I,"",0),0),"")</f>
        <v>100% натуральная кожа</v>
      </c>
      <c r="R150" s="101"/>
      <c r="S150" s="102" t="str">
        <f>_xlfn.LET(_xlpm.RES,IF(A150&lt;&gt;"",_xlfn.XLOOKUP(A150,'1C'!A:A,'1C'!N:N,_xlfn.XLOOKUP(C150,'1C'!W:W,'1C'!N:N,"",0),0),""),IF(_xlpm.RES=0,"",_xlpm.RES))</f>
        <v>кожаные</v>
      </c>
      <c r="T150" s="103" t="s">
        <v>5</v>
      </c>
      <c r="U150" s="103" t="str">
        <f>IF(A150&lt;&gt;"",_xlfn.XLOOKUP(A150,'1C'!A:A,'1C'!K:K,_xlfn.XLOOKUP(C150,'1C'!W:W,'1C'!K:K,"",0),0),"")</f>
        <v>Унисекс</v>
      </c>
      <c r="AA150" s="99">
        <v>2</v>
      </c>
      <c r="AC150" s="99">
        <v>2</v>
      </c>
      <c r="AD150" s="99">
        <v>3</v>
      </c>
      <c r="AT150" s="103">
        <f t="shared" si="57"/>
        <v>7</v>
      </c>
      <c r="AU150" s="103" t="str">
        <f>IF(A150&lt;&gt;"",_xlfn.XLOOKUP(_xlfn.XLOOKUP(A150,'1C'!A:A,'1C'!O:O,_xlfn.XLOOKUP(C150,'1C'!W:W,'1C'!O:O,"",0),0),Settings!N:N,Settings!O:O,"",0),"")</f>
        <v>CN</v>
      </c>
      <c r="AV150" s="102" t="str">
        <f t="shared" ca="1" si="5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103" t="str">
        <f t="shared" ca="1" si="59"/>
        <v>Китай</v>
      </c>
      <c r="AX150" s="106">
        <f t="shared" si="60"/>
        <v>0.1</v>
      </c>
      <c r="AY150" s="103">
        <f t="shared" si="61"/>
        <v>0.15000000000000002</v>
      </c>
      <c r="AZ150" s="103">
        <f t="shared" si="62"/>
        <v>0.70000000000000007</v>
      </c>
      <c r="BA150" s="103">
        <f t="shared" si="63"/>
        <v>1.0500000000000003</v>
      </c>
      <c r="BB150" s="107">
        <v>4213.4400000000005</v>
      </c>
      <c r="BC150" s="125">
        <f t="shared" si="64"/>
        <v>29494.080000000002</v>
      </c>
      <c r="BD150" s="98">
        <f>IF(A150&lt;&gt;"",IF(_xlfn.XLOOKUP(A150,'1C'!A:A,'1C'!A:A,0,0)&gt;0,1,0),"")</f>
        <v>1</v>
      </c>
      <c r="BE150" s="98">
        <f>IF(C150&lt;&gt;"",IF(_xlfn.XLOOKUP(TEXT(C150,"###"),'1C'!W:W,'1C'!D:D,0,0)&gt;0,0,1),"")</f>
        <v>0</v>
      </c>
      <c r="BF150" s="98">
        <f t="shared" si="65"/>
        <v>0</v>
      </c>
    </row>
    <row r="151" spans="1:58" ht="147.94999999999999" customHeight="1">
      <c r="A151" s="103" t="str">
        <f t="shared" si="56"/>
        <v>66471031</v>
      </c>
      <c r="B151" s="98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02-121-09</v>
      </c>
      <c r="C151" s="104" t="s">
        <v>6476</v>
      </c>
      <c r="D151" s="103" t="str">
        <f>IF(A151&lt;&gt;"",_xlfn.XLOOKUP(C151,'1C'!W:W,'1C'!X:X,"",0),"")</f>
        <v>6-PANEL</v>
      </c>
      <c r="E151" s="103" t="str">
        <f>IF(F151&lt;&gt;"",IFERROR(VLOOKUP(F151,Категории!A:B,2,0),""),"Требуется категория")</f>
        <v>Кепки</v>
      </c>
      <c r="F151" s="103" t="str">
        <f>IF(A151&lt;&gt;"",IF(BD151&gt;0,_xlfn.XLOOKUP(A151,'1C'!A:A,'1C'!J:J,"",0),_xlfn.XLOOKUP(C151,'1C'!W:W,'1C'!J:J,"",0)),"")</f>
        <v>Кепка шестиклинка</v>
      </c>
      <c r="G151" s="102" t="str">
        <f>IF(C151&lt;&gt;"",IF(BD151&gt;0,_xlfn.XLOOKUP(A151,'1C'!A:A,'1C'!L:L,"",0),_xlfn.XLOOKUP(C151,'1C'!W:W,'1C'!L:L,"",0)),"")</f>
        <v>Stetson</v>
      </c>
      <c r="H151" s="103" t="str">
        <f>IF(A151&lt;&gt;"",_xlfn.XLOOKUP(A151,'1C'!A:A,'1C'!M:M,_xlfn.XLOOKUP(C151,'1C'!W:W,'1C'!M:M,"",0),0),"")</f>
        <v>всесезон</v>
      </c>
      <c r="J151" s="103" t="str">
        <f>_xlfn.LET(_xlpm.itemName,_xlfn.XLOOKUP(A151,'1C'!A:A,'1C'!D:D,"",0),IFERROR(MID(_xlpm.itemName,FIND(" ",_xlpm.itemName)+1,FIND("арт.",_xlpm.itemName)-(FIND(" ",_xlpm.itemName)+2)),""))</f>
        <v>STETSON</v>
      </c>
      <c r="K151" s="108">
        <v>1</v>
      </c>
      <c r="L151" s="146" t="str">
        <f>IF(K151&lt;&gt;"",IFERROR(VLOOKUP(A151,'1C'!A:X,8,0),IFERROR(VLOOKUP(K151,Colors!D:E,2,0),"")),"")</f>
        <v>черный</v>
      </c>
      <c r="M151" s="126" t="str">
        <f>IF(K151&lt;&gt;"",_xlfn.XLOOKUP(A151,'1C'!A:A,'1C'!R:R,"",0),"")</f>
        <v>черный</v>
      </c>
      <c r="N151" s="101"/>
      <c r="O151" s="101"/>
      <c r="P151" s="101"/>
      <c r="Q151" s="145" t="str">
        <f>IF(A151&lt;&gt;"",_xlfn.XLOOKUP(A151,'1C'!A:A,'1C'!I:I,_xlfn.XLOOKUP(C151,'1C'!W:W,'1C'!I:I,"",0),0),"")</f>
        <v>100% натуральная кожа</v>
      </c>
      <c r="R151" s="101"/>
      <c r="S151" s="102" t="str">
        <f>_xlfn.LET(_xlpm.RES,IF(A151&lt;&gt;"",_xlfn.XLOOKUP(A151,'1C'!A:A,'1C'!N:N,_xlfn.XLOOKUP(C151,'1C'!W:W,'1C'!N:N,"",0),0),""),IF(_xlpm.RES=0,"",_xlpm.RES))</f>
        <v>кожаные</v>
      </c>
      <c r="T151" s="103" t="s">
        <v>5</v>
      </c>
      <c r="U151" s="103" t="str">
        <f>IF(A151&lt;&gt;"",_xlfn.XLOOKUP(A151,'1C'!A:A,'1C'!K:K,_xlfn.XLOOKUP(C151,'1C'!W:W,'1C'!K:K,"",0),0),"")</f>
        <v>Унисекс</v>
      </c>
      <c r="AE151" s="99">
        <v>3</v>
      </c>
      <c r="AT151" s="103">
        <f t="shared" si="57"/>
        <v>3</v>
      </c>
      <c r="AU151" s="103" t="str">
        <f>IF(A151&lt;&gt;"",_xlfn.XLOOKUP(_xlfn.XLOOKUP(A151,'1C'!A:A,'1C'!O:O,_xlfn.XLOOKUP(C151,'1C'!W:W,'1C'!O:O,"",0),0),Settings!N:N,Settings!O:O,"",0),"")</f>
        <v>CN</v>
      </c>
      <c r="AV151" s="102" t="str">
        <f t="shared" ca="1" si="5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1" s="103" t="str">
        <f t="shared" ca="1" si="59"/>
        <v>Китай</v>
      </c>
      <c r="AX151" s="106">
        <f t="shared" si="60"/>
        <v>0.1</v>
      </c>
      <c r="AY151" s="103">
        <f t="shared" si="61"/>
        <v>0.15000000000000002</v>
      </c>
      <c r="AZ151" s="103">
        <f t="shared" si="62"/>
        <v>0.30000000000000004</v>
      </c>
      <c r="BA151" s="103">
        <f t="shared" si="63"/>
        <v>0.45000000000000007</v>
      </c>
      <c r="BB151" s="107">
        <v>5064.4800000000005</v>
      </c>
      <c r="BC151" s="125">
        <f t="shared" si="64"/>
        <v>15193.440000000002</v>
      </c>
      <c r="BD151" s="98">
        <f>IF(A151&lt;&gt;"",IF(_xlfn.XLOOKUP(A151,'1C'!A:A,'1C'!A:A,0,0)&gt;0,1,0),"")</f>
        <v>1</v>
      </c>
      <c r="BE151" s="98">
        <f>IF(C151&lt;&gt;"",IF(_xlfn.XLOOKUP(TEXT(C151,"###"),'1C'!W:W,'1C'!D:D,0,0)&gt;0,0,1),"")</f>
        <v>0</v>
      </c>
      <c r="BF151" s="98">
        <f t="shared" si="65"/>
        <v>0</v>
      </c>
    </row>
    <row r="152" spans="1:58" ht="147.94999999999999" customHeight="1">
      <c r="A152" s="103" t="str">
        <f t="shared" si="56"/>
        <v>68471021</v>
      </c>
      <c r="B152" s="98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02-050-09</v>
      </c>
      <c r="C152" s="104" t="s">
        <v>6477</v>
      </c>
      <c r="D152" s="103" t="str">
        <f>IF(A152&lt;&gt;"",_xlfn.XLOOKUP(C152,'1C'!W:W,'1C'!X:X,"",0),"")</f>
        <v>HATTERAS PIGSKIN</v>
      </c>
      <c r="E152" s="103" t="str">
        <f>IF(F152&lt;&gt;"",IFERROR(VLOOKUP(F152,Категории!A:B,2,0),""),"Требуется категория")</f>
        <v>Кепки</v>
      </c>
      <c r="F152" s="103" t="str">
        <f>IF(A152&lt;&gt;"",IF(BD152&gt;0,_xlfn.XLOOKUP(A152,'1C'!A:A,'1C'!J:J,"",0),_xlfn.XLOOKUP(C152,'1C'!W:W,'1C'!J:J,"",0)),"")</f>
        <v>Кепка восьмиклинка</v>
      </c>
      <c r="G152" s="102" t="str">
        <f>IF(C152&lt;&gt;"",IF(BD152&gt;0,_xlfn.XLOOKUP(A152,'1C'!A:A,'1C'!L:L,"",0),_xlfn.XLOOKUP(C152,'1C'!W:W,'1C'!L:L,"",0)),"")</f>
        <v>Stetson</v>
      </c>
      <c r="H152" s="103" t="str">
        <f>IF(A152&lt;&gt;"",_xlfn.XLOOKUP(A152,'1C'!A:A,'1C'!M:M,_xlfn.XLOOKUP(C152,'1C'!W:W,'1C'!M:M,"",0),0),"")</f>
        <v>всесезон</v>
      </c>
      <c r="J152" s="103" t="str">
        <f>_xlfn.LET(_xlpm.itemName,_xlfn.XLOOKUP(A152,'1C'!A:A,'1C'!D:D,"",0),IFERROR(MID(_xlpm.itemName,FIND(" ",_xlpm.itemName)+1,FIND("арт.",_xlpm.itemName)-(FIND(" ",_xlpm.itemName)+2)),""))</f>
        <v>STETSON</v>
      </c>
      <c r="K152" s="108">
        <v>1</v>
      </c>
      <c r="L152" s="147" t="str">
        <f>IF(K152&lt;&gt;"",IFERROR(VLOOKUP(A152,'1C'!A:X,8,0),IFERROR(VLOOKUP(K152,Colors!D:E,2,0),"")),"")</f>
        <v>черный</v>
      </c>
      <c r="M152" s="126" t="str">
        <f>IF(K152&lt;&gt;"",_xlfn.XLOOKUP(A152,'1C'!A:A,'1C'!R:R,"",0),"")</f>
        <v>черный</v>
      </c>
      <c r="N152" s="101"/>
      <c r="O152" s="101"/>
      <c r="P152" s="101"/>
      <c r="Q152" s="145" t="str">
        <f>IF(A152&lt;&gt;"",_xlfn.XLOOKUP(A152,'1C'!A:A,'1C'!I:I,_xlfn.XLOOKUP(C152,'1C'!W:W,'1C'!I:I,"",0),0),"")</f>
        <v>100% натуральная кожа</v>
      </c>
      <c r="R152" s="101"/>
      <c r="S152" s="102" t="str">
        <f>_xlfn.LET(_xlpm.RES,IF(A152&lt;&gt;"",_xlfn.XLOOKUP(A152,'1C'!A:A,'1C'!N:N,_xlfn.XLOOKUP(C152,'1C'!W:W,'1C'!N:N,"",0),0),""),IF(_xlpm.RES=0,"",_xlpm.RES))</f>
        <v>кожаные</v>
      </c>
      <c r="T152" s="103" t="s">
        <v>5</v>
      </c>
      <c r="U152" s="103" t="str">
        <f>IF(A152&lt;&gt;"",_xlfn.XLOOKUP(A152,'1C'!A:A,'1C'!K:K,_xlfn.XLOOKUP(C152,'1C'!W:W,'1C'!K:K,"",0),0),"")</f>
        <v>Унисекс</v>
      </c>
      <c r="Y152" s="99">
        <v>2</v>
      </c>
      <c r="AF152" s="99">
        <v>3</v>
      </c>
      <c r="AT152" s="103">
        <f t="shared" si="57"/>
        <v>5</v>
      </c>
      <c r="AU152" s="103" t="str">
        <f>IF(A152&lt;&gt;"",_xlfn.XLOOKUP(_xlfn.XLOOKUP(A152,'1C'!A:A,'1C'!O:O,_xlfn.XLOOKUP(C152,'1C'!W:W,'1C'!O:O,"",0),0),Settings!N:N,Settings!O:O,"",0),"")</f>
        <v>CN</v>
      </c>
      <c r="AV152" s="102" t="str">
        <f t="shared" ca="1" si="5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2" s="103" t="str">
        <f t="shared" ca="1" si="59"/>
        <v>Китай</v>
      </c>
      <c r="AX152" s="106">
        <f t="shared" si="60"/>
        <v>0.1</v>
      </c>
      <c r="AY152" s="103">
        <f t="shared" si="61"/>
        <v>0.15000000000000002</v>
      </c>
      <c r="AZ152" s="103">
        <f t="shared" si="62"/>
        <v>0.5</v>
      </c>
      <c r="BA152" s="103">
        <f t="shared" si="63"/>
        <v>0.75000000000000011</v>
      </c>
      <c r="BB152" s="107">
        <v>5064.4800000000005</v>
      </c>
      <c r="BC152" s="125">
        <f t="shared" si="64"/>
        <v>25322.400000000001</v>
      </c>
      <c r="BD152" s="98">
        <f>IF(A152&lt;&gt;"",IF(_xlfn.XLOOKUP(A152,'1C'!A:A,'1C'!A:A,0,0)&gt;0,1,0),"")</f>
        <v>1</v>
      </c>
      <c r="BE152" s="98">
        <f>IF(C152&lt;&gt;"",IF(_xlfn.XLOOKUP(TEXT(C152,"###"),'1C'!W:W,'1C'!D:D,0,0)&gt;0,0,1),"")</f>
        <v>0</v>
      </c>
      <c r="BF152" s="98">
        <f t="shared" si="65"/>
        <v>0</v>
      </c>
    </row>
    <row r="153" spans="1:58" ht="147.94999999999999" customHeight="1">
      <c r="A153" s="103" t="str">
        <f t="shared" si="56"/>
        <v>684710263</v>
      </c>
      <c r="B153" s="98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02-050-14</v>
      </c>
      <c r="C153" s="104" t="s">
        <v>6477</v>
      </c>
      <c r="D153" s="103" t="str">
        <f>IF(A153&lt;&gt;"",_xlfn.XLOOKUP(C153,'1C'!W:W,'1C'!X:X,"",0),"")</f>
        <v>HATTERAS PIGSKIN</v>
      </c>
      <c r="E153" s="103" t="str">
        <f>IF(F153&lt;&gt;"",IFERROR(VLOOKUP(F153,Категории!A:B,2,0),""),"Требуется категория")</f>
        <v>Кепки</v>
      </c>
      <c r="F153" s="103" t="str">
        <f>IF(A153&lt;&gt;"",IF(BD153&gt;0,_xlfn.XLOOKUP(A153,'1C'!A:A,'1C'!J:J,"",0),_xlfn.XLOOKUP(C153,'1C'!W:W,'1C'!J:J,"",0)),"")</f>
        <v>Кепка восьмиклинка</v>
      </c>
      <c r="G153" s="102" t="str">
        <f>IF(C153&lt;&gt;"",IF(BD153&gt;0,_xlfn.XLOOKUP(A153,'1C'!A:A,'1C'!L:L,"",0),_xlfn.XLOOKUP(C153,'1C'!W:W,'1C'!L:L,"",0)),"")</f>
        <v>Stetson</v>
      </c>
      <c r="H153" s="103" t="str">
        <f>IF(A153&lt;&gt;"",_xlfn.XLOOKUP(A153,'1C'!A:A,'1C'!M:M,_xlfn.XLOOKUP(C153,'1C'!W:W,'1C'!M:M,"",0),0),"")</f>
        <v>всесезон</v>
      </c>
      <c r="J153" s="103" t="str">
        <f>_xlfn.LET(_xlpm.itemName,_xlfn.XLOOKUP(A153,'1C'!A:A,'1C'!D:D,"",0),IFERROR(MID(_xlpm.itemName,FIND(" ",_xlpm.itemName)+1,FIND("арт.",_xlpm.itemName)-(FIND(" ",_xlpm.itemName)+2)),""))</f>
        <v>STETSON</v>
      </c>
      <c r="K153" s="108">
        <v>63</v>
      </c>
      <c r="L153" s="146" t="str">
        <f>IF(K153&lt;&gt;"",IFERROR(VLOOKUP(A153,'1C'!A:X,8,0),IFERROR(VLOOKUP(K153,Colors!D:E,2,0),"")),"")</f>
        <v>темно-коричневый</v>
      </c>
      <c r="M153" s="126" t="str">
        <f>IF(K153&lt;&gt;"",_xlfn.XLOOKUP(A153,'1C'!A:A,'1C'!R:R,"",0),"")</f>
        <v>коричневый</v>
      </c>
      <c r="N153" s="101"/>
      <c r="O153" s="101"/>
      <c r="P153" s="101"/>
      <c r="Q153" s="145" t="str">
        <f>IF(A153&lt;&gt;"",_xlfn.XLOOKUP(A153,'1C'!A:A,'1C'!I:I,_xlfn.XLOOKUP(C153,'1C'!W:W,'1C'!I:I,"",0),0),"")</f>
        <v>100% натуральная кожа</v>
      </c>
      <c r="R153" s="101"/>
      <c r="S153" s="102" t="str">
        <f>_xlfn.LET(_xlpm.RES,IF(A153&lt;&gt;"",_xlfn.XLOOKUP(A153,'1C'!A:A,'1C'!N:N,_xlfn.XLOOKUP(C153,'1C'!W:W,'1C'!N:N,"",0),0),""),IF(_xlpm.RES=0,"",_xlpm.RES))</f>
        <v>кожаные</v>
      </c>
      <c r="T153" s="103" t="s">
        <v>5</v>
      </c>
      <c r="U153" s="103" t="str">
        <f>IF(A153&lt;&gt;"",_xlfn.XLOOKUP(A153,'1C'!A:A,'1C'!K:K,_xlfn.XLOOKUP(C153,'1C'!W:W,'1C'!K:K,"",0),0),"")</f>
        <v>Унисекс</v>
      </c>
      <c r="AC153" s="99">
        <v>3</v>
      </c>
      <c r="AG153" s="99">
        <v>5</v>
      </c>
      <c r="AT153" s="103">
        <f t="shared" si="57"/>
        <v>8</v>
      </c>
      <c r="AU153" s="103" t="str">
        <f>IF(A153&lt;&gt;"",_xlfn.XLOOKUP(_xlfn.XLOOKUP(A153,'1C'!A:A,'1C'!O:O,_xlfn.XLOOKUP(C153,'1C'!W:W,'1C'!O:O,"",0),0),Settings!N:N,Settings!O:O,"",0),"")</f>
        <v>DE</v>
      </c>
      <c r="AV153" s="102" t="str">
        <f t="shared" ca="1" si="58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53" s="103" t="str">
        <f t="shared" ca="1" si="59"/>
        <v>Германия</v>
      </c>
      <c r="AX153" s="106">
        <f t="shared" si="60"/>
        <v>0.1</v>
      </c>
      <c r="AY153" s="103">
        <f t="shared" si="61"/>
        <v>0.15000000000000002</v>
      </c>
      <c r="AZ153" s="103">
        <f t="shared" si="62"/>
        <v>0.8</v>
      </c>
      <c r="BA153" s="103">
        <f t="shared" si="63"/>
        <v>1.2000000000000002</v>
      </c>
      <c r="BB153" s="107">
        <v>5064.4800000000005</v>
      </c>
      <c r="BC153" s="125">
        <f t="shared" si="64"/>
        <v>40515.840000000004</v>
      </c>
      <c r="BD153" s="98">
        <f>IF(A153&lt;&gt;"",IF(_xlfn.XLOOKUP(A153,'1C'!A:A,'1C'!A:A,0,0)&gt;0,1,0),"")</f>
        <v>1</v>
      </c>
      <c r="BE153" s="98">
        <f>IF(C153&lt;&gt;"",IF(_xlfn.XLOOKUP(TEXT(C153,"###"),'1C'!W:W,'1C'!D:D,0,0)&gt;0,0,1),"")</f>
        <v>0</v>
      </c>
      <c r="BF153" s="98">
        <f t="shared" si="65"/>
        <v>0</v>
      </c>
    </row>
    <row r="154" spans="1:58" ht="147.94999999999999" hidden="1" customHeight="1">
      <c r="A154" s="103"/>
      <c r="C154" s="104"/>
      <c r="D154" s="103"/>
      <c r="F154" s="103"/>
      <c r="G154" s="102"/>
      <c r="H154" s="103"/>
      <c r="J154" s="103"/>
      <c r="L154" s="147"/>
      <c r="M154" s="126"/>
      <c r="N154" s="101"/>
      <c r="O154" s="101"/>
      <c r="P154" s="101"/>
      <c r="Q154" s="145"/>
      <c r="R154" s="101"/>
      <c r="S154" s="102"/>
      <c r="T154" s="103"/>
      <c r="U154" s="103"/>
      <c r="AU154" s="103"/>
      <c r="AV154" s="102"/>
      <c r="BC154" s="125"/>
      <c r="BE154" s="98"/>
    </row>
    <row r="155" spans="1:58" ht="147.94999999999999" hidden="1" customHeight="1">
      <c r="A155" s="103"/>
      <c r="C155" s="104"/>
      <c r="D155" s="103"/>
      <c r="F155" s="103"/>
      <c r="G155" s="102"/>
      <c r="H155" s="103"/>
      <c r="J155" s="103"/>
      <c r="L155" s="146"/>
      <c r="M155" s="126"/>
      <c r="N155" s="101"/>
      <c r="O155" s="101"/>
      <c r="P155" s="101"/>
      <c r="Q155" s="145"/>
      <c r="R155" s="101"/>
      <c r="S155" s="102"/>
      <c r="T155" s="103"/>
      <c r="U155" s="103"/>
      <c r="AU155" s="103"/>
      <c r="AV155" s="102"/>
      <c r="BC155" s="125"/>
      <c r="BE155" s="98"/>
    </row>
    <row r="156" spans="1:58" ht="147.94999999999999" customHeight="1">
      <c r="A156" s="103" t="str">
        <f t="shared" si="56"/>
        <v>27911036</v>
      </c>
      <c r="B156" s="98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02-363-14</v>
      </c>
      <c r="C156" s="104" t="s">
        <v>6483</v>
      </c>
      <c r="D156" s="103" t="str">
        <f>IF(A156&lt;&gt;"",_xlfn.XLOOKUP(C156,'1C'!W:W,'1C'!X:X,"",0),"")</f>
        <v>OUTDOOR</v>
      </c>
      <c r="E156" s="103" t="str">
        <f>IF(F156&lt;&gt;"",IFERROR(VLOOKUP(F156,Категории!A:B,2,0),""),"Требуется категория")</f>
        <v>Шляпы</v>
      </c>
      <c r="F156" s="103" t="str">
        <f>IF(A156&lt;&gt;"",IF(BD156&gt;0,_xlfn.XLOOKUP(A156,'1C'!A:A,'1C'!J:J,"",0),_xlfn.XLOOKUP(C156,'1C'!W:W,'1C'!J:J,"",0)),"")</f>
        <v>Шляпа ковбойская</v>
      </c>
      <c r="G156" s="102" t="str">
        <f>IF(C156&lt;&gt;"",IF(BD156&gt;0,_xlfn.XLOOKUP(A156,'1C'!A:A,'1C'!L:L,"",0),_xlfn.XLOOKUP(C156,'1C'!W:W,'1C'!L:L,"",0)),"")</f>
        <v>Stetson</v>
      </c>
      <c r="H156" s="103" t="str">
        <f>IF(A156&lt;&gt;"",_xlfn.XLOOKUP(A156,'1C'!A:A,'1C'!M:M,_xlfn.XLOOKUP(C156,'1C'!W:W,'1C'!M:M,"",0),0),"")</f>
        <v>всесезон</v>
      </c>
      <c r="J156" s="103" t="str">
        <f>_xlfn.LET(_xlpm.itemName,_xlfn.XLOOKUP(A156,'1C'!A:A,'1C'!D:D,"",0),IFERROR(MID(_xlpm.itemName,FIND(" ",_xlpm.itemName)+1,FIND("арт.",_xlpm.itemName)-(FIND(" ",_xlpm.itemName)+2)),""))</f>
        <v>STETSON</v>
      </c>
      <c r="K156" s="108">
        <v>6</v>
      </c>
      <c r="L156" s="147" t="str">
        <f>IF(K156&lt;&gt;"",IFERROR(VLOOKUP(A156,'1C'!A:X,8,0),IFERROR(VLOOKUP(K156,Colors!D:E,2,0),"")),"")</f>
        <v>коричневый</v>
      </c>
      <c r="M156" s="126" t="str">
        <f>IF(K156&lt;&gt;"",_xlfn.XLOOKUP(A156,'1C'!A:A,'1C'!R:R,"",0),"")</f>
        <v>коричневый</v>
      </c>
      <c r="N156" s="101"/>
      <c r="O156" s="101"/>
      <c r="P156" s="101"/>
      <c r="Q156" s="145" t="str">
        <f>IF(A156&lt;&gt;"",_xlfn.XLOOKUP(A156,'1C'!A:A,'1C'!I:I,_xlfn.XLOOKUP(C156,'1C'!W:W,'1C'!I:I,"",0),0),"")</f>
        <v>50% хлопок - 50% полиэстер</v>
      </c>
      <c r="R156" s="101"/>
      <c r="S156" s="102" t="str">
        <f>_xlfn.LET(_xlpm.RES,IF(A156&lt;&gt;"",_xlfn.XLOOKUP(A156,'1C'!A:A,'1C'!N:N,_xlfn.XLOOKUP(C156,'1C'!W:W,'1C'!N:N,"",0),0),""),IF(_xlpm.RES=0,"",_xlpm.RES))</f>
        <v>хлопковые</v>
      </c>
      <c r="T156" s="103" t="s">
        <v>15</v>
      </c>
      <c r="U156" s="103" t="str">
        <f>IF(A156&lt;&gt;"",_xlfn.XLOOKUP(A156,'1C'!A:A,'1C'!K:K,_xlfn.XLOOKUP(C156,'1C'!W:W,'1C'!K:K,"",0),0),"")</f>
        <v>Унисекс</v>
      </c>
      <c r="AE156" s="99">
        <v>13</v>
      </c>
      <c r="AH156" s="99">
        <v>15</v>
      </c>
      <c r="AT156" s="103">
        <f t="shared" si="57"/>
        <v>28</v>
      </c>
      <c r="AU156" s="103" t="str">
        <f>IF(A156&lt;&gt;"",_xlfn.XLOOKUP(_xlfn.XLOOKUP(A156,'1C'!A:A,'1C'!O:O,_xlfn.XLOOKUP(C156,'1C'!W:W,'1C'!O:O,"",0),0),Settings!N:N,Settings!O:O,"",0),"")</f>
        <v>LK</v>
      </c>
      <c r="AV156" s="102" t="str">
        <f t="shared" ca="1" si="58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6" s="103" t="str">
        <f t="shared" ca="1" si="59"/>
        <v>Шри-Ланка</v>
      </c>
      <c r="AX156" s="106">
        <f t="shared" si="60"/>
        <v>0.1</v>
      </c>
      <c r="AY156" s="103">
        <f t="shared" si="61"/>
        <v>0.15000000000000002</v>
      </c>
      <c r="AZ156" s="103">
        <f t="shared" si="62"/>
        <v>2.8000000000000003</v>
      </c>
      <c r="BA156" s="103">
        <f t="shared" si="63"/>
        <v>4.2000000000000011</v>
      </c>
      <c r="BB156" s="107">
        <v>3362.4</v>
      </c>
      <c r="BC156" s="125">
        <f t="shared" si="64"/>
        <v>94147.199999999997</v>
      </c>
      <c r="BD156" s="98">
        <f>IF(A156&lt;&gt;"",IF(_xlfn.XLOOKUP(A156,'1C'!A:A,'1C'!A:A,0,0)&gt;0,1,0),"")</f>
        <v>1</v>
      </c>
      <c r="BE156" s="98">
        <f>IF(C156&lt;&gt;"",IF(_xlfn.XLOOKUP(TEXT(C156,"###"),'1C'!W:W,'1C'!D:D,0,0)&gt;0,0,1),"")</f>
        <v>0</v>
      </c>
      <c r="BF156" s="98">
        <f t="shared" si="65"/>
        <v>0</v>
      </c>
    </row>
    <row r="157" spans="1:58" ht="147.94999999999999" customHeight="1">
      <c r="A157" s="103" t="str">
        <f t="shared" si="56"/>
        <v>74911021</v>
      </c>
      <c r="B157" s="98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02-340-09</v>
      </c>
      <c r="C157" s="104" t="s">
        <v>6484</v>
      </c>
      <c r="D157" s="103" t="str">
        <f>IF(A157&lt;&gt;"",_xlfn.XLOOKUP(C157,'1C'!W:W,'1C'!X:X,"",0),"")</f>
        <v>ARMY CAP</v>
      </c>
      <c r="E157" s="103" t="str">
        <f>IF(F157&lt;&gt;"",IFERROR(VLOOKUP(F157,Категории!A:B,2,0),""),"Требуется категория")</f>
        <v>Кепки</v>
      </c>
      <c r="F157" s="103" t="str">
        <f>IF(A157&lt;&gt;"",IF(BD157&gt;0,_xlfn.XLOOKUP(A157,'1C'!A:A,'1C'!J:J,"",0),_xlfn.XLOOKUP(C157,'1C'!W:W,'1C'!J:J,"",0)),"")</f>
        <v>Кепка кадетка</v>
      </c>
      <c r="G157" s="102" t="str">
        <f>IF(C157&lt;&gt;"",IF(BD157&gt;0,_xlfn.XLOOKUP(A157,'1C'!A:A,'1C'!L:L,"",0),_xlfn.XLOOKUP(C157,'1C'!W:W,'1C'!L:L,"",0)),"")</f>
        <v>Stetson</v>
      </c>
      <c r="H157" s="103" t="str">
        <f>IF(A157&lt;&gt;"",_xlfn.XLOOKUP(A157,'1C'!A:A,'1C'!M:M,_xlfn.XLOOKUP(C157,'1C'!W:W,'1C'!M:M,"",0),0),"")</f>
        <v>всесезон</v>
      </c>
      <c r="J157" s="103" t="str">
        <f>_xlfn.LET(_xlpm.itemName,_xlfn.XLOOKUP(A157,'1C'!A:A,'1C'!D:D,"",0),IFERROR(MID(_xlpm.itemName,FIND(" ",_xlpm.itemName)+1,FIND("арт.",_xlpm.itemName)-(FIND(" ",_xlpm.itemName)+2)),""))</f>
        <v>STETSON</v>
      </c>
      <c r="K157" s="108">
        <v>1</v>
      </c>
      <c r="L157" s="146" t="str">
        <f>IF(K157&lt;&gt;"",IFERROR(VLOOKUP(A157,'1C'!A:X,8,0),IFERROR(VLOOKUP(K157,Colors!D:E,2,0),"")),"")</f>
        <v>черный</v>
      </c>
      <c r="M157" s="126" t="str">
        <f>IF(K157&lt;&gt;"",_xlfn.XLOOKUP(A157,'1C'!A:A,'1C'!R:R,"",0),"")</f>
        <v>черный</v>
      </c>
      <c r="N157" s="101"/>
      <c r="O157" s="101"/>
      <c r="P157" s="101"/>
      <c r="Q157" s="145" t="str">
        <f>IF(A157&lt;&gt;"",_xlfn.XLOOKUP(A157,'1C'!A:A,'1C'!I:I,_xlfn.XLOOKUP(C157,'1C'!W:W,'1C'!I:I,"",0),0),"")</f>
        <v>50% хлопок - 50% полиэстер</v>
      </c>
      <c r="R157" s="101"/>
      <c r="S157" s="102" t="str">
        <f>_xlfn.LET(_xlpm.RES,IF(A157&lt;&gt;"",_xlfn.XLOOKUP(A157,'1C'!A:A,'1C'!N:N,_xlfn.XLOOKUP(C157,'1C'!W:W,'1C'!N:N,"",0),0),""),IF(_xlpm.RES=0,"",_xlpm.RES))</f>
        <v>хлопковые</v>
      </c>
      <c r="T157" s="103" t="s">
        <v>15</v>
      </c>
      <c r="U157" s="103" t="str">
        <f>IF(A157&lt;&gt;"",_xlfn.XLOOKUP(A157,'1C'!A:A,'1C'!K:K,_xlfn.XLOOKUP(C157,'1C'!W:W,'1C'!K:K,"",0),0),"")</f>
        <v>Унисекс</v>
      </c>
      <c r="Y157" s="99">
        <v>8</v>
      </c>
      <c r="AT157" s="103">
        <f t="shared" si="57"/>
        <v>8</v>
      </c>
      <c r="AU157" s="103" t="str">
        <f>IF(A157&lt;&gt;"",_xlfn.XLOOKUP(_xlfn.XLOOKUP(A157,'1C'!A:A,'1C'!O:O,_xlfn.XLOOKUP(C157,'1C'!W:W,'1C'!O:O,"",0),0),Settings!N:N,Settings!O:O,"",0),"")</f>
        <v>LK</v>
      </c>
      <c r="AV157" s="102" t="str">
        <f t="shared" ca="1" si="58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57" s="103" t="str">
        <f t="shared" ca="1" si="59"/>
        <v>Шри-Ланка</v>
      </c>
      <c r="AX157" s="106">
        <f t="shared" si="60"/>
        <v>0.1</v>
      </c>
      <c r="AY157" s="103">
        <f t="shared" si="61"/>
        <v>0.15000000000000002</v>
      </c>
      <c r="AZ157" s="103">
        <f t="shared" si="62"/>
        <v>0.8</v>
      </c>
      <c r="BA157" s="103">
        <f t="shared" si="63"/>
        <v>1.2000000000000002</v>
      </c>
      <c r="BB157" s="107">
        <v>1658.8799999999999</v>
      </c>
      <c r="BC157" s="125">
        <f t="shared" si="64"/>
        <v>13271.039999999999</v>
      </c>
      <c r="BD157" s="98">
        <f>IF(A157&lt;&gt;"",IF(_xlfn.XLOOKUP(A157,'1C'!A:A,'1C'!A:A,0,0)&gt;0,1,0),"")</f>
        <v>1</v>
      </c>
      <c r="BE157" s="98">
        <f>IF(C157&lt;&gt;"",IF(_xlfn.XLOOKUP(TEXT(C157,"###"),'1C'!W:W,'1C'!D:D,0,0)&gt;0,0,1),"")</f>
        <v>0</v>
      </c>
      <c r="BF157" s="98">
        <f t="shared" si="65"/>
        <v>0</v>
      </c>
    </row>
    <row r="158" spans="1:58" ht="147.94999999999999" hidden="1" customHeight="1">
      <c r="A158" s="103"/>
      <c r="C158" s="104"/>
      <c r="D158" s="103"/>
      <c r="F158" s="103"/>
      <c r="G158" s="102"/>
      <c r="H158" s="103"/>
      <c r="J158" s="103"/>
      <c r="L158" s="147"/>
      <c r="M158" s="126"/>
      <c r="N158" s="101"/>
      <c r="O158" s="101"/>
      <c r="P158" s="101"/>
      <c r="Q158" s="145"/>
      <c r="R158" s="101"/>
      <c r="S158" s="102"/>
      <c r="T158" s="103"/>
      <c r="U158" s="103"/>
      <c r="AU158" s="103"/>
      <c r="AV158" s="102"/>
      <c r="BC158" s="125"/>
      <c r="BE158" s="98"/>
    </row>
    <row r="159" spans="1:58" ht="98.1" hidden="1" customHeight="1">
      <c r="A159" s="103"/>
      <c r="C159" s="104"/>
      <c r="D159" s="103"/>
      <c r="F159" s="103"/>
      <c r="G159" s="102"/>
      <c r="H159" s="103"/>
      <c r="J159" s="103"/>
      <c r="L159" s="146"/>
      <c r="M159" s="126"/>
      <c r="N159" s="101"/>
      <c r="O159" s="101"/>
      <c r="P159" s="101"/>
      <c r="Q159" s="145"/>
      <c r="R159" s="101"/>
      <c r="S159" s="102"/>
      <c r="T159" s="103"/>
      <c r="U159" s="103"/>
      <c r="AU159" s="103"/>
      <c r="AV159" s="102"/>
      <c r="BC159" s="125"/>
      <c r="BE159" s="98"/>
    </row>
    <row r="160" spans="1:58" ht="98.1" hidden="1" customHeight="1">
      <c r="A160" s="103"/>
      <c r="C160" s="104"/>
      <c r="D160" s="103"/>
      <c r="F160" s="103"/>
      <c r="G160" s="102"/>
      <c r="H160" s="103"/>
      <c r="J160" s="103"/>
      <c r="L160" s="146"/>
      <c r="M160" s="126"/>
      <c r="N160" s="101"/>
      <c r="O160" s="101"/>
      <c r="P160" s="101"/>
      <c r="Q160" s="145"/>
      <c r="R160" s="101"/>
      <c r="S160" s="102"/>
      <c r="T160" s="103"/>
      <c r="U160" s="103"/>
      <c r="AU160" s="103"/>
      <c r="AV160" s="102"/>
      <c r="BC160" s="125"/>
      <c r="BE160" s="98"/>
    </row>
    <row r="161" spans="1:58" ht="98.1" customHeight="1">
      <c r="A161" s="103" t="str">
        <f t="shared" si="56"/>
        <v>85392013</v>
      </c>
      <c r="B161" s="98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02-380-08</v>
      </c>
      <c r="C161" s="104" t="s">
        <v>6486</v>
      </c>
      <c r="D161" s="103" t="str">
        <f>IF(A161&lt;&gt;"",_xlfn.XLOOKUP(C161,'1C'!W:W,'1C'!X:X,"",0),"")</f>
        <v>SURTH CASHMERE</v>
      </c>
      <c r="E161" s="103" t="str">
        <f>IF(F161&lt;&gt;"",IFERROR(VLOOKUP(F161,Категории!A:B,2,0),""),"Требуется категория")</f>
        <v>Шапки</v>
      </c>
      <c r="F161" s="103" t="str">
        <f>IF(A161&lt;&gt;"",IF(BD161&gt;0,_xlfn.XLOOKUP(A161,'1C'!A:A,'1C'!J:J,"",0),_xlfn.XLOOKUP(C161,'1C'!W:W,'1C'!J:J,"",0)),"")</f>
        <v>Шапка вязаная</v>
      </c>
      <c r="G161" s="102" t="str">
        <f>IF(C161&lt;&gt;"",IF(BD161&gt;0,_xlfn.XLOOKUP(A161,'1C'!A:A,'1C'!L:L,"",0),_xlfn.XLOOKUP(C161,'1C'!W:W,'1C'!L:L,"",0)),"")</f>
        <v>Stetson</v>
      </c>
      <c r="H161" s="103" t="str">
        <f>IF(A161&lt;&gt;"",_xlfn.XLOOKUP(A161,'1C'!A:A,'1C'!M:M,_xlfn.XLOOKUP(C161,'1C'!W:W,'1C'!M:M,"",0),0),"")</f>
        <v>зимний</v>
      </c>
      <c r="J161" s="103" t="str">
        <f>_xlfn.LET(_xlpm.itemName,_xlfn.XLOOKUP(A161,'1C'!A:A,'1C'!D:D,"",0),IFERROR(MID(_xlpm.itemName,FIND(" ",_xlpm.itemName)+1,FIND("арт.",_xlpm.itemName)-(FIND(" ",_xlpm.itemName)+2)),""))</f>
        <v>STETSON</v>
      </c>
      <c r="K161" s="108">
        <v>3</v>
      </c>
      <c r="L161" s="146" t="str">
        <f>IF(K161&lt;&gt;"",IFERROR(VLOOKUP(A161,'1C'!A:X,8,0),IFERROR(VLOOKUP(K161,Colors!D:E,2,0),"")),"")</f>
        <v>серый</v>
      </c>
      <c r="M161" s="126" t="str">
        <f>IF(K161&lt;&gt;"",_xlfn.XLOOKUP(A161,'1C'!A:A,'1C'!R:R,"",0),"")</f>
        <v>серый</v>
      </c>
      <c r="N161" s="101"/>
      <c r="O161" s="101"/>
      <c r="P161" s="101"/>
      <c r="Q161" s="145" t="str">
        <f>IF(A161&lt;&gt;"",_xlfn.XLOOKUP(A161,'1C'!A:A,'1C'!I:I,_xlfn.XLOOKUP(C161,'1C'!W:W,'1C'!I:I,"",0),0),"")</f>
        <v>100% кашемир</v>
      </c>
      <c r="R161" s="101"/>
      <c r="S161" s="102" t="str">
        <f>_xlfn.LET(_xlpm.RES,IF(A161&lt;&gt;"",_xlfn.XLOOKUP(A161,'1C'!A:A,'1C'!N:N,_xlfn.XLOOKUP(C161,'1C'!W:W,'1C'!N:N,"",0),0),""),IF(_xlpm.RES=0,"",_xlpm.RES))</f>
        <v>кашемировые</v>
      </c>
      <c r="T161" s="103" t="s">
        <v>34</v>
      </c>
      <c r="U161" s="103" t="str">
        <f>IF(A161&lt;&gt;"",_xlfn.XLOOKUP(A161,'1C'!A:A,'1C'!K:K,_xlfn.XLOOKUP(C161,'1C'!W:W,'1C'!K:K,"",0),0),"")</f>
        <v>Унисекс</v>
      </c>
      <c r="V161" s="99">
        <v>18</v>
      </c>
      <c r="AT161" s="103">
        <f t="shared" si="57"/>
        <v>18</v>
      </c>
      <c r="AU161" s="103" t="str">
        <f>IF(A161&lt;&gt;"",_xlfn.XLOOKUP(_xlfn.XLOOKUP(A161,'1C'!A:A,'1C'!O:O,_xlfn.XLOOKUP(C161,'1C'!W:W,'1C'!O:O,"",0),0),Settings!N:N,Settings!O:O,"",0),"")</f>
        <v>CN</v>
      </c>
      <c r="AV161" s="102" t="str">
        <f t="shared" ref="AV161:AV188" ca="1" si="66">IF(AU161&lt;&gt;"",VLOOKUP(AU161,INDIRECT(SUBSTITUTE(IF(ISNUMBER(IFERROR(VALUE(LEFT(J161,1)),FALSE)),"_"&amp;J161,J161),"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1" s="103" t="str">
        <f t="shared" ref="AW161:AW188" ca="1" si="67">IF(AU161&lt;&gt;"",VLOOKUP(AU161,INDIRECT(SUBSTITUTE(IF(ISNUMBER(IFERROR(VALUE(LEFT(J161,1)),FALSE)),"_"&amp;J161,J161)," ","")&amp;"Manufactures"),2,0),"Требуется код страны")</f>
        <v>Китай</v>
      </c>
      <c r="AX161" s="106">
        <f t="shared" si="60"/>
        <v>0.1</v>
      </c>
      <c r="AY161" s="103">
        <f t="shared" si="61"/>
        <v>0.15000000000000002</v>
      </c>
      <c r="AZ161" s="103">
        <f t="shared" si="62"/>
        <v>1.8</v>
      </c>
      <c r="BA161" s="103">
        <f t="shared" si="63"/>
        <v>2.7</v>
      </c>
      <c r="BB161" s="107">
        <v>4213.4400000000005</v>
      </c>
      <c r="BC161" s="125">
        <f t="shared" si="64"/>
        <v>75841.920000000013</v>
      </c>
      <c r="BD161" s="98">
        <f>IF(A161&lt;&gt;"",IF(_xlfn.XLOOKUP(A161,'1C'!A:A,'1C'!A:A,0,0)&gt;0,1,0),"")</f>
        <v>1</v>
      </c>
      <c r="BE161" s="98">
        <f>IF(C161&lt;&gt;"",IF(_xlfn.XLOOKUP(TEXT(C161,"###"),'1C'!W:W,'1C'!D:D,0,0)&gt;0,0,1),"")</f>
        <v>0</v>
      </c>
      <c r="BF161" s="98">
        <f t="shared" si="65"/>
        <v>0</v>
      </c>
    </row>
    <row r="162" spans="1:58" ht="98.1" hidden="1" customHeight="1">
      <c r="A162" s="103"/>
      <c r="C162" s="104"/>
      <c r="D162" s="103"/>
      <c r="F162" s="103"/>
      <c r="G162" s="102"/>
      <c r="H162" s="103"/>
      <c r="J162" s="103"/>
      <c r="L162" s="146"/>
      <c r="M162" s="126"/>
      <c r="N162" s="101"/>
      <c r="O162" s="101"/>
      <c r="P162" s="101"/>
      <c r="Q162" s="145"/>
      <c r="R162" s="101"/>
      <c r="S162" s="102"/>
      <c r="T162" s="103"/>
      <c r="U162" s="103"/>
      <c r="AU162" s="103"/>
      <c r="AV162" s="102"/>
      <c r="BC162" s="125"/>
      <c r="BE162" s="98"/>
    </row>
    <row r="163" spans="1:58" ht="98.1" customHeight="1">
      <c r="A163" s="103" t="str">
        <f t="shared" ref="A163:A192" si="68">IF(C163&amp;K163&lt;&gt;"",C163&amp;K163,"")</f>
        <v>85992111</v>
      </c>
      <c r="B163" s="98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02-559-09</v>
      </c>
      <c r="C163" s="104" t="s">
        <v>6487</v>
      </c>
      <c r="D163" s="103" t="str">
        <f>IF(A163&lt;&gt;"",_xlfn.XLOOKUP(C163,'1C'!W:W,'1C'!X:X,"",0),"")</f>
        <v>BEANIE CASHMERE</v>
      </c>
      <c r="E163" s="103" t="str">
        <f>IF(F163&lt;&gt;"",IFERROR(VLOOKUP(F163,Категории!A:B,2,0),""),"Требуется категория")</f>
        <v>Шапки</v>
      </c>
      <c r="F163" s="103" t="str">
        <f>IF(A163&lt;&gt;"",IF(BD163&gt;0,_xlfn.XLOOKUP(A163,'1C'!A:A,'1C'!J:J,"",0),_xlfn.XLOOKUP(C163,'1C'!W:W,'1C'!J:J,"",0)),"")</f>
        <v>Шапка вязаная</v>
      </c>
      <c r="G163" s="102" t="str">
        <f>IF(C163&lt;&gt;"",IF(BD163&gt;0,_xlfn.XLOOKUP(A163,'1C'!A:A,'1C'!L:L,"",0),_xlfn.XLOOKUP(C163,'1C'!W:W,'1C'!L:L,"",0)),"")</f>
        <v>Stetson</v>
      </c>
      <c r="H163" s="103" t="str">
        <f>IF(A163&lt;&gt;"",_xlfn.XLOOKUP(A163,'1C'!A:A,'1C'!M:M,_xlfn.XLOOKUP(C163,'1C'!W:W,'1C'!M:M,"",0),0),"")</f>
        <v>зимний</v>
      </c>
      <c r="J163" s="103" t="str">
        <f>_xlfn.LET(_xlpm.itemName,_xlfn.XLOOKUP(A163,'1C'!A:A,'1C'!D:D,"",0),IFERROR(MID(_xlpm.itemName,FIND(" ",_xlpm.itemName)+1,FIND("арт.",_xlpm.itemName)-(FIND(" ",_xlpm.itemName)+2)),""))</f>
        <v>STETSON</v>
      </c>
      <c r="K163" s="108">
        <v>1</v>
      </c>
      <c r="L163" s="146" t="str">
        <f>IF(K163&lt;&gt;"",IFERROR(VLOOKUP(A163,'1C'!A:X,8,0),IFERROR(VLOOKUP(K163,Colors!D:E,2,0),"")),"")</f>
        <v>черный</v>
      </c>
      <c r="M163" s="126" t="str">
        <f>IF(K163&lt;&gt;"",_xlfn.XLOOKUP(A163,'1C'!A:A,'1C'!R:R,"",0),"")</f>
        <v>черный</v>
      </c>
      <c r="N163" s="101"/>
      <c r="O163" s="101"/>
      <c r="P163" s="101"/>
      <c r="Q163" s="145" t="str">
        <f>IF(A163&lt;&gt;"",_xlfn.XLOOKUP(A163,'1C'!A:A,'1C'!I:I,_xlfn.XLOOKUP(C163,'1C'!W:W,'1C'!I:I,"",0),0),"")</f>
        <v>100% кашемир</v>
      </c>
      <c r="R163" s="101"/>
      <c r="S163" s="102" t="str">
        <f>_xlfn.LET(_xlpm.RES,IF(A163&lt;&gt;"",_xlfn.XLOOKUP(A163,'1C'!A:A,'1C'!N:N,_xlfn.XLOOKUP(C163,'1C'!W:W,'1C'!N:N,"",0),0),""),IF(_xlpm.RES=0,"",_xlpm.RES))</f>
        <v>кашемировые</v>
      </c>
      <c r="T163" s="103" t="s">
        <v>34</v>
      </c>
      <c r="U163" s="103" t="str">
        <f>IF(A163&lt;&gt;"",_xlfn.XLOOKUP(A163,'1C'!A:A,'1C'!K:K,_xlfn.XLOOKUP(C163,'1C'!W:W,'1C'!K:K,"",0),0),"")</f>
        <v>Унисекс</v>
      </c>
      <c r="V163" s="99">
        <v>7</v>
      </c>
      <c r="AT163" s="103">
        <f t="shared" ref="AT163:AT192" si="69">IF(COUNTBLANK(V163:AS163)&lt;24,SUM(V163:AS163),"")</f>
        <v>7</v>
      </c>
      <c r="AU163" s="103" t="str">
        <f>IF(A163&lt;&gt;"",_xlfn.XLOOKUP(_xlfn.XLOOKUP(A163,'1C'!A:A,'1C'!O:O,_xlfn.XLOOKUP(C163,'1C'!W:W,'1C'!O:O,"",0),0),Settings!N:N,Settings!O:O,"",0),"")</f>
        <v>CN</v>
      </c>
      <c r="AV163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3" s="103" t="str">
        <f t="shared" ca="1" si="67"/>
        <v>Китай</v>
      </c>
      <c r="AX163" s="106">
        <f t="shared" ref="AX163:AX192" si="70">0.05+0.05</f>
        <v>0.1</v>
      </c>
      <c r="AY163" s="103">
        <f t="shared" ref="AY163:AY192" si="71">IF(AX163&lt;&gt;"",AX163*1.5,"Требуется нетто")</f>
        <v>0.15000000000000002</v>
      </c>
      <c r="AZ163" s="103">
        <f t="shared" ref="AZ163:AZ192" si="72">+IF(AX163&lt;&gt;"",IFERROR(AT163*AX163,"Требуются кол-во и нетто"),"Требуются кол-во и нетто")</f>
        <v>0.70000000000000007</v>
      </c>
      <c r="BA163" s="103">
        <f t="shared" ref="BA163:BA192" si="73">IF(AY163&lt;&gt;"",IFERROR(AT163*AY163,"Требуются кол-во и брутто"),"Требуются кол-во и брутто")</f>
        <v>1.0500000000000003</v>
      </c>
      <c r="BB163" s="107">
        <v>4213.4400000000005</v>
      </c>
      <c r="BC163" s="125">
        <f t="shared" ref="BC163:BC192" si="74">+IF(BB163&lt;&gt;0,IFERROR(AT163*BB163,"Требуются кол-во и цена"),"Требуются кол-во и цена")</f>
        <v>29494.080000000002</v>
      </c>
      <c r="BD163" s="98">
        <f>IF(A163&lt;&gt;"",IF(_xlfn.XLOOKUP(A163,'1C'!A:A,'1C'!A:A,0,0)&gt;0,1,0),"")</f>
        <v>1</v>
      </c>
      <c r="BE163" s="98">
        <f>IF(C163&lt;&gt;"",IF(_xlfn.XLOOKUP(TEXT(C163,"###"),'1C'!W:W,'1C'!D:D,0,0)&gt;0,0,1),"")</f>
        <v>0</v>
      </c>
      <c r="BF163" s="98">
        <f t="shared" ref="BF163:BF192" si="75">IFERROR(IF(BE163,"-",IFERROR(IF(BD163&gt;0,0,1),"")),"")</f>
        <v>0</v>
      </c>
    </row>
    <row r="164" spans="1:58" ht="98.1" customHeight="1">
      <c r="A164" s="103" t="str">
        <f t="shared" si="68"/>
        <v>85992113</v>
      </c>
      <c r="B164" s="98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02-559-08</v>
      </c>
      <c r="C164" s="104" t="s">
        <v>6487</v>
      </c>
      <c r="D164" s="103" t="str">
        <f>IF(A164&lt;&gt;"",_xlfn.XLOOKUP(C164,'1C'!W:W,'1C'!X:X,"",0),"")</f>
        <v>BEANIE CASHMERE</v>
      </c>
      <c r="E164" s="103" t="str">
        <f>IF(F164&lt;&gt;"",IFERROR(VLOOKUP(F164,Категории!A:B,2,0),""),"Требуется категория")</f>
        <v>Шапки</v>
      </c>
      <c r="F164" s="103" t="str">
        <f>IF(A164&lt;&gt;"",IF(BD164&gt;0,_xlfn.XLOOKUP(A164,'1C'!A:A,'1C'!J:J,"",0),_xlfn.XLOOKUP(C164,'1C'!W:W,'1C'!J:J,"",0)),"")</f>
        <v>Шапка вязаная</v>
      </c>
      <c r="G164" s="102" t="str">
        <f>IF(C164&lt;&gt;"",IF(BD164&gt;0,_xlfn.XLOOKUP(A164,'1C'!A:A,'1C'!L:L,"",0),_xlfn.XLOOKUP(C164,'1C'!W:W,'1C'!L:L,"",0)),"")</f>
        <v>Stetson</v>
      </c>
      <c r="H164" s="103" t="str">
        <f>IF(A164&lt;&gt;"",_xlfn.XLOOKUP(A164,'1C'!A:A,'1C'!M:M,_xlfn.XLOOKUP(C164,'1C'!W:W,'1C'!M:M,"",0),0),"")</f>
        <v>зимний</v>
      </c>
      <c r="J164" s="103" t="str">
        <f>_xlfn.LET(_xlpm.itemName,_xlfn.XLOOKUP(A164,'1C'!A:A,'1C'!D:D,"",0),IFERROR(MID(_xlpm.itemName,FIND(" ",_xlpm.itemName)+1,FIND("арт.",_xlpm.itemName)-(FIND(" ",_xlpm.itemName)+2)),""))</f>
        <v>STETSON</v>
      </c>
      <c r="K164" s="108">
        <v>3</v>
      </c>
      <c r="L164" s="147" t="str">
        <f>IF(K164&lt;&gt;"",IFERROR(VLOOKUP(A164,'1C'!A:X,8,0),IFERROR(VLOOKUP(K164,Colors!D:E,2,0),"")),"")</f>
        <v>серый</v>
      </c>
      <c r="M164" s="126" t="str">
        <f>IF(K164&lt;&gt;"",_xlfn.XLOOKUP(A164,'1C'!A:A,'1C'!R:R,"",0),"")</f>
        <v>серый</v>
      </c>
      <c r="N164" s="101"/>
      <c r="O164" s="101"/>
      <c r="P164" s="101"/>
      <c r="Q164" s="145" t="str">
        <f>IF(A164&lt;&gt;"",_xlfn.XLOOKUP(A164,'1C'!A:A,'1C'!I:I,_xlfn.XLOOKUP(C164,'1C'!W:W,'1C'!I:I,"",0),0),"")</f>
        <v>100% кашемир</v>
      </c>
      <c r="R164" s="101"/>
      <c r="S164" s="102" t="str">
        <f>_xlfn.LET(_xlpm.RES,IF(A164&lt;&gt;"",_xlfn.XLOOKUP(A164,'1C'!A:A,'1C'!N:N,_xlfn.XLOOKUP(C164,'1C'!W:W,'1C'!N:N,"",0),0),""),IF(_xlpm.RES=0,"",_xlpm.RES))</f>
        <v>кашемировые</v>
      </c>
      <c r="T164" s="103" t="s">
        <v>34</v>
      </c>
      <c r="U164" s="103" t="str">
        <f>IF(A164&lt;&gt;"",_xlfn.XLOOKUP(A164,'1C'!A:A,'1C'!K:K,_xlfn.XLOOKUP(C164,'1C'!W:W,'1C'!K:K,"",0),0),"")</f>
        <v>Унисекс</v>
      </c>
      <c r="V164" s="99">
        <v>7</v>
      </c>
      <c r="AT164" s="103">
        <f t="shared" si="69"/>
        <v>7</v>
      </c>
      <c r="AU164" s="103" t="str">
        <f>IF(A164&lt;&gt;"",_xlfn.XLOOKUP(_xlfn.XLOOKUP(A164,'1C'!A:A,'1C'!O:O,_xlfn.XLOOKUP(C164,'1C'!W:W,'1C'!O:O,"",0),0),Settings!N:N,Settings!O:O,"",0),"")</f>
        <v>CN</v>
      </c>
      <c r="AV164" s="102" t="str">
        <f t="shared" ca="1" si="66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64" s="103" t="str">
        <f t="shared" ca="1" si="67"/>
        <v>Китай</v>
      </c>
      <c r="AX164" s="106">
        <f t="shared" si="70"/>
        <v>0.1</v>
      </c>
      <c r="AY164" s="103">
        <f t="shared" si="71"/>
        <v>0.15000000000000002</v>
      </c>
      <c r="AZ164" s="103">
        <f t="shared" si="72"/>
        <v>0.70000000000000007</v>
      </c>
      <c r="BA164" s="103">
        <f t="shared" si="73"/>
        <v>1.0500000000000003</v>
      </c>
      <c r="BB164" s="107">
        <v>4213.4400000000005</v>
      </c>
      <c r="BC164" s="125">
        <f t="shared" si="74"/>
        <v>29494.080000000002</v>
      </c>
      <c r="BD164" s="98">
        <f>IF(A164&lt;&gt;"",IF(_xlfn.XLOOKUP(A164,'1C'!A:A,'1C'!A:A,0,0)&gt;0,1,0),"")</f>
        <v>1</v>
      </c>
      <c r="BE164" s="98">
        <f>IF(C164&lt;&gt;"",IF(_xlfn.XLOOKUP(TEXT(C164,"###"),'1C'!W:W,'1C'!D:D,0,0)&gt;0,0,1),"")</f>
        <v>0</v>
      </c>
      <c r="BF164" s="98">
        <f t="shared" si="75"/>
        <v>0</v>
      </c>
    </row>
    <row r="165" spans="1:58" ht="98.1" hidden="1" customHeight="1">
      <c r="A165" s="103"/>
      <c r="C165" s="104"/>
      <c r="D165" s="103"/>
      <c r="F165" s="103"/>
      <c r="G165" s="102"/>
      <c r="H165" s="103"/>
      <c r="J165" s="103"/>
      <c r="L165" s="146"/>
      <c r="M165" s="126"/>
      <c r="N165" s="101"/>
      <c r="O165" s="101"/>
      <c r="P165" s="101"/>
      <c r="Q165" s="145"/>
      <c r="R165" s="101"/>
      <c r="S165" s="102"/>
      <c r="T165" s="103"/>
      <c r="U165" s="103"/>
      <c r="AU165" s="103"/>
      <c r="AV165" s="102"/>
      <c r="BC165" s="125"/>
      <c r="BE165" s="98"/>
    </row>
    <row r="166" spans="1:58" ht="124.35" hidden="1" customHeight="1">
      <c r="A166" s="103"/>
      <c r="C166" s="104"/>
      <c r="D166" s="103"/>
      <c r="F166" s="103"/>
      <c r="G166" s="102"/>
      <c r="H166" s="103"/>
      <c r="J166" s="103"/>
      <c r="L166" s="146"/>
      <c r="M166" s="126"/>
      <c r="N166" s="101"/>
      <c r="O166" s="101"/>
      <c r="P166" s="101"/>
      <c r="Q166" s="145"/>
      <c r="R166" s="101"/>
      <c r="S166" s="102"/>
      <c r="T166" s="103"/>
      <c r="U166" s="103"/>
      <c r="AU166" s="103"/>
      <c r="AV166" s="102"/>
      <c r="BC166" s="125"/>
      <c r="BE166" s="98"/>
    </row>
    <row r="167" spans="1:58" ht="133.15" hidden="1" customHeight="1">
      <c r="A167" s="103"/>
      <c r="C167" s="104"/>
      <c r="D167" s="103"/>
      <c r="F167" s="103"/>
      <c r="G167" s="102"/>
      <c r="H167" s="103"/>
      <c r="J167" s="103"/>
      <c r="L167" s="147"/>
      <c r="M167" s="126"/>
      <c r="N167" s="101"/>
      <c r="O167" s="101"/>
      <c r="P167" s="101"/>
      <c r="Q167" s="145"/>
      <c r="R167" s="101"/>
      <c r="S167" s="102"/>
      <c r="T167" s="103"/>
      <c r="U167" s="103"/>
      <c r="AU167" s="103"/>
      <c r="AV167" s="102"/>
      <c r="BC167" s="125"/>
      <c r="BE167" s="98"/>
    </row>
    <row r="168" spans="1:58" ht="126.75" customHeight="1">
      <c r="A168" s="103" t="str">
        <f t="shared" si="68"/>
        <v>851930122</v>
      </c>
      <c r="B168" s="98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02-137-06</v>
      </c>
      <c r="C168" s="104" t="s">
        <v>6488</v>
      </c>
      <c r="D168" s="103" t="str">
        <f>IF(A168&lt;&gt;"",_xlfn.XLOOKUP(C168,'1C'!W:W,'1C'!X:X,"",0),"")</f>
        <v>NORTHPORT</v>
      </c>
      <c r="E168" s="103" t="str">
        <f>IF(F168&lt;&gt;"",IFERROR(VLOOKUP(F168,Категории!A:B,2,0),""),"Требуется категория")</f>
        <v>Шапки</v>
      </c>
      <c r="F168" s="103" t="str">
        <f>IF(A168&lt;&gt;"",IF(BD168&gt;0,_xlfn.XLOOKUP(A168,'1C'!A:A,'1C'!J:J,"",0),_xlfn.XLOOKUP(C168,'1C'!W:W,'1C'!J:J,"",0)),"")</f>
        <v>Шапка вязаная</v>
      </c>
      <c r="G168" s="102" t="str">
        <f>IF(C168&lt;&gt;"",IF(BD168&gt;0,_xlfn.XLOOKUP(A168,'1C'!A:A,'1C'!L:L,"",0),_xlfn.XLOOKUP(C168,'1C'!W:W,'1C'!L:L,"",0)),"")</f>
        <v>Stetson</v>
      </c>
      <c r="H168" s="103" t="str">
        <f>IF(A168&lt;&gt;"",_xlfn.XLOOKUP(A168,'1C'!A:A,'1C'!M:M,_xlfn.XLOOKUP(C168,'1C'!W:W,'1C'!M:M,"",0),0),"")</f>
        <v>зимний</v>
      </c>
      <c r="J168" s="103" t="str">
        <f>_xlfn.LET(_xlpm.itemName,_xlfn.XLOOKUP(A168,'1C'!A:A,'1C'!D:D,"",0),IFERROR(MID(_xlpm.itemName,FIND(" ",_xlpm.itemName)+1,FIND("арт.",_xlpm.itemName)-(FIND(" ",_xlpm.itemName)+2)),""))</f>
        <v>STETSON</v>
      </c>
      <c r="K168" s="108">
        <v>22</v>
      </c>
      <c r="L168" s="146" t="str">
        <f>IF(K168&lt;&gt;"",IFERROR(VLOOKUP(A168,'1C'!A:X,8,0),IFERROR(VLOOKUP(K168,Colors!D:E,2,0),"")),"")</f>
        <v>синий</v>
      </c>
      <c r="M168" s="126" t="str">
        <f>IF(K168&lt;&gt;"",_xlfn.XLOOKUP(A168,'1C'!A:A,'1C'!R:R,"",0),"")</f>
        <v>синий</v>
      </c>
      <c r="N168" s="101"/>
      <c r="O168" s="101"/>
      <c r="P168" s="101"/>
      <c r="Q168" s="145" t="str">
        <f>IF(A168&lt;&gt;"",_xlfn.XLOOKUP(A168,'1C'!A:A,'1C'!I:I,_xlfn.XLOOKUP(C168,'1C'!W:W,'1C'!I:I,"",0),0),"")</f>
        <v>100% шерсть</v>
      </c>
      <c r="R168" s="101"/>
      <c r="S168" s="102" t="str">
        <f>_xlfn.LET(_xlpm.RES,IF(A168&lt;&gt;"",_xlfn.XLOOKUP(A168,'1C'!A:A,'1C'!N:N,_xlfn.XLOOKUP(C168,'1C'!W:W,'1C'!N:N,"",0),0),""),IF(_xlpm.RES=0,"",_xlpm.RES))</f>
        <v>шерстяные</v>
      </c>
      <c r="T168" s="103" t="s">
        <v>34</v>
      </c>
      <c r="U168" s="103" t="str">
        <f>IF(A168&lt;&gt;"",_xlfn.XLOOKUP(A168,'1C'!A:A,'1C'!K:K,_xlfn.XLOOKUP(C168,'1C'!W:W,'1C'!K:K,"",0),0),"")</f>
        <v>Унисекс</v>
      </c>
      <c r="V168" s="99">
        <v>20</v>
      </c>
      <c r="AT168" s="103">
        <f t="shared" si="69"/>
        <v>20</v>
      </c>
      <c r="AU168" s="103" t="str">
        <f>IF(A168&lt;&gt;"",_xlfn.XLOOKUP(_xlfn.XLOOKUP(A168,'1C'!A:A,'1C'!O:O,_xlfn.XLOOKUP(C168,'1C'!W:W,'1C'!O:O,"",0),0),Settings!N:N,Settings!O:O,"",0),"")</f>
        <v>IT</v>
      </c>
      <c r="AV16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103" t="str">
        <f t="shared" ca="1" si="67"/>
        <v>Италия</v>
      </c>
      <c r="AX168" s="106">
        <f t="shared" si="70"/>
        <v>0.1</v>
      </c>
      <c r="AY168" s="103">
        <f t="shared" si="71"/>
        <v>0.15000000000000002</v>
      </c>
      <c r="AZ168" s="103">
        <f t="shared" si="72"/>
        <v>2</v>
      </c>
      <c r="BA168" s="103">
        <f t="shared" si="73"/>
        <v>3.0000000000000004</v>
      </c>
      <c r="BB168" s="107">
        <v>2930.4</v>
      </c>
      <c r="BC168" s="125">
        <f t="shared" si="74"/>
        <v>58608</v>
      </c>
      <c r="BD168" s="98">
        <f>IF(A168&lt;&gt;"",IF(_xlfn.XLOOKUP(A168,'1C'!A:A,'1C'!A:A,0,0)&gt;0,1,0),"")</f>
        <v>1</v>
      </c>
      <c r="BE168" s="98">
        <f>IF(C168&lt;&gt;"",IF(_xlfn.XLOOKUP(TEXT(C168,"###"),'1C'!W:W,'1C'!D:D,0,0)&gt;0,0,1),"")</f>
        <v>0</v>
      </c>
      <c r="BF168" s="98">
        <f t="shared" si="75"/>
        <v>0</v>
      </c>
    </row>
    <row r="169" spans="1:58" ht="98.1" hidden="1" customHeight="1">
      <c r="A169" s="103"/>
      <c r="C169" s="104"/>
      <c r="D169" s="103"/>
      <c r="F169" s="103"/>
      <c r="G169" s="102"/>
      <c r="H169" s="103"/>
      <c r="J169" s="103"/>
      <c r="L169" s="146"/>
      <c r="M169" s="126"/>
      <c r="N169" s="101"/>
      <c r="O169" s="101"/>
      <c r="P169" s="101"/>
      <c r="Q169" s="145"/>
      <c r="R169" s="101"/>
      <c r="S169" s="102"/>
      <c r="T169" s="103"/>
      <c r="U169" s="103"/>
      <c r="AU169" s="103"/>
      <c r="AV169" s="102"/>
      <c r="BC169" s="125"/>
      <c r="BE169" s="98"/>
    </row>
    <row r="170" spans="1:58" ht="121.7" hidden="1" customHeight="1">
      <c r="A170" s="103"/>
      <c r="C170" s="104"/>
      <c r="D170" s="103"/>
      <c r="F170" s="103"/>
      <c r="H170" s="103"/>
      <c r="J170" s="103"/>
      <c r="L170" s="146"/>
      <c r="M170" s="126"/>
      <c r="N170" s="101"/>
      <c r="O170" s="101"/>
      <c r="P170" s="101"/>
      <c r="Q170" s="145"/>
      <c r="R170" s="101"/>
      <c r="S170" s="102"/>
      <c r="T170" s="103"/>
      <c r="U170" s="103"/>
      <c r="AU170" s="103"/>
      <c r="AV170" s="102"/>
      <c r="BC170" s="125"/>
      <c r="BE170" s="98"/>
    </row>
    <row r="171" spans="1:58" ht="111.2" customHeight="1">
      <c r="A171" s="103" t="str">
        <f t="shared" si="68"/>
        <v>851930161</v>
      </c>
      <c r="B171" s="98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02-137-91</v>
      </c>
      <c r="C171" s="104" t="s">
        <v>6488</v>
      </c>
      <c r="D171" s="103" t="str">
        <f>IF(A171&lt;&gt;"",_xlfn.XLOOKUP(C171,'1C'!W:W,'1C'!X:X,"",0),"")</f>
        <v>NORTHPORT</v>
      </c>
      <c r="E171" s="103" t="str">
        <f>IF(F171&lt;&gt;"",IFERROR(VLOOKUP(F171,Категории!A:B,2,0),""),"Требуется категория")</f>
        <v>Шапки</v>
      </c>
      <c r="F171" s="103" t="str">
        <f>IF(A171&lt;&gt;"",IF(BD171&gt;0,_xlfn.XLOOKUP(A171,'1C'!A:A,'1C'!J:J,"",0),_xlfn.XLOOKUP(C171,'1C'!W:W,'1C'!J:J,"",0)),"")</f>
        <v>Шапка вязаная</v>
      </c>
      <c r="G171" s="103" t="str">
        <f>IF(C171&lt;&gt;"",IF(BD171&gt;0,_xlfn.XLOOKUP(A171,'1C'!A:A,'1C'!L:L,"",0),_xlfn.XLOOKUP(C171,'1C'!W:W,'1C'!L:L,"",0)),"")</f>
        <v>Stetson</v>
      </c>
      <c r="H171" s="103" t="str">
        <f>IF(A171&lt;&gt;"",_xlfn.XLOOKUP(A171,'1C'!A:A,'1C'!M:M,_xlfn.XLOOKUP(C171,'1C'!W:W,'1C'!M:M,"",0),0),"")</f>
        <v>зимний</v>
      </c>
      <c r="J171" s="103" t="str">
        <f>_xlfn.LET(_xlpm.itemName,_xlfn.XLOOKUP(A171,'1C'!A:A,'1C'!D:D,"",0),IFERROR(MID(_xlpm.itemName,FIND(" ",_xlpm.itemName)+1,FIND("арт.",_xlpm.itemName)-(FIND(" ",_xlpm.itemName)+2)),""))</f>
        <v>STETSON</v>
      </c>
      <c r="K171" s="108">
        <v>61</v>
      </c>
      <c r="L171" s="146" t="str">
        <f>IF(K171&lt;&gt;"",IFERROR(VLOOKUP(A171,'1C'!A:X,8,0),IFERROR(VLOOKUP(K171,Colors!D:E,2,0),"")),"")</f>
        <v>темно-коричневый</v>
      </c>
      <c r="M171" s="126" t="str">
        <f>IF(K171&lt;&gt;"",_xlfn.XLOOKUP(A171,'1C'!A:A,'1C'!R:R,"",0),"")</f>
        <v>коричневый</v>
      </c>
      <c r="N171" s="101"/>
      <c r="O171" s="101"/>
      <c r="P171" s="101"/>
      <c r="Q171" s="145" t="str">
        <f>IF(A171&lt;&gt;"",_xlfn.XLOOKUP(A171,'1C'!A:A,'1C'!I:I,_xlfn.XLOOKUP(C171,'1C'!W:W,'1C'!I:I,"",0),0),"")</f>
        <v>100% шерсть</v>
      </c>
      <c r="R171" s="101"/>
      <c r="S171" s="102" t="str">
        <f>_xlfn.LET(_xlpm.RES,IF(A171&lt;&gt;"",_xlfn.XLOOKUP(A171,'1C'!A:A,'1C'!N:N,_xlfn.XLOOKUP(C171,'1C'!W:W,'1C'!N:N,"",0),0),""),IF(_xlpm.RES=0,"",_xlpm.RES))</f>
        <v>шерстяные</v>
      </c>
      <c r="T171" s="103" t="s">
        <v>34</v>
      </c>
      <c r="U171" s="103" t="str">
        <f>IF(A171&lt;&gt;"",_xlfn.XLOOKUP(A171,'1C'!A:A,'1C'!K:K,_xlfn.XLOOKUP(C171,'1C'!W:W,'1C'!K:K,"",0),0),"")</f>
        <v>Унисекс</v>
      </c>
      <c r="V171" s="99">
        <v>19</v>
      </c>
      <c r="AT171" s="103">
        <f t="shared" si="69"/>
        <v>19</v>
      </c>
      <c r="AU171" s="103" t="str">
        <f>IF(A171&lt;&gt;"",_xlfn.XLOOKUP(_xlfn.XLOOKUP(A171,'1C'!A:A,'1C'!O:O,_xlfn.XLOOKUP(C171,'1C'!W:W,'1C'!O:O,"",0),0),Settings!N:N,Settings!O:O,"",0),"")</f>
        <v>IT</v>
      </c>
      <c r="AV171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103" t="str">
        <f t="shared" ca="1" si="67"/>
        <v>Италия</v>
      </c>
      <c r="AX171" s="106">
        <f t="shared" si="70"/>
        <v>0.1</v>
      </c>
      <c r="AY171" s="103">
        <f t="shared" si="71"/>
        <v>0.15000000000000002</v>
      </c>
      <c r="AZ171" s="103">
        <f t="shared" si="72"/>
        <v>1.9000000000000001</v>
      </c>
      <c r="BA171" s="103">
        <f t="shared" si="73"/>
        <v>2.8500000000000005</v>
      </c>
      <c r="BB171" s="107">
        <v>2930.4</v>
      </c>
      <c r="BC171" s="125">
        <f t="shared" si="74"/>
        <v>55677.599999999999</v>
      </c>
      <c r="BD171" s="98">
        <f>IF(A171&lt;&gt;"",IF(_xlfn.XLOOKUP(A171,'1C'!A:A,'1C'!A:A,0,0)&gt;0,1,0),"")</f>
        <v>1</v>
      </c>
      <c r="BE171" s="98">
        <f>IF(C171&lt;&gt;"",IF(_xlfn.XLOOKUP(TEXT(C171,"###"),'1C'!W:W,'1C'!D:D,0,0)&gt;0,0,1),"")</f>
        <v>0</v>
      </c>
      <c r="BF171" s="98">
        <f t="shared" si="75"/>
        <v>0</v>
      </c>
    </row>
    <row r="172" spans="1:58" ht="139.9" hidden="1" customHeight="1">
      <c r="A172" s="103"/>
      <c r="C172" s="104"/>
      <c r="D172" s="103"/>
      <c r="F172" s="103"/>
      <c r="H172" s="103"/>
      <c r="J172" s="103"/>
      <c r="L172" s="146"/>
      <c r="M172" s="126"/>
      <c r="N172" s="101"/>
      <c r="O172" s="101"/>
      <c r="P172" s="101"/>
      <c r="Q172" s="145"/>
      <c r="R172" s="101"/>
      <c r="S172" s="102"/>
      <c r="T172" s="103"/>
      <c r="U172" s="103"/>
      <c r="AU172" s="103"/>
      <c r="AV172" s="102"/>
      <c r="BC172" s="125"/>
      <c r="BE172" s="98"/>
    </row>
    <row r="173" spans="1:58" ht="140.44999999999999" hidden="1" customHeight="1">
      <c r="A173" s="103"/>
      <c r="C173" s="104"/>
      <c r="D173" s="103"/>
      <c r="F173" s="103"/>
      <c r="H173" s="103"/>
      <c r="J173" s="103"/>
      <c r="L173" s="146"/>
      <c r="M173" s="126"/>
      <c r="N173" s="101"/>
      <c r="O173" s="101"/>
      <c r="P173" s="101"/>
      <c r="Q173" s="145"/>
      <c r="R173" s="101"/>
      <c r="S173" s="102"/>
      <c r="T173" s="103"/>
      <c r="U173" s="103"/>
      <c r="AU173" s="103"/>
      <c r="AV173" s="102"/>
      <c r="BC173" s="125"/>
      <c r="BE173" s="98"/>
    </row>
    <row r="174" spans="1:58" ht="129.75" hidden="1" customHeight="1">
      <c r="A174" s="103"/>
      <c r="C174" s="104"/>
      <c r="D174" s="103"/>
      <c r="F174" s="103"/>
      <c r="H174" s="103"/>
      <c r="J174" s="103"/>
      <c r="L174" s="146"/>
      <c r="M174" s="126"/>
      <c r="N174" s="101"/>
      <c r="O174" s="101"/>
      <c r="P174" s="101"/>
      <c r="Q174" s="145"/>
      <c r="R174" s="101"/>
      <c r="S174" s="102"/>
      <c r="T174" s="103"/>
      <c r="U174" s="103"/>
      <c r="AU174" s="103"/>
      <c r="AV174" s="102"/>
      <c r="BC174" s="125"/>
      <c r="BE174" s="98"/>
    </row>
    <row r="175" spans="1:58" ht="98.1" hidden="1" customHeight="1">
      <c r="A175" s="103"/>
      <c r="C175" s="104"/>
      <c r="D175" s="103"/>
      <c r="F175" s="103"/>
      <c r="H175" s="103"/>
      <c r="J175" s="103"/>
      <c r="L175" s="146"/>
      <c r="M175" s="126"/>
      <c r="N175" s="101"/>
      <c r="O175" s="101"/>
      <c r="P175" s="101"/>
      <c r="Q175" s="145"/>
      <c r="R175" s="101"/>
      <c r="S175" s="102"/>
      <c r="T175" s="103"/>
      <c r="U175" s="103"/>
      <c r="AU175" s="103"/>
      <c r="AV175" s="102"/>
      <c r="BC175" s="125"/>
      <c r="BE175" s="98"/>
    </row>
    <row r="176" spans="1:58" ht="139.5" hidden="1" customHeight="1">
      <c r="A176" s="103"/>
      <c r="C176" s="104"/>
      <c r="D176" s="103"/>
      <c r="F176" s="103"/>
      <c r="H176" s="103"/>
      <c r="J176" s="103"/>
      <c r="L176" s="146"/>
      <c r="M176" s="126"/>
      <c r="N176" s="101"/>
      <c r="O176" s="101"/>
      <c r="P176" s="101"/>
      <c r="Q176" s="145"/>
      <c r="R176" s="101"/>
      <c r="S176" s="102"/>
      <c r="T176" s="103"/>
      <c r="U176" s="103"/>
      <c r="AU176" s="103"/>
      <c r="AV176" s="102"/>
      <c r="BC176" s="125"/>
      <c r="BE176" s="98"/>
    </row>
    <row r="177" spans="1:58" ht="122.65" hidden="1" customHeight="1">
      <c r="A177" s="103"/>
      <c r="C177" s="104"/>
      <c r="D177" s="103"/>
      <c r="F177" s="103"/>
      <c r="H177" s="103"/>
      <c r="J177" s="103"/>
      <c r="L177" s="146"/>
      <c r="M177" s="126"/>
      <c r="N177" s="101"/>
      <c r="O177" s="101"/>
      <c r="P177" s="101"/>
      <c r="Q177" s="145"/>
      <c r="R177" s="101"/>
      <c r="S177" s="102"/>
      <c r="T177" s="103"/>
      <c r="U177" s="103"/>
      <c r="AU177" s="103"/>
      <c r="AV177" s="102"/>
      <c r="BC177" s="125"/>
      <c r="BE177" s="98"/>
    </row>
    <row r="178" spans="1:58" ht="98.1" hidden="1" customHeight="1">
      <c r="A178" s="103"/>
      <c r="C178" s="104"/>
      <c r="D178" s="103"/>
      <c r="F178" s="103"/>
      <c r="H178" s="103"/>
      <c r="J178" s="103"/>
      <c r="L178" s="146"/>
      <c r="M178" s="103"/>
      <c r="N178" s="101"/>
      <c r="O178" s="101"/>
      <c r="P178" s="101"/>
      <c r="Q178" s="145"/>
      <c r="S178" s="102"/>
      <c r="T178" s="103"/>
      <c r="U178" s="103"/>
      <c r="AU178" s="103"/>
      <c r="AV178" s="102"/>
      <c r="BC178" s="125"/>
      <c r="BE178" s="98"/>
    </row>
    <row r="179" spans="1:58" ht="101.85" hidden="1" customHeight="1">
      <c r="A179" s="103"/>
      <c r="C179" s="104"/>
      <c r="D179" s="103"/>
      <c r="F179" s="103"/>
      <c r="H179" s="103"/>
      <c r="J179" s="103"/>
      <c r="L179" s="146"/>
      <c r="M179" s="103"/>
      <c r="N179" s="101"/>
      <c r="O179" s="101"/>
      <c r="P179" s="101"/>
      <c r="Q179" s="145"/>
      <c r="S179" s="102"/>
      <c r="T179" s="103"/>
      <c r="U179" s="103"/>
      <c r="AU179" s="103"/>
      <c r="AV179" s="102"/>
      <c r="BC179" s="125"/>
      <c r="BE179" s="98"/>
    </row>
    <row r="180" spans="1:58" ht="113.25" hidden="1" customHeight="1">
      <c r="A180" s="103"/>
      <c r="C180" s="104"/>
      <c r="D180" s="103"/>
      <c r="F180" s="103"/>
      <c r="H180" s="103"/>
      <c r="J180" s="103"/>
      <c r="L180" s="146"/>
      <c r="M180" s="103"/>
      <c r="N180" s="101"/>
      <c r="O180" s="101"/>
      <c r="P180" s="101"/>
      <c r="Q180" s="145"/>
      <c r="S180" s="102"/>
      <c r="T180" s="103"/>
      <c r="U180" s="103"/>
      <c r="AU180" s="103"/>
      <c r="AV180" s="102"/>
      <c r="BC180" s="125"/>
      <c r="BE180" s="98"/>
    </row>
    <row r="181" spans="1:58" ht="112.35" hidden="1" customHeight="1">
      <c r="A181" s="103"/>
      <c r="C181" s="104"/>
      <c r="D181" s="103"/>
      <c r="F181" s="103"/>
      <c r="H181" s="103"/>
      <c r="J181" s="103"/>
      <c r="L181" s="146"/>
      <c r="M181" s="103"/>
      <c r="N181" s="101"/>
      <c r="O181" s="101"/>
      <c r="P181" s="101"/>
      <c r="Q181" s="145"/>
      <c r="S181" s="102"/>
      <c r="T181" s="103"/>
      <c r="U181" s="103"/>
      <c r="AU181" s="103"/>
      <c r="AV181" s="102"/>
      <c r="BC181" s="125"/>
      <c r="BE181" s="98"/>
    </row>
    <row r="182" spans="1:58" ht="105.95" hidden="1" customHeight="1">
      <c r="A182" s="103"/>
      <c r="C182" s="104"/>
      <c r="D182" s="103"/>
      <c r="F182" s="103"/>
      <c r="H182" s="103"/>
      <c r="J182" s="103"/>
      <c r="L182" s="146"/>
      <c r="M182" s="103"/>
      <c r="N182" s="101"/>
      <c r="O182" s="101"/>
      <c r="P182" s="101"/>
      <c r="Q182" s="145"/>
      <c r="S182" s="102"/>
      <c r="T182" s="103"/>
      <c r="U182" s="103"/>
      <c r="AU182" s="103"/>
      <c r="AV182" s="102"/>
      <c r="BC182" s="125"/>
      <c r="BE182" s="98"/>
    </row>
    <row r="183" spans="1:58" ht="98.1" hidden="1" customHeight="1">
      <c r="A183" s="103"/>
      <c r="C183" s="104"/>
      <c r="D183" s="103"/>
      <c r="F183" s="103"/>
      <c r="H183" s="103"/>
      <c r="J183" s="103"/>
      <c r="L183" s="146"/>
      <c r="M183" s="103"/>
      <c r="N183" s="101"/>
      <c r="O183" s="101"/>
      <c r="P183" s="101"/>
      <c r="Q183" s="146"/>
      <c r="S183" s="102"/>
      <c r="T183" s="103"/>
      <c r="U183" s="103"/>
      <c r="AU183" s="103"/>
      <c r="AV183" s="102"/>
      <c r="BC183" s="125"/>
      <c r="BE183" s="98"/>
    </row>
    <row r="184" spans="1:58" ht="119.1" hidden="1" customHeight="1">
      <c r="A184" s="103"/>
      <c r="C184" s="104"/>
      <c r="D184" s="103"/>
      <c r="F184" s="103"/>
      <c r="H184" s="103"/>
      <c r="J184" s="103"/>
      <c r="L184" s="146"/>
      <c r="M184" s="103"/>
      <c r="N184" s="101"/>
      <c r="O184" s="101"/>
      <c r="P184" s="101"/>
      <c r="Q184" s="146"/>
      <c r="S184" s="102"/>
      <c r="T184" s="103"/>
      <c r="U184" s="103"/>
      <c r="AU184" s="103"/>
      <c r="AV184" s="102"/>
      <c r="BC184" s="125"/>
      <c r="BE184" s="98"/>
    </row>
    <row r="185" spans="1:58" ht="98.1" customHeight="1">
      <c r="A185" s="103" t="str">
        <f t="shared" si="68"/>
        <v>859934533</v>
      </c>
      <c r="B185" s="98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02-387-05</v>
      </c>
      <c r="C185" s="104" t="s">
        <v>6489</v>
      </c>
      <c r="D185" s="103" t="str">
        <f>IF(A185&lt;&gt;"",_xlfn.XLOOKUP(C185,'1C'!W:W,'1C'!X:X,"",0),"")</f>
        <v>BEANIE MERINO</v>
      </c>
      <c r="E185" s="103" t="str">
        <f>IF(F185&lt;&gt;"",IFERROR(VLOOKUP(F185,Категории!A:B,2,0),""),"Требуется категория")</f>
        <v>Шапки</v>
      </c>
      <c r="F185" s="103" t="str">
        <f>IF(A185&lt;&gt;"",IF(BD185&gt;0,_xlfn.XLOOKUP(A185,'1C'!A:A,'1C'!J:J,"",0),_xlfn.XLOOKUP(C185,'1C'!W:W,'1C'!J:J,"",0)),"")</f>
        <v>Шапка вязаная</v>
      </c>
      <c r="G185" s="103" t="str">
        <f>IF(C185&lt;&gt;"",IF(BD185&gt;0,_xlfn.XLOOKUP(A185,'1C'!A:A,'1C'!L:L,"",0),_xlfn.XLOOKUP(C185,'1C'!W:W,'1C'!L:L,"",0)),"")</f>
        <v>Stetson</v>
      </c>
      <c r="H185" s="103" t="str">
        <f>IF(A185&lt;&gt;"",_xlfn.XLOOKUP(A185,'1C'!A:A,'1C'!M:M,_xlfn.XLOOKUP(C185,'1C'!W:W,'1C'!M:M,"",0),0),"")</f>
        <v>зимний</v>
      </c>
      <c r="J185" s="103" t="str">
        <f>_xlfn.LET(_xlpm.itemName,_xlfn.XLOOKUP(A185,'1C'!A:A,'1C'!D:D,"",0),IFERROR(MID(_xlpm.itemName,FIND(" ",_xlpm.itemName)+1,FIND("арт.",_xlpm.itemName)-(FIND(" ",_xlpm.itemName)+2)),""))</f>
        <v>STETSON</v>
      </c>
      <c r="K185" s="108">
        <v>33</v>
      </c>
      <c r="L185" s="146" t="str">
        <f>IF(K185&lt;&gt;"",IFERROR(VLOOKUP(A185,'1C'!A:X,8,0),IFERROR(VLOOKUP(K185,Colors!D:E,2,0),"")),"")</f>
        <v>темно-серый</v>
      </c>
      <c r="M185" s="103" t="str">
        <f>IF(K185&lt;&gt;"",_xlfn.XLOOKUP(A185,'1C'!A:A,'1C'!R:R,"",0),"")</f>
        <v>серый</v>
      </c>
      <c r="N185" s="101"/>
      <c r="O185" s="101"/>
      <c r="P185" s="101"/>
      <c r="Q185" s="146" t="str">
        <f>IF(A185&lt;&gt;"",_xlfn.XLOOKUP(A185,'1C'!A:A,'1C'!I:I,_xlfn.XLOOKUP(C185,'1C'!W:W,'1C'!I:I,"",0),0),"")</f>
        <v>100% шерсть</v>
      </c>
      <c r="S185" s="102" t="str">
        <f>_xlfn.LET(_xlpm.RES,IF(A185&lt;&gt;"",_xlfn.XLOOKUP(A185,'1C'!A:A,'1C'!N:N,_xlfn.XLOOKUP(C185,'1C'!W:W,'1C'!N:N,"",0),0),""),IF(_xlpm.RES=0,"",_xlpm.RES))</f>
        <v>шерстяные</v>
      </c>
      <c r="T185" s="103" t="s">
        <v>34</v>
      </c>
      <c r="U185" s="103" t="str">
        <f>IF(A185&lt;&gt;"",_xlfn.XLOOKUP(A185,'1C'!A:A,'1C'!K:K,_xlfn.XLOOKUP(C185,'1C'!W:W,'1C'!K:K,"",0),0),"")</f>
        <v>Унисекс</v>
      </c>
      <c r="V185" s="99">
        <v>6</v>
      </c>
      <c r="AT185" s="103">
        <f t="shared" si="69"/>
        <v>6</v>
      </c>
      <c r="AU185" s="103" t="str">
        <f>IF(A185&lt;&gt;"",_xlfn.XLOOKUP(_xlfn.XLOOKUP(A185,'1C'!A:A,'1C'!O:O,_xlfn.XLOOKUP(C185,'1C'!W:W,'1C'!O:O,"",0),0),Settings!N:N,Settings!O:O,"",0),"")</f>
        <v>IT</v>
      </c>
      <c r="AV185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103" t="str">
        <f t="shared" ca="1" si="67"/>
        <v>Италия</v>
      </c>
      <c r="AX185" s="106">
        <f t="shared" si="70"/>
        <v>0.1</v>
      </c>
      <c r="AY185" s="103">
        <f t="shared" si="71"/>
        <v>0.15000000000000002</v>
      </c>
      <c r="AZ185" s="103">
        <f t="shared" si="72"/>
        <v>0.60000000000000009</v>
      </c>
      <c r="BA185" s="103">
        <f t="shared" si="73"/>
        <v>0.90000000000000013</v>
      </c>
      <c r="BB185" s="107">
        <v>2509.92</v>
      </c>
      <c r="BC185" s="125">
        <f t="shared" si="74"/>
        <v>15059.52</v>
      </c>
      <c r="BD185" s="98">
        <f>IF(A185&lt;&gt;"",IF(_xlfn.XLOOKUP(A185,'1C'!A:A,'1C'!A:A,0,0)&gt;0,1,0),"")</f>
        <v>1</v>
      </c>
      <c r="BE185" s="98">
        <f>IF(C185&lt;&gt;"",IF(_xlfn.XLOOKUP(TEXT(C185,"###"),'1C'!W:W,'1C'!D:D,0,0)&gt;0,0,1),"")</f>
        <v>0</v>
      </c>
      <c r="BF185" s="98">
        <f t="shared" si="75"/>
        <v>0</v>
      </c>
    </row>
    <row r="186" spans="1:58" ht="252.4" customHeight="1">
      <c r="A186" s="103" t="str">
        <f t="shared" si="68"/>
        <v>859936513</v>
      </c>
      <c r="B186" s="98" t="str">
        <f>_xlfn.LET(_xlpm.model,MID(_xlfn.XLOOKUP(C186,'1C'!W:W,'1C'!B:B,"new",0),1,7),_xlpm.color,IF(L186&lt;&gt;"",_xlfn.XLOOKUP(L186,Colors!A:A,Colors!B:B,"new",0),"требуется цвет"),IF(C186&lt;&gt;"",_xlfn.XLOOKUP(A186,'1C'!A:A,'1C'!B:B,IF(_xlpm.model&lt;&gt;"new",_xlpm.model&amp;_xlpm.color,"new")),""))</f>
        <v>02-586-09</v>
      </c>
      <c r="C186" s="104" t="s">
        <v>6490</v>
      </c>
      <c r="D186" s="103" t="str">
        <f>IF(A186&lt;&gt;"",_xlfn.XLOOKUP(C186,'1C'!W:W,'1C'!X:X,"",0),"")</f>
        <v>BEANIE MERINO WOOL</v>
      </c>
      <c r="E186" s="103" t="str">
        <f>IF(F186&lt;&gt;"",IFERROR(VLOOKUP(F186,Категории!A:B,2,0),""),"Требуется категория")</f>
        <v>Шапки</v>
      </c>
      <c r="F186" s="103" t="str">
        <f>IF(A186&lt;&gt;"",IF(BD186&gt;0,_xlfn.XLOOKUP(A186,'1C'!A:A,'1C'!J:J,"",0),_xlfn.XLOOKUP(C186,'1C'!W:W,'1C'!J:J,"",0)),"")</f>
        <v>Шапка вязаная</v>
      </c>
      <c r="G186" s="103" t="str">
        <f>IF(C186&lt;&gt;"",IF(BD186&gt;0,_xlfn.XLOOKUP(A186,'1C'!A:A,'1C'!L:L,"",0),_xlfn.XLOOKUP(C186,'1C'!W:W,'1C'!L:L,"",0)),"")</f>
        <v>Stetson</v>
      </c>
      <c r="H186" s="103" t="str">
        <f>IF(A186&lt;&gt;"",_xlfn.XLOOKUP(A186,'1C'!A:A,'1C'!M:M,_xlfn.XLOOKUP(C186,'1C'!W:W,'1C'!M:M,"",0),0),"")</f>
        <v>зимний</v>
      </c>
      <c r="J186" s="103" t="str">
        <f>_xlfn.LET(_xlpm.itemName,_xlfn.XLOOKUP(A186,'1C'!A:A,'1C'!D:D,"",0),IFERROR(MID(_xlpm.itemName,FIND(" ",_xlpm.itemName)+1,FIND("арт.",_xlpm.itemName)-(FIND(" ",_xlpm.itemName)+2)),""))</f>
        <v>STETSON</v>
      </c>
      <c r="K186" s="108">
        <v>13</v>
      </c>
      <c r="L186" s="146" t="str">
        <f>IF(K186&lt;&gt;"",IFERROR(VLOOKUP(A186,'1C'!A:X,8,0),IFERROR(VLOOKUP(K186,Colors!D:E,2,0),"")),"")</f>
        <v>черный</v>
      </c>
      <c r="M186" s="103" t="str">
        <f>IF(K186&lt;&gt;"",_xlfn.XLOOKUP(A186,'1C'!A:A,'1C'!R:R,"",0),"")</f>
        <v>черный</v>
      </c>
      <c r="N186" s="101"/>
      <c r="O186" s="101"/>
      <c r="P186" s="101"/>
      <c r="Q186" s="146" t="str">
        <f>IF(A186&lt;&gt;"",_xlfn.XLOOKUP(A186,'1C'!A:A,'1C'!I:I,_xlfn.XLOOKUP(C186,'1C'!W:W,'1C'!I:I,"",0),0),"")</f>
        <v>100% шерсть</v>
      </c>
      <c r="S186" s="102" t="str">
        <f>_xlfn.LET(_xlpm.RES,IF(A186&lt;&gt;"",_xlfn.XLOOKUP(A186,'1C'!A:A,'1C'!N:N,_xlfn.XLOOKUP(C186,'1C'!W:W,'1C'!N:N,"",0),0),""),IF(_xlpm.RES=0,"",_xlpm.RES))</f>
        <v>шерстяные</v>
      </c>
      <c r="T186" s="103" t="s">
        <v>34</v>
      </c>
      <c r="U186" s="103" t="str">
        <f>IF(A186&lt;&gt;"",_xlfn.XLOOKUP(A186,'1C'!A:A,'1C'!K:K,_xlfn.XLOOKUP(C186,'1C'!W:W,'1C'!K:K,"",0),0),"")</f>
        <v>Унисекс</v>
      </c>
      <c r="V186" s="99">
        <v>12</v>
      </c>
      <c r="AT186" s="103">
        <f t="shared" si="69"/>
        <v>12</v>
      </c>
      <c r="AU186" s="103" t="str">
        <f>IF(A186&lt;&gt;"",_xlfn.XLOOKUP(_xlfn.XLOOKUP(A186,'1C'!A:A,'1C'!O:O,_xlfn.XLOOKUP(C186,'1C'!W:W,'1C'!O:O,"",0),0),Settings!N:N,Settings!O:O,"",0),"")</f>
        <v>IT</v>
      </c>
      <c r="AV186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6" s="103" t="str">
        <f t="shared" ca="1" si="67"/>
        <v>Италия</v>
      </c>
      <c r="AX186" s="106">
        <f t="shared" si="70"/>
        <v>0.1</v>
      </c>
      <c r="AY186" s="103">
        <f t="shared" si="71"/>
        <v>0.15000000000000002</v>
      </c>
      <c r="AZ186" s="103">
        <f t="shared" si="72"/>
        <v>1.2000000000000002</v>
      </c>
      <c r="BA186" s="103">
        <f t="shared" si="73"/>
        <v>1.8000000000000003</v>
      </c>
      <c r="BB186" s="107">
        <v>2509.92</v>
      </c>
      <c r="BC186" s="125">
        <f t="shared" si="74"/>
        <v>30119.040000000001</v>
      </c>
      <c r="BD186" s="98">
        <f>IF(A186&lt;&gt;"",IF(_xlfn.XLOOKUP(A186,'1C'!A:A,'1C'!A:A,0,0)&gt;0,1,0),"")</f>
        <v>1</v>
      </c>
      <c r="BE186" s="98">
        <f>IF(C186&lt;&gt;"",IF(_xlfn.XLOOKUP(TEXT(C186,"###"),'1C'!W:W,'1C'!D:D,0,0)&gt;0,0,1),"")</f>
        <v>0</v>
      </c>
      <c r="BF186" s="98">
        <f t="shared" si="75"/>
        <v>0</v>
      </c>
    </row>
    <row r="187" spans="1:58" ht="148.9" customHeight="1">
      <c r="A187" s="103" t="str">
        <f t="shared" si="68"/>
        <v>859936562</v>
      </c>
      <c r="B187" s="98" t="str">
        <f>_xlfn.LET(_xlpm.model,MID(_xlfn.XLOOKUP(C187,'1C'!W:W,'1C'!B:B,"new",0),1,7),_xlpm.color,IF(L187&lt;&gt;"",_xlfn.XLOOKUP(L187,Colors!A:A,Colors!B:B,"new",0),"требуется цвет"),IF(C187&lt;&gt;"",_xlfn.XLOOKUP(A187,'1C'!A:A,'1C'!B:B,IF(_xlpm.model&lt;&gt;"new",_xlpm.model&amp;_xlpm.color,"new")),""))</f>
        <v>02-586-92</v>
      </c>
      <c r="C187" s="104" t="s">
        <v>6490</v>
      </c>
      <c r="D187" s="103" t="str">
        <f>IF(A187&lt;&gt;"",_xlfn.XLOOKUP(C187,'1C'!W:W,'1C'!X:X,"",0),"")</f>
        <v>BEANIE MERINO WOOL</v>
      </c>
      <c r="E187" s="103" t="str">
        <f>IF(F187&lt;&gt;"",IFERROR(VLOOKUP(F187,Категории!A:B,2,0),""),"Требуется категория")</f>
        <v>Шапки</v>
      </c>
      <c r="F187" s="103" t="str">
        <f>IF(A187&lt;&gt;"",IF(BD187&gt;0,_xlfn.XLOOKUP(A187,'1C'!A:A,'1C'!J:J,"",0),_xlfn.XLOOKUP(C187,'1C'!W:W,'1C'!J:J,"",0)),"")</f>
        <v>Шапка вязаная</v>
      </c>
      <c r="G187" s="103" t="str">
        <f>IF(C187&lt;&gt;"",IF(BD187&gt;0,_xlfn.XLOOKUP(A187,'1C'!A:A,'1C'!L:L,"",0),_xlfn.XLOOKUP(C187,'1C'!W:W,'1C'!L:L,"",0)),"")</f>
        <v>Stetson</v>
      </c>
      <c r="H187" s="103" t="str">
        <f>IF(A187&lt;&gt;"",_xlfn.XLOOKUP(A187,'1C'!A:A,'1C'!M:M,_xlfn.XLOOKUP(C187,'1C'!W:W,'1C'!M:M,"",0),0),"")</f>
        <v>зимний</v>
      </c>
      <c r="J187" s="103" t="str">
        <f>_xlfn.LET(_xlpm.itemName,_xlfn.XLOOKUP(A187,'1C'!A:A,'1C'!D:D,"",0),IFERROR(MID(_xlpm.itemName,FIND(" ",_xlpm.itemName)+1,FIND("арт.",_xlpm.itemName)-(FIND(" ",_xlpm.itemName)+2)),""))</f>
        <v>STETSON</v>
      </c>
      <c r="K187" s="108">
        <v>62</v>
      </c>
      <c r="L187" s="146" t="str">
        <f>IF(K187&lt;&gt;"",IFERROR(VLOOKUP(A187,'1C'!A:X,8,0),IFERROR(VLOOKUP(K187,Colors!D:E,2,0),"")),"")</f>
        <v>коричневый / синий</v>
      </c>
      <c r="M187" s="103" t="str">
        <f>IF(K187&lt;&gt;"",_xlfn.XLOOKUP(A187,'1C'!A:A,'1C'!R:R,"",0),"")</f>
        <v>коричневый</v>
      </c>
      <c r="N187" s="101"/>
      <c r="O187" s="101"/>
      <c r="P187" s="101"/>
      <c r="Q187" s="145" t="str">
        <f>IF(A187&lt;&gt;"",_xlfn.XLOOKUP(A187,'1C'!A:A,'1C'!I:I,_xlfn.XLOOKUP(C187,'1C'!W:W,'1C'!I:I,"",0),0),"")</f>
        <v>100% шерсть</v>
      </c>
      <c r="S187" s="102" t="str">
        <f>_xlfn.LET(_xlpm.RES,IF(A187&lt;&gt;"",_xlfn.XLOOKUP(A187,'1C'!A:A,'1C'!N:N,_xlfn.XLOOKUP(C187,'1C'!W:W,'1C'!N:N,"",0),0),""),IF(_xlpm.RES=0,"",_xlpm.RES))</f>
        <v>шерстяные</v>
      </c>
      <c r="T187" s="103" t="s">
        <v>34</v>
      </c>
      <c r="U187" s="103" t="str">
        <f>IF(A187&lt;&gt;"",_xlfn.XLOOKUP(A187,'1C'!A:A,'1C'!K:K,_xlfn.XLOOKUP(C187,'1C'!W:W,'1C'!K:K,"",0),0),"")</f>
        <v>Унисекс</v>
      </c>
      <c r="V187" s="99">
        <v>10</v>
      </c>
      <c r="AT187" s="103">
        <f t="shared" si="69"/>
        <v>10</v>
      </c>
      <c r="AU187" s="103" t="str">
        <f>IF(A187&lt;&gt;"",_xlfn.XLOOKUP(_xlfn.XLOOKUP(A187,'1C'!A:A,'1C'!O:O,_xlfn.XLOOKUP(C187,'1C'!W:W,'1C'!O:O,"",0),0),Settings!N:N,Settings!O:O,"",0),"")</f>
        <v>IT</v>
      </c>
      <c r="AV187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7" s="103" t="str">
        <f t="shared" ca="1" si="67"/>
        <v>Италия</v>
      </c>
      <c r="AX187" s="106">
        <f t="shared" si="70"/>
        <v>0.1</v>
      </c>
      <c r="AY187" s="103">
        <f t="shared" si="71"/>
        <v>0.15000000000000002</v>
      </c>
      <c r="AZ187" s="103">
        <f t="shared" si="72"/>
        <v>1</v>
      </c>
      <c r="BA187" s="103">
        <f t="shared" si="73"/>
        <v>1.5000000000000002</v>
      </c>
      <c r="BB187" s="107">
        <v>2509.92</v>
      </c>
      <c r="BC187" s="125">
        <f t="shared" si="74"/>
        <v>25099.200000000001</v>
      </c>
      <c r="BD187" s="98">
        <f>IF(A187&lt;&gt;"",IF(_xlfn.XLOOKUP(A187,'1C'!A:A,'1C'!A:A,0,0)&gt;0,1,0),"")</f>
        <v>1</v>
      </c>
      <c r="BE187" s="98">
        <f>IF(C187&lt;&gt;"",IF(_xlfn.XLOOKUP(TEXT(C187,"###"),'1C'!W:W,'1C'!D:D,0,0)&gt;0,0,1),"")</f>
        <v>0</v>
      </c>
      <c r="BF187" s="98">
        <f t="shared" si="75"/>
        <v>0</v>
      </c>
    </row>
    <row r="188" spans="1:58" ht="98.1" customHeight="1">
      <c r="A188" s="103" t="str">
        <f t="shared" si="68"/>
        <v>86993521</v>
      </c>
      <c r="B188" s="98" t="str">
        <f>_xlfn.LET(_xlpm.model,MID(_xlfn.XLOOKUP(C188,'1C'!W:W,'1C'!B:B,"new",0),1,7),_xlpm.color,IF(L188&lt;&gt;"",_xlfn.XLOOKUP(L188,Colors!A:A,Colors!B:B,"new",0),"требуется цвет"),IF(C188&lt;&gt;"",_xlfn.XLOOKUP(A188,'1C'!A:A,'1C'!B:B,IF(_xlpm.model&lt;&gt;"new",_xlpm.model&amp;_xlpm.color,"new")),""))</f>
        <v>02-144-09</v>
      </c>
      <c r="C188" s="104" t="s">
        <v>6492</v>
      </c>
      <c r="D188" s="103" t="str">
        <f>IF(A188&lt;&gt;"",_xlfn.XLOOKUP(C188,'1C'!W:W,'1C'!X:X,"",0),"")</f>
        <v>GEORGIA</v>
      </c>
      <c r="E188" s="103" t="str">
        <f>IF(F188&lt;&gt;"",IFERROR(VLOOKUP(F188,Категории!A:B,2,0),""),"Требуется категория")</f>
        <v>Шапки</v>
      </c>
      <c r="F188" s="103" t="str">
        <f>IF(A188&lt;&gt;"",IF(BD188&gt;0,_xlfn.XLOOKUP(A188,'1C'!A:A,'1C'!J:J,"",0),_xlfn.XLOOKUP(C188,'1C'!W:W,'1C'!J:J,"",0)),"")</f>
        <v>Шапка вязаная</v>
      </c>
      <c r="G188" s="103" t="str">
        <f>IF(C188&lt;&gt;"",IF(BD188&gt;0,_xlfn.XLOOKUP(A188,'1C'!A:A,'1C'!L:L,"",0),_xlfn.XLOOKUP(C188,'1C'!W:W,'1C'!L:L,"",0)),"")</f>
        <v>Stetson</v>
      </c>
      <c r="H188" s="103" t="str">
        <f>IF(A188&lt;&gt;"",_xlfn.XLOOKUP(A188,'1C'!A:A,'1C'!M:M,_xlfn.XLOOKUP(C188,'1C'!W:W,'1C'!M:M,"",0),0),"")</f>
        <v>зимний</v>
      </c>
      <c r="J188" s="103" t="str">
        <f>_xlfn.LET(_xlpm.itemName,_xlfn.XLOOKUP(A188,'1C'!A:A,'1C'!D:D,"",0),IFERROR(MID(_xlpm.itemName,FIND(" ",_xlpm.itemName)+1,FIND("арт.",_xlpm.itemName)-(FIND(" ",_xlpm.itemName)+2)),""))</f>
        <v>STETSON</v>
      </c>
      <c r="K188" s="108">
        <v>1</v>
      </c>
      <c r="L188" s="146" t="str">
        <f>IF(K188&lt;&gt;"",IFERROR(VLOOKUP(A188,'1C'!A:X,8,0),IFERROR(VLOOKUP(K188,Colors!D:E,2,0),"")),"")</f>
        <v>черный</v>
      </c>
      <c r="M188" s="103" t="str">
        <f>IF(K188&lt;&gt;"",_xlfn.XLOOKUP(A188,'1C'!A:A,'1C'!R:R,"",0),"")</f>
        <v>черный</v>
      </c>
      <c r="N188" s="101"/>
      <c r="O188" s="101"/>
      <c r="P188" s="101"/>
      <c r="Q188" s="146" t="str">
        <f>IF(A188&lt;&gt;"",_xlfn.XLOOKUP(A188,'1C'!A:A,'1C'!I:I,_xlfn.XLOOKUP(C188,'1C'!W:W,'1C'!I:I,"",0),0),"")</f>
        <v>100% шерсть</v>
      </c>
      <c r="S188" s="102" t="str">
        <f>_xlfn.LET(_xlpm.RES,IF(A188&lt;&gt;"",_xlfn.XLOOKUP(A188,'1C'!A:A,'1C'!N:N,_xlfn.XLOOKUP(C188,'1C'!W:W,'1C'!N:N,"",0),0),""),IF(_xlpm.RES=0,"",_xlpm.RES))</f>
        <v>шерстяные</v>
      </c>
      <c r="T188" s="103" t="s">
        <v>34</v>
      </c>
      <c r="U188" s="103" t="str">
        <f>IF(A188&lt;&gt;"",_xlfn.XLOOKUP(A188,'1C'!A:A,'1C'!K:K,_xlfn.XLOOKUP(C188,'1C'!W:W,'1C'!K:K,"",0),0),"")</f>
        <v>Унисекс</v>
      </c>
      <c r="V188" s="99">
        <v>6</v>
      </c>
      <c r="AT188" s="103">
        <f t="shared" si="69"/>
        <v>6</v>
      </c>
      <c r="AU188" s="103" t="str">
        <f>IF(A188&lt;&gt;"",_xlfn.XLOOKUP(_xlfn.XLOOKUP(A188,'1C'!A:A,'1C'!O:O,_xlfn.XLOOKUP(C188,'1C'!W:W,'1C'!O:O,"",0),0),Settings!N:N,Settings!O:O,"",0),"")</f>
        <v>IT</v>
      </c>
      <c r="AV188" s="102" t="str">
        <f t="shared" ca="1" si="66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8" s="103" t="str">
        <f t="shared" ca="1" si="67"/>
        <v>Италия</v>
      </c>
      <c r="AX188" s="106">
        <f t="shared" si="70"/>
        <v>0.1</v>
      </c>
      <c r="AY188" s="103">
        <f t="shared" si="71"/>
        <v>0.15000000000000002</v>
      </c>
      <c r="AZ188" s="103">
        <f t="shared" si="72"/>
        <v>0.60000000000000009</v>
      </c>
      <c r="BA188" s="103">
        <f t="shared" si="73"/>
        <v>0.90000000000000013</v>
      </c>
      <c r="BB188" s="107">
        <v>2509.92</v>
      </c>
      <c r="BC188" s="125">
        <f t="shared" si="74"/>
        <v>15059.52</v>
      </c>
      <c r="BD188" s="98">
        <f>IF(A188&lt;&gt;"",IF(_xlfn.XLOOKUP(A188,'1C'!A:A,'1C'!A:A,0,0)&gt;0,1,0),"")</f>
        <v>1</v>
      </c>
      <c r="BE188" s="98">
        <f>IF(C188&lt;&gt;"",IF(_xlfn.XLOOKUP(TEXT(C188,"###"),'1C'!W:W,'1C'!D:D,0,0)&gt;0,0,1),"")</f>
        <v>0</v>
      </c>
      <c r="BF188" s="98">
        <f t="shared" si="75"/>
        <v>0</v>
      </c>
    </row>
    <row r="189" spans="1:58" ht="98.1" customHeight="1">
      <c r="A189" s="103" t="str">
        <f t="shared" si="68"/>
        <v>775611257</v>
      </c>
      <c r="B189" s="98" t="str">
        <f>_xlfn.LET(_xlpm.model,MID(_xlfn.XLOOKUP(C189,'1C'!W:W,'1C'!B:B,"new",0),1,7),_xlpm.color,IF(L189&lt;&gt;"",_xlfn.XLOOKUP(L189,Colors!A:A,Colors!B:B,"new",0),"требуется цвет"),IF(C189&lt;&gt;"",_xlfn.XLOOKUP(A189,'1C'!A:A,'1C'!B:B,IF(_xlpm.model&lt;&gt;"new",_xlpm.model&amp;_xlpm.color,"new")),""))</f>
        <v>02-613-54</v>
      </c>
      <c r="C189" s="104" t="s">
        <v>6556</v>
      </c>
      <c r="D189" s="103" t="str">
        <f>IF(A189&lt;&gt;"",_xlfn.XLOOKUP(C189,'1C'!W:W,'1C'!X:X,"",0),"")</f>
        <v>TRUCKER CAP HIKING</v>
      </c>
      <c r="E189" s="103" t="str">
        <f>IF(F189&lt;&gt;"",IFERROR(VLOOKUP(F189,Категории!A:B,2,0),""),"Требуется категория")</f>
        <v>Бейсболки</v>
      </c>
      <c r="F189" s="103" t="str">
        <f>IF(A189&lt;&gt;"",IF(BD189&gt;0,_xlfn.XLOOKUP(A189,'1C'!A:A,'1C'!J:J,"",0),_xlfn.XLOOKUP(C189,'1C'!W:W,'1C'!J:J,"",0)),"")</f>
        <v>Бейсболка с сеточкой</v>
      </c>
      <c r="G189" s="103" t="str">
        <f>IF(C189&lt;&gt;"",IF(BD189&gt;0,_xlfn.XLOOKUP(A189,'1C'!A:A,'1C'!L:L,"",0),_xlfn.XLOOKUP(C189,'1C'!W:W,'1C'!L:L,"",0)),"")</f>
        <v>Stetson</v>
      </c>
      <c r="H189" s="103" t="str">
        <f>IF(A189&lt;&gt;"",_xlfn.XLOOKUP(A189,'1C'!A:A,'1C'!M:M,_xlfn.XLOOKUP(C189,'1C'!W:W,'1C'!M:M,"",0),0),"")</f>
        <v>всесезон</v>
      </c>
      <c r="I189"/>
      <c r="J189" s="103" t="str">
        <f>_xlfn.LET(_xlpm.itemName,_xlfn.XLOOKUP(A189,'1C'!A:A,'1C'!D:D,"",0),IFERROR(MID(_xlpm.itemName,FIND(" ",_xlpm.itemName)+1,FIND("арт.",_xlpm.itemName)-(FIND(" ",_xlpm.itemName)+2)),""))</f>
        <v>STETSON</v>
      </c>
      <c r="K189" s="108" t="s">
        <v>603</v>
      </c>
      <c r="L189" s="146" t="str">
        <f>IF(K189&lt;&gt;"",IFERROR(VLOOKUP(A189,'1C'!A:X,8,0),IFERROR(VLOOKUP(K189,Colors!D:E,2,0),"")),"")</f>
        <v>бежевый / серый</v>
      </c>
      <c r="M189" s="103" t="str">
        <f>IF(K189&lt;&gt;"",_xlfn.XLOOKUP(A189,'1C'!A:A,'1C'!R:R,"",0),"")</f>
        <v>бежевый</v>
      </c>
      <c r="Q189" s="146" t="str">
        <f>IF(A189&lt;&gt;"",_xlfn.XLOOKUP(A189,'1C'!A:A,'1C'!I:I,_xlfn.XLOOKUP(C189,'1C'!W:W,'1C'!I:I,"",0),0),"")</f>
        <v>100% хлопок / Подклад: 100% хлопок</v>
      </c>
      <c r="S189" s="103" t="str">
        <f>_xlfn.LET(_xlpm.RES,IF(A189&lt;&gt;"",_xlfn.XLOOKUP(A189,'1C'!A:A,'1C'!N:N,_xlfn.XLOOKUP(C189,'1C'!W:W,'1C'!N:N,"",0),0),""),IF(_xlpm.RES=0,"",_xlpm.RES))</f>
        <v>хлопковые</v>
      </c>
      <c r="T189" s="99" t="s">
        <v>15</v>
      </c>
      <c r="U189" s="103" t="str">
        <f>IF(A189&lt;&gt;"",_xlfn.XLOOKUP(A189,'1C'!A:A,'1C'!K:K,_xlfn.XLOOKUP(C189,'1C'!W:W,'1C'!K:K,"",0),0),"")</f>
        <v>Унисекс</v>
      </c>
      <c r="V189" s="99">
        <v>55</v>
      </c>
      <c r="AT189" s="103">
        <f t="shared" si="69"/>
        <v>55</v>
      </c>
      <c r="AU189" s="103" t="str">
        <f>IF(A189&lt;&gt;"",_xlfn.XLOOKUP(_xlfn.XLOOKUP(A189,'1C'!A:A,'1C'!O:O,_xlfn.XLOOKUP(C189,'1C'!W:W,'1C'!O:O,"",0),0),Settings!N:N,Settings!O:O,"",0),"")</f>
        <v>CN</v>
      </c>
      <c r="AV189" s="103" t="str">
        <f ca="1">IF(AU189&lt;&gt;"",VLOOKUP(AU189,INDIRECT(SUBSTITUTE(IF(ISNUMBER(IFERROR(VALUE(LEFT(J189,1)),FALSE)),"_"&amp;J189,J189),"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9" s="103" t="str">
        <f ca="1">IF(AU189&lt;&gt;"",VLOOKUP(AU189,INDIRECT(SUBSTITUTE(IF(ISNUMBER(IFERROR(VALUE(LEFT(J189,1)),FALSE)),"_"&amp;J189,J189)," ","")&amp;"Manufactures"),2,0),"Требуется код страны")</f>
        <v>Китай</v>
      </c>
      <c r="AX189" s="106">
        <f t="shared" si="70"/>
        <v>0.1</v>
      </c>
      <c r="AY189" s="103">
        <f t="shared" si="71"/>
        <v>0.15000000000000002</v>
      </c>
      <c r="AZ189" s="103">
        <f t="shared" si="72"/>
        <v>5.5</v>
      </c>
      <c r="BA189" s="103">
        <f t="shared" si="73"/>
        <v>8.2500000000000018</v>
      </c>
      <c r="BB189" s="107">
        <v>1005.75</v>
      </c>
      <c r="BC189" s="125">
        <f t="shared" si="74"/>
        <v>55316.25</v>
      </c>
      <c r="BD189" s="98">
        <f>IF(A189&lt;&gt;"",IF(_xlfn.XLOOKUP(A189,'1C'!A:A,'1C'!A:A,0,0)&gt;0,1,0),"")</f>
        <v>1</v>
      </c>
      <c r="BE189" s="148">
        <f>IF(C189&lt;&gt;"",IF(_xlfn.XLOOKUP(TEXT(C189,"###"),'1C'!W:W,'1C'!D:D,0,0)&gt;0,0,1),"")</f>
        <v>0</v>
      </c>
      <c r="BF189" s="98">
        <f t="shared" si="75"/>
        <v>0</v>
      </c>
    </row>
    <row r="190" spans="1:58" ht="98.1" customHeight="1">
      <c r="A190" s="103" t="str">
        <f t="shared" si="68"/>
        <v>775611337</v>
      </c>
      <c r="B190" s="98" t="str">
        <f>_xlfn.LET(_xlpm.model,MID(_xlfn.XLOOKUP(C190,'1C'!W:W,'1C'!B:B,"new",0),1,7),_xlpm.color,IF(L190&lt;&gt;"",_xlfn.XLOOKUP(L190,Colors!A:A,Colors!B:B,"new",0),"требуется цвет"),IF(C190&lt;&gt;"",_xlfn.XLOOKUP(A190,'1C'!A:A,'1C'!B:B,IF(_xlpm.model&lt;&gt;"new",_xlpm.model&amp;_xlpm.color,"new")),""))</f>
        <v>02-614-54</v>
      </c>
      <c r="C190" s="104" t="s">
        <v>6557</v>
      </c>
      <c r="D190" s="103" t="str">
        <f>IF(A190&lt;&gt;"",_xlfn.XLOOKUP(C190,'1C'!W:W,'1C'!X:X,"",0),"")</f>
        <v>TRUCKER CAP ANIMAL NATURE</v>
      </c>
      <c r="E190" s="103" t="str">
        <f>IF(F190&lt;&gt;"",IFERROR(VLOOKUP(F190,Категории!A:B,2,0),""),"Требуется категория")</f>
        <v>Бейсболки</v>
      </c>
      <c r="F190" s="103" t="str">
        <f>IF(A190&lt;&gt;"",IF(BD190&gt;0,_xlfn.XLOOKUP(A190,'1C'!A:A,'1C'!J:J,"",0),_xlfn.XLOOKUP(C190,'1C'!W:W,'1C'!J:J,"",0)),"")</f>
        <v>Бейсболка с сеточкой</v>
      </c>
      <c r="G190" s="103" t="str">
        <f>IF(C190&lt;&gt;"",IF(BD190&gt;0,_xlfn.XLOOKUP(A190,'1C'!A:A,'1C'!L:L,"",0),_xlfn.XLOOKUP(C190,'1C'!W:W,'1C'!L:L,"",0)),"")</f>
        <v>Stetson</v>
      </c>
      <c r="H190" s="103" t="str">
        <f>IF(A190&lt;&gt;"",_xlfn.XLOOKUP(A190,'1C'!A:A,'1C'!M:M,_xlfn.XLOOKUP(C190,'1C'!W:W,'1C'!M:M,"",0),0),"")</f>
        <v>всесезон</v>
      </c>
      <c r="I190"/>
      <c r="J190" s="103" t="str">
        <f>_xlfn.LET(_xlpm.itemName,_xlfn.XLOOKUP(A190,'1C'!A:A,'1C'!D:D,"",0),IFERROR(MID(_xlpm.itemName,FIND(" ",_xlpm.itemName)+1,FIND("арт.",_xlpm.itemName)-(FIND(" ",_xlpm.itemName)+2)),""))</f>
        <v>STETSON</v>
      </c>
      <c r="K190" s="108" t="s">
        <v>653</v>
      </c>
      <c r="L190" s="146" t="str">
        <f>IF(K190&lt;&gt;"",IFERROR(VLOOKUP(A190,'1C'!A:X,8,0),IFERROR(VLOOKUP(K190,Colors!D:E,2,0),"")),"")</f>
        <v>бежевый / серый</v>
      </c>
      <c r="M190" s="103" t="str">
        <f>IF(K190&lt;&gt;"",_xlfn.XLOOKUP(A190,'1C'!A:A,'1C'!R:R,"",0),"")</f>
        <v>бежевый</v>
      </c>
      <c r="Q190" s="146" t="str">
        <f>IF(A190&lt;&gt;"",_xlfn.XLOOKUP(A190,'1C'!A:A,'1C'!I:I,_xlfn.XLOOKUP(C190,'1C'!W:W,'1C'!I:I,"",0),0),"")</f>
        <v>100% хлопок / Подклад: 100% хлопок</v>
      </c>
      <c r="S190" s="103" t="str">
        <f>_xlfn.LET(_xlpm.RES,IF(A190&lt;&gt;"",_xlfn.XLOOKUP(A190,'1C'!A:A,'1C'!N:N,_xlfn.XLOOKUP(C190,'1C'!W:W,'1C'!N:N,"",0),0),""),IF(_xlpm.RES=0,"",_xlpm.RES))</f>
        <v>хлопковые</v>
      </c>
      <c r="T190" s="99" t="s">
        <v>15</v>
      </c>
      <c r="U190" s="103" t="str">
        <f>IF(A190&lt;&gt;"",_xlfn.XLOOKUP(A190,'1C'!A:A,'1C'!K:K,_xlfn.XLOOKUP(C190,'1C'!W:W,'1C'!K:K,"",0),0),"")</f>
        <v>Унисекс</v>
      </c>
      <c r="AA190" s="99">
        <v>30</v>
      </c>
      <c r="AT190" s="103">
        <f t="shared" si="69"/>
        <v>30</v>
      </c>
      <c r="AU190" s="103" t="str">
        <f>IF(A190&lt;&gt;"",_xlfn.XLOOKUP(_xlfn.XLOOKUP(A190,'1C'!A:A,'1C'!O:O,_xlfn.XLOOKUP(C190,'1C'!W:W,'1C'!O:O,"",0),0),Settings!N:N,Settings!O:O,"",0),"")</f>
        <v>CN</v>
      </c>
      <c r="AV190" s="103" t="str">
        <f ca="1">IF(AU190&lt;&gt;"",VLOOKUP(AU190,INDIRECT(SUBSTITUTE(IF(ISNUMBER(IFERROR(VALUE(LEFT(J190,1)),FALSE)),"_"&amp;J190,J190),"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0" s="103" t="str">
        <f ca="1">IF(AU190&lt;&gt;"",VLOOKUP(AU190,INDIRECT(SUBSTITUTE(IF(ISNUMBER(IFERROR(VALUE(LEFT(J190,1)),FALSE)),"_"&amp;J190,J190)," ","")&amp;"Manufactures"),2,0),"Требуется код страны")</f>
        <v>Китай</v>
      </c>
      <c r="AX190" s="106">
        <f t="shared" si="70"/>
        <v>0.1</v>
      </c>
      <c r="AY190" s="103">
        <f t="shared" si="71"/>
        <v>0.15000000000000002</v>
      </c>
      <c r="AZ190" s="103">
        <f t="shared" si="72"/>
        <v>3</v>
      </c>
      <c r="BA190" s="103">
        <f t="shared" si="73"/>
        <v>4.5000000000000009</v>
      </c>
      <c r="BB190" s="107">
        <v>1005.75</v>
      </c>
      <c r="BC190" s="125">
        <f t="shared" si="74"/>
        <v>30172.5</v>
      </c>
      <c r="BD190" s="98">
        <f>IF(A190&lt;&gt;"",IF(_xlfn.XLOOKUP(A190,'1C'!A:A,'1C'!A:A,0,0)&gt;0,1,0),"")</f>
        <v>1</v>
      </c>
      <c r="BE190" s="148">
        <f>IF(C190&lt;&gt;"",IF(_xlfn.XLOOKUP(TEXT(C190,"###"),'1C'!W:W,'1C'!D:D,0,0)&gt;0,0,1),"")</f>
        <v>0</v>
      </c>
      <c r="BF190" s="98">
        <f t="shared" si="75"/>
        <v>0</v>
      </c>
    </row>
    <row r="191" spans="1:58" ht="98.1" customHeight="1">
      <c r="A191" s="103" t="str">
        <f t="shared" si="68"/>
        <v>775611428</v>
      </c>
      <c r="B191" s="98" t="str">
        <f>_xlfn.LET(_xlpm.model,MID(_xlfn.XLOOKUP(C191,'1C'!W:W,'1C'!B:B,"new",0),1,7),_xlpm.color,IF(L191&lt;&gt;"",_xlfn.XLOOKUP(L191,Colors!A:A,Colors!B:B,"new",0),"требуется цвет"),IF(C191&lt;&gt;"",_xlfn.XLOOKUP(A191,'1C'!A:A,'1C'!B:B,IF(_xlpm.model&lt;&gt;"new",_xlpm.model&amp;_xlpm.color,"new")),""))</f>
        <v>02-615-13</v>
      </c>
      <c r="C191" s="104" t="s">
        <v>6558</v>
      </c>
      <c r="D191" s="103" t="str">
        <f>IF(A191&lt;&gt;"",_xlfn.XLOOKUP(C191,'1C'!W:W,'1C'!X:X,"",0),"")</f>
        <v>TRUCKER CAP CANOE</v>
      </c>
      <c r="E191" s="103" t="str">
        <f>IF(F191&lt;&gt;"",IFERROR(VLOOKUP(F191,Категории!A:B,2,0),""),"Требуется категория")</f>
        <v>Бейсболки</v>
      </c>
      <c r="F191" s="103" t="str">
        <f>IF(A191&lt;&gt;"",IF(BD191&gt;0,_xlfn.XLOOKUP(A191,'1C'!A:A,'1C'!J:J,"",0),_xlfn.XLOOKUP(C191,'1C'!W:W,'1C'!J:J,"",0)),"")</f>
        <v>Бейсболка с сеточкой</v>
      </c>
      <c r="G191" s="103" t="str">
        <f>IF(C191&lt;&gt;"",IF(BD191&gt;0,_xlfn.XLOOKUP(A191,'1C'!A:A,'1C'!L:L,"",0),_xlfn.XLOOKUP(C191,'1C'!W:W,'1C'!L:L,"",0)),"")</f>
        <v>Stetson</v>
      </c>
      <c r="H191" s="103" t="str">
        <f>IF(A191&lt;&gt;"",_xlfn.XLOOKUP(A191,'1C'!A:A,'1C'!M:M,_xlfn.XLOOKUP(C191,'1C'!W:W,'1C'!M:M,"",0),0),"")</f>
        <v>всесезон</v>
      </c>
      <c r="I191"/>
      <c r="J191" s="103" t="str">
        <f>_xlfn.LET(_xlpm.itemName,_xlfn.XLOOKUP(A191,'1C'!A:A,'1C'!D:D,"",0),IFERROR(MID(_xlpm.itemName,FIND(" ",_xlpm.itemName)+1,FIND("арт.",_xlpm.itemName)-(FIND(" ",_xlpm.itemName)+2)),""))</f>
        <v>STETSON</v>
      </c>
      <c r="K191" s="108" t="s">
        <v>662</v>
      </c>
      <c r="L191" s="146" t="str">
        <f>IF(K191&lt;&gt;"",IFERROR(VLOOKUP(A191,'1C'!A:X,8,0),IFERROR(VLOOKUP(K191,Colors!D:E,2,0),"")),"")</f>
        <v>оранжевый / синий</v>
      </c>
      <c r="M191" s="103" t="str">
        <f>IF(K191&lt;&gt;"",_xlfn.XLOOKUP(A191,'1C'!A:A,'1C'!R:R,"",0),"")</f>
        <v>оранжевый</v>
      </c>
      <c r="Q191" s="146" t="str">
        <f>IF(A191&lt;&gt;"",_xlfn.XLOOKUP(A191,'1C'!A:A,'1C'!I:I,_xlfn.XLOOKUP(C191,'1C'!W:W,'1C'!I:I,"",0),0),"")</f>
        <v>100% хлопок / Подклад: 100% хлопок</v>
      </c>
      <c r="S191" s="103" t="str">
        <f>_xlfn.LET(_xlpm.RES,IF(A191&lt;&gt;"",_xlfn.XLOOKUP(A191,'1C'!A:A,'1C'!N:N,_xlfn.XLOOKUP(C191,'1C'!W:W,'1C'!N:N,"",0),0),""),IF(_xlpm.RES=0,"",_xlpm.RES))</f>
        <v>хлопковые</v>
      </c>
      <c r="T191" s="99" t="s">
        <v>15</v>
      </c>
      <c r="U191" s="103" t="str">
        <f>IF(A191&lt;&gt;"",_xlfn.XLOOKUP(A191,'1C'!A:A,'1C'!K:K,_xlfn.XLOOKUP(C191,'1C'!W:W,'1C'!K:K,"",0),0),"")</f>
        <v>Унисекс</v>
      </c>
      <c r="AC191" s="99">
        <v>60</v>
      </c>
      <c r="AT191" s="103">
        <f t="shared" si="69"/>
        <v>60</v>
      </c>
      <c r="AU191" s="103" t="str">
        <f>IF(A191&lt;&gt;"",_xlfn.XLOOKUP(_xlfn.XLOOKUP(A191,'1C'!A:A,'1C'!O:O,_xlfn.XLOOKUP(C191,'1C'!W:W,'1C'!O:O,"",0),0),Settings!N:N,Settings!O:O,"",0),"")</f>
        <v>CN</v>
      </c>
      <c r="AV191" s="103" t="str">
        <f ca="1">IF(AU191&lt;&gt;"",VLOOKUP(AU191,INDIRECT(SUBSTITUTE(IF(ISNUMBER(IFERROR(VALUE(LEFT(J191,1)),FALSE)),"_"&amp;J191,J191),"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1" s="103" t="str">
        <f ca="1">IF(AU191&lt;&gt;"",VLOOKUP(AU191,INDIRECT(SUBSTITUTE(IF(ISNUMBER(IFERROR(VALUE(LEFT(J191,1)),FALSE)),"_"&amp;J191,J191)," ","")&amp;"Manufactures"),2,0),"Требуется код страны")</f>
        <v>Китай</v>
      </c>
      <c r="AX191" s="106">
        <f t="shared" si="70"/>
        <v>0.1</v>
      </c>
      <c r="AY191" s="103">
        <f t="shared" si="71"/>
        <v>0.15000000000000002</v>
      </c>
      <c r="AZ191" s="103">
        <f t="shared" si="72"/>
        <v>6</v>
      </c>
      <c r="BA191" s="103">
        <f t="shared" si="73"/>
        <v>9.0000000000000018</v>
      </c>
      <c r="BB191" s="107">
        <v>1005.75</v>
      </c>
      <c r="BC191" s="125">
        <f t="shared" si="74"/>
        <v>60345</v>
      </c>
      <c r="BD191" s="98">
        <f>IF(A191&lt;&gt;"",IF(_xlfn.XLOOKUP(A191,'1C'!A:A,'1C'!A:A,0,0)&gt;0,1,0),"")</f>
        <v>1</v>
      </c>
      <c r="BE191" s="148">
        <f>IF(C191&lt;&gt;"",IF(_xlfn.XLOOKUP(TEXT(C191,"###"),'1C'!W:W,'1C'!D:D,0,0)&gt;0,0,1),"")</f>
        <v>0</v>
      </c>
      <c r="BF191" s="98">
        <f t="shared" si="75"/>
        <v>0</v>
      </c>
    </row>
    <row r="192" spans="1:58" ht="98.1" customHeight="1">
      <c r="A192" s="103" t="str">
        <f t="shared" si="68"/>
        <v>66111051</v>
      </c>
      <c r="B192" s="98" t="str">
        <f>_xlfn.LET(_xlpm.model,MID(_xlfn.XLOOKUP(C192,'1C'!W:W,'1C'!B:B,"new",0),1,7),_xlpm.color,IF(L192&lt;&gt;"",_xlfn.XLOOKUP(L192,Colors!A:A,Colors!B:B,"new",0),"требуется цвет"),IF(C192&lt;&gt;"",_xlfn.XLOOKUP(A192,'1C'!A:A,'1C'!B:B,IF(_xlpm.model&lt;&gt;"new",_xlpm.model&amp;_xlpm.color,"new")),""))</f>
        <v>02-201-09</v>
      </c>
      <c r="C192" s="104" t="s">
        <v>6559</v>
      </c>
      <c r="D192" s="103" t="str">
        <f>IF(A192&lt;&gt;"",_xlfn.XLOOKUP(C192,'1C'!W:W,'1C'!X:X,"",0),"")</f>
        <v>TEXAS COTTON</v>
      </c>
      <c r="E192" s="103" t="str">
        <f>IF(F192&lt;&gt;"",IFERROR(VLOOKUP(F192,Категории!A:B,2,0),""),"Требуется категория")</f>
        <v>Кепки</v>
      </c>
      <c r="F192" s="103" t="str">
        <f>IF(A192&lt;&gt;"",IF(BD192&gt;0,_xlfn.XLOOKUP(A192,'1C'!A:A,'1C'!J:J,"",0),_xlfn.XLOOKUP(C192,'1C'!W:W,'1C'!J:J,"",0)),"")</f>
        <v>Кепка уточка</v>
      </c>
      <c r="G192" s="103" t="str">
        <f>IF(C192&lt;&gt;"",IF(BD192&gt;0,_xlfn.XLOOKUP(A192,'1C'!A:A,'1C'!L:L,"",0),_xlfn.XLOOKUP(C192,'1C'!W:W,'1C'!L:L,"",0)),"")</f>
        <v>Stetson</v>
      </c>
      <c r="H192" s="103" t="str">
        <f>IF(A192&lt;&gt;"",_xlfn.XLOOKUP(A192,'1C'!A:A,'1C'!M:M,_xlfn.XLOOKUP(C192,'1C'!W:W,'1C'!M:M,"",0),0),"")</f>
        <v>всесезон</v>
      </c>
      <c r="I192"/>
      <c r="J192" s="103" t="str">
        <f>_xlfn.LET(_xlpm.itemName,_xlfn.XLOOKUP(A192,'1C'!A:A,'1C'!D:D,"",0),IFERROR(MID(_xlpm.itemName,FIND(" ",_xlpm.itemName)+1,FIND("арт.",_xlpm.itemName)-(FIND(" ",_xlpm.itemName)+2)),""))</f>
        <v>STETSON</v>
      </c>
      <c r="K192" s="108" t="s">
        <v>6560</v>
      </c>
      <c r="L192" s="146" t="str">
        <f>IF(K192&lt;&gt;"",IFERROR(VLOOKUP(A192,'1C'!A:X,8,0),IFERROR(VLOOKUP(K192,Colors!D:E,2,0),"")),"")</f>
        <v>черный</v>
      </c>
      <c r="M192" s="103" t="str">
        <f>IF(K192&lt;&gt;"",_xlfn.XLOOKUP(A192,'1C'!A:A,'1C'!R:R,"",0),"")</f>
        <v>черный</v>
      </c>
      <c r="Q192" s="146" t="str">
        <f>IF(A192&lt;&gt;"",_xlfn.XLOOKUP(A192,'1C'!A:A,'1C'!I:I,_xlfn.XLOOKUP(C192,'1C'!W:W,'1C'!I:I,"",0),0),"")</f>
        <v>100% хлопок / Подклад: 100% хлопок</v>
      </c>
      <c r="S192" s="103" t="str">
        <f>_xlfn.LET(_xlpm.RES,IF(A192&lt;&gt;"",_xlfn.XLOOKUP(A192,'1C'!A:A,'1C'!N:N,_xlfn.XLOOKUP(C192,'1C'!W:W,'1C'!N:N,"",0),0),""),IF(_xlpm.RES=0,"",_xlpm.RES))</f>
        <v>хлопковые</v>
      </c>
      <c r="T192" s="99" t="s">
        <v>15</v>
      </c>
      <c r="U192" s="103" t="str">
        <f>IF(A192&lt;&gt;"",_xlfn.XLOOKUP(A192,'1C'!A:A,'1C'!K:K,_xlfn.XLOOKUP(C192,'1C'!W:W,'1C'!K:K,"",0),0),"")</f>
        <v>Унисекс</v>
      </c>
      <c r="AB192" s="99">
        <v>3</v>
      </c>
      <c r="AC192" s="99">
        <v>3</v>
      </c>
      <c r="AT192" s="103">
        <f t="shared" si="69"/>
        <v>6</v>
      </c>
      <c r="AU192" s="103" t="str">
        <f>IF(A192&lt;&gt;"",_xlfn.XLOOKUP(_xlfn.XLOOKUP(A192,'1C'!A:A,'1C'!O:O,_xlfn.XLOOKUP(C192,'1C'!W:W,'1C'!O:O,"",0),0),Settings!N:N,Settings!O:O,"",0),"")</f>
        <v>CN</v>
      </c>
      <c r="AV192" s="103" t="str">
        <f ca="1">IF(AU192&lt;&gt;"",VLOOKUP(AU192,INDIRECT(SUBSTITUTE(IF(ISNUMBER(IFERROR(VALUE(LEFT(J192,1)),FALSE)),"_"&amp;J192,J192)," ","")&amp;"Manufactures"),3,0),"Требуется код страны")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2" s="103" t="str">
        <f ca="1">IF(AU192&lt;&gt;"",VLOOKUP(AU192,INDIRECT(SUBSTITUTE(IF(ISNUMBER(IFERROR(VALUE(LEFT(J192,1)),FALSE)),"_"&amp;J192,J192)," ","")&amp;"Manufactures"),2,0),"Требуется код страны")</f>
        <v>Китай</v>
      </c>
      <c r="AX192" s="106">
        <f t="shared" si="70"/>
        <v>0.1</v>
      </c>
      <c r="AY192" s="103">
        <f t="shared" si="71"/>
        <v>0.15000000000000002</v>
      </c>
      <c r="AZ192" s="103">
        <f t="shared" si="72"/>
        <v>0.60000000000000009</v>
      </c>
      <c r="BA192" s="103">
        <f t="shared" si="73"/>
        <v>0.90000000000000013</v>
      </c>
      <c r="BB192" s="107">
        <v>774</v>
      </c>
      <c r="BC192" s="125">
        <f t="shared" si="74"/>
        <v>4644</v>
      </c>
      <c r="BD192" s="98">
        <f>IF(A192&lt;&gt;"",IF(_xlfn.XLOOKUP(A192,'1C'!A:A,'1C'!A:A,0,0)&gt;0,1,0),"")</f>
        <v>1</v>
      </c>
      <c r="BE192" s="148">
        <f>IF(C192&lt;&gt;"",IF(_xlfn.XLOOKUP(TEXT(C192,"###"),'1C'!W:W,'1C'!D:D,0,0)&gt;0,0,1),"")</f>
        <v>0</v>
      </c>
      <c r="BF192" s="98">
        <f t="shared" si="75"/>
        <v>0</v>
      </c>
    </row>
    <row r="193" spans="3:3" ht="98.1" customHeight="1">
      <c r="C193" s="104" t="s">
        <v>47</v>
      </c>
    </row>
  </sheetData>
  <sheetProtection formatColumns="0" formatRows="0" sort="0" autoFilter="0"/>
  <autoFilter ref="A1:BG188" xr:uid="{00000000-0001-0000-0000-000000000000}">
    <sortState xmlns:xlrd2="http://schemas.microsoft.com/office/spreadsheetml/2017/richdata2" ref="A3:BG188">
      <sortCondition descending="1" ref="BF1:BF89"/>
    </sortState>
  </autoFilter>
  <conditionalFormatting sqref="V2:AT355">
    <cfRule type="expression" dxfId="28" priority="7">
      <formula>IF(УФ_Переключатель=1,IF(ISNUMBER(V2),IF(V2&gt;0,TRUE,FALSE),FALSE))</formula>
    </cfRule>
  </conditionalFormatting>
  <conditionalFormatting sqref="BF2:BF355 A2:H355 J2:U355 AT2:BD355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A3:H3 M3:O52 N3:O187 B3:B187 A1:O2 J3:M3 H3:H21 D3:D68 BF1:BF355 A4:O188 A193:O355 A189:H192 J189:O192 P1:BD355">
    <cfRule type="expression" dxfId="25" priority="16">
      <formula>IF(УФ_Переключатель=1,IFERROR(TEXT(RIGHT(A1,255),"###"),TRUE))</formula>
    </cfRule>
  </conditionalFormatting>
  <conditionalFormatting sqref="A3:H3 M3:O52 N3:O187 B3:B187 A1:O2 J3:M3 H3:H21 D3:D68 A4:O188 A193:O355 A189:H192 J189:O192 P1:BF355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 L1:M1048576 N188:N1048576" xr:uid="{00000000-0002-0000-0000-000003000000}">
      <formula1>Цвета</formula1>
    </dataValidation>
    <dataValidation type="list" allowBlank="1" showInputMessage="1" showErrorMessage="1" sqref="AU1:AU2 AU69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CCE19-32D3-490B-A8BE-47D573ACBEF2}">
  <sheetPr codeName="Лист11"/>
  <dimension ref="A1:Q45"/>
  <sheetViews>
    <sheetView topLeftCell="A16" workbookViewId="0">
      <selection activeCell="A45" sqref="A45"/>
    </sheetView>
  </sheetViews>
  <sheetFormatPr defaultRowHeight="15"/>
  <cols>
    <col min="1" max="1" width="11" style="149" bestFit="1" customWidth="1"/>
    <col min="2" max="2" width="5.7109375" bestFit="1" customWidth="1"/>
    <col min="3" max="3" width="6.28515625" bestFit="1" customWidth="1"/>
    <col min="4" max="4" width="10.140625" bestFit="1" customWidth="1"/>
    <col min="5" max="5" width="5.7109375" bestFit="1" customWidth="1"/>
    <col min="6" max="6" width="6" bestFit="1" customWidth="1"/>
    <col min="7" max="7" width="5.7109375" bestFit="1" customWidth="1"/>
    <col min="8" max="17" width="3" bestFit="1" customWidth="1"/>
  </cols>
  <sheetData>
    <row r="1" spans="1:17">
      <c r="A1" s="149" t="s">
        <v>364</v>
      </c>
      <c r="B1" t="s">
        <v>6561</v>
      </c>
      <c r="C1" t="s">
        <v>6562</v>
      </c>
      <c r="D1" t="s">
        <v>6563</v>
      </c>
      <c r="E1" t="s">
        <v>479</v>
      </c>
      <c r="F1" t="s">
        <v>6564</v>
      </c>
      <c r="G1" t="s">
        <v>6565</v>
      </c>
      <c r="H1">
        <v>55</v>
      </c>
      <c r="I1">
        <v>56</v>
      </c>
      <c r="J1">
        <v>57</v>
      </c>
      <c r="K1">
        <v>58</v>
      </c>
      <c r="L1">
        <v>59</v>
      </c>
      <c r="M1">
        <v>60</v>
      </c>
      <c r="N1">
        <v>61</v>
      </c>
      <c r="O1">
        <v>62</v>
      </c>
      <c r="P1">
        <v>63</v>
      </c>
      <c r="Q1">
        <v>64</v>
      </c>
    </row>
    <row r="2" spans="1:17">
      <c r="A2" s="149">
        <v>859938024</v>
      </c>
      <c r="B2" t="s">
        <v>6565</v>
      </c>
      <c r="C2">
        <v>8</v>
      </c>
      <c r="D2" t="s">
        <v>6494</v>
      </c>
      <c r="E2" t="s">
        <v>651</v>
      </c>
      <c r="F2">
        <v>22.7</v>
      </c>
      <c r="G2">
        <v>8</v>
      </c>
    </row>
    <row r="3" spans="1:17">
      <c r="A3" s="149">
        <v>859937922</v>
      </c>
      <c r="B3" t="s">
        <v>6565</v>
      </c>
      <c r="C3">
        <v>16</v>
      </c>
      <c r="D3" t="s">
        <v>6480</v>
      </c>
      <c r="E3" t="s">
        <v>616</v>
      </c>
      <c r="F3">
        <v>30.4</v>
      </c>
      <c r="G3">
        <v>16</v>
      </c>
    </row>
    <row r="4" spans="1:17">
      <c r="A4" s="149">
        <v>859934533</v>
      </c>
      <c r="B4" t="s">
        <v>6565</v>
      </c>
      <c r="C4">
        <v>6</v>
      </c>
      <c r="D4" t="s">
        <v>6489</v>
      </c>
      <c r="E4" t="s">
        <v>673</v>
      </c>
      <c r="F4">
        <v>22.7</v>
      </c>
      <c r="G4">
        <v>6</v>
      </c>
    </row>
    <row r="5" spans="1:17">
      <c r="A5" s="149">
        <v>775611428</v>
      </c>
      <c r="B5">
        <v>59</v>
      </c>
      <c r="C5">
        <v>60</v>
      </c>
      <c r="D5" t="s">
        <v>6558</v>
      </c>
      <c r="E5" t="s">
        <v>662</v>
      </c>
      <c r="F5">
        <v>13.41</v>
      </c>
      <c r="L5">
        <v>60</v>
      </c>
    </row>
    <row r="6" spans="1:17">
      <c r="A6" s="149">
        <v>68471021</v>
      </c>
      <c r="B6">
        <v>55</v>
      </c>
      <c r="C6">
        <v>2</v>
      </c>
      <c r="D6" t="s">
        <v>6477</v>
      </c>
      <c r="E6" t="s">
        <v>6560</v>
      </c>
      <c r="F6">
        <v>45.8</v>
      </c>
      <c r="H6">
        <v>2</v>
      </c>
      <c r="O6">
        <v>3</v>
      </c>
    </row>
    <row r="7" spans="1:17">
      <c r="A7" s="149">
        <v>6840502355</v>
      </c>
      <c r="B7">
        <v>61</v>
      </c>
      <c r="C7">
        <v>5</v>
      </c>
      <c r="D7" t="s">
        <v>6460</v>
      </c>
      <c r="E7" t="s">
        <v>6566</v>
      </c>
      <c r="F7">
        <v>38.1</v>
      </c>
      <c r="J7">
        <v>2</v>
      </c>
      <c r="L7">
        <v>4</v>
      </c>
      <c r="M7">
        <v>6</v>
      </c>
      <c r="N7">
        <v>15</v>
      </c>
      <c r="Q7">
        <v>11</v>
      </c>
    </row>
    <row r="8" spans="1:17">
      <c r="A8" s="149">
        <v>6840502347</v>
      </c>
      <c r="B8" t="s">
        <v>6565</v>
      </c>
      <c r="C8">
        <v>1</v>
      </c>
      <c r="D8" t="s">
        <v>6460</v>
      </c>
      <c r="E8" t="s">
        <v>6567</v>
      </c>
      <c r="F8">
        <v>38.1</v>
      </c>
      <c r="G8">
        <v>1</v>
      </c>
      <c r="L8">
        <v>7</v>
      </c>
      <c r="N8">
        <v>2</v>
      </c>
      <c r="P8">
        <v>12</v>
      </c>
    </row>
    <row r="9" spans="1:17">
      <c r="A9" s="149">
        <v>359810262</v>
      </c>
      <c r="B9">
        <v>59</v>
      </c>
      <c r="C9">
        <v>3</v>
      </c>
      <c r="D9" t="s">
        <v>6427</v>
      </c>
      <c r="E9" t="s">
        <v>638</v>
      </c>
      <c r="F9">
        <v>57.3</v>
      </c>
      <c r="H9">
        <v>7</v>
      </c>
      <c r="J9">
        <v>4</v>
      </c>
      <c r="L9">
        <v>3</v>
      </c>
      <c r="O9">
        <v>10</v>
      </c>
    </row>
    <row r="10" spans="1:17">
      <c r="A10" s="149">
        <v>189010126</v>
      </c>
      <c r="B10">
        <v>61</v>
      </c>
      <c r="C10">
        <v>1</v>
      </c>
      <c r="D10" t="s">
        <v>6465</v>
      </c>
      <c r="E10" t="s">
        <v>614</v>
      </c>
      <c r="F10">
        <v>49.6</v>
      </c>
      <c r="H10">
        <v>2</v>
      </c>
      <c r="J10">
        <v>1</v>
      </c>
      <c r="N10">
        <v>1</v>
      </c>
      <c r="P10">
        <v>2</v>
      </c>
    </row>
    <row r="11" spans="1:17">
      <c r="A11" s="149">
        <v>16981071</v>
      </c>
      <c r="B11">
        <v>57</v>
      </c>
      <c r="C11">
        <v>2</v>
      </c>
      <c r="D11" t="s">
        <v>6432</v>
      </c>
      <c r="E11" t="s">
        <v>6560</v>
      </c>
      <c r="F11">
        <v>38.1</v>
      </c>
      <c r="H11">
        <v>3</v>
      </c>
      <c r="J11">
        <v>2</v>
      </c>
      <c r="K11">
        <v>6</v>
      </c>
      <c r="L11">
        <v>4</v>
      </c>
      <c r="O11">
        <v>3</v>
      </c>
    </row>
    <row r="12" spans="1:17">
      <c r="A12" s="149">
        <v>6840502333</v>
      </c>
      <c r="B12">
        <v>59</v>
      </c>
      <c r="C12">
        <v>1</v>
      </c>
      <c r="D12" t="s">
        <v>6460</v>
      </c>
      <c r="E12" t="s">
        <v>6568</v>
      </c>
      <c r="F12">
        <v>38.1</v>
      </c>
      <c r="G12">
        <v>4</v>
      </c>
      <c r="J12">
        <v>16</v>
      </c>
      <c r="L12">
        <v>39</v>
      </c>
      <c r="N12">
        <v>1</v>
      </c>
      <c r="O12">
        <v>26</v>
      </c>
    </row>
    <row r="13" spans="1:17">
      <c r="A13" s="149">
        <v>6840502327</v>
      </c>
      <c r="B13">
        <v>57</v>
      </c>
      <c r="C13">
        <v>22</v>
      </c>
      <c r="D13" t="s">
        <v>6460</v>
      </c>
      <c r="E13" t="s">
        <v>6569</v>
      </c>
      <c r="F13">
        <v>38.1</v>
      </c>
      <c r="G13">
        <v>2</v>
      </c>
      <c r="J13">
        <v>25</v>
      </c>
      <c r="K13">
        <v>11</v>
      </c>
      <c r="L13">
        <v>28</v>
      </c>
      <c r="N13">
        <v>28</v>
      </c>
    </row>
    <row r="14" spans="1:17">
      <c r="A14" s="149">
        <v>859938026</v>
      </c>
      <c r="B14" t="s">
        <v>6565</v>
      </c>
      <c r="C14">
        <v>8</v>
      </c>
      <c r="D14" t="s">
        <v>6494</v>
      </c>
      <c r="E14" t="s">
        <v>614</v>
      </c>
      <c r="F14">
        <v>22.7</v>
      </c>
      <c r="G14">
        <v>8</v>
      </c>
    </row>
    <row r="15" spans="1:17">
      <c r="A15" s="149">
        <v>859937968</v>
      </c>
      <c r="B15" t="s">
        <v>6565</v>
      </c>
      <c r="C15">
        <v>16</v>
      </c>
      <c r="D15" t="s">
        <v>6480</v>
      </c>
      <c r="E15" t="s">
        <v>658</v>
      </c>
      <c r="F15">
        <v>30.4</v>
      </c>
      <c r="G15">
        <v>16</v>
      </c>
    </row>
    <row r="16" spans="1:17">
      <c r="A16" s="149">
        <v>859937868</v>
      </c>
      <c r="B16">
        <v>59</v>
      </c>
      <c r="C16">
        <v>6</v>
      </c>
      <c r="D16" t="s">
        <v>6479</v>
      </c>
      <c r="E16" t="s">
        <v>658</v>
      </c>
      <c r="F16">
        <v>30.4</v>
      </c>
      <c r="L16">
        <v>6</v>
      </c>
    </row>
    <row r="17" spans="1:16">
      <c r="A17" s="149">
        <v>859937538</v>
      </c>
      <c r="B17" t="s">
        <v>6565</v>
      </c>
      <c r="C17">
        <v>14</v>
      </c>
      <c r="D17" t="s">
        <v>6491</v>
      </c>
      <c r="E17" t="s">
        <v>641</v>
      </c>
      <c r="F17">
        <v>22.7</v>
      </c>
      <c r="G17">
        <v>14</v>
      </c>
    </row>
    <row r="18" spans="1:16">
      <c r="A18" s="149">
        <v>859937526</v>
      </c>
      <c r="B18" t="s">
        <v>6565</v>
      </c>
      <c r="C18">
        <v>14</v>
      </c>
      <c r="D18" t="s">
        <v>6491</v>
      </c>
      <c r="E18" t="s">
        <v>614</v>
      </c>
      <c r="F18">
        <v>22.7</v>
      </c>
      <c r="G18">
        <v>14</v>
      </c>
    </row>
    <row r="19" spans="1:16">
      <c r="A19" s="149">
        <v>859936562</v>
      </c>
      <c r="B19" t="s">
        <v>6565</v>
      </c>
      <c r="C19">
        <v>10</v>
      </c>
      <c r="D19" t="s">
        <v>6490</v>
      </c>
      <c r="E19" t="s">
        <v>638</v>
      </c>
      <c r="F19">
        <v>22.7</v>
      </c>
      <c r="G19">
        <v>10</v>
      </c>
    </row>
    <row r="20" spans="1:16">
      <c r="A20" s="149">
        <v>859936513</v>
      </c>
      <c r="B20" t="s">
        <v>6565</v>
      </c>
      <c r="C20">
        <v>12</v>
      </c>
      <c r="D20" t="s">
        <v>6490</v>
      </c>
      <c r="E20" t="s">
        <v>622</v>
      </c>
      <c r="F20">
        <v>22.7</v>
      </c>
      <c r="G20">
        <v>12</v>
      </c>
    </row>
    <row r="21" spans="1:16">
      <c r="A21" s="149">
        <v>851930161</v>
      </c>
      <c r="B21" t="s">
        <v>6565</v>
      </c>
      <c r="C21">
        <v>19</v>
      </c>
      <c r="D21" t="s">
        <v>6488</v>
      </c>
      <c r="E21" t="s">
        <v>599</v>
      </c>
      <c r="F21">
        <v>26.5</v>
      </c>
      <c r="G21">
        <v>19</v>
      </c>
    </row>
    <row r="22" spans="1:16">
      <c r="A22" s="149">
        <v>851930122</v>
      </c>
      <c r="B22" t="s">
        <v>6565</v>
      </c>
      <c r="C22">
        <v>20</v>
      </c>
      <c r="D22" t="s">
        <v>6488</v>
      </c>
      <c r="E22" t="s">
        <v>616</v>
      </c>
      <c r="F22">
        <v>26.5</v>
      </c>
      <c r="G22">
        <v>20</v>
      </c>
    </row>
    <row r="23" spans="1:16">
      <c r="A23" s="149">
        <v>775611337</v>
      </c>
      <c r="B23">
        <v>57</v>
      </c>
      <c r="C23">
        <v>30</v>
      </c>
      <c r="D23" t="s">
        <v>6557</v>
      </c>
      <c r="E23" t="s">
        <v>653</v>
      </c>
      <c r="F23">
        <v>13.41</v>
      </c>
      <c r="J23">
        <v>30</v>
      </c>
    </row>
    <row r="24" spans="1:16">
      <c r="A24" s="149">
        <v>775611257</v>
      </c>
      <c r="B24" t="s">
        <v>6565</v>
      </c>
      <c r="C24">
        <v>55</v>
      </c>
      <c r="D24" t="s">
        <v>6556</v>
      </c>
      <c r="E24" t="s">
        <v>603</v>
      </c>
      <c r="F24">
        <v>13.41</v>
      </c>
      <c r="G24">
        <v>55</v>
      </c>
    </row>
    <row r="25" spans="1:16">
      <c r="A25" s="149">
        <v>775118667</v>
      </c>
      <c r="B25" t="s">
        <v>6565</v>
      </c>
      <c r="C25">
        <v>70</v>
      </c>
      <c r="D25" t="s">
        <v>6441</v>
      </c>
      <c r="E25" t="s">
        <v>764</v>
      </c>
      <c r="F25">
        <v>13.41</v>
      </c>
      <c r="G25">
        <v>70</v>
      </c>
    </row>
    <row r="26" spans="1:16">
      <c r="A26" s="149">
        <v>684710263</v>
      </c>
      <c r="B26">
        <v>63</v>
      </c>
      <c r="C26">
        <v>5</v>
      </c>
      <c r="D26" t="s">
        <v>6477</v>
      </c>
      <c r="E26" t="s">
        <v>779</v>
      </c>
      <c r="F26">
        <v>45.8</v>
      </c>
      <c r="L26">
        <v>3</v>
      </c>
      <c r="P26">
        <v>5</v>
      </c>
    </row>
    <row r="27" spans="1:16">
      <c r="A27" s="149">
        <v>684010121</v>
      </c>
      <c r="B27">
        <v>60</v>
      </c>
      <c r="C27">
        <v>3</v>
      </c>
      <c r="D27" t="s">
        <v>6448</v>
      </c>
      <c r="E27" t="s">
        <v>669</v>
      </c>
      <c r="F27">
        <v>30.4</v>
      </c>
      <c r="J27">
        <v>1</v>
      </c>
      <c r="L27">
        <v>1</v>
      </c>
      <c r="M27">
        <v>3</v>
      </c>
      <c r="N27">
        <v>2</v>
      </c>
    </row>
    <row r="28" spans="1:16">
      <c r="A28" s="149">
        <v>612710263</v>
      </c>
      <c r="B28">
        <v>59</v>
      </c>
      <c r="C28">
        <v>2</v>
      </c>
      <c r="D28" t="s">
        <v>6474</v>
      </c>
      <c r="E28" t="s">
        <v>779</v>
      </c>
      <c r="F28">
        <v>38.1</v>
      </c>
      <c r="J28">
        <v>2</v>
      </c>
      <c r="L28">
        <v>2</v>
      </c>
      <c r="M28">
        <v>3</v>
      </c>
    </row>
    <row r="29" spans="1:16">
      <c r="A29" s="149">
        <v>259812363</v>
      </c>
      <c r="B29">
        <v>57</v>
      </c>
      <c r="C29">
        <v>2</v>
      </c>
      <c r="D29" t="s">
        <v>6431</v>
      </c>
      <c r="E29" t="s">
        <v>779</v>
      </c>
      <c r="F29">
        <v>57.3</v>
      </c>
      <c r="J29">
        <v>5</v>
      </c>
    </row>
    <row r="30" spans="1:16">
      <c r="A30" s="149">
        <v>252811365</v>
      </c>
      <c r="B30">
        <v>57</v>
      </c>
      <c r="C30">
        <v>4</v>
      </c>
      <c r="D30" t="s">
        <v>6428</v>
      </c>
      <c r="E30" t="s">
        <v>642</v>
      </c>
      <c r="F30">
        <v>49.6</v>
      </c>
      <c r="J30">
        <v>4</v>
      </c>
      <c r="M30">
        <v>2</v>
      </c>
      <c r="P30">
        <v>3</v>
      </c>
    </row>
    <row r="31" spans="1:16">
      <c r="A31" s="149">
        <v>219814129</v>
      </c>
      <c r="B31">
        <v>59</v>
      </c>
      <c r="C31">
        <v>2</v>
      </c>
      <c r="D31" t="s">
        <v>6430</v>
      </c>
      <c r="E31" t="s">
        <v>672</v>
      </c>
      <c r="F31">
        <v>49.6</v>
      </c>
      <c r="I31">
        <v>3</v>
      </c>
      <c r="L31">
        <v>6</v>
      </c>
    </row>
    <row r="32" spans="1:16">
      <c r="A32" s="149">
        <v>118710163</v>
      </c>
      <c r="B32">
        <v>55</v>
      </c>
      <c r="C32">
        <v>5</v>
      </c>
      <c r="D32" t="s">
        <v>6471</v>
      </c>
      <c r="E32" t="s">
        <v>779</v>
      </c>
      <c r="F32">
        <v>57.3</v>
      </c>
      <c r="H32">
        <v>5</v>
      </c>
      <c r="I32">
        <v>8</v>
      </c>
      <c r="O32">
        <v>4</v>
      </c>
    </row>
    <row r="33" spans="1:17">
      <c r="A33" s="149">
        <v>86993521</v>
      </c>
      <c r="B33" t="s">
        <v>6565</v>
      </c>
      <c r="C33">
        <v>6</v>
      </c>
      <c r="D33" t="s">
        <v>6492</v>
      </c>
      <c r="E33" t="s">
        <v>6560</v>
      </c>
      <c r="F33">
        <v>22.7</v>
      </c>
      <c r="G33">
        <v>6</v>
      </c>
    </row>
    <row r="34" spans="1:17">
      <c r="A34" s="149">
        <v>85992113</v>
      </c>
      <c r="B34" t="s">
        <v>6565</v>
      </c>
      <c r="C34">
        <v>7</v>
      </c>
      <c r="D34" t="s">
        <v>6487</v>
      </c>
      <c r="E34" t="s">
        <v>6570</v>
      </c>
      <c r="F34">
        <v>38.1</v>
      </c>
      <c r="G34">
        <v>7</v>
      </c>
    </row>
    <row r="35" spans="1:17">
      <c r="A35" s="149">
        <v>85992111</v>
      </c>
      <c r="B35" t="s">
        <v>6565</v>
      </c>
      <c r="C35">
        <v>7</v>
      </c>
      <c r="D35" t="s">
        <v>6487</v>
      </c>
      <c r="E35" t="s">
        <v>6560</v>
      </c>
      <c r="F35">
        <v>38.1</v>
      </c>
      <c r="G35">
        <v>7</v>
      </c>
    </row>
    <row r="36" spans="1:17">
      <c r="A36" s="149">
        <v>85392013</v>
      </c>
      <c r="B36" t="s">
        <v>6565</v>
      </c>
      <c r="C36">
        <v>18</v>
      </c>
      <c r="D36" t="s">
        <v>6486</v>
      </c>
      <c r="E36" t="s">
        <v>6570</v>
      </c>
      <c r="F36">
        <v>38.1</v>
      </c>
      <c r="G36">
        <v>18</v>
      </c>
    </row>
    <row r="37" spans="1:17">
      <c r="A37" s="149">
        <v>74911021</v>
      </c>
      <c r="B37">
        <v>55</v>
      </c>
      <c r="C37">
        <v>8</v>
      </c>
      <c r="D37" t="s">
        <v>6484</v>
      </c>
      <c r="E37" t="s">
        <v>6560</v>
      </c>
      <c r="F37">
        <v>15</v>
      </c>
      <c r="H37">
        <v>8</v>
      </c>
    </row>
    <row r="38" spans="1:17">
      <c r="A38" s="149">
        <v>66471031</v>
      </c>
      <c r="B38">
        <v>61</v>
      </c>
      <c r="C38">
        <v>3</v>
      </c>
      <c r="D38" t="s">
        <v>6476</v>
      </c>
      <c r="E38" t="s">
        <v>6560</v>
      </c>
      <c r="F38">
        <v>45.8</v>
      </c>
      <c r="N38">
        <v>3</v>
      </c>
    </row>
    <row r="39" spans="1:17">
      <c r="A39" s="149">
        <v>66111051</v>
      </c>
      <c r="B39">
        <v>59</v>
      </c>
      <c r="C39">
        <v>3</v>
      </c>
      <c r="D39" t="s">
        <v>6559</v>
      </c>
      <c r="E39" t="s">
        <v>6560</v>
      </c>
      <c r="F39">
        <v>10.32</v>
      </c>
      <c r="K39">
        <v>3</v>
      </c>
      <c r="L39">
        <v>3</v>
      </c>
    </row>
    <row r="40" spans="1:17">
      <c r="A40" s="149">
        <v>61271021</v>
      </c>
      <c r="B40">
        <v>59</v>
      </c>
      <c r="C40">
        <v>6</v>
      </c>
      <c r="D40" t="s">
        <v>6474</v>
      </c>
      <c r="E40" t="s">
        <v>6560</v>
      </c>
      <c r="F40">
        <v>38.1</v>
      </c>
      <c r="L40">
        <v>6</v>
      </c>
    </row>
    <row r="41" spans="1:17">
      <c r="A41" s="149">
        <v>35981021</v>
      </c>
      <c r="B41">
        <v>55</v>
      </c>
      <c r="C41">
        <v>4</v>
      </c>
      <c r="D41" t="s">
        <v>6427</v>
      </c>
      <c r="E41" t="s">
        <v>6560</v>
      </c>
      <c r="F41">
        <v>57.3</v>
      </c>
      <c r="H41">
        <v>4</v>
      </c>
      <c r="N41">
        <v>14</v>
      </c>
    </row>
    <row r="42" spans="1:17">
      <c r="A42" s="149">
        <v>27911036</v>
      </c>
      <c r="B42">
        <v>61</v>
      </c>
      <c r="C42">
        <v>6</v>
      </c>
      <c r="D42" t="s">
        <v>6483</v>
      </c>
      <c r="E42" t="s">
        <v>820</v>
      </c>
      <c r="F42">
        <v>30.4</v>
      </c>
      <c r="N42">
        <v>13</v>
      </c>
      <c r="Q42">
        <v>15</v>
      </c>
    </row>
    <row r="43" spans="1:17">
      <c r="A43" s="149">
        <v>25271026</v>
      </c>
      <c r="B43">
        <v>59</v>
      </c>
      <c r="C43">
        <v>1</v>
      </c>
      <c r="D43" t="s">
        <v>6473</v>
      </c>
      <c r="E43" t="s">
        <v>820</v>
      </c>
      <c r="F43">
        <v>65</v>
      </c>
      <c r="H43">
        <v>3</v>
      </c>
      <c r="J43">
        <v>4</v>
      </c>
      <c r="K43">
        <v>10</v>
      </c>
      <c r="L43">
        <v>1</v>
      </c>
    </row>
    <row r="44" spans="1:17">
      <c r="A44" s="149">
        <v>19981011</v>
      </c>
      <c r="B44">
        <v>57</v>
      </c>
      <c r="C44">
        <v>2</v>
      </c>
      <c r="D44" t="s">
        <v>6433</v>
      </c>
      <c r="E44" t="s">
        <v>6560</v>
      </c>
      <c r="F44">
        <v>38.1</v>
      </c>
      <c r="H44">
        <v>6</v>
      </c>
      <c r="I44">
        <v>2</v>
      </c>
      <c r="J44">
        <v>2</v>
      </c>
      <c r="L44">
        <v>6</v>
      </c>
    </row>
    <row r="45" spans="1:17">
      <c r="A45" s="149">
        <v>16971011</v>
      </c>
      <c r="B45">
        <v>57</v>
      </c>
      <c r="C45">
        <v>8</v>
      </c>
      <c r="D45" t="s">
        <v>6472</v>
      </c>
      <c r="E45" t="s">
        <v>6560</v>
      </c>
      <c r="F45">
        <v>57.3</v>
      </c>
      <c r="J45">
        <v>8</v>
      </c>
      <c r="P4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32" bestFit="1" customWidth="1"/>
    <col min="2" max="2" width="15.28515625" style="132" bestFit="1" customWidth="1"/>
    <col min="3" max="3" width="37" style="132" bestFit="1" customWidth="1"/>
    <col min="4" max="16384" width="9.140625" style="133"/>
  </cols>
  <sheetData>
    <row r="1" spans="1:5" s="131" customFormat="1" ht="15.75">
      <c r="A1" s="128" t="s">
        <v>910</v>
      </c>
      <c r="B1" s="128" t="s">
        <v>474</v>
      </c>
      <c r="C1" s="128" t="s">
        <v>911</v>
      </c>
      <c r="D1" s="129" t="s">
        <v>912</v>
      </c>
      <c r="E1" s="130">
        <v>0</v>
      </c>
    </row>
    <row r="2" spans="1:5">
      <c r="A2" s="132" t="s">
        <v>913</v>
      </c>
      <c r="B2" s="132" t="s">
        <v>914</v>
      </c>
      <c r="C2" s="132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32" t="s">
        <v>913</v>
      </c>
      <c r="B3" s="132" t="s">
        <v>914</v>
      </c>
      <c r="C3" s="132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32" t="s">
        <v>915</v>
      </c>
      <c r="B4" s="132" t="s">
        <v>916</v>
      </c>
      <c r="C4" s="132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32" t="s">
        <v>917</v>
      </c>
      <c r="B5" s="132" t="s">
        <v>916</v>
      </c>
      <c r="C5" s="132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32" t="s">
        <v>918</v>
      </c>
      <c r="B6" s="132" t="s">
        <v>919</v>
      </c>
      <c r="C6" s="132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32" t="s">
        <v>920</v>
      </c>
      <c r="B7" s="132" t="s">
        <v>921</v>
      </c>
      <c r="C7" s="132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32" t="s">
        <v>920</v>
      </c>
      <c r="B8" s="132" t="s">
        <v>921</v>
      </c>
      <c r="C8" s="132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32" t="s">
        <v>922</v>
      </c>
      <c r="B9" s="132" t="s">
        <v>923</v>
      </c>
      <c r="C9" s="132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32" t="s">
        <v>924</v>
      </c>
      <c r="B10" s="132" t="s">
        <v>923</v>
      </c>
      <c r="C10" s="132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32" t="s">
        <v>925</v>
      </c>
      <c r="B11" s="132" t="s">
        <v>926</v>
      </c>
      <c r="C11" s="132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32" t="s">
        <v>927</v>
      </c>
      <c r="B12" s="132" t="s">
        <v>928</v>
      </c>
      <c r="C12" s="132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32" t="s">
        <v>929</v>
      </c>
      <c r="B13" s="132" t="s">
        <v>930</v>
      </c>
      <c r="C13" s="132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32" t="s">
        <v>931</v>
      </c>
      <c r="B14" s="132" t="s">
        <v>932</v>
      </c>
      <c r="C14" s="132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32" t="s">
        <v>931</v>
      </c>
      <c r="B15" s="132" t="s">
        <v>932</v>
      </c>
      <c r="C15" s="132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32" t="s">
        <v>931</v>
      </c>
      <c r="B16" s="132" t="s">
        <v>932</v>
      </c>
      <c r="C16" s="132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32" t="s">
        <v>933</v>
      </c>
      <c r="B17" s="132" t="s">
        <v>932</v>
      </c>
      <c r="C17" s="132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32" t="s">
        <v>933</v>
      </c>
      <c r="B18" s="132" t="s">
        <v>932</v>
      </c>
      <c r="C18" s="132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32" t="s">
        <v>934</v>
      </c>
      <c r="B19" s="132" t="s">
        <v>932</v>
      </c>
      <c r="C19" s="132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32" t="s">
        <v>934</v>
      </c>
      <c r="B20" s="132" t="s">
        <v>932</v>
      </c>
      <c r="C20" s="132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32" t="s">
        <v>934</v>
      </c>
      <c r="B21" s="132" t="s">
        <v>932</v>
      </c>
      <c r="C21" s="132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32" t="s">
        <v>934</v>
      </c>
      <c r="B22" s="132" t="s">
        <v>932</v>
      </c>
      <c r="C22" s="132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32" t="s">
        <v>935</v>
      </c>
      <c r="B23" s="132" t="s">
        <v>936</v>
      </c>
      <c r="C23" s="132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32" t="s">
        <v>935</v>
      </c>
      <c r="B24" s="132" t="s">
        <v>936</v>
      </c>
      <c r="C24" s="132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32" t="s">
        <v>937</v>
      </c>
      <c r="B25" s="132" t="s">
        <v>936</v>
      </c>
      <c r="C25" s="132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32" t="s">
        <v>937</v>
      </c>
      <c r="B26" s="132" t="s">
        <v>936</v>
      </c>
      <c r="C26" s="132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32" t="s">
        <v>935</v>
      </c>
      <c r="B27" s="132" t="s">
        <v>936</v>
      </c>
      <c r="C27" s="132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32" t="s">
        <v>935</v>
      </c>
      <c r="B28" s="132" t="s">
        <v>936</v>
      </c>
      <c r="C28" s="132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32" t="s">
        <v>935</v>
      </c>
      <c r="B29" s="132" t="s">
        <v>936</v>
      </c>
      <c r="C29" s="132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32" t="s">
        <v>938</v>
      </c>
      <c r="B30" s="132" t="s">
        <v>939</v>
      </c>
      <c r="C30" s="132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32" t="s">
        <v>938</v>
      </c>
      <c r="B31" s="132" t="s">
        <v>939</v>
      </c>
      <c r="C31" s="132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32" t="s">
        <v>940</v>
      </c>
      <c r="B32" s="132" t="s">
        <v>941</v>
      </c>
      <c r="C32" s="132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32" t="s">
        <v>940</v>
      </c>
      <c r="B33" s="132" t="s">
        <v>941</v>
      </c>
      <c r="C33" s="132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32" t="s">
        <v>940</v>
      </c>
      <c r="B34" s="132" t="s">
        <v>941</v>
      </c>
      <c r="C34" s="132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32" t="s">
        <v>940</v>
      </c>
      <c r="B35" s="132" t="s">
        <v>941</v>
      </c>
      <c r="C35" s="132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32" t="s">
        <v>940</v>
      </c>
      <c r="B36" s="132" t="s">
        <v>941</v>
      </c>
      <c r="C36" s="132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32" t="s">
        <v>942</v>
      </c>
      <c r="B37" s="132" t="s">
        <v>943</v>
      </c>
      <c r="C37" s="132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32" t="s">
        <v>942</v>
      </c>
      <c r="B38" s="132" t="s">
        <v>943</v>
      </c>
      <c r="C38" s="132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32" t="s">
        <v>942</v>
      </c>
      <c r="B39" s="132" t="s">
        <v>943</v>
      </c>
      <c r="C39" s="132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32" t="s">
        <v>944</v>
      </c>
      <c r="B40" s="132" t="s">
        <v>945</v>
      </c>
      <c r="C40" s="132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32" t="s">
        <v>944</v>
      </c>
      <c r="B41" s="132" t="s">
        <v>945</v>
      </c>
      <c r="C41" s="132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32" t="s">
        <v>946</v>
      </c>
      <c r="B42" s="132" t="s">
        <v>945</v>
      </c>
      <c r="C42" s="132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32" t="s">
        <v>946</v>
      </c>
      <c r="B43" s="132" t="s">
        <v>945</v>
      </c>
      <c r="C43" s="132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32" t="s">
        <v>947</v>
      </c>
      <c r="B44" s="132" t="s">
        <v>948</v>
      </c>
      <c r="C44" s="132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32" t="s">
        <v>947</v>
      </c>
      <c r="B45" s="132" t="s">
        <v>948</v>
      </c>
      <c r="C45" s="132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32" t="s">
        <v>947</v>
      </c>
      <c r="B46" s="132" t="s">
        <v>948</v>
      </c>
      <c r="C46" s="132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32" t="s">
        <v>949</v>
      </c>
      <c r="B47" s="132" t="s">
        <v>948</v>
      </c>
      <c r="C47" s="132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32" t="s">
        <v>949</v>
      </c>
      <c r="B48" s="132" t="s">
        <v>948</v>
      </c>
      <c r="C48" s="132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32" t="s">
        <v>950</v>
      </c>
      <c r="B49" s="132" t="s">
        <v>951</v>
      </c>
      <c r="C49" s="132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32" t="s">
        <v>950</v>
      </c>
      <c r="B50" s="132" t="s">
        <v>951</v>
      </c>
      <c r="C50" s="132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32" t="s">
        <v>952</v>
      </c>
      <c r="B51" s="132" t="s">
        <v>953</v>
      </c>
      <c r="C51" s="132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32" t="s">
        <v>954</v>
      </c>
      <c r="B52" s="132" t="s">
        <v>955</v>
      </c>
      <c r="C52" s="132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32" t="s">
        <v>956</v>
      </c>
      <c r="B53" s="132" t="s">
        <v>957</v>
      </c>
      <c r="C53" s="132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32" t="s">
        <v>958</v>
      </c>
      <c r="B54" s="132" t="s">
        <v>959</v>
      </c>
      <c r="C54" s="132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32" t="s">
        <v>960</v>
      </c>
      <c r="B55" s="132" t="s">
        <v>961</v>
      </c>
      <c r="C55" s="132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32" t="s">
        <v>962</v>
      </c>
      <c r="B56" s="132" t="s">
        <v>963</v>
      </c>
      <c r="C56" s="132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32" t="s">
        <v>962</v>
      </c>
      <c r="B57" s="132" t="s">
        <v>963</v>
      </c>
      <c r="C57" s="132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2" t="s">
        <v>458</v>
      </c>
      <c r="I1" s="42" t="s">
        <v>849</v>
      </c>
      <c r="L1" s="42" t="s">
        <v>454</v>
      </c>
      <c r="N1" s="2" t="s">
        <v>455</v>
      </c>
      <c r="O1" s="2" t="s">
        <v>49</v>
      </c>
      <c r="P1" s="46"/>
      <c r="Q1" s="42" t="s">
        <v>456</v>
      </c>
      <c r="S1" s="2" t="s">
        <v>457</v>
      </c>
      <c r="U1" s="42" t="s">
        <v>374</v>
      </c>
    </row>
    <row r="2" spans="2:23" ht="22.15" customHeight="1">
      <c r="B2" s="47" t="s">
        <v>459</v>
      </c>
      <c r="C2" s="47"/>
      <c r="D2" s="47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7" t="s">
        <v>544</v>
      </c>
      <c r="C3" s="48"/>
      <c r="D3" s="49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7" t="s">
        <v>463</v>
      </c>
      <c r="C4" s="47"/>
      <c r="D4" s="47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6" t="s">
        <v>466</v>
      </c>
      <c r="C5" s="156"/>
      <c r="D5" s="156"/>
      <c r="E5" s="51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7"/>
      <c r="C6" s="158"/>
      <c r="D6" s="158"/>
      <c r="E6" s="159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3" t="s">
        <v>543</v>
      </c>
      <c r="C8" s="154"/>
      <c r="D8" s="154"/>
      <c r="E8" s="155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0" t="s">
        <v>572</v>
      </c>
      <c r="C9" s="161"/>
      <c r="D9" s="162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47" t="s">
        <v>545</v>
      </c>
      <c r="C10" s="47"/>
      <c r="D10" s="47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47" t="s">
        <v>546</v>
      </c>
      <c r="C11" s="47"/>
      <c r="D11" s="47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1" t="s">
        <v>547</v>
      </c>
      <c r="C12" s="61"/>
      <c r="D12" s="61"/>
      <c r="E12" s="62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2" t="s">
        <v>548</v>
      </c>
      <c r="C13" s="52"/>
      <c r="D13" s="52"/>
      <c r="E13" s="60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47" t="s">
        <v>546</v>
      </c>
      <c r="C14" s="47"/>
      <c r="D14" s="47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47" t="s">
        <v>547</v>
      </c>
      <c r="C15" s="47"/>
      <c r="D15" s="47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47" t="s">
        <v>579</v>
      </c>
      <c r="C16" s="47"/>
      <c r="D16" s="47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0"/>
      <c r="C17" s="151"/>
      <c r="D17" s="151"/>
      <c r="E17" s="152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47" t="s">
        <v>551</v>
      </c>
      <c r="C18" s="47"/>
      <c r="D18" s="47"/>
      <c r="E18" s="63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47" t="s">
        <v>583</v>
      </c>
      <c r="C19" s="47"/>
      <c r="D19" s="47"/>
      <c r="E19" s="63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883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885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886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887</v>
      </c>
      <c r="N24" s="41" t="s">
        <v>541</v>
      </c>
      <c r="O24" s="41" t="s">
        <v>571</v>
      </c>
    </row>
    <row r="25" spans="2:17" ht="22.15" customHeight="1">
      <c r="L25" s="41" t="s">
        <v>888</v>
      </c>
      <c r="N25" s="41" t="s">
        <v>538</v>
      </c>
      <c r="O25" s="41" t="s">
        <v>589</v>
      </c>
    </row>
    <row r="26" spans="2:17" ht="22.15" customHeight="1">
      <c r="L26" s="41" t="s">
        <v>890</v>
      </c>
      <c r="N26" s="41" t="s">
        <v>542</v>
      </c>
      <c r="O26" s="41" t="s">
        <v>438</v>
      </c>
    </row>
    <row r="27" spans="2:17" ht="22.15" customHeight="1">
      <c r="L27" s="41" t="s">
        <v>906</v>
      </c>
    </row>
    <row r="28" spans="2:17" ht="22.15" customHeight="1">
      <c r="L28" s="41" t="s">
        <v>889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E5" sqref="E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87" bestFit="1" customWidth="1"/>
    <col min="7" max="7" width="19.140625" style="88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89" t="s">
        <v>787</v>
      </c>
      <c r="F1" s="85" t="str" cm="1">
        <f t="array" ref="F1:G46">_xlfn.SORTBY(B2:C47,D2:D47,-1)</f>
        <v>corduroy Cotton</v>
      </c>
      <c r="G1" s="86" t="str">
        <v>хлопок</v>
      </c>
      <c r="H1" s="94" t="s">
        <v>865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0"/>
      <c r="F2" s="87" t="str">
        <v>Buffalo leather</v>
      </c>
      <c r="G2" s="88" t="str">
        <v>кожа</v>
      </c>
      <c r="H2" s="95"/>
    </row>
    <row r="3" spans="2:8" ht="18.75">
      <c r="B3" s="22" t="s">
        <v>419</v>
      </c>
      <c r="C3" s="23" t="s">
        <v>788</v>
      </c>
      <c r="D3" s="23">
        <f t="shared" si="0"/>
        <v>4</v>
      </c>
      <c r="F3" s="87" t="str">
        <v>seagrass straw</v>
      </c>
      <c r="G3" s="88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87" t="str">
        <v>Natural straw</v>
      </c>
      <c r="G4" s="88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87" t="str">
        <v>TOQUILLA PALM</v>
      </c>
      <c r="G5" s="88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87" t="str">
        <v>Raffia straw</v>
      </c>
      <c r="G6" s="88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87" t="str">
        <v>Paper straw</v>
      </c>
      <c r="G7" s="88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87" t="str">
        <v>RABBIT FUR</v>
      </c>
      <c r="G8" s="88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87" t="str">
        <v>BEAVER FUR</v>
      </c>
      <c r="G9" s="88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87" t="str">
        <v>Polyester</v>
      </c>
      <c r="G10" s="88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87" t="str">
        <v>wool felt</v>
      </c>
      <c r="G11" s="88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87" t="str">
        <v>Seagrass</v>
      </c>
      <c r="G12" s="88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87" t="str">
        <v>cashmere</v>
      </c>
      <c r="G13" s="88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87" t="str">
        <v>polyamid</v>
      </c>
      <c r="G14" s="88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87" t="str">
        <v>Spandex</v>
      </c>
      <c r="G15" s="88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87" t="str">
        <v>LEATHER</v>
      </c>
      <c r="G16" s="88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87" t="str">
        <v>Acrylic</v>
      </c>
      <c r="G17" s="88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87" t="str">
        <v>viscose</v>
      </c>
      <c r="G18" s="88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87" t="str">
        <v>Cotton</v>
      </c>
      <c r="G19" s="88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87" t="str">
        <v>angora</v>
      </c>
      <c r="G20" s="88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87" t="str">
        <v>Linen</v>
      </c>
      <c r="G21" s="88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87" t="str">
        <v>PAPER</v>
      </c>
      <c r="G22" s="88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87" t="str">
        <v>RAYON</v>
      </c>
      <c r="G23" s="88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87" t="str">
        <v>Wool</v>
      </c>
      <c r="G24" s="88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87" t="str">
        <v>NSSW</v>
      </c>
      <c r="G25" s="88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87" t="str">
        <v>NSBU</v>
      </c>
      <c r="G26" s="88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87" t="str">
        <v>NSKA</v>
      </c>
      <c r="G27" s="88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87" t="str">
        <v>VLHI</v>
      </c>
      <c r="G28" s="88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87" t="str">
        <v>FELT</v>
      </c>
      <c r="G29" s="88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87" t="str">
        <v>STR</v>
      </c>
      <c r="G30" s="88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87" t="str">
        <v>PES</v>
      </c>
      <c r="G31" s="88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87" t="str">
        <v>WV</v>
      </c>
      <c r="G32" s="88" t="str">
        <v>шерсть</v>
      </c>
    </row>
    <row r="33" spans="2:7" ht="18.75">
      <c r="B33" s="20" t="s">
        <v>860</v>
      </c>
      <c r="C33" s="121" t="s">
        <v>860</v>
      </c>
      <c r="D33" s="21">
        <f t="shared" si="0"/>
        <v>4</v>
      </c>
      <c r="F33" s="87" t="str">
        <v>WO</v>
      </c>
      <c r="G33" s="88" t="str">
        <v>шерсть</v>
      </c>
    </row>
    <row r="34" spans="2:7" ht="18.75">
      <c r="B34" s="20" t="s">
        <v>861</v>
      </c>
      <c r="C34" s="121" t="s">
        <v>861</v>
      </c>
      <c r="D34" s="21">
        <f t="shared" si="0"/>
        <v>2</v>
      </c>
      <c r="F34" s="87" t="str">
        <v>SE</v>
      </c>
      <c r="G34" s="88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87" t="str">
        <v>Pu</v>
      </c>
      <c r="G35" s="88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87" t="str">
        <v>PA</v>
      </c>
      <c r="G36" s="88" t="str">
        <v>полиамид</v>
      </c>
    </row>
    <row r="37" spans="2:7" ht="18.75">
      <c r="B37" s="20" t="s">
        <v>864</v>
      </c>
      <c r="C37" s="121" t="s">
        <v>864</v>
      </c>
      <c r="D37" s="21">
        <f t="shared" si="0"/>
        <v>4</v>
      </c>
      <c r="F37" s="87" t="str">
        <v>LI</v>
      </c>
      <c r="G37" s="88" t="str">
        <v>лен</v>
      </c>
    </row>
    <row r="38" spans="2:7" ht="18.75">
      <c r="B38" s="20" t="s">
        <v>897</v>
      </c>
      <c r="C38" s="121" t="s">
        <v>788</v>
      </c>
      <c r="D38" s="21">
        <f t="shared" si="0"/>
        <v>4</v>
      </c>
      <c r="F38" s="87" t="str">
        <v>HA</v>
      </c>
      <c r="G38" s="88" t="str">
        <v>конопля</v>
      </c>
    </row>
    <row r="39" spans="2:7" ht="18.75">
      <c r="B39" s="20" t="s">
        <v>898</v>
      </c>
      <c r="C39" s="121" t="s">
        <v>789</v>
      </c>
      <c r="D39" s="21">
        <f t="shared" si="0"/>
        <v>14</v>
      </c>
      <c r="F39" s="87" t="str">
        <v>EL</v>
      </c>
      <c r="G39" s="88" t="str">
        <v>эластан</v>
      </c>
    </row>
    <row r="40" spans="2:7" ht="18.75">
      <c r="B40" s="20" t="s">
        <v>899</v>
      </c>
      <c r="C40" s="121" t="s">
        <v>802</v>
      </c>
      <c r="D40" s="21">
        <f t="shared" si="0"/>
        <v>7</v>
      </c>
      <c r="F40" s="87" t="str">
        <v>CV</v>
      </c>
      <c r="G40" s="88" t="str">
        <v>вискоза</v>
      </c>
    </row>
    <row r="41" spans="2:7" ht="18.75">
      <c r="B41" s="20" t="s">
        <v>900</v>
      </c>
      <c r="C41" s="121" t="s">
        <v>788</v>
      </c>
      <c r="D41" s="21">
        <f t="shared" si="0"/>
        <v>9</v>
      </c>
      <c r="F41" s="87" t="str">
        <v>AF</v>
      </c>
      <c r="G41" s="88" t="str">
        <v>другие</v>
      </c>
    </row>
    <row r="42" spans="2:7" ht="18.75">
      <c r="B42" s="20" t="s">
        <v>901</v>
      </c>
      <c r="C42" s="121" t="s">
        <v>803</v>
      </c>
      <c r="D42" s="21">
        <f t="shared" si="0"/>
        <v>15</v>
      </c>
      <c r="F42" s="87" t="str">
        <v>WP</v>
      </c>
      <c r="G42" s="88" t="str">
        <v>шерсть альпака</v>
      </c>
    </row>
    <row r="43" spans="2:7" ht="18.75">
      <c r="B43" s="20" t="s">
        <v>902</v>
      </c>
      <c r="C43" s="121" t="s">
        <v>797</v>
      </c>
      <c r="D43" s="21">
        <f t="shared" si="0"/>
        <v>15</v>
      </c>
      <c r="F43" s="87" t="str">
        <v>LE</v>
      </c>
      <c r="G43" s="88" t="str">
        <v>LE</v>
      </c>
    </row>
    <row r="44" spans="2:7" ht="18.75">
      <c r="B44" s="20" t="s">
        <v>903</v>
      </c>
      <c r="C44" s="121" t="s">
        <v>863</v>
      </c>
      <c r="D44" s="21">
        <f t="shared" si="0"/>
        <v>8</v>
      </c>
      <c r="F44" s="87" t="str">
        <v>PL</v>
      </c>
      <c r="G44" s="88" t="str">
        <v>полиэстер</v>
      </c>
    </row>
    <row r="45" spans="2:7" ht="18.75">
      <c r="B45" s="20" t="s">
        <v>904</v>
      </c>
      <c r="C45" s="121" t="s">
        <v>796</v>
      </c>
      <c r="D45" s="21">
        <f t="shared" si="0"/>
        <v>8</v>
      </c>
      <c r="F45" s="87" t="str">
        <v>WS</v>
      </c>
      <c r="G45" s="88" t="str">
        <v>кашемир</v>
      </c>
    </row>
    <row r="46" spans="2:7" ht="18.75">
      <c r="B46" s="20" t="s">
        <v>905</v>
      </c>
      <c r="C46" s="121" t="s">
        <v>33</v>
      </c>
      <c r="D46" s="21">
        <f t="shared" si="0"/>
        <v>6</v>
      </c>
      <c r="F46" s="87" t="str">
        <v>CO</v>
      </c>
      <c r="G46" s="88" t="str">
        <v>хлопок</v>
      </c>
    </row>
    <row r="47" spans="2:7" ht="18.75">
      <c r="B47" s="83" t="s">
        <v>397</v>
      </c>
      <c r="C47" s="84" t="s">
        <v>803</v>
      </c>
      <c r="D47" s="84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78" bestFit="1" customWidth="1"/>
    <col min="2" max="2" width="7.28515625" style="79" customWidth="1"/>
    <col min="3" max="3" width="35" style="14" customWidth="1"/>
    <col min="4" max="4" width="14.140625" style="78" customWidth="1"/>
    <col min="5" max="5" width="13.42578125" style="78" customWidth="1"/>
    <col min="6" max="16384" width="9.140625" style="14"/>
  </cols>
  <sheetData>
    <row r="1" spans="1:5" ht="19.5" customHeight="1">
      <c r="A1" s="73" t="s">
        <v>371</v>
      </c>
      <c r="B1" s="74" t="s">
        <v>49</v>
      </c>
      <c r="D1" s="73" t="s">
        <v>48</v>
      </c>
      <c r="E1" s="73" t="s">
        <v>50</v>
      </c>
    </row>
    <row r="2" spans="1:5">
      <c r="A2" s="75" t="s">
        <v>78</v>
      </c>
      <c r="B2" s="76" t="s">
        <v>618</v>
      </c>
      <c r="D2" s="77" t="s">
        <v>52</v>
      </c>
      <c r="E2" s="75" t="s">
        <v>53</v>
      </c>
    </row>
    <row r="3" spans="1:5">
      <c r="A3" s="75" t="s">
        <v>71</v>
      </c>
      <c r="B3" s="76" t="s">
        <v>628</v>
      </c>
      <c r="D3" s="77" t="s">
        <v>54</v>
      </c>
      <c r="E3" s="75" t="s">
        <v>55</v>
      </c>
    </row>
    <row r="4" spans="1:5">
      <c r="A4" s="75" t="s">
        <v>195</v>
      </c>
      <c r="B4" s="76" t="s">
        <v>630</v>
      </c>
      <c r="D4" s="77" t="s">
        <v>56</v>
      </c>
      <c r="E4" s="75" t="s">
        <v>57</v>
      </c>
    </row>
    <row r="5" spans="1:5">
      <c r="A5" s="75" t="s">
        <v>53</v>
      </c>
      <c r="B5" s="76" t="s">
        <v>625</v>
      </c>
      <c r="D5" s="77" t="s">
        <v>59</v>
      </c>
      <c r="E5" s="75" t="s">
        <v>60</v>
      </c>
    </row>
    <row r="6" spans="1:5">
      <c r="A6" s="75" t="s">
        <v>187</v>
      </c>
      <c r="B6" s="76" t="s">
        <v>612</v>
      </c>
      <c r="D6" s="77" t="s">
        <v>62</v>
      </c>
      <c r="E6" s="75" t="s">
        <v>63</v>
      </c>
    </row>
    <row r="7" spans="1:5">
      <c r="A7" s="75" t="s">
        <v>677</v>
      </c>
      <c r="B7" s="76" t="s">
        <v>628</v>
      </c>
      <c r="D7" s="77" t="s">
        <v>64</v>
      </c>
      <c r="E7" s="75" t="s">
        <v>65</v>
      </c>
    </row>
    <row r="8" spans="1:5">
      <c r="A8" s="75" t="s">
        <v>68</v>
      </c>
      <c r="B8" s="76" t="s">
        <v>660</v>
      </c>
      <c r="D8" s="77" t="s">
        <v>67</v>
      </c>
      <c r="E8" s="75" t="s">
        <v>68</v>
      </c>
    </row>
    <row r="9" spans="1:5">
      <c r="A9" s="75" t="s">
        <v>57</v>
      </c>
      <c r="B9" s="76" t="s">
        <v>619</v>
      </c>
      <c r="D9" s="77" t="s">
        <v>70</v>
      </c>
      <c r="E9" s="75" t="s">
        <v>71</v>
      </c>
    </row>
    <row r="10" spans="1:5">
      <c r="A10" s="75" t="s">
        <v>91</v>
      </c>
      <c r="B10" s="76" t="s">
        <v>617</v>
      </c>
      <c r="D10" s="77" t="s">
        <v>73</v>
      </c>
      <c r="E10" s="75" t="s">
        <v>63</v>
      </c>
    </row>
    <row r="11" spans="1:5">
      <c r="A11" s="75" t="s">
        <v>277</v>
      </c>
      <c r="B11" s="76" t="s">
        <v>629</v>
      </c>
      <c r="D11" s="77" t="s">
        <v>75</v>
      </c>
      <c r="E11" s="75" t="s">
        <v>63</v>
      </c>
    </row>
    <row r="12" spans="1:5">
      <c r="A12" s="75" t="s">
        <v>55</v>
      </c>
      <c r="B12" s="76" t="s">
        <v>620</v>
      </c>
      <c r="D12" s="77" t="s">
        <v>77</v>
      </c>
      <c r="E12" s="75" t="s">
        <v>78</v>
      </c>
    </row>
    <row r="13" spans="1:5">
      <c r="A13" s="75" t="s">
        <v>678</v>
      </c>
      <c r="B13" s="76" t="s">
        <v>642</v>
      </c>
      <c r="D13" s="77" t="s">
        <v>80</v>
      </c>
      <c r="E13" s="75" t="s">
        <v>60</v>
      </c>
    </row>
    <row r="14" spans="1:5">
      <c r="A14" s="75" t="s">
        <v>269</v>
      </c>
      <c r="B14" s="76" t="s">
        <v>627</v>
      </c>
      <c r="D14" s="77" t="s">
        <v>82</v>
      </c>
      <c r="E14" s="75" t="s">
        <v>83</v>
      </c>
    </row>
    <row r="15" spans="1:5">
      <c r="A15" s="75" t="s">
        <v>282</v>
      </c>
      <c r="B15" s="76" t="s">
        <v>679</v>
      </c>
      <c r="D15" s="77" t="s">
        <v>85</v>
      </c>
      <c r="E15" s="75" t="s">
        <v>86</v>
      </c>
    </row>
    <row r="16" spans="1:5">
      <c r="A16" s="75" t="s">
        <v>116</v>
      </c>
      <c r="B16" s="76" t="s">
        <v>641</v>
      </c>
      <c r="D16" s="77" t="s">
        <v>88</v>
      </c>
      <c r="E16" s="75" t="s">
        <v>60</v>
      </c>
    </row>
    <row r="17" spans="1:5">
      <c r="A17" s="75" t="s">
        <v>248</v>
      </c>
      <c r="B17" s="76" t="s">
        <v>668</v>
      </c>
      <c r="D17" s="77" t="s">
        <v>90</v>
      </c>
      <c r="E17" s="75" t="s">
        <v>91</v>
      </c>
    </row>
    <row r="18" spans="1:5">
      <c r="A18" s="75" t="s">
        <v>117</v>
      </c>
      <c r="B18" s="76" t="s">
        <v>598</v>
      </c>
      <c r="D18" s="77" t="s">
        <v>93</v>
      </c>
      <c r="E18" s="75" t="s">
        <v>68</v>
      </c>
    </row>
    <row r="19" spans="1:5">
      <c r="A19" s="75" t="s">
        <v>111</v>
      </c>
      <c r="B19" s="76" t="s">
        <v>679</v>
      </c>
      <c r="D19" s="77" t="s">
        <v>829</v>
      </c>
      <c r="E19" s="75" t="s">
        <v>126</v>
      </c>
    </row>
    <row r="20" spans="1:5">
      <c r="A20" s="75" t="s">
        <v>119</v>
      </c>
      <c r="B20" s="76" t="s">
        <v>609</v>
      </c>
      <c r="D20" s="77" t="s">
        <v>830</v>
      </c>
      <c r="E20" s="75" t="s">
        <v>83</v>
      </c>
    </row>
    <row r="21" spans="1:5" ht="15.75" customHeight="1">
      <c r="A21" s="75" t="s">
        <v>231</v>
      </c>
      <c r="B21" s="76" t="s">
        <v>663</v>
      </c>
      <c r="D21" s="77" t="s">
        <v>814</v>
      </c>
      <c r="E21" s="75" t="s">
        <v>60</v>
      </c>
    </row>
    <row r="22" spans="1:5">
      <c r="A22" s="75" t="s">
        <v>121</v>
      </c>
      <c r="B22" s="76" t="s">
        <v>623</v>
      </c>
      <c r="D22" s="77" t="s">
        <v>828</v>
      </c>
      <c r="E22" s="75" t="s">
        <v>86</v>
      </c>
    </row>
    <row r="23" spans="1:5">
      <c r="A23" s="75" t="s">
        <v>709</v>
      </c>
      <c r="B23" s="76" t="s">
        <v>623</v>
      </c>
      <c r="D23" s="77" t="s">
        <v>815</v>
      </c>
      <c r="E23" s="75" t="s">
        <v>161</v>
      </c>
    </row>
    <row r="24" spans="1:5">
      <c r="A24" s="75" t="s">
        <v>296</v>
      </c>
      <c r="B24" s="76" t="s">
        <v>638</v>
      </c>
      <c r="D24" s="77" t="s">
        <v>812</v>
      </c>
      <c r="E24" s="75" t="s">
        <v>57</v>
      </c>
    </row>
    <row r="25" spans="1:5">
      <c r="A25" s="75" t="s">
        <v>252</v>
      </c>
      <c r="B25" s="76" t="s">
        <v>669</v>
      </c>
      <c r="D25" s="77" t="s">
        <v>813</v>
      </c>
      <c r="E25" s="75" t="s">
        <v>71</v>
      </c>
    </row>
    <row r="26" spans="1:5">
      <c r="A26" s="75" t="s">
        <v>680</v>
      </c>
      <c r="B26" s="76" t="s">
        <v>638</v>
      </c>
      <c r="D26" s="75" t="s">
        <v>633</v>
      </c>
      <c r="E26" s="75" t="s">
        <v>195</v>
      </c>
    </row>
    <row r="27" spans="1:5">
      <c r="A27" s="75" t="s">
        <v>304</v>
      </c>
      <c r="B27" s="76" t="s">
        <v>607</v>
      </c>
      <c r="D27" s="14"/>
      <c r="E27" s="14"/>
    </row>
    <row r="28" spans="1:5">
      <c r="A28" s="75" t="s">
        <v>249</v>
      </c>
      <c r="B28" s="76" t="s">
        <v>628</v>
      </c>
      <c r="D28" s="14"/>
      <c r="E28" s="14"/>
    </row>
    <row r="29" spans="1:5">
      <c r="A29" s="75" t="s">
        <v>179</v>
      </c>
      <c r="B29" s="76" t="s">
        <v>618</v>
      </c>
      <c r="D29" s="14"/>
      <c r="E29" s="14"/>
    </row>
    <row r="30" spans="1:5">
      <c r="A30" s="75" t="s">
        <v>274</v>
      </c>
      <c r="B30" s="76" t="s">
        <v>618</v>
      </c>
      <c r="D30" s="14"/>
      <c r="E30" s="14"/>
    </row>
    <row r="31" spans="1:5">
      <c r="A31" s="75" t="s">
        <v>302</v>
      </c>
      <c r="B31" s="76" t="s">
        <v>597</v>
      </c>
      <c r="D31" s="14"/>
      <c r="E31" s="14"/>
    </row>
    <row r="32" spans="1:5">
      <c r="A32" s="75" t="s">
        <v>180</v>
      </c>
      <c r="B32" s="76" t="s">
        <v>649</v>
      </c>
      <c r="D32" s="14"/>
      <c r="E32" s="14"/>
    </row>
    <row r="33" spans="1:5">
      <c r="A33" s="75" t="s">
        <v>595</v>
      </c>
      <c r="B33" s="76" t="s">
        <v>625</v>
      </c>
      <c r="D33" s="14"/>
      <c r="E33" s="14"/>
    </row>
    <row r="34" spans="1:5">
      <c r="A34" s="75" t="s">
        <v>60</v>
      </c>
      <c r="B34" s="76" t="s">
        <v>624</v>
      </c>
      <c r="D34" s="14"/>
      <c r="E34" s="14"/>
    </row>
    <row r="35" spans="1:5">
      <c r="A35" s="75" t="s">
        <v>241</v>
      </c>
      <c r="B35" s="76" t="s">
        <v>626</v>
      </c>
      <c r="D35" s="14"/>
      <c r="E35" s="14"/>
    </row>
    <row r="36" spans="1:5">
      <c r="A36" s="75" t="s">
        <v>308</v>
      </c>
      <c r="B36" s="76" t="s">
        <v>550</v>
      </c>
      <c r="D36" s="14"/>
      <c r="E36" s="14"/>
    </row>
    <row r="37" spans="1:5">
      <c r="A37" s="75" t="s">
        <v>294</v>
      </c>
      <c r="B37" s="76" t="s">
        <v>625</v>
      </c>
      <c r="D37" s="14"/>
      <c r="E37" s="14"/>
    </row>
    <row r="38" spans="1:5">
      <c r="A38" s="75" t="s">
        <v>306</v>
      </c>
      <c r="B38" s="76" t="s">
        <v>625</v>
      </c>
      <c r="D38" s="14"/>
      <c r="E38" s="14"/>
    </row>
    <row r="39" spans="1:5">
      <c r="A39" s="75" t="s">
        <v>185</v>
      </c>
      <c r="B39" s="76" t="s">
        <v>618</v>
      </c>
      <c r="D39" s="14"/>
      <c r="E39" s="14"/>
    </row>
    <row r="40" spans="1:5">
      <c r="A40" s="75" t="s">
        <v>186</v>
      </c>
      <c r="B40" s="76" t="s">
        <v>597</v>
      </c>
      <c r="D40" s="14"/>
      <c r="E40" s="14"/>
    </row>
    <row r="41" spans="1:5">
      <c r="A41" s="75" t="s">
        <v>135</v>
      </c>
      <c r="B41" s="76" t="s">
        <v>617</v>
      </c>
      <c r="D41" s="14"/>
      <c r="E41" s="14"/>
    </row>
    <row r="42" spans="1:5">
      <c r="A42" s="75" t="s">
        <v>217</v>
      </c>
      <c r="B42" s="76" t="s">
        <v>622</v>
      </c>
      <c r="D42" s="14"/>
      <c r="E42" s="14"/>
    </row>
    <row r="43" spans="1:5">
      <c r="A43" s="75" t="s">
        <v>681</v>
      </c>
      <c r="B43" s="76" t="s">
        <v>637</v>
      </c>
      <c r="D43" s="14"/>
      <c r="E43" s="14"/>
    </row>
    <row r="44" spans="1:5">
      <c r="A44" s="75" t="s">
        <v>300</v>
      </c>
      <c r="B44" s="76" t="s">
        <v>598</v>
      </c>
      <c r="D44" s="14"/>
      <c r="E44" s="14"/>
    </row>
    <row r="45" spans="1:5">
      <c r="A45" s="75" t="s">
        <v>682</v>
      </c>
      <c r="B45" s="76" t="s">
        <v>679</v>
      </c>
      <c r="D45" s="14"/>
      <c r="E45" s="14"/>
    </row>
    <row r="46" spans="1:5">
      <c r="A46" s="75" t="s">
        <v>592</v>
      </c>
      <c r="B46" s="76" t="s">
        <v>675</v>
      </c>
      <c r="D46" s="14"/>
      <c r="E46" s="14"/>
    </row>
    <row r="47" spans="1:5">
      <c r="A47" s="75" t="s">
        <v>230</v>
      </c>
      <c r="B47" s="76" t="s">
        <v>643</v>
      </c>
      <c r="D47" s="14"/>
      <c r="E47" s="14"/>
    </row>
    <row r="48" spans="1:5">
      <c r="A48" s="75" t="s">
        <v>120</v>
      </c>
      <c r="B48" s="76" t="s">
        <v>663</v>
      </c>
      <c r="D48" s="14"/>
      <c r="E48" s="14"/>
    </row>
    <row r="49" spans="1:5">
      <c r="A49" s="75" t="s">
        <v>83</v>
      </c>
      <c r="B49" s="76" t="s">
        <v>688</v>
      </c>
      <c r="D49" s="14"/>
      <c r="E49" s="14"/>
    </row>
    <row r="50" spans="1:5">
      <c r="A50" s="75" t="s">
        <v>241</v>
      </c>
      <c r="B50" s="76" t="s">
        <v>683</v>
      </c>
      <c r="D50" s="14"/>
      <c r="E50" s="14"/>
    </row>
    <row r="51" spans="1:5">
      <c r="A51" s="75" t="s">
        <v>245</v>
      </c>
      <c r="B51" s="76" t="s">
        <v>614</v>
      </c>
      <c r="D51" s="14"/>
      <c r="E51" s="14"/>
    </row>
    <row r="52" spans="1:5">
      <c r="A52" s="75" t="s">
        <v>160</v>
      </c>
      <c r="B52" s="76" t="s">
        <v>622</v>
      </c>
      <c r="D52" s="14"/>
      <c r="E52" s="14"/>
    </row>
    <row r="53" spans="1:5">
      <c r="A53" s="75" t="s">
        <v>65</v>
      </c>
      <c r="B53" s="76" t="s">
        <v>647</v>
      </c>
      <c r="D53" s="14"/>
      <c r="E53" s="14"/>
    </row>
    <row r="54" spans="1:5">
      <c r="A54" s="75" t="s">
        <v>806</v>
      </c>
      <c r="B54" s="76" t="s">
        <v>647</v>
      </c>
      <c r="D54" s="14"/>
      <c r="E54" s="14"/>
    </row>
    <row r="55" spans="1:5">
      <c r="A55" s="75" t="s">
        <v>684</v>
      </c>
      <c r="B55" s="76" t="s">
        <v>612</v>
      </c>
      <c r="D55" s="14"/>
      <c r="E55" s="14"/>
    </row>
    <row r="56" spans="1:5">
      <c r="A56" s="75" t="s">
        <v>254</v>
      </c>
      <c r="B56" s="76" t="s">
        <v>679</v>
      </c>
      <c r="D56" s="14"/>
      <c r="E56" s="14"/>
    </row>
    <row r="57" spans="1:5">
      <c r="A57" s="75" t="s">
        <v>685</v>
      </c>
      <c r="B57" s="76" t="s">
        <v>686</v>
      </c>
      <c r="D57" s="14"/>
      <c r="E57" s="14"/>
    </row>
    <row r="58" spans="1:5">
      <c r="A58" s="75" t="s">
        <v>687</v>
      </c>
      <c r="B58" s="76" t="s">
        <v>645</v>
      </c>
      <c r="D58" s="14"/>
      <c r="E58" s="14"/>
    </row>
    <row r="59" spans="1:5">
      <c r="A59" s="75" t="s">
        <v>280</v>
      </c>
      <c r="B59" s="76" t="s">
        <v>634</v>
      </c>
      <c r="D59" s="14"/>
      <c r="E59" s="14"/>
    </row>
    <row r="60" spans="1:5">
      <c r="A60" s="75" t="s">
        <v>51</v>
      </c>
      <c r="B60" s="76" t="s">
        <v>688</v>
      </c>
      <c r="D60" s="14"/>
      <c r="E60" s="14"/>
    </row>
    <row r="61" spans="1:5">
      <c r="A61" s="75" t="s">
        <v>97</v>
      </c>
      <c r="B61" s="76" t="s">
        <v>641</v>
      </c>
      <c r="D61" s="14"/>
      <c r="E61" s="14"/>
    </row>
    <row r="62" spans="1:5">
      <c r="A62" s="75" t="s">
        <v>51</v>
      </c>
      <c r="B62" s="76" t="s">
        <v>612</v>
      </c>
      <c r="D62" s="14"/>
      <c r="E62" s="14"/>
    </row>
    <row r="63" spans="1:5">
      <c r="A63" s="75" t="s">
        <v>185</v>
      </c>
      <c r="B63" s="76" t="s">
        <v>597</v>
      </c>
      <c r="D63" s="14"/>
      <c r="E63" s="14"/>
    </row>
    <row r="64" spans="1:5">
      <c r="A64" s="75" t="s">
        <v>111</v>
      </c>
      <c r="B64" s="76" t="s">
        <v>689</v>
      </c>
      <c r="D64" s="14"/>
      <c r="E64" s="14"/>
    </row>
    <row r="65" spans="1:5">
      <c r="A65" s="75" t="s">
        <v>184</v>
      </c>
      <c r="B65" s="76" t="s">
        <v>668</v>
      </c>
      <c r="D65" s="14"/>
      <c r="E65" s="14"/>
    </row>
    <row r="66" spans="1:5">
      <c r="A66" s="75" t="s">
        <v>256</v>
      </c>
      <c r="B66" s="76" t="s">
        <v>679</v>
      </c>
      <c r="D66" s="14"/>
      <c r="E66" s="14"/>
    </row>
    <row r="67" spans="1:5">
      <c r="A67" s="75" t="s">
        <v>202</v>
      </c>
      <c r="B67" s="76" t="s">
        <v>658</v>
      </c>
      <c r="D67" s="14"/>
      <c r="E67" s="14"/>
    </row>
    <row r="68" spans="1:5">
      <c r="A68" s="75" t="s">
        <v>690</v>
      </c>
      <c r="B68" s="76" t="s">
        <v>683</v>
      </c>
      <c r="D68" s="14"/>
      <c r="E68" s="14"/>
    </row>
    <row r="69" spans="1:5">
      <c r="A69" s="75" t="s">
        <v>691</v>
      </c>
      <c r="B69" s="76" t="s">
        <v>612</v>
      </c>
      <c r="D69" s="14"/>
      <c r="E69" s="14"/>
    </row>
    <row r="70" spans="1:5">
      <c r="A70" s="75" t="s">
        <v>299</v>
      </c>
      <c r="B70" s="76" t="s">
        <v>673</v>
      </c>
      <c r="D70" s="14"/>
      <c r="E70" s="14"/>
    </row>
    <row r="71" spans="1:5">
      <c r="A71" s="75" t="s">
        <v>692</v>
      </c>
      <c r="B71" s="76" t="s">
        <v>647</v>
      </c>
      <c r="D71" s="14"/>
      <c r="E71" s="14"/>
    </row>
    <row r="72" spans="1:5">
      <c r="A72" s="75" t="s">
        <v>290</v>
      </c>
      <c r="B72" s="76" t="s">
        <v>604</v>
      </c>
      <c r="D72" s="14"/>
      <c r="E72" s="14"/>
    </row>
    <row r="73" spans="1:5">
      <c r="A73" s="75" t="s">
        <v>308</v>
      </c>
      <c r="B73" s="76" t="s">
        <v>693</v>
      </c>
      <c r="D73" s="14"/>
      <c r="E73" s="14"/>
    </row>
    <row r="74" spans="1:5">
      <c r="A74" s="75" t="s">
        <v>694</v>
      </c>
      <c r="B74" s="76" t="s">
        <v>600</v>
      </c>
      <c r="D74" s="14"/>
      <c r="E74" s="14"/>
    </row>
    <row r="75" spans="1:5">
      <c r="A75" s="75" t="s">
        <v>259</v>
      </c>
      <c r="B75" s="76" t="s">
        <v>596</v>
      </c>
      <c r="D75" s="14"/>
      <c r="E75" s="14"/>
    </row>
    <row r="76" spans="1:5">
      <c r="A76" s="75" t="s">
        <v>694</v>
      </c>
      <c r="B76" s="76" t="s">
        <v>665</v>
      </c>
      <c r="D76" s="14"/>
      <c r="E76" s="14"/>
    </row>
    <row r="77" spans="1:5">
      <c r="A77" s="75" t="s">
        <v>695</v>
      </c>
      <c r="B77" s="76" t="s">
        <v>605</v>
      </c>
      <c r="D77" s="14"/>
      <c r="E77" s="14"/>
    </row>
    <row r="78" spans="1:5">
      <c r="A78" s="75" t="s">
        <v>282</v>
      </c>
      <c r="B78" s="76" t="s">
        <v>671</v>
      </c>
      <c r="D78" s="14"/>
      <c r="E78" s="14"/>
    </row>
    <row r="79" spans="1:5">
      <c r="A79" s="75" t="s">
        <v>296</v>
      </c>
      <c r="B79" s="76" t="s">
        <v>598</v>
      </c>
      <c r="D79" s="14"/>
      <c r="E79" s="14"/>
    </row>
    <row r="80" spans="1:5">
      <c r="A80" s="75" t="s">
        <v>307</v>
      </c>
      <c r="B80" s="76" t="s">
        <v>674</v>
      </c>
      <c r="D80" s="14"/>
      <c r="E80" s="14"/>
    </row>
    <row r="81" spans="1:5">
      <c r="A81" s="75" t="s">
        <v>696</v>
      </c>
      <c r="B81" s="76" t="s">
        <v>697</v>
      </c>
      <c r="D81" s="14"/>
      <c r="E81" s="14"/>
    </row>
    <row r="82" spans="1:5">
      <c r="A82" s="75" t="s">
        <v>63</v>
      </c>
      <c r="B82" s="76" t="s">
        <v>631</v>
      </c>
      <c r="D82" s="14"/>
      <c r="E82" s="14"/>
    </row>
    <row r="83" spans="1:5">
      <c r="A83" s="75" t="s">
        <v>107</v>
      </c>
      <c r="B83" s="76" t="s">
        <v>636</v>
      </c>
      <c r="D83" s="14"/>
      <c r="E83" s="14"/>
    </row>
    <row r="84" spans="1:5">
      <c r="A84" s="75" t="s">
        <v>244</v>
      </c>
      <c r="B84" s="76" t="s">
        <v>661</v>
      </c>
      <c r="D84" s="14"/>
      <c r="E84" s="14"/>
    </row>
    <row r="85" spans="1:5">
      <c r="A85" s="75" t="s">
        <v>60</v>
      </c>
      <c r="B85" s="76" t="s">
        <v>628</v>
      </c>
      <c r="D85" s="14"/>
      <c r="E85" s="14"/>
    </row>
    <row r="86" spans="1:5">
      <c r="A86" s="75" t="s">
        <v>83</v>
      </c>
      <c r="B86" s="76" t="s">
        <v>659</v>
      </c>
      <c r="D86" s="14"/>
      <c r="E86" s="14"/>
    </row>
    <row r="87" spans="1:5">
      <c r="A87" s="75" t="s">
        <v>209</v>
      </c>
      <c r="B87" s="76" t="s">
        <v>659</v>
      </c>
      <c r="D87" s="14"/>
      <c r="E87" s="14"/>
    </row>
    <row r="88" spans="1:5">
      <c r="A88" s="75" t="s">
        <v>86</v>
      </c>
      <c r="B88" s="76" t="s">
        <v>621</v>
      </c>
      <c r="D88" s="14"/>
      <c r="E88" s="14"/>
    </row>
    <row r="89" spans="1:5">
      <c r="A89" s="75" t="s">
        <v>199</v>
      </c>
      <c r="B89" s="76" t="s">
        <v>622</v>
      </c>
      <c r="D89" s="14"/>
      <c r="E89" s="14"/>
    </row>
    <row r="90" spans="1:5">
      <c r="A90" s="75" t="s">
        <v>306</v>
      </c>
      <c r="B90" s="76" t="s">
        <v>632</v>
      </c>
      <c r="D90" s="14"/>
      <c r="E90" s="14"/>
    </row>
    <row r="91" spans="1:5">
      <c r="A91" s="75" t="s">
        <v>293</v>
      </c>
      <c r="B91" s="76" t="s">
        <v>597</v>
      </c>
      <c r="D91" s="14"/>
      <c r="E91" s="14"/>
    </row>
    <row r="92" spans="1:5">
      <c r="A92" s="75" t="s">
        <v>194</v>
      </c>
      <c r="B92" s="76" t="s">
        <v>626</v>
      </c>
      <c r="D92" s="14"/>
      <c r="E92" s="14"/>
    </row>
    <row r="93" spans="1:5">
      <c r="A93" s="75" t="s">
        <v>309</v>
      </c>
      <c r="B93" s="76" t="s">
        <v>596</v>
      </c>
      <c r="D93" s="14"/>
      <c r="E93" s="14"/>
    </row>
    <row r="94" spans="1:5">
      <c r="A94" s="75" t="s">
        <v>299</v>
      </c>
      <c r="B94" s="76" t="s">
        <v>627</v>
      </c>
      <c r="D94" s="14"/>
      <c r="E94" s="14"/>
    </row>
    <row r="95" spans="1:5">
      <c r="A95" s="75" t="s">
        <v>298</v>
      </c>
      <c r="B95" s="76" t="s">
        <v>625</v>
      </c>
      <c r="D95" s="14"/>
      <c r="E95" s="14"/>
    </row>
    <row r="96" spans="1:5">
      <c r="A96" s="75" t="s">
        <v>591</v>
      </c>
      <c r="B96" s="76" t="s">
        <v>625</v>
      </c>
      <c r="D96" s="14"/>
      <c r="E96" s="14"/>
    </row>
    <row r="97" spans="1:5">
      <c r="A97" s="75" t="s">
        <v>698</v>
      </c>
      <c r="B97" s="76" t="s">
        <v>628</v>
      </c>
      <c r="D97" s="14"/>
      <c r="E97" s="14"/>
    </row>
    <row r="98" spans="1:5">
      <c r="A98" s="75" t="s">
        <v>699</v>
      </c>
      <c r="B98" s="76" t="s">
        <v>620</v>
      </c>
      <c r="D98" s="14"/>
      <c r="E98" s="14"/>
    </row>
    <row r="99" spans="1:5">
      <c r="A99" s="75" t="s">
        <v>106</v>
      </c>
      <c r="B99" s="76" t="s">
        <v>619</v>
      </c>
      <c r="D99" s="14"/>
      <c r="E99" s="14"/>
    </row>
    <row r="100" spans="1:5">
      <c r="A100" s="75" t="s">
        <v>594</v>
      </c>
      <c r="B100" s="76" t="s">
        <v>620</v>
      </c>
      <c r="D100" s="14"/>
      <c r="E100" s="14"/>
    </row>
    <row r="101" spans="1:5">
      <c r="A101" s="75" t="s">
        <v>235</v>
      </c>
      <c r="B101" s="76" t="s">
        <v>614</v>
      </c>
      <c r="D101" s="14"/>
      <c r="E101" s="14"/>
    </row>
    <row r="102" spans="1:5">
      <c r="A102" s="75" t="s">
        <v>307</v>
      </c>
      <c r="B102" s="76" t="s">
        <v>661</v>
      </c>
      <c r="D102" s="14"/>
      <c r="E102" s="14"/>
    </row>
    <row r="103" spans="1:5">
      <c r="A103" s="75" t="s">
        <v>306</v>
      </c>
      <c r="B103" s="76" t="s">
        <v>626</v>
      </c>
      <c r="D103" s="14"/>
      <c r="E103" s="14"/>
    </row>
    <row r="104" spans="1:5">
      <c r="A104" s="75" t="s">
        <v>305</v>
      </c>
      <c r="B104" s="76" t="s">
        <v>626</v>
      </c>
      <c r="D104" s="14"/>
      <c r="E104" s="14"/>
    </row>
    <row r="105" spans="1:5">
      <c r="A105" s="75" t="s">
        <v>242</v>
      </c>
      <c r="B105" s="76" t="s">
        <v>651</v>
      </c>
      <c r="D105" s="14"/>
      <c r="E105" s="14"/>
    </row>
    <row r="106" spans="1:5">
      <c r="A106" s="75" t="s">
        <v>53</v>
      </c>
      <c r="B106" s="76" t="s">
        <v>620</v>
      </c>
      <c r="D106" s="14"/>
      <c r="E106" s="14"/>
    </row>
    <row r="107" spans="1:5">
      <c r="A107" s="75" t="s">
        <v>251</v>
      </c>
      <c r="B107" s="76" t="s">
        <v>628</v>
      </c>
      <c r="D107" s="14"/>
      <c r="E107" s="14"/>
    </row>
    <row r="108" spans="1:5">
      <c r="A108" s="75" t="s">
        <v>111</v>
      </c>
      <c r="B108" s="76" t="s">
        <v>619</v>
      </c>
      <c r="D108" s="14"/>
      <c r="E108" s="14"/>
    </row>
    <row r="109" spans="1:5">
      <c r="A109" s="75" t="s">
        <v>203</v>
      </c>
      <c r="B109" s="76" t="s">
        <v>622</v>
      </c>
      <c r="D109" s="14"/>
      <c r="E109" s="14"/>
    </row>
    <row r="110" spans="1:5">
      <c r="A110" s="75" t="s">
        <v>170</v>
      </c>
      <c r="B110" s="76" t="s">
        <v>597</v>
      </c>
      <c r="D110" s="14"/>
      <c r="E110" s="14"/>
    </row>
    <row r="111" spans="1:5">
      <c r="A111" s="75" t="s">
        <v>700</v>
      </c>
      <c r="B111" s="76" t="s">
        <v>630</v>
      </c>
      <c r="D111" s="14"/>
      <c r="E111" s="14"/>
    </row>
    <row r="112" spans="1:5">
      <c r="A112" s="75" t="s">
        <v>195</v>
      </c>
      <c r="B112" s="76" t="s">
        <v>621</v>
      </c>
      <c r="D112" s="14"/>
      <c r="E112" s="14"/>
    </row>
    <row r="113" spans="1:5">
      <c r="A113" s="75" t="s">
        <v>752</v>
      </c>
      <c r="B113" s="76" t="s">
        <v>621</v>
      </c>
      <c r="D113" s="14"/>
      <c r="E113" s="14"/>
    </row>
    <row r="114" spans="1:5">
      <c r="A114" s="75" t="s">
        <v>195</v>
      </c>
      <c r="B114" s="76" t="s">
        <v>626</v>
      </c>
      <c r="D114" s="14"/>
      <c r="E114" s="14"/>
    </row>
    <row r="115" spans="1:5">
      <c r="A115" s="75" t="s">
        <v>593</v>
      </c>
      <c r="B115" s="76" t="s">
        <v>671</v>
      </c>
      <c r="D115" s="14"/>
      <c r="E115" s="14"/>
    </row>
    <row r="116" spans="1:5">
      <c r="A116" s="75" t="s">
        <v>309</v>
      </c>
      <c r="B116" s="76" t="s">
        <v>628</v>
      </c>
      <c r="D116" s="14"/>
      <c r="E116" s="14"/>
    </row>
    <row r="117" spans="1:5">
      <c r="A117" s="75" t="s">
        <v>86</v>
      </c>
      <c r="B117" s="76" t="s">
        <v>629</v>
      </c>
      <c r="D117" s="14"/>
      <c r="E117" s="14"/>
    </row>
    <row r="118" spans="1:5">
      <c r="A118" s="75" t="s">
        <v>269</v>
      </c>
      <c r="B118" s="76" t="s">
        <v>621</v>
      </c>
      <c r="D118" s="14"/>
      <c r="E118" s="14"/>
    </row>
    <row r="119" spans="1:5">
      <c r="A119" s="75" t="s">
        <v>293</v>
      </c>
      <c r="B119" s="76" t="s">
        <v>609</v>
      </c>
      <c r="D119" s="14"/>
      <c r="E119" s="14"/>
    </row>
    <row r="120" spans="1:5">
      <c r="A120" s="75" t="s">
        <v>51</v>
      </c>
      <c r="B120" s="76" t="s">
        <v>626</v>
      </c>
      <c r="D120" s="14"/>
      <c r="E120" s="14"/>
    </row>
    <row r="121" spans="1:5">
      <c r="A121" s="75" t="s">
        <v>253</v>
      </c>
      <c r="B121" s="76" t="s">
        <v>598</v>
      </c>
      <c r="D121" s="14"/>
      <c r="E121" s="14"/>
    </row>
    <row r="122" spans="1:5">
      <c r="A122" s="75" t="s">
        <v>259</v>
      </c>
      <c r="B122" s="76" t="s">
        <v>625</v>
      </c>
      <c r="D122" s="14"/>
      <c r="E122" s="14"/>
    </row>
    <row r="123" spans="1:5">
      <c r="A123" s="75" t="s">
        <v>301</v>
      </c>
      <c r="B123" s="76" t="s">
        <v>656</v>
      </c>
      <c r="D123" s="14"/>
      <c r="E123" s="14"/>
    </row>
    <row r="124" spans="1:5">
      <c r="A124" s="75" t="s">
        <v>701</v>
      </c>
      <c r="B124" s="76" t="s">
        <v>614</v>
      </c>
      <c r="D124" s="14"/>
      <c r="E124" s="14"/>
    </row>
    <row r="125" spans="1:5">
      <c r="A125" s="75" t="s">
        <v>118</v>
      </c>
      <c r="B125" s="76" t="s">
        <v>655</v>
      </c>
      <c r="D125" s="14"/>
      <c r="E125" s="14"/>
    </row>
    <row r="126" spans="1:5">
      <c r="A126" s="75" t="s">
        <v>286</v>
      </c>
      <c r="B126" s="76" t="s">
        <v>611</v>
      </c>
      <c r="D126" s="14"/>
      <c r="E126" s="14"/>
    </row>
    <row r="127" spans="1:5">
      <c r="A127" s="75" t="s">
        <v>835</v>
      </c>
      <c r="B127" s="76" t="s">
        <v>611</v>
      </c>
      <c r="D127" s="14"/>
      <c r="E127" s="14"/>
    </row>
    <row r="128" spans="1:5">
      <c r="A128" s="75" t="s">
        <v>306</v>
      </c>
      <c r="B128" s="76" t="s">
        <v>621</v>
      </c>
      <c r="D128" s="14"/>
      <c r="E128" s="14"/>
    </row>
    <row r="129" spans="1:5">
      <c r="A129" s="75" t="s">
        <v>226</v>
      </c>
      <c r="B129" s="76" t="s">
        <v>666</v>
      </c>
      <c r="D129" s="14"/>
      <c r="E129" s="14"/>
    </row>
    <row r="130" spans="1:5">
      <c r="A130" s="75" t="s">
        <v>53</v>
      </c>
      <c r="B130" s="76" t="s">
        <v>629</v>
      </c>
      <c r="D130" s="14"/>
      <c r="E130" s="14"/>
    </row>
    <row r="131" spans="1:5">
      <c r="A131" s="75" t="s">
        <v>250</v>
      </c>
      <c r="B131" s="76" t="s">
        <v>683</v>
      </c>
      <c r="D131" s="14"/>
      <c r="E131" s="14"/>
    </row>
    <row r="132" spans="1:5">
      <c r="A132" s="75" t="s">
        <v>702</v>
      </c>
      <c r="B132" s="76" t="s">
        <v>664</v>
      </c>
      <c r="D132" s="14"/>
      <c r="E132" s="14"/>
    </row>
    <row r="133" spans="1:5">
      <c r="A133" s="75" t="s">
        <v>205</v>
      </c>
      <c r="B133" s="76" t="s">
        <v>631</v>
      </c>
      <c r="D133" s="14"/>
      <c r="E133" s="14"/>
    </row>
    <row r="134" spans="1:5">
      <c r="A134" s="75" t="s">
        <v>101</v>
      </c>
      <c r="B134" s="76" t="s">
        <v>607</v>
      </c>
      <c r="D134" s="14"/>
      <c r="E134" s="14"/>
    </row>
    <row r="135" spans="1:5">
      <c r="A135" s="75" t="s">
        <v>703</v>
      </c>
      <c r="B135" s="76" t="s">
        <v>625</v>
      </c>
      <c r="D135" s="14"/>
      <c r="E135" s="14"/>
    </row>
    <row r="136" spans="1:5">
      <c r="A136" s="75" t="s">
        <v>853</v>
      </c>
      <c r="B136" s="76" t="s">
        <v>624</v>
      </c>
      <c r="D136" s="14"/>
      <c r="E136" s="14"/>
    </row>
    <row r="137" spans="1:5">
      <c r="A137" s="75" t="s">
        <v>133</v>
      </c>
      <c r="B137" s="76" t="s">
        <v>617</v>
      </c>
      <c r="D137" s="14"/>
      <c r="E137" s="14"/>
    </row>
    <row r="138" spans="1:5">
      <c r="A138" s="75" t="s">
        <v>704</v>
      </c>
      <c r="B138" s="76" t="s">
        <v>660</v>
      </c>
      <c r="D138" s="14"/>
      <c r="E138" s="14"/>
    </row>
    <row r="139" spans="1:5">
      <c r="A139" s="75" t="s">
        <v>109</v>
      </c>
      <c r="B139" s="76" t="s">
        <v>624</v>
      </c>
      <c r="D139" s="14"/>
      <c r="E139" s="14"/>
    </row>
    <row r="140" spans="1:5">
      <c r="A140" s="75" t="s">
        <v>83</v>
      </c>
      <c r="B140" s="76" t="s">
        <v>621</v>
      </c>
      <c r="D140" s="14"/>
      <c r="E140" s="14"/>
    </row>
    <row r="141" spans="1:5">
      <c r="A141" s="75" t="s">
        <v>141</v>
      </c>
      <c r="B141" s="76" t="s">
        <v>625</v>
      </c>
      <c r="D141" s="14"/>
      <c r="E141" s="14"/>
    </row>
    <row r="142" spans="1:5">
      <c r="A142" s="75" t="s">
        <v>183</v>
      </c>
      <c r="B142" s="76" t="s">
        <v>632</v>
      </c>
      <c r="D142" s="14"/>
      <c r="E142" s="14"/>
    </row>
    <row r="143" spans="1:5">
      <c r="A143" s="75" t="s">
        <v>185</v>
      </c>
      <c r="B143" s="76" t="s">
        <v>632</v>
      </c>
      <c r="D143" s="14"/>
      <c r="E143" s="14"/>
    </row>
    <row r="144" spans="1:5">
      <c r="A144" s="75" t="s">
        <v>57</v>
      </c>
      <c r="B144" s="76" t="s">
        <v>620</v>
      </c>
      <c r="D144" s="14"/>
      <c r="E144" s="14"/>
    </row>
    <row r="145" spans="1:5">
      <c r="A145" s="75" t="s">
        <v>86</v>
      </c>
      <c r="B145" s="76" t="s">
        <v>622</v>
      </c>
      <c r="D145" s="14"/>
      <c r="E145" s="14"/>
    </row>
    <row r="146" spans="1:5">
      <c r="A146" s="75" t="s">
        <v>296</v>
      </c>
      <c r="B146" s="76" t="s">
        <v>625</v>
      </c>
      <c r="D146" s="14"/>
      <c r="E146" s="14"/>
    </row>
    <row r="147" spans="1:5">
      <c r="A147" s="75" t="s">
        <v>705</v>
      </c>
      <c r="B147" s="76" t="s">
        <v>622</v>
      </c>
      <c r="D147" s="14"/>
      <c r="E147" s="14"/>
    </row>
    <row r="148" spans="1:5">
      <c r="A148" s="75" t="s">
        <v>133</v>
      </c>
      <c r="B148" s="76" t="s">
        <v>596</v>
      </c>
      <c r="D148" s="14"/>
      <c r="E148" s="14"/>
    </row>
    <row r="149" spans="1:5">
      <c r="A149" s="75" t="s">
        <v>175</v>
      </c>
      <c r="B149" s="76" t="s">
        <v>621</v>
      </c>
      <c r="D149" s="14"/>
      <c r="E149" s="14"/>
    </row>
    <row r="150" spans="1:5">
      <c r="A150" s="75" t="s">
        <v>158</v>
      </c>
      <c r="B150" s="76" t="s">
        <v>632</v>
      </c>
      <c r="D150" s="14"/>
      <c r="E150" s="14"/>
    </row>
    <row r="151" spans="1:5">
      <c r="A151" s="75" t="s">
        <v>86</v>
      </c>
      <c r="B151" s="76" t="s">
        <v>666</v>
      </c>
      <c r="D151" s="14"/>
      <c r="E151" s="14"/>
    </row>
    <row r="152" spans="1:5">
      <c r="A152" s="75" t="s">
        <v>68</v>
      </c>
      <c r="B152" s="76" t="s">
        <v>622</v>
      </c>
      <c r="D152" s="14"/>
      <c r="E152" s="14"/>
    </row>
    <row r="153" spans="1:5">
      <c r="A153" s="75" t="s">
        <v>187</v>
      </c>
      <c r="B153" s="76" t="s">
        <v>619</v>
      </c>
      <c r="D153" s="14"/>
      <c r="E153" s="14"/>
    </row>
    <row r="154" spans="1:5">
      <c r="A154" s="75" t="s">
        <v>191</v>
      </c>
      <c r="B154" s="76" t="s">
        <v>611</v>
      </c>
      <c r="D154" s="14"/>
      <c r="E154" s="14"/>
    </row>
    <row r="155" spans="1:5">
      <c r="A155" s="75" t="s">
        <v>144</v>
      </c>
      <c r="B155" s="76" t="s">
        <v>648</v>
      </c>
      <c r="D155" s="14"/>
      <c r="E155" s="14"/>
    </row>
    <row r="156" spans="1:5">
      <c r="A156" s="75" t="s">
        <v>71</v>
      </c>
      <c r="B156" s="76" t="s">
        <v>620</v>
      </c>
      <c r="D156" s="14"/>
      <c r="E156" s="14"/>
    </row>
    <row r="157" spans="1:5">
      <c r="A157" s="75" t="s">
        <v>180</v>
      </c>
      <c r="B157" s="76" t="s">
        <v>621</v>
      </c>
      <c r="D157" s="14"/>
      <c r="E157" s="14"/>
    </row>
    <row r="158" spans="1:5">
      <c r="A158" s="75" t="s">
        <v>241</v>
      </c>
      <c r="B158" s="76" t="s">
        <v>618</v>
      </c>
      <c r="D158" s="14"/>
      <c r="E158" s="14"/>
    </row>
    <row r="159" spans="1:5">
      <c r="A159" s="75" t="s">
        <v>194</v>
      </c>
      <c r="B159" s="76" t="s">
        <v>619</v>
      </c>
      <c r="D159" s="14"/>
      <c r="E159" s="14"/>
    </row>
    <row r="160" spans="1:5">
      <c r="A160" s="75" t="s">
        <v>706</v>
      </c>
      <c r="B160" s="76" t="s">
        <v>626</v>
      </c>
      <c r="D160" s="14"/>
      <c r="E160" s="14"/>
    </row>
    <row r="161" spans="1:5">
      <c r="A161" s="75" t="s">
        <v>236</v>
      </c>
      <c r="B161" s="76" t="s">
        <v>632</v>
      </c>
      <c r="D161" s="14"/>
      <c r="E161" s="14"/>
    </row>
    <row r="162" spans="1:5">
      <c r="A162" s="75" t="s">
        <v>277</v>
      </c>
      <c r="B162" s="76" t="s">
        <v>609</v>
      </c>
      <c r="D162" s="14"/>
      <c r="E162" s="14"/>
    </row>
    <row r="163" spans="1:5">
      <c r="A163" s="75" t="s">
        <v>119</v>
      </c>
      <c r="B163" s="76" t="s">
        <v>625</v>
      </c>
      <c r="D163" s="14"/>
      <c r="E163" s="14"/>
    </row>
    <row r="164" spans="1:5">
      <c r="A164" s="75" t="s">
        <v>271</v>
      </c>
      <c r="B164" s="76" t="s">
        <v>671</v>
      </c>
      <c r="D164" s="14"/>
      <c r="E164" s="14"/>
    </row>
    <row r="165" spans="1:5">
      <c r="A165" s="75" t="s">
        <v>698</v>
      </c>
      <c r="B165" s="76" t="s">
        <v>620</v>
      </c>
      <c r="D165" s="14"/>
      <c r="E165" s="14"/>
    </row>
    <row r="166" spans="1:5">
      <c r="A166" s="75" t="s">
        <v>219</v>
      </c>
      <c r="B166" s="76" t="s">
        <v>630</v>
      </c>
      <c r="D166" s="14"/>
      <c r="E166" s="14"/>
    </row>
    <row r="167" spans="1:5">
      <c r="A167" s="75" t="s">
        <v>186</v>
      </c>
      <c r="B167" s="76" t="s">
        <v>618</v>
      </c>
      <c r="D167" s="14"/>
      <c r="E167" s="14"/>
    </row>
    <row r="168" spans="1:5">
      <c r="A168" s="75" t="s">
        <v>120</v>
      </c>
      <c r="B168" s="76" t="s">
        <v>615</v>
      </c>
      <c r="D168" s="14"/>
      <c r="E168" s="14"/>
    </row>
    <row r="169" spans="1:5">
      <c r="A169" s="75" t="s">
        <v>143</v>
      </c>
      <c r="B169" s="76" t="s">
        <v>632</v>
      </c>
      <c r="D169" s="14"/>
      <c r="E169" s="14"/>
    </row>
    <row r="170" spans="1:5">
      <c r="A170" s="75" t="s">
        <v>157</v>
      </c>
      <c r="B170" s="76" t="s">
        <v>632</v>
      </c>
      <c r="D170" s="14"/>
      <c r="E170" s="14"/>
    </row>
    <row r="171" spans="1:5">
      <c r="A171" s="75" t="s">
        <v>168</v>
      </c>
      <c r="B171" s="76" t="s">
        <v>652</v>
      </c>
      <c r="D171" s="14"/>
      <c r="E171" s="14"/>
    </row>
    <row r="172" spans="1:5">
      <c r="A172" s="75" t="s">
        <v>152</v>
      </c>
      <c r="B172" s="76" t="s">
        <v>652</v>
      </c>
      <c r="D172" s="14"/>
      <c r="E172" s="14"/>
    </row>
    <row r="173" spans="1:5">
      <c r="A173" s="75" t="s">
        <v>139</v>
      </c>
      <c r="B173" s="76" t="s">
        <v>645</v>
      </c>
      <c r="D173" s="14"/>
      <c r="E173" s="14"/>
    </row>
    <row r="174" spans="1:5">
      <c r="A174" s="75" t="s">
        <v>707</v>
      </c>
      <c r="B174" s="76" t="s">
        <v>619</v>
      </c>
      <c r="D174" s="14"/>
      <c r="E174" s="14"/>
    </row>
    <row r="175" spans="1:5">
      <c r="A175" s="75" t="s">
        <v>278</v>
      </c>
      <c r="B175" s="76" t="s">
        <v>614</v>
      </c>
      <c r="D175" s="14"/>
      <c r="E175" s="14"/>
    </row>
    <row r="176" spans="1:5">
      <c r="A176" s="75" t="s">
        <v>279</v>
      </c>
      <c r="B176" s="76" t="s">
        <v>634</v>
      </c>
      <c r="D176" s="14"/>
      <c r="E176" s="14"/>
    </row>
    <row r="177" spans="1:5">
      <c r="A177" s="75" t="s">
        <v>845</v>
      </c>
      <c r="B177" s="76" t="s">
        <v>632</v>
      </c>
      <c r="D177" s="14"/>
      <c r="E177" s="14"/>
    </row>
    <row r="178" spans="1:5">
      <c r="A178" s="75" t="s">
        <v>847</v>
      </c>
      <c r="B178" s="76" t="s">
        <v>632</v>
      </c>
      <c r="D178" s="14"/>
      <c r="E178" s="14"/>
    </row>
    <row r="179" spans="1:5">
      <c r="A179" s="75" t="s">
        <v>169</v>
      </c>
      <c r="B179" s="76" t="s">
        <v>632</v>
      </c>
      <c r="D179" s="14"/>
      <c r="E179" s="14"/>
    </row>
    <row r="180" spans="1:5">
      <c r="A180" s="75" t="s">
        <v>167</v>
      </c>
      <c r="B180" s="76" t="s">
        <v>621</v>
      </c>
      <c r="D180" s="14"/>
      <c r="E180" s="14"/>
    </row>
    <row r="181" spans="1:5">
      <c r="A181" s="75" t="s">
        <v>122</v>
      </c>
      <c r="B181" s="76" t="s">
        <v>606</v>
      </c>
      <c r="D181" s="14"/>
      <c r="E181" s="14"/>
    </row>
    <row r="182" spans="1:5">
      <c r="A182" s="75" t="s">
        <v>164</v>
      </c>
      <c r="B182" s="76" t="s">
        <v>621</v>
      </c>
      <c r="D182" s="14"/>
      <c r="E182" s="14"/>
    </row>
    <row r="183" spans="1:5">
      <c r="A183" s="75" t="s">
        <v>293</v>
      </c>
      <c r="B183" s="76" t="s">
        <v>625</v>
      </c>
      <c r="D183" s="14"/>
      <c r="E183" s="14"/>
    </row>
    <row r="184" spans="1:5">
      <c r="A184" s="75" t="s">
        <v>228</v>
      </c>
      <c r="B184" s="76" t="s">
        <v>708</v>
      </c>
      <c r="D184" s="14"/>
      <c r="E184" s="14"/>
    </row>
    <row r="185" spans="1:5">
      <c r="A185" s="75" t="s">
        <v>220</v>
      </c>
      <c r="B185" s="76" t="s">
        <v>663</v>
      </c>
      <c r="D185" s="14"/>
      <c r="E185" s="14"/>
    </row>
    <row r="186" spans="1:5">
      <c r="A186" s="75" t="s">
        <v>83</v>
      </c>
      <c r="B186" s="76" t="s">
        <v>619</v>
      </c>
      <c r="D186" s="14"/>
      <c r="E186" s="14"/>
    </row>
    <row r="187" spans="1:5">
      <c r="A187" s="75" t="s">
        <v>109</v>
      </c>
      <c r="B187" s="76" t="s">
        <v>637</v>
      </c>
      <c r="D187" s="14"/>
      <c r="E187" s="14"/>
    </row>
    <row r="188" spans="1:5">
      <c r="A188" s="75" t="s">
        <v>296</v>
      </c>
      <c r="B188" s="76" t="s">
        <v>630</v>
      </c>
      <c r="D188" s="14"/>
      <c r="E188" s="14"/>
    </row>
    <row r="189" spans="1:5">
      <c r="A189" s="75" t="s">
        <v>158</v>
      </c>
      <c r="B189" s="76" t="s">
        <v>630</v>
      </c>
      <c r="D189" s="14"/>
      <c r="E189" s="14"/>
    </row>
    <row r="190" spans="1:5">
      <c r="A190" s="75" t="s">
        <v>192</v>
      </c>
      <c r="B190" s="76" t="s">
        <v>643</v>
      </c>
      <c r="D190" s="14"/>
      <c r="E190" s="14"/>
    </row>
    <row r="191" spans="1:5">
      <c r="A191" s="75" t="s">
        <v>807</v>
      </c>
      <c r="B191" s="76" t="s">
        <v>643</v>
      </c>
      <c r="D191" s="14"/>
      <c r="E191" s="14"/>
    </row>
    <row r="192" spans="1:5">
      <c r="A192" s="75" t="s">
        <v>156</v>
      </c>
      <c r="B192" s="76" t="s">
        <v>647</v>
      </c>
      <c r="D192" s="14"/>
      <c r="E192" s="14"/>
    </row>
    <row r="193" spans="1:5">
      <c r="A193" s="75" t="s">
        <v>79</v>
      </c>
      <c r="B193" s="76" t="s">
        <v>635</v>
      </c>
      <c r="D193" s="14"/>
      <c r="E193" s="14"/>
    </row>
    <row r="194" spans="1:5">
      <c r="A194" s="75" t="s">
        <v>71</v>
      </c>
      <c r="B194" s="76" t="s">
        <v>617</v>
      </c>
      <c r="D194" s="14"/>
      <c r="E194" s="14"/>
    </row>
    <row r="195" spans="1:5">
      <c r="A195" s="75" t="s">
        <v>245</v>
      </c>
      <c r="B195" s="76" t="s">
        <v>708</v>
      </c>
      <c r="D195" s="14"/>
      <c r="E195" s="14"/>
    </row>
    <row r="196" spans="1:5">
      <c r="A196" s="75" t="s">
        <v>71</v>
      </c>
      <c r="B196" s="76" t="s">
        <v>619</v>
      </c>
      <c r="D196" s="14"/>
      <c r="E196" s="14"/>
    </row>
    <row r="197" spans="1:5">
      <c r="A197" s="75" t="s">
        <v>55</v>
      </c>
      <c r="B197" s="76" t="s">
        <v>628</v>
      </c>
      <c r="D197" s="14"/>
      <c r="E197" s="14"/>
    </row>
    <row r="198" spans="1:5">
      <c r="A198" s="75" t="s">
        <v>313</v>
      </c>
      <c r="B198" s="76" t="s">
        <v>617</v>
      </c>
      <c r="D198" s="14"/>
      <c r="E198" s="14"/>
    </row>
    <row r="199" spans="1:5">
      <c r="A199" s="75" t="s">
        <v>300</v>
      </c>
      <c r="B199" s="76" t="s">
        <v>647</v>
      </c>
      <c r="D199" s="14"/>
      <c r="E199" s="14"/>
    </row>
    <row r="200" spans="1:5">
      <c r="A200" s="75" t="s">
        <v>60</v>
      </c>
      <c r="B200" s="76" t="s">
        <v>617</v>
      </c>
      <c r="D200" s="14"/>
      <c r="E200" s="14"/>
    </row>
    <row r="201" spans="1:5">
      <c r="A201" s="75" t="s">
        <v>216</v>
      </c>
      <c r="B201" s="76" t="s">
        <v>662</v>
      </c>
      <c r="D201" s="14"/>
      <c r="E201" s="14"/>
    </row>
    <row r="202" spans="1:5">
      <c r="A202" s="75" t="s">
        <v>63</v>
      </c>
      <c r="B202" s="76" t="s">
        <v>621</v>
      </c>
      <c r="D202" s="14"/>
      <c r="E202" s="14"/>
    </row>
    <row r="203" spans="1:5">
      <c r="A203" s="75" t="s">
        <v>261</v>
      </c>
      <c r="B203" s="76" t="s">
        <v>613</v>
      </c>
      <c r="D203" s="14"/>
      <c r="E203" s="14"/>
    </row>
    <row r="204" spans="1:5">
      <c r="A204" s="75" t="s">
        <v>87</v>
      </c>
      <c r="B204" s="76" t="s">
        <v>606</v>
      </c>
      <c r="D204" s="14"/>
      <c r="E204" s="14"/>
    </row>
    <row r="205" spans="1:5">
      <c r="A205" s="75" t="s">
        <v>110</v>
      </c>
      <c r="B205" s="76" t="s">
        <v>647</v>
      </c>
      <c r="D205" s="14"/>
      <c r="E205" s="14"/>
    </row>
    <row r="206" spans="1:5">
      <c r="A206" s="75" t="s">
        <v>250</v>
      </c>
      <c r="B206" s="76" t="s">
        <v>628</v>
      </c>
      <c r="D206" s="14"/>
      <c r="E206" s="14"/>
    </row>
    <row r="207" spans="1:5">
      <c r="A207" s="75" t="s">
        <v>149</v>
      </c>
      <c r="B207" s="76" t="s">
        <v>624</v>
      </c>
      <c r="D207" s="14"/>
      <c r="E207" s="14"/>
    </row>
    <row r="208" spans="1:5">
      <c r="A208" s="75" t="s">
        <v>252</v>
      </c>
      <c r="B208" s="76" t="s">
        <v>628</v>
      </c>
      <c r="D208" s="14"/>
      <c r="E208" s="14"/>
    </row>
    <row r="209" spans="1:5">
      <c r="A209" s="75" t="s">
        <v>142</v>
      </c>
      <c r="B209" s="76" t="s">
        <v>647</v>
      </c>
      <c r="D209" s="14"/>
      <c r="E209" s="14"/>
    </row>
    <row r="210" spans="1:5">
      <c r="A210" s="75" t="s">
        <v>81</v>
      </c>
      <c r="B210" s="76" t="s">
        <v>635</v>
      </c>
      <c r="D210" s="14"/>
      <c r="E210" s="14"/>
    </row>
    <row r="211" spans="1:5">
      <c r="A211" s="75" t="s">
        <v>141</v>
      </c>
      <c r="B211" s="76" t="s">
        <v>598</v>
      </c>
      <c r="D211" s="14"/>
      <c r="E211" s="14"/>
    </row>
    <row r="212" spans="1:5">
      <c r="A212" s="75" t="s">
        <v>238</v>
      </c>
      <c r="B212" s="76" t="s">
        <v>645</v>
      </c>
      <c r="D212" s="14"/>
      <c r="E212" s="14"/>
    </row>
    <row r="213" spans="1:5">
      <c r="A213" s="75" t="s">
        <v>84</v>
      </c>
      <c r="B213" s="76" t="s">
        <v>606</v>
      </c>
      <c r="D213" s="14"/>
      <c r="E213" s="14"/>
    </row>
    <row r="214" spans="1:5">
      <c r="A214" s="75" t="s">
        <v>171</v>
      </c>
      <c r="B214" s="76" t="s">
        <v>635</v>
      </c>
      <c r="D214" s="14"/>
      <c r="E214" s="14"/>
    </row>
    <row r="215" spans="1:5">
      <c r="A215" s="75" t="s">
        <v>311</v>
      </c>
      <c r="B215" s="76" t="s">
        <v>617</v>
      </c>
      <c r="D215" s="14"/>
      <c r="E215" s="14"/>
    </row>
    <row r="216" spans="1:5">
      <c r="A216" s="75" t="s">
        <v>182</v>
      </c>
      <c r="B216" s="76" t="s">
        <v>654</v>
      </c>
      <c r="D216" s="14"/>
      <c r="E216" s="14"/>
    </row>
    <row r="217" spans="1:5">
      <c r="A217" s="75" t="s">
        <v>271</v>
      </c>
      <c r="B217" s="76" t="s">
        <v>666</v>
      </c>
      <c r="D217" s="14"/>
      <c r="E217" s="14"/>
    </row>
    <row r="218" spans="1:5">
      <c r="A218" s="75" t="s">
        <v>60</v>
      </c>
      <c r="B218" s="76" t="s">
        <v>627</v>
      </c>
      <c r="D218" s="14"/>
      <c r="E218" s="14"/>
    </row>
    <row r="219" spans="1:5">
      <c r="A219" s="75" t="s">
        <v>290</v>
      </c>
      <c r="B219" s="76" t="s">
        <v>632</v>
      </c>
      <c r="D219" s="14"/>
      <c r="E219" s="14"/>
    </row>
    <row r="220" spans="1:5">
      <c r="A220" s="75" t="s">
        <v>221</v>
      </c>
      <c r="B220" s="76" t="s">
        <v>664</v>
      </c>
      <c r="D220" s="14"/>
      <c r="E220" s="14"/>
    </row>
    <row r="221" spans="1:5">
      <c r="A221" s="75" t="s">
        <v>836</v>
      </c>
      <c r="B221" s="76" t="s">
        <v>664</v>
      </c>
      <c r="D221" s="14"/>
      <c r="E221" s="14"/>
    </row>
    <row r="222" spans="1:5">
      <c r="A222" s="75" t="s">
        <v>299</v>
      </c>
      <c r="B222" s="76" t="s">
        <v>625</v>
      </c>
      <c r="D222" s="14"/>
      <c r="E222" s="14"/>
    </row>
    <row r="223" spans="1:5">
      <c r="A223" s="75" t="s">
        <v>205</v>
      </c>
      <c r="B223" s="76" t="s">
        <v>670</v>
      </c>
      <c r="D223" s="14"/>
      <c r="E223" s="14"/>
    </row>
    <row r="224" spans="1:5">
      <c r="A224" s="75" t="s">
        <v>86</v>
      </c>
      <c r="B224" s="76" t="s">
        <v>630</v>
      </c>
      <c r="D224" s="14"/>
      <c r="E224" s="14"/>
    </row>
    <row r="225" spans="1:5">
      <c r="A225" s="75" t="s">
        <v>247</v>
      </c>
      <c r="B225" s="76" t="s">
        <v>668</v>
      </c>
      <c r="D225" s="14"/>
      <c r="E225" s="14"/>
    </row>
    <row r="226" spans="1:5">
      <c r="A226" s="75" t="s">
        <v>174</v>
      </c>
      <c r="B226" s="76" t="s">
        <v>600</v>
      </c>
      <c r="D226" s="14"/>
      <c r="E226" s="14"/>
    </row>
    <row r="227" spans="1:5">
      <c r="A227" s="75" t="s">
        <v>71</v>
      </c>
      <c r="B227" s="76" t="s">
        <v>596</v>
      </c>
      <c r="D227" s="14"/>
      <c r="E227" s="14"/>
    </row>
    <row r="228" spans="1:5">
      <c r="A228" s="75" t="s">
        <v>256</v>
      </c>
      <c r="B228" s="76" t="s">
        <v>606</v>
      </c>
      <c r="D228" s="14"/>
      <c r="E228" s="14"/>
    </row>
    <row r="229" spans="1:5">
      <c r="A229" s="75" t="s">
        <v>313</v>
      </c>
      <c r="B229" s="76" t="s">
        <v>632</v>
      </c>
      <c r="D229" s="14"/>
      <c r="E229" s="14"/>
    </row>
    <row r="230" spans="1:5">
      <c r="A230" s="75" t="s">
        <v>183</v>
      </c>
      <c r="B230" s="76" t="s">
        <v>618</v>
      </c>
      <c r="D230" s="14"/>
      <c r="E230" s="14"/>
    </row>
    <row r="231" spans="1:5">
      <c r="A231" s="75" t="s">
        <v>253</v>
      </c>
      <c r="B231" s="76" t="s">
        <v>628</v>
      </c>
      <c r="D231" s="14"/>
      <c r="E231" s="14"/>
    </row>
    <row r="232" spans="1:5">
      <c r="A232" s="75" t="s">
        <v>709</v>
      </c>
      <c r="B232" s="76" t="s">
        <v>623</v>
      </c>
      <c r="D232" s="14"/>
      <c r="E232" s="14"/>
    </row>
    <row r="233" spans="1:5">
      <c r="A233" s="75" t="s">
        <v>710</v>
      </c>
      <c r="B233" s="76" t="s">
        <v>619</v>
      </c>
      <c r="D233" s="14"/>
      <c r="E233" s="14"/>
    </row>
    <row r="234" spans="1:5">
      <c r="A234" s="75" t="s">
        <v>111</v>
      </c>
      <c r="B234" s="76" t="s">
        <v>632</v>
      </c>
      <c r="D234" s="14"/>
      <c r="E234" s="14"/>
    </row>
    <row r="235" spans="1:5">
      <c r="A235" s="75" t="s">
        <v>108</v>
      </c>
      <c r="B235" s="76" t="s">
        <v>632</v>
      </c>
      <c r="D235" s="14"/>
      <c r="E235" s="14"/>
    </row>
    <row r="236" spans="1:5">
      <c r="A236" s="75" t="s">
        <v>166</v>
      </c>
      <c r="B236" s="76" t="s">
        <v>644</v>
      </c>
      <c r="D236" s="14"/>
      <c r="E236" s="14"/>
    </row>
    <row r="237" spans="1:5">
      <c r="A237" s="75" t="s">
        <v>711</v>
      </c>
      <c r="B237" s="76" t="s">
        <v>620</v>
      </c>
      <c r="D237" s="14"/>
      <c r="E237" s="14"/>
    </row>
    <row r="238" spans="1:5">
      <c r="A238" s="75" t="s">
        <v>712</v>
      </c>
      <c r="B238" s="76" t="s">
        <v>618</v>
      </c>
      <c r="D238" s="14"/>
      <c r="E238" s="14"/>
    </row>
    <row r="239" spans="1:5">
      <c r="A239" s="75" t="s">
        <v>256</v>
      </c>
      <c r="B239" s="76" t="s">
        <v>632</v>
      </c>
      <c r="D239" s="14"/>
      <c r="E239" s="14"/>
    </row>
    <row r="240" spans="1:5">
      <c r="A240" s="75" t="s">
        <v>286</v>
      </c>
      <c r="B240" s="76" t="s">
        <v>622</v>
      </c>
      <c r="D240" s="14"/>
      <c r="E240" s="14"/>
    </row>
    <row r="241" spans="1:5">
      <c r="A241" s="75" t="s">
        <v>713</v>
      </c>
      <c r="B241" s="76" t="s">
        <v>621</v>
      </c>
      <c r="D241" s="14"/>
      <c r="E241" s="14"/>
    </row>
    <row r="242" spans="1:5">
      <c r="A242" s="75" t="s">
        <v>714</v>
      </c>
      <c r="B242" s="76" t="s">
        <v>630</v>
      </c>
      <c r="D242" s="14"/>
      <c r="E242" s="14"/>
    </row>
    <row r="243" spans="1:5">
      <c r="A243" s="75" t="s">
        <v>241</v>
      </c>
      <c r="B243" s="76" t="s">
        <v>619</v>
      </c>
      <c r="D243" s="14"/>
      <c r="E243" s="14"/>
    </row>
    <row r="244" spans="1:5">
      <c r="A244" s="75" t="s">
        <v>703</v>
      </c>
      <c r="B244" s="76" t="s">
        <v>647</v>
      </c>
      <c r="D244" s="14"/>
      <c r="E244" s="14"/>
    </row>
    <row r="245" spans="1:5">
      <c r="A245" s="75" t="s">
        <v>165</v>
      </c>
      <c r="B245" s="76" t="s">
        <v>621</v>
      </c>
      <c r="D245" s="14"/>
      <c r="E245" s="14"/>
    </row>
    <row r="246" spans="1:5">
      <c r="A246" s="75" t="s">
        <v>96</v>
      </c>
      <c r="B246" s="76" t="s">
        <v>606</v>
      </c>
      <c r="D246" s="14"/>
      <c r="E246" s="14"/>
    </row>
    <row r="247" spans="1:5">
      <c r="A247" s="75" t="s">
        <v>302</v>
      </c>
      <c r="B247" s="76" t="s">
        <v>618</v>
      </c>
      <c r="D247" s="14"/>
      <c r="E247" s="14"/>
    </row>
    <row r="248" spans="1:5">
      <c r="A248" s="75" t="s">
        <v>308</v>
      </c>
      <c r="B248" s="76" t="s">
        <v>619</v>
      </c>
      <c r="D248" s="14"/>
      <c r="E248" s="14"/>
    </row>
    <row r="249" spans="1:5">
      <c r="A249" s="75" t="s">
        <v>715</v>
      </c>
      <c r="B249" s="76" t="s">
        <v>622</v>
      </c>
      <c r="D249" s="14"/>
      <c r="E249" s="14"/>
    </row>
    <row r="250" spans="1:5">
      <c r="A250" s="75" t="s">
        <v>175</v>
      </c>
      <c r="B250" s="76" t="s">
        <v>655</v>
      </c>
      <c r="D250" s="14"/>
      <c r="E250" s="14"/>
    </row>
    <row r="251" spans="1:5">
      <c r="A251" s="75" t="s">
        <v>160</v>
      </c>
      <c r="B251" s="76" t="s">
        <v>621</v>
      </c>
      <c r="D251" s="14"/>
      <c r="E251" s="14"/>
    </row>
    <row r="252" spans="1:5">
      <c r="A252" s="75" t="s">
        <v>716</v>
      </c>
      <c r="B252" s="76" t="s">
        <v>675</v>
      </c>
      <c r="D252" s="14"/>
      <c r="E252" s="14"/>
    </row>
    <row r="253" spans="1:5">
      <c r="A253" s="75" t="s">
        <v>101</v>
      </c>
      <c r="B253" s="76" t="s">
        <v>631</v>
      </c>
      <c r="D253" s="14"/>
      <c r="E253" s="14"/>
    </row>
    <row r="254" spans="1:5">
      <c r="A254" s="75" t="s">
        <v>53</v>
      </c>
      <c r="B254" s="76" t="s">
        <v>608</v>
      </c>
      <c r="D254" s="14"/>
      <c r="E254" s="14"/>
    </row>
    <row r="255" spans="1:5">
      <c r="A255" s="75" t="s">
        <v>261</v>
      </c>
      <c r="B255" s="76" t="s">
        <v>611</v>
      </c>
      <c r="D255" s="14"/>
      <c r="E255" s="14"/>
    </row>
    <row r="256" spans="1:5">
      <c r="A256" s="75" t="s">
        <v>717</v>
      </c>
      <c r="B256" s="76" t="s">
        <v>708</v>
      </c>
      <c r="D256" s="14"/>
      <c r="E256" s="14"/>
    </row>
    <row r="257" spans="1:5">
      <c r="A257" s="75" t="s">
        <v>142</v>
      </c>
      <c r="B257" s="76" t="s">
        <v>646</v>
      </c>
      <c r="D257" s="14"/>
      <c r="E257" s="14"/>
    </row>
    <row r="258" spans="1:5">
      <c r="A258" s="75" t="s">
        <v>194</v>
      </c>
      <c r="B258" s="76" t="s">
        <v>610</v>
      </c>
      <c r="D258" s="14"/>
      <c r="E258" s="14"/>
    </row>
    <row r="259" spans="1:5">
      <c r="A259" s="75" t="s">
        <v>233</v>
      </c>
      <c r="B259" s="76" t="s">
        <v>617</v>
      </c>
      <c r="D259" s="14"/>
      <c r="E259" s="14"/>
    </row>
    <row r="260" spans="1:5">
      <c r="A260" s="75" t="s">
        <v>276</v>
      </c>
      <c r="B260" s="76" t="s">
        <v>660</v>
      </c>
      <c r="D260" s="14"/>
      <c r="E260" s="14"/>
    </row>
    <row r="261" spans="1:5">
      <c r="A261" s="75" t="s">
        <v>718</v>
      </c>
      <c r="B261" s="76" t="s">
        <v>693</v>
      </c>
      <c r="D261" s="14"/>
      <c r="E261" s="14"/>
    </row>
    <row r="262" spans="1:5">
      <c r="A262" s="75" t="s">
        <v>719</v>
      </c>
      <c r="B262" s="76" t="s">
        <v>606</v>
      </c>
      <c r="D262" s="14"/>
      <c r="E262" s="14"/>
    </row>
    <row r="263" spans="1:5">
      <c r="A263" s="75" t="s">
        <v>720</v>
      </c>
      <c r="B263" s="76" t="s">
        <v>671</v>
      </c>
      <c r="D263" s="14"/>
      <c r="E263" s="14"/>
    </row>
    <row r="264" spans="1:5">
      <c r="A264" s="75" t="s">
        <v>721</v>
      </c>
      <c r="B264" s="76" t="s">
        <v>666</v>
      </c>
      <c r="D264" s="14"/>
      <c r="E264" s="14"/>
    </row>
    <row r="265" spans="1:5">
      <c r="A265" s="75" t="s">
        <v>204</v>
      </c>
      <c r="B265" s="76" t="s">
        <v>689</v>
      </c>
      <c r="D265" s="14"/>
      <c r="E265" s="14"/>
    </row>
    <row r="266" spans="1:5">
      <c r="A266" s="75" t="s">
        <v>204</v>
      </c>
      <c r="B266" s="76" t="s">
        <v>632</v>
      </c>
      <c r="D266" s="14"/>
      <c r="E266" s="14"/>
    </row>
    <row r="267" spans="1:5">
      <c r="A267" s="75" t="s">
        <v>226</v>
      </c>
      <c r="B267" s="76" t="s">
        <v>664</v>
      </c>
      <c r="D267" s="14"/>
      <c r="E267" s="14"/>
    </row>
    <row r="268" spans="1:5">
      <c r="A268" s="75" t="s">
        <v>837</v>
      </c>
      <c r="B268" s="76" t="s">
        <v>664</v>
      </c>
      <c r="D268" s="14"/>
      <c r="E268" s="14"/>
    </row>
    <row r="269" spans="1:5">
      <c r="A269" s="75" t="s">
        <v>722</v>
      </c>
      <c r="B269" s="76" t="s">
        <v>640</v>
      </c>
      <c r="D269" s="14"/>
      <c r="E269" s="14"/>
    </row>
    <row r="270" spans="1:5">
      <c r="A270" s="75" t="s">
        <v>723</v>
      </c>
      <c r="B270" s="76" t="s">
        <v>635</v>
      </c>
      <c r="D270" s="14"/>
      <c r="E270" s="14"/>
    </row>
    <row r="271" spans="1:5">
      <c r="A271" s="75" t="s">
        <v>266</v>
      </c>
      <c r="B271" s="76" t="s">
        <v>643</v>
      </c>
      <c r="D271" s="14"/>
      <c r="E271" s="14"/>
    </row>
    <row r="272" spans="1:5">
      <c r="A272" s="75" t="s">
        <v>724</v>
      </c>
      <c r="B272" s="76" t="s">
        <v>670</v>
      </c>
      <c r="D272" s="14"/>
      <c r="E272" s="14"/>
    </row>
    <row r="273" spans="1:5">
      <c r="A273" s="75" t="s">
        <v>313</v>
      </c>
      <c r="B273" s="76" t="s">
        <v>644</v>
      </c>
      <c r="D273" s="14"/>
      <c r="E273" s="14"/>
    </row>
    <row r="274" spans="1:5">
      <c r="A274" s="75" t="s">
        <v>204</v>
      </c>
      <c r="B274" s="76" t="s">
        <v>660</v>
      </c>
      <c r="D274" s="14"/>
      <c r="E274" s="14"/>
    </row>
    <row r="275" spans="1:5">
      <c r="A275" s="75" t="s">
        <v>81</v>
      </c>
      <c r="B275" s="76" t="s">
        <v>631</v>
      </c>
      <c r="D275" s="14"/>
      <c r="E275" s="14"/>
    </row>
    <row r="276" spans="1:5">
      <c r="A276" s="75" t="s">
        <v>725</v>
      </c>
      <c r="B276" s="76" t="s">
        <v>624</v>
      </c>
      <c r="D276" s="14"/>
      <c r="E276" s="14"/>
    </row>
    <row r="277" spans="1:5">
      <c r="A277" s="75" t="s">
        <v>308</v>
      </c>
      <c r="B277" s="76" t="s">
        <v>625</v>
      </c>
      <c r="D277" s="14"/>
      <c r="E277" s="14"/>
    </row>
    <row r="278" spans="1:5">
      <c r="A278" s="75" t="s">
        <v>194</v>
      </c>
      <c r="B278" s="76" t="s">
        <v>605</v>
      </c>
      <c r="D278" s="14"/>
      <c r="E278" s="14"/>
    </row>
    <row r="279" spans="1:5">
      <c r="A279" s="75" t="s">
        <v>233</v>
      </c>
      <c r="B279" s="76" t="s">
        <v>616</v>
      </c>
      <c r="D279" s="14"/>
      <c r="E279" s="14"/>
    </row>
    <row r="280" spans="1:5">
      <c r="A280" s="75" t="s">
        <v>276</v>
      </c>
      <c r="B280" s="76" t="s">
        <v>689</v>
      </c>
      <c r="D280" s="14"/>
      <c r="E280" s="14"/>
    </row>
    <row r="281" spans="1:5">
      <c r="A281" s="75" t="s">
        <v>726</v>
      </c>
      <c r="B281" s="76" t="s">
        <v>618</v>
      </c>
      <c r="D281" s="14"/>
      <c r="E281" s="14"/>
    </row>
    <row r="282" spans="1:5">
      <c r="A282" s="75" t="s">
        <v>727</v>
      </c>
      <c r="B282" s="76" t="s">
        <v>660</v>
      </c>
      <c r="D282" s="14"/>
      <c r="E282" s="14"/>
    </row>
    <row r="283" spans="1:5">
      <c r="A283" s="75" t="s">
        <v>592</v>
      </c>
      <c r="B283" s="76" t="s">
        <v>620</v>
      </c>
      <c r="D283" s="14"/>
      <c r="E283" s="14"/>
    </row>
    <row r="284" spans="1:5">
      <c r="A284" s="75" t="s">
        <v>302</v>
      </c>
      <c r="B284" s="76" t="s">
        <v>625</v>
      </c>
      <c r="D284" s="14"/>
      <c r="E284" s="14"/>
    </row>
    <row r="285" spans="1:5">
      <c r="A285" s="75" t="s">
        <v>161</v>
      </c>
      <c r="B285" s="76" t="s">
        <v>728</v>
      </c>
      <c r="D285" s="14"/>
      <c r="E285" s="14"/>
    </row>
    <row r="286" spans="1:5">
      <c r="A286" s="75" t="s">
        <v>205</v>
      </c>
      <c r="B286" s="76" t="s">
        <v>708</v>
      </c>
      <c r="D286" s="14"/>
      <c r="E286" s="14"/>
    </row>
    <row r="287" spans="1:5">
      <c r="A287" s="75" t="s">
        <v>68</v>
      </c>
      <c r="B287" s="76" t="s">
        <v>631</v>
      </c>
      <c r="D287" s="14"/>
      <c r="E287" s="14"/>
    </row>
    <row r="288" spans="1:5">
      <c r="A288" s="75" t="s">
        <v>256</v>
      </c>
      <c r="B288" s="76" t="s">
        <v>597</v>
      </c>
      <c r="D288" s="14"/>
      <c r="E288" s="14"/>
    </row>
    <row r="289" spans="1:5">
      <c r="A289" s="75" t="s">
        <v>261</v>
      </c>
      <c r="B289" s="76" t="s">
        <v>643</v>
      </c>
      <c r="D289" s="14"/>
      <c r="E289" s="14"/>
    </row>
    <row r="290" spans="1:5">
      <c r="A290" s="75" t="s">
        <v>275</v>
      </c>
      <c r="B290" s="76" t="s">
        <v>657</v>
      </c>
      <c r="D290" s="14"/>
      <c r="E290" s="14"/>
    </row>
    <row r="291" spans="1:5">
      <c r="A291" s="75" t="s">
        <v>136</v>
      </c>
      <c r="B291" s="76" t="s">
        <v>634</v>
      </c>
      <c r="D291" s="14"/>
      <c r="E291" s="14"/>
    </row>
    <row r="292" spans="1:5">
      <c r="A292" s="75" t="s">
        <v>176</v>
      </c>
      <c r="B292" s="76" t="s">
        <v>655</v>
      </c>
      <c r="D292" s="14"/>
      <c r="E292" s="14"/>
    </row>
    <row r="293" spans="1:5">
      <c r="A293" s="75" t="s">
        <v>284</v>
      </c>
      <c r="B293" s="76" t="s">
        <v>643</v>
      </c>
      <c r="D293" s="14"/>
      <c r="E293" s="14"/>
    </row>
    <row r="294" spans="1:5">
      <c r="A294" s="75" t="s">
        <v>729</v>
      </c>
      <c r="B294" s="76" t="s">
        <v>606</v>
      </c>
      <c r="D294" s="14"/>
      <c r="E294" s="14"/>
    </row>
    <row r="295" spans="1:5">
      <c r="A295" s="75" t="s">
        <v>730</v>
      </c>
      <c r="B295" s="76" t="s">
        <v>697</v>
      </c>
      <c r="D295" s="14"/>
      <c r="E295" s="14"/>
    </row>
    <row r="296" spans="1:5">
      <c r="A296" s="75" t="s">
        <v>731</v>
      </c>
      <c r="B296" s="76" t="s">
        <v>663</v>
      </c>
      <c r="D296" s="14"/>
      <c r="E296" s="14"/>
    </row>
    <row r="297" spans="1:5">
      <c r="A297" s="75" t="s">
        <v>236</v>
      </c>
      <c r="B297" s="76" t="s">
        <v>605</v>
      </c>
      <c r="D297" s="14"/>
      <c r="E297" s="14"/>
    </row>
    <row r="298" spans="1:5">
      <c r="A298" s="75" t="s">
        <v>74</v>
      </c>
      <c r="B298" s="76" t="s">
        <v>634</v>
      </c>
      <c r="D298" s="14"/>
      <c r="E298" s="14"/>
    </row>
    <row r="299" spans="1:5">
      <c r="A299" s="75" t="s">
        <v>96</v>
      </c>
      <c r="B299" s="76" t="s">
        <v>605</v>
      </c>
      <c r="D299" s="14"/>
      <c r="E299" s="14"/>
    </row>
    <row r="300" spans="1:5">
      <c r="A300" s="75" t="s">
        <v>98</v>
      </c>
      <c r="B300" s="76" t="s">
        <v>672</v>
      </c>
      <c r="D300" s="14"/>
      <c r="E300" s="14"/>
    </row>
    <row r="301" spans="1:5">
      <c r="A301" s="75" t="s">
        <v>680</v>
      </c>
      <c r="B301" s="76" t="s">
        <v>617</v>
      </c>
      <c r="D301" s="14"/>
      <c r="E301" s="14"/>
    </row>
    <row r="302" spans="1:5">
      <c r="A302" s="75" t="s">
        <v>186</v>
      </c>
      <c r="B302" s="76" t="s">
        <v>732</v>
      </c>
      <c r="D302" s="14"/>
      <c r="E302" s="14"/>
    </row>
    <row r="303" spans="1:5">
      <c r="A303" s="75" t="s">
        <v>190</v>
      </c>
      <c r="B303" s="76" t="s">
        <v>660</v>
      </c>
      <c r="D303" s="14"/>
      <c r="E303" s="14"/>
    </row>
    <row r="304" spans="1:5">
      <c r="A304" s="75" t="s">
        <v>733</v>
      </c>
      <c r="B304" s="76" t="s">
        <v>708</v>
      </c>
      <c r="D304" s="14"/>
      <c r="E304" s="14"/>
    </row>
    <row r="305" spans="1:5">
      <c r="A305" s="75" t="s">
        <v>279</v>
      </c>
      <c r="B305" s="76" t="s">
        <v>658</v>
      </c>
      <c r="D305" s="14"/>
      <c r="E305" s="14"/>
    </row>
    <row r="306" spans="1:5">
      <c r="A306" s="75" t="s">
        <v>229</v>
      </c>
      <c r="B306" s="76" t="s">
        <v>728</v>
      </c>
      <c r="D306" s="14"/>
      <c r="E306" s="14"/>
    </row>
    <row r="307" spans="1:5">
      <c r="A307" s="75" t="s">
        <v>83</v>
      </c>
      <c r="B307" s="76" t="s">
        <v>629</v>
      </c>
      <c r="D307" s="14"/>
      <c r="E307" s="14"/>
    </row>
    <row r="308" spans="1:5">
      <c r="A308" s="75" t="s">
        <v>277</v>
      </c>
      <c r="B308" s="76" t="s">
        <v>626</v>
      </c>
      <c r="D308" s="14"/>
      <c r="E308" s="14"/>
    </row>
    <row r="309" spans="1:5">
      <c r="A309" s="75" t="s">
        <v>734</v>
      </c>
      <c r="B309" s="76" t="s">
        <v>728</v>
      </c>
      <c r="D309" s="14"/>
      <c r="E309" s="14"/>
    </row>
    <row r="310" spans="1:5">
      <c r="A310" s="75" t="s">
        <v>95</v>
      </c>
      <c r="B310" s="76" t="s">
        <v>660</v>
      </c>
      <c r="D310" s="14"/>
      <c r="E310" s="14"/>
    </row>
    <row r="311" spans="1:5">
      <c r="A311" s="75" t="s">
        <v>696</v>
      </c>
      <c r="B311" s="76" t="s">
        <v>708</v>
      </c>
      <c r="D311" s="14"/>
      <c r="E311" s="14"/>
    </row>
    <row r="312" spans="1:5">
      <c r="A312" s="75" t="s">
        <v>206</v>
      </c>
      <c r="B312" s="76" t="s">
        <v>635</v>
      </c>
      <c r="D312" s="14"/>
      <c r="E312" s="14"/>
    </row>
    <row r="313" spans="1:5">
      <c r="A313" s="75" t="s">
        <v>207</v>
      </c>
      <c r="B313" s="76" t="s">
        <v>735</v>
      </c>
      <c r="D313" s="14"/>
      <c r="E313" s="14"/>
    </row>
    <row r="314" spans="1:5">
      <c r="A314" s="75" t="s">
        <v>211</v>
      </c>
      <c r="B314" s="76" t="s">
        <v>606</v>
      </c>
      <c r="D314" s="14"/>
      <c r="E314" s="14"/>
    </row>
    <row r="315" spans="1:5">
      <c r="A315" s="75" t="s">
        <v>257</v>
      </c>
      <c r="B315" s="76" t="s">
        <v>736</v>
      </c>
      <c r="D315" s="14"/>
      <c r="E315" s="14"/>
    </row>
    <row r="316" spans="1:5">
      <c r="A316" s="75" t="s">
        <v>262</v>
      </c>
      <c r="B316" s="76" t="s">
        <v>737</v>
      </c>
      <c r="D316" s="14"/>
      <c r="E316" s="14"/>
    </row>
    <row r="317" spans="1:5">
      <c r="A317" s="75" t="s">
        <v>263</v>
      </c>
      <c r="B317" s="76" t="s">
        <v>686</v>
      </c>
      <c r="D317" s="14"/>
      <c r="E317" s="14"/>
    </row>
    <row r="318" spans="1:5">
      <c r="A318" s="75" t="s">
        <v>264</v>
      </c>
      <c r="B318" s="76" t="s">
        <v>661</v>
      </c>
      <c r="D318" s="14"/>
      <c r="E318" s="14"/>
    </row>
    <row r="319" spans="1:5">
      <c r="A319" s="75" t="s">
        <v>303</v>
      </c>
      <c r="B319" s="76" t="s">
        <v>662</v>
      </c>
      <c r="D319" s="14"/>
      <c r="E319" s="14"/>
    </row>
    <row r="320" spans="1:5">
      <c r="A320" s="75" t="s">
        <v>310</v>
      </c>
      <c r="B320" s="76" t="s">
        <v>659</v>
      </c>
    </row>
    <row r="321" spans="1:2">
      <c r="A321" s="75" t="s">
        <v>114</v>
      </c>
      <c r="B321" s="76" t="s">
        <v>601</v>
      </c>
    </row>
    <row r="322" spans="1:2">
      <c r="A322" s="75" t="s">
        <v>224</v>
      </c>
      <c r="B322" s="76" t="s">
        <v>630</v>
      </c>
    </row>
    <row r="323" spans="1:2">
      <c r="A323" s="75" t="s">
        <v>53</v>
      </c>
      <c r="B323" s="76" t="s">
        <v>607</v>
      </c>
    </row>
    <row r="324" spans="1:2">
      <c r="A324" s="75" t="s">
        <v>221</v>
      </c>
      <c r="B324" s="76" t="s">
        <v>646</v>
      </c>
    </row>
    <row r="325" spans="1:2">
      <c r="A325" s="75" t="s">
        <v>838</v>
      </c>
      <c r="B325" s="76" t="s">
        <v>646</v>
      </c>
    </row>
    <row r="326" spans="1:2">
      <c r="A326" s="75" t="s">
        <v>269</v>
      </c>
      <c r="B326" s="76" t="s">
        <v>628</v>
      </c>
    </row>
    <row r="327" spans="1:2">
      <c r="A327" s="75" t="s">
        <v>170</v>
      </c>
      <c r="B327" s="76" t="s">
        <v>644</v>
      </c>
    </row>
    <row r="328" spans="1:2">
      <c r="A328" s="75">
        <v>0</v>
      </c>
      <c r="B328" s="76" t="s">
        <v>646</v>
      </c>
    </row>
    <row r="329" spans="1:2">
      <c r="A329" s="75">
        <v>0</v>
      </c>
      <c r="B329" s="76" t="s">
        <v>628</v>
      </c>
    </row>
    <row r="330" spans="1:2">
      <c r="A330" s="75">
        <v>0</v>
      </c>
      <c r="B330" s="76" t="s">
        <v>708</v>
      </c>
    </row>
    <row r="331" spans="1:2">
      <c r="A331" s="75">
        <v>0</v>
      </c>
      <c r="B331" s="76" t="s">
        <v>630</v>
      </c>
    </row>
    <row r="332" spans="1:2">
      <c r="A332" s="75">
        <v>0</v>
      </c>
      <c r="B332" s="76" t="s">
        <v>627</v>
      </c>
    </row>
    <row r="333" spans="1:2">
      <c r="A333" s="75">
        <v>0</v>
      </c>
      <c r="B333" s="76" t="s">
        <v>631</v>
      </c>
    </row>
    <row r="334" spans="1:2">
      <c r="A334" s="75">
        <v>0</v>
      </c>
      <c r="B334" s="76" t="s">
        <v>663</v>
      </c>
    </row>
    <row r="335" spans="1:2">
      <c r="A335" s="75">
        <v>0</v>
      </c>
      <c r="B335" s="76" t="s">
        <v>629</v>
      </c>
    </row>
    <row r="336" spans="1:2">
      <c r="A336" s="75">
        <v>0</v>
      </c>
      <c r="B336" s="76" t="s">
        <v>632</v>
      </c>
    </row>
    <row r="337" spans="1:2">
      <c r="A337" s="75" t="s">
        <v>126</v>
      </c>
      <c r="B337" s="76" t="s">
        <v>621</v>
      </c>
    </row>
    <row r="338" spans="1:2">
      <c r="A338" s="75" t="s">
        <v>234</v>
      </c>
      <c r="B338" s="76" t="s">
        <v>621</v>
      </c>
    </row>
    <row r="339" spans="1:2">
      <c r="A339" s="75" t="s">
        <v>127</v>
      </c>
      <c r="B339" s="76" t="s">
        <v>621</v>
      </c>
    </row>
    <row r="340" spans="1:2">
      <c r="A340" s="75" t="s">
        <v>86</v>
      </c>
      <c r="B340" s="76" t="s">
        <v>625</v>
      </c>
    </row>
    <row r="341" spans="1:2">
      <c r="A341" s="75" t="s">
        <v>217</v>
      </c>
      <c r="B341" s="76" t="s">
        <v>621</v>
      </c>
    </row>
    <row r="342" spans="1:2">
      <c r="A342" s="75" t="s">
        <v>738</v>
      </c>
      <c r="B342" s="76" t="s">
        <v>670</v>
      </c>
    </row>
    <row r="343" spans="1:2">
      <c r="A343" s="75" t="s">
        <v>277</v>
      </c>
      <c r="B343" s="76" t="s">
        <v>624</v>
      </c>
    </row>
    <row r="344" spans="1:2">
      <c r="A344" s="75" t="s">
        <v>174</v>
      </c>
      <c r="B344" s="76" t="s">
        <v>621</v>
      </c>
    </row>
    <row r="345" spans="1:2">
      <c r="A345" s="75" t="s">
        <v>240</v>
      </c>
      <c r="B345" s="76" t="s">
        <v>626</v>
      </c>
    </row>
    <row r="346" spans="1:2">
      <c r="A346" s="75" t="s">
        <v>301</v>
      </c>
      <c r="B346" s="76" t="s">
        <v>625</v>
      </c>
    </row>
    <row r="347" spans="1:2">
      <c r="A347" s="75" t="s">
        <v>226</v>
      </c>
      <c r="B347" s="76" t="s">
        <v>612</v>
      </c>
    </row>
    <row r="348" spans="1:2">
      <c r="A348" s="75" t="s">
        <v>231</v>
      </c>
      <c r="B348" s="76" t="s">
        <v>612</v>
      </c>
    </row>
    <row r="349" spans="1:2">
      <c r="A349" s="75" t="s">
        <v>248</v>
      </c>
      <c r="B349" s="76" t="s">
        <v>636</v>
      </c>
    </row>
    <row r="350" spans="1:2">
      <c r="A350" s="75" t="s">
        <v>277</v>
      </c>
      <c r="B350" s="76" t="s">
        <v>663</v>
      </c>
    </row>
    <row r="351" spans="1:2">
      <c r="A351" s="75" t="s">
        <v>250</v>
      </c>
      <c r="B351" s="76" t="s">
        <v>632</v>
      </c>
    </row>
    <row r="352" spans="1:2">
      <c r="A352" s="75" t="s">
        <v>155</v>
      </c>
      <c r="B352" s="76" t="s">
        <v>632</v>
      </c>
    </row>
    <row r="353" spans="1:2">
      <c r="A353" s="75" t="s">
        <v>187</v>
      </c>
      <c r="B353" s="76" t="s">
        <v>631</v>
      </c>
    </row>
    <row r="354" spans="1:2">
      <c r="A354" s="75" t="s">
        <v>269</v>
      </c>
      <c r="B354" s="76" t="s">
        <v>625</v>
      </c>
    </row>
    <row r="355" spans="1:2">
      <c r="A355" s="75" t="s">
        <v>192</v>
      </c>
      <c r="B355" s="76" t="s">
        <v>657</v>
      </c>
    </row>
    <row r="356" spans="1:2">
      <c r="A356" s="75" t="s">
        <v>119</v>
      </c>
      <c r="B356" s="76" t="s">
        <v>607</v>
      </c>
    </row>
    <row r="357" spans="1:2">
      <c r="A357" s="75" t="s">
        <v>590</v>
      </c>
      <c r="B357" s="76" t="s">
        <v>609</v>
      </c>
    </row>
    <row r="358" spans="1:2">
      <c r="A358" s="75" t="s">
        <v>53</v>
      </c>
      <c r="B358" s="76" t="s">
        <v>708</v>
      </c>
    </row>
    <row r="359" spans="1:2">
      <c r="A359" s="75" t="s">
        <v>104</v>
      </c>
      <c r="B359" s="76" t="s">
        <v>632</v>
      </c>
    </row>
    <row r="360" spans="1:2">
      <c r="A360" s="75" t="s">
        <v>86</v>
      </c>
      <c r="B360" s="76" t="s">
        <v>631</v>
      </c>
    </row>
    <row r="361" spans="1:2">
      <c r="A361" s="75" t="s">
        <v>112</v>
      </c>
      <c r="B361" s="76" t="s">
        <v>630</v>
      </c>
    </row>
    <row r="362" spans="1:2">
      <c r="A362" s="75" t="s">
        <v>130</v>
      </c>
      <c r="B362" s="76" t="s">
        <v>617</v>
      </c>
    </row>
    <row r="363" spans="1:2">
      <c r="A363" s="75" t="s">
        <v>116</v>
      </c>
      <c r="B363" s="76" t="s">
        <v>614</v>
      </c>
    </row>
    <row r="364" spans="1:2">
      <c r="A364" s="75" t="s">
        <v>71</v>
      </c>
      <c r="B364" s="76" t="s">
        <v>626</v>
      </c>
    </row>
    <row r="365" spans="1:2">
      <c r="A365" s="75" t="s">
        <v>199</v>
      </c>
      <c r="B365" s="76" t="s">
        <v>671</v>
      </c>
    </row>
    <row r="366" spans="1:2">
      <c r="A366" s="75" t="s">
        <v>177</v>
      </c>
      <c r="B366" s="76" t="s">
        <v>656</v>
      </c>
    </row>
    <row r="367" spans="1:2">
      <c r="A367" s="75" t="s">
        <v>191</v>
      </c>
      <c r="B367" s="76" t="s">
        <v>679</v>
      </c>
    </row>
    <row r="368" spans="1:2">
      <c r="A368" s="75" t="s">
        <v>63</v>
      </c>
      <c r="B368" s="76" t="s">
        <v>647</v>
      </c>
    </row>
    <row r="369" spans="1:2">
      <c r="A369" s="75" t="s">
        <v>286</v>
      </c>
      <c r="B369" s="76" t="s">
        <v>623</v>
      </c>
    </row>
    <row r="370" spans="1:2">
      <c r="A370" s="75" t="s">
        <v>116</v>
      </c>
      <c r="B370" s="76" t="s">
        <v>636</v>
      </c>
    </row>
    <row r="371" spans="1:2">
      <c r="A371" s="75" t="s">
        <v>164</v>
      </c>
      <c r="B371" s="76" t="s">
        <v>635</v>
      </c>
    </row>
    <row r="372" spans="1:2">
      <c r="A372" s="75" t="s">
        <v>175</v>
      </c>
      <c r="B372" s="76" t="s">
        <v>735</v>
      </c>
    </row>
    <row r="373" spans="1:2">
      <c r="A373" s="75" t="s">
        <v>226</v>
      </c>
      <c r="B373" s="76" t="s">
        <v>642</v>
      </c>
    </row>
    <row r="374" spans="1:2">
      <c r="A374" s="75" t="s">
        <v>241</v>
      </c>
      <c r="B374" s="76" t="s">
        <v>606</v>
      </c>
    </row>
    <row r="375" spans="1:2">
      <c r="A375" s="75" t="s">
        <v>246</v>
      </c>
      <c r="B375" s="76" t="s">
        <v>610</v>
      </c>
    </row>
    <row r="376" spans="1:2">
      <c r="A376" s="75" t="s">
        <v>195</v>
      </c>
      <c r="B376" s="76" t="s">
        <v>624</v>
      </c>
    </row>
    <row r="377" spans="1:2">
      <c r="A377" s="75" t="s">
        <v>839</v>
      </c>
      <c r="B377" s="76" t="s">
        <v>624</v>
      </c>
    </row>
    <row r="378" spans="1:2">
      <c r="A378" s="75" t="s">
        <v>241</v>
      </c>
      <c r="B378" s="76" t="s">
        <v>632</v>
      </c>
    </row>
    <row r="379" spans="1:2">
      <c r="A379" s="75" t="s">
        <v>164</v>
      </c>
      <c r="B379" s="76" t="s">
        <v>676</v>
      </c>
    </row>
    <row r="380" spans="1:2">
      <c r="A380" s="75" t="s">
        <v>172</v>
      </c>
      <c r="B380" s="76" t="s">
        <v>635</v>
      </c>
    </row>
    <row r="381" spans="1:2">
      <c r="A381" s="75" t="s">
        <v>241</v>
      </c>
      <c r="B381" s="76" t="s">
        <v>657</v>
      </c>
    </row>
    <row r="382" spans="1:2">
      <c r="A382" s="75" t="s">
        <v>259</v>
      </c>
      <c r="B382" s="76" t="s">
        <v>637</v>
      </c>
    </row>
    <row r="383" spans="1:2">
      <c r="A383" s="75" t="s">
        <v>155</v>
      </c>
      <c r="B383" s="76" t="s">
        <v>688</v>
      </c>
    </row>
    <row r="384" spans="1:2">
      <c r="A384" s="75" t="s">
        <v>161</v>
      </c>
      <c r="B384" s="76" t="s">
        <v>622</v>
      </c>
    </row>
    <row r="385" spans="1:2">
      <c r="A385" s="75" t="s">
        <v>251</v>
      </c>
      <c r="B385" s="76" t="s">
        <v>632</v>
      </c>
    </row>
    <row r="386" spans="1:2">
      <c r="A386" s="75" t="s">
        <v>159</v>
      </c>
      <c r="B386" s="76" t="s">
        <v>621</v>
      </c>
    </row>
    <row r="387" spans="1:2">
      <c r="A387" s="75" t="s">
        <v>848</v>
      </c>
      <c r="B387" s="76" t="s">
        <v>612</v>
      </c>
    </row>
    <row r="388" spans="1:2">
      <c r="A388" s="75" t="s">
        <v>846</v>
      </c>
      <c r="B388" s="76" t="s">
        <v>659</v>
      </c>
    </row>
    <row r="389" spans="1:2">
      <c r="A389" s="75" t="s">
        <v>162</v>
      </c>
      <c r="B389" s="76" t="s">
        <v>660</v>
      </c>
    </row>
    <row r="390" spans="1:2">
      <c r="A390" s="75" t="s">
        <v>83</v>
      </c>
      <c r="B390" s="76" t="s">
        <v>628</v>
      </c>
    </row>
    <row r="391" spans="1:2">
      <c r="A391" s="75" t="s">
        <v>134</v>
      </c>
      <c r="B391" s="76" t="s">
        <v>644</v>
      </c>
    </row>
    <row r="392" spans="1:2">
      <c r="A392" s="75" t="s">
        <v>270</v>
      </c>
      <c r="B392" s="76" t="s">
        <v>670</v>
      </c>
    </row>
    <row r="393" spans="1:2">
      <c r="A393" s="75" t="s">
        <v>148</v>
      </c>
      <c r="B393" s="76" t="s">
        <v>651</v>
      </c>
    </row>
    <row r="394" spans="1:2">
      <c r="A394" s="75" t="s">
        <v>61</v>
      </c>
      <c r="B394" s="76" t="s">
        <v>634</v>
      </c>
    </row>
    <row r="395" spans="1:2">
      <c r="A395" s="75" t="s">
        <v>121</v>
      </c>
      <c r="B395" s="76" t="s">
        <v>618</v>
      </c>
    </row>
    <row r="396" spans="1:2">
      <c r="A396" s="75" t="s">
        <v>128</v>
      </c>
      <c r="B396" s="76" t="s">
        <v>643</v>
      </c>
    </row>
    <row r="397" spans="1:2">
      <c r="A397" s="75" t="s">
        <v>191</v>
      </c>
      <c r="B397" s="76" t="s">
        <v>657</v>
      </c>
    </row>
    <row r="398" spans="1:2">
      <c r="A398" s="75" t="s">
        <v>86</v>
      </c>
      <c r="B398" s="76" t="s">
        <v>617</v>
      </c>
    </row>
    <row r="399" spans="1:2">
      <c r="A399" s="75" t="s">
        <v>273</v>
      </c>
      <c r="B399" s="76" t="s">
        <v>644</v>
      </c>
    </row>
    <row r="400" spans="1:2">
      <c r="A400" s="75" t="s">
        <v>208</v>
      </c>
      <c r="B400" s="76" t="s">
        <v>623</v>
      </c>
    </row>
    <row r="401" spans="1:2">
      <c r="A401" s="75" t="s">
        <v>223</v>
      </c>
      <c r="B401" s="76" t="s">
        <v>664</v>
      </c>
    </row>
    <row r="402" spans="1:2">
      <c r="A402" s="75" t="s">
        <v>222</v>
      </c>
      <c r="B402" s="76" t="s">
        <v>617</v>
      </c>
    </row>
    <row r="403" spans="1:2">
      <c r="A403" s="75" t="s">
        <v>63</v>
      </c>
      <c r="B403" s="76" t="s">
        <v>604</v>
      </c>
    </row>
    <row r="404" spans="1:2">
      <c r="A404" s="75" t="s">
        <v>129</v>
      </c>
      <c r="B404" s="76" t="s">
        <v>603</v>
      </c>
    </row>
    <row r="405" spans="1:2">
      <c r="A405" s="75" t="s">
        <v>91</v>
      </c>
      <c r="B405" s="76" t="s">
        <v>615</v>
      </c>
    </row>
    <row r="406" spans="1:2">
      <c r="A406" s="75" t="s">
        <v>115</v>
      </c>
      <c r="B406" s="76" t="s">
        <v>640</v>
      </c>
    </row>
    <row r="407" spans="1:2">
      <c r="A407" s="75" t="s">
        <v>63</v>
      </c>
      <c r="B407" s="76" t="s">
        <v>646</v>
      </c>
    </row>
    <row r="408" spans="1:2">
      <c r="A408" s="75" t="s">
        <v>199</v>
      </c>
      <c r="B408" s="76" t="s">
        <v>649</v>
      </c>
    </row>
    <row r="409" spans="1:2">
      <c r="A409" s="75" t="s">
        <v>240</v>
      </c>
      <c r="B409" s="76" t="s">
        <v>664</v>
      </c>
    </row>
    <row r="410" spans="1:2">
      <c r="A410" s="75" t="s">
        <v>317</v>
      </c>
      <c r="B410" s="76" t="s">
        <v>644</v>
      </c>
    </row>
    <row r="411" spans="1:2">
      <c r="A411" s="75" t="s">
        <v>314</v>
      </c>
      <c r="B411" s="76" t="s">
        <v>675</v>
      </c>
    </row>
    <row r="412" spans="1:2">
      <c r="A412" s="75" t="s">
        <v>315</v>
      </c>
      <c r="B412" s="76" t="s">
        <v>599</v>
      </c>
    </row>
    <row r="413" spans="1:2">
      <c r="A413" s="75" t="s">
        <v>317</v>
      </c>
      <c r="B413" s="76" t="s">
        <v>654</v>
      </c>
    </row>
    <row r="414" spans="1:2">
      <c r="A414" s="75" t="s">
        <v>316</v>
      </c>
      <c r="B414" s="76" t="s">
        <v>676</v>
      </c>
    </row>
    <row r="415" spans="1:2">
      <c r="A415" s="75" t="s">
        <v>314</v>
      </c>
      <c r="B415" s="76" t="s">
        <v>597</v>
      </c>
    </row>
    <row r="416" spans="1:2">
      <c r="A416" s="75" t="s">
        <v>154</v>
      </c>
      <c r="B416" s="76" t="s">
        <v>632</v>
      </c>
    </row>
    <row r="417" spans="1:2">
      <c r="A417" s="75" t="s">
        <v>55</v>
      </c>
      <c r="B417" s="76" t="s">
        <v>666</v>
      </c>
    </row>
    <row r="418" spans="1:2">
      <c r="A418" s="75" t="s">
        <v>309</v>
      </c>
      <c r="B418" s="76" t="s">
        <v>689</v>
      </c>
    </row>
    <row r="419" spans="1:2">
      <c r="A419" s="75" t="s">
        <v>154</v>
      </c>
      <c r="B419" s="76" t="s">
        <v>664</v>
      </c>
    </row>
    <row r="420" spans="1:2">
      <c r="A420" s="75" t="s">
        <v>101</v>
      </c>
      <c r="B420" s="76" t="s">
        <v>596</v>
      </c>
    </row>
    <row r="421" spans="1:2">
      <c r="A421" s="75" t="s">
        <v>86</v>
      </c>
      <c r="B421" s="76" t="s">
        <v>656</v>
      </c>
    </row>
    <row r="422" spans="1:2">
      <c r="A422" s="75" t="s">
        <v>227</v>
      </c>
      <c r="B422" s="76" t="s">
        <v>644</v>
      </c>
    </row>
    <row r="423" spans="1:2">
      <c r="A423" s="75" t="s">
        <v>168</v>
      </c>
      <c r="B423" s="76" t="s">
        <v>621</v>
      </c>
    </row>
    <row r="424" spans="1:2">
      <c r="A424" s="75" t="s">
        <v>124</v>
      </c>
      <c r="B424" s="76" t="s">
        <v>623</v>
      </c>
    </row>
    <row r="425" spans="1:2">
      <c r="A425" s="75" t="s">
        <v>256</v>
      </c>
      <c r="B425" s="76" t="s">
        <v>628</v>
      </c>
    </row>
    <row r="426" spans="1:2">
      <c r="A426" s="75" t="s">
        <v>168</v>
      </c>
      <c r="B426" s="76" t="s">
        <v>624</v>
      </c>
    </row>
    <row r="427" spans="1:2">
      <c r="A427" s="75" t="s">
        <v>175</v>
      </c>
      <c r="B427" s="76" t="s">
        <v>628</v>
      </c>
    </row>
    <row r="428" spans="1:2">
      <c r="A428" s="75" t="s">
        <v>252</v>
      </c>
      <c r="B428" s="76" t="s">
        <v>618</v>
      </c>
    </row>
    <row r="429" spans="1:2">
      <c r="A429" s="75" t="s">
        <v>72</v>
      </c>
      <c r="B429" s="76" t="s">
        <v>663</v>
      </c>
    </row>
    <row r="430" spans="1:2">
      <c r="A430" s="75" t="s">
        <v>76</v>
      </c>
      <c r="B430" s="76" t="s">
        <v>631</v>
      </c>
    </row>
    <row r="431" spans="1:2">
      <c r="A431" s="75" t="s">
        <v>100</v>
      </c>
      <c r="B431" s="76" t="s">
        <v>630</v>
      </c>
    </row>
    <row r="432" spans="1:2">
      <c r="A432" s="75" t="s">
        <v>97</v>
      </c>
      <c r="B432" s="76" t="s">
        <v>631</v>
      </c>
    </row>
    <row r="433" spans="1:2">
      <c r="A433" s="75" t="s">
        <v>172</v>
      </c>
      <c r="B433" s="76" t="s">
        <v>621</v>
      </c>
    </row>
    <row r="434" spans="1:2">
      <c r="A434" s="75" t="s">
        <v>271</v>
      </c>
      <c r="B434" s="76" t="s">
        <v>621</v>
      </c>
    </row>
    <row r="435" spans="1:2">
      <c r="A435" s="75" t="s">
        <v>83</v>
      </c>
      <c r="B435" s="76" t="s">
        <v>625</v>
      </c>
    </row>
    <row r="436" spans="1:2">
      <c r="A436" s="75" t="s">
        <v>84</v>
      </c>
      <c r="B436" s="76" t="s">
        <v>631</v>
      </c>
    </row>
    <row r="437" spans="1:2">
      <c r="A437" s="75" t="s">
        <v>251</v>
      </c>
      <c r="B437" s="76" t="s">
        <v>655</v>
      </c>
    </row>
    <row r="438" spans="1:2">
      <c r="A438" s="75" t="s">
        <v>55</v>
      </c>
      <c r="B438" s="76" t="s">
        <v>625</v>
      </c>
    </row>
    <row r="439" spans="1:2">
      <c r="A439" s="75" t="s">
        <v>254</v>
      </c>
      <c r="B439" s="76" t="s">
        <v>622</v>
      </c>
    </row>
    <row r="440" spans="1:2">
      <c r="A440" s="75" t="s">
        <v>315</v>
      </c>
      <c r="B440" s="76" t="s">
        <v>620</v>
      </c>
    </row>
    <row r="441" spans="1:2">
      <c r="A441" s="75" t="s">
        <v>226</v>
      </c>
      <c r="B441" s="76" t="s">
        <v>624</v>
      </c>
    </row>
    <row r="442" spans="1:2">
      <c r="A442" s="75" t="s">
        <v>739</v>
      </c>
      <c r="B442" s="76" t="s">
        <v>657</v>
      </c>
    </row>
    <row r="443" spans="1:2">
      <c r="A443" s="75" t="s">
        <v>71</v>
      </c>
      <c r="B443" s="76" t="s">
        <v>693</v>
      </c>
    </row>
    <row r="444" spans="1:2">
      <c r="A444" s="75" t="s">
        <v>300</v>
      </c>
      <c r="B444" s="76" t="s">
        <v>625</v>
      </c>
    </row>
    <row r="445" spans="1:2">
      <c r="A445" s="75" t="s">
        <v>53</v>
      </c>
      <c r="B445" s="76" t="s">
        <v>667</v>
      </c>
    </row>
    <row r="446" spans="1:2">
      <c r="A446" s="75" t="s">
        <v>109</v>
      </c>
      <c r="B446" s="76" t="s">
        <v>619</v>
      </c>
    </row>
    <row r="447" spans="1:2">
      <c r="A447" s="75" t="s">
        <v>51</v>
      </c>
      <c r="B447" s="76" t="s">
        <v>632</v>
      </c>
    </row>
    <row r="448" spans="1:2">
      <c r="A448" s="75" t="s">
        <v>740</v>
      </c>
      <c r="B448" s="76" t="s">
        <v>655</v>
      </c>
    </row>
    <row r="449" spans="1:2">
      <c r="A449" s="75" t="s">
        <v>741</v>
      </c>
      <c r="B449" s="76" t="s">
        <v>603</v>
      </c>
    </row>
    <row r="450" spans="1:2">
      <c r="A450" s="75" t="s">
        <v>251</v>
      </c>
      <c r="B450" s="76" t="s">
        <v>742</v>
      </c>
    </row>
    <row r="451" spans="1:2">
      <c r="A451" s="75" t="s">
        <v>74</v>
      </c>
      <c r="B451" s="76" t="s">
        <v>631</v>
      </c>
    </row>
    <row r="452" spans="1:2">
      <c r="A452" s="75" t="s">
        <v>265</v>
      </c>
      <c r="B452" s="76" t="s">
        <v>632</v>
      </c>
    </row>
    <row r="453" spans="1:2">
      <c r="A453" s="75" t="s">
        <v>743</v>
      </c>
      <c r="B453" s="76" t="s">
        <v>622</v>
      </c>
    </row>
    <row r="454" spans="1:2">
      <c r="A454" s="75" t="s">
        <v>168</v>
      </c>
      <c r="B454" s="76" t="s">
        <v>643</v>
      </c>
    </row>
    <row r="455" spans="1:2">
      <c r="A455" s="75" t="s">
        <v>252</v>
      </c>
      <c r="B455" s="76" t="s">
        <v>620</v>
      </c>
    </row>
    <row r="456" spans="1:2">
      <c r="A456" s="75" t="s">
        <v>240</v>
      </c>
      <c r="B456" s="76" t="s">
        <v>632</v>
      </c>
    </row>
    <row r="457" spans="1:2">
      <c r="A457" s="75" t="s">
        <v>189</v>
      </c>
      <c r="B457" s="76" t="s">
        <v>635</v>
      </c>
    </row>
    <row r="458" spans="1:2">
      <c r="A458" s="75" t="s">
        <v>744</v>
      </c>
      <c r="B458" s="76" t="s">
        <v>621</v>
      </c>
    </row>
    <row r="459" spans="1:2">
      <c r="A459" s="75" t="s">
        <v>86</v>
      </c>
      <c r="B459" s="76" t="s">
        <v>635</v>
      </c>
    </row>
    <row r="460" spans="1:2">
      <c r="A460" s="75" t="s">
        <v>745</v>
      </c>
      <c r="B460" s="76" t="s">
        <v>628</v>
      </c>
    </row>
    <row r="461" spans="1:2">
      <c r="A461" s="75" t="s">
        <v>226</v>
      </c>
      <c r="B461" s="76" t="s">
        <v>671</v>
      </c>
    </row>
    <row r="462" spans="1:2">
      <c r="A462" s="75" t="s">
        <v>271</v>
      </c>
      <c r="B462" s="76" t="s">
        <v>644</v>
      </c>
    </row>
    <row r="463" spans="1:2">
      <c r="A463" s="75" t="s">
        <v>86</v>
      </c>
      <c r="B463" s="76" t="s">
        <v>671</v>
      </c>
    </row>
    <row r="464" spans="1:2">
      <c r="A464" s="75" t="s">
        <v>254</v>
      </c>
      <c r="B464" s="76" t="s">
        <v>632</v>
      </c>
    </row>
    <row r="465" spans="1:2">
      <c r="A465" s="75" t="s">
        <v>743</v>
      </c>
      <c r="B465" s="76" t="s">
        <v>626</v>
      </c>
    </row>
    <row r="466" spans="1:2">
      <c r="A466" s="75" t="s">
        <v>97</v>
      </c>
      <c r="B466" s="76" t="s">
        <v>634</v>
      </c>
    </row>
    <row r="467" spans="1:2">
      <c r="A467" s="75" t="s">
        <v>593</v>
      </c>
      <c r="B467" s="76" t="s">
        <v>630</v>
      </c>
    </row>
    <row r="468" spans="1:2">
      <c r="A468" s="75" t="s">
        <v>63</v>
      </c>
      <c r="B468" s="76" t="s">
        <v>626</v>
      </c>
    </row>
    <row r="469" spans="1:2">
      <c r="A469" s="75" t="s">
        <v>199</v>
      </c>
      <c r="B469" s="76" t="s">
        <v>628</v>
      </c>
    </row>
    <row r="470" spans="1:2">
      <c r="A470" s="75" t="s">
        <v>292</v>
      </c>
      <c r="B470" s="76" t="s">
        <v>632</v>
      </c>
    </row>
    <row r="471" spans="1:2">
      <c r="A471" s="75" t="s">
        <v>83</v>
      </c>
      <c r="B471" s="76" t="s">
        <v>614</v>
      </c>
    </row>
    <row r="472" spans="1:2">
      <c r="A472" s="75" t="s">
        <v>166</v>
      </c>
      <c r="B472" s="76" t="s">
        <v>621</v>
      </c>
    </row>
    <row r="473" spans="1:2">
      <c r="A473" s="75" t="s">
        <v>86</v>
      </c>
      <c r="B473" s="76" t="s">
        <v>632</v>
      </c>
    </row>
    <row r="474" spans="1:2">
      <c r="A474" s="75" t="s">
        <v>746</v>
      </c>
      <c r="B474" s="76" t="s">
        <v>626</v>
      </c>
    </row>
    <row r="475" spans="1:2">
      <c r="A475" s="75" t="s">
        <v>747</v>
      </c>
      <c r="B475" s="76" t="s">
        <v>628</v>
      </c>
    </row>
    <row r="476" spans="1:2">
      <c r="A476" s="75" t="s">
        <v>101</v>
      </c>
      <c r="B476" s="76" t="s">
        <v>642</v>
      </c>
    </row>
    <row r="477" spans="1:2">
      <c r="A477" s="75" t="s">
        <v>256</v>
      </c>
      <c r="B477" s="76" t="s">
        <v>614</v>
      </c>
    </row>
    <row r="478" spans="1:2">
      <c r="A478" s="75" t="s">
        <v>748</v>
      </c>
      <c r="B478" s="76" t="s">
        <v>628</v>
      </c>
    </row>
    <row r="479" spans="1:2">
      <c r="A479" s="75" t="s">
        <v>231</v>
      </c>
      <c r="B479" s="76" t="s">
        <v>620</v>
      </c>
    </row>
    <row r="480" spans="1:2">
      <c r="A480" s="75" t="s">
        <v>240</v>
      </c>
      <c r="B480" s="76" t="s">
        <v>625</v>
      </c>
    </row>
    <row r="481" spans="1:2">
      <c r="A481" s="75" t="s">
        <v>57</v>
      </c>
      <c r="B481" s="76" t="s">
        <v>612</v>
      </c>
    </row>
    <row r="482" spans="1:2">
      <c r="A482" s="75" t="s">
        <v>209</v>
      </c>
      <c r="B482" s="76" t="s">
        <v>632</v>
      </c>
    </row>
    <row r="483" spans="1:2">
      <c r="A483" s="75" t="s">
        <v>55</v>
      </c>
      <c r="B483" s="76" t="s">
        <v>617</v>
      </c>
    </row>
    <row r="484" spans="1:2">
      <c r="A484" s="75" t="s">
        <v>66</v>
      </c>
      <c r="B484" s="76" t="s">
        <v>619</v>
      </c>
    </row>
    <row r="485" spans="1:2">
      <c r="A485" s="75" t="s">
        <v>95</v>
      </c>
      <c r="B485" s="76" t="s">
        <v>631</v>
      </c>
    </row>
    <row r="486" spans="1:2">
      <c r="A486" s="75" t="s">
        <v>63</v>
      </c>
      <c r="B486" s="76" t="s">
        <v>708</v>
      </c>
    </row>
    <row r="487" spans="1:2">
      <c r="A487" s="75" t="s">
        <v>66</v>
      </c>
      <c r="B487" s="76" t="s">
        <v>632</v>
      </c>
    </row>
    <row r="488" spans="1:2">
      <c r="A488" s="75" t="s">
        <v>157</v>
      </c>
      <c r="B488" s="76" t="s">
        <v>647</v>
      </c>
    </row>
    <row r="489" spans="1:2">
      <c r="A489" s="75" t="s">
        <v>132</v>
      </c>
      <c r="B489" s="76" t="s">
        <v>617</v>
      </c>
    </row>
    <row r="490" spans="1:2">
      <c r="A490" s="75" t="s">
        <v>215</v>
      </c>
      <c r="B490" s="76" t="s">
        <v>661</v>
      </c>
    </row>
    <row r="491" spans="1:2">
      <c r="A491" s="75" t="s">
        <v>111</v>
      </c>
      <c r="B491" s="76" t="s">
        <v>597</v>
      </c>
    </row>
    <row r="492" spans="1:2">
      <c r="A492" s="75" t="s">
        <v>111</v>
      </c>
      <c r="B492" s="76" t="s">
        <v>618</v>
      </c>
    </row>
    <row r="493" spans="1:2">
      <c r="A493" s="75" t="s">
        <v>692</v>
      </c>
      <c r="B493" s="76" t="s">
        <v>742</v>
      </c>
    </row>
    <row r="494" spans="1:2">
      <c r="A494" s="75" t="s">
        <v>749</v>
      </c>
      <c r="B494" s="76" t="s">
        <v>647</v>
      </c>
    </row>
    <row r="495" spans="1:2">
      <c r="A495" s="75" t="s">
        <v>209</v>
      </c>
      <c r="B495" s="76" t="s">
        <v>628</v>
      </c>
    </row>
    <row r="496" spans="1:2">
      <c r="A496" s="75" t="s">
        <v>307</v>
      </c>
      <c r="B496" s="76" t="s">
        <v>625</v>
      </c>
    </row>
    <row r="497" spans="1:2">
      <c r="A497" s="75" t="s">
        <v>750</v>
      </c>
      <c r="B497" s="76" t="s">
        <v>622</v>
      </c>
    </row>
    <row r="498" spans="1:2">
      <c r="A498" s="75" t="s">
        <v>116</v>
      </c>
      <c r="B498" s="76" t="s">
        <v>619</v>
      </c>
    </row>
    <row r="499" spans="1:2">
      <c r="A499" s="75" t="s">
        <v>145</v>
      </c>
      <c r="B499" s="76" t="s">
        <v>597</v>
      </c>
    </row>
    <row r="500" spans="1:2">
      <c r="A500" s="75" t="s">
        <v>315</v>
      </c>
      <c r="B500" s="76" t="s">
        <v>597</v>
      </c>
    </row>
    <row r="501" spans="1:2">
      <c r="A501" s="75" t="s">
        <v>55</v>
      </c>
      <c r="B501" s="76" t="s">
        <v>599</v>
      </c>
    </row>
    <row r="502" spans="1:2">
      <c r="A502" s="75" t="s">
        <v>213</v>
      </c>
      <c r="B502" s="76" t="s">
        <v>660</v>
      </c>
    </row>
    <row r="503" spans="1:2">
      <c r="A503" s="75" t="s">
        <v>226</v>
      </c>
      <c r="B503" s="76" t="s">
        <v>631</v>
      </c>
    </row>
    <row r="504" spans="1:2">
      <c r="A504" s="75" t="s">
        <v>92</v>
      </c>
      <c r="B504" s="76" t="s">
        <v>631</v>
      </c>
    </row>
    <row r="505" spans="1:2">
      <c r="A505" s="75" t="s">
        <v>248</v>
      </c>
      <c r="B505" s="76" t="s">
        <v>628</v>
      </c>
    </row>
    <row r="506" spans="1:2">
      <c r="A506" s="75" t="s">
        <v>252</v>
      </c>
      <c r="B506" s="76" t="s">
        <v>597</v>
      </c>
    </row>
    <row r="507" spans="1:2">
      <c r="A507" s="75" t="s">
        <v>151</v>
      </c>
      <c r="B507" s="76" t="s">
        <v>632</v>
      </c>
    </row>
    <row r="508" spans="1:2">
      <c r="A508" s="75" t="s">
        <v>248</v>
      </c>
      <c r="B508" s="76" t="s">
        <v>641</v>
      </c>
    </row>
    <row r="509" spans="1:2">
      <c r="A509" s="75" t="s">
        <v>143</v>
      </c>
      <c r="B509" s="76" t="s">
        <v>647</v>
      </c>
    </row>
    <row r="510" spans="1:2">
      <c r="A510" s="75" t="s">
        <v>140</v>
      </c>
      <c r="B510" s="76" t="s">
        <v>617</v>
      </c>
    </row>
    <row r="511" spans="1:2">
      <c r="A511" s="75" t="s">
        <v>214</v>
      </c>
      <c r="B511" s="76" t="s">
        <v>660</v>
      </c>
    </row>
    <row r="512" spans="1:2">
      <c r="A512" s="75" t="s">
        <v>240</v>
      </c>
      <c r="B512" s="76" t="s">
        <v>629</v>
      </c>
    </row>
    <row r="513" spans="1:2">
      <c r="A513" s="75" t="s">
        <v>155</v>
      </c>
      <c r="B513" s="76" t="s">
        <v>624</v>
      </c>
    </row>
    <row r="514" spans="1:2">
      <c r="A514" s="75" t="s">
        <v>312</v>
      </c>
      <c r="B514" s="76" t="s">
        <v>630</v>
      </c>
    </row>
    <row r="515" spans="1:2">
      <c r="A515" s="75" t="s">
        <v>199</v>
      </c>
      <c r="B515" s="76" t="s">
        <v>647</v>
      </c>
    </row>
    <row r="516" spans="1:2">
      <c r="A516" s="75" t="s">
        <v>195</v>
      </c>
      <c r="B516" s="76" t="s">
        <v>629</v>
      </c>
    </row>
    <row r="517" spans="1:2">
      <c r="A517" s="75" t="s">
        <v>205</v>
      </c>
      <c r="B517" s="76" t="s">
        <v>647</v>
      </c>
    </row>
    <row r="518" spans="1:2">
      <c r="A518" s="75" t="s">
        <v>141</v>
      </c>
      <c r="B518" s="76" t="s">
        <v>617</v>
      </c>
    </row>
    <row r="519" spans="1:2">
      <c r="A519" s="75" t="s">
        <v>53</v>
      </c>
      <c r="B519" s="76" t="s">
        <v>611</v>
      </c>
    </row>
    <row r="520" spans="1:2">
      <c r="A520" s="75" t="s">
        <v>131</v>
      </c>
      <c r="B520" s="76" t="s">
        <v>617</v>
      </c>
    </row>
    <row r="521" spans="1:2">
      <c r="A521" s="75" t="s">
        <v>295</v>
      </c>
      <c r="B521" s="76" t="s">
        <v>621</v>
      </c>
    </row>
    <row r="522" spans="1:2">
      <c r="A522" s="75" t="s">
        <v>128</v>
      </c>
      <c r="B522" s="76" t="s">
        <v>671</v>
      </c>
    </row>
    <row r="523" spans="1:2">
      <c r="A523" s="75" t="s">
        <v>53</v>
      </c>
      <c r="B523" s="76" t="s">
        <v>621</v>
      </c>
    </row>
    <row r="524" spans="1:2">
      <c r="A524" s="75" t="s">
        <v>217</v>
      </c>
      <c r="B524" s="76" t="s">
        <v>630</v>
      </c>
    </row>
    <row r="525" spans="1:2">
      <c r="A525" s="75" t="s">
        <v>241</v>
      </c>
      <c r="B525" s="76" t="s">
        <v>603</v>
      </c>
    </row>
    <row r="526" spans="1:2">
      <c r="A526" s="75" t="s">
        <v>249</v>
      </c>
      <c r="B526" s="76" t="s">
        <v>617</v>
      </c>
    </row>
    <row r="527" spans="1:2">
      <c r="A527" s="75" t="s">
        <v>259</v>
      </c>
      <c r="B527" s="76" t="s">
        <v>664</v>
      </c>
    </row>
    <row r="528" spans="1:2">
      <c r="A528" s="75" t="s">
        <v>751</v>
      </c>
      <c r="B528" s="76" t="s">
        <v>611</v>
      </c>
    </row>
    <row r="529" spans="1:2">
      <c r="A529" s="75" t="s">
        <v>298</v>
      </c>
      <c r="B529" s="76" t="s">
        <v>647</v>
      </c>
    </row>
    <row r="530" spans="1:2">
      <c r="A530" s="75" t="s">
        <v>306</v>
      </c>
      <c r="B530" s="76" t="s">
        <v>622</v>
      </c>
    </row>
    <row r="531" spans="1:2">
      <c r="A531" s="75" t="s">
        <v>86</v>
      </c>
      <c r="B531" s="76" t="s">
        <v>619</v>
      </c>
    </row>
    <row r="532" spans="1:2">
      <c r="A532" s="75" t="s">
        <v>269</v>
      </c>
      <c r="B532" s="76" t="s">
        <v>630</v>
      </c>
    </row>
    <row r="533" spans="1:2">
      <c r="A533" s="75" t="s">
        <v>272</v>
      </c>
      <c r="B533" s="76" t="s">
        <v>635</v>
      </c>
    </row>
    <row r="534" spans="1:2">
      <c r="A534" s="75" t="s">
        <v>163</v>
      </c>
      <c r="B534" s="76" t="s">
        <v>618</v>
      </c>
    </row>
    <row r="535" spans="1:2">
      <c r="A535" s="75" t="s">
        <v>752</v>
      </c>
      <c r="B535" s="76" t="s">
        <v>753</v>
      </c>
    </row>
    <row r="536" spans="1:2">
      <c r="A536" s="75" t="s">
        <v>699</v>
      </c>
      <c r="B536" s="76" t="s">
        <v>598</v>
      </c>
    </row>
    <row r="537" spans="1:2">
      <c r="A537" s="75" t="s">
        <v>305</v>
      </c>
      <c r="B537" s="76" t="s">
        <v>625</v>
      </c>
    </row>
    <row r="538" spans="1:2">
      <c r="A538" s="75" t="s">
        <v>151</v>
      </c>
      <c r="B538" s="76" t="s">
        <v>624</v>
      </c>
    </row>
    <row r="539" spans="1:2">
      <c r="A539" s="75" t="s">
        <v>281</v>
      </c>
      <c r="B539" s="76" t="s">
        <v>655</v>
      </c>
    </row>
    <row r="540" spans="1:2">
      <c r="A540" s="75" t="s">
        <v>237</v>
      </c>
      <c r="B540" s="76" t="s">
        <v>640</v>
      </c>
    </row>
    <row r="541" spans="1:2">
      <c r="A541" s="75" t="s">
        <v>282</v>
      </c>
      <c r="B541" s="76" t="s">
        <v>620</v>
      </c>
    </row>
    <row r="542" spans="1:2">
      <c r="A542" s="75" t="s">
        <v>65</v>
      </c>
      <c r="B542" s="76" t="s">
        <v>620</v>
      </c>
    </row>
    <row r="543" spans="1:2">
      <c r="A543" s="75" t="s">
        <v>219</v>
      </c>
      <c r="B543" s="76" t="s">
        <v>627</v>
      </c>
    </row>
    <row r="544" spans="1:2">
      <c r="A544" s="75" t="s">
        <v>205</v>
      </c>
      <c r="B544" s="76" t="s">
        <v>622</v>
      </c>
    </row>
    <row r="545" spans="1:2">
      <c r="A545" s="75" t="s">
        <v>243</v>
      </c>
      <c r="B545" s="76" t="s">
        <v>658</v>
      </c>
    </row>
    <row r="546" spans="1:2">
      <c r="A546" s="75" t="s">
        <v>266</v>
      </c>
      <c r="B546" s="76" t="s">
        <v>618</v>
      </c>
    </row>
    <row r="547" spans="1:2">
      <c r="A547" s="75" t="s">
        <v>71</v>
      </c>
      <c r="B547" s="76" t="s">
        <v>629</v>
      </c>
    </row>
    <row r="548" spans="1:2">
      <c r="A548" s="75" t="s">
        <v>63</v>
      </c>
      <c r="B548" s="76" t="s">
        <v>612</v>
      </c>
    </row>
    <row r="549" spans="1:2">
      <c r="A549" s="75" t="s">
        <v>277</v>
      </c>
      <c r="B549" s="76" t="s">
        <v>625</v>
      </c>
    </row>
    <row r="550" spans="1:2">
      <c r="A550" s="75" t="s">
        <v>146</v>
      </c>
      <c r="B550" s="76" t="s">
        <v>650</v>
      </c>
    </row>
    <row r="551" spans="1:2">
      <c r="A551" s="75" t="s">
        <v>63</v>
      </c>
      <c r="B551" s="76" t="s">
        <v>648</v>
      </c>
    </row>
    <row r="552" spans="1:2">
      <c r="A552" s="75" t="s">
        <v>268</v>
      </c>
      <c r="B552" s="76" t="s">
        <v>664</v>
      </c>
    </row>
    <row r="553" spans="1:2">
      <c r="A553" s="75" t="s">
        <v>58</v>
      </c>
      <c r="B553" s="76" t="s">
        <v>597</v>
      </c>
    </row>
    <row r="554" spans="1:2">
      <c r="A554" s="75" t="s">
        <v>169</v>
      </c>
      <c r="B554" s="76" t="s">
        <v>648</v>
      </c>
    </row>
    <row r="555" spans="1:2">
      <c r="A555" s="75" t="s">
        <v>291</v>
      </c>
      <c r="B555" s="76" t="s">
        <v>608</v>
      </c>
    </row>
    <row r="556" spans="1:2">
      <c r="A556" s="75" t="s">
        <v>196</v>
      </c>
      <c r="B556" s="76" t="s">
        <v>635</v>
      </c>
    </row>
    <row r="557" spans="1:2">
      <c r="A557" s="75" t="s">
        <v>227</v>
      </c>
      <c r="B557" s="76" t="s">
        <v>667</v>
      </c>
    </row>
    <row r="558" spans="1:2">
      <c r="A558" s="75" t="s">
        <v>297</v>
      </c>
      <c r="B558" s="76" t="s">
        <v>673</v>
      </c>
    </row>
    <row r="559" spans="1:2">
      <c r="A559" s="75" t="s">
        <v>142</v>
      </c>
      <c r="B559" s="76" t="s">
        <v>624</v>
      </c>
    </row>
    <row r="560" spans="1:2">
      <c r="A560" s="75" t="s">
        <v>199</v>
      </c>
      <c r="B560" s="76" t="s">
        <v>659</v>
      </c>
    </row>
    <row r="561" spans="1:2">
      <c r="A561" s="75" t="s">
        <v>110</v>
      </c>
      <c r="B561" s="76" t="s">
        <v>638</v>
      </c>
    </row>
    <row r="562" spans="1:2">
      <c r="A562" s="75" t="s">
        <v>173</v>
      </c>
      <c r="B562" s="76" t="s">
        <v>654</v>
      </c>
    </row>
    <row r="563" spans="1:2">
      <c r="A563" s="75" t="s">
        <v>123</v>
      </c>
      <c r="B563" s="76" t="s">
        <v>642</v>
      </c>
    </row>
    <row r="564" spans="1:2">
      <c r="A564" s="75" t="s">
        <v>234</v>
      </c>
      <c r="B564" s="76" t="s">
        <v>626</v>
      </c>
    </row>
    <row r="565" spans="1:2">
      <c r="A565" s="75" t="s">
        <v>110</v>
      </c>
      <c r="B565" s="76" t="s">
        <v>619</v>
      </c>
    </row>
    <row r="566" spans="1:2">
      <c r="A566" s="75" t="s">
        <v>124</v>
      </c>
      <c r="B566" s="76" t="s">
        <v>611</v>
      </c>
    </row>
    <row r="567" spans="1:2">
      <c r="A567" s="75" t="s">
        <v>218</v>
      </c>
      <c r="B567" s="76" t="s">
        <v>647</v>
      </c>
    </row>
    <row r="568" spans="1:2">
      <c r="A568" s="75" t="s">
        <v>232</v>
      </c>
      <c r="B568" s="76" t="s">
        <v>663</v>
      </c>
    </row>
    <row r="569" spans="1:2">
      <c r="A569" s="75" t="s">
        <v>290</v>
      </c>
      <c r="B569" s="76" t="s">
        <v>630</v>
      </c>
    </row>
    <row r="570" spans="1:2">
      <c r="A570" s="75" t="s">
        <v>230</v>
      </c>
      <c r="B570" s="76" t="s">
        <v>754</v>
      </c>
    </row>
    <row r="571" spans="1:2">
      <c r="A571" s="75" t="s">
        <v>240</v>
      </c>
      <c r="B571" s="76" t="s">
        <v>621</v>
      </c>
    </row>
    <row r="572" spans="1:2">
      <c r="A572" s="75" t="s">
        <v>254</v>
      </c>
      <c r="B572" s="76" t="s">
        <v>628</v>
      </c>
    </row>
    <row r="573" spans="1:2">
      <c r="A573" s="75" t="s">
        <v>236</v>
      </c>
      <c r="B573" s="76" t="s">
        <v>626</v>
      </c>
    </row>
    <row r="574" spans="1:2">
      <c r="A574" s="75" t="s">
        <v>214</v>
      </c>
      <c r="B574" s="76" t="s">
        <v>632</v>
      </c>
    </row>
    <row r="575" spans="1:2">
      <c r="A575" s="75" t="s">
        <v>192</v>
      </c>
      <c r="B575" s="76" t="s">
        <v>618</v>
      </c>
    </row>
    <row r="576" spans="1:2">
      <c r="A576" s="75" t="s">
        <v>210</v>
      </c>
      <c r="B576" s="76" t="s">
        <v>660</v>
      </c>
    </row>
    <row r="577" spans="1:2">
      <c r="A577" s="75" t="s">
        <v>154</v>
      </c>
      <c r="B577" s="76" t="s">
        <v>624</v>
      </c>
    </row>
    <row r="578" spans="1:2">
      <c r="A578" s="75" t="s">
        <v>112</v>
      </c>
      <c r="B578" s="76" t="s">
        <v>639</v>
      </c>
    </row>
    <row r="579" spans="1:2">
      <c r="A579" s="75" t="s">
        <v>225</v>
      </c>
      <c r="B579" s="76" t="s">
        <v>665</v>
      </c>
    </row>
    <row r="580" spans="1:2">
      <c r="A580" s="75" t="s">
        <v>255</v>
      </c>
      <c r="B580" s="76" t="s">
        <v>669</v>
      </c>
    </row>
    <row r="581" spans="1:2">
      <c r="A581" s="75" t="s">
        <v>287</v>
      </c>
      <c r="B581" s="76" t="s">
        <v>672</v>
      </c>
    </row>
    <row r="582" spans="1:2">
      <c r="A582" s="75" t="s">
        <v>230</v>
      </c>
      <c r="B582" s="76" t="s">
        <v>622</v>
      </c>
    </row>
    <row r="583" spans="1:2">
      <c r="A583" s="75" t="s">
        <v>139</v>
      </c>
      <c r="B583" s="76" t="s">
        <v>686</v>
      </c>
    </row>
    <row r="584" spans="1:2">
      <c r="A584" s="75" t="s">
        <v>200</v>
      </c>
      <c r="B584" s="76" t="s">
        <v>658</v>
      </c>
    </row>
    <row r="585" spans="1:2">
      <c r="A585" s="75" t="s">
        <v>102</v>
      </c>
      <c r="B585" s="76" t="s">
        <v>631</v>
      </c>
    </row>
    <row r="586" spans="1:2">
      <c r="A586" s="75" t="s">
        <v>216</v>
      </c>
      <c r="B586" s="76" t="s">
        <v>611</v>
      </c>
    </row>
    <row r="587" spans="1:2">
      <c r="A587" s="75" t="s">
        <v>83</v>
      </c>
      <c r="B587" s="76" t="s">
        <v>618</v>
      </c>
    </row>
    <row r="588" spans="1:2">
      <c r="A588" s="75" t="s">
        <v>120</v>
      </c>
      <c r="B588" s="76" t="s">
        <v>617</v>
      </c>
    </row>
    <row r="589" spans="1:2">
      <c r="A589" s="75" t="s">
        <v>590</v>
      </c>
      <c r="B589" s="76" t="s">
        <v>708</v>
      </c>
    </row>
    <row r="590" spans="1:2">
      <c r="A590" s="75" t="s">
        <v>283</v>
      </c>
      <c r="B590" s="76" t="s">
        <v>620</v>
      </c>
    </row>
    <row r="591" spans="1:2">
      <c r="A591" s="75" t="s">
        <v>245</v>
      </c>
      <c r="B591" s="76" t="s">
        <v>626</v>
      </c>
    </row>
    <row r="592" spans="1:2">
      <c r="A592" s="75" t="s">
        <v>280</v>
      </c>
      <c r="B592" s="76" t="s">
        <v>620</v>
      </c>
    </row>
    <row r="593" spans="1:2">
      <c r="A593" s="75" t="s">
        <v>259</v>
      </c>
      <c r="B593" s="76" t="s">
        <v>628</v>
      </c>
    </row>
    <row r="594" spans="1:2">
      <c r="A594" s="75" t="s">
        <v>695</v>
      </c>
      <c r="B594" s="76" t="s">
        <v>629</v>
      </c>
    </row>
    <row r="595" spans="1:2">
      <c r="A595" s="75" t="s">
        <v>233</v>
      </c>
      <c r="B595" s="76" t="s">
        <v>620</v>
      </c>
    </row>
    <row r="596" spans="1:2">
      <c r="A596" s="75" t="s">
        <v>55</v>
      </c>
      <c r="B596" s="76" t="s">
        <v>616</v>
      </c>
    </row>
    <row r="597" spans="1:2">
      <c r="A597" s="75" t="s">
        <v>60</v>
      </c>
      <c r="B597" s="76" t="s">
        <v>742</v>
      </c>
    </row>
    <row r="598" spans="1:2">
      <c r="A598" s="75" t="s">
        <v>711</v>
      </c>
      <c r="B598" s="76" t="s">
        <v>628</v>
      </c>
    </row>
    <row r="599" spans="1:2">
      <c r="A599" s="75" t="s">
        <v>682</v>
      </c>
      <c r="B599" s="76" t="s">
        <v>612</v>
      </c>
    </row>
    <row r="600" spans="1:2">
      <c r="A600" s="75" t="s">
        <v>755</v>
      </c>
      <c r="B600" s="76" t="s">
        <v>742</v>
      </c>
    </row>
    <row r="601" spans="1:2">
      <c r="A601" s="75" t="s">
        <v>60</v>
      </c>
      <c r="B601" s="76" t="s">
        <v>630</v>
      </c>
    </row>
    <row r="602" spans="1:2">
      <c r="A602" s="75" t="s">
        <v>91</v>
      </c>
      <c r="B602" s="76" t="s">
        <v>628</v>
      </c>
    </row>
    <row r="603" spans="1:2">
      <c r="A603" s="75" t="s">
        <v>307</v>
      </c>
      <c r="B603" s="76" t="s">
        <v>660</v>
      </c>
    </row>
    <row r="604" spans="1:2">
      <c r="A604" s="75" t="s">
        <v>123</v>
      </c>
      <c r="B604" s="76" t="s">
        <v>661</v>
      </c>
    </row>
    <row r="605" spans="1:2">
      <c r="A605" s="75" t="s">
        <v>288</v>
      </c>
      <c r="B605" s="76" t="s">
        <v>611</v>
      </c>
    </row>
    <row r="606" spans="1:2">
      <c r="A606" s="75" t="s">
        <v>149</v>
      </c>
      <c r="B606" s="76" t="s">
        <v>637</v>
      </c>
    </row>
    <row r="607" spans="1:2">
      <c r="A607" s="75" t="s">
        <v>203</v>
      </c>
      <c r="B607" s="76" t="s">
        <v>669</v>
      </c>
    </row>
    <row r="608" spans="1:2">
      <c r="A608" s="75" t="s">
        <v>241</v>
      </c>
      <c r="B608" s="76" t="s">
        <v>629</v>
      </c>
    </row>
    <row r="609" spans="1:2">
      <c r="A609" s="75" t="s">
        <v>258</v>
      </c>
      <c r="B609" s="76" t="s">
        <v>628</v>
      </c>
    </row>
    <row r="610" spans="1:2">
      <c r="A610" s="75" t="s">
        <v>247</v>
      </c>
      <c r="B610" s="76" t="s">
        <v>628</v>
      </c>
    </row>
    <row r="611" spans="1:2">
      <c r="A611" s="75" t="s">
        <v>108</v>
      </c>
      <c r="B611" s="76" t="s">
        <v>619</v>
      </c>
    </row>
    <row r="612" spans="1:2">
      <c r="A612" s="75" t="s">
        <v>239</v>
      </c>
      <c r="B612" s="76" t="s">
        <v>626</v>
      </c>
    </row>
    <row r="613" spans="1:2">
      <c r="A613" s="75" t="s">
        <v>118</v>
      </c>
      <c r="B613" s="76" t="s">
        <v>619</v>
      </c>
    </row>
    <row r="614" spans="1:2">
      <c r="A614" s="75" t="s">
        <v>254</v>
      </c>
      <c r="B614" s="76" t="s">
        <v>669</v>
      </c>
    </row>
    <row r="615" spans="1:2">
      <c r="A615" s="75" t="s">
        <v>150</v>
      </c>
      <c r="B615" s="76" t="s">
        <v>624</v>
      </c>
    </row>
    <row r="616" spans="1:2">
      <c r="A616" s="75" t="s">
        <v>106</v>
      </c>
      <c r="B616" s="76" t="s">
        <v>597</v>
      </c>
    </row>
    <row r="617" spans="1:2">
      <c r="A617" s="75" t="s">
        <v>137</v>
      </c>
      <c r="B617" s="76" t="s">
        <v>617</v>
      </c>
    </row>
    <row r="618" spans="1:2">
      <c r="A618" s="75" t="s">
        <v>212</v>
      </c>
      <c r="B618" s="76" t="s">
        <v>660</v>
      </c>
    </row>
    <row r="619" spans="1:2">
      <c r="A619" s="75" t="s">
        <v>101</v>
      </c>
      <c r="B619" s="76" t="s">
        <v>625</v>
      </c>
    </row>
    <row r="620" spans="1:2">
      <c r="A620" s="75" t="s">
        <v>718</v>
      </c>
      <c r="B620" s="76" t="s">
        <v>660</v>
      </c>
    </row>
    <row r="621" spans="1:2">
      <c r="A621" s="75" t="s">
        <v>756</v>
      </c>
      <c r="B621" s="76" t="s">
        <v>632</v>
      </c>
    </row>
    <row r="622" spans="1:2">
      <c r="A622" s="75" t="s">
        <v>756</v>
      </c>
      <c r="B622" s="76" t="s">
        <v>613</v>
      </c>
    </row>
    <row r="623" spans="1:2">
      <c r="A623" s="75" t="s">
        <v>95</v>
      </c>
      <c r="B623" s="76" t="s">
        <v>619</v>
      </c>
    </row>
    <row r="624" spans="1:2">
      <c r="A624" s="75" t="s">
        <v>757</v>
      </c>
      <c r="B624" s="76" t="s">
        <v>619</v>
      </c>
    </row>
    <row r="625" spans="1:2">
      <c r="A625" s="75" t="s">
        <v>758</v>
      </c>
      <c r="B625" s="76" t="s">
        <v>623</v>
      </c>
    </row>
    <row r="626" spans="1:2">
      <c r="A626" s="75" t="s">
        <v>759</v>
      </c>
      <c r="B626" s="76" t="s">
        <v>628</v>
      </c>
    </row>
    <row r="627" spans="1:2">
      <c r="A627" s="75" t="s">
        <v>716</v>
      </c>
      <c r="B627" s="76" t="s">
        <v>624</v>
      </c>
    </row>
    <row r="628" spans="1:2">
      <c r="A628" s="75" t="s">
        <v>760</v>
      </c>
      <c r="B628" s="76" t="s">
        <v>624</v>
      </c>
    </row>
    <row r="629" spans="1:2">
      <c r="A629" s="75" t="s">
        <v>761</v>
      </c>
      <c r="B629" s="76" t="s">
        <v>631</v>
      </c>
    </row>
    <row r="630" spans="1:2">
      <c r="A630" s="75" t="s">
        <v>762</v>
      </c>
      <c r="B630" s="76" t="s">
        <v>623</v>
      </c>
    </row>
    <row r="631" spans="1:2">
      <c r="A631" s="75" t="s">
        <v>763</v>
      </c>
      <c r="B631" s="76" t="s">
        <v>623</v>
      </c>
    </row>
    <row r="632" spans="1:2">
      <c r="A632" s="75" t="s">
        <v>83</v>
      </c>
      <c r="B632" s="76" t="s">
        <v>663</v>
      </c>
    </row>
    <row r="633" spans="1:2">
      <c r="A633" s="75" t="s">
        <v>174</v>
      </c>
      <c r="B633" s="76" t="s">
        <v>764</v>
      </c>
    </row>
    <row r="634" spans="1:2">
      <c r="A634" s="75" t="s">
        <v>765</v>
      </c>
      <c r="B634" s="76" t="s">
        <v>647</v>
      </c>
    </row>
    <row r="635" spans="1:2">
      <c r="A635" s="75" t="s">
        <v>256</v>
      </c>
      <c r="B635" s="76" t="s">
        <v>626</v>
      </c>
    </row>
    <row r="636" spans="1:2">
      <c r="A636" s="75" t="s">
        <v>55</v>
      </c>
      <c r="B636" s="76" t="s">
        <v>645</v>
      </c>
    </row>
    <row r="637" spans="1:2">
      <c r="A637" s="75" t="s">
        <v>245</v>
      </c>
      <c r="B637" s="76" t="s">
        <v>550</v>
      </c>
    </row>
    <row r="638" spans="1:2">
      <c r="A638" s="75" t="s">
        <v>766</v>
      </c>
      <c r="B638" s="76" t="s">
        <v>617</v>
      </c>
    </row>
    <row r="639" spans="1:2">
      <c r="A639" s="75" t="s">
        <v>767</v>
      </c>
      <c r="B639" s="76" t="s">
        <v>624</v>
      </c>
    </row>
    <row r="640" spans="1:2">
      <c r="A640" s="75" t="s">
        <v>243</v>
      </c>
      <c r="B640" s="76" t="s">
        <v>632</v>
      </c>
    </row>
    <row r="641" spans="1:2">
      <c r="A641" s="75" t="s">
        <v>256</v>
      </c>
      <c r="B641" s="76" t="s">
        <v>708</v>
      </c>
    </row>
    <row r="642" spans="1:2">
      <c r="A642" s="75" t="s">
        <v>86</v>
      </c>
      <c r="B642" s="76" t="s">
        <v>663</v>
      </c>
    </row>
    <row r="643" spans="1:2">
      <c r="A643" s="75" t="s">
        <v>195</v>
      </c>
      <c r="B643" s="76" t="s">
        <v>632</v>
      </c>
    </row>
    <row r="644" spans="1:2">
      <c r="A644" s="75" t="s">
        <v>145</v>
      </c>
      <c r="B644" s="76" t="s">
        <v>649</v>
      </c>
    </row>
    <row r="645" spans="1:2">
      <c r="A645" s="75" t="s">
        <v>193</v>
      </c>
      <c r="B645" s="76" t="s">
        <v>610</v>
      </c>
    </row>
    <row r="646" spans="1:2">
      <c r="A646" s="75" t="s">
        <v>153</v>
      </c>
      <c r="B646" s="76" t="s">
        <v>653</v>
      </c>
    </row>
    <row r="647" spans="1:2">
      <c r="A647" s="75" t="s">
        <v>768</v>
      </c>
      <c r="B647" s="76" t="s">
        <v>619</v>
      </c>
    </row>
    <row r="648" spans="1:2">
      <c r="A648" s="75" t="s">
        <v>769</v>
      </c>
      <c r="B648" s="76" t="s">
        <v>622</v>
      </c>
    </row>
    <row r="649" spans="1:2">
      <c r="A649" s="75" t="s">
        <v>770</v>
      </c>
      <c r="B649" s="76" t="s">
        <v>660</v>
      </c>
    </row>
    <row r="650" spans="1:2">
      <c r="A650" s="75" t="s">
        <v>771</v>
      </c>
      <c r="B650" s="76" t="s">
        <v>660</v>
      </c>
    </row>
    <row r="651" spans="1:2">
      <c r="A651" s="75" t="s">
        <v>249</v>
      </c>
      <c r="B651" s="76" t="s">
        <v>632</v>
      </c>
    </row>
    <row r="652" spans="1:2">
      <c r="A652" s="75" t="s">
        <v>184</v>
      </c>
      <c r="B652" s="76" t="s">
        <v>618</v>
      </c>
    </row>
    <row r="653" spans="1:2">
      <c r="A653" s="75" t="s">
        <v>147</v>
      </c>
      <c r="B653" s="76" t="s">
        <v>647</v>
      </c>
    </row>
    <row r="654" spans="1:2">
      <c r="A654" s="75" t="s">
        <v>91</v>
      </c>
      <c r="B654" s="76" t="s">
        <v>618</v>
      </c>
    </row>
    <row r="655" spans="1:2">
      <c r="A655" s="75" t="s">
        <v>246</v>
      </c>
      <c r="B655" s="76" t="s">
        <v>612</v>
      </c>
    </row>
    <row r="656" spans="1:2">
      <c r="A656" s="75" t="s">
        <v>224</v>
      </c>
      <c r="B656" s="76" t="s">
        <v>624</v>
      </c>
    </row>
    <row r="657" spans="1:2">
      <c r="A657" s="75" t="s">
        <v>276</v>
      </c>
      <c r="B657" s="76" t="s">
        <v>643</v>
      </c>
    </row>
    <row r="658" spans="1:2">
      <c r="A658" s="75" t="s">
        <v>239</v>
      </c>
      <c r="B658" s="76" t="s">
        <v>629</v>
      </c>
    </row>
    <row r="659" spans="1:2">
      <c r="A659" s="75" t="s">
        <v>772</v>
      </c>
      <c r="B659" s="76" t="s">
        <v>624</v>
      </c>
    </row>
    <row r="660" spans="1:2">
      <c r="A660" s="75" t="s">
        <v>231</v>
      </c>
      <c r="B660" s="76" t="s">
        <v>626</v>
      </c>
    </row>
    <row r="661" spans="1:2">
      <c r="A661" s="75" t="s">
        <v>721</v>
      </c>
      <c r="B661" s="76" t="s">
        <v>598</v>
      </c>
    </row>
    <row r="662" spans="1:2">
      <c r="A662" s="75" t="s">
        <v>78</v>
      </c>
      <c r="B662" s="76" t="s">
        <v>622</v>
      </c>
    </row>
    <row r="663" spans="1:2">
      <c r="A663" s="75" t="s">
        <v>199</v>
      </c>
      <c r="B663" s="76" t="s">
        <v>618</v>
      </c>
    </row>
    <row r="664" spans="1:2">
      <c r="A664" s="75" t="s">
        <v>178</v>
      </c>
      <c r="B664" s="76" t="s">
        <v>671</v>
      </c>
    </row>
    <row r="665" spans="1:2">
      <c r="A665" s="75" t="s">
        <v>217</v>
      </c>
      <c r="B665" s="76" t="s">
        <v>666</v>
      </c>
    </row>
    <row r="666" spans="1:2">
      <c r="A666" s="75" t="s">
        <v>226</v>
      </c>
      <c r="B666" s="76" t="s">
        <v>668</v>
      </c>
    </row>
    <row r="667" spans="1:2">
      <c r="A667" s="75" t="s">
        <v>265</v>
      </c>
      <c r="B667" s="76" t="s">
        <v>664</v>
      </c>
    </row>
    <row r="668" spans="1:2">
      <c r="A668" s="75" t="s">
        <v>271</v>
      </c>
      <c r="B668" s="76" t="s">
        <v>708</v>
      </c>
    </row>
    <row r="669" spans="1:2">
      <c r="A669" s="75" t="s">
        <v>110</v>
      </c>
      <c r="B669" s="76" t="s">
        <v>693</v>
      </c>
    </row>
    <row r="670" spans="1:2">
      <c r="A670" s="75" t="s">
        <v>89</v>
      </c>
      <c r="B670" s="76" t="s">
        <v>635</v>
      </c>
    </row>
    <row r="671" spans="1:2">
      <c r="A671" s="75" t="s">
        <v>110</v>
      </c>
      <c r="B671" s="76" t="s">
        <v>599</v>
      </c>
    </row>
    <row r="672" spans="1:2">
      <c r="A672" s="75" t="s">
        <v>119</v>
      </c>
      <c r="B672" s="76" t="s">
        <v>655</v>
      </c>
    </row>
    <row r="673" spans="1:2">
      <c r="A673" s="75" t="s">
        <v>125</v>
      </c>
      <c r="B673" s="76" t="s">
        <v>632</v>
      </c>
    </row>
    <row r="674" spans="1:2">
      <c r="A674" s="75" t="s">
        <v>773</v>
      </c>
      <c r="B674" s="76" t="s">
        <v>612</v>
      </c>
    </row>
    <row r="675" spans="1:2">
      <c r="A675" s="75" t="s">
        <v>260</v>
      </c>
      <c r="B675" s="76" t="s">
        <v>626</v>
      </c>
    </row>
    <row r="676" spans="1:2">
      <c r="A676" s="75" t="s">
        <v>161</v>
      </c>
      <c r="B676" s="76" t="s">
        <v>671</v>
      </c>
    </row>
    <row r="677" spans="1:2">
      <c r="A677" s="75" t="s">
        <v>160</v>
      </c>
      <c r="B677" s="76" t="s">
        <v>693</v>
      </c>
    </row>
    <row r="678" spans="1:2">
      <c r="A678" s="75" t="s">
        <v>228</v>
      </c>
      <c r="B678" s="76" t="s">
        <v>630</v>
      </c>
    </row>
    <row r="679" spans="1:2">
      <c r="A679" s="75" t="s">
        <v>231</v>
      </c>
      <c r="B679" s="76" t="s">
        <v>631</v>
      </c>
    </row>
    <row r="680" spans="1:2">
      <c r="A680" s="75" t="s">
        <v>107</v>
      </c>
      <c r="B680" s="76" t="s">
        <v>617</v>
      </c>
    </row>
    <row r="681" spans="1:2">
      <c r="A681" s="75" t="s">
        <v>115</v>
      </c>
      <c r="B681" s="76" t="s">
        <v>626</v>
      </c>
    </row>
    <row r="682" spans="1:2">
      <c r="A682" s="75" t="s">
        <v>116</v>
      </c>
      <c r="B682" s="76" t="s">
        <v>668</v>
      </c>
    </row>
    <row r="683" spans="1:2">
      <c r="A683" s="75" t="s">
        <v>117</v>
      </c>
      <c r="B683" s="76" t="s">
        <v>620</v>
      </c>
    </row>
    <row r="684" spans="1:2">
      <c r="A684" s="75" t="s">
        <v>97</v>
      </c>
      <c r="B684" s="76" t="s">
        <v>607</v>
      </c>
    </row>
    <row r="685" spans="1:2">
      <c r="A685" s="75" t="s">
        <v>101</v>
      </c>
      <c r="B685" s="76" t="s">
        <v>609</v>
      </c>
    </row>
    <row r="686" spans="1:2">
      <c r="A686" s="75" t="s">
        <v>271</v>
      </c>
      <c r="B686" s="76" t="s">
        <v>668</v>
      </c>
    </row>
    <row r="687" spans="1:2">
      <c r="A687" s="75" t="s">
        <v>97</v>
      </c>
      <c r="B687" s="76" t="s">
        <v>609</v>
      </c>
    </row>
    <row r="688" spans="1:2">
      <c r="A688" s="75" t="s">
        <v>81</v>
      </c>
      <c r="B688" s="76" t="s">
        <v>597</v>
      </c>
    </row>
    <row r="689" spans="1:2">
      <c r="A689" s="75" t="s">
        <v>63</v>
      </c>
      <c r="B689" s="76" t="s">
        <v>666</v>
      </c>
    </row>
    <row r="690" spans="1:2">
      <c r="A690" s="75" t="s">
        <v>57</v>
      </c>
      <c r="B690" s="76" t="s">
        <v>631</v>
      </c>
    </row>
    <row r="691" spans="1:2">
      <c r="A691" s="75" t="s">
        <v>226</v>
      </c>
      <c r="B691" s="76" t="s">
        <v>708</v>
      </c>
    </row>
    <row r="692" spans="1:2">
      <c r="A692" s="75" t="s">
        <v>774</v>
      </c>
      <c r="B692" s="76" t="s">
        <v>661</v>
      </c>
    </row>
    <row r="693" spans="1:2">
      <c r="A693" s="75" t="s">
        <v>97</v>
      </c>
      <c r="B693" s="76" t="s">
        <v>616</v>
      </c>
    </row>
    <row r="694" spans="1:2">
      <c r="A694" s="75" t="s">
        <v>694</v>
      </c>
      <c r="B694" s="76" t="s">
        <v>673</v>
      </c>
    </row>
    <row r="695" spans="1:2">
      <c r="A695" s="75" t="s">
        <v>69</v>
      </c>
      <c r="B695" s="76" t="s">
        <v>632</v>
      </c>
    </row>
    <row r="696" spans="1:2">
      <c r="A696" s="75" t="s">
        <v>691</v>
      </c>
      <c r="B696" s="76" t="s">
        <v>631</v>
      </c>
    </row>
    <row r="697" spans="1:2">
      <c r="A697" s="75" t="s">
        <v>101</v>
      </c>
      <c r="B697" s="76" t="s">
        <v>668</v>
      </c>
    </row>
    <row r="698" spans="1:2">
      <c r="A698" s="75" t="s">
        <v>120</v>
      </c>
      <c r="B698" s="76" t="s">
        <v>642</v>
      </c>
    </row>
    <row r="699" spans="1:2">
      <c r="A699" s="75" t="s">
        <v>121</v>
      </c>
      <c r="B699" s="76" t="s">
        <v>669</v>
      </c>
    </row>
    <row r="700" spans="1:2">
      <c r="A700" s="75" t="s">
        <v>738</v>
      </c>
      <c r="B700" s="76" t="s">
        <v>664</v>
      </c>
    </row>
    <row r="701" spans="1:2">
      <c r="A701" s="75" t="s">
        <v>161</v>
      </c>
      <c r="B701" s="76" t="s">
        <v>638</v>
      </c>
    </row>
    <row r="702" spans="1:2">
      <c r="A702" s="75" t="s">
        <v>775</v>
      </c>
      <c r="B702" s="76" t="s">
        <v>753</v>
      </c>
    </row>
    <row r="703" spans="1:2">
      <c r="A703" s="75" t="s">
        <v>217</v>
      </c>
      <c r="B703" s="76" t="s">
        <v>635</v>
      </c>
    </row>
    <row r="704" spans="1:2">
      <c r="A704" s="75" t="s">
        <v>228</v>
      </c>
      <c r="B704" s="76" t="s">
        <v>602</v>
      </c>
    </row>
    <row r="705" spans="1:2">
      <c r="A705" s="75" t="s">
        <v>266</v>
      </c>
      <c r="B705" s="76" t="s">
        <v>623</v>
      </c>
    </row>
    <row r="706" spans="1:2">
      <c r="A706" s="75" t="s">
        <v>267</v>
      </c>
      <c r="B706" s="76" t="s">
        <v>632</v>
      </c>
    </row>
    <row r="707" spans="1:2">
      <c r="A707" s="75" t="s">
        <v>285</v>
      </c>
      <c r="B707" s="76" t="s">
        <v>622</v>
      </c>
    </row>
    <row r="708" spans="1:2">
      <c r="A708" s="75" t="s">
        <v>776</v>
      </c>
      <c r="B708" s="76" t="s">
        <v>708</v>
      </c>
    </row>
    <row r="709" spans="1:2">
      <c r="A709" s="75" t="s">
        <v>159</v>
      </c>
      <c r="B709" s="76" t="s">
        <v>598</v>
      </c>
    </row>
    <row r="710" spans="1:2">
      <c r="A710" s="75" t="s">
        <v>160</v>
      </c>
      <c r="B710" s="76" t="s">
        <v>654</v>
      </c>
    </row>
    <row r="711" spans="1:2">
      <c r="A711" s="75" t="s">
        <v>226</v>
      </c>
      <c r="B711" s="76" t="s">
        <v>621</v>
      </c>
    </row>
    <row r="712" spans="1:2">
      <c r="A712" s="75" t="s">
        <v>217</v>
      </c>
      <c r="B712" s="76" t="s">
        <v>647</v>
      </c>
    </row>
    <row r="713" spans="1:2">
      <c r="A713" s="75" t="s">
        <v>53</v>
      </c>
      <c r="B713" s="76" t="s">
        <v>550</v>
      </c>
    </row>
    <row r="714" spans="1:2">
      <c r="A714" s="75" t="s">
        <v>228</v>
      </c>
      <c r="B714" s="76" t="s">
        <v>627</v>
      </c>
    </row>
    <row r="715" spans="1:2">
      <c r="A715" s="75" t="s">
        <v>777</v>
      </c>
      <c r="B715" s="76" t="s">
        <v>637</v>
      </c>
    </row>
    <row r="716" spans="1:2">
      <c r="A716" s="75" t="s">
        <v>161</v>
      </c>
      <c r="B716" s="76" t="s">
        <v>666</v>
      </c>
    </row>
    <row r="717" spans="1:2">
      <c r="A717" s="75" t="s">
        <v>226</v>
      </c>
      <c r="B717" s="76" t="s">
        <v>688</v>
      </c>
    </row>
    <row r="718" spans="1:2">
      <c r="A718" s="75" t="s">
        <v>772</v>
      </c>
      <c r="B718" s="76" t="s">
        <v>647</v>
      </c>
    </row>
    <row r="719" spans="1:2">
      <c r="A719" s="75" t="s">
        <v>269</v>
      </c>
      <c r="B719" s="76" t="s">
        <v>624</v>
      </c>
    </row>
    <row r="720" spans="1:2">
      <c r="A720" s="75" t="s">
        <v>96</v>
      </c>
      <c r="B720" s="76" t="s">
        <v>631</v>
      </c>
    </row>
    <row r="721" spans="1:2">
      <c r="A721" s="75" t="s">
        <v>217</v>
      </c>
      <c r="B721" s="76" t="s">
        <v>631</v>
      </c>
    </row>
    <row r="722" spans="1:2">
      <c r="A722" s="75" t="s">
        <v>245</v>
      </c>
      <c r="B722" s="76" t="s">
        <v>663</v>
      </c>
    </row>
    <row r="723" spans="1:2">
      <c r="A723" s="75" t="s">
        <v>121</v>
      </c>
      <c r="B723" s="76" t="s">
        <v>732</v>
      </c>
    </row>
    <row r="724" spans="1:2">
      <c r="A724" s="75" t="s">
        <v>739</v>
      </c>
      <c r="B724" s="76" t="s">
        <v>671</v>
      </c>
    </row>
    <row r="725" spans="1:2">
      <c r="A725" s="75" t="s">
        <v>83</v>
      </c>
      <c r="B725" s="76" t="s">
        <v>631</v>
      </c>
    </row>
    <row r="726" spans="1:2">
      <c r="A726" s="75" t="s">
        <v>265</v>
      </c>
      <c r="B726" s="76" t="s">
        <v>666</v>
      </c>
    </row>
    <row r="727" spans="1:2">
      <c r="A727" s="75" t="s">
        <v>778</v>
      </c>
      <c r="B727" s="76" t="s">
        <v>632</v>
      </c>
    </row>
    <row r="728" spans="1:2">
      <c r="A728" s="75" t="s">
        <v>178</v>
      </c>
      <c r="B728" s="76" t="s">
        <v>732</v>
      </c>
    </row>
    <row r="729" spans="1:2">
      <c r="A729" s="75" t="s">
        <v>91</v>
      </c>
      <c r="B729" s="76" t="s">
        <v>600</v>
      </c>
    </row>
    <row r="730" spans="1:2">
      <c r="A730" s="75" t="s">
        <v>185</v>
      </c>
      <c r="B730" s="76" t="s">
        <v>670</v>
      </c>
    </row>
    <row r="731" spans="1:2">
      <c r="A731" s="75" t="s">
        <v>247</v>
      </c>
      <c r="B731" s="76" t="s">
        <v>621</v>
      </c>
    </row>
    <row r="732" spans="1:2">
      <c r="A732" s="75" t="s">
        <v>256</v>
      </c>
      <c r="B732" s="76" t="s">
        <v>671</v>
      </c>
    </row>
    <row r="733" spans="1:2">
      <c r="A733" s="75" t="s">
        <v>289</v>
      </c>
      <c r="B733" s="76" t="s">
        <v>657</v>
      </c>
    </row>
    <row r="734" spans="1:2">
      <c r="A734" s="75" t="s">
        <v>188</v>
      </c>
      <c r="B734" s="76" t="s">
        <v>612</v>
      </c>
    </row>
    <row r="735" spans="1:2">
      <c r="A735" s="75" t="s">
        <v>246</v>
      </c>
      <c r="B735" s="76" t="s">
        <v>735</v>
      </c>
    </row>
    <row r="736" spans="1:2">
      <c r="A736" s="75" t="s">
        <v>221</v>
      </c>
      <c r="B736" s="76" t="s">
        <v>697</v>
      </c>
    </row>
    <row r="737" spans="1:2">
      <c r="A737" s="75" t="s">
        <v>231</v>
      </c>
      <c r="B737" s="76" t="s">
        <v>619</v>
      </c>
    </row>
    <row r="738" spans="1:2">
      <c r="A738" s="75" t="s">
        <v>161</v>
      </c>
      <c r="B738" s="76" t="s">
        <v>632</v>
      </c>
    </row>
    <row r="739" spans="1:2">
      <c r="A739" s="75" t="s">
        <v>755</v>
      </c>
      <c r="B739" s="76" t="s">
        <v>630</v>
      </c>
    </row>
    <row r="740" spans="1:2">
      <c r="A740" s="75" t="s">
        <v>66</v>
      </c>
      <c r="B740" s="76" t="s">
        <v>612</v>
      </c>
    </row>
    <row r="741" spans="1:2">
      <c r="A741" s="75" t="s">
        <v>292</v>
      </c>
      <c r="B741" s="76" t="s">
        <v>607</v>
      </c>
    </row>
    <row r="742" spans="1:2">
      <c r="A742" s="75" t="s">
        <v>221</v>
      </c>
      <c r="B742" s="76" t="s">
        <v>650</v>
      </c>
    </row>
    <row r="743" spans="1:2">
      <c r="A743" s="75" t="s">
        <v>292</v>
      </c>
      <c r="B743" s="76" t="s">
        <v>609</v>
      </c>
    </row>
    <row r="744" spans="1:2">
      <c r="A744" s="75" t="s">
        <v>84</v>
      </c>
      <c r="B744" s="76" t="s">
        <v>596</v>
      </c>
    </row>
    <row r="745" spans="1:2">
      <c r="A745" s="75" t="s">
        <v>104</v>
      </c>
      <c r="B745" s="76" t="s">
        <v>676</v>
      </c>
    </row>
    <row r="746" spans="1:2">
      <c r="A746" s="75" t="s">
        <v>108</v>
      </c>
      <c r="B746" s="76" t="s">
        <v>647</v>
      </c>
    </row>
    <row r="747" spans="1:2">
      <c r="A747" s="75" t="s">
        <v>246</v>
      </c>
      <c r="B747" s="76" t="s">
        <v>626</v>
      </c>
    </row>
    <row r="748" spans="1:2">
      <c r="A748" s="75" t="s">
        <v>107</v>
      </c>
      <c r="B748" s="76" t="s">
        <v>616</v>
      </c>
    </row>
    <row r="749" spans="1:2">
      <c r="A749" s="75" t="s">
        <v>247</v>
      </c>
      <c r="B749" s="76" t="s">
        <v>634</v>
      </c>
    </row>
    <row r="750" spans="1:2">
      <c r="A750" s="75" t="s">
        <v>301</v>
      </c>
      <c r="B750" s="76" t="s">
        <v>673</v>
      </c>
    </row>
    <row r="751" spans="1:2">
      <c r="A751" s="75" t="s">
        <v>104</v>
      </c>
      <c r="B751" s="76" t="s">
        <v>619</v>
      </c>
    </row>
    <row r="752" spans="1:2">
      <c r="A752" s="75" t="s">
        <v>160</v>
      </c>
      <c r="B752" s="76" t="s">
        <v>643</v>
      </c>
    </row>
    <row r="753" spans="1:2">
      <c r="A753" s="75" t="s">
        <v>261</v>
      </c>
      <c r="B753" s="76" t="s">
        <v>623</v>
      </c>
    </row>
    <row r="754" spans="1:2">
      <c r="A754" s="75" t="s">
        <v>74</v>
      </c>
      <c r="B754" s="76" t="s">
        <v>617</v>
      </c>
    </row>
    <row r="755" spans="1:2">
      <c r="A755" s="75" t="s">
        <v>104</v>
      </c>
      <c r="B755" s="76" t="s">
        <v>601</v>
      </c>
    </row>
    <row r="756" spans="1:2">
      <c r="A756" s="75" t="s">
        <v>114</v>
      </c>
      <c r="B756" s="76" t="s">
        <v>619</v>
      </c>
    </row>
    <row r="757" spans="1:2">
      <c r="A757" s="75" t="s">
        <v>113</v>
      </c>
      <c r="B757" s="76" t="s">
        <v>601</v>
      </c>
    </row>
    <row r="758" spans="1:2">
      <c r="A758" s="75" t="s">
        <v>114</v>
      </c>
      <c r="B758" s="76" t="s">
        <v>660</v>
      </c>
    </row>
    <row r="759" spans="1:2">
      <c r="A759" s="75" t="s">
        <v>125</v>
      </c>
      <c r="B759" s="76" t="s">
        <v>623</v>
      </c>
    </row>
    <row r="760" spans="1:2">
      <c r="A760" s="75" t="s">
        <v>65</v>
      </c>
      <c r="B760" s="76" t="s">
        <v>622</v>
      </c>
    </row>
    <row r="761" spans="1:2">
      <c r="A761" s="75" t="s">
        <v>221</v>
      </c>
      <c r="B761" s="76" t="s">
        <v>683</v>
      </c>
    </row>
    <row r="762" spans="1:2">
      <c r="A762" s="75" t="s">
        <v>230</v>
      </c>
      <c r="B762" s="76" t="s">
        <v>634</v>
      </c>
    </row>
    <row r="763" spans="1:2">
      <c r="A763" s="75" t="s">
        <v>233</v>
      </c>
      <c r="B763" s="76" t="s">
        <v>672</v>
      </c>
    </row>
    <row r="764" spans="1:2">
      <c r="A764" s="75" t="s">
        <v>722</v>
      </c>
      <c r="B764" s="76" t="s">
        <v>661</v>
      </c>
    </row>
    <row r="765" spans="1:2">
      <c r="A765" s="75" t="s">
        <v>248</v>
      </c>
      <c r="B765" s="76" t="s">
        <v>620</v>
      </c>
    </row>
    <row r="766" spans="1:2">
      <c r="A766" s="75" t="s">
        <v>95</v>
      </c>
      <c r="B766" s="76" t="s">
        <v>632</v>
      </c>
    </row>
    <row r="767" spans="1:2">
      <c r="A767" s="75" t="s">
        <v>749</v>
      </c>
      <c r="B767" s="76" t="s">
        <v>742</v>
      </c>
    </row>
    <row r="768" spans="1:2">
      <c r="A768" s="75" t="s">
        <v>722</v>
      </c>
      <c r="B768" s="76" t="s">
        <v>599</v>
      </c>
    </row>
    <row r="769" spans="1:2">
      <c r="A769" s="75" t="s">
        <v>265</v>
      </c>
      <c r="B769" s="76" t="s">
        <v>601</v>
      </c>
    </row>
    <row r="770" spans="1:2">
      <c r="A770" s="75" t="s">
        <v>267</v>
      </c>
      <c r="B770" s="76" t="s">
        <v>779</v>
      </c>
    </row>
    <row r="771" spans="1:2">
      <c r="A771" s="75" t="s">
        <v>53</v>
      </c>
      <c r="B771" s="76" t="s">
        <v>609</v>
      </c>
    </row>
    <row r="772" spans="1:2">
      <c r="A772" s="75" t="s">
        <v>266</v>
      </c>
      <c r="B772" s="76" t="s">
        <v>621</v>
      </c>
    </row>
    <row r="773" spans="1:2">
      <c r="A773" s="75" t="s">
        <v>197</v>
      </c>
      <c r="B773" s="76" t="s">
        <v>630</v>
      </c>
    </row>
    <row r="774" spans="1:2">
      <c r="A774" s="75" t="s">
        <v>198</v>
      </c>
      <c r="B774" s="76" t="s">
        <v>622</v>
      </c>
    </row>
    <row r="775" spans="1:2">
      <c r="A775" s="75" t="s">
        <v>69</v>
      </c>
      <c r="B775" s="76" t="s">
        <v>631</v>
      </c>
    </row>
    <row r="776" spans="1:2">
      <c r="A776" s="75" t="s">
        <v>210</v>
      </c>
      <c r="B776" s="76" t="s">
        <v>632</v>
      </c>
    </row>
    <row r="777" spans="1:2">
      <c r="A777" s="75" t="s">
        <v>780</v>
      </c>
      <c r="B777" s="76" t="s">
        <v>620</v>
      </c>
    </row>
    <row r="778" spans="1:2">
      <c r="A778" s="75" t="s">
        <v>722</v>
      </c>
      <c r="B778" s="76" t="s">
        <v>611</v>
      </c>
    </row>
    <row r="779" spans="1:2">
      <c r="A779" s="75" t="s">
        <v>120</v>
      </c>
      <c r="B779" s="76" t="s">
        <v>628</v>
      </c>
    </row>
    <row r="780" spans="1:2">
      <c r="A780" s="75" t="s">
        <v>276</v>
      </c>
      <c r="B780" s="76" t="s">
        <v>667</v>
      </c>
    </row>
    <row r="781" spans="1:2">
      <c r="A781" s="75" t="s">
        <v>781</v>
      </c>
      <c r="B781" s="76" t="s">
        <v>642</v>
      </c>
    </row>
    <row r="782" spans="1:2">
      <c r="A782" s="75" t="s">
        <v>142</v>
      </c>
      <c r="B782" s="76" t="s">
        <v>622</v>
      </c>
    </row>
    <row r="783" spans="1:2">
      <c r="A783" s="75" t="s">
        <v>217</v>
      </c>
      <c r="B783" s="76" t="s">
        <v>671</v>
      </c>
    </row>
    <row r="784" spans="1:2">
      <c r="A784" s="75" t="s">
        <v>104</v>
      </c>
      <c r="B784" s="76" t="s">
        <v>639</v>
      </c>
    </row>
    <row r="785" spans="1:2">
      <c r="A785" s="75" t="s">
        <v>104</v>
      </c>
      <c r="B785" s="76" t="s">
        <v>640</v>
      </c>
    </row>
    <row r="786" spans="1:2">
      <c r="A786" s="75" t="s">
        <v>292</v>
      </c>
      <c r="B786" s="76" t="s">
        <v>625</v>
      </c>
    </row>
    <row r="787" spans="1:2">
      <c r="A787" s="75" t="s">
        <v>221</v>
      </c>
      <c r="B787" s="76" t="s">
        <v>631</v>
      </c>
    </row>
    <row r="788" spans="1:2">
      <c r="A788" s="75" t="s">
        <v>292</v>
      </c>
      <c r="B788" s="76" t="s">
        <v>597</v>
      </c>
    </row>
    <row r="789" spans="1:2">
      <c r="A789" s="75" t="s">
        <v>69</v>
      </c>
      <c r="B789" s="76" t="s">
        <v>635</v>
      </c>
    </row>
    <row r="790" spans="1:2">
      <c r="A790" s="75" t="s">
        <v>119</v>
      </c>
      <c r="B790" s="76" t="s">
        <v>619</v>
      </c>
    </row>
    <row r="791" spans="1:2">
      <c r="A791" s="75" t="s">
        <v>99</v>
      </c>
      <c r="B791" s="76" t="s">
        <v>632</v>
      </c>
    </row>
    <row r="792" spans="1:2">
      <c r="A792" s="75" t="s">
        <v>238</v>
      </c>
      <c r="B792" s="76" t="s">
        <v>639</v>
      </c>
    </row>
    <row r="793" spans="1:2">
      <c r="A793" s="75" t="s">
        <v>195</v>
      </c>
      <c r="B793" s="76" t="s">
        <v>631</v>
      </c>
    </row>
    <row r="794" spans="1:2">
      <c r="A794" s="75" t="s">
        <v>119</v>
      </c>
      <c r="B794" s="76" t="s">
        <v>597</v>
      </c>
    </row>
    <row r="795" spans="1:2">
      <c r="A795" s="75" t="s">
        <v>271</v>
      </c>
      <c r="B795" s="76" t="s">
        <v>625</v>
      </c>
    </row>
    <row r="796" spans="1:2">
      <c r="A796" s="75" t="s">
        <v>178</v>
      </c>
      <c r="B796" s="76" t="s">
        <v>753</v>
      </c>
    </row>
    <row r="797" spans="1:2">
      <c r="A797" s="75" t="s">
        <v>224</v>
      </c>
      <c r="B797" s="76" t="s">
        <v>629</v>
      </c>
    </row>
    <row r="798" spans="1:2">
      <c r="A798" s="75" t="s">
        <v>235</v>
      </c>
      <c r="B798" s="76" t="s">
        <v>617</v>
      </c>
    </row>
    <row r="799" spans="1:2">
      <c r="A799" s="75" t="s">
        <v>97</v>
      </c>
      <c r="B799" s="76" t="s">
        <v>628</v>
      </c>
    </row>
    <row r="800" spans="1:2">
      <c r="A800" s="75" t="s">
        <v>187</v>
      </c>
      <c r="B800" s="76" t="s">
        <v>659</v>
      </c>
    </row>
    <row r="801" spans="1:2">
      <c r="A801" s="75" t="s">
        <v>103</v>
      </c>
      <c r="B801" s="76" t="s">
        <v>631</v>
      </c>
    </row>
    <row r="802" spans="1:2">
      <c r="A802" s="75" t="s">
        <v>63</v>
      </c>
      <c r="B802" s="76" t="s">
        <v>622</v>
      </c>
    </row>
    <row r="803" spans="1:2">
      <c r="A803" s="75" t="s">
        <v>121</v>
      </c>
      <c r="B803" s="76" t="s">
        <v>611</v>
      </c>
    </row>
    <row r="804" spans="1:2">
      <c r="A804" s="75" t="s">
        <v>138</v>
      </c>
      <c r="B804" s="76" t="s">
        <v>610</v>
      </c>
    </row>
    <row r="805" spans="1:2">
      <c r="A805" s="75" t="s">
        <v>97</v>
      </c>
      <c r="B805" s="76" t="s">
        <v>612</v>
      </c>
    </row>
    <row r="806" spans="1:2">
      <c r="A806" s="75" t="s">
        <v>84</v>
      </c>
      <c r="B806" s="76" t="s">
        <v>753</v>
      </c>
    </row>
    <row r="807" spans="1:2">
      <c r="A807" s="75" t="s">
        <v>185</v>
      </c>
      <c r="B807" s="76" t="s">
        <v>628</v>
      </c>
    </row>
    <row r="808" spans="1:2">
      <c r="A808" s="75" t="s">
        <v>201</v>
      </c>
      <c r="B808" s="76" t="s">
        <v>622</v>
      </c>
    </row>
    <row r="809" spans="1:2">
      <c r="A809" s="75" t="s">
        <v>84</v>
      </c>
      <c r="B809" s="76" t="s">
        <v>618</v>
      </c>
    </row>
    <row r="810" spans="1:2">
      <c r="A810" s="75" t="s">
        <v>69</v>
      </c>
      <c r="B810" s="76" t="s">
        <v>618</v>
      </c>
    </row>
    <row r="811" spans="1:2">
      <c r="A811" s="75" t="s">
        <v>92</v>
      </c>
      <c r="B811" s="76" t="s">
        <v>632</v>
      </c>
    </row>
    <row r="812" spans="1:2">
      <c r="A812" s="75" t="s">
        <v>81</v>
      </c>
      <c r="B812" s="76" t="s">
        <v>612</v>
      </c>
    </row>
    <row r="813" spans="1:2">
      <c r="A813" s="75" t="s">
        <v>178</v>
      </c>
      <c r="B813" s="76" t="s">
        <v>666</v>
      </c>
    </row>
    <row r="814" spans="1:2">
      <c r="A814" s="75" t="s">
        <v>79</v>
      </c>
      <c r="B814" s="76" t="s">
        <v>624</v>
      </c>
    </row>
    <row r="815" spans="1:2">
      <c r="A815" s="75" t="s">
        <v>69</v>
      </c>
      <c r="B815" s="76" t="s">
        <v>623</v>
      </c>
    </row>
    <row r="816" spans="1:2">
      <c r="A816" s="75" t="s">
        <v>113</v>
      </c>
      <c r="B816" s="76" t="s">
        <v>632</v>
      </c>
    </row>
    <row r="817" spans="1:2">
      <c r="A817" s="75" t="s">
        <v>135</v>
      </c>
      <c r="B817" s="76" t="s">
        <v>610</v>
      </c>
    </row>
    <row r="818" spans="1:2">
      <c r="A818" s="75" t="s">
        <v>63</v>
      </c>
      <c r="B818" s="76" t="s">
        <v>619</v>
      </c>
    </row>
    <row r="819" spans="1:2">
      <c r="A819" s="75" t="s">
        <v>101</v>
      </c>
      <c r="B819" s="76" t="s">
        <v>597</v>
      </c>
    </row>
    <row r="820" spans="1:2">
      <c r="A820" s="75" t="s">
        <v>105</v>
      </c>
      <c r="B820" s="76" t="s">
        <v>619</v>
      </c>
    </row>
    <row r="821" spans="1:2">
      <c r="A821" s="75" t="s">
        <v>782</v>
      </c>
      <c r="B821" s="76" t="s">
        <v>607</v>
      </c>
    </row>
    <row r="822" spans="1:2">
      <c r="A822" s="75" t="s">
        <v>94</v>
      </c>
      <c r="B822" s="76" t="s">
        <v>659</v>
      </c>
    </row>
    <row r="823" spans="1:2">
      <c r="A823" s="75" t="s">
        <v>92</v>
      </c>
      <c r="B823" s="76" t="s">
        <v>606</v>
      </c>
    </row>
    <row r="824" spans="1:2">
      <c r="A824" s="75" t="s">
        <v>95</v>
      </c>
      <c r="B824" s="76" t="s">
        <v>635</v>
      </c>
    </row>
    <row r="825" spans="1:2">
      <c r="A825" s="75" t="s">
        <v>66</v>
      </c>
      <c r="B825" s="76" t="s">
        <v>631</v>
      </c>
    </row>
    <row r="826" spans="1:2">
      <c r="A826" s="75" t="s">
        <v>181</v>
      </c>
      <c r="B826" s="76" t="s">
        <v>635</v>
      </c>
    </row>
    <row r="827" spans="1:2">
      <c r="A827" s="75" t="s">
        <v>113</v>
      </c>
      <c r="B827" s="76" t="s">
        <v>619</v>
      </c>
    </row>
    <row r="828" spans="1:2">
      <c r="A828" s="75" t="s">
        <v>867</v>
      </c>
      <c r="B828" s="76" t="s">
        <v>604</v>
      </c>
    </row>
    <row r="829" spans="1:2">
      <c r="A829" s="75" t="s">
        <v>240</v>
      </c>
      <c r="B829" s="76" t="s">
        <v>605</v>
      </c>
    </row>
    <row r="830" spans="1:2">
      <c r="A830" s="75" t="s">
        <v>99</v>
      </c>
      <c r="B830" s="76" t="s">
        <v>631</v>
      </c>
    </row>
    <row r="831" spans="1:2">
      <c r="A831" s="75" t="s">
        <v>868</v>
      </c>
      <c r="B831" s="76" t="s">
        <v>598</v>
      </c>
    </row>
    <row r="832" spans="1:2">
      <c r="A832" s="75" t="s">
        <v>869</v>
      </c>
      <c r="B832" s="76" t="s">
        <v>605</v>
      </c>
    </row>
    <row r="833" spans="1:2">
      <c r="A833" s="75" t="s">
        <v>870</v>
      </c>
      <c r="B833" s="76" t="s">
        <v>604</v>
      </c>
    </row>
    <row r="834" spans="1:2">
      <c r="A834" s="75" t="s">
        <v>871</v>
      </c>
      <c r="B834" s="76" t="s">
        <v>603</v>
      </c>
    </row>
    <row r="835" spans="1:2">
      <c r="A835" s="75" t="s">
        <v>872</v>
      </c>
      <c r="B835" s="76" t="s">
        <v>602</v>
      </c>
    </row>
    <row r="836" spans="1:2">
      <c r="A836" s="75" t="s">
        <v>873</v>
      </c>
      <c r="B836" s="76" t="s">
        <v>598</v>
      </c>
    </row>
    <row r="837" spans="1:2">
      <c r="A837" s="75" t="s">
        <v>874</v>
      </c>
      <c r="B837" s="76" t="s">
        <v>600</v>
      </c>
    </row>
    <row r="838" spans="1:2">
      <c r="A838" s="75" t="s">
        <v>875</v>
      </c>
      <c r="B838" s="76" t="s">
        <v>599</v>
      </c>
    </row>
    <row r="839" spans="1:2">
      <c r="A839" s="75" t="s">
        <v>876</v>
      </c>
      <c r="B839" s="76" t="s">
        <v>638</v>
      </c>
    </row>
    <row r="840" spans="1:2">
      <c r="A840" s="75" t="s">
        <v>877</v>
      </c>
      <c r="B840" s="76" t="s">
        <v>779</v>
      </c>
    </row>
    <row r="841" spans="1:2">
      <c r="A841" s="75" t="s">
        <v>878</v>
      </c>
      <c r="B841" s="76" t="s">
        <v>661</v>
      </c>
    </row>
    <row r="842" spans="1:2">
      <c r="A842" s="75" t="s">
        <v>879</v>
      </c>
      <c r="B842" s="76" t="s">
        <v>686</v>
      </c>
    </row>
    <row r="843" spans="1:2">
      <c r="A843" s="75" t="s">
        <v>880</v>
      </c>
      <c r="B843" s="76" t="s">
        <v>644</v>
      </c>
    </row>
    <row r="844" spans="1:2">
      <c r="A844" s="75" t="s">
        <v>881</v>
      </c>
      <c r="B844" s="76" t="s">
        <v>764</v>
      </c>
    </row>
    <row r="845" spans="1:2">
      <c r="A845" s="75" t="s">
        <v>882</v>
      </c>
      <c r="B845" s="76" t="s">
        <v>658</v>
      </c>
    </row>
    <row r="846" spans="1:2">
      <c r="A846" s="75" t="s">
        <v>187</v>
      </c>
      <c r="B846" s="7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topLeftCell="A22" workbookViewId="0">
      <selection activeCell="A46" sqref="A46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5" customFormat="1" ht="12.75">
      <c r="A2" s="64" t="s">
        <v>502</v>
      </c>
      <c r="B2" s="64" t="s">
        <v>517</v>
      </c>
    </row>
    <row r="3" spans="1:7" s="65" customFormat="1" ht="12.75">
      <c r="A3" s="64" t="s">
        <v>353</v>
      </c>
      <c r="B3" s="64" t="s">
        <v>354</v>
      </c>
      <c r="F3" s="66"/>
      <c r="G3" s="66"/>
    </row>
    <row r="4" spans="1:7" s="65" customFormat="1" ht="12.75">
      <c r="A4" s="64" t="s">
        <v>327</v>
      </c>
      <c r="B4" s="64" t="s">
        <v>328</v>
      </c>
      <c r="F4" s="66"/>
      <c r="G4" s="66"/>
    </row>
    <row r="5" spans="1:7" s="65" customFormat="1" ht="12.75">
      <c r="A5" s="64" t="s">
        <v>503</v>
      </c>
      <c r="B5" s="64" t="s">
        <v>328</v>
      </c>
      <c r="F5" s="66"/>
      <c r="G5" s="66"/>
    </row>
    <row r="6" spans="1:7" s="65" customFormat="1" ht="12.75">
      <c r="A6" s="64" t="s">
        <v>504</v>
      </c>
      <c r="B6" s="64" t="s">
        <v>328</v>
      </c>
      <c r="F6" s="66"/>
      <c r="G6" s="66"/>
    </row>
    <row r="7" spans="1:7" s="65" customFormat="1" ht="12.75">
      <c r="A7" s="64" t="s">
        <v>356</v>
      </c>
      <c r="B7" s="64" t="s">
        <v>328</v>
      </c>
      <c r="F7" s="66"/>
      <c r="G7" s="66"/>
    </row>
    <row r="8" spans="1:7" s="65" customFormat="1" ht="12.75">
      <c r="A8" s="64" t="s">
        <v>783</v>
      </c>
      <c r="B8" s="64" t="s">
        <v>328</v>
      </c>
      <c r="F8" s="66"/>
      <c r="G8" s="66"/>
    </row>
    <row r="9" spans="1:7" s="65" customFormat="1" ht="12.75">
      <c r="A9" s="64" t="s">
        <v>334</v>
      </c>
      <c r="B9" s="64" t="s">
        <v>335</v>
      </c>
      <c r="F9" s="66"/>
      <c r="G9" s="66"/>
    </row>
    <row r="10" spans="1:7" s="65" customFormat="1" ht="12.75">
      <c r="A10" s="64" t="s">
        <v>347</v>
      </c>
      <c r="B10" s="64" t="s">
        <v>347</v>
      </c>
      <c r="F10" s="66"/>
      <c r="G10" s="66"/>
    </row>
    <row r="11" spans="1:7" s="65" customFormat="1" ht="12.75">
      <c r="A11" s="64" t="s">
        <v>505</v>
      </c>
      <c r="B11" s="64" t="s">
        <v>518</v>
      </c>
      <c r="F11" s="66"/>
      <c r="G11" s="66"/>
    </row>
    <row r="12" spans="1:7" s="65" customFormat="1" ht="12.75">
      <c r="A12" s="64" t="s">
        <v>506</v>
      </c>
      <c r="B12" s="64" t="s">
        <v>574</v>
      </c>
      <c r="F12" s="67"/>
      <c r="G12" s="67"/>
    </row>
    <row r="13" spans="1:7" s="65" customFormat="1" ht="12.75">
      <c r="A13" s="64" t="s">
        <v>318</v>
      </c>
      <c r="B13" s="64" t="s">
        <v>319</v>
      </c>
      <c r="F13" s="66"/>
      <c r="G13" s="66"/>
    </row>
    <row r="14" spans="1:7" s="65" customFormat="1" ht="12.75">
      <c r="A14" s="64" t="s">
        <v>350</v>
      </c>
      <c r="B14" s="64" t="s">
        <v>319</v>
      </c>
      <c r="F14" s="66"/>
      <c r="G14" s="66"/>
    </row>
    <row r="15" spans="1:7" s="65" customFormat="1" ht="12.75">
      <c r="A15" s="64" t="s">
        <v>348</v>
      </c>
      <c r="B15" s="64" t="s">
        <v>319</v>
      </c>
      <c r="F15" s="66"/>
      <c r="G15" s="66"/>
    </row>
    <row r="16" spans="1:7" s="65" customFormat="1" ht="12.75">
      <c r="A16" s="64" t="s">
        <v>360</v>
      </c>
      <c r="B16" s="64" t="s">
        <v>319</v>
      </c>
      <c r="F16" s="66"/>
      <c r="G16" s="66"/>
    </row>
    <row r="17" spans="1:7" s="65" customFormat="1" ht="12.75">
      <c r="A17" s="64" t="s">
        <v>324</v>
      </c>
      <c r="B17" s="64" t="s">
        <v>319</v>
      </c>
      <c r="F17" s="66"/>
      <c r="G17" s="66"/>
    </row>
    <row r="18" spans="1:7" s="65" customFormat="1" ht="12.75">
      <c r="A18" s="64" t="s">
        <v>507</v>
      </c>
      <c r="B18" s="64" t="s">
        <v>319</v>
      </c>
      <c r="F18" s="66"/>
      <c r="G18" s="66"/>
    </row>
    <row r="19" spans="1:7" s="65" customFormat="1" ht="12.75">
      <c r="A19" s="64" t="s">
        <v>336</v>
      </c>
      <c r="B19" s="64" t="s">
        <v>319</v>
      </c>
      <c r="F19" s="66"/>
      <c r="G19" s="66"/>
    </row>
    <row r="20" spans="1:7" s="65" customFormat="1" ht="12.75">
      <c r="A20" s="64" t="s">
        <v>320</v>
      </c>
      <c r="B20" s="64" t="s">
        <v>319</v>
      </c>
      <c r="F20" s="66"/>
      <c r="G20" s="66"/>
    </row>
    <row r="21" spans="1:7" s="65" customFormat="1" ht="12.75">
      <c r="A21" s="64" t="s">
        <v>349</v>
      </c>
      <c r="B21" s="64" t="s">
        <v>319</v>
      </c>
      <c r="F21" s="66"/>
      <c r="G21" s="66"/>
    </row>
    <row r="22" spans="1:7" s="65" customFormat="1" ht="12.75">
      <c r="A22" s="64" t="s">
        <v>351</v>
      </c>
      <c r="B22" s="64" t="s">
        <v>352</v>
      </c>
      <c r="F22" s="66"/>
      <c r="G22" s="66"/>
    </row>
    <row r="23" spans="1:7" s="65" customFormat="1" ht="12.75">
      <c r="A23" s="64" t="s">
        <v>508</v>
      </c>
      <c r="B23" s="64" t="s">
        <v>519</v>
      </c>
      <c r="F23" s="66"/>
      <c r="G23" s="66"/>
    </row>
    <row r="24" spans="1:7" s="65" customFormat="1" ht="12.75">
      <c r="A24" s="64" t="s">
        <v>509</v>
      </c>
      <c r="B24" s="64" t="s">
        <v>575</v>
      </c>
      <c r="F24" s="66"/>
      <c r="G24" s="66"/>
    </row>
    <row r="25" spans="1:7" s="65" customFormat="1" ht="12.75">
      <c r="A25" s="64" t="s">
        <v>363</v>
      </c>
      <c r="B25" s="64" t="s">
        <v>578</v>
      </c>
      <c r="F25" s="66"/>
      <c r="G25" s="66"/>
    </row>
    <row r="26" spans="1:7" s="65" customFormat="1" ht="12.75">
      <c r="A26" s="64" t="s">
        <v>510</v>
      </c>
      <c r="B26" s="64" t="s">
        <v>576</v>
      </c>
      <c r="F26" s="66"/>
      <c r="G26" s="66"/>
    </row>
    <row r="27" spans="1:7" s="65" customFormat="1" ht="12.75">
      <c r="A27" s="64" t="s">
        <v>325</v>
      </c>
      <c r="B27" s="64" t="s">
        <v>326</v>
      </c>
      <c r="F27" s="66"/>
      <c r="G27" s="66"/>
    </row>
    <row r="28" spans="1:7" s="65" customFormat="1" ht="12.75">
      <c r="A28" s="64" t="s">
        <v>511</v>
      </c>
      <c r="B28" s="64" t="s">
        <v>577</v>
      </c>
      <c r="F28" s="66"/>
      <c r="G28" s="66"/>
    </row>
    <row r="29" spans="1:7" s="65" customFormat="1" ht="12.75">
      <c r="A29" s="64" t="s">
        <v>337</v>
      </c>
      <c r="B29" s="64" t="s">
        <v>337</v>
      </c>
      <c r="F29" s="66"/>
      <c r="G29" s="66"/>
    </row>
    <row r="30" spans="1:7" s="65" customFormat="1" ht="12.75">
      <c r="A30" s="64" t="s">
        <v>512</v>
      </c>
      <c r="B30" s="64" t="s">
        <v>333</v>
      </c>
      <c r="F30" s="66"/>
      <c r="G30" s="66"/>
    </row>
    <row r="31" spans="1:7" s="65" customFormat="1" ht="12.75">
      <c r="A31" s="64" t="s">
        <v>338</v>
      </c>
      <c r="B31" s="64" t="s">
        <v>339</v>
      </c>
      <c r="F31" s="66"/>
      <c r="G31" s="66"/>
    </row>
    <row r="32" spans="1:7" s="65" customFormat="1" ht="12.75">
      <c r="A32" s="64" t="s">
        <v>513</v>
      </c>
      <c r="B32" s="64" t="s">
        <v>573</v>
      </c>
      <c r="F32" s="66"/>
      <c r="G32" s="66"/>
    </row>
    <row r="33" spans="1:7" s="65" customFormat="1" ht="12.75">
      <c r="A33" s="64" t="s">
        <v>355</v>
      </c>
      <c r="B33" s="64" t="s">
        <v>355</v>
      </c>
      <c r="F33" s="66"/>
      <c r="G33" s="66"/>
    </row>
    <row r="34" spans="1:7" s="65" customFormat="1" ht="12.75">
      <c r="A34" s="64" t="s">
        <v>344</v>
      </c>
      <c r="B34" s="64" t="s">
        <v>333</v>
      </c>
    </row>
    <row r="35" spans="1:7" s="65" customFormat="1" ht="12.75">
      <c r="A35" s="64" t="s">
        <v>340</v>
      </c>
      <c r="B35" s="64" t="s">
        <v>341</v>
      </c>
    </row>
    <row r="36" spans="1:7" s="65" customFormat="1" ht="12.75">
      <c r="A36" s="64" t="s">
        <v>361</v>
      </c>
      <c r="B36" s="64" t="s">
        <v>341</v>
      </c>
    </row>
    <row r="37" spans="1:7" s="65" customFormat="1" ht="12.75">
      <c r="A37" s="64" t="s">
        <v>358</v>
      </c>
      <c r="B37" s="64" t="s">
        <v>341</v>
      </c>
    </row>
    <row r="38" spans="1:7" s="65" customFormat="1" ht="12.75">
      <c r="A38" s="64" t="s">
        <v>514</v>
      </c>
      <c r="B38" s="64" t="s">
        <v>341</v>
      </c>
    </row>
    <row r="39" spans="1:7" s="65" customFormat="1" ht="12.75">
      <c r="A39" s="64" t="s">
        <v>515</v>
      </c>
      <c r="B39" s="64" t="s">
        <v>341</v>
      </c>
    </row>
    <row r="40" spans="1:7" s="65" customFormat="1" ht="12.75">
      <c r="A40" s="64" t="s">
        <v>342</v>
      </c>
      <c r="B40" s="64" t="s">
        <v>341</v>
      </c>
    </row>
    <row r="41" spans="1:7" s="65" customFormat="1" ht="12.75">
      <c r="A41" s="64" t="s">
        <v>343</v>
      </c>
      <c r="B41" s="64" t="s">
        <v>341</v>
      </c>
    </row>
    <row r="42" spans="1:7" s="65" customFormat="1" ht="12.75">
      <c r="A42" s="64" t="s">
        <v>332</v>
      </c>
      <c r="B42" s="64" t="s">
        <v>333</v>
      </c>
    </row>
    <row r="43" spans="1:7" s="65" customFormat="1" ht="12.75">
      <c r="A43" s="64" t="s">
        <v>321</v>
      </c>
      <c r="B43" s="64" t="s">
        <v>322</v>
      </c>
    </row>
    <row r="44" spans="1:7" s="65" customFormat="1" ht="12.75">
      <c r="A44" s="64" t="s">
        <v>357</v>
      </c>
      <c r="B44" s="64" t="s">
        <v>322</v>
      </c>
    </row>
    <row r="45" spans="1:7" s="65" customFormat="1" ht="12.75">
      <c r="A45" s="64" t="s">
        <v>331</v>
      </c>
      <c r="B45" s="64" t="s">
        <v>322</v>
      </c>
    </row>
    <row r="46" spans="1:7" s="65" customFormat="1" ht="12.75">
      <c r="A46" s="64" t="s">
        <v>362</v>
      </c>
      <c r="B46" s="64" t="s">
        <v>322</v>
      </c>
    </row>
    <row r="47" spans="1:7" s="65" customFormat="1" ht="12.75">
      <c r="A47" s="64" t="s">
        <v>346</v>
      </c>
      <c r="B47" s="64" t="s">
        <v>322</v>
      </c>
    </row>
    <row r="48" spans="1:7" s="65" customFormat="1" ht="12.75">
      <c r="A48" s="64" t="s">
        <v>323</v>
      </c>
      <c r="B48" s="64" t="s">
        <v>322</v>
      </c>
    </row>
    <row r="49" spans="1:2" s="65" customFormat="1" ht="12.75">
      <c r="A49" s="64" t="s">
        <v>329</v>
      </c>
      <c r="B49" s="64" t="s">
        <v>322</v>
      </c>
    </row>
    <row r="50" spans="1:2" s="65" customFormat="1" ht="12.75">
      <c r="A50" s="64" t="s">
        <v>330</v>
      </c>
      <c r="B50" s="64" t="s">
        <v>322</v>
      </c>
    </row>
    <row r="51" spans="1:2" s="65" customFormat="1" ht="12.75">
      <c r="A51" s="64" t="s">
        <v>345</v>
      </c>
      <c r="B51" s="64" t="s">
        <v>322</v>
      </c>
    </row>
    <row r="52" spans="1:2" s="65" customFormat="1" ht="12.75">
      <c r="A52" s="64" t="s">
        <v>359</v>
      </c>
      <c r="B52" s="64" t="s">
        <v>322</v>
      </c>
    </row>
    <row r="53" spans="1:2" s="65" customFormat="1" ht="12.75">
      <c r="A53" s="68"/>
      <c r="B53" s="68"/>
    </row>
    <row r="54" spans="1:2" s="65" customFormat="1" ht="12.75">
      <c r="A54" s="68"/>
      <c r="B54" s="68"/>
    </row>
    <row r="55" spans="1:2" s="65" customFormat="1" ht="12.75">
      <c r="A55" s="68"/>
      <c r="B55" s="68"/>
    </row>
    <row r="56" spans="1:2" s="65" customFormat="1" ht="12.75">
      <c r="A56" s="68"/>
      <c r="B56" s="68"/>
    </row>
    <row r="57" spans="1:2" s="65" customFormat="1" ht="12.75">
      <c r="A57" s="68"/>
      <c r="B57" s="68"/>
    </row>
    <row r="58" spans="1:2" s="65" customFormat="1" ht="12.75">
      <c r="A58" s="68"/>
      <c r="B58" s="68"/>
    </row>
    <row r="59" spans="1:2" s="65" customFormat="1" ht="12.75">
      <c r="A59" s="68"/>
      <c r="B59" s="68"/>
    </row>
    <row r="60" spans="1:2" s="65" customFormat="1" ht="12.75">
      <c r="A60" s="68"/>
      <c r="B60" s="68"/>
    </row>
    <row r="61" spans="1:2" s="65" customFormat="1" ht="12.75">
      <c r="A61" s="68"/>
      <c r="B61" s="68"/>
    </row>
    <row r="62" spans="1:2" s="65" customFormat="1" ht="12.75">
      <c r="A62" s="68"/>
      <c r="B62" s="68"/>
    </row>
    <row r="63" spans="1:2" s="65" customFormat="1" ht="12.75">
      <c r="A63" s="68"/>
      <c r="B63" s="68"/>
    </row>
    <row r="64" spans="1:2" s="65" customFormat="1" ht="12.75">
      <c r="A64" s="68"/>
      <c r="B64" s="68"/>
    </row>
    <row r="65" spans="1:2" s="65" customFormat="1" ht="12.75">
      <c r="A65" s="68"/>
      <c r="B65" s="68"/>
    </row>
    <row r="66" spans="1:2" s="65" customFormat="1" ht="12.75">
      <c r="A66" s="68"/>
      <c r="B66" s="68"/>
    </row>
    <row r="67" spans="1:2" s="65" customFormat="1" ht="12.75">
      <c r="A67" s="68"/>
      <c r="B67" s="68"/>
    </row>
    <row r="68" spans="1:2" s="65" customFormat="1" ht="12.75">
      <c r="A68" s="68"/>
      <c r="B68" s="68"/>
    </row>
    <row r="69" spans="1:2" s="65" customFormat="1" ht="12.75">
      <c r="A69" s="68"/>
      <c r="B69" s="68"/>
    </row>
    <row r="70" spans="1:2" s="65" customFormat="1" ht="12.75">
      <c r="A70" s="68"/>
      <c r="B70" s="68"/>
    </row>
    <row r="71" spans="1:2" s="65" customFormat="1" ht="12.75">
      <c r="A71" s="68"/>
      <c r="B71" s="68"/>
    </row>
    <row r="72" spans="1:2" s="65" customFormat="1" ht="12.75">
      <c r="A72" s="68"/>
      <c r="B72" s="68"/>
    </row>
    <row r="73" spans="1:2" s="65" customFormat="1" ht="12.75">
      <c r="A73" s="68"/>
      <c r="B73" s="68"/>
    </row>
    <row r="74" spans="1:2" s="65" customFormat="1" ht="12.75">
      <c r="A74" s="68"/>
      <c r="B74" s="68"/>
    </row>
    <row r="75" spans="1:2" s="65" customFormat="1" ht="12.75">
      <c r="A75" s="68"/>
      <c r="B75" s="68"/>
    </row>
    <row r="76" spans="1:2" s="65" customFormat="1" ht="12.75">
      <c r="A76" s="68"/>
      <c r="B76" s="68"/>
    </row>
    <row r="77" spans="1:2" s="65" customFormat="1" ht="12.75">
      <c r="A77" s="68"/>
      <c r="B77" s="68"/>
    </row>
    <row r="78" spans="1:2" s="65" customFormat="1" ht="12.75">
      <c r="A78" s="68"/>
      <c r="B78" s="68"/>
    </row>
    <row r="79" spans="1:2" s="65" customFormat="1" ht="12.75">
      <c r="A79" s="68"/>
      <c r="B79" s="68"/>
    </row>
    <row r="80" spans="1:2" s="65" customFormat="1" ht="12.75">
      <c r="A80" s="68"/>
      <c r="B80" s="68"/>
    </row>
    <row r="81" spans="1:2" s="65" customFormat="1" ht="12.75">
      <c r="A81" s="68"/>
      <c r="B81" s="68"/>
    </row>
    <row r="82" spans="1:2" s="65" customFormat="1" ht="12.75">
      <c r="A82" s="68"/>
      <c r="B82" s="68"/>
    </row>
    <row r="83" spans="1:2" s="65" customFormat="1" ht="12.75">
      <c r="A83" s="68"/>
      <c r="B83" s="68"/>
    </row>
    <row r="84" spans="1:2" s="65" customFormat="1" ht="12.75">
      <c r="A84" s="68"/>
      <c r="B84" s="68"/>
    </row>
    <row r="85" spans="1:2" s="65" customFormat="1" ht="12.75">
      <c r="A85" s="68"/>
      <c r="B85" s="68"/>
    </row>
    <row r="86" spans="1:2" s="65" customFormat="1" ht="12.75">
      <c r="A86" s="68"/>
      <c r="B86" s="68"/>
    </row>
    <row r="87" spans="1:2" s="65" customFormat="1" ht="12.75">
      <c r="A87" s="68"/>
      <c r="B87" s="68"/>
    </row>
    <row r="88" spans="1:2" s="65" customFormat="1" ht="12.75">
      <c r="A88" s="68"/>
      <c r="B88" s="68"/>
    </row>
    <row r="89" spans="1:2" s="65" customFormat="1" ht="12.75">
      <c r="A89" s="68"/>
      <c r="B89" s="68"/>
    </row>
    <row r="90" spans="1:2" s="65" customFormat="1" ht="12.75">
      <c r="A90" s="68"/>
      <c r="B90" s="68"/>
    </row>
    <row r="91" spans="1:2" s="65" customFormat="1" ht="12.75">
      <c r="A91" s="68"/>
      <c r="B91" s="68"/>
    </row>
    <row r="92" spans="1:2" s="65" customFormat="1" ht="12.75">
      <c r="A92" s="68"/>
      <c r="B92" s="68"/>
    </row>
    <row r="93" spans="1:2" s="65" customFormat="1" ht="12.75">
      <c r="A93" s="68"/>
      <c r="B93" s="68"/>
    </row>
    <row r="94" spans="1:2" s="65" customFormat="1" ht="12.75">
      <c r="A94" s="68"/>
      <c r="B94" s="68"/>
    </row>
    <row r="95" spans="1:2" s="65" customFormat="1" ht="12.75">
      <c r="A95" s="68"/>
      <c r="B95" s="68"/>
    </row>
    <row r="96" spans="1:2" s="65" customFormat="1" ht="12.75">
      <c r="A96" s="68"/>
      <c r="B96" s="68"/>
    </row>
    <row r="97" spans="1:2" s="65" customFormat="1" ht="12.75">
      <c r="A97" s="68"/>
      <c r="B97" s="68"/>
    </row>
    <row r="98" spans="1:2" s="65" customFormat="1" ht="12.75">
      <c r="A98" s="68"/>
      <c r="B98" s="68"/>
    </row>
    <row r="99" spans="1:2" s="65" customFormat="1" ht="12.75">
      <c r="A99" s="68"/>
      <c r="B99" s="68"/>
    </row>
    <row r="100" spans="1:2" s="65" customFormat="1" ht="12.75">
      <c r="A100" s="68"/>
      <c r="B100" s="68"/>
    </row>
    <row r="101" spans="1:2" s="65" customFormat="1" ht="12.75">
      <c r="A101" s="68"/>
      <c r="B101" s="68"/>
    </row>
    <row r="102" spans="1:2" s="65" customFormat="1" ht="12.75">
      <c r="A102" s="68"/>
      <c r="B102" s="68"/>
    </row>
    <row r="103" spans="1:2" s="65" customFormat="1" ht="12.75">
      <c r="A103" s="68"/>
      <c r="B103" s="68"/>
    </row>
    <row r="104" spans="1:2" s="65" customFormat="1" ht="12.75">
      <c r="A104" s="68"/>
      <c r="B104" s="68"/>
    </row>
    <row r="105" spans="1:2" s="65" customFormat="1" ht="12.75">
      <c r="A105" s="68"/>
      <c r="B105" s="68"/>
    </row>
    <row r="106" spans="1:2" s="65" customFormat="1" ht="12.75">
      <c r="A106" s="68"/>
      <c r="B106" s="68"/>
    </row>
    <row r="107" spans="1:2" s="65" customFormat="1" ht="12.75">
      <c r="A107" s="68"/>
      <c r="B107" s="68"/>
    </row>
    <row r="108" spans="1:2" s="65" customFormat="1" ht="12.75">
      <c r="A108" s="68"/>
      <c r="B108" s="68"/>
    </row>
    <row r="109" spans="1:2" s="65" customFormat="1" ht="12.75">
      <c r="A109" s="68"/>
      <c r="B109" s="68"/>
    </row>
    <row r="110" spans="1:2" s="65" customFormat="1" ht="12.75">
      <c r="A110" s="68"/>
      <c r="B110" s="68"/>
    </row>
    <row r="111" spans="1:2" s="65" customFormat="1" ht="12.75">
      <c r="A111" s="68"/>
      <c r="B111" s="68"/>
    </row>
    <row r="112" spans="1:2" s="65" customFormat="1" ht="12.75">
      <c r="A112" s="68"/>
      <c r="B112" s="68"/>
    </row>
    <row r="113" spans="1:2" s="65" customFormat="1" ht="12.75">
      <c r="A113" s="68"/>
      <c r="B113" s="68"/>
    </row>
    <row r="114" spans="1:2" s="65" customFormat="1" ht="12.75">
      <c r="A114" s="68"/>
      <c r="B114" s="68"/>
    </row>
    <row r="115" spans="1:2" s="65" customFormat="1" ht="12.75">
      <c r="A115" s="68"/>
      <c r="B115" s="68"/>
    </row>
    <row r="116" spans="1:2" s="65" customFormat="1" ht="12.75">
      <c r="A116" s="68"/>
      <c r="B116" s="68"/>
    </row>
    <row r="117" spans="1:2" s="65" customFormat="1" ht="12.75">
      <c r="A117" s="68"/>
      <c r="B117" s="68"/>
    </row>
    <row r="118" spans="1:2" s="65" customFormat="1" ht="12.75">
      <c r="A118" s="68"/>
      <c r="B118" s="68"/>
    </row>
    <row r="119" spans="1:2" s="65" customFormat="1" ht="12.75">
      <c r="A119" s="68"/>
      <c r="B119" s="68"/>
    </row>
    <row r="120" spans="1:2" s="65" customFormat="1" ht="12.75">
      <c r="A120" s="68"/>
      <c r="B120" s="68"/>
    </row>
    <row r="121" spans="1:2" s="65" customFormat="1" ht="12.75">
      <c r="A121" s="68"/>
      <c r="B121" s="68"/>
    </row>
    <row r="122" spans="1:2" s="65" customFormat="1" ht="12.75">
      <c r="A122" s="68"/>
      <c r="B122" s="68"/>
    </row>
    <row r="123" spans="1:2" s="65" customFormat="1" ht="12.75">
      <c r="A123" s="68"/>
      <c r="B123" s="68"/>
    </row>
    <row r="124" spans="1:2" s="65" customFormat="1" ht="12.75">
      <c r="A124" s="68"/>
      <c r="B124" s="68"/>
    </row>
    <row r="125" spans="1:2" s="65" customFormat="1" ht="12.75">
      <c r="A125" s="68"/>
      <c r="B125" s="68"/>
    </row>
    <row r="126" spans="1:2" s="65" customFormat="1" ht="12.75">
      <c r="A126" s="68"/>
      <c r="B126" s="68"/>
    </row>
    <row r="127" spans="1:2" s="65" customFormat="1" ht="12.75">
      <c r="A127" s="68"/>
      <c r="B127" s="68"/>
    </row>
    <row r="128" spans="1:2" s="65" customFormat="1" ht="12.75">
      <c r="A128" s="68"/>
      <c r="B128" s="68"/>
    </row>
    <row r="129" spans="1:2" s="65" customFormat="1" ht="12.75">
      <c r="A129" s="68"/>
      <c r="B129" s="68"/>
    </row>
    <row r="130" spans="1:2" s="65" customFormat="1" ht="12.75">
      <c r="A130" s="68"/>
      <c r="B130" s="68"/>
    </row>
    <row r="131" spans="1:2" s="65" customFormat="1" ht="12.75">
      <c r="A131" s="68"/>
      <c r="B131" s="68"/>
    </row>
    <row r="132" spans="1:2" s="65" customFormat="1" ht="12.75">
      <c r="A132" s="68"/>
      <c r="B132" s="68"/>
    </row>
    <row r="133" spans="1:2" s="65" customFormat="1" ht="12.75">
      <c r="A133" s="68"/>
      <c r="B133" s="68"/>
    </row>
    <row r="134" spans="1:2" s="65" customFormat="1" ht="12.75">
      <c r="A134" s="68"/>
      <c r="B134" s="68"/>
    </row>
    <row r="135" spans="1:2" s="65" customFormat="1" ht="12.75">
      <c r="A135" s="68"/>
      <c r="B135" s="68"/>
    </row>
    <row r="136" spans="1:2" s="65" customFormat="1" ht="12.75">
      <c r="A136" s="68"/>
      <c r="B136" s="68"/>
    </row>
    <row r="137" spans="1:2" s="65" customFormat="1" ht="12.75">
      <c r="A137" s="68"/>
      <c r="B137" s="68"/>
    </row>
    <row r="138" spans="1:2" s="65" customFormat="1" ht="12.75">
      <c r="A138" s="68"/>
      <c r="B138" s="68"/>
    </row>
    <row r="139" spans="1:2" s="65" customFormat="1" ht="12.75">
      <c r="A139" s="68"/>
      <c r="B139" s="68"/>
    </row>
    <row r="140" spans="1:2" s="65" customFormat="1" ht="12.75">
      <c r="A140" s="68"/>
      <c r="B140" s="68"/>
    </row>
    <row r="141" spans="1:2" s="65" customFormat="1" ht="12.75">
      <c r="A141" s="68"/>
      <c r="B141" s="68"/>
    </row>
    <row r="142" spans="1:2" s="65" customFormat="1" ht="12.75">
      <c r="A142" s="68"/>
      <c r="B142" s="68"/>
    </row>
    <row r="143" spans="1:2" s="65" customFormat="1" ht="12.75">
      <c r="A143" s="68"/>
      <c r="B143" s="68"/>
    </row>
    <row r="144" spans="1:2" s="65" customFormat="1" ht="12.75">
      <c r="A144" s="68"/>
      <c r="B144" s="68"/>
    </row>
    <row r="145" spans="1:2" s="65" customFormat="1" ht="12.75">
      <c r="A145" s="68"/>
      <c r="B145" s="68"/>
    </row>
    <row r="146" spans="1:2" s="65" customFormat="1" ht="12.75">
      <c r="A146" s="68"/>
      <c r="B146" s="68"/>
    </row>
    <row r="147" spans="1:2" s="65" customFormat="1" ht="12.75">
      <c r="A147" s="68"/>
      <c r="B147" s="68"/>
    </row>
    <row r="148" spans="1:2" s="65" customFormat="1" ht="12.75">
      <c r="A148" s="68"/>
      <c r="B148" s="68"/>
    </row>
    <row r="149" spans="1:2" s="65" customFormat="1" ht="12.75">
      <c r="A149" s="68"/>
      <c r="B149" s="68"/>
    </row>
    <row r="150" spans="1:2" s="65" customFormat="1" ht="12.75">
      <c r="A150" s="68"/>
      <c r="B150" s="68"/>
    </row>
    <row r="151" spans="1:2" s="65" customFormat="1" ht="12.75">
      <c r="A151" s="68"/>
      <c r="B151" s="68"/>
    </row>
    <row r="152" spans="1:2" s="65" customFormat="1" ht="12.75">
      <c r="A152" s="68"/>
      <c r="B152" s="68"/>
    </row>
    <row r="153" spans="1:2" s="65" customFormat="1" ht="12.75">
      <c r="A153" s="68"/>
      <c r="B153" s="68"/>
    </row>
    <row r="154" spans="1:2" s="65" customFormat="1" ht="12.75">
      <c r="A154" s="68"/>
      <c r="B154" s="68"/>
    </row>
    <row r="155" spans="1:2" s="65" customFormat="1" ht="12.75">
      <c r="A155" s="68"/>
      <c r="B155" s="68"/>
    </row>
    <row r="156" spans="1:2" s="65" customFormat="1" ht="12.75">
      <c r="A156" s="68"/>
      <c r="B156" s="68"/>
    </row>
    <row r="157" spans="1:2" s="65" customFormat="1" ht="12.75">
      <c r="A157" s="68"/>
      <c r="B157" s="68"/>
    </row>
    <row r="158" spans="1:2" s="65" customFormat="1" ht="12.75">
      <c r="A158" s="68"/>
      <c r="B158" s="68"/>
    </row>
    <row r="159" spans="1:2" s="65" customFormat="1" ht="12.75">
      <c r="A159" s="68"/>
      <c r="B159" s="68"/>
    </row>
    <row r="160" spans="1:2" s="65" customFormat="1" ht="12.75">
      <c r="A160" s="68"/>
      <c r="B160" s="68"/>
    </row>
    <row r="161" spans="1:2" s="65" customFormat="1" ht="12.75">
      <c r="A161" s="68"/>
      <c r="B161" s="68"/>
    </row>
    <row r="162" spans="1:2" s="65" customFormat="1" ht="12.75">
      <c r="A162" s="68"/>
      <c r="B162" s="68"/>
    </row>
    <row r="163" spans="1:2" s="65" customFormat="1" ht="12.75">
      <c r="A163" s="68"/>
      <c r="B163" s="68"/>
    </row>
    <row r="164" spans="1:2" s="65" customFormat="1" ht="12.75">
      <c r="A164" s="68"/>
      <c r="B164" s="68"/>
    </row>
    <row r="165" spans="1:2" s="65" customFormat="1" ht="12.75">
      <c r="A165" s="68"/>
      <c r="B165" s="68"/>
    </row>
    <row r="166" spans="1:2" s="65" customFormat="1" ht="12.75">
      <c r="A166" s="68"/>
      <c r="B166" s="68"/>
    </row>
    <row r="167" spans="1:2" s="65" customFormat="1" ht="12.75">
      <c r="A167" s="68"/>
      <c r="B167" s="68"/>
    </row>
    <row r="168" spans="1:2" s="65" customFormat="1" ht="12.75">
      <c r="A168" s="68"/>
      <c r="B168" s="68"/>
    </row>
    <row r="169" spans="1:2" s="65" customFormat="1" ht="12.75">
      <c r="A169" s="68"/>
      <c r="B169" s="68"/>
    </row>
    <row r="170" spans="1:2" s="65" customFormat="1" ht="12.75">
      <c r="A170" s="68"/>
      <c r="B170" s="68"/>
    </row>
    <row r="171" spans="1:2" s="65" customFormat="1" ht="12.75">
      <c r="A171" s="68"/>
      <c r="B171" s="68"/>
    </row>
    <row r="172" spans="1:2" s="65" customFormat="1" ht="12.75">
      <c r="A172" s="68"/>
      <c r="B172" s="68"/>
    </row>
    <row r="173" spans="1:2" s="65" customFormat="1" ht="12.75">
      <c r="A173" s="68"/>
      <c r="B173" s="68"/>
    </row>
    <row r="174" spans="1:2" s="65" customFormat="1" ht="12.75">
      <c r="A174" s="68"/>
      <c r="B174" s="68"/>
    </row>
    <row r="175" spans="1:2" s="65" customFormat="1" ht="12.75">
      <c r="A175" s="68"/>
      <c r="B175" s="68"/>
    </row>
    <row r="176" spans="1:2" s="65" customFormat="1" ht="12.75">
      <c r="A176" s="68"/>
      <c r="B176" s="68"/>
    </row>
    <row r="177" spans="1:2" s="65" customFormat="1" ht="12.75">
      <c r="A177" s="68"/>
      <c r="B177" s="68"/>
    </row>
    <row r="178" spans="1:2" s="65" customFormat="1" ht="12.75">
      <c r="A178" s="68"/>
      <c r="B178" s="68"/>
    </row>
    <row r="179" spans="1:2" s="65" customFormat="1" ht="12.75">
      <c r="A179" s="68"/>
      <c r="B179" s="68"/>
    </row>
    <row r="180" spans="1:2" s="65" customFormat="1" ht="12.75">
      <c r="A180" s="68"/>
      <c r="B180" s="68"/>
    </row>
    <row r="181" spans="1:2" s="65" customFormat="1" ht="12.75">
      <c r="A181" s="68"/>
      <c r="B181" s="68"/>
    </row>
    <row r="182" spans="1:2" s="65" customFormat="1" ht="12.75">
      <c r="A182" s="68"/>
      <c r="B182" s="68"/>
    </row>
    <row r="183" spans="1:2" s="65" customFormat="1" ht="12.75">
      <c r="A183" s="68"/>
      <c r="B183" s="68"/>
    </row>
    <row r="184" spans="1:2" s="65" customFormat="1" ht="12.75">
      <c r="A184" s="68"/>
      <c r="B184" s="68"/>
    </row>
    <row r="185" spans="1:2" s="65" customFormat="1" ht="12.75">
      <c r="A185" s="68"/>
      <c r="B185" s="68"/>
    </row>
    <row r="186" spans="1:2" s="65" customFormat="1" ht="12.75">
      <c r="A186" s="68"/>
      <c r="B186" s="68"/>
    </row>
    <row r="187" spans="1:2" s="65" customFormat="1" ht="12.75">
      <c r="A187" s="68"/>
      <c r="B187" s="68"/>
    </row>
    <row r="188" spans="1:2" s="65" customFormat="1" ht="12.75">
      <c r="A188" s="68"/>
      <c r="B188" s="68"/>
    </row>
    <row r="189" spans="1:2" s="65" customFormat="1" ht="12.75">
      <c r="A189" s="68"/>
      <c r="B189" s="68"/>
    </row>
    <row r="190" spans="1:2" s="65" customFormat="1" ht="12.75">
      <c r="A190" s="68"/>
      <c r="B190" s="6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4"/>
  <sheetViews>
    <sheetView zoomScale="70" zoomScaleNormal="70" workbookViewId="0">
      <pane ySplit="1" topLeftCell="A2" activePane="bottomLeft" state="frozen"/>
      <selection pane="bottomLeft" activeCell="B1" sqref="B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  <c r="CG1" s="30"/>
      <c r="CH1" s="25" t="s">
        <v>885</v>
      </c>
      <c r="CI1" s="28"/>
      <c r="CK1" s="30"/>
      <c r="CL1" s="25" t="s">
        <v>886</v>
      </c>
      <c r="CM1" s="28"/>
      <c r="CO1" s="30"/>
      <c r="CP1" s="25" t="s">
        <v>888</v>
      </c>
      <c r="CQ1" s="28"/>
      <c r="CS1" s="30"/>
      <c r="CT1" s="25" t="s">
        <v>890</v>
      </c>
      <c r="CU1" s="28"/>
      <c r="CW1" s="30"/>
      <c r="CX1" s="25" t="s">
        <v>887</v>
      </c>
      <c r="CY1" s="28"/>
      <c r="DA1" s="30"/>
      <c r="DB1" s="25" t="s">
        <v>889</v>
      </c>
      <c r="DC1" s="28"/>
      <c r="DE1" s="30"/>
      <c r="DF1" s="25" t="s">
        <v>906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891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  <c r="CG3" s="32" t="s">
        <v>571</v>
      </c>
      <c r="CH3" s="33" t="s">
        <v>541</v>
      </c>
      <c r="CI3" s="33" t="s">
        <v>891</v>
      </c>
      <c r="CK3" s="32" t="s">
        <v>423</v>
      </c>
      <c r="CL3" s="33" t="s">
        <v>386</v>
      </c>
      <c r="CM3" s="33" t="s">
        <v>891</v>
      </c>
      <c r="CO3" s="32" t="s">
        <v>423</v>
      </c>
      <c r="CP3" s="33" t="s">
        <v>892</v>
      </c>
      <c r="CQ3" s="33" t="s">
        <v>891</v>
      </c>
      <c r="CS3" s="32" t="s">
        <v>894</v>
      </c>
      <c r="CT3" s="33" t="s">
        <v>895</v>
      </c>
      <c r="CU3" s="33" t="s">
        <v>891</v>
      </c>
      <c r="CW3" s="32" t="s">
        <v>423</v>
      </c>
      <c r="CX3" s="33" t="s">
        <v>892</v>
      </c>
      <c r="CY3" s="33" t="s">
        <v>891</v>
      </c>
      <c r="DA3" s="32" t="s">
        <v>423</v>
      </c>
      <c r="DB3" s="33" t="s">
        <v>892</v>
      </c>
      <c r="DC3" s="33" t="s">
        <v>891</v>
      </c>
      <c r="DE3" s="32" t="s">
        <v>423</v>
      </c>
      <c r="DF3" s="33" t="s">
        <v>892</v>
      </c>
      <c r="DG3" s="33" t="s">
        <v>891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891</v>
      </c>
      <c r="CK4" s="32"/>
      <c r="CL4" s="33"/>
      <c r="CM4" s="33"/>
      <c r="CO4" s="32" t="s">
        <v>560</v>
      </c>
      <c r="CP4" s="33" t="s">
        <v>893</v>
      </c>
      <c r="CQ4" s="33" t="s">
        <v>891</v>
      </c>
      <c r="CS4" s="32" t="s">
        <v>571</v>
      </c>
      <c r="CT4" s="33" t="s">
        <v>896</v>
      </c>
      <c r="CU4" s="33" t="s">
        <v>891</v>
      </c>
      <c r="CW4" s="32"/>
      <c r="CX4" s="33"/>
      <c r="CY4" s="33"/>
      <c r="DA4" s="32" t="s">
        <v>560</v>
      </c>
      <c r="DB4" s="33" t="s">
        <v>893</v>
      </c>
      <c r="DC4" s="33" t="s">
        <v>891</v>
      </c>
      <c r="DE4" s="32" t="s">
        <v>571</v>
      </c>
      <c r="DF4" s="33" t="s">
        <v>896</v>
      </c>
      <c r="DG4" s="33" t="s">
        <v>891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892</v>
      </c>
      <c r="CU5" s="33" t="s">
        <v>891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141" t="s">
        <v>435</v>
      </c>
      <c r="B11" s="142" t="s">
        <v>395</v>
      </c>
      <c r="C11" s="142" t="s">
        <v>6497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78" customHeight="1">
      <c r="A12" s="32" t="s">
        <v>450</v>
      </c>
      <c r="B12" s="33" t="s">
        <v>451</v>
      </c>
      <c r="C12" s="33" t="s">
        <v>452</v>
      </c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34"/>
      <c r="D20" s="138"/>
      <c r="E20" s="138"/>
      <c r="F20" s="138"/>
      <c r="G20" s="138"/>
      <c r="H20" s="138"/>
      <c r="I20" s="138"/>
      <c r="J20" s="13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24" thickBot="1">
      <c r="B21" s="140" t="s">
        <v>556</v>
      </c>
      <c r="C21" s="138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1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1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1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1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1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1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1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1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1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  <row r="794" spans="1:110">
      <c r="A794" s="29"/>
      <c r="B794" s="34"/>
      <c r="C794" s="29"/>
    </row>
  </sheetData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2:A1048576 BM2:BM11 BQ2:BQ11 Q2:Q11 U2:U11 Y2:Y11 AC2:AC11 AG2:AG11 AK2:AK11 AO2:AO11 AS2:AS11 AW2:AW11 BA2:BA11 BE2:BE11 BI2:BI11 I2:I19 E2:E19 E21:E1048576 M2:M11 BU2:BU11 BY2:BY11 A2:A20" xr:uid="{00000000-0002-0000-0700-000000000000}">
      <formula1>КодыСтран</formula1>
    </dataValidation>
    <dataValidation type="list" allowBlank="1" showInputMessage="1" showErrorMessage="1" sqref="J21:J1048576 B22:B1048576 BN2:BN11 N2:N11 R2:R11 V2:V11 Z2:Z11 AD2:AD11 AH2:AH11 AL2:AL11 AP2:AP11 AT2:AT11 AX2:AX11 BB2:BB11 BF2:BF11 BJ2:BJ11 J2:J19 F2:F19 F21:F1048576 BR2:BR11 BV2:BV11 BZ2:BZ11 B2:B20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" activePane="bottomLeft" state="frozen"/>
      <selection pane="bottomLeft" activeCell="R2" sqref="R2:R3558"/>
    </sheetView>
  </sheetViews>
  <sheetFormatPr defaultColWidth="9.140625" defaultRowHeight="15" outlineLevelCol="1"/>
  <cols>
    <col min="1" max="1" width="16.42578125" style="44" customWidth="1"/>
    <col min="2" max="2" width="11" style="44" customWidth="1"/>
    <col min="3" max="3" width="15" style="69" customWidth="1"/>
    <col min="4" max="4" width="92.7109375" style="69" customWidth="1"/>
    <col min="5" max="5" width="7" style="69" customWidth="1"/>
    <col min="6" max="6" width="6.85546875" style="70" customWidth="1"/>
    <col min="7" max="7" width="26" style="70" customWidth="1"/>
    <col min="8" max="8" width="11.7109375" style="69" customWidth="1"/>
    <col min="9" max="9" width="21.85546875" style="69" customWidth="1"/>
    <col min="10" max="11" width="9.7109375" style="69" customWidth="1"/>
    <col min="12" max="12" width="16" style="69" customWidth="1"/>
    <col min="13" max="15" width="9.7109375" style="69" customWidth="1"/>
    <col min="16" max="16" width="24.85546875" style="69" customWidth="1"/>
    <col min="17" max="17" width="14.7109375" style="69" customWidth="1"/>
    <col min="18" max="18" width="9.7109375" style="69" customWidth="1"/>
    <col min="19" max="19" width="11.5703125" style="69" bestFit="1" customWidth="1"/>
    <col min="20" max="21" width="9.7109375" style="69" customWidth="1"/>
    <col min="22" max="22" width="30.28515625" style="44" bestFit="1" customWidth="1"/>
    <col min="23" max="24" width="19.42578125" style="44" bestFit="1" customWidth="1"/>
    <col min="25" max="25" width="67.5703125" style="43" customWidth="1"/>
    <col min="26" max="26" width="14.42578125" style="43" customWidth="1"/>
    <col min="27" max="27" width="12.85546875" style="43" customWidth="1"/>
    <col min="28" max="28" width="19.7109375" style="43" bestFit="1" customWidth="1"/>
    <col min="29" max="29" width="9.140625" style="50" hidden="1" customWidth="1" outlineLevel="1"/>
    <col min="30" max="30" width="9.140625" style="43" hidden="1" customWidth="1" outlineLevel="1"/>
    <col min="31" max="31" width="6" style="50" hidden="1" customWidth="1" outlineLevel="1"/>
    <col min="32" max="32" width="7.28515625" style="43" customWidth="1" collapsed="1"/>
    <col min="33" max="33" width="15.42578125" style="43" bestFit="1" customWidth="1"/>
    <col min="34" max="34" width="17.140625" style="43" customWidth="1"/>
    <col min="35" max="35" width="9.140625" style="50"/>
    <col min="36" max="36" width="15.140625" style="50" bestFit="1" customWidth="1"/>
    <col min="37" max="37" width="18.140625" style="43" bestFit="1" customWidth="1"/>
    <col min="38" max="38" width="9.140625" style="43"/>
    <col min="39" max="16384" width="9.140625" style="45"/>
  </cols>
  <sheetData>
    <row r="1" spans="1:38" ht="21.75" customHeight="1" thickBot="1">
      <c r="A1" s="57" t="s">
        <v>364</v>
      </c>
      <c r="B1" s="57" t="s">
        <v>365</v>
      </c>
      <c r="C1" s="57" t="s">
        <v>366</v>
      </c>
      <c r="D1" s="57" t="s">
        <v>367</v>
      </c>
      <c r="E1" s="123" t="s">
        <v>368</v>
      </c>
      <c r="F1" s="124" t="s">
        <v>369</v>
      </c>
      <c r="G1" s="127" t="s">
        <v>370</v>
      </c>
      <c r="H1" s="57" t="s">
        <v>371</v>
      </c>
      <c r="I1" s="57" t="s">
        <v>372</v>
      </c>
      <c r="J1" s="57" t="s">
        <v>373</v>
      </c>
      <c r="K1" s="57" t="s">
        <v>374</v>
      </c>
      <c r="L1" s="57" t="s">
        <v>375</v>
      </c>
      <c r="M1" s="57" t="s">
        <v>376</v>
      </c>
      <c r="N1" s="57" t="s">
        <v>377</v>
      </c>
      <c r="O1" s="57" t="s">
        <v>378</v>
      </c>
      <c r="P1" s="57" t="s">
        <v>379</v>
      </c>
      <c r="Q1" s="57" t="s">
        <v>380</v>
      </c>
      <c r="R1" s="57" t="s">
        <v>381</v>
      </c>
      <c r="S1" s="57" t="s">
        <v>842</v>
      </c>
      <c r="T1" s="57" t="s">
        <v>840</v>
      </c>
      <c r="U1" s="57" t="s">
        <v>841</v>
      </c>
      <c r="V1" s="57" t="s">
        <v>851</v>
      </c>
      <c r="W1" s="57" t="s">
        <v>474</v>
      </c>
      <c r="X1" s="57" t="s">
        <v>475</v>
      </c>
      <c r="Y1" s="58"/>
      <c r="Z1" s="55" t="s">
        <v>588</v>
      </c>
      <c r="AA1" s="93" t="s">
        <v>866</v>
      </c>
      <c r="AB1" s="55" t="s">
        <v>557</v>
      </c>
      <c r="AC1" s="53">
        <f>MAX(AC2:AC10000)</f>
        <v>2</v>
      </c>
      <c r="AD1" s="53"/>
      <c r="AE1" s="53" t="str">
        <f>RIGHT(TEXT(MAX(AE2:AE10000),"###"),3)</f>
        <v>751</v>
      </c>
      <c r="AF1" s="54" t="str">
        <f>RIGHT("000"&amp;AC1,2)&amp;"-"&amp;RIGHT("000"&amp;AE1,3)</f>
        <v>02-751</v>
      </c>
      <c r="AG1" s="55" t="s">
        <v>520</v>
      </c>
      <c r="AH1" s="54" t="str">
        <f>IFERROR(IF(VALUE(MID(AF1,4,3))&gt;=999,RIGHT("000"&amp;AC1+1,2)&amp;"-"&amp;"000",RIGHT("000"&amp;AC1,2)&amp;"-"&amp;RIGHT("000"&amp;AE1+1,3))&amp;"-",IF(AA1&lt;&gt;"-",AA1,"Введите данные"))</f>
        <v>02-752-</v>
      </c>
      <c r="AI1" s="56" t="s">
        <v>582</v>
      </c>
      <c r="AJ1" s="91" t="s">
        <v>587</v>
      </c>
      <c r="AK1" s="56" t="s">
        <v>852</v>
      </c>
      <c r="AL1" s="92">
        <v>1</v>
      </c>
    </row>
    <row r="2" spans="1:38">
      <c r="A2" s="59" t="str">
        <f>IF(G2&amp;Q2&lt;&gt;"",W2&amp;Q2,"")</f>
        <v>1398408белый</v>
      </c>
      <c r="B2" s="59" t="str">
        <f>IF(C2&lt;&gt;"",LEFT(C2,9),"")</f>
        <v>02-039-17</v>
      </c>
      <c r="C2" s="69" t="s">
        <v>965</v>
      </c>
      <c r="D2" s="69" t="s">
        <v>966</v>
      </c>
      <c r="E2" s="69" t="s">
        <v>967</v>
      </c>
      <c r="F2" s="70">
        <v>57</v>
      </c>
      <c r="G2" s="70" t="s">
        <v>968</v>
      </c>
      <c r="H2" s="69" t="s">
        <v>57</v>
      </c>
      <c r="I2" s="69" t="s">
        <v>969</v>
      </c>
      <c r="J2" s="69" t="s">
        <v>330</v>
      </c>
      <c r="K2" s="69" t="s">
        <v>382</v>
      </c>
      <c r="L2" s="69" t="s">
        <v>420</v>
      </c>
      <c r="M2" s="69" t="s">
        <v>384</v>
      </c>
      <c r="N2" s="69" t="s">
        <v>35</v>
      </c>
      <c r="O2" s="69" t="s">
        <v>396</v>
      </c>
      <c r="P2" s="69" t="s">
        <v>970</v>
      </c>
      <c r="Q2" s="69" t="s">
        <v>57</v>
      </c>
      <c r="R2" s="69" t="s">
        <v>57</v>
      </c>
      <c r="V2" s="59" t="str">
        <f>W2&amp;H2</f>
        <v>1398408белый</v>
      </c>
      <c r="W2" s="59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1398408</v>
      </c>
      <c r="X2" s="59" t="str">
        <f>IF(A2&lt;&gt;"",IFERROR(IF(FIND(" ",G2)&gt;=1,MID(G2,FIND(" ",G2)+1,LEN(G2)),""),""),"")</f>
        <v>NATICK</v>
      </c>
      <c r="AC2" s="50">
        <f>IFERROR(VALUE(MID($C2,1,2)),0)</f>
        <v>2</v>
      </c>
      <c r="AD2" s="43">
        <f t="shared" ref="AD2:AD66" si="1">IFERROR(VALUE(MID($C2,4,3)),0)</f>
        <v>39</v>
      </c>
      <c r="AE2" s="50">
        <f>VALUE(RIGHT("00"&amp;AC2,2)&amp;RIGHT("000"&amp;AD2,3))</f>
        <v>2039</v>
      </c>
    </row>
    <row r="3" spans="1:38">
      <c r="A3" s="59" t="str">
        <f t="shared" ref="A3:A66" si="2">IF(G3&amp;Q3&lt;&gt;"",W3&amp;Q3,"")</f>
        <v>1398408белый</v>
      </c>
      <c r="B3" s="59" t="str">
        <f t="shared" ref="B3:B66" si="3">IF(C3&lt;&gt;"",LEFT(C3,9),"")</f>
        <v>02-039-17</v>
      </c>
      <c r="C3" s="69" t="s">
        <v>971</v>
      </c>
      <c r="D3" s="69" t="s">
        <v>966</v>
      </c>
      <c r="E3" s="69" t="s">
        <v>972</v>
      </c>
      <c r="F3" s="70">
        <v>59</v>
      </c>
      <c r="G3" s="70" t="s">
        <v>968</v>
      </c>
      <c r="H3" s="69" t="s">
        <v>57</v>
      </c>
      <c r="I3" s="69" t="s">
        <v>969</v>
      </c>
      <c r="J3" s="69" t="s">
        <v>330</v>
      </c>
      <c r="K3" s="69" t="s">
        <v>382</v>
      </c>
      <c r="L3" s="69" t="s">
        <v>420</v>
      </c>
      <c r="M3" s="69" t="s">
        <v>384</v>
      </c>
      <c r="N3" s="69" t="s">
        <v>35</v>
      </c>
      <c r="O3" s="69" t="s">
        <v>396</v>
      </c>
      <c r="P3" s="69" t="s">
        <v>970</v>
      </c>
      <c r="Q3" s="69" t="s">
        <v>57</v>
      </c>
      <c r="R3" s="69" t="s">
        <v>57</v>
      </c>
      <c r="V3" s="59" t="str">
        <f t="shared" ref="V3:V66" si="4">W3&amp;H3</f>
        <v>1398408белый</v>
      </c>
      <c r="W3" s="59" t="str">
        <f t="shared" si="0"/>
        <v>1398408</v>
      </c>
      <c r="X3" s="59" t="str">
        <f t="shared" ref="X3:X66" si="5">IF(A3&lt;&gt;"",IFERROR(IF(FIND(" ",G3)&gt;=1,MID(G3,FIND(" ",G3)+1,LEN(G3)),""),""),"")</f>
        <v>NATICK</v>
      </c>
      <c r="AC3" s="50">
        <f t="shared" ref="AC3:AC66" si="6">IFERROR(VALUE(MID($C3,1,2)),0)</f>
        <v>2</v>
      </c>
      <c r="AD3" s="43">
        <f t="shared" si="1"/>
        <v>39</v>
      </c>
      <c r="AE3" s="50">
        <f t="shared" ref="AE3:AE66" si="7">VALUE(RIGHT("00"&amp;AC3,2)&amp;RIGHT("000"&amp;AD3,3))</f>
        <v>2039</v>
      </c>
    </row>
    <row r="4" spans="1:38">
      <c r="A4" s="59" t="str">
        <f t="shared" si="2"/>
        <v>21182011</v>
      </c>
      <c r="B4" s="59" t="str">
        <f t="shared" si="3"/>
        <v>02-006-09</v>
      </c>
      <c r="C4" s="69" t="s">
        <v>973</v>
      </c>
      <c r="D4" s="69" t="s">
        <v>974</v>
      </c>
      <c r="E4" s="69" t="s">
        <v>967</v>
      </c>
      <c r="F4" s="70">
        <v>57</v>
      </c>
      <c r="G4" s="70" t="s">
        <v>975</v>
      </c>
      <c r="H4" s="69" t="s">
        <v>53</v>
      </c>
      <c r="I4" s="69" t="s">
        <v>976</v>
      </c>
      <c r="J4" s="69" t="s">
        <v>330</v>
      </c>
      <c r="K4" s="69" t="s">
        <v>382</v>
      </c>
      <c r="L4" s="69" t="s">
        <v>420</v>
      </c>
      <c r="M4" s="69" t="s">
        <v>388</v>
      </c>
      <c r="N4" s="69" t="s">
        <v>38</v>
      </c>
      <c r="O4" s="69" t="s">
        <v>442</v>
      </c>
      <c r="P4" s="69" t="s">
        <v>970</v>
      </c>
      <c r="Q4" s="69">
        <v>1</v>
      </c>
      <c r="R4" s="69" t="s">
        <v>53</v>
      </c>
      <c r="V4" s="59" t="str">
        <f t="shared" si="4"/>
        <v>2118201черный</v>
      </c>
      <c r="W4" s="59" t="str">
        <f t="shared" si="0"/>
        <v>2118201</v>
      </c>
      <c r="X4" s="59" t="str">
        <f t="shared" si="5"/>
        <v>PENN</v>
      </c>
      <c r="AC4" s="50">
        <f t="shared" si="6"/>
        <v>2</v>
      </c>
      <c r="AD4" s="43">
        <f t="shared" si="1"/>
        <v>6</v>
      </c>
      <c r="AE4" s="50">
        <f t="shared" si="7"/>
        <v>2006</v>
      </c>
    </row>
    <row r="5" spans="1:38">
      <c r="A5" s="59" t="str">
        <f t="shared" si="2"/>
        <v>21182011</v>
      </c>
      <c r="B5" s="59" t="str">
        <f t="shared" si="3"/>
        <v>02-006-09</v>
      </c>
      <c r="C5" s="69" t="s">
        <v>977</v>
      </c>
      <c r="D5" s="69" t="s">
        <v>974</v>
      </c>
      <c r="E5" s="69" t="s">
        <v>972</v>
      </c>
      <c r="F5" s="70">
        <v>59</v>
      </c>
      <c r="G5" s="70" t="s">
        <v>975</v>
      </c>
      <c r="H5" s="69" t="s">
        <v>53</v>
      </c>
      <c r="I5" s="69" t="s">
        <v>976</v>
      </c>
      <c r="J5" s="69" t="s">
        <v>330</v>
      </c>
      <c r="K5" s="69" t="s">
        <v>382</v>
      </c>
      <c r="L5" s="69" t="s">
        <v>420</v>
      </c>
      <c r="M5" s="69" t="s">
        <v>388</v>
      </c>
      <c r="N5" s="69" t="s">
        <v>38</v>
      </c>
      <c r="O5" s="69" t="s">
        <v>442</v>
      </c>
      <c r="P5" s="69" t="s">
        <v>970</v>
      </c>
      <c r="Q5" s="69">
        <v>1</v>
      </c>
      <c r="R5" s="69" t="s">
        <v>53</v>
      </c>
      <c r="V5" s="59" t="str">
        <f t="shared" si="4"/>
        <v>2118201черный</v>
      </c>
      <c r="W5" s="59" t="str">
        <f t="shared" si="0"/>
        <v>2118201</v>
      </c>
      <c r="X5" s="59" t="str">
        <f t="shared" si="5"/>
        <v>PENN</v>
      </c>
      <c r="AC5" s="50">
        <f t="shared" si="6"/>
        <v>2</v>
      </c>
      <c r="AD5" s="43">
        <f t="shared" si="1"/>
        <v>6</v>
      </c>
      <c r="AE5" s="50">
        <f t="shared" si="7"/>
        <v>2006</v>
      </c>
    </row>
    <row r="6" spans="1:38">
      <c r="A6" s="59" t="str">
        <f t="shared" si="2"/>
        <v>21182011</v>
      </c>
      <c r="B6" s="59" t="str">
        <f t="shared" si="3"/>
        <v>02-006-09</v>
      </c>
      <c r="C6" s="69" t="s">
        <v>978</v>
      </c>
      <c r="D6" s="69" t="s">
        <v>974</v>
      </c>
      <c r="E6" s="69" t="s">
        <v>979</v>
      </c>
      <c r="F6" s="70">
        <v>58</v>
      </c>
      <c r="G6" s="70" t="s">
        <v>975</v>
      </c>
      <c r="H6" s="69" t="s">
        <v>53</v>
      </c>
      <c r="I6" s="69" t="s">
        <v>976</v>
      </c>
      <c r="J6" s="69" t="s">
        <v>330</v>
      </c>
      <c r="K6" s="69" t="s">
        <v>382</v>
      </c>
      <c r="L6" s="69" t="s">
        <v>420</v>
      </c>
      <c r="M6" s="69" t="s">
        <v>388</v>
      </c>
      <c r="N6" s="69" t="s">
        <v>38</v>
      </c>
      <c r="O6" s="69" t="s">
        <v>442</v>
      </c>
      <c r="P6" s="69" t="s">
        <v>970</v>
      </c>
      <c r="Q6" s="69">
        <v>1</v>
      </c>
      <c r="R6" s="69" t="s">
        <v>53</v>
      </c>
      <c r="V6" s="59" t="str">
        <f t="shared" si="4"/>
        <v>2118201черный</v>
      </c>
      <c r="W6" s="59" t="str">
        <f t="shared" si="0"/>
        <v>2118201</v>
      </c>
      <c r="X6" s="59" t="str">
        <f t="shared" si="5"/>
        <v>PENN</v>
      </c>
      <c r="AC6" s="50">
        <f t="shared" si="6"/>
        <v>2</v>
      </c>
      <c r="AD6" s="43">
        <f t="shared" si="1"/>
        <v>6</v>
      </c>
      <c r="AE6" s="50">
        <f t="shared" si="7"/>
        <v>2006</v>
      </c>
    </row>
    <row r="7" spans="1:38">
      <c r="A7" s="59" t="str">
        <f t="shared" si="2"/>
        <v>21182011</v>
      </c>
      <c r="B7" s="59" t="str">
        <f t="shared" si="3"/>
        <v>02-006-09</v>
      </c>
      <c r="C7" s="69" t="s">
        <v>980</v>
      </c>
      <c r="D7" s="69" t="s">
        <v>974</v>
      </c>
      <c r="E7" s="69" t="s">
        <v>981</v>
      </c>
      <c r="F7" s="70">
        <v>60</v>
      </c>
      <c r="G7" s="70" t="s">
        <v>975</v>
      </c>
      <c r="H7" s="69" t="s">
        <v>53</v>
      </c>
      <c r="I7" s="69" t="s">
        <v>976</v>
      </c>
      <c r="J7" s="69" t="s">
        <v>330</v>
      </c>
      <c r="K7" s="69" t="s">
        <v>382</v>
      </c>
      <c r="L7" s="69" t="s">
        <v>420</v>
      </c>
      <c r="M7" s="69" t="s">
        <v>388</v>
      </c>
      <c r="N7" s="69" t="s">
        <v>38</v>
      </c>
      <c r="O7" s="69" t="s">
        <v>442</v>
      </c>
      <c r="P7" s="69" t="s">
        <v>970</v>
      </c>
      <c r="Q7" s="69">
        <v>1</v>
      </c>
      <c r="R7" s="69" t="s">
        <v>53</v>
      </c>
      <c r="V7" s="59" t="str">
        <f t="shared" si="4"/>
        <v>2118201черный</v>
      </c>
      <c r="W7" s="59" t="str">
        <f t="shared" si="0"/>
        <v>2118201</v>
      </c>
      <c r="X7" s="59" t="str">
        <f t="shared" si="5"/>
        <v>PENN</v>
      </c>
      <c r="AC7" s="50">
        <f t="shared" si="6"/>
        <v>2</v>
      </c>
      <c r="AD7" s="43">
        <f t="shared" si="1"/>
        <v>6</v>
      </c>
      <c r="AE7" s="50">
        <f t="shared" si="7"/>
        <v>2006</v>
      </c>
    </row>
    <row r="8" spans="1:38">
      <c r="A8" s="59" t="str">
        <f t="shared" si="2"/>
        <v>21182011</v>
      </c>
      <c r="B8" s="59" t="str">
        <f t="shared" si="3"/>
        <v>02-006-09</v>
      </c>
      <c r="C8" s="69" t="s">
        <v>982</v>
      </c>
      <c r="D8" s="69" t="s">
        <v>974</v>
      </c>
      <c r="E8" s="69" t="s">
        <v>983</v>
      </c>
      <c r="F8" s="70">
        <v>61</v>
      </c>
      <c r="G8" s="70" t="s">
        <v>975</v>
      </c>
      <c r="H8" s="69" t="s">
        <v>53</v>
      </c>
      <c r="I8" s="69" t="s">
        <v>976</v>
      </c>
      <c r="J8" s="69" t="s">
        <v>330</v>
      </c>
      <c r="K8" s="69" t="s">
        <v>382</v>
      </c>
      <c r="L8" s="69" t="s">
        <v>420</v>
      </c>
      <c r="M8" s="69" t="s">
        <v>388</v>
      </c>
      <c r="N8" s="69" t="s">
        <v>38</v>
      </c>
      <c r="O8" s="69" t="s">
        <v>442</v>
      </c>
      <c r="P8" s="69" t="s">
        <v>970</v>
      </c>
      <c r="Q8" s="69">
        <v>1</v>
      </c>
      <c r="R8" s="69" t="s">
        <v>53</v>
      </c>
      <c r="V8" s="59" t="str">
        <f t="shared" si="4"/>
        <v>2118201черный</v>
      </c>
      <c r="W8" s="59" t="str">
        <f t="shared" si="0"/>
        <v>2118201</v>
      </c>
      <c r="X8" s="59" t="str">
        <f t="shared" si="5"/>
        <v>PENN</v>
      </c>
      <c r="AC8" s="50">
        <f t="shared" si="6"/>
        <v>2</v>
      </c>
      <c r="AD8" s="43">
        <f t="shared" si="1"/>
        <v>6</v>
      </c>
      <c r="AE8" s="50">
        <f t="shared" si="7"/>
        <v>2006</v>
      </c>
    </row>
    <row r="9" spans="1:38">
      <c r="A9" s="59" t="str">
        <f t="shared" si="2"/>
        <v>21182011</v>
      </c>
      <c r="B9" s="59" t="str">
        <f t="shared" si="3"/>
        <v>02-006-09</v>
      </c>
      <c r="C9" s="69" t="s">
        <v>984</v>
      </c>
      <c r="D9" s="69" t="s">
        <v>974</v>
      </c>
      <c r="E9" s="69" t="s">
        <v>985</v>
      </c>
      <c r="F9" s="70">
        <v>56</v>
      </c>
      <c r="G9" s="70" t="s">
        <v>975</v>
      </c>
      <c r="H9" s="69" t="s">
        <v>53</v>
      </c>
      <c r="I9" s="69" t="s">
        <v>976</v>
      </c>
      <c r="J9" s="69" t="s">
        <v>330</v>
      </c>
      <c r="K9" s="69" t="s">
        <v>382</v>
      </c>
      <c r="L9" s="69" t="s">
        <v>420</v>
      </c>
      <c r="M9" s="69" t="s">
        <v>388</v>
      </c>
      <c r="N9" s="69" t="s">
        <v>38</v>
      </c>
      <c r="O9" s="69" t="s">
        <v>442</v>
      </c>
      <c r="P9" s="69" t="s">
        <v>970</v>
      </c>
      <c r="Q9" s="69">
        <v>1</v>
      </c>
      <c r="R9" s="69" t="s">
        <v>53</v>
      </c>
      <c r="V9" s="59" t="str">
        <f t="shared" si="4"/>
        <v>2118201черный</v>
      </c>
      <c r="W9" s="59" t="str">
        <f t="shared" si="0"/>
        <v>2118201</v>
      </c>
      <c r="X9" s="59" t="str">
        <f t="shared" si="5"/>
        <v>PENN</v>
      </c>
      <c r="AC9" s="50">
        <f t="shared" si="6"/>
        <v>2</v>
      </c>
      <c r="AD9" s="43">
        <f t="shared" si="1"/>
        <v>6</v>
      </c>
      <c r="AE9" s="50">
        <f t="shared" si="7"/>
        <v>2006</v>
      </c>
    </row>
    <row r="10" spans="1:38">
      <c r="A10" s="59" t="str">
        <f t="shared" si="2"/>
        <v>21182011</v>
      </c>
      <c r="B10" s="59" t="str">
        <f t="shared" si="3"/>
        <v>02-006-09</v>
      </c>
      <c r="C10" s="69" t="s">
        <v>986</v>
      </c>
      <c r="D10" s="69" t="s">
        <v>974</v>
      </c>
      <c r="E10" s="69" t="s">
        <v>987</v>
      </c>
      <c r="F10" s="70">
        <v>62</v>
      </c>
      <c r="G10" s="70" t="s">
        <v>975</v>
      </c>
      <c r="H10" s="69" t="s">
        <v>53</v>
      </c>
      <c r="I10" s="69" t="s">
        <v>976</v>
      </c>
      <c r="J10" s="69" t="s">
        <v>330</v>
      </c>
      <c r="K10" s="69" t="s">
        <v>382</v>
      </c>
      <c r="L10" s="69" t="s">
        <v>420</v>
      </c>
      <c r="M10" s="69" t="s">
        <v>388</v>
      </c>
      <c r="N10" s="69" t="s">
        <v>38</v>
      </c>
      <c r="O10" s="69" t="s">
        <v>442</v>
      </c>
      <c r="P10" s="69" t="s">
        <v>970</v>
      </c>
      <c r="Q10" s="69">
        <v>1</v>
      </c>
      <c r="R10" s="69" t="s">
        <v>53</v>
      </c>
      <c r="V10" s="59" t="str">
        <f t="shared" si="4"/>
        <v>2118201черный</v>
      </c>
      <c r="W10" s="59" t="str">
        <f t="shared" si="0"/>
        <v>2118201</v>
      </c>
      <c r="X10" s="59" t="str">
        <f t="shared" si="5"/>
        <v>PENN</v>
      </c>
      <c r="AC10" s="50">
        <f t="shared" si="6"/>
        <v>2</v>
      </c>
      <c r="AD10" s="43">
        <f t="shared" si="1"/>
        <v>6</v>
      </c>
      <c r="AE10" s="50">
        <f t="shared" si="7"/>
        <v>2006</v>
      </c>
    </row>
    <row r="11" spans="1:38">
      <c r="A11" s="59" t="str">
        <f t="shared" si="2"/>
        <v>21182011</v>
      </c>
      <c r="B11" s="59" t="str">
        <f t="shared" si="3"/>
        <v>02-006-09</v>
      </c>
      <c r="C11" s="69" t="s">
        <v>988</v>
      </c>
      <c r="D11" s="69" t="s">
        <v>974</v>
      </c>
      <c r="E11" s="69" t="s">
        <v>989</v>
      </c>
      <c r="F11" s="70">
        <v>63</v>
      </c>
      <c r="G11" s="70" t="s">
        <v>975</v>
      </c>
      <c r="H11" s="69" t="s">
        <v>53</v>
      </c>
      <c r="I11" s="69" t="s">
        <v>976</v>
      </c>
      <c r="J11" s="69" t="s">
        <v>330</v>
      </c>
      <c r="K11" s="69" t="s">
        <v>382</v>
      </c>
      <c r="L11" s="69" t="s">
        <v>420</v>
      </c>
      <c r="M11" s="69" t="s">
        <v>388</v>
      </c>
      <c r="N11" s="69" t="s">
        <v>38</v>
      </c>
      <c r="O11" s="69" t="s">
        <v>442</v>
      </c>
      <c r="P11" s="69" t="s">
        <v>970</v>
      </c>
      <c r="Q11" s="69">
        <v>1</v>
      </c>
      <c r="R11" s="69" t="s">
        <v>53</v>
      </c>
      <c r="V11" s="59" t="str">
        <f t="shared" si="4"/>
        <v>2118201черный</v>
      </c>
      <c r="W11" s="59" t="str">
        <f t="shared" si="0"/>
        <v>2118201</v>
      </c>
      <c r="X11" s="59" t="str">
        <f t="shared" si="5"/>
        <v>PENN</v>
      </c>
      <c r="AC11" s="50">
        <f t="shared" si="6"/>
        <v>2</v>
      </c>
      <c r="AD11" s="43">
        <f t="shared" si="1"/>
        <v>6</v>
      </c>
      <c r="AE11" s="50">
        <f t="shared" si="7"/>
        <v>2006</v>
      </c>
    </row>
    <row r="12" spans="1:38">
      <c r="A12" s="59" t="str">
        <f t="shared" si="2"/>
        <v>2128503белый</v>
      </c>
      <c r="B12" s="59" t="str">
        <f t="shared" si="3"/>
        <v>02-040-17</v>
      </c>
      <c r="C12" s="69" t="s">
        <v>990</v>
      </c>
      <c r="D12" s="69" t="s">
        <v>991</v>
      </c>
      <c r="E12" s="69" t="s">
        <v>967</v>
      </c>
      <c r="F12" s="70">
        <v>57</v>
      </c>
      <c r="G12" s="70" t="s">
        <v>992</v>
      </c>
      <c r="H12" s="69" t="s">
        <v>57</v>
      </c>
      <c r="I12" s="69" t="s">
        <v>993</v>
      </c>
      <c r="J12" s="69" t="s">
        <v>330</v>
      </c>
      <c r="K12" s="69" t="s">
        <v>382</v>
      </c>
      <c r="L12" s="69" t="s">
        <v>420</v>
      </c>
      <c r="M12" s="69" t="s">
        <v>384</v>
      </c>
      <c r="N12" s="69" t="s">
        <v>36</v>
      </c>
      <c r="O12" s="69" t="s">
        <v>386</v>
      </c>
      <c r="P12" s="69" t="s">
        <v>970</v>
      </c>
      <c r="Q12" s="69" t="s">
        <v>57</v>
      </c>
      <c r="R12" s="69" t="s">
        <v>57</v>
      </c>
      <c r="V12" s="59" t="str">
        <f t="shared" si="4"/>
        <v>2128503белый</v>
      </c>
      <c r="W12" s="59" t="str">
        <f t="shared" si="0"/>
        <v>2128503</v>
      </c>
      <c r="X12" s="59" t="str">
        <f t="shared" si="5"/>
        <v>TELIDA</v>
      </c>
      <c r="AC12" s="50">
        <f t="shared" si="6"/>
        <v>2</v>
      </c>
      <c r="AD12" s="43">
        <f t="shared" si="1"/>
        <v>40</v>
      </c>
      <c r="AE12" s="50">
        <f t="shared" si="7"/>
        <v>2040</v>
      </c>
    </row>
    <row r="13" spans="1:38">
      <c r="A13" s="59" t="str">
        <f t="shared" si="2"/>
        <v>2128503белый</v>
      </c>
      <c r="B13" s="59" t="str">
        <f t="shared" si="3"/>
        <v>02-040-17</v>
      </c>
      <c r="C13" s="69" t="s">
        <v>994</v>
      </c>
      <c r="D13" s="69" t="s">
        <v>991</v>
      </c>
      <c r="E13" s="69" t="s">
        <v>972</v>
      </c>
      <c r="F13" s="70">
        <v>59</v>
      </c>
      <c r="G13" s="70" t="s">
        <v>992</v>
      </c>
      <c r="H13" s="69" t="s">
        <v>57</v>
      </c>
      <c r="I13" s="69" t="s">
        <v>993</v>
      </c>
      <c r="J13" s="69" t="s">
        <v>330</v>
      </c>
      <c r="K13" s="69" t="s">
        <v>382</v>
      </c>
      <c r="L13" s="69" t="s">
        <v>420</v>
      </c>
      <c r="M13" s="69" t="s">
        <v>384</v>
      </c>
      <c r="N13" s="69" t="s">
        <v>36</v>
      </c>
      <c r="O13" s="69" t="s">
        <v>386</v>
      </c>
      <c r="P13" s="69" t="s">
        <v>970</v>
      </c>
      <c r="Q13" s="69" t="s">
        <v>57</v>
      </c>
      <c r="R13" s="69" t="s">
        <v>57</v>
      </c>
      <c r="V13" s="59" t="str">
        <f t="shared" si="4"/>
        <v>2128503белый</v>
      </c>
      <c r="W13" s="59" t="str">
        <f t="shared" si="0"/>
        <v>2128503</v>
      </c>
      <c r="X13" s="59" t="str">
        <f t="shared" si="5"/>
        <v>TELIDA</v>
      </c>
      <c r="AC13" s="50">
        <f t="shared" si="6"/>
        <v>2</v>
      </c>
      <c r="AD13" s="43">
        <f t="shared" si="1"/>
        <v>40</v>
      </c>
      <c r="AE13" s="50">
        <f t="shared" si="7"/>
        <v>2040</v>
      </c>
    </row>
    <row r="14" spans="1:38">
      <c r="A14" s="59" t="str">
        <f t="shared" si="2"/>
        <v>2128503белый</v>
      </c>
      <c r="B14" s="59" t="str">
        <f t="shared" si="3"/>
        <v>02-040-17</v>
      </c>
      <c r="C14" s="69" t="s">
        <v>995</v>
      </c>
      <c r="D14" s="69" t="s">
        <v>991</v>
      </c>
      <c r="E14" s="69" t="s">
        <v>983</v>
      </c>
      <c r="F14" s="70">
        <v>61</v>
      </c>
      <c r="G14" s="70" t="s">
        <v>992</v>
      </c>
      <c r="H14" s="69" t="s">
        <v>57</v>
      </c>
      <c r="I14" s="69" t="s">
        <v>993</v>
      </c>
      <c r="J14" s="69" t="s">
        <v>330</v>
      </c>
      <c r="K14" s="69" t="s">
        <v>382</v>
      </c>
      <c r="L14" s="69" t="s">
        <v>420</v>
      </c>
      <c r="M14" s="69" t="s">
        <v>384</v>
      </c>
      <c r="N14" s="69" t="s">
        <v>36</v>
      </c>
      <c r="O14" s="69" t="s">
        <v>386</v>
      </c>
      <c r="P14" s="69" t="s">
        <v>970</v>
      </c>
      <c r="Q14" s="69" t="s">
        <v>57</v>
      </c>
      <c r="R14" s="69" t="s">
        <v>57</v>
      </c>
      <c r="V14" s="59" t="str">
        <f t="shared" si="4"/>
        <v>2128503белый</v>
      </c>
      <c r="W14" s="59" t="str">
        <f t="shared" si="0"/>
        <v>2128503</v>
      </c>
      <c r="X14" s="59" t="str">
        <f t="shared" si="5"/>
        <v>TELIDA</v>
      </c>
      <c r="AC14" s="50">
        <f t="shared" si="6"/>
        <v>2</v>
      </c>
      <c r="AD14" s="43">
        <f t="shared" si="1"/>
        <v>40</v>
      </c>
      <c r="AE14" s="50">
        <f t="shared" si="7"/>
        <v>2040</v>
      </c>
    </row>
    <row r="15" spans="1:38">
      <c r="A15" s="59" t="str">
        <f t="shared" si="2"/>
        <v>2138402белый</v>
      </c>
      <c r="B15" s="59" t="str">
        <f t="shared" si="3"/>
        <v>02-041-17</v>
      </c>
      <c r="C15" s="69" t="s">
        <v>996</v>
      </c>
      <c r="D15" s="69" t="s">
        <v>997</v>
      </c>
      <c r="E15" s="69" t="s">
        <v>967</v>
      </c>
      <c r="F15" s="70">
        <v>57</v>
      </c>
      <c r="G15" s="70" t="s">
        <v>998</v>
      </c>
      <c r="H15" s="69" t="s">
        <v>57</v>
      </c>
      <c r="I15" s="69" t="s">
        <v>999</v>
      </c>
      <c r="J15" s="69" t="s">
        <v>330</v>
      </c>
      <c r="K15" s="69" t="s">
        <v>382</v>
      </c>
      <c r="L15" s="69" t="s">
        <v>420</v>
      </c>
      <c r="M15" s="69" t="s">
        <v>384</v>
      </c>
      <c r="N15" s="69" t="s">
        <v>35</v>
      </c>
      <c r="O15" s="69" t="s">
        <v>385</v>
      </c>
      <c r="P15" s="69" t="s">
        <v>970</v>
      </c>
      <c r="Q15" s="69" t="s">
        <v>57</v>
      </c>
      <c r="R15" s="69" t="s">
        <v>57</v>
      </c>
      <c r="V15" s="59" t="str">
        <f t="shared" si="4"/>
        <v>2138402белый</v>
      </c>
      <c r="W15" s="59" t="str">
        <f t="shared" si="0"/>
        <v>2138402</v>
      </c>
      <c r="X15" s="59" t="str">
        <f t="shared" si="5"/>
        <v>JENKINS BLEACHED</v>
      </c>
      <c r="AC15" s="50">
        <f t="shared" si="6"/>
        <v>2</v>
      </c>
      <c r="AD15" s="43">
        <f t="shared" si="1"/>
        <v>41</v>
      </c>
      <c r="AE15" s="50">
        <f t="shared" si="7"/>
        <v>2041</v>
      </c>
    </row>
    <row r="16" spans="1:38">
      <c r="A16" s="59" t="str">
        <f t="shared" si="2"/>
        <v>2138402белый</v>
      </c>
      <c r="B16" s="59" t="str">
        <f t="shared" si="3"/>
        <v>02-041-17</v>
      </c>
      <c r="C16" s="69" t="s">
        <v>1000</v>
      </c>
      <c r="D16" s="69" t="s">
        <v>997</v>
      </c>
      <c r="E16" s="69" t="s">
        <v>972</v>
      </c>
      <c r="F16" s="70">
        <v>59</v>
      </c>
      <c r="G16" s="70" t="s">
        <v>998</v>
      </c>
      <c r="H16" s="69" t="s">
        <v>57</v>
      </c>
      <c r="I16" s="69" t="s">
        <v>999</v>
      </c>
      <c r="J16" s="69" t="s">
        <v>330</v>
      </c>
      <c r="K16" s="69" t="s">
        <v>382</v>
      </c>
      <c r="L16" s="69" t="s">
        <v>420</v>
      </c>
      <c r="M16" s="69" t="s">
        <v>384</v>
      </c>
      <c r="N16" s="69" t="s">
        <v>35</v>
      </c>
      <c r="O16" s="69" t="s">
        <v>385</v>
      </c>
      <c r="P16" s="69" t="s">
        <v>970</v>
      </c>
      <c r="Q16" s="69" t="s">
        <v>57</v>
      </c>
      <c r="R16" s="69" t="s">
        <v>57</v>
      </c>
      <c r="V16" s="59" t="str">
        <f t="shared" si="4"/>
        <v>2138402белый</v>
      </c>
      <c r="W16" s="59" t="str">
        <f t="shared" si="0"/>
        <v>2138402</v>
      </c>
      <c r="X16" s="59" t="str">
        <f t="shared" si="5"/>
        <v>JENKINS BLEACHED</v>
      </c>
      <c r="AC16" s="50">
        <f t="shared" si="6"/>
        <v>2</v>
      </c>
      <c r="AD16" s="43">
        <f t="shared" si="1"/>
        <v>41</v>
      </c>
      <c r="AE16" s="50">
        <f t="shared" si="7"/>
        <v>2041</v>
      </c>
    </row>
    <row r="17" spans="1:31">
      <c r="A17" s="59" t="str">
        <f t="shared" si="2"/>
        <v>2138509бежевый</v>
      </c>
      <c r="B17" s="59" t="str">
        <f t="shared" si="3"/>
        <v>02-042-02</v>
      </c>
      <c r="C17" s="69" t="s">
        <v>1001</v>
      </c>
      <c r="D17" s="69" t="s">
        <v>1002</v>
      </c>
      <c r="E17" s="69" t="s">
        <v>967</v>
      </c>
      <c r="F17" s="70">
        <v>57</v>
      </c>
      <c r="G17" s="70" t="s">
        <v>1003</v>
      </c>
      <c r="H17" s="69" t="s">
        <v>63</v>
      </c>
      <c r="I17" s="69" t="s">
        <v>969</v>
      </c>
      <c r="J17" s="69" t="s">
        <v>330</v>
      </c>
      <c r="K17" s="69" t="s">
        <v>382</v>
      </c>
      <c r="L17" s="69" t="s">
        <v>420</v>
      </c>
      <c r="M17" s="69" t="s">
        <v>384</v>
      </c>
      <c r="N17" s="69" t="s">
        <v>35</v>
      </c>
      <c r="O17" s="69" t="s">
        <v>386</v>
      </c>
      <c r="P17" s="69" t="s">
        <v>970</v>
      </c>
      <c r="Q17" s="69" t="s">
        <v>63</v>
      </c>
      <c r="R17" s="69" t="s">
        <v>63</v>
      </c>
      <c r="V17" s="59" t="str">
        <f t="shared" si="4"/>
        <v>2138509бежевый</v>
      </c>
      <c r="W17" s="59" t="str">
        <f t="shared" si="0"/>
        <v>2138509</v>
      </c>
      <c r="X17" s="59" t="str">
        <f t="shared" si="5"/>
        <v>FEDORA ABACA</v>
      </c>
      <c r="AC17" s="50">
        <f t="shared" si="6"/>
        <v>2</v>
      </c>
      <c r="AD17" s="43">
        <f t="shared" si="1"/>
        <v>42</v>
      </c>
      <c r="AE17" s="50">
        <f t="shared" si="7"/>
        <v>2042</v>
      </c>
    </row>
    <row r="18" spans="1:31">
      <c r="A18" s="59" t="str">
        <f t="shared" si="2"/>
        <v>2138509бежевый</v>
      </c>
      <c r="B18" s="59" t="str">
        <f t="shared" si="3"/>
        <v>02-042-02</v>
      </c>
      <c r="C18" s="69" t="s">
        <v>1004</v>
      </c>
      <c r="D18" s="69" t="s">
        <v>1002</v>
      </c>
      <c r="E18" s="69" t="s">
        <v>972</v>
      </c>
      <c r="F18" s="70">
        <v>59</v>
      </c>
      <c r="G18" s="70" t="s">
        <v>1003</v>
      </c>
      <c r="H18" s="69" t="s">
        <v>63</v>
      </c>
      <c r="I18" s="69" t="s">
        <v>969</v>
      </c>
      <c r="J18" s="69" t="s">
        <v>330</v>
      </c>
      <c r="K18" s="69" t="s">
        <v>382</v>
      </c>
      <c r="L18" s="69" t="s">
        <v>420</v>
      </c>
      <c r="M18" s="69" t="s">
        <v>384</v>
      </c>
      <c r="N18" s="69" t="s">
        <v>35</v>
      </c>
      <c r="O18" s="69" t="s">
        <v>386</v>
      </c>
      <c r="P18" s="69" t="s">
        <v>970</v>
      </c>
      <c r="Q18" s="69" t="s">
        <v>63</v>
      </c>
      <c r="R18" s="69" t="s">
        <v>63</v>
      </c>
      <c r="V18" s="59" t="str">
        <f t="shared" si="4"/>
        <v>2138509бежевый</v>
      </c>
      <c r="W18" s="59" t="str">
        <f t="shared" si="0"/>
        <v>2138509</v>
      </c>
      <c r="X18" s="59" t="str">
        <f t="shared" si="5"/>
        <v>FEDORA ABACA</v>
      </c>
      <c r="AC18" s="50">
        <f t="shared" si="6"/>
        <v>2</v>
      </c>
      <c r="AD18" s="43">
        <f t="shared" si="1"/>
        <v>42</v>
      </c>
      <c r="AE18" s="50">
        <f t="shared" si="7"/>
        <v>2042</v>
      </c>
    </row>
    <row r="19" spans="1:31">
      <c r="A19" s="59" t="str">
        <f t="shared" si="2"/>
        <v>2138509бежевый</v>
      </c>
      <c r="B19" s="59" t="str">
        <f t="shared" si="3"/>
        <v>02-042-02</v>
      </c>
      <c r="C19" s="69" t="s">
        <v>1005</v>
      </c>
      <c r="D19" s="69" t="s">
        <v>1002</v>
      </c>
      <c r="E19" s="69" t="s">
        <v>983</v>
      </c>
      <c r="F19" s="70">
        <v>61</v>
      </c>
      <c r="G19" s="70" t="s">
        <v>1003</v>
      </c>
      <c r="H19" s="69" t="s">
        <v>63</v>
      </c>
      <c r="I19" s="69" t="s">
        <v>969</v>
      </c>
      <c r="J19" s="69" t="s">
        <v>330</v>
      </c>
      <c r="K19" s="69" t="s">
        <v>382</v>
      </c>
      <c r="L19" s="69" t="s">
        <v>420</v>
      </c>
      <c r="M19" s="69" t="s">
        <v>384</v>
      </c>
      <c r="N19" s="69" t="s">
        <v>35</v>
      </c>
      <c r="O19" s="69" t="s">
        <v>386</v>
      </c>
      <c r="P19" s="69" t="s">
        <v>970</v>
      </c>
      <c r="Q19" s="69" t="s">
        <v>63</v>
      </c>
      <c r="R19" s="69" t="s">
        <v>63</v>
      </c>
      <c r="V19" s="59" t="str">
        <f t="shared" si="4"/>
        <v>2138509бежевый</v>
      </c>
      <c r="W19" s="59" t="str">
        <f t="shared" si="0"/>
        <v>2138509</v>
      </c>
      <c r="X19" s="59" t="str">
        <f t="shared" si="5"/>
        <v>FEDORA ABACA</v>
      </c>
      <c r="AC19" s="50">
        <f t="shared" si="6"/>
        <v>2</v>
      </c>
      <c r="AD19" s="43">
        <f t="shared" si="1"/>
        <v>42</v>
      </c>
      <c r="AE19" s="50">
        <f t="shared" si="7"/>
        <v>2042</v>
      </c>
    </row>
    <row r="20" spans="1:31">
      <c r="A20" s="59" t="str">
        <f t="shared" si="2"/>
        <v>2158401белый</v>
      </c>
      <c r="B20" s="59" t="str">
        <f t="shared" si="3"/>
        <v>02-043-17</v>
      </c>
      <c r="C20" s="69" t="s">
        <v>1006</v>
      </c>
      <c r="D20" s="69" t="s">
        <v>1007</v>
      </c>
      <c r="E20" s="69" t="s">
        <v>967</v>
      </c>
      <c r="F20" s="70">
        <v>57</v>
      </c>
      <c r="G20" s="70" t="s">
        <v>1008</v>
      </c>
      <c r="H20" s="69" t="s">
        <v>57</v>
      </c>
      <c r="I20" s="69" t="s">
        <v>969</v>
      </c>
      <c r="J20" s="69" t="s">
        <v>330</v>
      </c>
      <c r="K20" s="69" t="s">
        <v>382</v>
      </c>
      <c r="L20" s="69" t="s">
        <v>420</v>
      </c>
      <c r="M20" s="69" t="s">
        <v>384</v>
      </c>
      <c r="N20" s="69" t="s">
        <v>35</v>
      </c>
      <c r="O20" s="69" t="s">
        <v>396</v>
      </c>
      <c r="P20" s="69" t="s">
        <v>970</v>
      </c>
      <c r="Q20" s="69" t="s">
        <v>57</v>
      </c>
      <c r="R20" s="69" t="s">
        <v>57</v>
      </c>
      <c r="V20" s="59" t="str">
        <f t="shared" si="4"/>
        <v>2158401белый</v>
      </c>
      <c r="W20" s="59" t="str">
        <f t="shared" si="0"/>
        <v>2158401</v>
      </c>
      <c r="X20" s="59" t="str">
        <f t="shared" si="5"/>
        <v>FEDORA PANAMA 2-3</v>
      </c>
      <c r="AC20" s="50">
        <f t="shared" si="6"/>
        <v>2</v>
      </c>
      <c r="AD20" s="43">
        <f t="shared" si="1"/>
        <v>43</v>
      </c>
      <c r="AE20" s="50">
        <f t="shared" si="7"/>
        <v>2043</v>
      </c>
    </row>
    <row r="21" spans="1:31">
      <c r="A21" s="59" t="str">
        <f t="shared" si="2"/>
        <v>2158401белый</v>
      </c>
      <c r="B21" s="59" t="str">
        <f t="shared" si="3"/>
        <v>02-043-17</v>
      </c>
      <c r="C21" s="69" t="s">
        <v>1009</v>
      </c>
      <c r="D21" s="69" t="s">
        <v>1007</v>
      </c>
      <c r="E21" s="69" t="s">
        <v>972</v>
      </c>
      <c r="F21" s="70">
        <v>59</v>
      </c>
      <c r="G21" s="70" t="s">
        <v>1008</v>
      </c>
      <c r="H21" s="69" t="s">
        <v>57</v>
      </c>
      <c r="I21" s="69" t="s">
        <v>969</v>
      </c>
      <c r="J21" s="69" t="s">
        <v>330</v>
      </c>
      <c r="K21" s="69" t="s">
        <v>382</v>
      </c>
      <c r="L21" s="69" t="s">
        <v>420</v>
      </c>
      <c r="M21" s="69" t="s">
        <v>384</v>
      </c>
      <c r="N21" s="69" t="s">
        <v>35</v>
      </c>
      <c r="O21" s="69" t="s">
        <v>396</v>
      </c>
      <c r="P21" s="69" t="s">
        <v>970</v>
      </c>
      <c r="Q21" s="69" t="s">
        <v>57</v>
      </c>
      <c r="R21" s="69" t="s">
        <v>57</v>
      </c>
      <c r="V21" s="59" t="str">
        <f t="shared" si="4"/>
        <v>2158401белый</v>
      </c>
      <c r="W21" s="59" t="str">
        <f t="shared" si="0"/>
        <v>2158401</v>
      </c>
      <c r="X21" s="59" t="str">
        <f t="shared" si="5"/>
        <v>FEDORA PANAMA 2-3</v>
      </c>
      <c r="AC21" s="50">
        <f t="shared" si="6"/>
        <v>2</v>
      </c>
      <c r="AD21" s="43">
        <f t="shared" si="1"/>
        <v>43</v>
      </c>
      <c r="AE21" s="50">
        <f t="shared" si="7"/>
        <v>2043</v>
      </c>
    </row>
    <row r="22" spans="1:31">
      <c r="A22" s="59" t="str">
        <f t="shared" si="2"/>
        <v>2158401белый</v>
      </c>
      <c r="B22" s="59" t="str">
        <f t="shared" si="3"/>
        <v>02-043-17</v>
      </c>
      <c r="C22" s="69" t="s">
        <v>1010</v>
      </c>
      <c r="D22" s="69" t="s">
        <v>1007</v>
      </c>
      <c r="E22" s="69" t="s">
        <v>983</v>
      </c>
      <c r="F22" s="70">
        <v>61</v>
      </c>
      <c r="G22" s="70" t="s">
        <v>1008</v>
      </c>
      <c r="H22" s="69" t="s">
        <v>57</v>
      </c>
      <c r="I22" s="69" t="s">
        <v>969</v>
      </c>
      <c r="J22" s="69" t="s">
        <v>330</v>
      </c>
      <c r="K22" s="69" t="s">
        <v>382</v>
      </c>
      <c r="L22" s="69" t="s">
        <v>420</v>
      </c>
      <c r="M22" s="69" t="s">
        <v>384</v>
      </c>
      <c r="N22" s="69" t="s">
        <v>35</v>
      </c>
      <c r="O22" s="69" t="s">
        <v>396</v>
      </c>
      <c r="P22" s="69" t="s">
        <v>970</v>
      </c>
      <c r="Q22" s="69" t="s">
        <v>57</v>
      </c>
      <c r="R22" s="69" t="s">
        <v>57</v>
      </c>
      <c r="V22" s="59" t="str">
        <f t="shared" si="4"/>
        <v>2158401белый</v>
      </c>
      <c r="W22" s="59" t="str">
        <f t="shared" si="0"/>
        <v>2158401</v>
      </c>
      <c r="X22" s="59" t="str">
        <f t="shared" si="5"/>
        <v>FEDORA PANAMA 2-3</v>
      </c>
      <c r="AC22" s="50">
        <f t="shared" si="6"/>
        <v>2</v>
      </c>
      <c r="AD22" s="43">
        <f t="shared" si="1"/>
        <v>43</v>
      </c>
      <c r="AE22" s="50">
        <f t="shared" si="7"/>
        <v>2043</v>
      </c>
    </row>
    <row r="23" spans="1:31">
      <c r="A23" s="59" t="str">
        <f t="shared" si="2"/>
        <v>2458405бежевый</v>
      </c>
      <c r="B23" s="59" t="str">
        <f t="shared" si="3"/>
        <v>02-044-02</v>
      </c>
      <c r="C23" s="69" t="s">
        <v>1011</v>
      </c>
      <c r="D23" s="69" t="s">
        <v>1012</v>
      </c>
      <c r="E23" s="69" t="s">
        <v>972</v>
      </c>
      <c r="F23" s="70">
        <v>59</v>
      </c>
      <c r="G23" s="70" t="s">
        <v>1013</v>
      </c>
      <c r="H23" s="69" t="s">
        <v>63</v>
      </c>
      <c r="I23" s="69" t="s">
        <v>999</v>
      </c>
      <c r="J23" s="69" t="s">
        <v>330</v>
      </c>
      <c r="K23" s="69" t="s">
        <v>382</v>
      </c>
      <c r="L23" s="69" t="s">
        <v>420</v>
      </c>
      <c r="M23" s="69" t="s">
        <v>384</v>
      </c>
      <c r="N23" s="69" t="s">
        <v>35</v>
      </c>
      <c r="O23" s="69" t="s">
        <v>385</v>
      </c>
      <c r="P23" s="69" t="s">
        <v>970</v>
      </c>
      <c r="Q23" s="69" t="s">
        <v>63</v>
      </c>
      <c r="R23" s="69" t="s">
        <v>63</v>
      </c>
      <c r="V23" s="59" t="str">
        <f t="shared" si="4"/>
        <v>2458405бежевый</v>
      </c>
      <c r="W23" s="59" t="str">
        <f t="shared" si="0"/>
        <v>2458405</v>
      </c>
      <c r="X23" s="59" t="str">
        <f t="shared" si="5"/>
        <v>SARASOTA</v>
      </c>
      <c r="AC23" s="50">
        <f t="shared" si="6"/>
        <v>2</v>
      </c>
      <c r="AD23" s="43">
        <f t="shared" si="1"/>
        <v>44</v>
      </c>
      <c r="AE23" s="50">
        <f t="shared" si="7"/>
        <v>2044</v>
      </c>
    </row>
    <row r="24" spans="1:31">
      <c r="A24" s="59" t="str">
        <f t="shared" si="2"/>
        <v>2458405бежевый</v>
      </c>
      <c r="B24" s="59" t="str">
        <f t="shared" si="3"/>
        <v>02-044-02</v>
      </c>
      <c r="C24" s="69" t="s">
        <v>1014</v>
      </c>
      <c r="D24" s="69" t="s">
        <v>1012</v>
      </c>
      <c r="E24" s="69" t="s">
        <v>983</v>
      </c>
      <c r="F24" s="70">
        <v>61</v>
      </c>
      <c r="G24" s="70" t="s">
        <v>1013</v>
      </c>
      <c r="H24" s="69" t="s">
        <v>63</v>
      </c>
      <c r="I24" s="69" t="s">
        <v>999</v>
      </c>
      <c r="J24" s="69" t="s">
        <v>330</v>
      </c>
      <c r="K24" s="69" t="s">
        <v>382</v>
      </c>
      <c r="L24" s="69" t="s">
        <v>420</v>
      </c>
      <c r="M24" s="69" t="s">
        <v>384</v>
      </c>
      <c r="N24" s="69" t="s">
        <v>35</v>
      </c>
      <c r="O24" s="69" t="s">
        <v>385</v>
      </c>
      <c r="P24" s="69" t="s">
        <v>970</v>
      </c>
      <c r="Q24" s="69" t="s">
        <v>63</v>
      </c>
      <c r="R24" s="69" t="s">
        <v>63</v>
      </c>
      <c r="V24" s="59" t="str">
        <f t="shared" si="4"/>
        <v>2458405бежевый</v>
      </c>
      <c r="W24" s="59" t="str">
        <f t="shared" si="0"/>
        <v>2458405</v>
      </c>
      <c r="X24" s="59" t="str">
        <f t="shared" si="5"/>
        <v>SARASOTA</v>
      </c>
      <c r="AC24" s="50">
        <f t="shared" si="6"/>
        <v>2</v>
      </c>
      <c r="AD24" s="43">
        <f t="shared" si="1"/>
        <v>44</v>
      </c>
      <c r="AE24" s="50">
        <f t="shared" si="7"/>
        <v>2044</v>
      </c>
    </row>
    <row r="25" spans="1:31">
      <c r="A25" s="59" t="str">
        <f t="shared" si="2"/>
        <v>25280011</v>
      </c>
      <c r="B25" s="59" t="str">
        <f t="shared" si="3"/>
        <v>02-001-09</v>
      </c>
      <c r="C25" s="69" t="s">
        <v>1015</v>
      </c>
      <c r="D25" s="69" t="s">
        <v>1016</v>
      </c>
      <c r="E25" s="69" t="s">
        <v>967</v>
      </c>
      <c r="F25" s="70">
        <v>57</v>
      </c>
      <c r="G25" s="70" t="s">
        <v>1017</v>
      </c>
      <c r="H25" s="69" t="s">
        <v>53</v>
      </c>
      <c r="I25" s="69" t="s">
        <v>1018</v>
      </c>
      <c r="J25" s="69" t="s">
        <v>330</v>
      </c>
      <c r="K25" s="69" t="s">
        <v>382</v>
      </c>
      <c r="L25" s="69" t="s">
        <v>420</v>
      </c>
      <c r="M25" s="69" t="s">
        <v>388</v>
      </c>
      <c r="N25" s="69" t="s">
        <v>30</v>
      </c>
      <c r="O25" s="69" t="s">
        <v>445</v>
      </c>
      <c r="P25" s="69" t="s">
        <v>970</v>
      </c>
      <c r="Q25" s="69">
        <v>1</v>
      </c>
      <c r="R25" s="69" t="s">
        <v>53</v>
      </c>
      <c r="V25" s="59" t="str">
        <f t="shared" si="4"/>
        <v>2528001черный</v>
      </c>
      <c r="W25" s="59" t="str">
        <f t="shared" si="0"/>
        <v>2528001</v>
      </c>
      <c r="X25" s="59" t="str">
        <f t="shared" si="5"/>
        <v>NEWARK</v>
      </c>
      <c r="AC25" s="50">
        <f t="shared" si="6"/>
        <v>2</v>
      </c>
      <c r="AD25" s="43">
        <f t="shared" si="1"/>
        <v>1</v>
      </c>
      <c r="AE25" s="50">
        <f t="shared" si="7"/>
        <v>2001</v>
      </c>
    </row>
    <row r="26" spans="1:31">
      <c r="A26" s="59" t="str">
        <f t="shared" si="2"/>
        <v>25280011</v>
      </c>
      <c r="B26" s="59" t="str">
        <f t="shared" si="3"/>
        <v>02-001-09</v>
      </c>
      <c r="C26" s="69" t="s">
        <v>1019</v>
      </c>
      <c r="D26" s="69" t="s">
        <v>1016</v>
      </c>
      <c r="E26" s="69" t="s">
        <v>972</v>
      </c>
      <c r="F26" s="70">
        <v>59</v>
      </c>
      <c r="G26" s="70" t="s">
        <v>1017</v>
      </c>
      <c r="H26" s="69" t="s">
        <v>53</v>
      </c>
      <c r="I26" s="69" t="s">
        <v>1018</v>
      </c>
      <c r="J26" s="69" t="s">
        <v>330</v>
      </c>
      <c r="K26" s="69" t="s">
        <v>382</v>
      </c>
      <c r="L26" s="69" t="s">
        <v>420</v>
      </c>
      <c r="M26" s="69" t="s">
        <v>388</v>
      </c>
      <c r="N26" s="69" t="s">
        <v>30</v>
      </c>
      <c r="O26" s="69" t="s">
        <v>445</v>
      </c>
      <c r="P26" s="69" t="s">
        <v>970</v>
      </c>
      <c r="Q26" s="69">
        <v>1</v>
      </c>
      <c r="R26" s="69" t="s">
        <v>53</v>
      </c>
      <c r="V26" s="59" t="str">
        <f t="shared" si="4"/>
        <v>2528001черный</v>
      </c>
      <c r="W26" s="59" t="str">
        <f t="shared" si="0"/>
        <v>2528001</v>
      </c>
      <c r="X26" s="59" t="str">
        <f t="shared" si="5"/>
        <v>NEWARK</v>
      </c>
      <c r="AC26" s="50">
        <f t="shared" si="6"/>
        <v>2</v>
      </c>
      <c r="AD26" s="43">
        <f t="shared" si="1"/>
        <v>1</v>
      </c>
      <c r="AE26" s="50">
        <f t="shared" si="7"/>
        <v>2001</v>
      </c>
    </row>
    <row r="27" spans="1:31">
      <c r="A27" s="59" t="str">
        <f t="shared" si="2"/>
        <v>2598010черный</v>
      </c>
      <c r="B27" s="59" t="str">
        <f t="shared" si="3"/>
        <v>02-045-09</v>
      </c>
      <c r="C27" s="69" t="s">
        <v>1020</v>
      </c>
      <c r="D27" s="69" t="s">
        <v>1021</v>
      </c>
      <c r="E27" s="69" t="s">
        <v>972</v>
      </c>
      <c r="F27" s="70">
        <v>59</v>
      </c>
      <c r="G27" s="70" t="s">
        <v>1022</v>
      </c>
      <c r="H27" s="69" t="s">
        <v>53</v>
      </c>
      <c r="I27" s="69" t="s">
        <v>1018</v>
      </c>
      <c r="J27" s="69" t="s">
        <v>330</v>
      </c>
      <c r="K27" s="69" t="s">
        <v>382</v>
      </c>
      <c r="L27" s="69" t="s">
        <v>420</v>
      </c>
      <c r="M27" s="69" t="s">
        <v>388</v>
      </c>
      <c r="N27" s="69" t="s">
        <v>30</v>
      </c>
      <c r="O27" s="69" t="s">
        <v>445</v>
      </c>
      <c r="P27" s="69" t="s">
        <v>970</v>
      </c>
      <c r="Q27" s="69" t="s">
        <v>53</v>
      </c>
      <c r="R27" s="69" t="s">
        <v>53</v>
      </c>
      <c r="V27" s="59" t="str">
        <f t="shared" si="4"/>
        <v>2598010черный</v>
      </c>
      <c r="W27" s="59" t="str">
        <f t="shared" si="0"/>
        <v>2598010</v>
      </c>
      <c r="X27" s="59" t="str">
        <f t="shared" si="5"/>
        <v>HENDERSON</v>
      </c>
      <c r="AC27" s="50">
        <f t="shared" si="6"/>
        <v>2</v>
      </c>
      <c r="AD27" s="43">
        <f t="shared" si="1"/>
        <v>45</v>
      </c>
      <c r="AE27" s="50">
        <f t="shared" si="7"/>
        <v>2045</v>
      </c>
    </row>
    <row r="28" spans="1:31">
      <c r="A28" s="59" t="str">
        <f t="shared" si="2"/>
        <v>2598010черный</v>
      </c>
      <c r="B28" s="59" t="str">
        <f t="shared" si="3"/>
        <v>02-045-09</v>
      </c>
      <c r="C28" s="69" t="s">
        <v>1023</v>
      </c>
      <c r="D28" s="69" t="s">
        <v>1021</v>
      </c>
      <c r="E28" s="69" t="s">
        <v>983</v>
      </c>
      <c r="F28" s="70">
        <v>61</v>
      </c>
      <c r="G28" s="70" t="s">
        <v>1022</v>
      </c>
      <c r="H28" s="69" t="s">
        <v>53</v>
      </c>
      <c r="I28" s="69" t="s">
        <v>1018</v>
      </c>
      <c r="J28" s="69" t="s">
        <v>330</v>
      </c>
      <c r="K28" s="69" t="s">
        <v>382</v>
      </c>
      <c r="L28" s="69" t="s">
        <v>420</v>
      </c>
      <c r="M28" s="69" t="s">
        <v>388</v>
      </c>
      <c r="N28" s="69" t="s">
        <v>30</v>
      </c>
      <c r="O28" s="69" t="s">
        <v>445</v>
      </c>
      <c r="P28" s="69" t="s">
        <v>970</v>
      </c>
      <c r="Q28" s="69" t="s">
        <v>53</v>
      </c>
      <c r="R28" s="69" t="s">
        <v>53</v>
      </c>
      <c r="V28" s="59" t="str">
        <f t="shared" si="4"/>
        <v>2598010черный</v>
      </c>
      <c r="W28" s="59" t="str">
        <f t="shared" si="0"/>
        <v>2598010</v>
      </c>
      <c r="X28" s="59" t="str">
        <f t="shared" si="5"/>
        <v>HENDERSON</v>
      </c>
      <c r="AC28" s="50">
        <f t="shared" si="6"/>
        <v>2</v>
      </c>
      <c r="AD28" s="43">
        <f t="shared" si="1"/>
        <v>45</v>
      </c>
      <c r="AE28" s="50">
        <f t="shared" si="7"/>
        <v>2045</v>
      </c>
    </row>
    <row r="29" spans="1:31">
      <c r="A29" s="59" t="str">
        <f t="shared" si="2"/>
        <v>25981011</v>
      </c>
      <c r="B29" s="59" t="str">
        <f t="shared" si="3"/>
        <v>02-046-09</v>
      </c>
      <c r="C29" s="69" t="s">
        <v>1024</v>
      </c>
      <c r="D29" s="69" t="s">
        <v>1025</v>
      </c>
      <c r="E29" s="69" t="s">
        <v>972</v>
      </c>
      <c r="F29" s="70">
        <v>59</v>
      </c>
      <c r="G29" s="70" t="s">
        <v>1026</v>
      </c>
      <c r="H29" s="69" t="s">
        <v>53</v>
      </c>
      <c r="I29" s="69" t="s">
        <v>1018</v>
      </c>
      <c r="J29" s="69" t="s">
        <v>330</v>
      </c>
      <c r="K29" s="69" t="s">
        <v>382</v>
      </c>
      <c r="L29" s="69" t="s">
        <v>420</v>
      </c>
      <c r="M29" s="69" t="s">
        <v>388</v>
      </c>
      <c r="N29" s="69" t="s">
        <v>30</v>
      </c>
      <c r="O29" s="69" t="s">
        <v>386</v>
      </c>
      <c r="P29" s="69" t="s">
        <v>970</v>
      </c>
      <c r="Q29" s="69">
        <v>1</v>
      </c>
      <c r="R29" s="69" t="s">
        <v>53</v>
      </c>
      <c r="V29" s="59" t="str">
        <f t="shared" si="4"/>
        <v>2598101черный</v>
      </c>
      <c r="W29" s="59" t="str">
        <f t="shared" si="0"/>
        <v>2598101</v>
      </c>
      <c r="X29" s="59" t="str">
        <f t="shared" si="5"/>
        <v>YUTAN</v>
      </c>
      <c r="AC29" s="50">
        <f t="shared" si="6"/>
        <v>2</v>
      </c>
      <c r="AD29" s="43">
        <f t="shared" si="1"/>
        <v>46</v>
      </c>
      <c r="AE29" s="50">
        <f t="shared" si="7"/>
        <v>2046</v>
      </c>
    </row>
    <row r="30" spans="1:31">
      <c r="A30" s="59" t="str">
        <f t="shared" si="2"/>
        <v>25981011</v>
      </c>
      <c r="B30" s="59" t="str">
        <f t="shared" si="3"/>
        <v>02-046-09</v>
      </c>
      <c r="C30" s="69" t="s">
        <v>1027</v>
      </c>
      <c r="D30" s="69" t="s">
        <v>1025</v>
      </c>
      <c r="E30" s="69" t="s">
        <v>967</v>
      </c>
      <c r="F30" s="70">
        <v>57</v>
      </c>
      <c r="G30" s="70" t="s">
        <v>1026</v>
      </c>
      <c r="H30" s="69" t="s">
        <v>53</v>
      </c>
      <c r="I30" s="69" t="s">
        <v>1018</v>
      </c>
      <c r="J30" s="69" t="s">
        <v>330</v>
      </c>
      <c r="K30" s="69" t="s">
        <v>382</v>
      </c>
      <c r="L30" s="69" t="s">
        <v>420</v>
      </c>
      <c r="M30" s="69" t="s">
        <v>388</v>
      </c>
      <c r="N30" s="69" t="s">
        <v>30</v>
      </c>
      <c r="O30" s="69" t="s">
        <v>386</v>
      </c>
      <c r="P30" s="69" t="s">
        <v>970</v>
      </c>
      <c r="Q30" s="69">
        <v>1</v>
      </c>
      <c r="R30" s="69" t="s">
        <v>53</v>
      </c>
      <c r="V30" s="59" t="str">
        <f t="shared" si="4"/>
        <v>2598101черный</v>
      </c>
      <c r="W30" s="59" t="str">
        <f t="shared" si="0"/>
        <v>2598101</v>
      </c>
      <c r="X30" s="59" t="str">
        <f t="shared" si="5"/>
        <v>YUTAN</v>
      </c>
      <c r="AC30" s="50">
        <f t="shared" si="6"/>
        <v>2</v>
      </c>
      <c r="AD30" s="43">
        <f t="shared" si="1"/>
        <v>46</v>
      </c>
      <c r="AE30" s="50">
        <f t="shared" si="7"/>
        <v>2046</v>
      </c>
    </row>
    <row r="31" spans="1:31">
      <c r="A31" s="59" t="str">
        <f t="shared" si="2"/>
        <v>25981011</v>
      </c>
      <c r="B31" s="59" t="str">
        <f t="shared" si="3"/>
        <v>02-046-09</v>
      </c>
      <c r="C31" s="69" t="s">
        <v>1028</v>
      </c>
      <c r="D31" s="69" t="s">
        <v>1025</v>
      </c>
      <c r="E31" s="69" t="s">
        <v>983</v>
      </c>
      <c r="F31" s="70">
        <v>61</v>
      </c>
      <c r="G31" s="70" t="s">
        <v>1026</v>
      </c>
      <c r="H31" s="69" t="s">
        <v>53</v>
      </c>
      <c r="I31" s="69" t="s">
        <v>1018</v>
      </c>
      <c r="J31" s="69" t="s">
        <v>330</v>
      </c>
      <c r="K31" s="69" t="s">
        <v>382</v>
      </c>
      <c r="L31" s="69" t="s">
        <v>420</v>
      </c>
      <c r="M31" s="69" t="s">
        <v>388</v>
      </c>
      <c r="N31" s="69" t="s">
        <v>30</v>
      </c>
      <c r="O31" s="69" t="s">
        <v>386</v>
      </c>
      <c r="P31" s="69" t="s">
        <v>970</v>
      </c>
      <c r="Q31" s="69">
        <v>1</v>
      </c>
      <c r="R31" s="69" t="s">
        <v>53</v>
      </c>
      <c r="V31" s="59" t="str">
        <f t="shared" si="4"/>
        <v>2598101черный</v>
      </c>
      <c r="W31" s="59" t="str">
        <f t="shared" si="0"/>
        <v>2598101</v>
      </c>
      <c r="X31" s="59" t="str">
        <f t="shared" si="5"/>
        <v>YUTAN</v>
      </c>
      <c r="AC31" s="50">
        <f t="shared" si="6"/>
        <v>2</v>
      </c>
      <c r="AD31" s="43">
        <f t="shared" si="1"/>
        <v>46</v>
      </c>
      <c r="AE31" s="50">
        <f t="shared" si="7"/>
        <v>2046</v>
      </c>
    </row>
    <row r="32" spans="1:31">
      <c r="A32" s="59" t="str">
        <f t="shared" si="2"/>
        <v>25981011</v>
      </c>
      <c r="B32" s="59" t="str">
        <f t="shared" si="3"/>
        <v>02-046-09</v>
      </c>
      <c r="C32" s="69" t="s">
        <v>1029</v>
      </c>
      <c r="D32" s="69" t="s">
        <v>1025</v>
      </c>
      <c r="E32" s="69" t="s">
        <v>989</v>
      </c>
      <c r="F32" s="70">
        <v>63</v>
      </c>
      <c r="G32" s="70" t="s">
        <v>1026</v>
      </c>
      <c r="H32" s="69" t="s">
        <v>53</v>
      </c>
      <c r="I32" s="69" t="s">
        <v>1018</v>
      </c>
      <c r="J32" s="69" t="s">
        <v>330</v>
      </c>
      <c r="K32" s="69" t="s">
        <v>382</v>
      </c>
      <c r="L32" s="69" t="s">
        <v>420</v>
      </c>
      <c r="M32" s="69" t="s">
        <v>388</v>
      </c>
      <c r="N32" s="69" t="s">
        <v>30</v>
      </c>
      <c r="O32" s="69" t="s">
        <v>386</v>
      </c>
      <c r="P32" s="69" t="s">
        <v>970</v>
      </c>
      <c r="Q32" s="69">
        <v>1</v>
      </c>
      <c r="R32" s="69" t="s">
        <v>53</v>
      </c>
      <c r="V32" s="59" t="str">
        <f t="shared" si="4"/>
        <v>2598101черный</v>
      </c>
      <c r="W32" s="59" t="str">
        <f t="shared" si="0"/>
        <v>2598101</v>
      </c>
      <c r="X32" s="59" t="str">
        <f t="shared" si="5"/>
        <v>YUTAN</v>
      </c>
      <c r="AC32" s="50">
        <f t="shared" si="6"/>
        <v>2</v>
      </c>
      <c r="AD32" s="43">
        <f t="shared" si="1"/>
        <v>46</v>
      </c>
      <c r="AE32" s="50">
        <f t="shared" si="7"/>
        <v>2046</v>
      </c>
    </row>
    <row r="33" spans="1:31">
      <c r="A33" s="59" t="str">
        <f t="shared" si="2"/>
        <v>2798401бежевый</v>
      </c>
      <c r="B33" s="59" t="str">
        <f t="shared" si="3"/>
        <v>02-047-02</v>
      </c>
      <c r="C33" s="69" t="s">
        <v>1030</v>
      </c>
      <c r="D33" s="69" t="s">
        <v>1031</v>
      </c>
      <c r="E33" s="69" t="s">
        <v>972</v>
      </c>
      <c r="F33" s="70">
        <v>59</v>
      </c>
      <c r="G33" s="70" t="s">
        <v>1032</v>
      </c>
      <c r="H33" s="69" t="s">
        <v>63</v>
      </c>
      <c r="I33" s="69" t="s">
        <v>999</v>
      </c>
      <c r="J33" s="69" t="s">
        <v>330</v>
      </c>
      <c r="K33" s="69" t="s">
        <v>382</v>
      </c>
      <c r="L33" s="69" t="s">
        <v>420</v>
      </c>
      <c r="M33" s="69" t="s">
        <v>384</v>
      </c>
      <c r="N33" s="69" t="s">
        <v>35</v>
      </c>
      <c r="O33" s="69" t="s">
        <v>385</v>
      </c>
      <c r="P33" s="69" t="s">
        <v>970</v>
      </c>
      <c r="Q33" s="69" t="s">
        <v>63</v>
      </c>
      <c r="R33" s="69" t="s">
        <v>63</v>
      </c>
      <c r="V33" s="59" t="str">
        <f t="shared" si="4"/>
        <v>2798401бежевый</v>
      </c>
      <c r="W33" s="59" t="str">
        <f t="shared" si="0"/>
        <v>2798401</v>
      </c>
      <c r="X33" s="59" t="str">
        <f t="shared" si="5"/>
        <v>RINGWOOD</v>
      </c>
      <c r="AC33" s="50">
        <f t="shared" si="6"/>
        <v>2</v>
      </c>
      <c r="AD33" s="43">
        <f t="shared" si="1"/>
        <v>47</v>
      </c>
      <c r="AE33" s="50">
        <f t="shared" si="7"/>
        <v>2047</v>
      </c>
    </row>
    <row r="34" spans="1:31">
      <c r="A34" s="59" t="str">
        <f t="shared" si="2"/>
        <v>2938502бежевый</v>
      </c>
      <c r="B34" s="59" t="str">
        <f t="shared" si="3"/>
        <v>02-048-02</v>
      </c>
      <c r="C34" s="69" t="s">
        <v>1033</v>
      </c>
      <c r="D34" s="69" t="s">
        <v>1034</v>
      </c>
      <c r="E34" s="69" t="s">
        <v>967</v>
      </c>
      <c r="F34" s="70">
        <v>57</v>
      </c>
      <c r="G34" s="70" t="s">
        <v>1035</v>
      </c>
      <c r="H34" s="69" t="s">
        <v>63</v>
      </c>
      <c r="I34" s="69" t="s">
        <v>969</v>
      </c>
      <c r="J34" s="69" t="s">
        <v>321</v>
      </c>
      <c r="K34" s="69" t="s">
        <v>382</v>
      </c>
      <c r="L34" s="69" t="s">
        <v>420</v>
      </c>
      <c r="M34" s="69" t="s">
        <v>384</v>
      </c>
      <c r="N34" s="69" t="s">
        <v>35</v>
      </c>
      <c r="O34" s="69" t="s">
        <v>386</v>
      </c>
      <c r="P34" s="69" t="s">
        <v>970</v>
      </c>
      <c r="Q34" s="69" t="s">
        <v>63</v>
      </c>
      <c r="R34" s="69" t="s">
        <v>63</v>
      </c>
      <c r="V34" s="59" t="str">
        <f t="shared" si="4"/>
        <v>2938502бежевый</v>
      </c>
      <c r="W34" s="59" t="str">
        <f t="shared" si="0"/>
        <v>2938502</v>
      </c>
      <c r="X34" s="59" t="str">
        <f t="shared" si="5"/>
        <v>BOATER</v>
      </c>
      <c r="AC34" s="50">
        <f t="shared" si="6"/>
        <v>2</v>
      </c>
      <c r="AD34" s="43">
        <f t="shared" si="1"/>
        <v>48</v>
      </c>
      <c r="AE34" s="50">
        <f t="shared" si="7"/>
        <v>2048</v>
      </c>
    </row>
    <row r="35" spans="1:31">
      <c r="A35" s="59" t="str">
        <f t="shared" si="2"/>
        <v>2938502бежевый</v>
      </c>
      <c r="B35" s="59" t="str">
        <f t="shared" si="3"/>
        <v>02-048-02</v>
      </c>
      <c r="C35" s="69" t="s">
        <v>1036</v>
      </c>
      <c r="D35" s="69" t="s">
        <v>1034</v>
      </c>
      <c r="E35" s="69" t="s">
        <v>972</v>
      </c>
      <c r="F35" s="70">
        <v>59</v>
      </c>
      <c r="G35" s="70" t="s">
        <v>1035</v>
      </c>
      <c r="H35" s="69" t="s">
        <v>63</v>
      </c>
      <c r="I35" s="69" t="s">
        <v>969</v>
      </c>
      <c r="J35" s="69" t="s">
        <v>321</v>
      </c>
      <c r="K35" s="69" t="s">
        <v>382</v>
      </c>
      <c r="L35" s="69" t="s">
        <v>420</v>
      </c>
      <c r="M35" s="69" t="s">
        <v>384</v>
      </c>
      <c r="N35" s="69" t="s">
        <v>35</v>
      </c>
      <c r="O35" s="69" t="s">
        <v>386</v>
      </c>
      <c r="P35" s="69" t="s">
        <v>970</v>
      </c>
      <c r="Q35" s="69" t="s">
        <v>63</v>
      </c>
      <c r="R35" s="69" t="s">
        <v>63</v>
      </c>
      <c r="V35" s="59" t="str">
        <f t="shared" si="4"/>
        <v>2938502бежевый</v>
      </c>
      <c r="W35" s="59" t="str">
        <f t="shared" si="0"/>
        <v>2938502</v>
      </c>
      <c r="X35" s="59" t="str">
        <f t="shared" si="5"/>
        <v>BOATER</v>
      </c>
      <c r="AC35" s="50">
        <f t="shared" si="6"/>
        <v>2</v>
      </c>
      <c r="AD35" s="43">
        <f t="shared" si="1"/>
        <v>48</v>
      </c>
      <c r="AE35" s="50">
        <f t="shared" si="7"/>
        <v>2048</v>
      </c>
    </row>
    <row r="36" spans="1:31">
      <c r="A36" s="59" t="str">
        <f t="shared" si="2"/>
        <v>2938502бежевый</v>
      </c>
      <c r="B36" s="59" t="str">
        <f t="shared" si="3"/>
        <v>02-048-02</v>
      </c>
      <c r="C36" s="69" t="s">
        <v>1037</v>
      </c>
      <c r="D36" s="69" t="s">
        <v>1034</v>
      </c>
      <c r="E36" s="69" t="s">
        <v>983</v>
      </c>
      <c r="F36" s="70">
        <v>61</v>
      </c>
      <c r="G36" s="70" t="s">
        <v>1035</v>
      </c>
      <c r="H36" s="69" t="s">
        <v>63</v>
      </c>
      <c r="I36" s="69" t="s">
        <v>969</v>
      </c>
      <c r="J36" s="69" t="s">
        <v>321</v>
      </c>
      <c r="K36" s="69" t="s">
        <v>382</v>
      </c>
      <c r="L36" s="69" t="s">
        <v>420</v>
      </c>
      <c r="M36" s="69" t="s">
        <v>384</v>
      </c>
      <c r="N36" s="69" t="s">
        <v>35</v>
      </c>
      <c r="O36" s="69" t="s">
        <v>386</v>
      </c>
      <c r="P36" s="69" t="s">
        <v>970</v>
      </c>
      <c r="Q36" s="69" t="s">
        <v>63</v>
      </c>
      <c r="R36" s="69" t="s">
        <v>63</v>
      </c>
      <c r="V36" s="59" t="str">
        <f t="shared" si="4"/>
        <v>2938502бежевый</v>
      </c>
      <c r="W36" s="59" t="str">
        <f t="shared" si="0"/>
        <v>2938502</v>
      </c>
      <c r="X36" s="59" t="str">
        <f t="shared" si="5"/>
        <v>BOATER</v>
      </c>
      <c r="AC36" s="50">
        <f t="shared" si="6"/>
        <v>2</v>
      </c>
      <c r="AD36" s="43">
        <f t="shared" si="1"/>
        <v>48</v>
      </c>
      <c r="AE36" s="50">
        <f t="shared" si="7"/>
        <v>2048</v>
      </c>
    </row>
    <row r="37" spans="1:31">
      <c r="A37" s="59" t="str">
        <f t="shared" si="2"/>
        <v>6657201коричневый</v>
      </c>
      <c r="B37" s="59" t="str">
        <f t="shared" si="3"/>
        <v>02-049-14</v>
      </c>
      <c r="C37" s="69" t="s">
        <v>1038</v>
      </c>
      <c r="D37" s="69" t="s">
        <v>1039</v>
      </c>
      <c r="E37" s="69" t="s">
        <v>972</v>
      </c>
      <c r="F37" s="70">
        <v>59</v>
      </c>
      <c r="G37" s="70" t="s">
        <v>1040</v>
      </c>
      <c r="H37" s="69" t="s">
        <v>86</v>
      </c>
      <c r="I37" s="69" t="s">
        <v>1041</v>
      </c>
      <c r="J37" s="69" t="s">
        <v>318</v>
      </c>
      <c r="K37" s="69" t="s">
        <v>382</v>
      </c>
      <c r="L37" s="69" t="s">
        <v>420</v>
      </c>
      <c r="M37" s="69" t="s">
        <v>388</v>
      </c>
      <c r="N37" s="69" t="s">
        <v>32</v>
      </c>
      <c r="O37" s="69" t="s">
        <v>428</v>
      </c>
      <c r="P37" s="69" t="s">
        <v>970</v>
      </c>
      <c r="Q37" s="69" t="s">
        <v>86</v>
      </c>
      <c r="R37" s="69" t="s">
        <v>86</v>
      </c>
      <c r="V37" s="59" t="str">
        <f t="shared" si="4"/>
        <v>6657201коричневый</v>
      </c>
      <c r="W37" s="59" t="str">
        <f t="shared" si="0"/>
        <v>6657201</v>
      </c>
      <c r="X37" s="59" t="str">
        <f t="shared" si="5"/>
        <v>OREGON</v>
      </c>
      <c r="AC37" s="50">
        <f t="shared" si="6"/>
        <v>2</v>
      </c>
      <c r="AD37" s="43">
        <f t="shared" si="1"/>
        <v>49</v>
      </c>
      <c r="AE37" s="50">
        <f t="shared" si="7"/>
        <v>2049</v>
      </c>
    </row>
    <row r="38" spans="1:31">
      <c r="A38" s="59" t="str">
        <f t="shared" si="2"/>
        <v>684710263</v>
      </c>
      <c r="B38" s="59" t="str">
        <f t="shared" si="3"/>
        <v>02-050-14</v>
      </c>
      <c r="C38" s="69" t="s">
        <v>1042</v>
      </c>
      <c r="D38" s="69" t="s">
        <v>1043</v>
      </c>
      <c r="E38" s="69" t="s">
        <v>972</v>
      </c>
      <c r="F38" s="70">
        <v>59</v>
      </c>
      <c r="G38" s="70" t="s">
        <v>1044</v>
      </c>
      <c r="H38" s="69" t="s">
        <v>271</v>
      </c>
      <c r="I38" s="69" t="s">
        <v>1045</v>
      </c>
      <c r="J38" s="69" t="s">
        <v>318</v>
      </c>
      <c r="K38" s="69" t="s">
        <v>382</v>
      </c>
      <c r="L38" s="69" t="s">
        <v>420</v>
      </c>
      <c r="M38" s="69" t="s">
        <v>388</v>
      </c>
      <c r="N38" s="69" t="s">
        <v>32</v>
      </c>
      <c r="O38" s="69" t="s">
        <v>428</v>
      </c>
      <c r="P38" s="69" t="s">
        <v>970</v>
      </c>
      <c r="Q38" s="69">
        <v>63</v>
      </c>
      <c r="R38" s="69" t="s">
        <v>86</v>
      </c>
      <c r="V38" s="59" t="str">
        <f t="shared" si="4"/>
        <v>6847102темно-коричневый</v>
      </c>
      <c r="W38" s="59" t="str">
        <f t="shared" si="0"/>
        <v>6847102</v>
      </c>
      <c r="X38" s="59" t="str">
        <f t="shared" si="5"/>
        <v>HATTERAS PIGSKIN</v>
      </c>
      <c r="AC38" s="50">
        <f t="shared" si="6"/>
        <v>2</v>
      </c>
      <c r="AD38" s="43">
        <f t="shared" si="1"/>
        <v>50</v>
      </c>
      <c r="AE38" s="50">
        <f t="shared" si="7"/>
        <v>2050</v>
      </c>
    </row>
    <row r="39" spans="1:31">
      <c r="A39" s="59" t="str">
        <f t="shared" si="2"/>
        <v>684710263</v>
      </c>
      <c r="B39" s="59" t="str">
        <f t="shared" si="3"/>
        <v>02-050-14</v>
      </c>
      <c r="C39" s="69" t="s">
        <v>1046</v>
      </c>
      <c r="D39" s="69" t="s">
        <v>1043</v>
      </c>
      <c r="E39" s="69" t="s">
        <v>967</v>
      </c>
      <c r="F39" s="70">
        <v>57</v>
      </c>
      <c r="G39" s="70" t="s">
        <v>1044</v>
      </c>
      <c r="H39" s="69" t="s">
        <v>271</v>
      </c>
      <c r="I39" s="69" t="s">
        <v>1045</v>
      </c>
      <c r="J39" s="69" t="s">
        <v>318</v>
      </c>
      <c r="K39" s="69" t="s">
        <v>382</v>
      </c>
      <c r="L39" s="69" t="s">
        <v>420</v>
      </c>
      <c r="M39" s="69" t="s">
        <v>388</v>
      </c>
      <c r="N39" s="69" t="s">
        <v>32</v>
      </c>
      <c r="O39" s="69" t="s">
        <v>428</v>
      </c>
      <c r="P39" s="69" t="s">
        <v>970</v>
      </c>
      <c r="Q39" s="69">
        <v>63</v>
      </c>
      <c r="R39" s="69" t="s">
        <v>86</v>
      </c>
      <c r="V39" s="59" t="str">
        <f t="shared" si="4"/>
        <v>6847102темно-коричневый</v>
      </c>
      <c r="W39" s="59" t="str">
        <f t="shared" si="0"/>
        <v>6847102</v>
      </c>
      <c r="X39" s="59" t="str">
        <f t="shared" si="5"/>
        <v>HATTERAS PIGSKIN</v>
      </c>
      <c r="AC39" s="50">
        <f t="shared" si="6"/>
        <v>2</v>
      </c>
      <c r="AD39" s="43">
        <f t="shared" si="1"/>
        <v>50</v>
      </c>
      <c r="AE39" s="50">
        <f t="shared" si="7"/>
        <v>2050</v>
      </c>
    </row>
    <row r="40" spans="1:31">
      <c r="A40" s="59" t="str">
        <f t="shared" si="2"/>
        <v>684710263</v>
      </c>
      <c r="B40" s="59" t="str">
        <f t="shared" si="3"/>
        <v>02-050-14</v>
      </c>
      <c r="C40" s="69" t="s">
        <v>1047</v>
      </c>
      <c r="D40" s="69" t="s">
        <v>1043</v>
      </c>
      <c r="E40" s="69" t="s">
        <v>983</v>
      </c>
      <c r="F40" s="70">
        <v>61</v>
      </c>
      <c r="G40" s="70" t="s">
        <v>1044</v>
      </c>
      <c r="H40" s="69" t="s">
        <v>271</v>
      </c>
      <c r="I40" s="69" t="s">
        <v>1045</v>
      </c>
      <c r="J40" s="69" t="s">
        <v>318</v>
      </c>
      <c r="K40" s="69" t="s">
        <v>382</v>
      </c>
      <c r="L40" s="69" t="s">
        <v>420</v>
      </c>
      <c r="M40" s="69" t="s">
        <v>388</v>
      </c>
      <c r="N40" s="69" t="s">
        <v>32</v>
      </c>
      <c r="O40" s="69" t="s">
        <v>428</v>
      </c>
      <c r="P40" s="69" t="s">
        <v>970</v>
      </c>
      <c r="Q40" s="69">
        <v>63</v>
      </c>
      <c r="R40" s="69" t="s">
        <v>86</v>
      </c>
      <c r="V40" s="59" t="str">
        <f t="shared" si="4"/>
        <v>6847102темно-коричневый</v>
      </c>
      <c r="W40" s="59" t="str">
        <f t="shared" si="0"/>
        <v>6847102</v>
      </c>
      <c r="X40" s="59" t="str">
        <f t="shared" si="5"/>
        <v>HATTERAS PIGSKIN</v>
      </c>
      <c r="AC40" s="50">
        <f t="shared" si="6"/>
        <v>2</v>
      </c>
      <c r="AD40" s="43">
        <f t="shared" si="1"/>
        <v>50</v>
      </c>
      <c r="AE40" s="50">
        <f t="shared" si="7"/>
        <v>2050</v>
      </c>
    </row>
    <row r="41" spans="1:31">
      <c r="A41" s="59" t="str">
        <f t="shared" si="2"/>
        <v>684710263</v>
      </c>
      <c r="B41" s="59" t="str">
        <f t="shared" si="3"/>
        <v>02-050-14</v>
      </c>
      <c r="C41" s="69" t="s">
        <v>1048</v>
      </c>
      <c r="D41" s="69" t="s">
        <v>1043</v>
      </c>
      <c r="E41" s="69" t="s">
        <v>989</v>
      </c>
      <c r="F41" s="70">
        <v>63</v>
      </c>
      <c r="G41" s="70" t="s">
        <v>1044</v>
      </c>
      <c r="H41" s="69" t="s">
        <v>271</v>
      </c>
      <c r="I41" s="69" t="s">
        <v>1045</v>
      </c>
      <c r="J41" s="69" t="s">
        <v>318</v>
      </c>
      <c r="K41" s="69" t="s">
        <v>382</v>
      </c>
      <c r="L41" s="69" t="s">
        <v>420</v>
      </c>
      <c r="M41" s="69" t="s">
        <v>388</v>
      </c>
      <c r="N41" s="69" t="s">
        <v>32</v>
      </c>
      <c r="O41" s="69" t="s">
        <v>428</v>
      </c>
      <c r="P41" s="69" t="s">
        <v>970</v>
      </c>
      <c r="Q41" s="69">
        <v>63</v>
      </c>
      <c r="R41" s="69" t="s">
        <v>86</v>
      </c>
      <c r="V41" s="59" t="str">
        <f t="shared" si="4"/>
        <v>6847102темно-коричневый</v>
      </c>
      <c r="W41" s="59" t="str">
        <f t="shared" si="0"/>
        <v>6847102</v>
      </c>
      <c r="X41" s="59" t="str">
        <f t="shared" si="5"/>
        <v>HATTERAS PIGSKIN</v>
      </c>
      <c r="AC41" s="50">
        <f t="shared" si="6"/>
        <v>2</v>
      </c>
      <c r="AD41" s="43">
        <f t="shared" si="1"/>
        <v>50</v>
      </c>
      <c r="AE41" s="50">
        <f t="shared" si="7"/>
        <v>2050</v>
      </c>
    </row>
    <row r="42" spans="1:31">
      <c r="A42" s="59" t="str">
        <f t="shared" si="2"/>
        <v>684710263</v>
      </c>
      <c r="B42" s="59" t="str">
        <f t="shared" si="3"/>
        <v>02-050-14</v>
      </c>
      <c r="C42" s="69" t="s">
        <v>1049</v>
      </c>
      <c r="D42" s="69" t="s">
        <v>1043</v>
      </c>
      <c r="E42" s="69" t="s">
        <v>985</v>
      </c>
      <c r="F42" s="70">
        <v>56</v>
      </c>
      <c r="G42" s="70" t="s">
        <v>1044</v>
      </c>
      <c r="H42" s="69" t="s">
        <v>271</v>
      </c>
      <c r="I42" s="69" t="s">
        <v>1045</v>
      </c>
      <c r="J42" s="69" t="s">
        <v>318</v>
      </c>
      <c r="K42" s="69" t="s">
        <v>382</v>
      </c>
      <c r="L42" s="69" t="s">
        <v>420</v>
      </c>
      <c r="M42" s="69" t="s">
        <v>388</v>
      </c>
      <c r="N42" s="69" t="s">
        <v>32</v>
      </c>
      <c r="O42" s="69" t="s">
        <v>428</v>
      </c>
      <c r="P42" s="69" t="s">
        <v>970</v>
      </c>
      <c r="Q42" s="69">
        <v>63</v>
      </c>
      <c r="R42" s="69" t="s">
        <v>86</v>
      </c>
      <c r="V42" s="59" t="str">
        <f t="shared" si="4"/>
        <v>6847102темно-коричневый</v>
      </c>
      <c r="W42" s="59" t="str">
        <f t="shared" si="0"/>
        <v>6847102</v>
      </c>
      <c r="X42" s="59" t="str">
        <f t="shared" si="5"/>
        <v>HATTERAS PIGSKIN</v>
      </c>
      <c r="AC42" s="50">
        <f t="shared" si="6"/>
        <v>2</v>
      </c>
      <c r="AD42" s="43">
        <f t="shared" si="1"/>
        <v>50</v>
      </c>
      <c r="AE42" s="50">
        <f t="shared" si="7"/>
        <v>2050</v>
      </c>
    </row>
    <row r="43" spans="1:31">
      <c r="A43" s="59" t="str">
        <f t="shared" si="2"/>
        <v>771111723</v>
      </c>
      <c r="B43" s="59" t="str">
        <f t="shared" si="3"/>
        <v>02-051-09</v>
      </c>
      <c r="C43" s="69" t="s">
        <v>1050</v>
      </c>
      <c r="D43" s="69" t="s">
        <v>1051</v>
      </c>
      <c r="E43" s="69" t="s">
        <v>985</v>
      </c>
      <c r="F43" s="70">
        <v>56</v>
      </c>
      <c r="G43" s="70" t="s">
        <v>1052</v>
      </c>
      <c r="H43" s="69" t="s">
        <v>53</v>
      </c>
      <c r="I43" s="69" t="s">
        <v>908</v>
      </c>
      <c r="J43" s="69" t="s">
        <v>327</v>
      </c>
      <c r="K43" s="69" t="s">
        <v>382</v>
      </c>
      <c r="L43" s="69" t="s">
        <v>420</v>
      </c>
      <c r="M43" s="69" t="s">
        <v>388</v>
      </c>
      <c r="N43" s="69" t="s">
        <v>43</v>
      </c>
      <c r="O43" s="69" t="s">
        <v>448</v>
      </c>
      <c r="P43" s="69" t="s">
        <v>970</v>
      </c>
      <c r="Q43" s="69">
        <v>23</v>
      </c>
      <c r="R43" s="69" t="s">
        <v>53</v>
      </c>
      <c r="V43" s="59" t="str">
        <f t="shared" si="4"/>
        <v>7711117черный</v>
      </c>
      <c r="W43" s="59" t="str">
        <f t="shared" si="0"/>
        <v>7711117</v>
      </c>
      <c r="X43" s="59" t="str">
        <f t="shared" si="5"/>
        <v>PLANO</v>
      </c>
      <c r="AC43" s="50">
        <f t="shared" si="6"/>
        <v>2</v>
      </c>
      <c r="AD43" s="43">
        <f t="shared" si="1"/>
        <v>51</v>
      </c>
      <c r="AE43" s="50">
        <f t="shared" si="7"/>
        <v>2051</v>
      </c>
    </row>
    <row r="44" spans="1:31">
      <c r="A44" s="59" t="str">
        <f t="shared" si="2"/>
        <v>771111723</v>
      </c>
      <c r="B44" s="59" t="str">
        <f t="shared" si="3"/>
        <v>02-051-09</v>
      </c>
      <c r="C44" s="69" t="s">
        <v>1053</v>
      </c>
      <c r="D44" s="69" t="s">
        <v>1051</v>
      </c>
      <c r="E44" s="69" t="s">
        <v>981</v>
      </c>
      <c r="F44" s="70">
        <v>60</v>
      </c>
      <c r="G44" s="70" t="s">
        <v>1052</v>
      </c>
      <c r="H44" s="69" t="s">
        <v>53</v>
      </c>
      <c r="I44" s="69" t="s">
        <v>908</v>
      </c>
      <c r="J44" s="69" t="s">
        <v>327</v>
      </c>
      <c r="K44" s="69" t="s">
        <v>382</v>
      </c>
      <c r="L44" s="69" t="s">
        <v>420</v>
      </c>
      <c r="M44" s="69" t="s">
        <v>388</v>
      </c>
      <c r="N44" s="69" t="s">
        <v>43</v>
      </c>
      <c r="O44" s="69" t="s">
        <v>448</v>
      </c>
      <c r="P44" s="69" t="s">
        <v>970</v>
      </c>
      <c r="Q44" s="69">
        <v>23</v>
      </c>
      <c r="R44" s="69" t="s">
        <v>53</v>
      </c>
      <c r="V44" s="59" t="str">
        <f t="shared" si="4"/>
        <v>7711117черный</v>
      </c>
      <c r="W44" s="59" t="str">
        <f t="shared" si="0"/>
        <v>7711117</v>
      </c>
      <c r="X44" s="59" t="str">
        <f t="shared" si="5"/>
        <v>PLANO</v>
      </c>
      <c r="AC44" s="50">
        <f t="shared" si="6"/>
        <v>2</v>
      </c>
      <c r="AD44" s="43">
        <f t="shared" si="1"/>
        <v>51</v>
      </c>
      <c r="AE44" s="50">
        <f t="shared" si="7"/>
        <v>2051</v>
      </c>
    </row>
    <row r="45" spans="1:31">
      <c r="A45" s="59" t="str">
        <f t="shared" si="2"/>
        <v>77171056</v>
      </c>
      <c r="B45" s="59" t="str">
        <f t="shared" si="3"/>
        <v>02-052-14</v>
      </c>
      <c r="C45" s="69" t="s">
        <v>1054</v>
      </c>
      <c r="D45" s="69" t="s">
        <v>1055</v>
      </c>
      <c r="E45" s="69" t="s">
        <v>907</v>
      </c>
      <c r="F45" s="70">
        <v>0</v>
      </c>
      <c r="G45" s="70" t="s">
        <v>1056</v>
      </c>
      <c r="H45" s="69" t="s">
        <v>86</v>
      </c>
      <c r="I45" s="69" t="s">
        <v>1045</v>
      </c>
      <c r="J45" s="69" t="s">
        <v>327</v>
      </c>
      <c r="K45" s="69" t="s">
        <v>382</v>
      </c>
      <c r="L45" s="69" t="s">
        <v>420</v>
      </c>
      <c r="M45" s="69" t="s">
        <v>388</v>
      </c>
      <c r="N45" s="69" t="s">
        <v>32</v>
      </c>
      <c r="O45" s="69" t="s">
        <v>386</v>
      </c>
      <c r="P45" s="69" t="s">
        <v>970</v>
      </c>
      <c r="Q45" s="69">
        <v>6</v>
      </c>
      <c r="R45" s="69" t="s">
        <v>86</v>
      </c>
      <c r="V45" s="59" t="str">
        <f t="shared" si="4"/>
        <v>7717105коричневый</v>
      </c>
      <c r="W45" s="59" t="str">
        <f t="shared" si="0"/>
        <v>7717105</v>
      </c>
      <c r="X45" s="59" t="str">
        <f t="shared" si="5"/>
        <v>RAWLINS</v>
      </c>
      <c r="AC45" s="50">
        <f t="shared" si="6"/>
        <v>2</v>
      </c>
      <c r="AD45" s="43">
        <f t="shared" si="1"/>
        <v>52</v>
      </c>
      <c r="AE45" s="50">
        <f t="shared" si="7"/>
        <v>2052</v>
      </c>
    </row>
    <row r="46" spans="1:31">
      <c r="A46" s="59" t="str">
        <f t="shared" si="2"/>
        <v>771710562</v>
      </c>
      <c r="B46" s="59" t="str">
        <f t="shared" si="3"/>
        <v>02-052-91</v>
      </c>
      <c r="C46" s="69" t="s">
        <v>1057</v>
      </c>
      <c r="D46" s="69" t="s">
        <v>1058</v>
      </c>
      <c r="E46" s="69" t="s">
        <v>907</v>
      </c>
      <c r="F46" s="70">
        <v>0</v>
      </c>
      <c r="G46" s="70" t="s">
        <v>1056</v>
      </c>
      <c r="H46" s="69" t="s">
        <v>271</v>
      </c>
      <c r="I46" s="69" t="s">
        <v>1059</v>
      </c>
      <c r="J46" s="69" t="s">
        <v>327</v>
      </c>
      <c r="K46" s="69" t="s">
        <v>382</v>
      </c>
      <c r="L46" s="69" t="s">
        <v>420</v>
      </c>
      <c r="M46" s="69" t="s">
        <v>388</v>
      </c>
      <c r="N46" s="69" t="s">
        <v>32</v>
      </c>
      <c r="O46" s="69" t="s">
        <v>386</v>
      </c>
      <c r="P46" s="69" t="s">
        <v>970</v>
      </c>
      <c r="Q46" s="69">
        <v>62</v>
      </c>
      <c r="R46" s="69" t="s">
        <v>86</v>
      </c>
      <c r="V46" s="59" t="str">
        <f t="shared" si="4"/>
        <v>7717105темно-коричневый</v>
      </c>
      <c r="W46" s="59" t="str">
        <f t="shared" si="0"/>
        <v>7717105</v>
      </c>
      <c r="X46" s="59" t="str">
        <f t="shared" si="5"/>
        <v>RAWLINS</v>
      </c>
      <c r="AC46" s="50">
        <f t="shared" si="6"/>
        <v>2</v>
      </c>
      <c r="AD46" s="43">
        <f t="shared" si="1"/>
        <v>52</v>
      </c>
      <c r="AE46" s="50">
        <f t="shared" si="7"/>
        <v>2052</v>
      </c>
    </row>
    <row r="47" spans="1:31">
      <c r="A47" s="59" t="str">
        <f t="shared" si="2"/>
        <v>21981171</v>
      </c>
      <c r="B47" s="59" t="str">
        <f t="shared" si="3"/>
        <v>02-053-09</v>
      </c>
      <c r="C47" s="69" t="s">
        <v>1060</v>
      </c>
      <c r="D47" s="69" t="s">
        <v>1061</v>
      </c>
      <c r="E47" s="69" t="s">
        <v>972</v>
      </c>
      <c r="F47" s="70">
        <v>59</v>
      </c>
      <c r="G47" s="70" t="s">
        <v>1062</v>
      </c>
      <c r="H47" s="69" t="s">
        <v>53</v>
      </c>
      <c r="I47" s="69" t="s">
        <v>1018</v>
      </c>
      <c r="J47" s="69" t="s">
        <v>330</v>
      </c>
      <c r="K47" s="69" t="s">
        <v>382</v>
      </c>
      <c r="L47" s="69" t="s">
        <v>420</v>
      </c>
      <c r="M47" s="69" t="s">
        <v>388</v>
      </c>
      <c r="N47" s="69" t="s">
        <v>30</v>
      </c>
      <c r="O47" s="69" t="s">
        <v>386</v>
      </c>
      <c r="P47" s="69" t="s">
        <v>970</v>
      </c>
      <c r="Q47" s="69">
        <v>1</v>
      </c>
      <c r="R47" s="69" t="s">
        <v>53</v>
      </c>
      <c r="V47" s="59" t="str">
        <f t="shared" si="4"/>
        <v>2198117черный</v>
      </c>
      <c r="W47" s="59" t="str">
        <f t="shared" si="0"/>
        <v>2198117</v>
      </c>
      <c r="X47" s="59" t="str">
        <f t="shared" si="5"/>
        <v>VIRGINIA</v>
      </c>
      <c r="AC47" s="50">
        <f t="shared" si="6"/>
        <v>2</v>
      </c>
      <c r="AD47" s="43">
        <f t="shared" si="1"/>
        <v>53</v>
      </c>
      <c r="AE47" s="50">
        <f t="shared" si="7"/>
        <v>2053</v>
      </c>
    </row>
    <row r="48" spans="1:31">
      <c r="A48" s="59" t="str">
        <f t="shared" si="2"/>
        <v>21480011</v>
      </c>
      <c r="B48" s="59" t="str">
        <f t="shared" si="3"/>
        <v>02-054-09</v>
      </c>
      <c r="C48" s="69" t="s">
        <v>1063</v>
      </c>
      <c r="D48" s="69" t="s">
        <v>1064</v>
      </c>
      <c r="E48" s="69" t="s">
        <v>972</v>
      </c>
      <c r="F48" s="70">
        <v>59</v>
      </c>
      <c r="G48" s="70" t="s">
        <v>1065</v>
      </c>
      <c r="H48" s="69" t="s">
        <v>53</v>
      </c>
      <c r="I48" s="69" t="s">
        <v>1018</v>
      </c>
      <c r="J48" s="69" t="s">
        <v>330</v>
      </c>
      <c r="K48" s="69" t="s">
        <v>382</v>
      </c>
      <c r="L48" s="69" t="s">
        <v>420</v>
      </c>
      <c r="M48" s="69" t="s">
        <v>388</v>
      </c>
      <c r="N48" s="69" t="s">
        <v>30</v>
      </c>
      <c r="O48" s="69" t="s">
        <v>445</v>
      </c>
      <c r="P48" s="69" t="s">
        <v>970</v>
      </c>
      <c r="Q48" s="69">
        <v>1</v>
      </c>
      <c r="R48" s="69" t="s">
        <v>53</v>
      </c>
      <c r="V48" s="59" t="str">
        <f t="shared" si="4"/>
        <v>2148001черный</v>
      </c>
      <c r="W48" s="59" t="str">
        <f t="shared" si="0"/>
        <v>2148001</v>
      </c>
      <c r="X48" s="59" t="str">
        <f t="shared" si="5"/>
        <v>FEDORA</v>
      </c>
      <c r="AC48" s="50">
        <f t="shared" si="6"/>
        <v>2</v>
      </c>
      <c r="AD48" s="43">
        <f t="shared" si="1"/>
        <v>54</v>
      </c>
      <c r="AE48" s="50">
        <f t="shared" si="7"/>
        <v>2054</v>
      </c>
    </row>
    <row r="49" spans="1:31">
      <c r="A49" s="59" t="str">
        <f t="shared" si="2"/>
        <v>25981251</v>
      </c>
      <c r="B49" s="59" t="str">
        <f t="shared" si="3"/>
        <v>02-055-09</v>
      </c>
      <c r="C49" s="69" t="s">
        <v>1066</v>
      </c>
      <c r="D49" s="69" t="s">
        <v>1067</v>
      </c>
      <c r="E49" s="69" t="s">
        <v>972</v>
      </c>
      <c r="F49" s="70">
        <v>59</v>
      </c>
      <c r="G49" s="70" t="s">
        <v>1068</v>
      </c>
      <c r="H49" s="69" t="s">
        <v>53</v>
      </c>
      <c r="I49" s="69" t="s">
        <v>1018</v>
      </c>
      <c r="J49" s="69" t="s">
        <v>330</v>
      </c>
      <c r="K49" s="69" t="s">
        <v>382</v>
      </c>
      <c r="L49" s="69" t="s">
        <v>420</v>
      </c>
      <c r="M49" s="69" t="s">
        <v>388</v>
      </c>
      <c r="N49" s="69" t="s">
        <v>30</v>
      </c>
      <c r="O49" s="69" t="s">
        <v>386</v>
      </c>
      <c r="P49" s="69" t="s">
        <v>970</v>
      </c>
      <c r="Q49" s="69">
        <v>1</v>
      </c>
      <c r="R49" s="69" t="s">
        <v>60</v>
      </c>
      <c r="V49" s="59" t="str">
        <f t="shared" si="4"/>
        <v>2598125черный</v>
      </c>
      <c r="W49" s="59" t="str">
        <f t="shared" si="0"/>
        <v>2598125</v>
      </c>
      <c r="X49" s="59" t="str">
        <f t="shared" si="5"/>
        <v>ATLANTA</v>
      </c>
      <c r="AC49" s="50">
        <f t="shared" si="6"/>
        <v>2</v>
      </c>
      <c r="AD49" s="43">
        <f t="shared" si="1"/>
        <v>55</v>
      </c>
      <c r="AE49" s="50">
        <f t="shared" si="7"/>
        <v>2055</v>
      </c>
    </row>
    <row r="50" spans="1:31">
      <c r="A50" s="59" t="str">
        <f t="shared" si="2"/>
        <v>252800542</v>
      </c>
      <c r="B50" s="59" t="str">
        <f t="shared" si="3"/>
        <v>02-010-07</v>
      </c>
      <c r="C50" s="69" t="s">
        <v>1069</v>
      </c>
      <c r="D50" s="69" t="s">
        <v>1070</v>
      </c>
      <c r="E50" s="69" t="s">
        <v>972</v>
      </c>
      <c r="F50" s="70">
        <v>59</v>
      </c>
      <c r="G50" s="70" t="s">
        <v>1071</v>
      </c>
      <c r="H50" s="69" t="s">
        <v>269</v>
      </c>
      <c r="I50" s="69" t="s">
        <v>1072</v>
      </c>
      <c r="J50" s="69" t="s">
        <v>330</v>
      </c>
      <c r="K50" s="69" t="s">
        <v>382</v>
      </c>
      <c r="L50" s="69" t="s">
        <v>420</v>
      </c>
      <c r="M50" s="69" t="s">
        <v>388</v>
      </c>
      <c r="N50" s="69" t="s">
        <v>30</v>
      </c>
      <c r="O50" s="69" t="s">
        <v>445</v>
      </c>
      <c r="P50" s="69" t="s">
        <v>970</v>
      </c>
      <c r="Q50" s="69">
        <v>42</v>
      </c>
      <c r="R50" s="69" t="s">
        <v>60</v>
      </c>
      <c r="V50" s="59" t="str">
        <f t="shared" si="4"/>
        <v>2528005темно-зеленый</v>
      </c>
      <c r="W50" s="59" t="str">
        <f t="shared" si="0"/>
        <v>2528005</v>
      </c>
      <c r="X50" s="59" t="str">
        <f t="shared" si="5"/>
        <v>SARDIS</v>
      </c>
      <c r="AC50" s="50">
        <f t="shared" si="6"/>
        <v>2</v>
      </c>
      <c r="AD50" s="43">
        <f t="shared" si="1"/>
        <v>10</v>
      </c>
      <c r="AE50" s="50">
        <f t="shared" si="7"/>
        <v>2010</v>
      </c>
    </row>
    <row r="51" spans="1:31">
      <c r="A51" s="59" t="str">
        <f t="shared" si="2"/>
        <v>252800542</v>
      </c>
      <c r="B51" s="59" t="str">
        <f t="shared" si="3"/>
        <v>02-010-07</v>
      </c>
      <c r="C51" s="69" t="s">
        <v>1073</v>
      </c>
      <c r="D51" s="69" t="s">
        <v>1070</v>
      </c>
      <c r="E51" s="69" t="s">
        <v>967</v>
      </c>
      <c r="F51" s="70">
        <v>57</v>
      </c>
      <c r="G51" s="70" t="s">
        <v>1071</v>
      </c>
      <c r="H51" s="69" t="s">
        <v>269</v>
      </c>
      <c r="I51" s="69" t="s">
        <v>1072</v>
      </c>
      <c r="J51" s="69" t="s">
        <v>330</v>
      </c>
      <c r="K51" s="69" t="s">
        <v>382</v>
      </c>
      <c r="L51" s="69" t="s">
        <v>420</v>
      </c>
      <c r="M51" s="69" t="s">
        <v>388</v>
      </c>
      <c r="N51" s="69" t="s">
        <v>30</v>
      </c>
      <c r="O51" s="69" t="s">
        <v>445</v>
      </c>
      <c r="P51" s="69" t="s">
        <v>970</v>
      </c>
      <c r="Q51" s="69">
        <v>42</v>
      </c>
      <c r="R51" s="69" t="s">
        <v>60</v>
      </c>
      <c r="V51" s="59" t="str">
        <f t="shared" si="4"/>
        <v>2528005темно-зеленый</v>
      </c>
      <c r="W51" s="59" t="str">
        <f t="shared" si="0"/>
        <v>2528005</v>
      </c>
      <c r="X51" s="59" t="str">
        <f t="shared" si="5"/>
        <v>SARDIS</v>
      </c>
      <c r="AC51" s="50">
        <f t="shared" si="6"/>
        <v>2</v>
      </c>
      <c r="AD51" s="43">
        <f t="shared" si="1"/>
        <v>10</v>
      </c>
      <c r="AE51" s="50">
        <f t="shared" si="7"/>
        <v>2010</v>
      </c>
    </row>
    <row r="52" spans="1:31">
      <c r="A52" s="59" t="str">
        <f t="shared" si="2"/>
        <v>252800542</v>
      </c>
      <c r="B52" s="59" t="str">
        <f t="shared" si="3"/>
        <v>02-010-07</v>
      </c>
      <c r="C52" s="69" t="s">
        <v>1074</v>
      </c>
      <c r="D52" s="69" t="s">
        <v>1070</v>
      </c>
      <c r="E52" s="69" t="s">
        <v>983</v>
      </c>
      <c r="F52" s="70">
        <v>61</v>
      </c>
      <c r="G52" s="70" t="s">
        <v>1071</v>
      </c>
      <c r="H52" s="69" t="s">
        <v>269</v>
      </c>
      <c r="I52" s="69" t="s">
        <v>1072</v>
      </c>
      <c r="J52" s="69" t="s">
        <v>330</v>
      </c>
      <c r="K52" s="69" t="s">
        <v>382</v>
      </c>
      <c r="L52" s="69" t="s">
        <v>420</v>
      </c>
      <c r="M52" s="69" t="s">
        <v>388</v>
      </c>
      <c r="N52" s="69" t="s">
        <v>30</v>
      </c>
      <c r="O52" s="69" t="s">
        <v>445</v>
      </c>
      <c r="P52" s="69" t="s">
        <v>970</v>
      </c>
      <c r="Q52" s="69">
        <v>42</v>
      </c>
      <c r="R52" s="69" t="s">
        <v>60</v>
      </c>
      <c r="V52" s="59" t="str">
        <f t="shared" si="4"/>
        <v>2528005темно-зеленый</v>
      </c>
      <c r="W52" s="59" t="str">
        <f t="shared" si="0"/>
        <v>2528005</v>
      </c>
      <c r="X52" s="59" t="str">
        <f t="shared" si="5"/>
        <v>SARDIS</v>
      </c>
      <c r="AC52" s="50">
        <f t="shared" si="6"/>
        <v>2</v>
      </c>
      <c r="AD52" s="43">
        <f t="shared" si="1"/>
        <v>10</v>
      </c>
      <c r="AE52" s="50">
        <f t="shared" si="7"/>
        <v>2010</v>
      </c>
    </row>
    <row r="53" spans="1:31">
      <c r="A53" s="59" t="str">
        <f t="shared" si="2"/>
        <v>25981331</v>
      </c>
      <c r="B53" s="59" t="str">
        <f t="shared" si="3"/>
        <v>02-056-09</v>
      </c>
      <c r="C53" s="69" t="s">
        <v>1075</v>
      </c>
      <c r="D53" s="69" t="s">
        <v>1076</v>
      </c>
      <c r="E53" s="69" t="s">
        <v>972</v>
      </c>
      <c r="F53" s="70">
        <v>59</v>
      </c>
      <c r="G53" s="70" t="s">
        <v>1077</v>
      </c>
      <c r="H53" s="69" t="s">
        <v>53</v>
      </c>
      <c r="I53" s="69" t="s">
        <v>1018</v>
      </c>
      <c r="J53" s="69" t="s">
        <v>330</v>
      </c>
      <c r="K53" s="69" t="s">
        <v>382</v>
      </c>
      <c r="L53" s="69" t="s">
        <v>420</v>
      </c>
      <c r="M53" s="69" t="s">
        <v>388</v>
      </c>
      <c r="N53" s="69" t="s">
        <v>30</v>
      </c>
      <c r="O53" s="69" t="s">
        <v>386</v>
      </c>
      <c r="P53" s="69" t="s">
        <v>970</v>
      </c>
      <c r="Q53" s="69">
        <v>1</v>
      </c>
      <c r="R53" s="69" t="s">
        <v>53</v>
      </c>
      <c r="V53" s="59" t="str">
        <f t="shared" si="4"/>
        <v>2598133черный</v>
      </c>
      <c r="W53" s="59" t="str">
        <f t="shared" si="0"/>
        <v>2598133</v>
      </c>
      <c r="X53" s="59" t="str">
        <f t="shared" si="5"/>
        <v>ATLANTA</v>
      </c>
      <c r="AC53" s="50">
        <f t="shared" si="6"/>
        <v>2</v>
      </c>
      <c r="AD53" s="43">
        <f t="shared" si="1"/>
        <v>56</v>
      </c>
      <c r="AE53" s="50">
        <f t="shared" si="7"/>
        <v>2056</v>
      </c>
    </row>
    <row r="54" spans="1:31">
      <c r="A54" s="59" t="str">
        <f t="shared" si="2"/>
        <v>25981334</v>
      </c>
      <c r="B54" s="59" t="str">
        <f t="shared" si="3"/>
        <v>02-056-07</v>
      </c>
      <c r="C54" s="69" t="s">
        <v>1078</v>
      </c>
      <c r="D54" s="69" t="s">
        <v>1079</v>
      </c>
      <c r="E54" s="69" t="s">
        <v>967</v>
      </c>
      <c r="F54" s="70">
        <v>57</v>
      </c>
      <c r="G54" s="70" t="s">
        <v>1077</v>
      </c>
      <c r="H54" s="69" t="s">
        <v>269</v>
      </c>
      <c r="I54" s="69" t="s">
        <v>1018</v>
      </c>
      <c r="J54" s="69" t="s">
        <v>330</v>
      </c>
      <c r="K54" s="69" t="s">
        <v>382</v>
      </c>
      <c r="L54" s="69" t="s">
        <v>420</v>
      </c>
      <c r="M54" s="69" t="s">
        <v>388</v>
      </c>
      <c r="N54" s="69" t="s">
        <v>30</v>
      </c>
      <c r="O54" s="69" t="s">
        <v>386</v>
      </c>
      <c r="P54" s="69" t="s">
        <v>970</v>
      </c>
      <c r="Q54" s="69">
        <v>4</v>
      </c>
      <c r="R54" s="69" t="s">
        <v>60</v>
      </c>
      <c r="V54" s="59" t="str">
        <f t="shared" si="4"/>
        <v>2598133темно-зеленый</v>
      </c>
      <c r="W54" s="59" t="str">
        <f t="shared" si="0"/>
        <v>2598133</v>
      </c>
      <c r="X54" s="59" t="str">
        <f t="shared" si="5"/>
        <v>ATLANTA</v>
      </c>
      <c r="AC54" s="50">
        <f t="shared" si="6"/>
        <v>2</v>
      </c>
      <c r="AD54" s="43">
        <f t="shared" si="1"/>
        <v>56</v>
      </c>
      <c r="AE54" s="50">
        <f t="shared" si="7"/>
        <v>2056</v>
      </c>
    </row>
    <row r="55" spans="1:31">
      <c r="A55" s="59" t="str">
        <f t="shared" si="2"/>
        <v>26382121</v>
      </c>
      <c r="B55" s="59" t="str">
        <f t="shared" si="3"/>
        <v>02-034-09</v>
      </c>
      <c r="C55" s="69" t="s">
        <v>1080</v>
      </c>
      <c r="D55" s="69" t="s">
        <v>1081</v>
      </c>
      <c r="E55" s="69" t="s">
        <v>979</v>
      </c>
      <c r="F55" s="70">
        <v>58</v>
      </c>
      <c r="G55" s="70" t="s">
        <v>1082</v>
      </c>
      <c r="H55" s="69" t="s">
        <v>53</v>
      </c>
      <c r="I55" s="69" t="s">
        <v>976</v>
      </c>
      <c r="J55" s="69" t="s">
        <v>330</v>
      </c>
      <c r="K55" s="69" t="s">
        <v>382</v>
      </c>
      <c r="L55" s="69" t="s">
        <v>420</v>
      </c>
      <c r="M55" s="69" t="s">
        <v>388</v>
      </c>
      <c r="N55" s="69" t="s">
        <v>38</v>
      </c>
      <c r="O55" s="69" t="s">
        <v>442</v>
      </c>
      <c r="P55" s="69" t="s">
        <v>970</v>
      </c>
      <c r="Q55" s="69">
        <v>1</v>
      </c>
      <c r="R55" s="69" t="s">
        <v>53</v>
      </c>
      <c r="V55" s="59" t="str">
        <f t="shared" si="4"/>
        <v>2638212черный</v>
      </c>
      <c r="W55" s="59" t="str">
        <f t="shared" si="0"/>
        <v>2638212</v>
      </c>
      <c r="X55" s="59" t="str">
        <f t="shared" si="5"/>
        <v>ATLANTA</v>
      </c>
      <c r="AC55" s="50">
        <f t="shared" si="6"/>
        <v>2</v>
      </c>
      <c r="AD55" s="43">
        <f t="shared" si="1"/>
        <v>34</v>
      </c>
      <c r="AE55" s="50">
        <f t="shared" si="7"/>
        <v>2034</v>
      </c>
    </row>
    <row r="56" spans="1:31">
      <c r="A56" s="59" t="str">
        <f t="shared" si="2"/>
        <v>26382121</v>
      </c>
      <c r="B56" s="59" t="str">
        <f t="shared" si="3"/>
        <v>02-034-09</v>
      </c>
      <c r="C56" s="69" t="s">
        <v>1083</v>
      </c>
      <c r="D56" s="69" t="s">
        <v>1081</v>
      </c>
      <c r="E56" s="69" t="s">
        <v>981</v>
      </c>
      <c r="F56" s="70">
        <v>60</v>
      </c>
      <c r="G56" s="70" t="s">
        <v>1082</v>
      </c>
      <c r="H56" s="69" t="s">
        <v>53</v>
      </c>
      <c r="I56" s="69" t="s">
        <v>976</v>
      </c>
      <c r="J56" s="69" t="s">
        <v>330</v>
      </c>
      <c r="K56" s="69" t="s">
        <v>382</v>
      </c>
      <c r="L56" s="69" t="s">
        <v>420</v>
      </c>
      <c r="M56" s="69" t="s">
        <v>388</v>
      </c>
      <c r="N56" s="69" t="s">
        <v>38</v>
      </c>
      <c r="O56" s="69" t="s">
        <v>442</v>
      </c>
      <c r="P56" s="69" t="s">
        <v>970</v>
      </c>
      <c r="Q56" s="69">
        <v>1</v>
      </c>
      <c r="R56" s="69" t="s">
        <v>53</v>
      </c>
      <c r="V56" s="59" t="str">
        <f t="shared" si="4"/>
        <v>2638212черный</v>
      </c>
      <c r="W56" s="59" t="str">
        <f t="shared" si="0"/>
        <v>2638212</v>
      </c>
      <c r="X56" s="59" t="str">
        <f t="shared" si="5"/>
        <v>ATLANTA</v>
      </c>
      <c r="AC56" s="50">
        <f t="shared" si="6"/>
        <v>2</v>
      </c>
      <c r="AD56" s="43">
        <f t="shared" si="1"/>
        <v>34</v>
      </c>
      <c r="AE56" s="50">
        <f t="shared" si="7"/>
        <v>2034</v>
      </c>
    </row>
    <row r="57" spans="1:31">
      <c r="A57" s="59" t="str">
        <f t="shared" si="2"/>
        <v>25280261</v>
      </c>
      <c r="B57" s="59" t="str">
        <f t="shared" si="3"/>
        <v>02-057-09</v>
      </c>
      <c r="C57" s="69" t="s">
        <v>1084</v>
      </c>
      <c r="D57" s="69" t="s">
        <v>1085</v>
      </c>
      <c r="E57" s="69" t="s">
        <v>972</v>
      </c>
      <c r="F57" s="70">
        <v>59</v>
      </c>
      <c r="G57" s="70" t="s">
        <v>1086</v>
      </c>
      <c r="H57" s="69" t="s">
        <v>53</v>
      </c>
      <c r="I57" s="69" t="s">
        <v>1018</v>
      </c>
      <c r="J57" s="69" t="s">
        <v>330</v>
      </c>
      <c r="K57" s="69" t="s">
        <v>382</v>
      </c>
      <c r="L57" s="69" t="s">
        <v>420</v>
      </c>
      <c r="M57" s="69" t="s">
        <v>388</v>
      </c>
      <c r="N57" s="69" t="s">
        <v>30</v>
      </c>
      <c r="O57" s="69" t="s">
        <v>445</v>
      </c>
      <c r="P57" s="69" t="s">
        <v>970</v>
      </c>
      <c r="Q57" s="69">
        <v>1</v>
      </c>
      <c r="R57" s="69" t="s">
        <v>53</v>
      </c>
      <c r="V57" s="59" t="str">
        <f t="shared" si="4"/>
        <v>2528026черный</v>
      </c>
      <c r="W57" s="59" t="str">
        <f t="shared" si="0"/>
        <v>2528026</v>
      </c>
      <c r="X57" s="59" t="str">
        <f t="shared" si="5"/>
        <v>TRAVELLER EARFLAPS</v>
      </c>
      <c r="AC57" s="50">
        <f t="shared" si="6"/>
        <v>2</v>
      </c>
      <c r="AD57" s="43">
        <f t="shared" si="1"/>
        <v>57</v>
      </c>
      <c r="AE57" s="50">
        <f t="shared" si="7"/>
        <v>2057</v>
      </c>
    </row>
    <row r="58" spans="1:31">
      <c r="A58" s="59" t="str">
        <f t="shared" si="2"/>
        <v>25971046</v>
      </c>
      <c r="B58" s="59" t="str">
        <f t="shared" si="3"/>
        <v>02-058-14</v>
      </c>
      <c r="C58" s="69" t="s">
        <v>1087</v>
      </c>
      <c r="D58" s="69" t="s">
        <v>1088</v>
      </c>
      <c r="E58" s="69" t="s">
        <v>967</v>
      </c>
      <c r="F58" s="70">
        <v>57</v>
      </c>
      <c r="G58" s="70" t="s">
        <v>1089</v>
      </c>
      <c r="H58" s="69" t="s">
        <v>86</v>
      </c>
      <c r="I58" s="69" t="s">
        <v>1045</v>
      </c>
      <c r="J58" s="69" t="s">
        <v>330</v>
      </c>
      <c r="K58" s="69" t="s">
        <v>382</v>
      </c>
      <c r="L58" s="69" t="s">
        <v>420</v>
      </c>
      <c r="M58" s="69" t="s">
        <v>388</v>
      </c>
      <c r="N58" s="69" t="s">
        <v>32</v>
      </c>
      <c r="O58" s="69" t="s">
        <v>386</v>
      </c>
      <c r="P58" s="69" t="s">
        <v>970</v>
      </c>
      <c r="Q58" s="69">
        <v>6</v>
      </c>
      <c r="R58" s="69" t="s">
        <v>86</v>
      </c>
      <c r="V58" s="59" t="str">
        <f t="shared" si="4"/>
        <v>2597104коричневый</v>
      </c>
      <c r="W58" s="59" t="str">
        <f t="shared" si="0"/>
        <v>2597104</v>
      </c>
      <c r="X58" s="59" t="str">
        <f t="shared" si="5"/>
        <v>SIKESTON</v>
      </c>
      <c r="AC58" s="50">
        <f t="shared" si="6"/>
        <v>2</v>
      </c>
      <c r="AD58" s="43">
        <f t="shared" si="1"/>
        <v>58</v>
      </c>
      <c r="AE58" s="50">
        <f t="shared" si="7"/>
        <v>2058</v>
      </c>
    </row>
    <row r="59" spans="1:31">
      <c r="A59" s="59" t="str">
        <f t="shared" si="2"/>
        <v>25971046</v>
      </c>
      <c r="B59" s="59" t="str">
        <f t="shared" si="3"/>
        <v>02-058-14</v>
      </c>
      <c r="C59" s="69" t="s">
        <v>1090</v>
      </c>
      <c r="D59" s="69" t="s">
        <v>1088</v>
      </c>
      <c r="E59" s="69" t="s">
        <v>972</v>
      </c>
      <c r="F59" s="70">
        <v>59</v>
      </c>
      <c r="G59" s="70" t="s">
        <v>1089</v>
      </c>
      <c r="H59" s="69" t="s">
        <v>86</v>
      </c>
      <c r="I59" s="69" t="s">
        <v>1045</v>
      </c>
      <c r="J59" s="69" t="s">
        <v>330</v>
      </c>
      <c r="K59" s="69" t="s">
        <v>382</v>
      </c>
      <c r="L59" s="69" t="s">
        <v>420</v>
      </c>
      <c r="M59" s="69" t="s">
        <v>388</v>
      </c>
      <c r="N59" s="69" t="s">
        <v>32</v>
      </c>
      <c r="O59" s="69" t="s">
        <v>386</v>
      </c>
      <c r="P59" s="69" t="s">
        <v>970</v>
      </c>
      <c r="Q59" s="69">
        <v>6</v>
      </c>
      <c r="R59" s="69" t="s">
        <v>86</v>
      </c>
      <c r="V59" s="59" t="str">
        <f t="shared" si="4"/>
        <v>2597104коричневый</v>
      </c>
      <c r="W59" s="59" t="str">
        <f t="shared" si="0"/>
        <v>2597104</v>
      </c>
      <c r="X59" s="59" t="str">
        <f t="shared" si="5"/>
        <v>SIKESTON</v>
      </c>
      <c r="AC59" s="50">
        <f t="shared" si="6"/>
        <v>2</v>
      </c>
      <c r="AD59" s="43">
        <f t="shared" si="1"/>
        <v>58</v>
      </c>
      <c r="AE59" s="50">
        <f t="shared" si="7"/>
        <v>2058</v>
      </c>
    </row>
    <row r="60" spans="1:31">
      <c r="A60" s="59" t="str">
        <f t="shared" si="2"/>
        <v>25971046</v>
      </c>
      <c r="B60" s="59" t="str">
        <f t="shared" si="3"/>
        <v>02-058-14</v>
      </c>
      <c r="C60" s="69" t="s">
        <v>1091</v>
      </c>
      <c r="D60" s="69" t="s">
        <v>1088</v>
      </c>
      <c r="E60" s="69" t="s">
        <v>983</v>
      </c>
      <c r="F60" s="70">
        <v>61</v>
      </c>
      <c r="G60" s="70" t="s">
        <v>1089</v>
      </c>
      <c r="H60" s="69" t="s">
        <v>86</v>
      </c>
      <c r="I60" s="69" t="s">
        <v>1045</v>
      </c>
      <c r="J60" s="69" t="s">
        <v>330</v>
      </c>
      <c r="K60" s="69" t="s">
        <v>382</v>
      </c>
      <c r="L60" s="69" t="s">
        <v>420</v>
      </c>
      <c r="M60" s="69" t="s">
        <v>388</v>
      </c>
      <c r="N60" s="69" t="s">
        <v>32</v>
      </c>
      <c r="O60" s="69" t="s">
        <v>386</v>
      </c>
      <c r="P60" s="69" t="s">
        <v>970</v>
      </c>
      <c r="Q60" s="69">
        <v>6</v>
      </c>
      <c r="R60" s="69" t="s">
        <v>86</v>
      </c>
      <c r="V60" s="59" t="str">
        <f t="shared" si="4"/>
        <v>2597104коричневый</v>
      </c>
      <c r="W60" s="59" t="str">
        <f t="shared" si="0"/>
        <v>2597104</v>
      </c>
      <c r="X60" s="59" t="str">
        <f t="shared" si="5"/>
        <v>SIKESTON</v>
      </c>
      <c r="AC60" s="50">
        <f t="shared" si="6"/>
        <v>2</v>
      </c>
      <c r="AD60" s="43">
        <f t="shared" si="1"/>
        <v>58</v>
      </c>
      <c r="AE60" s="50">
        <f t="shared" si="7"/>
        <v>2058</v>
      </c>
    </row>
    <row r="61" spans="1:31">
      <c r="A61" s="59" t="str">
        <f t="shared" si="2"/>
        <v>259812320</v>
      </c>
      <c r="B61" s="59" t="str">
        <f t="shared" si="3"/>
        <v>02-059-05</v>
      </c>
      <c r="C61" s="69" t="s">
        <v>1092</v>
      </c>
      <c r="D61" s="69" t="s">
        <v>1093</v>
      </c>
      <c r="E61" s="69" t="s">
        <v>967</v>
      </c>
      <c r="F61" s="70">
        <v>57</v>
      </c>
      <c r="G61" s="70" t="s">
        <v>1094</v>
      </c>
      <c r="H61" s="69" t="s">
        <v>277</v>
      </c>
      <c r="I61" s="69" t="s">
        <v>1018</v>
      </c>
      <c r="J61" s="69" t="s">
        <v>330</v>
      </c>
      <c r="K61" s="69" t="s">
        <v>382</v>
      </c>
      <c r="L61" s="69" t="s">
        <v>420</v>
      </c>
      <c r="M61" s="69" t="s">
        <v>388</v>
      </c>
      <c r="N61" s="69" t="s">
        <v>30</v>
      </c>
      <c r="O61" s="69" t="s">
        <v>395</v>
      </c>
      <c r="P61" s="69" t="s">
        <v>970</v>
      </c>
      <c r="Q61" s="69">
        <v>20</v>
      </c>
      <c r="R61" s="69" t="s">
        <v>83</v>
      </c>
      <c r="V61" s="59" t="str">
        <f t="shared" si="4"/>
        <v>2598123темно-серый</v>
      </c>
      <c r="W61" s="59" t="str">
        <f t="shared" si="0"/>
        <v>2598123</v>
      </c>
      <c r="X61" s="59" t="str">
        <f t="shared" si="5"/>
        <v>POWELL</v>
      </c>
      <c r="AC61" s="50">
        <f t="shared" si="6"/>
        <v>2</v>
      </c>
      <c r="AD61" s="43">
        <f t="shared" si="1"/>
        <v>59</v>
      </c>
      <c r="AE61" s="50">
        <f t="shared" si="7"/>
        <v>2059</v>
      </c>
    </row>
    <row r="62" spans="1:31">
      <c r="A62" s="59" t="str">
        <f t="shared" si="2"/>
        <v>259812320</v>
      </c>
      <c r="B62" s="59" t="str">
        <f t="shared" si="3"/>
        <v>02-059-05</v>
      </c>
      <c r="C62" s="69" t="s">
        <v>1095</v>
      </c>
      <c r="D62" s="69" t="s">
        <v>1093</v>
      </c>
      <c r="E62" s="69" t="s">
        <v>972</v>
      </c>
      <c r="F62" s="70">
        <v>59</v>
      </c>
      <c r="G62" s="70" t="s">
        <v>1094</v>
      </c>
      <c r="H62" s="69" t="s">
        <v>277</v>
      </c>
      <c r="I62" s="69" t="s">
        <v>1018</v>
      </c>
      <c r="J62" s="69" t="s">
        <v>330</v>
      </c>
      <c r="K62" s="69" t="s">
        <v>382</v>
      </c>
      <c r="L62" s="69" t="s">
        <v>420</v>
      </c>
      <c r="M62" s="69" t="s">
        <v>388</v>
      </c>
      <c r="N62" s="69" t="s">
        <v>30</v>
      </c>
      <c r="O62" s="69" t="s">
        <v>395</v>
      </c>
      <c r="P62" s="69" t="s">
        <v>970</v>
      </c>
      <c r="Q62" s="69">
        <v>20</v>
      </c>
      <c r="R62" s="69" t="s">
        <v>83</v>
      </c>
      <c r="V62" s="59" t="str">
        <f t="shared" si="4"/>
        <v>2598123темно-серый</v>
      </c>
      <c r="W62" s="59" t="str">
        <f t="shared" si="0"/>
        <v>2598123</v>
      </c>
      <c r="X62" s="59" t="str">
        <f t="shared" si="5"/>
        <v>POWELL</v>
      </c>
      <c r="AC62" s="50">
        <f t="shared" si="6"/>
        <v>2</v>
      </c>
      <c r="AD62" s="43">
        <f t="shared" si="1"/>
        <v>59</v>
      </c>
      <c r="AE62" s="50">
        <f t="shared" si="7"/>
        <v>2059</v>
      </c>
    </row>
    <row r="63" spans="1:31">
      <c r="A63" s="59" t="str">
        <f t="shared" si="2"/>
        <v>259812320</v>
      </c>
      <c r="B63" s="59" t="str">
        <f t="shared" si="3"/>
        <v>02-059-05</v>
      </c>
      <c r="C63" s="69" t="s">
        <v>1096</v>
      </c>
      <c r="D63" s="69" t="s">
        <v>1093</v>
      </c>
      <c r="E63" s="69" t="s">
        <v>983</v>
      </c>
      <c r="F63" s="70">
        <v>61</v>
      </c>
      <c r="G63" s="70" t="s">
        <v>1094</v>
      </c>
      <c r="H63" s="69" t="s">
        <v>277</v>
      </c>
      <c r="I63" s="69" t="s">
        <v>1018</v>
      </c>
      <c r="J63" s="69" t="s">
        <v>330</v>
      </c>
      <c r="K63" s="69" t="s">
        <v>382</v>
      </c>
      <c r="L63" s="69" t="s">
        <v>420</v>
      </c>
      <c r="M63" s="69" t="s">
        <v>388</v>
      </c>
      <c r="N63" s="69" t="s">
        <v>30</v>
      </c>
      <c r="O63" s="69" t="s">
        <v>395</v>
      </c>
      <c r="P63" s="69" t="s">
        <v>970</v>
      </c>
      <c r="Q63" s="69">
        <v>20</v>
      </c>
      <c r="R63" s="69" t="s">
        <v>83</v>
      </c>
      <c r="V63" s="59" t="str">
        <f t="shared" si="4"/>
        <v>2598123темно-серый</v>
      </c>
      <c r="W63" s="59" t="str">
        <f t="shared" si="0"/>
        <v>2598123</v>
      </c>
      <c r="X63" s="59" t="str">
        <f t="shared" si="5"/>
        <v>POWELL</v>
      </c>
      <c r="AC63" s="50">
        <f t="shared" si="6"/>
        <v>2</v>
      </c>
      <c r="AD63" s="43">
        <f t="shared" si="1"/>
        <v>59</v>
      </c>
      <c r="AE63" s="50">
        <f t="shared" si="7"/>
        <v>2059</v>
      </c>
    </row>
    <row r="64" spans="1:31">
      <c r="A64" s="59" t="str">
        <f t="shared" si="2"/>
        <v>259812320</v>
      </c>
      <c r="B64" s="59" t="str">
        <f t="shared" si="3"/>
        <v>02-059-05</v>
      </c>
      <c r="C64" s="69" t="s">
        <v>1097</v>
      </c>
      <c r="D64" s="69" t="s">
        <v>1093</v>
      </c>
      <c r="E64" s="69" t="s">
        <v>989</v>
      </c>
      <c r="F64" s="70">
        <v>63</v>
      </c>
      <c r="G64" s="70" t="s">
        <v>1094</v>
      </c>
      <c r="H64" s="69" t="s">
        <v>277</v>
      </c>
      <c r="I64" s="69" t="s">
        <v>1018</v>
      </c>
      <c r="J64" s="69" t="s">
        <v>330</v>
      </c>
      <c r="K64" s="69" t="s">
        <v>382</v>
      </c>
      <c r="L64" s="69" t="s">
        <v>420</v>
      </c>
      <c r="M64" s="69" t="s">
        <v>388</v>
      </c>
      <c r="N64" s="69" t="s">
        <v>30</v>
      </c>
      <c r="O64" s="69" t="s">
        <v>395</v>
      </c>
      <c r="P64" s="69" t="s">
        <v>970</v>
      </c>
      <c r="Q64" s="69">
        <v>20</v>
      </c>
      <c r="R64" s="69" t="s">
        <v>83</v>
      </c>
      <c r="V64" s="59" t="str">
        <f t="shared" si="4"/>
        <v>2598123темно-серый</v>
      </c>
      <c r="W64" s="59" t="str">
        <f t="shared" si="0"/>
        <v>2598123</v>
      </c>
      <c r="X64" s="59" t="str">
        <f t="shared" si="5"/>
        <v>POWELL</v>
      </c>
      <c r="AC64" s="50">
        <f t="shared" si="6"/>
        <v>2</v>
      </c>
      <c r="AD64" s="43">
        <f t="shared" si="1"/>
        <v>59</v>
      </c>
      <c r="AE64" s="50">
        <f t="shared" si="7"/>
        <v>2059</v>
      </c>
    </row>
    <row r="65" spans="1:31">
      <c r="A65" s="59" t="str">
        <f t="shared" si="2"/>
        <v>35981071</v>
      </c>
      <c r="B65" s="59" t="str">
        <f t="shared" si="3"/>
        <v>02-060-09</v>
      </c>
      <c r="C65" s="69" t="s">
        <v>1098</v>
      </c>
      <c r="D65" s="69" t="s">
        <v>1099</v>
      </c>
      <c r="E65" s="69" t="s">
        <v>972</v>
      </c>
      <c r="F65" s="70">
        <v>59</v>
      </c>
      <c r="G65" s="70" t="s">
        <v>1100</v>
      </c>
      <c r="H65" s="69" t="s">
        <v>53</v>
      </c>
      <c r="I65" s="69" t="s">
        <v>1018</v>
      </c>
      <c r="J65" s="69" t="s">
        <v>331</v>
      </c>
      <c r="K65" s="69" t="s">
        <v>382</v>
      </c>
      <c r="L65" s="69" t="s">
        <v>420</v>
      </c>
      <c r="M65" s="69" t="s">
        <v>388</v>
      </c>
      <c r="N65" s="69" t="s">
        <v>30</v>
      </c>
      <c r="O65" s="69" t="s">
        <v>386</v>
      </c>
      <c r="P65" s="69" t="s">
        <v>970</v>
      </c>
      <c r="Q65" s="69">
        <v>1</v>
      </c>
      <c r="R65" s="69" t="s">
        <v>53</v>
      </c>
      <c r="V65" s="59" t="str">
        <f t="shared" si="4"/>
        <v>3598107черный</v>
      </c>
      <c r="W65" s="59" t="str">
        <f t="shared" si="0"/>
        <v>3598107</v>
      </c>
      <c r="X65" s="59" t="str">
        <f t="shared" si="5"/>
        <v>PETALUNA</v>
      </c>
      <c r="AC65" s="50">
        <f t="shared" si="6"/>
        <v>2</v>
      </c>
      <c r="AD65" s="43">
        <f t="shared" si="1"/>
        <v>60</v>
      </c>
      <c r="AE65" s="50">
        <f t="shared" si="7"/>
        <v>2060</v>
      </c>
    </row>
    <row r="66" spans="1:31">
      <c r="A66" s="59" t="str">
        <f t="shared" si="2"/>
        <v>25982081</v>
      </c>
      <c r="B66" s="59" t="str">
        <f t="shared" si="3"/>
        <v>02-032-09</v>
      </c>
      <c r="C66" s="69" t="s">
        <v>1101</v>
      </c>
      <c r="D66" s="69" t="s">
        <v>1102</v>
      </c>
      <c r="E66" s="69" t="s">
        <v>972</v>
      </c>
      <c r="F66" s="70">
        <v>59</v>
      </c>
      <c r="G66" s="70" t="s">
        <v>1103</v>
      </c>
      <c r="H66" s="69" t="s">
        <v>53</v>
      </c>
      <c r="I66" s="69" t="s">
        <v>976</v>
      </c>
      <c r="J66" s="69" t="s">
        <v>330</v>
      </c>
      <c r="K66" s="69" t="s">
        <v>382</v>
      </c>
      <c r="L66" s="69" t="s">
        <v>420</v>
      </c>
      <c r="M66" s="69" t="s">
        <v>388</v>
      </c>
      <c r="N66" s="69" t="s">
        <v>38</v>
      </c>
      <c r="O66" s="69" t="s">
        <v>442</v>
      </c>
      <c r="P66" s="69" t="s">
        <v>970</v>
      </c>
      <c r="Q66" s="69">
        <v>1</v>
      </c>
      <c r="R66" s="69" t="s">
        <v>53</v>
      </c>
      <c r="V66" s="59" t="str">
        <f t="shared" si="4"/>
        <v>2598208черный</v>
      </c>
      <c r="W66" s="59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2598208</v>
      </c>
      <c r="X66" s="59" t="str">
        <f t="shared" si="5"/>
        <v>IONA</v>
      </c>
      <c r="AC66" s="50">
        <f t="shared" si="6"/>
        <v>2</v>
      </c>
      <c r="AD66" s="43">
        <f t="shared" si="1"/>
        <v>32</v>
      </c>
      <c r="AE66" s="50">
        <f t="shared" si="7"/>
        <v>2032</v>
      </c>
    </row>
    <row r="67" spans="1:31">
      <c r="A67" s="59" t="str">
        <f t="shared" ref="A67:A130" si="9">IF(G67&amp;Q67&lt;&gt;"",W67&amp;Q67,"")</f>
        <v>25982081</v>
      </c>
      <c r="B67" s="59" t="str">
        <f t="shared" ref="B67:B130" si="10">IF(C67&lt;&gt;"",LEFT(C67,9),"")</f>
        <v>02-032-09</v>
      </c>
      <c r="C67" s="69" t="s">
        <v>1104</v>
      </c>
      <c r="D67" s="69" t="s">
        <v>1102</v>
      </c>
      <c r="E67" s="69" t="s">
        <v>983</v>
      </c>
      <c r="F67" s="70">
        <v>61</v>
      </c>
      <c r="G67" s="70" t="s">
        <v>1103</v>
      </c>
      <c r="H67" s="69" t="s">
        <v>53</v>
      </c>
      <c r="I67" s="69" t="s">
        <v>976</v>
      </c>
      <c r="J67" s="69" t="s">
        <v>330</v>
      </c>
      <c r="K67" s="69" t="s">
        <v>382</v>
      </c>
      <c r="L67" s="69" t="s">
        <v>420</v>
      </c>
      <c r="M67" s="69" t="s">
        <v>388</v>
      </c>
      <c r="N67" s="69" t="s">
        <v>38</v>
      </c>
      <c r="O67" s="69" t="s">
        <v>442</v>
      </c>
      <c r="P67" s="69" t="s">
        <v>970</v>
      </c>
      <c r="Q67" s="69">
        <v>1</v>
      </c>
      <c r="R67" s="69" t="s">
        <v>53</v>
      </c>
      <c r="V67" s="59" t="str">
        <f t="shared" ref="V67:V130" si="11">W67&amp;H67</f>
        <v>2598208черный</v>
      </c>
      <c r="W67" s="59" t="str">
        <f t="shared" si="8"/>
        <v>2598208</v>
      </c>
      <c r="X67" s="59" t="str">
        <f t="shared" ref="X67:X130" si="12">IF(A67&lt;&gt;"",IFERROR(IF(FIND(" ",G67)&gt;=1,MID(G67,FIND(" ",G67)+1,LEN(G67)),""),""),"")</f>
        <v>IONA</v>
      </c>
      <c r="AC67" s="50">
        <f t="shared" ref="AC67:AC130" si="13">IFERROR(VALUE(MID($C67,1,2)),0)</f>
        <v>2</v>
      </c>
      <c r="AD67" s="43">
        <f t="shared" ref="AD67:AD130" si="14">IFERROR(VALUE(MID($C67,4,3)),0)</f>
        <v>32</v>
      </c>
      <c r="AE67" s="50">
        <f t="shared" ref="AE67:AE130" si="15">VALUE(RIGHT("00"&amp;AC67,2)&amp;RIGHT("000"&amp;AD67,3))</f>
        <v>2032</v>
      </c>
    </row>
    <row r="68" spans="1:31">
      <c r="A68" s="59" t="str">
        <f t="shared" si="9"/>
        <v>6126201138</v>
      </c>
      <c r="B68" s="59" t="str">
        <f t="shared" si="10"/>
        <v>02-061-35</v>
      </c>
      <c r="C68" s="69" t="s">
        <v>1105</v>
      </c>
      <c r="D68" s="69" t="s">
        <v>1106</v>
      </c>
      <c r="E68" s="69" t="s">
        <v>972</v>
      </c>
      <c r="F68" s="70">
        <v>59</v>
      </c>
      <c r="G68" s="70" t="s">
        <v>1107</v>
      </c>
      <c r="H68" s="69" t="s">
        <v>209</v>
      </c>
      <c r="I68" s="69" t="s">
        <v>1108</v>
      </c>
      <c r="J68" s="69" t="s">
        <v>320</v>
      </c>
      <c r="K68" s="69" t="s">
        <v>382</v>
      </c>
      <c r="L68" s="69" t="s">
        <v>420</v>
      </c>
      <c r="M68" s="69" t="s">
        <v>388</v>
      </c>
      <c r="N68" s="69" t="s">
        <v>44</v>
      </c>
      <c r="O68" s="69" t="s">
        <v>433</v>
      </c>
      <c r="P68" s="69" t="s">
        <v>970</v>
      </c>
      <c r="Q68" s="69">
        <v>138</v>
      </c>
      <c r="R68" s="69" t="s">
        <v>209</v>
      </c>
      <c r="V68" s="59" t="str">
        <f t="shared" si="11"/>
        <v>6126201разноцветный</v>
      </c>
      <c r="W68" s="59" t="str">
        <f t="shared" si="8"/>
        <v>6126201</v>
      </c>
      <c r="X68" s="59" t="str">
        <f t="shared" si="12"/>
        <v>MICHIGAN</v>
      </c>
      <c r="AC68" s="50">
        <f t="shared" si="13"/>
        <v>2</v>
      </c>
      <c r="AD68" s="43">
        <f t="shared" si="14"/>
        <v>61</v>
      </c>
      <c r="AE68" s="50">
        <f t="shared" si="15"/>
        <v>2061</v>
      </c>
    </row>
    <row r="69" spans="1:31">
      <c r="A69" s="59" t="str">
        <f t="shared" si="9"/>
        <v>259820824</v>
      </c>
      <c r="B69" s="59" t="str">
        <f t="shared" si="10"/>
        <v>02-032-19</v>
      </c>
      <c r="C69" s="69" t="s">
        <v>1109</v>
      </c>
      <c r="D69" s="69" t="s">
        <v>1110</v>
      </c>
      <c r="E69" s="69" t="s">
        <v>979</v>
      </c>
      <c r="F69" s="70">
        <v>58</v>
      </c>
      <c r="G69" s="70" t="s">
        <v>1103</v>
      </c>
      <c r="H69" s="69" t="s">
        <v>233</v>
      </c>
      <c r="I69" s="69" t="s">
        <v>976</v>
      </c>
      <c r="J69" s="69" t="s">
        <v>330</v>
      </c>
      <c r="K69" s="69" t="s">
        <v>382</v>
      </c>
      <c r="L69" s="69" t="s">
        <v>420</v>
      </c>
      <c r="M69" s="69" t="s">
        <v>388</v>
      </c>
      <c r="N69" s="69" t="s">
        <v>38</v>
      </c>
      <c r="O69" s="69" t="s">
        <v>442</v>
      </c>
      <c r="P69" s="69" t="s">
        <v>970</v>
      </c>
      <c r="Q69" s="69">
        <v>24</v>
      </c>
      <c r="R69" s="69" t="s">
        <v>71</v>
      </c>
      <c r="V69" s="59" t="str">
        <f t="shared" si="11"/>
        <v>2598208светло-синий</v>
      </c>
      <c r="W69" s="59" t="str">
        <f t="shared" si="8"/>
        <v>2598208</v>
      </c>
      <c r="X69" s="59" t="str">
        <f t="shared" si="12"/>
        <v>IONA</v>
      </c>
      <c r="AC69" s="50">
        <f t="shared" si="13"/>
        <v>2</v>
      </c>
      <c r="AD69" s="43">
        <f t="shared" si="14"/>
        <v>32</v>
      </c>
      <c r="AE69" s="50">
        <f t="shared" si="15"/>
        <v>2032</v>
      </c>
    </row>
    <row r="70" spans="1:31">
      <c r="A70" s="59" t="str">
        <f t="shared" si="9"/>
        <v>6240401275</v>
      </c>
      <c r="B70" s="59" t="str">
        <f t="shared" si="10"/>
        <v>02-062-14</v>
      </c>
      <c r="C70" s="69" t="s">
        <v>1111</v>
      </c>
      <c r="D70" s="69" t="s">
        <v>1112</v>
      </c>
      <c r="E70" s="69" t="s">
        <v>972</v>
      </c>
      <c r="F70" s="70">
        <v>59</v>
      </c>
      <c r="G70" s="70" t="s">
        <v>1113</v>
      </c>
      <c r="H70" s="69" t="s">
        <v>86</v>
      </c>
      <c r="I70" s="69" t="s">
        <v>1114</v>
      </c>
      <c r="J70" s="69" t="s">
        <v>324</v>
      </c>
      <c r="K70" s="69" t="s">
        <v>382</v>
      </c>
      <c r="L70" s="69" t="s">
        <v>420</v>
      </c>
      <c r="M70" s="69" t="s">
        <v>388</v>
      </c>
      <c r="N70" s="69" t="s">
        <v>44</v>
      </c>
      <c r="O70" s="69" t="s">
        <v>428</v>
      </c>
      <c r="P70" s="69" t="s">
        <v>970</v>
      </c>
      <c r="Q70" s="69">
        <v>275</v>
      </c>
      <c r="R70" s="69" t="s">
        <v>86</v>
      </c>
      <c r="V70" s="59" t="str">
        <f t="shared" si="11"/>
        <v>6240401коричневый</v>
      </c>
      <c r="W70" s="59" t="str">
        <f t="shared" si="8"/>
        <v>6240401</v>
      </c>
      <c r="X70" s="59" t="str">
        <f t="shared" si="12"/>
        <v>BANDERA</v>
      </c>
      <c r="AC70" s="50">
        <f t="shared" si="13"/>
        <v>2</v>
      </c>
      <c r="AD70" s="43">
        <f t="shared" si="14"/>
        <v>62</v>
      </c>
      <c r="AE70" s="50">
        <f t="shared" si="15"/>
        <v>2062</v>
      </c>
    </row>
    <row r="71" spans="1:31">
      <c r="A71" s="59" t="str">
        <f t="shared" si="9"/>
        <v>6650301232</v>
      </c>
      <c r="B71" s="59" t="str">
        <f t="shared" si="10"/>
        <v>02-063-05</v>
      </c>
      <c r="C71" s="69" t="s">
        <v>1115</v>
      </c>
      <c r="D71" s="69" t="s">
        <v>1116</v>
      </c>
      <c r="E71" s="69" t="s">
        <v>967</v>
      </c>
      <c r="F71" s="70">
        <v>57</v>
      </c>
      <c r="G71" s="70" t="s">
        <v>1117</v>
      </c>
      <c r="H71" s="69" t="s">
        <v>277</v>
      </c>
      <c r="I71" s="69" t="s">
        <v>1018</v>
      </c>
      <c r="J71" s="69" t="s">
        <v>318</v>
      </c>
      <c r="K71" s="69" t="s">
        <v>382</v>
      </c>
      <c r="L71" s="69" t="s">
        <v>420</v>
      </c>
      <c r="M71" s="69" t="s">
        <v>388</v>
      </c>
      <c r="N71" s="69" t="s">
        <v>44</v>
      </c>
      <c r="O71" s="69" t="s">
        <v>433</v>
      </c>
      <c r="P71" s="69" t="s">
        <v>970</v>
      </c>
      <c r="Q71" s="69">
        <v>232</v>
      </c>
      <c r="R71" s="69" t="s">
        <v>83</v>
      </c>
      <c r="V71" s="59" t="str">
        <f t="shared" si="11"/>
        <v>6650301темно-серый</v>
      </c>
      <c r="W71" s="59" t="str">
        <f t="shared" si="8"/>
        <v>6650301</v>
      </c>
      <c r="X71" s="59" t="str">
        <f t="shared" si="12"/>
        <v>OREGON</v>
      </c>
      <c r="AC71" s="50">
        <f t="shared" si="13"/>
        <v>2</v>
      </c>
      <c r="AD71" s="43">
        <f t="shared" si="14"/>
        <v>63</v>
      </c>
      <c r="AE71" s="50">
        <f t="shared" si="15"/>
        <v>2063</v>
      </c>
    </row>
    <row r="72" spans="1:31">
      <c r="A72" s="59" t="str">
        <f t="shared" si="9"/>
        <v>6650301232</v>
      </c>
      <c r="B72" s="59" t="str">
        <f t="shared" si="10"/>
        <v>02-063-05</v>
      </c>
      <c r="C72" s="69" t="s">
        <v>1118</v>
      </c>
      <c r="D72" s="69" t="s">
        <v>1116</v>
      </c>
      <c r="E72" s="69" t="s">
        <v>972</v>
      </c>
      <c r="F72" s="70">
        <v>59</v>
      </c>
      <c r="G72" s="70" t="s">
        <v>1117</v>
      </c>
      <c r="H72" s="69" t="s">
        <v>277</v>
      </c>
      <c r="I72" s="69" t="s">
        <v>1018</v>
      </c>
      <c r="J72" s="69" t="s">
        <v>318</v>
      </c>
      <c r="K72" s="69" t="s">
        <v>382</v>
      </c>
      <c r="L72" s="69" t="s">
        <v>420</v>
      </c>
      <c r="M72" s="69" t="s">
        <v>388</v>
      </c>
      <c r="N72" s="69" t="s">
        <v>44</v>
      </c>
      <c r="O72" s="69" t="s">
        <v>433</v>
      </c>
      <c r="P72" s="69" t="s">
        <v>970</v>
      </c>
      <c r="Q72" s="69">
        <v>232</v>
      </c>
      <c r="R72" s="69" t="s">
        <v>83</v>
      </c>
      <c r="V72" s="59" t="str">
        <f t="shared" si="11"/>
        <v>6650301темно-серый</v>
      </c>
      <c r="W72" s="59" t="str">
        <f t="shared" si="8"/>
        <v>6650301</v>
      </c>
      <c r="X72" s="59" t="str">
        <f t="shared" si="12"/>
        <v>OREGON</v>
      </c>
      <c r="AC72" s="50">
        <f t="shared" si="13"/>
        <v>2</v>
      </c>
      <c r="AD72" s="43">
        <f t="shared" si="14"/>
        <v>63</v>
      </c>
      <c r="AE72" s="50">
        <f t="shared" si="15"/>
        <v>2063</v>
      </c>
    </row>
    <row r="73" spans="1:31">
      <c r="A73" s="59" t="str">
        <f t="shared" si="9"/>
        <v>6650301232</v>
      </c>
      <c r="B73" s="59" t="str">
        <f t="shared" si="10"/>
        <v>02-063-05</v>
      </c>
      <c r="C73" s="69" t="s">
        <v>1119</v>
      </c>
      <c r="D73" s="69" t="s">
        <v>1116</v>
      </c>
      <c r="E73" s="69" t="s">
        <v>983</v>
      </c>
      <c r="F73" s="70">
        <v>61</v>
      </c>
      <c r="G73" s="70" t="s">
        <v>1117</v>
      </c>
      <c r="H73" s="69" t="s">
        <v>277</v>
      </c>
      <c r="I73" s="69" t="s">
        <v>1018</v>
      </c>
      <c r="J73" s="69" t="s">
        <v>318</v>
      </c>
      <c r="K73" s="69" t="s">
        <v>382</v>
      </c>
      <c r="L73" s="69" t="s">
        <v>420</v>
      </c>
      <c r="M73" s="69" t="s">
        <v>388</v>
      </c>
      <c r="N73" s="69" t="s">
        <v>44</v>
      </c>
      <c r="O73" s="69" t="s">
        <v>433</v>
      </c>
      <c r="P73" s="69" t="s">
        <v>970</v>
      </c>
      <c r="Q73" s="69">
        <v>232</v>
      </c>
      <c r="R73" s="69" t="s">
        <v>83</v>
      </c>
      <c r="V73" s="59" t="str">
        <f t="shared" si="11"/>
        <v>6650301темно-серый</v>
      </c>
      <c r="W73" s="59" t="str">
        <f t="shared" si="8"/>
        <v>6650301</v>
      </c>
      <c r="X73" s="59" t="str">
        <f t="shared" si="12"/>
        <v>OREGON</v>
      </c>
      <c r="AC73" s="50">
        <f t="shared" si="13"/>
        <v>2</v>
      </c>
      <c r="AD73" s="43">
        <f t="shared" si="14"/>
        <v>63</v>
      </c>
      <c r="AE73" s="50">
        <f t="shared" si="15"/>
        <v>2063</v>
      </c>
    </row>
    <row r="74" spans="1:31">
      <c r="A74" s="59" t="str">
        <f t="shared" si="9"/>
        <v>26382112</v>
      </c>
      <c r="B74" s="59" t="str">
        <f t="shared" si="10"/>
        <v>02-033-16</v>
      </c>
      <c r="C74" s="69" t="s">
        <v>1120</v>
      </c>
      <c r="D74" s="69" t="s">
        <v>1121</v>
      </c>
      <c r="E74" s="69" t="s">
        <v>972</v>
      </c>
      <c r="F74" s="70">
        <v>59</v>
      </c>
      <c r="G74" s="70" t="s">
        <v>1122</v>
      </c>
      <c r="H74" s="69" t="s">
        <v>55</v>
      </c>
      <c r="I74" s="69" t="s">
        <v>976</v>
      </c>
      <c r="J74" s="69" t="s">
        <v>330</v>
      </c>
      <c r="K74" s="69" t="s">
        <v>382</v>
      </c>
      <c r="L74" s="69" t="s">
        <v>420</v>
      </c>
      <c r="M74" s="69" t="s">
        <v>388</v>
      </c>
      <c r="N74" s="69" t="s">
        <v>38</v>
      </c>
      <c r="O74" s="69" t="s">
        <v>442</v>
      </c>
      <c r="P74" s="69" t="s">
        <v>970</v>
      </c>
      <c r="Q74" s="69">
        <v>2</v>
      </c>
      <c r="R74" s="69" t="s">
        <v>86</v>
      </c>
      <c r="V74" s="59" t="str">
        <f t="shared" si="11"/>
        <v>2638211темно-синий</v>
      </c>
      <c r="W74" s="59" t="str">
        <f t="shared" si="8"/>
        <v>2638211</v>
      </c>
      <c r="X74" s="59" t="str">
        <f t="shared" si="12"/>
        <v>PARKLAND</v>
      </c>
      <c r="AC74" s="50">
        <f t="shared" si="13"/>
        <v>2</v>
      </c>
      <c r="AD74" s="43">
        <f t="shared" si="14"/>
        <v>33</v>
      </c>
      <c r="AE74" s="50">
        <f t="shared" si="15"/>
        <v>2033</v>
      </c>
    </row>
    <row r="75" spans="1:31">
      <c r="A75" s="59" t="str">
        <f t="shared" si="9"/>
        <v>684090423</v>
      </c>
      <c r="B75" s="59" t="str">
        <f t="shared" si="10"/>
        <v>02-064-35</v>
      </c>
      <c r="C75" s="69" t="s">
        <v>1123</v>
      </c>
      <c r="D75" s="69" t="s">
        <v>1124</v>
      </c>
      <c r="E75" s="69" t="s">
        <v>967</v>
      </c>
      <c r="F75" s="70">
        <v>57</v>
      </c>
      <c r="G75" s="70" t="s">
        <v>1125</v>
      </c>
      <c r="H75" s="69" t="s">
        <v>209</v>
      </c>
      <c r="I75" s="69" t="s">
        <v>1126</v>
      </c>
      <c r="J75" s="69" t="s">
        <v>318</v>
      </c>
      <c r="K75" s="69" t="s">
        <v>382</v>
      </c>
      <c r="L75" s="69" t="s">
        <v>420</v>
      </c>
      <c r="M75" s="69" t="s">
        <v>388</v>
      </c>
      <c r="N75" s="69" t="s">
        <v>44</v>
      </c>
      <c r="O75" s="69" t="s">
        <v>433</v>
      </c>
      <c r="P75" s="69" t="s">
        <v>970</v>
      </c>
      <c r="Q75" s="69">
        <v>23</v>
      </c>
      <c r="R75" s="69" t="s">
        <v>86</v>
      </c>
      <c r="V75" s="59" t="str">
        <f t="shared" si="11"/>
        <v>6840904разноцветный</v>
      </c>
      <c r="W75" s="59" t="str">
        <f t="shared" si="8"/>
        <v>6840904</v>
      </c>
      <c r="X75" s="59" t="str">
        <f t="shared" si="12"/>
        <v>HATTERAS</v>
      </c>
      <c r="AC75" s="50">
        <f t="shared" si="13"/>
        <v>2</v>
      </c>
      <c r="AD75" s="43">
        <f t="shared" si="14"/>
        <v>64</v>
      </c>
      <c r="AE75" s="50">
        <f t="shared" si="15"/>
        <v>2064</v>
      </c>
    </row>
    <row r="76" spans="1:31">
      <c r="A76" s="59" t="str">
        <f t="shared" si="9"/>
        <v>684090423</v>
      </c>
      <c r="B76" s="59" t="str">
        <f t="shared" si="10"/>
        <v>02-064-35</v>
      </c>
      <c r="C76" s="69" t="s">
        <v>1127</v>
      </c>
      <c r="D76" s="69" t="s">
        <v>1124</v>
      </c>
      <c r="E76" s="69" t="s">
        <v>972</v>
      </c>
      <c r="F76" s="70">
        <v>59</v>
      </c>
      <c r="G76" s="70" t="s">
        <v>1125</v>
      </c>
      <c r="H76" s="69" t="s">
        <v>209</v>
      </c>
      <c r="I76" s="69" t="s">
        <v>1126</v>
      </c>
      <c r="J76" s="69" t="s">
        <v>318</v>
      </c>
      <c r="K76" s="69" t="s">
        <v>382</v>
      </c>
      <c r="L76" s="69" t="s">
        <v>420</v>
      </c>
      <c r="M76" s="69" t="s">
        <v>388</v>
      </c>
      <c r="N76" s="69" t="s">
        <v>44</v>
      </c>
      <c r="O76" s="69" t="s">
        <v>433</v>
      </c>
      <c r="P76" s="69" t="s">
        <v>970</v>
      </c>
      <c r="Q76" s="69">
        <v>23</v>
      </c>
      <c r="R76" s="69" t="s">
        <v>86</v>
      </c>
      <c r="V76" s="59" t="str">
        <f t="shared" si="11"/>
        <v>6840904разноцветный</v>
      </c>
      <c r="W76" s="59" t="str">
        <f t="shared" si="8"/>
        <v>6840904</v>
      </c>
      <c r="X76" s="59" t="str">
        <f t="shared" si="12"/>
        <v>HATTERAS</v>
      </c>
      <c r="AC76" s="50">
        <f t="shared" si="13"/>
        <v>2</v>
      </c>
      <c r="AD76" s="43">
        <f t="shared" si="14"/>
        <v>64</v>
      </c>
      <c r="AE76" s="50">
        <f t="shared" si="15"/>
        <v>2064</v>
      </c>
    </row>
    <row r="77" spans="1:31">
      <c r="A77" s="59" t="str">
        <f t="shared" si="9"/>
        <v>684090423</v>
      </c>
      <c r="B77" s="59" t="str">
        <f t="shared" si="10"/>
        <v>02-064-35</v>
      </c>
      <c r="C77" s="69" t="s">
        <v>1128</v>
      </c>
      <c r="D77" s="69" t="s">
        <v>1124</v>
      </c>
      <c r="E77" s="69" t="s">
        <v>983</v>
      </c>
      <c r="F77" s="70">
        <v>61</v>
      </c>
      <c r="G77" s="70" t="s">
        <v>1125</v>
      </c>
      <c r="H77" s="69" t="s">
        <v>209</v>
      </c>
      <c r="I77" s="69" t="s">
        <v>1126</v>
      </c>
      <c r="J77" s="69" t="s">
        <v>318</v>
      </c>
      <c r="K77" s="69" t="s">
        <v>382</v>
      </c>
      <c r="L77" s="69" t="s">
        <v>420</v>
      </c>
      <c r="M77" s="69" t="s">
        <v>388</v>
      </c>
      <c r="N77" s="69" t="s">
        <v>44</v>
      </c>
      <c r="O77" s="69" t="s">
        <v>433</v>
      </c>
      <c r="P77" s="69" t="s">
        <v>970</v>
      </c>
      <c r="Q77" s="69">
        <v>23</v>
      </c>
      <c r="R77" s="69" t="s">
        <v>86</v>
      </c>
      <c r="V77" s="59" t="str">
        <f t="shared" si="11"/>
        <v>6840904разноцветный</v>
      </c>
      <c r="W77" s="59" t="str">
        <f t="shared" si="8"/>
        <v>6840904</v>
      </c>
      <c r="X77" s="59" t="str">
        <f t="shared" si="12"/>
        <v>HATTERAS</v>
      </c>
      <c r="AC77" s="50">
        <f t="shared" si="13"/>
        <v>2</v>
      </c>
      <c r="AD77" s="43">
        <f t="shared" si="14"/>
        <v>64</v>
      </c>
      <c r="AE77" s="50">
        <f t="shared" si="15"/>
        <v>2064</v>
      </c>
    </row>
    <row r="78" spans="1:31">
      <c r="A78" s="59" t="str">
        <f t="shared" si="9"/>
        <v>279811367</v>
      </c>
      <c r="B78" s="59" t="str">
        <f t="shared" si="10"/>
        <v>02-065-15</v>
      </c>
      <c r="C78" s="69" t="s">
        <v>1129</v>
      </c>
      <c r="D78" s="69" t="s">
        <v>1130</v>
      </c>
      <c r="E78" s="69" t="s">
        <v>972</v>
      </c>
      <c r="F78" s="70">
        <v>59</v>
      </c>
      <c r="G78" s="70" t="s">
        <v>1131</v>
      </c>
      <c r="H78" s="69" t="s">
        <v>226</v>
      </c>
      <c r="I78" s="69" t="s">
        <v>1018</v>
      </c>
      <c r="J78" s="69" t="s">
        <v>331</v>
      </c>
      <c r="K78" s="69" t="s">
        <v>382</v>
      </c>
      <c r="L78" s="69" t="s">
        <v>420</v>
      </c>
      <c r="M78" s="69" t="s">
        <v>388</v>
      </c>
      <c r="N78" s="69" t="s">
        <v>30</v>
      </c>
      <c r="O78" s="69" t="s">
        <v>386</v>
      </c>
      <c r="P78" s="69" t="s">
        <v>970</v>
      </c>
      <c r="Q78" s="69">
        <v>67</v>
      </c>
      <c r="R78" s="69" t="s">
        <v>86</v>
      </c>
      <c r="V78" s="59" t="str">
        <f t="shared" si="11"/>
        <v>2798113светло-коричневый</v>
      </c>
      <c r="W78" s="59" t="str">
        <f t="shared" si="8"/>
        <v>2798113</v>
      </c>
      <c r="X78" s="59" t="str">
        <f t="shared" si="12"/>
        <v>OKLAHOMA</v>
      </c>
      <c r="AC78" s="50">
        <f t="shared" si="13"/>
        <v>2</v>
      </c>
      <c r="AD78" s="43">
        <f t="shared" si="14"/>
        <v>65</v>
      </c>
      <c r="AE78" s="50">
        <f t="shared" si="15"/>
        <v>2065</v>
      </c>
    </row>
    <row r="79" spans="1:31">
      <c r="A79" s="59" t="str">
        <f t="shared" si="9"/>
        <v>7710302232</v>
      </c>
      <c r="B79" s="59" t="str">
        <f t="shared" si="10"/>
        <v>02-066-05</v>
      </c>
      <c r="C79" s="69" t="s">
        <v>1132</v>
      </c>
      <c r="D79" s="69" t="s">
        <v>1133</v>
      </c>
      <c r="E79" s="69" t="s">
        <v>967</v>
      </c>
      <c r="F79" s="70">
        <v>57</v>
      </c>
      <c r="G79" s="70" t="s">
        <v>1134</v>
      </c>
      <c r="H79" s="69" t="s">
        <v>277</v>
      </c>
      <c r="I79" s="69" t="s">
        <v>1018</v>
      </c>
      <c r="J79" s="69" t="s">
        <v>327</v>
      </c>
      <c r="K79" s="69" t="s">
        <v>382</v>
      </c>
      <c r="L79" s="69" t="s">
        <v>420</v>
      </c>
      <c r="M79" s="69" t="s">
        <v>388</v>
      </c>
      <c r="N79" s="69" t="s">
        <v>44</v>
      </c>
      <c r="O79" s="69" t="s">
        <v>386</v>
      </c>
      <c r="P79" s="69" t="s">
        <v>970</v>
      </c>
      <c r="Q79" s="69">
        <v>232</v>
      </c>
      <c r="R79" s="69" t="s">
        <v>86</v>
      </c>
      <c r="V79" s="59" t="str">
        <f t="shared" si="11"/>
        <v>7710302темно-серый</v>
      </c>
      <c r="W79" s="59" t="str">
        <f t="shared" si="8"/>
        <v>7710302</v>
      </c>
      <c r="X79" s="59" t="str">
        <f t="shared" si="12"/>
        <v>CALIFORNIA</v>
      </c>
      <c r="AC79" s="50">
        <f t="shared" si="13"/>
        <v>2</v>
      </c>
      <c r="AD79" s="43">
        <f t="shared" si="14"/>
        <v>66</v>
      </c>
      <c r="AE79" s="50">
        <f t="shared" si="15"/>
        <v>2066</v>
      </c>
    </row>
    <row r="80" spans="1:31">
      <c r="A80" s="59" t="str">
        <f t="shared" si="9"/>
        <v>7720306223</v>
      </c>
      <c r="B80" s="59" t="str">
        <f t="shared" si="10"/>
        <v>02-068-06</v>
      </c>
      <c r="C80" s="69" t="s">
        <v>1135</v>
      </c>
      <c r="D80" s="69" t="s">
        <v>1136</v>
      </c>
      <c r="E80" s="69" t="s">
        <v>967</v>
      </c>
      <c r="F80" s="70">
        <v>57</v>
      </c>
      <c r="G80" s="70" t="s">
        <v>1137</v>
      </c>
      <c r="H80" s="69" t="s">
        <v>71</v>
      </c>
      <c r="I80" s="69" t="s">
        <v>1114</v>
      </c>
      <c r="J80" s="69" t="s">
        <v>327</v>
      </c>
      <c r="K80" s="69" t="s">
        <v>382</v>
      </c>
      <c r="L80" s="69" t="s">
        <v>420</v>
      </c>
      <c r="M80" s="69" t="s">
        <v>388</v>
      </c>
      <c r="N80" s="69" t="s">
        <v>44</v>
      </c>
      <c r="O80" s="69" t="s">
        <v>386</v>
      </c>
      <c r="P80" s="69" t="s">
        <v>970</v>
      </c>
      <c r="Q80" s="69">
        <v>223</v>
      </c>
      <c r="R80" s="69" t="s">
        <v>71</v>
      </c>
      <c r="V80" s="59" t="str">
        <f t="shared" si="11"/>
        <v>7720306синий</v>
      </c>
      <c r="W80" s="59" t="str">
        <f t="shared" si="8"/>
        <v>7720306</v>
      </c>
      <c r="X80" s="59" t="str">
        <f t="shared" si="12"/>
        <v>CALIFORNIA</v>
      </c>
      <c r="AC80" s="50">
        <f t="shared" si="13"/>
        <v>2</v>
      </c>
      <c r="AD80" s="43">
        <f t="shared" si="14"/>
        <v>68</v>
      </c>
      <c r="AE80" s="50">
        <f t="shared" si="15"/>
        <v>2068</v>
      </c>
    </row>
    <row r="81" spans="1:31">
      <c r="A81" s="59" t="str">
        <f t="shared" si="9"/>
        <v>7720306223</v>
      </c>
      <c r="B81" s="59" t="str">
        <f t="shared" si="10"/>
        <v>02-068-06</v>
      </c>
      <c r="C81" s="69" t="s">
        <v>1138</v>
      </c>
      <c r="D81" s="69" t="s">
        <v>1136</v>
      </c>
      <c r="E81" s="69" t="s">
        <v>972</v>
      </c>
      <c r="F81" s="70">
        <v>59</v>
      </c>
      <c r="G81" s="70" t="s">
        <v>1137</v>
      </c>
      <c r="H81" s="69" t="s">
        <v>71</v>
      </c>
      <c r="I81" s="69" t="s">
        <v>1114</v>
      </c>
      <c r="J81" s="69" t="s">
        <v>327</v>
      </c>
      <c r="K81" s="69" t="s">
        <v>382</v>
      </c>
      <c r="L81" s="69" t="s">
        <v>420</v>
      </c>
      <c r="M81" s="69" t="s">
        <v>388</v>
      </c>
      <c r="N81" s="69" t="s">
        <v>44</v>
      </c>
      <c r="O81" s="69" t="s">
        <v>386</v>
      </c>
      <c r="P81" s="69" t="s">
        <v>970</v>
      </c>
      <c r="Q81" s="69">
        <v>223</v>
      </c>
      <c r="R81" s="69" t="s">
        <v>71</v>
      </c>
      <c r="V81" s="59" t="str">
        <f t="shared" si="11"/>
        <v>7720306синий</v>
      </c>
      <c r="W81" s="59" t="str">
        <f t="shared" si="8"/>
        <v>7720306</v>
      </c>
      <c r="X81" s="59" t="str">
        <f t="shared" si="12"/>
        <v>CALIFORNIA</v>
      </c>
      <c r="AC81" s="50">
        <f t="shared" si="13"/>
        <v>2</v>
      </c>
      <c r="AD81" s="43">
        <f t="shared" si="14"/>
        <v>68</v>
      </c>
      <c r="AE81" s="50">
        <f t="shared" si="15"/>
        <v>2068</v>
      </c>
    </row>
    <row r="82" spans="1:31">
      <c r="A82" s="59" t="str">
        <f t="shared" si="9"/>
        <v>7720306223</v>
      </c>
      <c r="B82" s="59" t="str">
        <f t="shared" si="10"/>
        <v>02-068-06</v>
      </c>
      <c r="C82" s="69" t="s">
        <v>1139</v>
      </c>
      <c r="D82" s="69" t="s">
        <v>1136</v>
      </c>
      <c r="E82" s="69" t="s">
        <v>983</v>
      </c>
      <c r="F82" s="70">
        <v>61</v>
      </c>
      <c r="G82" s="70" t="s">
        <v>1137</v>
      </c>
      <c r="H82" s="69" t="s">
        <v>71</v>
      </c>
      <c r="I82" s="69" t="s">
        <v>1114</v>
      </c>
      <c r="J82" s="69" t="s">
        <v>327</v>
      </c>
      <c r="K82" s="69" t="s">
        <v>382</v>
      </c>
      <c r="L82" s="69" t="s">
        <v>420</v>
      </c>
      <c r="M82" s="69" t="s">
        <v>388</v>
      </c>
      <c r="N82" s="69" t="s">
        <v>44</v>
      </c>
      <c r="O82" s="69" t="s">
        <v>386</v>
      </c>
      <c r="P82" s="69" t="s">
        <v>970</v>
      </c>
      <c r="Q82" s="69">
        <v>223</v>
      </c>
      <c r="R82" s="69" t="s">
        <v>71</v>
      </c>
      <c r="V82" s="59" t="str">
        <f t="shared" si="11"/>
        <v>7720306синий</v>
      </c>
      <c r="W82" s="59" t="str">
        <f t="shared" si="8"/>
        <v>7720306</v>
      </c>
      <c r="X82" s="59" t="str">
        <f t="shared" si="12"/>
        <v>CALIFORNIA</v>
      </c>
      <c r="AC82" s="50">
        <f t="shared" si="13"/>
        <v>2</v>
      </c>
      <c r="AD82" s="43">
        <f t="shared" si="14"/>
        <v>68</v>
      </c>
      <c r="AE82" s="50">
        <f t="shared" si="15"/>
        <v>2068</v>
      </c>
    </row>
    <row r="83" spans="1:31">
      <c r="A83" s="59" t="str">
        <f t="shared" si="9"/>
        <v>6210505331</v>
      </c>
      <c r="B83" s="59" t="str">
        <f t="shared" si="10"/>
        <v>02-069-05</v>
      </c>
      <c r="C83" s="69" t="s">
        <v>1140</v>
      </c>
      <c r="D83" s="69" t="s">
        <v>1141</v>
      </c>
      <c r="E83" s="69" t="s">
        <v>967</v>
      </c>
      <c r="F83" s="70">
        <v>57</v>
      </c>
      <c r="G83" s="70" t="s">
        <v>1142</v>
      </c>
      <c r="H83" s="69" t="s">
        <v>277</v>
      </c>
      <c r="I83" s="69" t="s">
        <v>1143</v>
      </c>
      <c r="J83" s="69" t="s">
        <v>336</v>
      </c>
      <c r="K83" s="69" t="s">
        <v>382</v>
      </c>
      <c r="L83" s="69" t="s">
        <v>420</v>
      </c>
      <c r="M83" s="69" t="s">
        <v>388</v>
      </c>
      <c r="N83" s="69" t="s">
        <v>44</v>
      </c>
      <c r="O83" s="69" t="s">
        <v>433</v>
      </c>
      <c r="P83" s="69" t="s">
        <v>970</v>
      </c>
      <c r="Q83" s="69">
        <v>331</v>
      </c>
      <c r="R83" s="69" t="s">
        <v>83</v>
      </c>
      <c r="V83" s="59" t="str">
        <f t="shared" si="11"/>
        <v>6210505темно-серый</v>
      </c>
      <c r="W83" s="59" t="str">
        <f t="shared" si="8"/>
        <v>6210505</v>
      </c>
      <c r="X83" s="59" t="str">
        <f t="shared" si="12"/>
        <v>KENT EF</v>
      </c>
      <c r="AC83" s="50">
        <f t="shared" si="13"/>
        <v>2</v>
      </c>
      <c r="AD83" s="43">
        <f t="shared" si="14"/>
        <v>69</v>
      </c>
      <c r="AE83" s="50">
        <f t="shared" si="15"/>
        <v>2069</v>
      </c>
    </row>
    <row r="84" spans="1:31">
      <c r="A84" s="59" t="str">
        <f t="shared" si="9"/>
        <v>6210505331</v>
      </c>
      <c r="B84" s="59" t="str">
        <f t="shared" si="10"/>
        <v>02-069-05</v>
      </c>
      <c r="C84" s="69" t="s">
        <v>1144</v>
      </c>
      <c r="D84" s="69" t="s">
        <v>1141</v>
      </c>
      <c r="E84" s="69" t="s">
        <v>972</v>
      </c>
      <c r="F84" s="70">
        <v>59</v>
      </c>
      <c r="G84" s="70" t="s">
        <v>1142</v>
      </c>
      <c r="H84" s="69" t="s">
        <v>277</v>
      </c>
      <c r="I84" s="69" t="s">
        <v>1143</v>
      </c>
      <c r="J84" s="69" t="s">
        <v>336</v>
      </c>
      <c r="K84" s="69" t="s">
        <v>382</v>
      </c>
      <c r="L84" s="69" t="s">
        <v>420</v>
      </c>
      <c r="M84" s="69" t="s">
        <v>388</v>
      </c>
      <c r="N84" s="69" t="s">
        <v>44</v>
      </c>
      <c r="O84" s="69" t="s">
        <v>433</v>
      </c>
      <c r="P84" s="69" t="s">
        <v>970</v>
      </c>
      <c r="Q84" s="69">
        <v>331</v>
      </c>
      <c r="R84" s="69" t="s">
        <v>83</v>
      </c>
      <c r="V84" s="59" t="str">
        <f t="shared" si="11"/>
        <v>6210505темно-серый</v>
      </c>
      <c r="W84" s="59" t="str">
        <f t="shared" si="8"/>
        <v>6210505</v>
      </c>
      <c r="X84" s="59" t="str">
        <f t="shared" si="12"/>
        <v>KENT EF</v>
      </c>
      <c r="AC84" s="50">
        <f t="shared" si="13"/>
        <v>2</v>
      </c>
      <c r="AD84" s="43">
        <f t="shared" si="14"/>
        <v>69</v>
      </c>
      <c r="AE84" s="50">
        <f t="shared" si="15"/>
        <v>2069</v>
      </c>
    </row>
    <row r="85" spans="1:31">
      <c r="A85" s="59" t="str">
        <f t="shared" si="9"/>
        <v>6210505331</v>
      </c>
      <c r="B85" s="59" t="str">
        <f t="shared" si="10"/>
        <v>02-069-05</v>
      </c>
      <c r="C85" s="69" t="s">
        <v>1145</v>
      </c>
      <c r="D85" s="69" t="s">
        <v>1141</v>
      </c>
      <c r="E85" s="69" t="s">
        <v>983</v>
      </c>
      <c r="F85" s="70">
        <v>61</v>
      </c>
      <c r="G85" s="70" t="s">
        <v>1142</v>
      </c>
      <c r="H85" s="69" t="s">
        <v>277</v>
      </c>
      <c r="I85" s="69" t="s">
        <v>1143</v>
      </c>
      <c r="J85" s="69" t="s">
        <v>336</v>
      </c>
      <c r="K85" s="69" t="s">
        <v>382</v>
      </c>
      <c r="L85" s="69" t="s">
        <v>420</v>
      </c>
      <c r="M85" s="69" t="s">
        <v>388</v>
      </c>
      <c r="N85" s="69" t="s">
        <v>44</v>
      </c>
      <c r="O85" s="69" t="s">
        <v>433</v>
      </c>
      <c r="P85" s="69" t="s">
        <v>970</v>
      </c>
      <c r="Q85" s="69">
        <v>331</v>
      </c>
      <c r="R85" s="69" t="s">
        <v>83</v>
      </c>
      <c r="V85" s="59" t="str">
        <f t="shared" si="11"/>
        <v>6210505темно-серый</v>
      </c>
      <c r="W85" s="59" t="str">
        <f t="shared" si="8"/>
        <v>6210505</v>
      </c>
      <c r="X85" s="59" t="str">
        <f t="shared" si="12"/>
        <v>KENT EF</v>
      </c>
      <c r="AC85" s="50">
        <f t="shared" si="13"/>
        <v>2</v>
      </c>
      <c r="AD85" s="43">
        <f t="shared" si="14"/>
        <v>69</v>
      </c>
      <c r="AE85" s="50">
        <f t="shared" si="15"/>
        <v>2069</v>
      </c>
    </row>
    <row r="86" spans="1:31">
      <c r="A86" s="59" t="str">
        <f t="shared" si="9"/>
        <v>6210505331</v>
      </c>
      <c r="B86" s="59" t="str">
        <f t="shared" si="10"/>
        <v>02-069-05</v>
      </c>
      <c r="C86" s="69" t="s">
        <v>1146</v>
      </c>
      <c r="D86" s="69" t="s">
        <v>1141</v>
      </c>
      <c r="E86" s="69" t="s">
        <v>1147</v>
      </c>
      <c r="F86" s="70">
        <v>55</v>
      </c>
      <c r="G86" s="70" t="s">
        <v>1142</v>
      </c>
      <c r="H86" s="69" t="s">
        <v>277</v>
      </c>
      <c r="I86" s="69" t="s">
        <v>1143</v>
      </c>
      <c r="J86" s="69" t="s">
        <v>336</v>
      </c>
      <c r="K86" s="69" t="s">
        <v>382</v>
      </c>
      <c r="L86" s="69" t="s">
        <v>420</v>
      </c>
      <c r="M86" s="69" t="s">
        <v>388</v>
      </c>
      <c r="N86" s="69" t="s">
        <v>44</v>
      </c>
      <c r="O86" s="69" t="s">
        <v>433</v>
      </c>
      <c r="P86" s="69" t="s">
        <v>970</v>
      </c>
      <c r="Q86" s="69">
        <v>331</v>
      </c>
      <c r="R86" s="69" t="s">
        <v>83</v>
      </c>
      <c r="V86" s="59" t="str">
        <f t="shared" si="11"/>
        <v>6210505темно-серый</v>
      </c>
      <c r="W86" s="59" t="str">
        <f t="shared" si="8"/>
        <v>6210505</v>
      </c>
      <c r="X86" s="59" t="str">
        <f t="shared" si="12"/>
        <v>KENT EF</v>
      </c>
      <c r="AC86" s="50">
        <f t="shared" si="13"/>
        <v>2</v>
      </c>
      <c r="AD86" s="43">
        <f t="shared" si="14"/>
        <v>69</v>
      </c>
      <c r="AE86" s="50">
        <f t="shared" si="15"/>
        <v>2069</v>
      </c>
    </row>
    <row r="87" spans="1:31">
      <c r="A87" s="59" t="str">
        <f t="shared" si="9"/>
        <v>6210505331</v>
      </c>
      <c r="B87" s="59" t="str">
        <f t="shared" si="10"/>
        <v>02-069-05</v>
      </c>
      <c r="C87" s="69" t="s">
        <v>1148</v>
      </c>
      <c r="D87" s="69" t="s">
        <v>1141</v>
      </c>
      <c r="E87" s="69" t="s">
        <v>989</v>
      </c>
      <c r="F87" s="70">
        <v>63</v>
      </c>
      <c r="G87" s="70" t="s">
        <v>1142</v>
      </c>
      <c r="H87" s="69" t="s">
        <v>277</v>
      </c>
      <c r="I87" s="69" t="s">
        <v>1143</v>
      </c>
      <c r="J87" s="69" t="s">
        <v>336</v>
      </c>
      <c r="K87" s="69" t="s">
        <v>382</v>
      </c>
      <c r="L87" s="69" t="s">
        <v>420</v>
      </c>
      <c r="M87" s="69" t="s">
        <v>388</v>
      </c>
      <c r="N87" s="69" t="s">
        <v>44</v>
      </c>
      <c r="O87" s="69" t="s">
        <v>433</v>
      </c>
      <c r="P87" s="69" t="s">
        <v>970</v>
      </c>
      <c r="Q87" s="69">
        <v>331</v>
      </c>
      <c r="R87" s="69" t="s">
        <v>83</v>
      </c>
      <c r="V87" s="59" t="str">
        <f t="shared" si="11"/>
        <v>6210505темно-серый</v>
      </c>
      <c r="W87" s="59" t="str">
        <f t="shared" si="8"/>
        <v>6210505</v>
      </c>
      <c r="X87" s="59" t="str">
        <f t="shared" si="12"/>
        <v>KENT EF</v>
      </c>
      <c r="AC87" s="50">
        <f t="shared" si="13"/>
        <v>2</v>
      </c>
      <c r="AD87" s="43">
        <f t="shared" si="14"/>
        <v>69</v>
      </c>
      <c r="AE87" s="50">
        <f t="shared" si="15"/>
        <v>2069</v>
      </c>
    </row>
    <row r="88" spans="1:31">
      <c r="A88" s="59" t="str">
        <f t="shared" si="9"/>
        <v>6210505331</v>
      </c>
      <c r="B88" s="59" t="str">
        <f t="shared" si="10"/>
        <v>02-069-05</v>
      </c>
      <c r="C88" s="69" t="s">
        <v>1149</v>
      </c>
      <c r="D88" s="69" t="s">
        <v>1141</v>
      </c>
      <c r="E88" s="69" t="s">
        <v>979</v>
      </c>
      <c r="F88" s="70">
        <v>58</v>
      </c>
      <c r="G88" s="70" t="s">
        <v>1142</v>
      </c>
      <c r="H88" s="69" t="s">
        <v>277</v>
      </c>
      <c r="I88" s="69" t="s">
        <v>1143</v>
      </c>
      <c r="J88" s="69" t="s">
        <v>336</v>
      </c>
      <c r="K88" s="69" t="s">
        <v>382</v>
      </c>
      <c r="L88" s="69" t="s">
        <v>420</v>
      </c>
      <c r="M88" s="69" t="s">
        <v>388</v>
      </c>
      <c r="N88" s="69" t="s">
        <v>44</v>
      </c>
      <c r="O88" s="69" t="s">
        <v>433</v>
      </c>
      <c r="P88" s="69" t="s">
        <v>970</v>
      </c>
      <c r="Q88" s="69">
        <v>331</v>
      </c>
      <c r="R88" s="69" t="s">
        <v>83</v>
      </c>
      <c r="V88" s="59" t="str">
        <f t="shared" si="11"/>
        <v>6210505темно-серый</v>
      </c>
      <c r="W88" s="59" t="str">
        <f t="shared" si="8"/>
        <v>6210505</v>
      </c>
      <c r="X88" s="59" t="str">
        <f t="shared" si="12"/>
        <v>KENT EF</v>
      </c>
      <c r="AC88" s="50">
        <f t="shared" si="13"/>
        <v>2</v>
      </c>
      <c r="AD88" s="43">
        <f t="shared" si="14"/>
        <v>69</v>
      </c>
      <c r="AE88" s="50">
        <f t="shared" si="15"/>
        <v>2069</v>
      </c>
    </row>
    <row r="89" spans="1:31">
      <c r="A89" s="59" t="str">
        <f t="shared" si="9"/>
        <v>6210505331</v>
      </c>
      <c r="B89" s="59" t="str">
        <f t="shared" si="10"/>
        <v>02-069-05</v>
      </c>
      <c r="C89" s="69" t="s">
        <v>1150</v>
      </c>
      <c r="D89" s="69" t="s">
        <v>1141</v>
      </c>
      <c r="E89" s="69" t="s">
        <v>981</v>
      </c>
      <c r="F89" s="70">
        <v>60</v>
      </c>
      <c r="G89" s="70" t="s">
        <v>1142</v>
      </c>
      <c r="H89" s="69" t="s">
        <v>277</v>
      </c>
      <c r="I89" s="69" t="s">
        <v>1143</v>
      </c>
      <c r="J89" s="69" t="s">
        <v>336</v>
      </c>
      <c r="K89" s="69" t="s">
        <v>382</v>
      </c>
      <c r="L89" s="69" t="s">
        <v>420</v>
      </c>
      <c r="M89" s="69" t="s">
        <v>388</v>
      </c>
      <c r="N89" s="69" t="s">
        <v>44</v>
      </c>
      <c r="O89" s="69" t="s">
        <v>433</v>
      </c>
      <c r="P89" s="69" t="s">
        <v>970</v>
      </c>
      <c r="Q89" s="69">
        <v>331</v>
      </c>
      <c r="R89" s="69" t="s">
        <v>83</v>
      </c>
      <c r="V89" s="59" t="str">
        <f t="shared" si="11"/>
        <v>6210505темно-серый</v>
      </c>
      <c r="W89" s="59" t="str">
        <f t="shared" si="8"/>
        <v>6210505</v>
      </c>
      <c r="X89" s="59" t="str">
        <f t="shared" si="12"/>
        <v>KENT EF</v>
      </c>
      <c r="AC89" s="50">
        <f t="shared" si="13"/>
        <v>2</v>
      </c>
      <c r="AD89" s="43">
        <f t="shared" si="14"/>
        <v>69</v>
      </c>
      <c r="AE89" s="50">
        <f t="shared" si="15"/>
        <v>2069</v>
      </c>
    </row>
    <row r="90" spans="1:31">
      <c r="A90" s="59" t="str">
        <f t="shared" si="9"/>
        <v>6210505331</v>
      </c>
      <c r="B90" s="59" t="str">
        <f t="shared" si="10"/>
        <v>02-069-05</v>
      </c>
      <c r="C90" s="69" t="s">
        <v>1151</v>
      </c>
      <c r="D90" s="69" t="s">
        <v>1141</v>
      </c>
      <c r="E90" s="69" t="s">
        <v>987</v>
      </c>
      <c r="F90" s="70">
        <v>62</v>
      </c>
      <c r="G90" s="70" t="s">
        <v>1142</v>
      </c>
      <c r="H90" s="69" t="s">
        <v>277</v>
      </c>
      <c r="I90" s="69" t="s">
        <v>1143</v>
      </c>
      <c r="J90" s="69" t="s">
        <v>336</v>
      </c>
      <c r="K90" s="69" t="s">
        <v>382</v>
      </c>
      <c r="L90" s="69" t="s">
        <v>420</v>
      </c>
      <c r="M90" s="69" t="s">
        <v>388</v>
      </c>
      <c r="N90" s="69" t="s">
        <v>44</v>
      </c>
      <c r="O90" s="69" t="s">
        <v>433</v>
      </c>
      <c r="P90" s="69" t="s">
        <v>970</v>
      </c>
      <c r="Q90" s="69">
        <v>331</v>
      </c>
      <c r="R90" s="69" t="s">
        <v>83</v>
      </c>
      <c r="V90" s="59" t="str">
        <f t="shared" si="11"/>
        <v>6210505темно-серый</v>
      </c>
      <c r="W90" s="59" t="str">
        <f t="shared" si="8"/>
        <v>6210505</v>
      </c>
      <c r="X90" s="59" t="str">
        <f t="shared" si="12"/>
        <v>KENT EF</v>
      </c>
      <c r="AC90" s="50">
        <f t="shared" si="13"/>
        <v>2</v>
      </c>
      <c r="AD90" s="43">
        <f t="shared" si="14"/>
        <v>69</v>
      </c>
      <c r="AE90" s="50">
        <f t="shared" si="15"/>
        <v>2069</v>
      </c>
    </row>
    <row r="91" spans="1:31">
      <c r="A91" s="59" t="str">
        <f t="shared" si="9"/>
        <v>6210505331</v>
      </c>
      <c r="B91" s="59" t="str">
        <f t="shared" si="10"/>
        <v>02-069-05</v>
      </c>
      <c r="C91" s="69" t="s">
        <v>1152</v>
      </c>
      <c r="D91" s="69" t="s">
        <v>1141</v>
      </c>
      <c r="E91" s="69" t="s">
        <v>985</v>
      </c>
      <c r="F91" s="70">
        <v>56</v>
      </c>
      <c r="G91" s="70" t="s">
        <v>1142</v>
      </c>
      <c r="H91" s="69" t="s">
        <v>277</v>
      </c>
      <c r="I91" s="69" t="s">
        <v>1143</v>
      </c>
      <c r="J91" s="69" t="s">
        <v>336</v>
      </c>
      <c r="K91" s="69" t="s">
        <v>382</v>
      </c>
      <c r="L91" s="69" t="s">
        <v>420</v>
      </c>
      <c r="M91" s="69" t="s">
        <v>388</v>
      </c>
      <c r="N91" s="69" t="s">
        <v>44</v>
      </c>
      <c r="O91" s="69" t="s">
        <v>433</v>
      </c>
      <c r="P91" s="69" t="s">
        <v>970</v>
      </c>
      <c r="Q91" s="69">
        <v>331</v>
      </c>
      <c r="R91" s="69" t="s">
        <v>83</v>
      </c>
      <c r="V91" s="59" t="str">
        <f t="shared" si="11"/>
        <v>6210505темно-серый</v>
      </c>
      <c r="W91" s="59" t="str">
        <f t="shared" si="8"/>
        <v>6210505</v>
      </c>
      <c r="X91" s="59" t="str">
        <f t="shared" si="12"/>
        <v>KENT EF</v>
      </c>
      <c r="AC91" s="50">
        <f t="shared" si="13"/>
        <v>2</v>
      </c>
      <c r="AD91" s="43">
        <f t="shared" si="14"/>
        <v>69</v>
      </c>
      <c r="AE91" s="50">
        <f t="shared" si="15"/>
        <v>2069</v>
      </c>
    </row>
    <row r="92" spans="1:31">
      <c r="A92" s="59" t="str">
        <f t="shared" si="9"/>
        <v>6620505371</v>
      </c>
      <c r="B92" s="59" t="str">
        <f t="shared" si="10"/>
        <v>02-070-14</v>
      </c>
      <c r="C92" s="69" t="s">
        <v>1153</v>
      </c>
      <c r="D92" s="69" t="s">
        <v>1154</v>
      </c>
      <c r="E92" s="69" t="s">
        <v>967</v>
      </c>
      <c r="F92" s="70">
        <v>57</v>
      </c>
      <c r="G92" s="70" t="s">
        <v>1155</v>
      </c>
      <c r="H92" s="69" t="s">
        <v>86</v>
      </c>
      <c r="I92" s="69" t="s">
        <v>1143</v>
      </c>
      <c r="J92" s="69" t="s">
        <v>320</v>
      </c>
      <c r="K92" s="69" t="s">
        <v>382</v>
      </c>
      <c r="L92" s="69" t="s">
        <v>420</v>
      </c>
      <c r="M92" s="69" t="s">
        <v>388</v>
      </c>
      <c r="N92" s="69" t="s">
        <v>44</v>
      </c>
      <c r="O92" s="69" t="s">
        <v>386</v>
      </c>
      <c r="P92" s="69" t="s">
        <v>970</v>
      </c>
      <c r="Q92" s="69">
        <v>371</v>
      </c>
      <c r="R92" s="69" t="s">
        <v>86</v>
      </c>
      <c r="V92" s="59" t="str">
        <f t="shared" si="11"/>
        <v>6620505коричневый</v>
      </c>
      <c r="W92" s="59" t="str">
        <f t="shared" si="8"/>
        <v>6620505</v>
      </c>
      <c r="X92" s="59" t="str">
        <f t="shared" si="12"/>
        <v>DUCK</v>
      </c>
      <c r="AC92" s="50">
        <f t="shared" si="13"/>
        <v>2</v>
      </c>
      <c r="AD92" s="43">
        <f t="shared" si="14"/>
        <v>70</v>
      </c>
      <c r="AE92" s="50">
        <f t="shared" si="15"/>
        <v>2070</v>
      </c>
    </row>
    <row r="93" spans="1:31">
      <c r="A93" s="59" t="str">
        <f t="shared" si="9"/>
        <v>6620505371</v>
      </c>
      <c r="B93" s="59" t="str">
        <f t="shared" si="10"/>
        <v>02-070-14</v>
      </c>
      <c r="C93" s="69" t="s">
        <v>1156</v>
      </c>
      <c r="D93" s="69" t="s">
        <v>1154</v>
      </c>
      <c r="E93" s="69" t="s">
        <v>972</v>
      </c>
      <c r="F93" s="70">
        <v>59</v>
      </c>
      <c r="G93" s="70" t="s">
        <v>1155</v>
      </c>
      <c r="H93" s="69" t="s">
        <v>86</v>
      </c>
      <c r="I93" s="69" t="s">
        <v>1143</v>
      </c>
      <c r="J93" s="69" t="s">
        <v>320</v>
      </c>
      <c r="K93" s="69" t="s">
        <v>382</v>
      </c>
      <c r="L93" s="69" t="s">
        <v>420</v>
      </c>
      <c r="M93" s="69" t="s">
        <v>388</v>
      </c>
      <c r="N93" s="69" t="s">
        <v>44</v>
      </c>
      <c r="O93" s="69" t="s">
        <v>386</v>
      </c>
      <c r="P93" s="69" t="s">
        <v>970</v>
      </c>
      <c r="Q93" s="69">
        <v>371</v>
      </c>
      <c r="R93" s="69" t="s">
        <v>86</v>
      </c>
      <c r="V93" s="59" t="str">
        <f t="shared" si="11"/>
        <v>6620505коричневый</v>
      </c>
      <c r="W93" s="59" t="str">
        <f t="shared" si="8"/>
        <v>6620505</v>
      </c>
      <c r="X93" s="59" t="str">
        <f t="shared" si="12"/>
        <v>DUCK</v>
      </c>
      <c r="AC93" s="50">
        <f t="shared" si="13"/>
        <v>2</v>
      </c>
      <c r="AD93" s="43">
        <f t="shared" si="14"/>
        <v>70</v>
      </c>
      <c r="AE93" s="50">
        <f t="shared" si="15"/>
        <v>2070</v>
      </c>
    </row>
    <row r="94" spans="1:31">
      <c r="A94" s="59" t="str">
        <f t="shared" si="9"/>
        <v>6620505371</v>
      </c>
      <c r="B94" s="59" t="str">
        <f t="shared" si="10"/>
        <v>02-070-14</v>
      </c>
      <c r="C94" s="69" t="s">
        <v>1157</v>
      </c>
      <c r="D94" s="69" t="s">
        <v>1154</v>
      </c>
      <c r="E94" s="69" t="s">
        <v>983</v>
      </c>
      <c r="F94" s="70">
        <v>61</v>
      </c>
      <c r="G94" s="70" t="s">
        <v>1155</v>
      </c>
      <c r="H94" s="69" t="s">
        <v>86</v>
      </c>
      <c r="I94" s="69" t="s">
        <v>1143</v>
      </c>
      <c r="J94" s="69" t="s">
        <v>320</v>
      </c>
      <c r="K94" s="69" t="s">
        <v>382</v>
      </c>
      <c r="L94" s="69" t="s">
        <v>420</v>
      </c>
      <c r="M94" s="69" t="s">
        <v>388</v>
      </c>
      <c r="N94" s="69" t="s">
        <v>44</v>
      </c>
      <c r="O94" s="69" t="s">
        <v>386</v>
      </c>
      <c r="P94" s="69" t="s">
        <v>970</v>
      </c>
      <c r="Q94" s="69">
        <v>371</v>
      </c>
      <c r="R94" s="69" t="s">
        <v>86</v>
      </c>
      <c r="V94" s="59" t="str">
        <f t="shared" si="11"/>
        <v>6620505коричневый</v>
      </c>
      <c r="W94" s="59" t="str">
        <f t="shared" si="8"/>
        <v>6620505</v>
      </c>
      <c r="X94" s="59" t="str">
        <f t="shared" si="12"/>
        <v>DUCK</v>
      </c>
      <c r="AC94" s="50">
        <f t="shared" si="13"/>
        <v>2</v>
      </c>
      <c r="AD94" s="43">
        <f t="shared" si="14"/>
        <v>70</v>
      </c>
      <c r="AE94" s="50">
        <f t="shared" si="15"/>
        <v>2070</v>
      </c>
    </row>
    <row r="95" spans="1:31">
      <c r="A95" s="59" t="str">
        <f t="shared" si="9"/>
        <v>6620505371</v>
      </c>
      <c r="B95" s="59" t="str">
        <f t="shared" si="10"/>
        <v>02-070-14</v>
      </c>
      <c r="C95" s="69" t="s">
        <v>1158</v>
      </c>
      <c r="D95" s="69" t="s">
        <v>1154</v>
      </c>
      <c r="E95" s="69" t="s">
        <v>985</v>
      </c>
      <c r="F95" s="70">
        <v>56</v>
      </c>
      <c r="G95" s="70" t="s">
        <v>1155</v>
      </c>
      <c r="H95" s="69" t="s">
        <v>86</v>
      </c>
      <c r="I95" s="69" t="s">
        <v>1143</v>
      </c>
      <c r="J95" s="69" t="s">
        <v>320</v>
      </c>
      <c r="K95" s="69" t="s">
        <v>382</v>
      </c>
      <c r="L95" s="69" t="s">
        <v>420</v>
      </c>
      <c r="M95" s="69" t="s">
        <v>388</v>
      </c>
      <c r="N95" s="69" t="s">
        <v>44</v>
      </c>
      <c r="O95" s="69" t="s">
        <v>386</v>
      </c>
      <c r="P95" s="69" t="s">
        <v>970</v>
      </c>
      <c r="Q95" s="69">
        <v>371</v>
      </c>
      <c r="R95" s="69" t="s">
        <v>86</v>
      </c>
      <c r="V95" s="59" t="str">
        <f t="shared" si="11"/>
        <v>6620505коричневый</v>
      </c>
      <c r="W95" s="59" t="str">
        <f t="shared" si="8"/>
        <v>6620505</v>
      </c>
      <c r="X95" s="59" t="str">
        <f t="shared" si="12"/>
        <v>DUCK</v>
      </c>
      <c r="AC95" s="50">
        <f t="shared" si="13"/>
        <v>2</v>
      </c>
      <c r="AD95" s="43">
        <f t="shared" si="14"/>
        <v>70</v>
      </c>
      <c r="AE95" s="50">
        <f t="shared" si="15"/>
        <v>2070</v>
      </c>
    </row>
    <row r="96" spans="1:31">
      <c r="A96" s="59" t="str">
        <f t="shared" si="9"/>
        <v>6620505371</v>
      </c>
      <c r="B96" s="59" t="str">
        <f t="shared" si="10"/>
        <v>02-070-14</v>
      </c>
      <c r="C96" s="69" t="s">
        <v>1159</v>
      </c>
      <c r="D96" s="69" t="s">
        <v>1154</v>
      </c>
      <c r="E96" s="69" t="s">
        <v>979</v>
      </c>
      <c r="F96" s="70">
        <v>58</v>
      </c>
      <c r="G96" s="70" t="s">
        <v>1155</v>
      </c>
      <c r="H96" s="69" t="s">
        <v>86</v>
      </c>
      <c r="I96" s="69" t="s">
        <v>1143</v>
      </c>
      <c r="J96" s="69" t="s">
        <v>320</v>
      </c>
      <c r="K96" s="69" t="s">
        <v>382</v>
      </c>
      <c r="L96" s="69" t="s">
        <v>420</v>
      </c>
      <c r="M96" s="69" t="s">
        <v>388</v>
      </c>
      <c r="N96" s="69" t="s">
        <v>44</v>
      </c>
      <c r="O96" s="69" t="s">
        <v>386</v>
      </c>
      <c r="P96" s="69" t="s">
        <v>970</v>
      </c>
      <c r="Q96" s="69">
        <v>371</v>
      </c>
      <c r="R96" s="69" t="s">
        <v>86</v>
      </c>
      <c r="V96" s="59" t="str">
        <f t="shared" si="11"/>
        <v>6620505коричневый</v>
      </c>
      <c r="W96" s="59" t="str">
        <f t="shared" si="8"/>
        <v>6620505</v>
      </c>
      <c r="X96" s="59" t="str">
        <f t="shared" si="12"/>
        <v>DUCK</v>
      </c>
      <c r="AC96" s="50">
        <f t="shared" si="13"/>
        <v>2</v>
      </c>
      <c r="AD96" s="43">
        <f t="shared" si="14"/>
        <v>70</v>
      </c>
      <c r="AE96" s="50">
        <f t="shared" si="15"/>
        <v>2070</v>
      </c>
    </row>
    <row r="97" spans="1:31">
      <c r="A97" s="59" t="str">
        <f t="shared" si="9"/>
        <v>6620505371</v>
      </c>
      <c r="B97" s="59" t="str">
        <f t="shared" si="10"/>
        <v>02-070-14</v>
      </c>
      <c r="C97" s="69" t="s">
        <v>1160</v>
      </c>
      <c r="D97" s="69" t="s">
        <v>1154</v>
      </c>
      <c r="E97" s="69" t="s">
        <v>981</v>
      </c>
      <c r="F97" s="70">
        <v>60</v>
      </c>
      <c r="G97" s="70" t="s">
        <v>1155</v>
      </c>
      <c r="H97" s="69" t="s">
        <v>86</v>
      </c>
      <c r="I97" s="69" t="s">
        <v>1143</v>
      </c>
      <c r="J97" s="69" t="s">
        <v>320</v>
      </c>
      <c r="K97" s="69" t="s">
        <v>382</v>
      </c>
      <c r="L97" s="69" t="s">
        <v>420</v>
      </c>
      <c r="M97" s="69" t="s">
        <v>388</v>
      </c>
      <c r="N97" s="69" t="s">
        <v>44</v>
      </c>
      <c r="O97" s="69" t="s">
        <v>386</v>
      </c>
      <c r="P97" s="69" t="s">
        <v>970</v>
      </c>
      <c r="Q97" s="69">
        <v>371</v>
      </c>
      <c r="R97" s="69" t="s">
        <v>86</v>
      </c>
      <c r="V97" s="59" t="str">
        <f t="shared" si="11"/>
        <v>6620505коричневый</v>
      </c>
      <c r="W97" s="59" t="str">
        <f t="shared" si="8"/>
        <v>6620505</v>
      </c>
      <c r="X97" s="59" t="str">
        <f t="shared" si="12"/>
        <v>DUCK</v>
      </c>
      <c r="AC97" s="50">
        <f t="shared" si="13"/>
        <v>2</v>
      </c>
      <c r="AD97" s="43">
        <f t="shared" si="14"/>
        <v>70</v>
      </c>
      <c r="AE97" s="50">
        <f t="shared" si="15"/>
        <v>2070</v>
      </c>
    </row>
    <row r="98" spans="1:31">
      <c r="A98" s="59" t="str">
        <f t="shared" si="9"/>
        <v>6620505371</v>
      </c>
      <c r="B98" s="59" t="str">
        <f t="shared" si="10"/>
        <v>02-070-14</v>
      </c>
      <c r="C98" s="69" t="s">
        <v>1161</v>
      </c>
      <c r="D98" s="69" t="s">
        <v>1154</v>
      </c>
      <c r="E98" s="69" t="s">
        <v>987</v>
      </c>
      <c r="F98" s="70">
        <v>62</v>
      </c>
      <c r="G98" s="70" t="s">
        <v>1155</v>
      </c>
      <c r="H98" s="69" t="s">
        <v>86</v>
      </c>
      <c r="I98" s="69" t="s">
        <v>1143</v>
      </c>
      <c r="J98" s="69" t="s">
        <v>320</v>
      </c>
      <c r="K98" s="69" t="s">
        <v>382</v>
      </c>
      <c r="L98" s="69" t="s">
        <v>420</v>
      </c>
      <c r="M98" s="69" t="s">
        <v>388</v>
      </c>
      <c r="N98" s="69" t="s">
        <v>44</v>
      </c>
      <c r="O98" s="69" t="s">
        <v>386</v>
      </c>
      <c r="P98" s="69" t="s">
        <v>970</v>
      </c>
      <c r="Q98" s="69">
        <v>371</v>
      </c>
      <c r="R98" s="69" t="s">
        <v>86</v>
      </c>
      <c r="V98" s="59" t="str">
        <f t="shared" si="11"/>
        <v>6620505коричневый</v>
      </c>
      <c r="W98" s="59" t="str">
        <f t="shared" si="8"/>
        <v>6620505</v>
      </c>
      <c r="X98" s="59" t="str">
        <f t="shared" si="12"/>
        <v>DUCK</v>
      </c>
      <c r="AC98" s="50">
        <f t="shared" si="13"/>
        <v>2</v>
      </c>
      <c r="AD98" s="43">
        <f t="shared" si="14"/>
        <v>70</v>
      </c>
      <c r="AE98" s="50">
        <f t="shared" si="15"/>
        <v>2070</v>
      </c>
    </row>
    <row r="99" spans="1:31">
      <c r="A99" s="59" t="str">
        <f t="shared" si="9"/>
        <v>6620505371</v>
      </c>
      <c r="B99" s="59" t="str">
        <f t="shared" si="10"/>
        <v>02-070-14</v>
      </c>
      <c r="C99" s="69" t="s">
        <v>1162</v>
      </c>
      <c r="D99" s="69" t="s">
        <v>1154</v>
      </c>
      <c r="E99" s="69" t="s">
        <v>989</v>
      </c>
      <c r="F99" s="70">
        <v>63</v>
      </c>
      <c r="G99" s="70" t="s">
        <v>1155</v>
      </c>
      <c r="H99" s="69" t="s">
        <v>86</v>
      </c>
      <c r="I99" s="69" t="s">
        <v>1143</v>
      </c>
      <c r="J99" s="69" t="s">
        <v>320</v>
      </c>
      <c r="K99" s="69" t="s">
        <v>382</v>
      </c>
      <c r="L99" s="69" t="s">
        <v>420</v>
      </c>
      <c r="M99" s="69" t="s">
        <v>388</v>
      </c>
      <c r="N99" s="69" t="s">
        <v>44</v>
      </c>
      <c r="O99" s="69" t="s">
        <v>386</v>
      </c>
      <c r="P99" s="69" t="s">
        <v>970</v>
      </c>
      <c r="Q99" s="69">
        <v>371</v>
      </c>
      <c r="R99" s="69" t="s">
        <v>86</v>
      </c>
      <c r="V99" s="59" t="str">
        <f t="shared" si="11"/>
        <v>6620505коричневый</v>
      </c>
      <c r="W99" s="59" t="str">
        <f t="shared" si="8"/>
        <v>6620505</v>
      </c>
      <c r="X99" s="59" t="str">
        <f t="shared" si="12"/>
        <v>DUCK</v>
      </c>
      <c r="AC99" s="50">
        <f t="shared" si="13"/>
        <v>2</v>
      </c>
      <c r="AD99" s="43">
        <f t="shared" si="14"/>
        <v>70</v>
      </c>
      <c r="AE99" s="50">
        <f t="shared" si="15"/>
        <v>2070</v>
      </c>
    </row>
    <row r="100" spans="1:31">
      <c r="A100" s="59" t="str">
        <f t="shared" si="9"/>
        <v>6840311225</v>
      </c>
      <c r="B100" s="59" t="str">
        <f t="shared" si="10"/>
        <v>02-071-08</v>
      </c>
      <c r="C100" s="69" t="s">
        <v>1163</v>
      </c>
      <c r="D100" s="69" t="s">
        <v>1164</v>
      </c>
      <c r="E100" s="69" t="s">
        <v>967</v>
      </c>
      <c r="F100" s="70">
        <v>57</v>
      </c>
      <c r="G100" s="70" t="s">
        <v>1165</v>
      </c>
      <c r="H100" s="69" t="s">
        <v>83</v>
      </c>
      <c r="I100" s="69" t="s">
        <v>1018</v>
      </c>
      <c r="J100" s="69" t="s">
        <v>318</v>
      </c>
      <c r="K100" s="69" t="s">
        <v>382</v>
      </c>
      <c r="L100" s="69" t="s">
        <v>420</v>
      </c>
      <c r="M100" s="69" t="s">
        <v>388</v>
      </c>
      <c r="N100" s="69" t="s">
        <v>44</v>
      </c>
      <c r="O100" s="69" t="s">
        <v>433</v>
      </c>
      <c r="P100" s="69" t="s">
        <v>970</v>
      </c>
      <c r="Q100" s="69">
        <v>225</v>
      </c>
      <c r="R100" s="69" t="s">
        <v>83</v>
      </c>
      <c r="V100" s="59" t="str">
        <f t="shared" si="11"/>
        <v>6840311серый</v>
      </c>
      <c r="W100" s="59" t="str">
        <f t="shared" si="8"/>
        <v>6840311</v>
      </c>
      <c r="X100" s="59" t="str">
        <f t="shared" si="12"/>
        <v>HATTERAS</v>
      </c>
      <c r="AC100" s="50">
        <f t="shared" si="13"/>
        <v>2</v>
      </c>
      <c r="AD100" s="43">
        <f t="shared" si="14"/>
        <v>71</v>
      </c>
      <c r="AE100" s="50">
        <f t="shared" si="15"/>
        <v>2071</v>
      </c>
    </row>
    <row r="101" spans="1:31">
      <c r="A101" s="59" t="str">
        <f t="shared" si="9"/>
        <v>6840311225</v>
      </c>
      <c r="B101" s="59" t="str">
        <f t="shared" si="10"/>
        <v>02-071-08</v>
      </c>
      <c r="C101" s="69" t="s">
        <v>1166</v>
      </c>
      <c r="D101" s="69" t="s">
        <v>1164</v>
      </c>
      <c r="E101" s="69" t="s">
        <v>972</v>
      </c>
      <c r="F101" s="70">
        <v>59</v>
      </c>
      <c r="G101" s="70" t="s">
        <v>1165</v>
      </c>
      <c r="H101" s="69" t="s">
        <v>83</v>
      </c>
      <c r="I101" s="69" t="s">
        <v>1018</v>
      </c>
      <c r="J101" s="69" t="s">
        <v>318</v>
      </c>
      <c r="K101" s="69" t="s">
        <v>382</v>
      </c>
      <c r="L101" s="69" t="s">
        <v>420</v>
      </c>
      <c r="M101" s="69" t="s">
        <v>388</v>
      </c>
      <c r="N101" s="69" t="s">
        <v>44</v>
      </c>
      <c r="O101" s="69" t="s">
        <v>433</v>
      </c>
      <c r="P101" s="69" t="s">
        <v>970</v>
      </c>
      <c r="Q101" s="69">
        <v>225</v>
      </c>
      <c r="R101" s="69" t="s">
        <v>83</v>
      </c>
      <c r="V101" s="59" t="str">
        <f t="shared" si="11"/>
        <v>6840311серый</v>
      </c>
      <c r="W101" s="59" t="str">
        <f t="shared" si="8"/>
        <v>6840311</v>
      </c>
      <c r="X101" s="59" t="str">
        <f t="shared" si="12"/>
        <v>HATTERAS</v>
      </c>
      <c r="AC101" s="50">
        <f t="shared" si="13"/>
        <v>2</v>
      </c>
      <c r="AD101" s="43">
        <f t="shared" si="14"/>
        <v>71</v>
      </c>
      <c r="AE101" s="50">
        <f t="shared" si="15"/>
        <v>2071</v>
      </c>
    </row>
    <row r="102" spans="1:31">
      <c r="A102" s="59" t="str">
        <f t="shared" si="9"/>
        <v>6840311225</v>
      </c>
      <c r="B102" s="59" t="str">
        <f t="shared" si="10"/>
        <v>02-071-08</v>
      </c>
      <c r="C102" s="69" t="s">
        <v>1167</v>
      </c>
      <c r="D102" s="69" t="s">
        <v>1164</v>
      </c>
      <c r="E102" s="69" t="s">
        <v>983</v>
      </c>
      <c r="F102" s="70">
        <v>61</v>
      </c>
      <c r="G102" s="70" t="s">
        <v>1165</v>
      </c>
      <c r="H102" s="69" t="s">
        <v>83</v>
      </c>
      <c r="I102" s="69" t="s">
        <v>1018</v>
      </c>
      <c r="J102" s="69" t="s">
        <v>318</v>
      </c>
      <c r="K102" s="69" t="s">
        <v>382</v>
      </c>
      <c r="L102" s="69" t="s">
        <v>420</v>
      </c>
      <c r="M102" s="69" t="s">
        <v>388</v>
      </c>
      <c r="N102" s="69" t="s">
        <v>44</v>
      </c>
      <c r="O102" s="69" t="s">
        <v>433</v>
      </c>
      <c r="P102" s="69" t="s">
        <v>970</v>
      </c>
      <c r="Q102" s="69">
        <v>225</v>
      </c>
      <c r="R102" s="69" t="s">
        <v>83</v>
      </c>
      <c r="V102" s="59" t="str">
        <f t="shared" si="11"/>
        <v>6840311серый</v>
      </c>
      <c r="W102" s="59" t="str">
        <f t="shared" si="8"/>
        <v>6840311</v>
      </c>
      <c r="X102" s="59" t="str">
        <f t="shared" si="12"/>
        <v>HATTERAS</v>
      </c>
      <c r="AC102" s="50">
        <f t="shared" si="13"/>
        <v>2</v>
      </c>
      <c r="AD102" s="43">
        <f t="shared" si="14"/>
        <v>71</v>
      </c>
      <c r="AE102" s="50">
        <f t="shared" si="15"/>
        <v>2071</v>
      </c>
    </row>
    <row r="103" spans="1:31">
      <c r="A103" s="59" t="str">
        <f t="shared" si="9"/>
        <v>7720502323</v>
      </c>
      <c r="B103" s="59" t="str">
        <f t="shared" si="10"/>
        <v>02-072-06</v>
      </c>
      <c r="C103" s="69" t="s">
        <v>1168</v>
      </c>
      <c r="D103" s="69" t="s">
        <v>1169</v>
      </c>
      <c r="E103" s="69" t="s">
        <v>967</v>
      </c>
      <c r="F103" s="70">
        <v>57</v>
      </c>
      <c r="G103" s="70" t="s">
        <v>1170</v>
      </c>
      <c r="H103" s="69" t="s">
        <v>71</v>
      </c>
      <c r="I103" s="69" t="s">
        <v>1018</v>
      </c>
      <c r="J103" s="69" t="s">
        <v>327</v>
      </c>
      <c r="K103" s="69" t="s">
        <v>382</v>
      </c>
      <c r="L103" s="69" t="s">
        <v>420</v>
      </c>
      <c r="M103" s="69" t="s">
        <v>388</v>
      </c>
      <c r="N103" s="69" t="s">
        <v>44</v>
      </c>
      <c r="O103" s="69" t="s">
        <v>386</v>
      </c>
      <c r="P103" s="69" t="s">
        <v>970</v>
      </c>
      <c r="Q103" s="69">
        <v>323</v>
      </c>
      <c r="R103" s="69" t="s">
        <v>71</v>
      </c>
      <c r="V103" s="59" t="str">
        <f t="shared" si="11"/>
        <v>7720502синий</v>
      </c>
      <c r="W103" s="59" t="str">
        <f t="shared" si="8"/>
        <v>7720502</v>
      </c>
      <c r="X103" s="59" t="str">
        <f t="shared" si="12"/>
        <v>WOOLRICH</v>
      </c>
      <c r="AC103" s="50">
        <f t="shared" si="13"/>
        <v>2</v>
      </c>
      <c r="AD103" s="43">
        <f t="shared" si="14"/>
        <v>72</v>
      </c>
      <c r="AE103" s="50">
        <f t="shared" si="15"/>
        <v>2072</v>
      </c>
    </row>
    <row r="104" spans="1:31">
      <c r="A104" s="59" t="str">
        <f t="shared" si="9"/>
        <v>7720502323</v>
      </c>
      <c r="B104" s="59" t="str">
        <f t="shared" si="10"/>
        <v>02-072-06</v>
      </c>
      <c r="C104" s="69" t="s">
        <v>1171</v>
      </c>
      <c r="D104" s="69" t="s">
        <v>1169</v>
      </c>
      <c r="E104" s="69" t="s">
        <v>972</v>
      </c>
      <c r="F104" s="70">
        <v>59</v>
      </c>
      <c r="G104" s="70" t="s">
        <v>1170</v>
      </c>
      <c r="H104" s="69" t="s">
        <v>71</v>
      </c>
      <c r="I104" s="69" t="s">
        <v>1018</v>
      </c>
      <c r="J104" s="69" t="s">
        <v>327</v>
      </c>
      <c r="K104" s="69" t="s">
        <v>382</v>
      </c>
      <c r="L104" s="69" t="s">
        <v>420</v>
      </c>
      <c r="M104" s="69" t="s">
        <v>388</v>
      </c>
      <c r="N104" s="69" t="s">
        <v>44</v>
      </c>
      <c r="O104" s="69" t="s">
        <v>386</v>
      </c>
      <c r="P104" s="69" t="s">
        <v>970</v>
      </c>
      <c r="Q104" s="69">
        <v>323</v>
      </c>
      <c r="R104" s="69" t="s">
        <v>71</v>
      </c>
      <c r="V104" s="59" t="str">
        <f t="shared" si="11"/>
        <v>7720502синий</v>
      </c>
      <c r="W104" s="59" t="str">
        <f t="shared" si="8"/>
        <v>7720502</v>
      </c>
      <c r="X104" s="59" t="str">
        <f t="shared" si="12"/>
        <v>WOOLRICH</v>
      </c>
      <c r="AC104" s="50">
        <f t="shared" si="13"/>
        <v>2</v>
      </c>
      <c r="AD104" s="43">
        <f t="shared" si="14"/>
        <v>72</v>
      </c>
      <c r="AE104" s="50">
        <f t="shared" si="15"/>
        <v>2072</v>
      </c>
    </row>
    <row r="105" spans="1:31">
      <c r="A105" s="59" t="str">
        <f t="shared" si="9"/>
        <v>7720502323</v>
      </c>
      <c r="B105" s="59" t="str">
        <f t="shared" si="10"/>
        <v>02-072-06</v>
      </c>
      <c r="C105" s="69" t="s">
        <v>1172</v>
      </c>
      <c r="D105" s="69" t="s">
        <v>1169</v>
      </c>
      <c r="E105" s="69" t="s">
        <v>983</v>
      </c>
      <c r="F105" s="70">
        <v>61</v>
      </c>
      <c r="G105" s="70" t="s">
        <v>1170</v>
      </c>
      <c r="H105" s="69" t="s">
        <v>71</v>
      </c>
      <c r="I105" s="69" t="s">
        <v>1018</v>
      </c>
      <c r="J105" s="69" t="s">
        <v>327</v>
      </c>
      <c r="K105" s="69" t="s">
        <v>382</v>
      </c>
      <c r="L105" s="69" t="s">
        <v>420</v>
      </c>
      <c r="M105" s="69" t="s">
        <v>388</v>
      </c>
      <c r="N105" s="69" t="s">
        <v>44</v>
      </c>
      <c r="O105" s="69" t="s">
        <v>386</v>
      </c>
      <c r="P105" s="69" t="s">
        <v>970</v>
      </c>
      <c r="Q105" s="69">
        <v>323</v>
      </c>
      <c r="R105" s="69" t="s">
        <v>71</v>
      </c>
      <c r="V105" s="59" t="str">
        <f t="shared" si="11"/>
        <v>7720502синий</v>
      </c>
      <c r="W105" s="59" t="str">
        <f t="shared" si="8"/>
        <v>7720502</v>
      </c>
      <c r="X105" s="59" t="str">
        <f t="shared" si="12"/>
        <v>WOOLRICH</v>
      </c>
      <c r="AC105" s="50">
        <f t="shared" si="13"/>
        <v>2</v>
      </c>
      <c r="AD105" s="43">
        <f t="shared" si="14"/>
        <v>72</v>
      </c>
      <c r="AE105" s="50">
        <f t="shared" si="15"/>
        <v>2072</v>
      </c>
    </row>
    <row r="106" spans="1:31">
      <c r="A106" s="59" t="str">
        <f t="shared" si="9"/>
        <v>7720502323</v>
      </c>
      <c r="B106" s="59" t="str">
        <f t="shared" si="10"/>
        <v>02-072-06</v>
      </c>
      <c r="C106" s="69" t="s">
        <v>1173</v>
      </c>
      <c r="D106" s="69" t="s">
        <v>1169</v>
      </c>
      <c r="E106" s="69" t="s">
        <v>989</v>
      </c>
      <c r="F106" s="70">
        <v>63</v>
      </c>
      <c r="G106" s="70" t="s">
        <v>1170</v>
      </c>
      <c r="H106" s="69" t="s">
        <v>71</v>
      </c>
      <c r="I106" s="69" t="s">
        <v>1018</v>
      </c>
      <c r="J106" s="69" t="s">
        <v>327</v>
      </c>
      <c r="K106" s="69" t="s">
        <v>382</v>
      </c>
      <c r="L106" s="69" t="s">
        <v>420</v>
      </c>
      <c r="M106" s="69" t="s">
        <v>388</v>
      </c>
      <c r="N106" s="69" t="s">
        <v>44</v>
      </c>
      <c r="O106" s="69" t="s">
        <v>386</v>
      </c>
      <c r="P106" s="69" t="s">
        <v>970</v>
      </c>
      <c r="Q106" s="69">
        <v>323</v>
      </c>
      <c r="R106" s="69" t="s">
        <v>71</v>
      </c>
      <c r="V106" s="59" t="str">
        <f t="shared" si="11"/>
        <v>7720502синий</v>
      </c>
      <c r="W106" s="59" t="str">
        <f t="shared" si="8"/>
        <v>7720502</v>
      </c>
      <c r="X106" s="59" t="str">
        <f t="shared" si="12"/>
        <v>WOOLRICH</v>
      </c>
      <c r="AC106" s="50">
        <f t="shared" si="13"/>
        <v>2</v>
      </c>
      <c r="AD106" s="43">
        <f t="shared" si="14"/>
        <v>72</v>
      </c>
      <c r="AE106" s="50">
        <f t="shared" si="15"/>
        <v>2072</v>
      </c>
    </row>
    <row r="107" spans="1:31">
      <c r="A107" s="59" t="str">
        <f t="shared" si="9"/>
        <v>7720502333</v>
      </c>
      <c r="B107" s="59" t="str">
        <f t="shared" si="10"/>
        <v>02-072-08</v>
      </c>
      <c r="C107" s="69" t="s">
        <v>1174</v>
      </c>
      <c r="D107" s="69" t="s">
        <v>1175</v>
      </c>
      <c r="E107" s="69" t="s">
        <v>967</v>
      </c>
      <c r="F107" s="70">
        <v>57</v>
      </c>
      <c r="G107" s="70" t="s">
        <v>1170</v>
      </c>
      <c r="H107" s="69" t="s">
        <v>83</v>
      </c>
      <c r="I107" s="69" t="s">
        <v>1176</v>
      </c>
      <c r="J107" s="69" t="s">
        <v>327</v>
      </c>
      <c r="K107" s="69" t="s">
        <v>382</v>
      </c>
      <c r="L107" s="69" t="s">
        <v>420</v>
      </c>
      <c r="M107" s="69" t="s">
        <v>388</v>
      </c>
      <c r="N107" s="69" t="s">
        <v>44</v>
      </c>
      <c r="O107" s="69" t="s">
        <v>386</v>
      </c>
      <c r="P107" s="69" t="s">
        <v>970</v>
      </c>
      <c r="Q107" s="69">
        <v>333</v>
      </c>
      <c r="R107" s="69" t="s">
        <v>83</v>
      </c>
      <c r="V107" s="59" t="str">
        <f t="shared" si="11"/>
        <v>7720502серый</v>
      </c>
      <c r="W107" s="59" t="str">
        <f t="shared" si="8"/>
        <v>7720502</v>
      </c>
      <c r="X107" s="59" t="str">
        <f t="shared" si="12"/>
        <v>WOOLRICH</v>
      </c>
      <c r="AC107" s="50">
        <f t="shared" si="13"/>
        <v>2</v>
      </c>
      <c r="AD107" s="43">
        <f t="shared" si="14"/>
        <v>72</v>
      </c>
      <c r="AE107" s="50">
        <f t="shared" si="15"/>
        <v>2072</v>
      </c>
    </row>
    <row r="108" spans="1:31">
      <c r="A108" s="59" t="str">
        <f t="shared" si="9"/>
        <v>7720502333</v>
      </c>
      <c r="B108" s="59" t="str">
        <f t="shared" si="10"/>
        <v>02-072-08</v>
      </c>
      <c r="C108" s="69" t="s">
        <v>1177</v>
      </c>
      <c r="D108" s="69" t="s">
        <v>1175</v>
      </c>
      <c r="E108" s="69" t="s">
        <v>972</v>
      </c>
      <c r="F108" s="70">
        <v>59</v>
      </c>
      <c r="G108" s="70" t="s">
        <v>1170</v>
      </c>
      <c r="H108" s="69" t="s">
        <v>83</v>
      </c>
      <c r="I108" s="69" t="s">
        <v>1176</v>
      </c>
      <c r="J108" s="69" t="s">
        <v>327</v>
      </c>
      <c r="K108" s="69" t="s">
        <v>382</v>
      </c>
      <c r="L108" s="69" t="s">
        <v>420</v>
      </c>
      <c r="M108" s="69" t="s">
        <v>388</v>
      </c>
      <c r="N108" s="69" t="s">
        <v>44</v>
      </c>
      <c r="O108" s="69" t="s">
        <v>386</v>
      </c>
      <c r="P108" s="69" t="s">
        <v>970</v>
      </c>
      <c r="Q108" s="69">
        <v>333</v>
      </c>
      <c r="R108" s="69" t="s">
        <v>83</v>
      </c>
      <c r="V108" s="59" t="str">
        <f t="shared" si="11"/>
        <v>7720502серый</v>
      </c>
      <c r="W108" s="59" t="str">
        <f t="shared" si="8"/>
        <v>7720502</v>
      </c>
      <c r="X108" s="59" t="str">
        <f t="shared" si="12"/>
        <v>WOOLRICH</v>
      </c>
      <c r="AC108" s="50">
        <f t="shared" si="13"/>
        <v>2</v>
      </c>
      <c r="AD108" s="43">
        <f t="shared" si="14"/>
        <v>72</v>
      </c>
      <c r="AE108" s="50">
        <f t="shared" si="15"/>
        <v>2072</v>
      </c>
    </row>
    <row r="109" spans="1:31">
      <c r="A109" s="59" t="str">
        <f t="shared" si="9"/>
        <v>7720502333</v>
      </c>
      <c r="B109" s="59" t="str">
        <f t="shared" si="10"/>
        <v>02-072-08</v>
      </c>
      <c r="C109" s="69" t="s">
        <v>1178</v>
      </c>
      <c r="D109" s="69" t="s">
        <v>1175</v>
      </c>
      <c r="E109" s="69" t="s">
        <v>983</v>
      </c>
      <c r="F109" s="70">
        <v>61</v>
      </c>
      <c r="G109" s="70" t="s">
        <v>1170</v>
      </c>
      <c r="H109" s="69" t="s">
        <v>83</v>
      </c>
      <c r="I109" s="69" t="s">
        <v>1176</v>
      </c>
      <c r="J109" s="69" t="s">
        <v>327</v>
      </c>
      <c r="K109" s="69" t="s">
        <v>382</v>
      </c>
      <c r="L109" s="69" t="s">
        <v>420</v>
      </c>
      <c r="M109" s="69" t="s">
        <v>388</v>
      </c>
      <c r="N109" s="69" t="s">
        <v>44</v>
      </c>
      <c r="O109" s="69" t="s">
        <v>386</v>
      </c>
      <c r="P109" s="69" t="s">
        <v>970</v>
      </c>
      <c r="Q109" s="69">
        <v>333</v>
      </c>
      <c r="R109" s="69" t="s">
        <v>83</v>
      </c>
      <c r="V109" s="59" t="str">
        <f t="shared" si="11"/>
        <v>7720502серый</v>
      </c>
      <c r="W109" s="59" t="str">
        <f t="shared" si="8"/>
        <v>7720502</v>
      </c>
      <c r="X109" s="59" t="str">
        <f t="shared" si="12"/>
        <v>WOOLRICH</v>
      </c>
      <c r="AC109" s="50">
        <f t="shared" si="13"/>
        <v>2</v>
      </c>
      <c r="AD109" s="43">
        <f t="shared" si="14"/>
        <v>72</v>
      </c>
      <c r="AE109" s="50">
        <f t="shared" si="15"/>
        <v>2072</v>
      </c>
    </row>
    <row r="110" spans="1:31">
      <c r="A110" s="59" t="str">
        <f t="shared" si="9"/>
        <v>7720502333</v>
      </c>
      <c r="B110" s="59" t="str">
        <f t="shared" si="10"/>
        <v>02-072-08</v>
      </c>
      <c r="C110" s="69" t="s">
        <v>1179</v>
      </c>
      <c r="D110" s="69" t="s">
        <v>1175</v>
      </c>
      <c r="E110" s="69" t="s">
        <v>989</v>
      </c>
      <c r="F110" s="70">
        <v>63</v>
      </c>
      <c r="G110" s="70" t="s">
        <v>1170</v>
      </c>
      <c r="H110" s="69" t="s">
        <v>83</v>
      </c>
      <c r="I110" s="69" t="s">
        <v>1176</v>
      </c>
      <c r="J110" s="69" t="s">
        <v>327</v>
      </c>
      <c r="K110" s="69" t="s">
        <v>382</v>
      </c>
      <c r="L110" s="69" t="s">
        <v>420</v>
      </c>
      <c r="M110" s="69" t="s">
        <v>388</v>
      </c>
      <c r="N110" s="69" t="s">
        <v>44</v>
      </c>
      <c r="O110" s="69" t="s">
        <v>386</v>
      </c>
      <c r="P110" s="69" t="s">
        <v>970</v>
      </c>
      <c r="Q110" s="69">
        <v>333</v>
      </c>
      <c r="R110" s="69" t="s">
        <v>83</v>
      </c>
      <c r="V110" s="59" t="str">
        <f t="shared" si="11"/>
        <v>7720502серый</v>
      </c>
      <c r="W110" s="59" t="str">
        <f t="shared" si="8"/>
        <v>7720502</v>
      </c>
      <c r="X110" s="59" t="str">
        <f t="shared" si="12"/>
        <v>WOOLRICH</v>
      </c>
      <c r="AC110" s="50">
        <f t="shared" si="13"/>
        <v>2</v>
      </c>
      <c r="AD110" s="43">
        <f t="shared" si="14"/>
        <v>72</v>
      </c>
      <c r="AE110" s="50">
        <f t="shared" si="15"/>
        <v>2072</v>
      </c>
    </row>
    <row r="111" spans="1:31">
      <c r="A111" s="59" t="str">
        <f t="shared" si="9"/>
        <v>7720502333</v>
      </c>
      <c r="B111" s="59" t="str">
        <f t="shared" si="10"/>
        <v>02-072-08</v>
      </c>
      <c r="C111" s="69" t="s">
        <v>1180</v>
      </c>
      <c r="D111" s="69" t="s">
        <v>1175</v>
      </c>
      <c r="E111" s="69" t="s">
        <v>1147</v>
      </c>
      <c r="F111" s="70">
        <v>55</v>
      </c>
      <c r="G111" s="70" t="s">
        <v>1170</v>
      </c>
      <c r="H111" s="69" t="s">
        <v>83</v>
      </c>
      <c r="I111" s="69" t="s">
        <v>1176</v>
      </c>
      <c r="J111" s="69" t="s">
        <v>327</v>
      </c>
      <c r="K111" s="69" t="s">
        <v>382</v>
      </c>
      <c r="L111" s="69" t="s">
        <v>420</v>
      </c>
      <c r="M111" s="69" t="s">
        <v>388</v>
      </c>
      <c r="N111" s="69" t="s">
        <v>44</v>
      </c>
      <c r="O111" s="69" t="s">
        <v>386</v>
      </c>
      <c r="P111" s="69" t="s">
        <v>970</v>
      </c>
      <c r="Q111" s="69">
        <v>333</v>
      </c>
      <c r="R111" s="69" t="s">
        <v>83</v>
      </c>
      <c r="V111" s="59" t="str">
        <f t="shared" si="11"/>
        <v>7720502серый</v>
      </c>
      <c r="W111" s="59" t="str">
        <f t="shared" si="8"/>
        <v>7720502</v>
      </c>
      <c r="X111" s="59" t="str">
        <f t="shared" si="12"/>
        <v>WOOLRICH</v>
      </c>
      <c r="AC111" s="50">
        <f t="shared" si="13"/>
        <v>2</v>
      </c>
      <c r="AD111" s="43">
        <f t="shared" si="14"/>
        <v>72</v>
      </c>
      <c r="AE111" s="50">
        <f t="shared" si="15"/>
        <v>2072</v>
      </c>
    </row>
    <row r="112" spans="1:31">
      <c r="A112" s="59" t="str">
        <f t="shared" si="9"/>
        <v>88101011</v>
      </c>
      <c r="B112" s="59" t="str">
        <f t="shared" si="10"/>
        <v>02-073-09</v>
      </c>
      <c r="C112" s="69" t="s">
        <v>1181</v>
      </c>
      <c r="D112" s="69" t="s">
        <v>1182</v>
      </c>
      <c r="E112" s="69" t="s">
        <v>967</v>
      </c>
      <c r="F112" s="70">
        <v>57</v>
      </c>
      <c r="G112" s="70" t="s">
        <v>1183</v>
      </c>
      <c r="H112" s="69" t="s">
        <v>53</v>
      </c>
      <c r="I112" s="69" t="s">
        <v>1184</v>
      </c>
      <c r="J112" s="69" t="s">
        <v>361</v>
      </c>
      <c r="K112" s="69" t="s">
        <v>382</v>
      </c>
      <c r="L112" s="69" t="s">
        <v>420</v>
      </c>
      <c r="M112" s="69" t="s">
        <v>389</v>
      </c>
      <c r="N112" s="69" t="s">
        <v>44</v>
      </c>
      <c r="O112" s="69" t="s">
        <v>433</v>
      </c>
      <c r="P112" s="69" t="s">
        <v>970</v>
      </c>
      <c r="Q112" s="69">
        <v>1</v>
      </c>
      <c r="R112" s="69" t="s">
        <v>53</v>
      </c>
      <c r="V112" s="59" t="str">
        <f t="shared" si="11"/>
        <v>8810101черный</v>
      </c>
      <c r="W112" s="59" t="str">
        <f t="shared" si="8"/>
        <v>8810101</v>
      </c>
      <c r="X112" s="59" t="str">
        <f t="shared" si="12"/>
        <v>DOCKER</v>
      </c>
      <c r="AC112" s="50">
        <f t="shared" si="13"/>
        <v>2</v>
      </c>
      <c r="AD112" s="43">
        <f t="shared" si="14"/>
        <v>73</v>
      </c>
      <c r="AE112" s="50">
        <f t="shared" si="15"/>
        <v>2073</v>
      </c>
    </row>
    <row r="113" spans="1:31">
      <c r="A113" s="59" t="str">
        <f t="shared" si="9"/>
        <v>88101011</v>
      </c>
      <c r="B113" s="59" t="str">
        <f t="shared" si="10"/>
        <v>02-073-09</v>
      </c>
      <c r="C113" s="69" t="s">
        <v>1185</v>
      </c>
      <c r="D113" s="69" t="s">
        <v>1182</v>
      </c>
      <c r="E113" s="69" t="s">
        <v>972</v>
      </c>
      <c r="F113" s="70">
        <v>59</v>
      </c>
      <c r="G113" s="70" t="s">
        <v>1183</v>
      </c>
      <c r="H113" s="69" t="s">
        <v>53</v>
      </c>
      <c r="I113" s="69" t="s">
        <v>1184</v>
      </c>
      <c r="J113" s="69" t="s">
        <v>361</v>
      </c>
      <c r="K113" s="69" t="s">
        <v>382</v>
      </c>
      <c r="L113" s="69" t="s">
        <v>420</v>
      </c>
      <c r="M113" s="69" t="s">
        <v>389</v>
      </c>
      <c r="N113" s="69" t="s">
        <v>44</v>
      </c>
      <c r="O113" s="69" t="s">
        <v>433</v>
      </c>
      <c r="P113" s="69" t="s">
        <v>970</v>
      </c>
      <c r="Q113" s="69">
        <v>1</v>
      </c>
      <c r="R113" s="69" t="s">
        <v>53</v>
      </c>
      <c r="V113" s="59" t="str">
        <f t="shared" si="11"/>
        <v>8810101черный</v>
      </c>
      <c r="W113" s="59" t="str">
        <f t="shared" si="8"/>
        <v>8810101</v>
      </c>
      <c r="X113" s="59" t="str">
        <f t="shared" si="12"/>
        <v>DOCKER</v>
      </c>
      <c r="AC113" s="50">
        <f t="shared" si="13"/>
        <v>2</v>
      </c>
      <c r="AD113" s="43">
        <f t="shared" si="14"/>
        <v>73</v>
      </c>
      <c r="AE113" s="50">
        <f t="shared" si="15"/>
        <v>2073</v>
      </c>
    </row>
    <row r="114" spans="1:31">
      <c r="A114" s="59" t="str">
        <f t="shared" si="9"/>
        <v>88101011</v>
      </c>
      <c r="B114" s="59" t="str">
        <f t="shared" si="10"/>
        <v>02-073-09</v>
      </c>
      <c r="C114" s="69" t="s">
        <v>1186</v>
      </c>
      <c r="D114" s="69" t="s">
        <v>1182</v>
      </c>
      <c r="E114" s="69" t="s">
        <v>1147</v>
      </c>
      <c r="F114" s="70">
        <v>55</v>
      </c>
      <c r="G114" s="70" t="s">
        <v>1183</v>
      </c>
      <c r="H114" s="69" t="s">
        <v>53</v>
      </c>
      <c r="I114" s="69" t="s">
        <v>1184</v>
      </c>
      <c r="J114" s="69" t="s">
        <v>361</v>
      </c>
      <c r="K114" s="69" t="s">
        <v>382</v>
      </c>
      <c r="L114" s="69" t="s">
        <v>420</v>
      </c>
      <c r="M114" s="69" t="s">
        <v>389</v>
      </c>
      <c r="N114" s="69" t="s">
        <v>44</v>
      </c>
      <c r="O114" s="69" t="s">
        <v>433</v>
      </c>
      <c r="P114" s="69" t="s">
        <v>970</v>
      </c>
      <c r="Q114" s="69">
        <v>1</v>
      </c>
      <c r="R114" s="69" t="s">
        <v>53</v>
      </c>
      <c r="V114" s="59" t="str">
        <f t="shared" si="11"/>
        <v>8810101черный</v>
      </c>
      <c r="W114" s="59" t="str">
        <f t="shared" si="8"/>
        <v>8810101</v>
      </c>
      <c r="X114" s="59" t="str">
        <f t="shared" si="12"/>
        <v>DOCKER</v>
      </c>
      <c r="AC114" s="50">
        <f t="shared" si="13"/>
        <v>2</v>
      </c>
      <c r="AD114" s="43">
        <f t="shared" si="14"/>
        <v>73</v>
      </c>
      <c r="AE114" s="50">
        <f t="shared" si="15"/>
        <v>2073</v>
      </c>
    </row>
    <row r="115" spans="1:31">
      <c r="A115" s="59" t="str">
        <f t="shared" si="9"/>
        <v>88101011</v>
      </c>
      <c r="B115" s="59" t="str">
        <f t="shared" si="10"/>
        <v>02-073-09</v>
      </c>
      <c r="C115" s="69" t="s">
        <v>1187</v>
      </c>
      <c r="D115" s="69" t="s">
        <v>1182</v>
      </c>
      <c r="E115" s="69" t="s">
        <v>983</v>
      </c>
      <c r="F115" s="70">
        <v>61</v>
      </c>
      <c r="G115" s="70" t="s">
        <v>1183</v>
      </c>
      <c r="H115" s="69" t="s">
        <v>53</v>
      </c>
      <c r="I115" s="69" t="s">
        <v>1184</v>
      </c>
      <c r="J115" s="69" t="s">
        <v>361</v>
      </c>
      <c r="K115" s="69" t="s">
        <v>382</v>
      </c>
      <c r="L115" s="69" t="s">
        <v>420</v>
      </c>
      <c r="M115" s="69" t="s">
        <v>389</v>
      </c>
      <c r="N115" s="69" t="s">
        <v>44</v>
      </c>
      <c r="O115" s="69" t="s">
        <v>433</v>
      </c>
      <c r="P115" s="69" t="s">
        <v>970</v>
      </c>
      <c r="Q115" s="69">
        <v>1</v>
      </c>
      <c r="R115" s="69" t="s">
        <v>53</v>
      </c>
      <c r="V115" s="59" t="str">
        <f t="shared" si="11"/>
        <v>8810101черный</v>
      </c>
      <c r="W115" s="59" t="str">
        <f t="shared" si="8"/>
        <v>8810101</v>
      </c>
      <c r="X115" s="59" t="str">
        <f t="shared" si="12"/>
        <v>DOCKER</v>
      </c>
      <c r="AC115" s="50">
        <f t="shared" si="13"/>
        <v>2</v>
      </c>
      <c r="AD115" s="43">
        <f t="shared" si="14"/>
        <v>73</v>
      </c>
      <c r="AE115" s="50">
        <f t="shared" si="15"/>
        <v>2073</v>
      </c>
    </row>
    <row r="116" spans="1:31">
      <c r="A116" s="59" t="str">
        <f t="shared" si="9"/>
        <v>88101011</v>
      </c>
      <c r="B116" s="59" t="str">
        <f t="shared" si="10"/>
        <v>02-073-09</v>
      </c>
      <c r="C116" s="69" t="s">
        <v>1188</v>
      </c>
      <c r="D116" s="69" t="s">
        <v>1182</v>
      </c>
      <c r="E116" s="69" t="s">
        <v>989</v>
      </c>
      <c r="F116" s="70">
        <v>63</v>
      </c>
      <c r="G116" s="70" t="s">
        <v>1183</v>
      </c>
      <c r="H116" s="69" t="s">
        <v>53</v>
      </c>
      <c r="I116" s="69" t="s">
        <v>1184</v>
      </c>
      <c r="J116" s="69" t="s">
        <v>361</v>
      </c>
      <c r="K116" s="69" t="s">
        <v>382</v>
      </c>
      <c r="L116" s="69" t="s">
        <v>420</v>
      </c>
      <c r="M116" s="69" t="s">
        <v>389</v>
      </c>
      <c r="N116" s="69" t="s">
        <v>44</v>
      </c>
      <c r="O116" s="69" t="s">
        <v>433</v>
      </c>
      <c r="P116" s="69" t="s">
        <v>970</v>
      </c>
      <c r="Q116" s="69">
        <v>1</v>
      </c>
      <c r="R116" s="69" t="s">
        <v>53</v>
      </c>
      <c r="V116" s="59" t="str">
        <f t="shared" si="11"/>
        <v>8810101черный</v>
      </c>
      <c r="W116" s="59" t="str">
        <f t="shared" si="8"/>
        <v>8810101</v>
      </c>
      <c r="X116" s="59" t="str">
        <f t="shared" si="12"/>
        <v>DOCKER</v>
      </c>
      <c r="AC116" s="50">
        <f t="shared" si="13"/>
        <v>2</v>
      </c>
      <c r="AD116" s="43">
        <f t="shared" si="14"/>
        <v>73</v>
      </c>
      <c r="AE116" s="50">
        <f t="shared" si="15"/>
        <v>2073</v>
      </c>
    </row>
    <row r="117" spans="1:31">
      <c r="A117" s="59" t="str">
        <f t="shared" si="9"/>
        <v>16581011</v>
      </c>
      <c r="B117" s="59" t="str">
        <f t="shared" si="10"/>
        <v>02-074-09</v>
      </c>
      <c r="C117" s="69" t="s">
        <v>1189</v>
      </c>
      <c r="D117" s="69" t="s">
        <v>1190</v>
      </c>
      <c r="E117" s="69" t="s">
        <v>972</v>
      </c>
      <c r="F117" s="70">
        <v>59</v>
      </c>
      <c r="G117" s="70" t="s">
        <v>1191</v>
      </c>
      <c r="H117" s="69" t="s">
        <v>53</v>
      </c>
      <c r="I117" s="69" t="s">
        <v>1018</v>
      </c>
      <c r="J117" s="69" t="s">
        <v>346</v>
      </c>
      <c r="K117" s="69" t="s">
        <v>382</v>
      </c>
      <c r="L117" s="69" t="s">
        <v>420</v>
      </c>
      <c r="M117" s="69" t="s">
        <v>388</v>
      </c>
      <c r="N117" s="69" t="s">
        <v>30</v>
      </c>
      <c r="O117" s="69" t="s">
        <v>386</v>
      </c>
      <c r="P117" s="69" t="s">
        <v>970</v>
      </c>
      <c r="Q117" s="69">
        <v>1</v>
      </c>
      <c r="R117" s="69" t="s">
        <v>53</v>
      </c>
      <c r="V117" s="59" t="str">
        <f t="shared" si="11"/>
        <v>1658101черный</v>
      </c>
      <c r="W117" s="59" t="str">
        <f t="shared" si="8"/>
        <v>1658101</v>
      </c>
      <c r="X117" s="59" t="str">
        <f t="shared" si="12"/>
        <v>PORKPIE</v>
      </c>
      <c r="AC117" s="50">
        <f t="shared" si="13"/>
        <v>2</v>
      </c>
      <c r="AD117" s="43">
        <f t="shared" si="14"/>
        <v>74</v>
      </c>
      <c r="AE117" s="50">
        <f t="shared" si="15"/>
        <v>2074</v>
      </c>
    </row>
    <row r="118" spans="1:31">
      <c r="A118" s="59" t="str">
        <f t="shared" si="9"/>
        <v>25281051</v>
      </c>
      <c r="B118" s="59" t="str">
        <f t="shared" si="10"/>
        <v>02-699-09</v>
      </c>
      <c r="C118" s="69" t="s">
        <v>1192</v>
      </c>
      <c r="D118" s="69" t="s">
        <v>1193</v>
      </c>
      <c r="E118" s="69" t="s">
        <v>972</v>
      </c>
      <c r="F118" s="70">
        <v>59</v>
      </c>
      <c r="G118" s="70" t="s">
        <v>1194</v>
      </c>
      <c r="H118" s="69" t="s">
        <v>53</v>
      </c>
      <c r="I118" s="69" t="s">
        <v>1018</v>
      </c>
      <c r="J118" s="69" t="s">
        <v>330</v>
      </c>
      <c r="K118" s="69" t="s">
        <v>382</v>
      </c>
      <c r="L118" s="69" t="s">
        <v>420</v>
      </c>
      <c r="M118" s="69" t="s">
        <v>388</v>
      </c>
      <c r="N118" s="69" t="s">
        <v>30</v>
      </c>
      <c r="O118" s="69" t="s">
        <v>386</v>
      </c>
      <c r="P118" s="69" t="s">
        <v>970</v>
      </c>
      <c r="Q118" s="69">
        <v>1</v>
      </c>
      <c r="R118" s="69" t="s">
        <v>53</v>
      </c>
      <c r="V118" s="59" t="str">
        <f t="shared" si="11"/>
        <v>2528105черный</v>
      </c>
      <c r="W118" s="59" t="str">
        <f t="shared" si="8"/>
        <v>2528105</v>
      </c>
      <c r="X118" s="59" t="str">
        <f t="shared" si="12"/>
        <v>TRAVELLER</v>
      </c>
      <c r="AC118" s="50">
        <f t="shared" si="13"/>
        <v>2</v>
      </c>
      <c r="AD118" s="43">
        <f t="shared" si="14"/>
        <v>699</v>
      </c>
      <c r="AE118" s="50">
        <f t="shared" si="15"/>
        <v>2699</v>
      </c>
    </row>
    <row r="119" spans="1:31">
      <c r="A119" s="59" t="str">
        <f t="shared" si="9"/>
        <v>259813960</v>
      </c>
      <c r="B119" s="59" t="str">
        <f t="shared" si="10"/>
        <v>02-075-14</v>
      </c>
      <c r="C119" s="69" t="s">
        <v>1195</v>
      </c>
      <c r="D119" s="69" t="s">
        <v>1196</v>
      </c>
      <c r="E119" s="69" t="s">
        <v>972</v>
      </c>
      <c r="F119" s="70">
        <v>59</v>
      </c>
      <c r="G119" s="70" t="s">
        <v>1197</v>
      </c>
      <c r="H119" s="69" t="s">
        <v>86</v>
      </c>
      <c r="I119" s="69" t="s">
        <v>1018</v>
      </c>
      <c r="J119" s="69" t="s">
        <v>330</v>
      </c>
      <c r="K119" s="69" t="s">
        <v>382</v>
      </c>
      <c r="L119" s="69" t="s">
        <v>420</v>
      </c>
      <c r="M119" s="69" t="s">
        <v>388</v>
      </c>
      <c r="N119" s="69" t="s">
        <v>30</v>
      </c>
      <c r="O119" s="69" t="s">
        <v>395</v>
      </c>
      <c r="P119" s="69" t="s">
        <v>970</v>
      </c>
      <c r="Q119" s="69">
        <v>60</v>
      </c>
      <c r="R119" s="69" t="s">
        <v>83</v>
      </c>
      <c r="V119" s="59" t="str">
        <f t="shared" si="11"/>
        <v>2598139коричневый</v>
      </c>
      <c r="W119" s="59" t="str">
        <f t="shared" si="8"/>
        <v>2598139</v>
      </c>
      <c r="X119" s="59" t="str">
        <f t="shared" si="12"/>
        <v>TRAVELLER</v>
      </c>
      <c r="AC119" s="50">
        <f t="shared" si="13"/>
        <v>2</v>
      </c>
      <c r="AD119" s="43">
        <f t="shared" si="14"/>
        <v>75</v>
      </c>
      <c r="AE119" s="50">
        <f t="shared" si="15"/>
        <v>2075</v>
      </c>
    </row>
    <row r="120" spans="1:31">
      <c r="A120" s="59" t="str">
        <f t="shared" si="9"/>
        <v>6210209132</v>
      </c>
      <c r="B120" s="59" t="str">
        <f t="shared" si="10"/>
        <v>02-076-08</v>
      </c>
      <c r="C120" s="69" t="s">
        <v>1198</v>
      </c>
      <c r="D120" s="69" t="s">
        <v>1199</v>
      </c>
      <c r="E120" s="69" t="s">
        <v>972</v>
      </c>
      <c r="F120" s="70">
        <v>59</v>
      </c>
      <c r="G120" s="70" t="s">
        <v>1200</v>
      </c>
      <c r="H120" s="69" t="s">
        <v>83</v>
      </c>
      <c r="I120" s="69" t="s">
        <v>1018</v>
      </c>
      <c r="J120" s="69" t="s">
        <v>336</v>
      </c>
      <c r="K120" s="69" t="s">
        <v>382</v>
      </c>
      <c r="L120" s="69" t="s">
        <v>420</v>
      </c>
      <c r="M120" s="69" t="s">
        <v>388</v>
      </c>
      <c r="N120" s="69" t="s">
        <v>44</v>
      </c>
      <c r="O120" s="69" t="s">
        <v>433</v>
      </c>
      <c r="P120" s="69" t="s">
        <v>970</v>
      </c>
      <c r="Q120" s="69">
        <v>132</v>
      </c>
      <c r="R120" s="69" t="s">
        <v>83</v>
      </c>
      <c r="V120" s="59" t="str">
        <f t="shared" si="11"/>
        <v>6210209серый</v>
      </c>
      <c r="W120" s="59" t="str">
        <f t="shared" si="8"/>
        <v>6210209</v>
      </c>
      <c r="X120" s="59" t="str">
        <f t="shared" si="12"/>
        <v>KENT</v>
      </c>
      <c r="AC120" s="50">
        <f t="shared" si="13"/>
        <v>2</v>
      </c>
      <c r="AD120" s="43">
        <f t="shared" si="14"/>
        <v>76</v>
      </c>
      <c r="AE120" s="50">
        <f t="shared" si="15"/>
        <v>2076</v>
      </c>
    </row>
    <row r="121" spans="1:31">
      <c r="A121" s="59" t="str">
        <f t="shared" si="9"/>
        <v>62901102</v>
      </c>
      <c r="B121" s="59" t="str">
        <f t="shared" si="10"/>
        <v>02-077-16</v>
      </c>
      <c r="C121" s="69" t="s">
        <v>1201</v>
      </c>
      <c r="D121" s="69" t="s">
        <v>1202</v>
      </c>
      <c r="E121" s="69" t="s">
        <v>967</v>
      </c>
      <c r="F121" s="70">
        <v>57</v>
      </c>
      <c r="G121" s="70" t="s">
        <v>1203</v>
      </c>
      <c r="H121" s="69" t="s">
        <v>55</v>
      </c>
      <c r="I121" s="69" t="s">
        <v>1204</v>
      </c>
      <c r="J121" s="69" t="s">
        <v>348</v>
      </c>
      <c r="K121" s="69" t="s">
        <v>382</v>
      </c>
      <c r="L121" s="69" t="s">
        <v>420</v>
      </c>
      <c r="M121" s="69" t="s">
        <v>388</v>
      </c>
      <c r="N121" s="69" t="s">
        <v>44</v>
      </c>
      <c r="O121" s="69" t="s">
        <v>433</v>
      </c>
      <c r="P121" s="69" t="s">
        <v>970</v>
      </c>
      <c r="Q121" s="69">
        <v>2</v>
      </c>
      <c r="R121" s="69" t="s">
        <v>71</v>
      </c>
      <c r="V121" s="59" t="str">
        <f t="shared" si="11"/>
        <v>6290110темно-синий</v>
      </c>
      <c r="W121" s="59" t="str">
        <f t="shared" si="8"/>
        <v>6290110</v>
      </c>
      <c r="X121" s="59" t="str">
        <f t="shared" si="12"/>
        <v>RIDERS</v>
      </c>
      <c r="AC121" s="50">
        <f t="shared" si="13"/>
        <v>2</v>
      </c>
      <c r="AD121" s="43">
        <f t="shared" si="14"/>
        <v>77</v>
      </c>
      <c r="AE121" s="50">
        <f t="shared" si="15"/>
        <v>2077</v>
      </c>
    </row>
    <row r="122" spans="1:31">
      <c r="A122" s="59" t="str">
        <f t="shared" si="9"/>
        <v>62901102</v>
      </c>
      <c r="B122" s="59" t="str">
        <f t="shared" si="10"/>
        <v>02-077-16</v>
      </c>
      <c r="C122" s="69" t="s">
        <v>1205</v>
      </c>
      <c r="D122" s="69" t="s">
        <v>1202</v>
      </c>
      <c r="E122" s="69" t="s">
        <v>972</v>
      </c>
      <c r="F122" s="70">
        <v>59</v>
      </c>
      <c r="G122" s="70" t="s">
        <v>1203</v>
      </c>
      <c r="H122" s="69" t="s">
        <v>55</v>
      </c>
      <c r="I122" s="69" t="s">
        <v>1204</v>
      </c>
      <c r="J122" s="69" t="s">
        <v>348</v>
      </c>
      <c r="K122" s="69" t="s">
        <v>382</v>
      </c>
      <c r="L122" s="69" t="s">
        <v>420</v>
      </c>
      <c r="M122" s="69" t="s">
        <v>388</v>
      </c>
      <c r="N122" s="69" t="s">
        <v>44</v>
      </c>
      <c r="O122" s="69" t="s">
        <v>433</v>
      </c>
      <c r="P122" s="69" t="s">
        <v>970</v>
      </c>
      <c r="Q122" s="69">
        <v>2</v>
      </c>
      <c r="R122" s="69" t="s">
        <v>71</v>
      </c>
      <c r="V122" s="59" t="str">
        <f t="shared" si="11"/>
        <v>6290110темно-синий</v>
      </c>
      <c r="W122" s="59" t="str">
        <f t="shared" si="8"/>
        <v>6290110</v>
      </c>
      <c r="X122" s="59" t="str">
        <f t="shared" si="12"/>
        <v>RIDERS</v>
      </c>
      <c r="AC122" s="50">
        <f t="shared" si="13"/>
        <v>2</v>
      </c>
      <c r="AD122" s="43">
        <f t="shared" si="14"/>
        <v>77</v>
      </c>
      <c r="AE122" s="50">
        <f t="shared" si="15"/>
        <v>2077</v>
      </c>
    </row>
    <row r="123" spans="1:31">
      <c r="A123" s="59" t="str">
        <f t="shared" si="9"/>
        <v>62901102</v>
      </c>
      <c r="B123" s="59" t="str">
        <f t="shared" si="10"/>
        <v>02-077-16</v>
      </c>
      <c r="C123" s="69" t="s">
        <v>1206</v>
      </c>
      <c r="D123" s="69" t="s">
        <v>1202</v>
      </c>
      <c r="E123" s="69" t="s">
        <v>983</v>
      </c>
      <c r="F123" s="70">
        <v>61</v>
      </c>
      <c r="G123" s="70" t="s">
        <v>1203</v>
      </c>
      <c r="H123" s="69" t="s">
        <v>55</v>
      </c>
      <c r="I123" s="69" t="s">
        <v>1204</v>
      </c>
      <c r="J123" s="69" t="s">
        <v>348</v>
      </c>
      <c r="K123" s="69" t="s">
        <v>382</v>
      </c>
      <c r="L123" s="69" t="s">
        <v>420</v>
      </c>
      <c r="M123" s="69" t="s">
        <v>388</v>
      </c>
      <c r="N123" s="69" t="s">
        <v>44</v>
      </c>
      <c r="O123" s="69" t="s">
        <v>433</v>
      </c>
      <c r="P123" s="69" t="s">
        <v>970</v>
      </c>
      <c r="Q123" s="69">
        <v>2</v>
      </c>
      <c r="R123" s="69" t="s">
        <v>71</v>
      </c>
      <c r="V123" s="59" t="str">
        <f t="shared" si="11"/>
        <v>6290110темно-синий</v>
      </c>
      <c r="W123" s="59" t="str">
        <f t="shared" si="8"/>
        <v>6290110</v>
      </c>
      <c r="X123" s="59" t="str">
        <f t="shared" si="12"/>
        <v>RIDERS</v>
      </c>
      <c r="AC123" s="50">
        <f t="shared" si="13"/>
        <v>2</v>
      </c>
      <c r="AD123" s="43">
        <f t="shared" si="14"/>
        <v>77</v>
      </c>
      <c r="AE123" s="50">
        <f t="shared" si="15"/>
        <v>2077</v>
      </c>
    </row>
    <row r="124" spans="1:31">
      <c r="A124" s="59" t="str">
        <f t="shared" si="9"/>
        <v>638090468</v>
      </c>
      <c r="B124" s="59" t="str">
        <f t="shared" si="10"/>
        <v>02-078-14</v>
      </c>
      <c r="C124" s="69" t="s">
        <v>1207</v>
      </c>
      <c r="D124" s="69" t="s">
        <v>1208</v>
      </c>
      <c r="E124" s="69" t="s">
        <v>979</v>
      </c>
      <c r="F124" s="70">
        <v>58</v>
      </c>
      <c r="G124" s="70" t="s">
        <v>1209</v>
      </c>
      <c r="H124" s="69" t="s">
        <v>86</v>
      </c>
      <c r="I124" s="69" t="s">
        <v>1210</v>
      </c>
      <c r="J124" s="69" t="s">
        <v>324</v>
      </c>
      <c r="K124" s="69" t="s">
        <v>382</v>
      </c>
      <c r="L124" s="69" t="s">
        <v>420</v>
      </c>
      <c r="M124" s="69" t="s">
        <v>388</v>
      </c>
      <c r="N124" s="69" t="s">
        <v>44</v>
      </c>
      <c r="O124" s="69" t="s">
        <v>428</v>
      </c>
      <c r="P124" s="69" t="s">
        <v>970</v>
      </c>
      <c r="Q124" s="69">
        <v>68</v>
      </c>
      <c r="R124" s="69" t="s">
        <v>71</v>
      </c>
      <c r="V124" s="59" t="str">
        <f t="shared" si="11"/>
        <v>6380904коричневый</v>
      </c>
      <c r="W124" s="59" t="str">
        <f t="shared" si="8"/>
        <v>6380904</v>
      </c>
      <c r="X124" s="59" t="str">
        <f t="shared" si="12"/>
        <v>DRIVER</v>
      </c>
      <c r="AC124" s="50">
        <f t="shared" si="13"/>
        <v>2</v>
      </c>
      <c r="AD124" s="43">
        <f t="shared" si="14"/>
        <v>78</v>
      </c>
      <c r="AE124" s="50">
        <f t="shared" si="15"/>
        <v>2078</v>
      </c>
    </row>
    <row r="125" spans="1:31">
      <c r="A125" s="59" t="str">
        <f t="shared" si="9"/>
        <v>6640303231</v>
      </c>
      <c r="B125" s="59" t="str">
        <f t="shared" si="10"/>
        <v>02-079-08</v>
      </c>
      <c r="C125" s="69" t="s">
        <v>1211</v>
      </c>
      <c r="D125" s="69" t="s">
        <v>1212</v>
      </c>
      <c r="E125" s="69" t="s">
        <v>972</v>
      </c>
      <c r="F125" s="70">
        <v>59</v>
      </c>
      <c r="G125" s="70" t="s">
        <v>1213</v>
      </c>
      <c r="H125" s="69" t="s">
        <v>83</v>
      </c>
      <c r="I125" s="69" t="s">
        <v>1018</v>
      </c>
      <c r="J125" s="69" t="s">
        <v>349</v>
      </c>
      <c r="K125" s="69" t="s">
        <v>382</v>
      </c>
      <c r="L125" s="69" t="s">
        <v>420</v>
      </c>
      <c r="M125" s="69" t="s">
        <v>388</v>
      </c>
      <c r="N125" s="69" t="s">
        <v>44</v>
      </c>
      <c r="O125" s="69" t="s">
        <v>433</v>
      </c>
      <c r="P125" s="69" t="s">
        <v>970</v>
      </c>
      <c r="Q125" s="69">
        <v>231</v>
      </c>
      <c r="R125" s="69" t="s">
        <v>71</v>
      </c>
      <c r="V125" s="59" t="str">
        <f t="shared" si="11"/>
        <v>6640303серый</v>
      </c>
      <c r="W125" s="59" t="str">
        <f t="shared" si="8"/>
        <v>6640303</v>
      </c>
      <c r="X125" s="59" t="str">
        <f t="shared" si="12"/>
        <v>6-PANEL</v>
      </c>
      <c r="AC125" s="50">
        <f t="shared" si="13"/>
        <v>2</v>
      </c>
      <c r="AD125" s="43">
        <f t="shared" si="14"/>
        <v>79</v>
      </c>
      <c r="AE125" s="50">
        <f t="shared" si="15"/>
        <v>2079</v>
      </c>
    </row>
    <row r="126" spans="1:31">
      <c r="A126" s="59" t="str">
        <f t="shared" si="9"/>
        <v>6840210132</v>
      </c>
      <c r="B126" s="59" t="str">
        <f t="shared" si="10"/>
        <v>02-080-08</v>
      </c>
      <c r="C126" s="69" t="s">
        <v>1214</v>
      </c>
      <c r="D126" s="69" t="s">
        <v>1215</v>
      </c>
      <c r="E126" s="69" t="s">
        <v>972</v>
      </c>
      <c r="F126" s="70">
        <v>59</v>
      </c>
      <c r="G126" s="70" t="s">
        <v>1216</v>
      </c>
      <c r="H126" s="69" t="s">
        <v>83</v>
      </c>
      <c r="I126" s="69" t="s">
        <v>1018</v>
      </c>
      <c r="J126" s="69" t="s">
        <v>318</v>
      </c>
      <c r="K126" s="69" t="s">
        <v>382</v>
      </c>
      <c r="L126" s="69" t="s">
        <v>420</v>
      </c>
      <c r="M126" s="69" t="s">
        <v>388</v>
      </c>
      <c r="N126" s="69" t="s">
        <v>44</v>
      </c>
      <c r="O126" s="69" t="s">
        <v>433</v>
      </c>
      <c r="P126" s="69" t="s">
        <v>970</v>
      </c>
      <c r="Q126" s="69">
        <v>132</v>
      </c>
      <c r="R126" s="69" t="s">
        <v>83</v>
      </c>
      <c r="V126" s="59" t="str">
        <f t="shared" si="11"/>
        <v>6840210серый</v>
      </c>
      <c r="W126" s="59" t="str">
        <f t="shared" si="8"/>
        <v>6840210</v>
      </c>
      <c r="X126" s="59" t="str">
        <f t="shared" si="12"/>
        <v>HATTERAS</v>
      </c>
      <c r="AC126" s="50">
        <f t="shared" si="13"/>
        <v>2</v>
      </c>
      <c r="AD126" s="43">
        <f t="shared" si="14"/>
        <v>80</v>
      </c>
      <c r="AE126" s="50">
        <f t="shared" si="15"/>
        <v>2080</v>
      </c>
    </row>
    <row r="127" spans="1:31">
      <c r="A127" s="59" t="str">
        <f t="shared" si="9"/>
        <v>684090568</v>
      </c>
      <c r="B127" s="59" t="str">
        <f t="shared" si="10"/>
        <v>02-081-14</v>
      </c>
      <c r="C127" s="69" t="s">
        <v>1217</v>
      </c>
      <c r="D127" s="69" t="s">
        <v>1218</v>
      </c>
      <c r="E127" s="69" t="s">
        <v>972</v>
      </c>
      <c r="F127" s="70">
        <v>59</v>
      </c>
      <c r="G127" s="70" t="s">
        <v>1219</v>
      </c>
      <c r="H127" s="69" t="s">
        <v>86</v>
      </c>
      <c r="I127" s="69" t="s">
        <v>1210</v>
      </c>
      <c r="J127" s="69" t="s">
        <v>318</v>
      </c>
      <c r="K127" s="69" t="s">
        <v>382</v>
      </c>
      <c r="L127" s="69" t="s">
        <v>420</v>
      </c>
      <c r="M127" s="69" t="s">
        <v>388</v>
      </c>
      <c r="N127" s="69" t="s">
        <v>44</v>
      </c>
      <c r="O127" s="69" t="s">
        <v>433</v>
      </c>
      <c r="P127" s="69" t="s">
        <v>970</v>
      </c>
      <c r="Q127" s="69">
        <v>68</v>
      </c>
      <c r="R127" s="69" t="s">
        <v>86</v>
      </c>
      <c r="V127" s="59" t="str">
        <f t="shared" si="11"/>
        <v>6840905коричневый</v>
      </c>
      <c r="W127" s="59" t="str">
        <f t="shared" si="8"/>
        <v>6840905</v>
      </c>
      <c r="X127" s="59" t="str">
        <f t="shared" si="12"/>
        <v>HATTERAS</v>
      </c>
      <c r="AC127" s="50">
        <f t="shared" si="13"/>
        <v>2</v>
      </c>
      <c r="AD127" s="43">
        <f t="shared" si="14"/>
        <v>81</v>
      </c>
      <c r="AE127" s="50">
        <f t="shared" si="15"/>
        <v>2081</v>
      </c>
    </row>
    <row r="128" spans="1:31">
      <c r="A128" s="59" t="str">
        <f t="shared" si="9"/>
        <v>12381018</v>
      </c>
      <c r="B128" s="59" t="str">
        <f t="shared" si="10"/>
        <v>02-037-18</v>
      </c>
      <c r="C128" s="69" t="s">
        <v>1220</v>
      </c>
      <c r="D128" s="69" t="s">
        <v>1221</v>
      </c>
      <c r="E128" s="69" t="s">
        <v>967</v>
      </c>
      <c r="F128" s="70">
        <v>57</v>
      </c>
      <c r="G128" s="70" t="s">
        <v>1222</v>
      </c>
      <c r="H128" s="69" t="s">
        <v>78</v>
      </c>
      <c r="I128" s="69" t="s">
        <v>1018</v>
      </c>
      <c r="J128" s="69" t="s">
        <v>329</v>
      </c>
      <c r="K128" s="69" t="s">
        <v>382</v>
      </c>
      <c r="L128" s="69" t="s">
        <v>420</v>
      </c>
      <c r="M128" s="69" t="s">
        <v>388</v>
      </c>
      <c r="N128" s="69" t="s">
        <v>30</v>
      </c>
      <c r="O128" s="69" t="s">
        <v>386</v>
      </c>
      <c r="P128" s="69" t="s">
        <v>970</v>
      </c>
      <c r="Q128" s="69">
        <v>8</v>
      </c>
      <c r="R128" s="69" t="s">
        <v>78</v>
      </c>
      <c r="V128" s="59" t="str">
        <f t="shared" si="11"/>
        <v>1238101красный</v>
      </c>
      <c r="W128" s="59" t="str">
        <f t="shared" si="8"/>
        <v>1238101</v>
      </c>
      <c r="X128" s="59" t="str">
        <f t="shared" si="12"/>
        <v>TRILBY</v>
      </c>
      <c r="AC128" s="50">
        <f t="shared" si="13"/>
        <v>2</v>
      </c>
      <c r="AD128" s="43">
        <f t="shared" si="14"/>
        <v>37</v>
      </c>
      <c r="AE128" s="50">
        <f t="shared" si="15"/>
        <v>2037</v>
      </c>
    </row>
    <row r="129" spans="1:31">
      <c r="A129" s="59" t="str">
        <f t="shared" si="9"/>
        <v>12381018</v>
      </c>
      <c r="B129" s="59" t="str">
        <f t="shared" si="10"/>
        <v>02-037-18</v>
      </c>
      <c r="C129" s="69" t="s">
        <v>1223</v>
      </c>
      <c r="D129" s="69" t="s">
        <v>1221</v>
      </c>
      <c r="E129" s="69" t="s">
        <v>972</v>
      </c>
      <c r="F129" s="70">
        <v>59</v>
      </c>
      <c r="G129" s="70" t="s">
        <v>1222</v>
      </c>
      <c r="H129" s="69" t="s">
        <v>78</v>
      </c>
      <c r="I129" s="69" t="s">
        <v>1018</v>
      </c>
      <c r="J129" s="69" t="s">
        <v>329</v>
      </c>
      <c r="K129" s="69" t="s">
        <v>382</v>
      </c>
      <c r="L129" s="69" t="s">
        <v>420</v>
      </c>
      <c r="M129" s="69" t="s">
        <v>388</v>
      </c>
      <c r="N129" s="69" t="s">
        <v>30</v>
      </c>
      <c r="O129" s="69" t="s">
        <v>386</v>
      </c>
      <c r="P129" s="69" t="s">
        <v>970</v>
      </c>
      <c r="Q129" s="69">
        <v>8</v>
      </c>
      <c r="R129" s="69" t="s">
        <v>78</v>
      </c>
      <c r="V129" s="59" t="str">
        <f t="shared" si="11"/>
        <v>1238101красный</v>
      </c>
      <c r="W129" s="59" t="str">
        <f t="shared" si="8"/>
        <v>1238101</v>
      </c>
      <c r="X129" s="59" t="str">
        <f t="shared" si="12"/>
        <v>TRILBY</v>
      </c>
      <c r="AC129" s="50">
        <f t="shared" si="13"/>
        <v>2</v>
      </c>
      <c r="AD129" s="43">
        <f t="shared" si="14"/>
        <v>37</v>
      </c>
      <c r="AE129" s="50">
        <f t="shared" si="15"/>
        <v>2037</v>
      </c>
    </row>
    <row r="130" spans="1:31">
      <c r="A130" s="59" t="str">
        <f t="shared" si="9"/>
        <v>1320501331</v>
      </c>
      <c r="B130" s="59" t="str">
        <f t="shared" si="10"/>
        <v>02-082-08</v>
      </c>
      <c r="C130" s="69" t="s">
        <v>1224</v>
      </c>
      <c r="D130" s="69" t="s">
        <v>1225</v>
      </c>
      <c r="E130" s="69" t="s">
        <v>972</v>
      </c>
      <c r="F130" s="70">
        <v>59</v>
      </c>
      <c r="G130" s="70" t="s">
        <v>1226</v>
      </c>
      <c r="H130" s="69" t="s">
        <v>83</v>
      </c>
      <c r="I130" s="69" t="s">
        <v>1227</v>
      </c>
      <c r="J130" s="69" t="s">
        <v>345</v>
      </c>
      <c r="K130" s="69" t="s">
        <v>382</v>
      </c>
      <c r="L130" s="69" t="s">
        <v>420</v>
      </c>
      <c r="M130" s="69" t="s">
        <v>388</v>
      </c>
      <c r="N130" s="69" t="s">
        <v>44</v>
      </c>
      <c r="O130" s="69" t="s">
        <v>385</v>
      </c>
      <c r="P130" s="69" t="s">
        <v>970</v>
      </c>
      <c r="Q130" s="69">
        <v>331</v>
      </c>
      <c r="R130" s="69" t="s">
        <v>83</v>
      </c>
      <c r="V130" s="59" t="str">
        <f t="shared" si="11"/>
        <v>1320501серый</v>
      </c>
      <c r="W130" s="59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1320501</v>
      </c>
      <c r="X130" s="59" t="str">
        <f t="shared" si="12"/>
        <v>PLAYER</v>
      </c>
      <c r="AC130" s="50">
        <f t="shared" si="13"/>
        <v>2</v>
      </c>
      <c r="AD130" s="43">
        <f t="shared" si="14"/>
        <v>82</v>
      </c>
      <c r="AE130" s="50">
        <f t="shared" si="15"/>
        <v>2082</v>
      </c>
    </row>
    <row r="131" spans="1:31">
      <c r="A131" s="59" t="str">
        <f t="shared" ref="A131:A194" si="17">IF(G131&amp;Q131&lt;&gt;"",W131&amp;Q131,"")</f>
        <v>1320501331</v>
      </c>
      <c r="B131" s="59" t="str">
        <f t="shared" ref="B131:B194" si="18">IF(C131&lt;&gt;"",LEFT(C131,9),"")</f>
        <v>02-082-08</v>
      </c>
      <c r="C131" s="69" t="s">
        <v>1228</v>
      </c>
      <c r="D131" s="69" t="s">
        <v>1225</v>
      </c>
      <c r="E131" s="69" t="s">
        <v>967</v>
      </c>
      <c r="F131" s="70">
        <v>57</v>
      </c>
      <c r="G131" s="70" t="s">
        <v>1226</v>
      </c>
      <c r="H131" s="69" t="s">
        <v>83</v>
      </c>
      <c r="I131" s="69" t="s">
        <v>1227</v>
      </c>
      <c r="J131" s="69" t="s">
        <v>345</v>
      </c>
      <c r="K131" s="69" t="s">
        <v>382</v>
      </c>
      <c r="L131" s="69" t="s">
        <v>420</v>
      </c>
      <c r="M131" s="69" t="s">
        <v>388</v>
      </c>
      <c r="N131" s="69" t="s">
        <v>44</v>
      </c>
      <c r="O131" s="69" t="s">
        <v>385</v>
      </c>
      <c r="P131" s="69" t="s">
        <v>970</v>
      </c>
      <c r="Q131" s="69">
        <v>331</v>
      </c>
      <c r="R131" s="69" t="s">
        <v>83</v>
      </c>
      <c r="V131" s="59" t="str">
        <f t="shared" ref="V131:V194" si="19">W131&amp;H131</f>
        <v>1320501серый</v>
      </c>
      <c r="W131" s="59" t="str">
        <f t="shared" si="16"/>
        <v>1320501</v>
      </c>
      <c r="X131" s="59" t="str">
        <f t="shared" ref="X131:X194" si="20">IF(A131&lt;&gt;"",IFERROR(IF(FIND(" ",G131)&gt;=1,MID(G131,FIND(" ",G131)+1,LEN(G131)),""),""),"")</f>
        <v>PLAYER</v>
      </c>
      <c r="AC131" s="50">
        <f t="shared" ref="AC131:AC194" si="21">IFERROR(VALUE(MID($C131,1,2)),0)</f>
        <v>2</v>
      </c>
      <c r="AD131" s="43">
        <f t="shared" ref="AD131:AD194" si="22">IFERROR(VALUE(MID($C131,4,3)),0)</f>
        <v>82</v>
      </c>
      <c r="AE131" s="50">
        <f t="shared" ref="AE131:AE194" si="23">VALUE(RIGHT("00"&amp;AC131,2)&amp;RIGHT("000"&amp;AD131,3))</f>
        <v>2082</v>
      </c>
    </row>
    <row r="132" spans="1:31">
      <c r="A132" s="59" t="str">
        <f t="shared" si="17"/>
        <v>25981021</v>
      </c>
      <c r="B132" s="59" t="str">
        <f t="shared" si="18"/>
        <v>02-083-09</v>
      </c>
      <c r="C132" s="69" t="s">
        <v>1229</v>
      </c>
      <c r="D132" s="69" t="s">
        <v>1230</v>
      </c>
      <c r="E132" s="69" t="s">
        <v>967</v>
      </c>
      <c r="F132" s="70">
        <v>57</v>
      </c>
      <c r="G132" s="70" t="s">
        <v>1231</v>
      </c>
      <c r="H132" s="69" t="s">
        <v>53</v>
      </c>
      <c r="I132" s="69" t="s">
        <v>1018</v>
      </c>
      <c r="J132" s="69" t="s">
        <v>330</v>
      </c>
      <c r="K132" s="69" t="s">
        <v>382</v>
      </c>
      <c r="L132" s="69" t="s">
        <v>420</v>
      </c>
      <c r="M132" s="69" t="s">
        <v>388</v>
      </c>
      <c r="N132" s="69" t="s">
        <v>44</v>
      </c>
      <c r="O132" s="69" t="s">
        <v>386</v>
      </c>
      <c r="P132" s="69" t="s">
        <v>970</v>
      </c>
      <c r="Q132" s="69">
        <v>1</v>
      </c>
      <c r="R132" s="69" t="s">
        <v>53</v>
      </c>
      <c r="V132" s="59" t="str">
        <f t="shared" si="19"/>
        <v>2598102черный</v>
      </c>
      <c r="W132" s="59" t="str">
        <f t="shared" si="16"/>
        <v>2598102</v>
      </c>
      <c r="X132" s="59" t="str">
        <f t="shared" si="20"/>
        <v>TRAVELLER</v>
      </c>
      <c r="AC132" s="50">
        <f t="shared" si="21"/>
        <v>2</v>
      </c>
      <c r="AD132" s="43">
        <f t="shared" si="22"/>
        <v>83</v>
      </c>
      <c r="AE132" s="50">
        <f t="shared" si="23"/>
        <v>2083</v>
      </c>
    </row>
    <row r="133" spans="1:31">
      <c r="A133" s="59" t="str">
        <f t="shared" si="17"/>
        <v>25981021</v>
      </c>
      <c r="B133" s="59" t="str">
        <f t="shared" si="18"/>
        <v>02-083-09</v>
      </c>
      <c r="C133" s="69" t="s">
        <v>1232</v>
      </c>
      <c r="D133" s="69" t="s">
        <v>1230</v>
      </c>
      <c r="E133" s="69" t="s">
        <v>972</v>
      </c>
      <c r="F133" s="70">
        <v>59</v>
      </c>
      <c r="G133" s="70" t="s">
        <v>1231</v>
      </c>
      <c r="H133" s="69" t="s">
        <v>53</v>
      </c>
      <c r="I133" s="69" t="s">
        <v>1018</v>
      </c>
      <c r="J133" s="69" t="s">
        <v>330</v>
      </c>
      <c r="K133" s="69" t="s">
        <v>382</v>
      </c>
      <c r="L133" s="69" t="s">
        <v>420</v>
      </c>
      <c r="M133" s="69" t="s">
        <v>388</v>
      </c>
      <c r="N133" s="69" t="s">
        <v>44</v>
      </c>
      <c r="O133" s="69" t="s">
        <v>386</v>
      </c>
      <c r="P133" s="69" t="s">
        <v>970</v>
      </c>
      <c r="Q133" s="69">
        <v>1</v>
      </c>
      <c r="R133" s="69" t="s">
        <v>53</v>
      </c>
      <c r="V133" s="59" t="str">
        <f t="shared" si="19"/>
        <v>2598102черный</v>
      </c>
      <c r="W133" s="59" t="str">
        <f t="shared" si="16"/>
        <v>2598102</v>
      </c>
      <c r="X133" s="59" t="str">
        <f t="shared" si="20"/>
        <v>TRAVELLER</v>
      </c>
      <c r="AC133" s="50">
        <f t="shared" si="21"/>
        <v>2</v>
      </c>
      <c r="AD133" s="43">
        <f t="shared" si="22"/>
        <v>83</v>
      </c>
      <c r="AE133" s="50">
        <f t="shared" si="23"/>
        <v>2083</v>
      </c>
    </row>
    <row r="134" spans="1:31">
      <c r="A134" s="59" t="str">
        <f t="shared" si="17"/>
        <v>25981021</v>
      </c>
      <c r="B134" s="59" t="str">
        <f t="shared" si="18"/>
        <v>02-083-09</v>
      </c>
      <c r="C134" s="69" t="s">
        <v>1233</v>
      </c>
      <c r="D134" s="69" t="s">
        <v>1230</v>
      </c>
      <c r="E134" s="69" t="s">
        <v>983</v>
      </c>
      <c r="F134" s="70">
        <v>61</v>
      </c>
      <c r="G134" s="70" t="s">
        <v>1231</v>
      </c>
      <c r="H134" s="69" t="s">
        <v>53</v>
      </c>
      <c r="I134" s="69" t="s">
        <v>1018</v>
      </c>
      <c r="J134" s="69" t="s">
        <v>330</v>
      </c>
      <c r="K134" s="69" t="s">
        <v>382</v>
      </c>
      <c r="L134" s="69" t="s">
        <v>420</v>
      </c>
      <c r="M134" s="69" t="s">
        <v>388</v>
      </c>
      <c r="N134" s="69" t="s">
        <v>44</v>
      </c>
      <c r="O134" s="69" t="s">
        <v>386</v>
      </c>
      <c r="P134" s="69" t="s">
        <v>970</v>
      </c>
      <c r="Q134" s="69">
        <v>1</v>
      </c>
      <c r="R134" s="69" t="s">
        <v>53</v>
      </c>
      <c r="V134" s="59" t="str">
        <f t="shared" si="19"/>
        <v>2598102черный</v>
      </c>
      <c r="W134" s="59" t="str">
        <f t="shared" si="16"/>
        <v>2598102</v>
      </c>
      <c r="X134" s="59" t="str">
        <f t="shared" si="20"/>
        <v>TRAVELLER</v>
      </c>
      <c r="AC134" s="50">
        <f t="shared" si="21"/>
        <v>2</v>
      </c>
      <c r="AD134" s="43">
        <f t="shared" si="22"/>
        <v>83</v>
      </c>
      <c r="AE134" s="50">
        <f t="shared" si="23"/>
        <v>2083</v>
      </c>
    </row>
    <row r="135" spans="1:31">
      <c r="A135" s="59" t="str">
        <f t="shared" si="17"/>
        <v>25981021</v>
      </c>
      <c r="B135" s="59" t="str">
        <f t="shared" si="18"/>
        <v>02-083-09</v>
      </c>
      <c r="C135" s="69" t="s">
        <v>1234</v>
      </c>
      <c r="D135" s="69" t="s">
        <v>1230</v>
      </c>
      <c r="E135" s="69" t="s">
        <v>989</v>
      </c>
      <c r="F135" s="70">
        <v>63</v>
      </c>
      <c r="G135" s="70" t="s">
        <v>1231</v>
      </c>
      <c r="H135" s="69" t="s">
        <v>53</v>
      </c>
      <c r="I135" s="69" t="s">
        <v>1018</v>
      </c>
      <c r="J135" s="69" t="s">
        <v>330</v>
      </c>
      <c r="K135" s="69" t="s">
        <v>382</v>
      </c>
      <c r="L135" s="69" t="s">
        <v>420</v>
      </c>
      <c r="M135" s="69" t="s">
        <v>388</v>
      </c>
      <c r="N135" s="69" t="s">
        <v>44</v>
      </c>
      <c r="O135" s="69" t="s">
        <v>386</v>
      </c>
      <c r="P135" s="69" t="s">
        <v>970</v>
      </c>
      <c r="Q135" s="69">
        <v>1</v>
      </c>
      <c r="R135" s="69" t="s">
        <v>53</v>
      </c>
      <c r="V135" s="59" t="str">
        <f t="shared" si="19"/>
        <v>2598102черный</v>
      </c>
      <c r="W135" s="59" t="str">
        <f t="shared" si="16"/>
        <v>2598102</v>
      </c>
      <c r="X135" s="59" t="str">
        <f t="shared" si="20"/>
        <v>TRAVELLER</v>
      </c>
      <c r="AC135" s="50">
        <f t="shared" si="21"/>
        <v>2</v>
      </c>
      <c r="AD135" s="43">
        <f t="shared" si="22"/>
        <v>83</v>
      </c>
      <c r="AE135" s="50">
        <f t="shared" si="23"/>
        <v>2083</v>
      </c>
    </row>
    <row r="136" spans="1:31">
      <c r="A136" s="59" t="str">
        <f t="shared" si="17"/>
        <v>259810262</v>
      </c>
      <c r="B136" s="59" t="str">
        <f t="shared" si="18"/>
        <v>02-083-14</v>
      </c>
      <c r="C136" s="69" t="s">
        <v>1235</v>
      </c>
      <c r="D136" s="69" t="s">
        <v>1236</v>
      </c>
      <c r="E136" s="69" t="s">
        <v>967</v>
      </c>
      <c r="F136" s="70">
        <v>57</v>
      </c>
      <c r="G136" s="70" t="s">
        <v>1231</v>
      </c>
      <c r="H136" s="69" t="s">
        <v>86</v>
      </c>
      <c r="I136" s="69" t="s">
        <v>1018</v>
      </c>
      <c r="J136" s="69" t="s">
        <v>330</v>
      </c>
      <c r="K136" s="69" t="s">
        <v>382</v>
      </c>
      <c r="L136" s="69" t="s">
        <v>420</v>
      </c>
      <c r="M136" s="69" t="s">
        <v>388</v>
      </c>
      <c r="N136" s="69" t="s">
        <v>30</v>
      </c>
      <c r="O136" s="69" t="s">
        <v>386</v>
      </c>
      <c r="P136" s="69" t="s">
        <v>970</v>
      </c>
      <c r="Q136" s="69">
        <v>62</v>
      </c>
      <c r="R136" s="69" t="s">
        <v>86</v>
      </c>
      <c r="V136" s="59" t="str">
        <f t="shared" si="19"/>
        <v>2598102коричневый</v>
      </c>
      <c r="W136" s="59" t="str">
        <f t="shared" si="16"/>
        <v>2598102</v>
      </c>
      <c r="X136" s="59" t="str">
        <f t="shared" si="20"/>
        <v>TRAVELLER</v>
      </c>
      <c r="AC136" s="50">
        <f t="shared" si="21"/>
        <v>2</v>
      </c>
      <c r="AD136" s="43">
        <f t="shared" si="22"/>
        <v>83</v>
      </c>
      <c r="AE136" s="50">
        <f t="shared" si="23"/>
        <v>2083</v>
      </c>
    </row>
    <row r="137" spans="1:31">
      <c r="A137" s="59" t="str">
        <f t="shared" si="17"/>
        <v>259810262</v>
      </c>
      <c r="B137" s="59" t="str">
        <f t="shared" si="18"/>
        <v>02-083-14</v>
      </c>
      <c r="C137" s="69" t="s">
        <v>1237</v>
      </c>
      <c r="D137" s="69" t="s">
        <v>1236</v>
      </c>
      <c r="E137" s="69" t="s">
        <v>972</v>
      </c>
      <c r="F137" s="70">
        <v>59</v>
      </c>
      <c r="G137" s="70" t="s">
        <v>1231</v>
      </c>
      <c r="H137" s="69" t="s">
        <v>86</v>
      </c>
      <c r="I137" s="69" t="s">
        <v>1018</v>
      </c>
      <c r="J137" s="69" t="s">
        <v>330</v>
      </c>
      <c r="K137" s="69" t="s">
        <v>382</v>
      </c>
      <c r="L137" s="69" t="s">
        <v>420</v>
      </c>
      <c r="M137" s="69" t="s">
        <v>388</v>
      </c>
      <c r="N137" s="69" t="s">
        <v>30</v>
      </c>
      <c r="O137" s="69" t="s">
        <v>386</v>
      </c>
      <c r="P137" s="69" t="s">
        <v>970</v>
      </c>
      <c r="Q137" s="69">
        <v>62</v>
      </c>
      <c r="R137" s="69" t="s">
        <v>86</v>
      </c>
      <c r="V137" s="59" t="str">
        <f t="shared" si="19"/>
        <v>2598102коричневый</v>
      </c>
      <c r="W137" s="59" t="str">
        <f t="shared" si="16"/>
        <v>2598102</v>
      </c>
      <c r="X137" s="59" t="str">
        <f t="shared" si="20"/>
        <v>TRAVELLER</v>
      </c>
      <c r="AC137" s="50">
        <f t="shared" si="21"/>
        <v>2</v>
      </c>
      <c r="AD137" s="43">
        <f t="shared" si="22"/>
        <v>83</v>
      </c>
      <c r="AE137" s="50">
        <f t="shared" si="23"/>
        <v>2083</v>
      </c>
    </row>
    <row r="138" spans="1:31">
      <c r="A138" s="59" t="str">
        <f t="shared" si="17"/>
        <v>259810262</v>
      </c>
      <c r="B138" s="59" t="str">
        <f t="shared" si="18"/>
        <v>02-083-14</v>
      </c>
      <c r="C138" s="69" t="s">
        <v>1238</v>
      </c>
      <c r="D138" s="69" t="s">
        <v>1236</v>
      </c>
      <c r="E138" s="69" t="s">
        <v>983</v>
      </c>
      <c r="F138" s="70">
        <v>61</v>
      </c>
      <c r="G138" s="70" t="s">
        <v>1231</v>
      </c>
      <c r="H138" s="69" t="s">
        <v>86</v>
      </c>
      <c r="I138" s="69" t="s">
        <v>1018</v>
      </c>
      <c r="J138" s="69" t="s">
        <v>330</v>
      </c>
      <c r="K138" s="69" t="s">
        <v>382</v>
      </c>
      <c r="L138" s="69" t="s">
        <v>420</v>
      </c>
      <c r="M138" s="69" t="s">
        <v>388</v>
      </c>
      <c r="N138" s="69" t="s">
        <v>30</v>
      </c>
      <c r="O138" s="69" t="s">
        <v>386</v>
      </c>
      <c r="P138" s="69" t="s">
        <v>970</v>
      </c>
      <c r="Q138" s="69">
        <v>62</v>
      </c>
      <c r="R138" s="69" t="s">
        <v>86</v>
      </c>
      <c r="V138" s="59" t="str">
        <f t="shared" si="19"/>
        <v>2598102коричневый</v>
      </c>
      <c r="W138" s="59" t="str">
        <f t="shared" si="16"/>
        <v>2598102</v>
      </c>
      <c r="X138" s="59" t="str">
        <f t="shared" si="20"/>
        <v>TRAVELLER</v>
      </c>
      <c r="AC138" s="50">
        <f t="shared" si="21"/>
        <v>2</v>
      </c>
      <c r="AD138" s="43">
        <f t="shared" si="22"/>
        <v>83</v>
      </c>
      <c r="AE138" s="50">
        <f t="shared" si="23"/>
        <v>2083</v>
      </c>
    </row>
    <row r="139" spans="1:31">
      <c r="A139" s="59" t="str">
        <f t="shared" si="17"/>
        <v>259812363</v>
      </c>
      <c r="B139" s="59" t="str">
        <f t="shared" si="18"/>
        <v>02-059-15</v>
      </c>
      <c r="C139" s="69" t="s">
        <v>1239</v>
      </c>
      <c r="D139" s="69" t="s">
        <v>1240</v>
      </c>
      <c r="E139" s="69" t="s">
        <v>967</v>
      </c>
      <c r="F139" s="70">
        <v>57</v>
      </c>
      <c r="G139" s="70" t="s">
        <v>1094</v>
      </c>
      <c r="H139" s="69" t="s">
        <v>86</v>
      </c>
      <c r="I139" s="69" t="s">
        <v>1018</v>
      </c>
      <c r="J139" s="69" t="s">
        <v>330</v>
      </c>
      <c r="K139" s="69" t="s">
        <v>382</v>
      </c>
      <c r="L139" s="69" t="s">
        <v>420</v>
      </c>
      <c r="M139" s="69" t="s">
        <v>388</v>
      </c>
      <c r="N139" s="69" t="s">
        <v>44</v>
      </c>
      <c r="O139" s="69" t="s">
        <v>395</v>
      </c>
      <c r="P139" s="69" t="s">
        <v>970</v>
      </c>
      <c r="Q139" s="69">
        <v>63</v>
      </c>
      <c r="R139" s="69" t="s">
        <v>86</v>
      </c>
      <c r="V139" s="59" t="str">
        <f t="shared" si="19"/>
        <v>2598123коричневый</v>
      </c>
      <c r="W139" s="59" t="str">
        <f t="shared" si="16"/>
        <v>2598123</v>
      </c>
      <c r="X139" s="59" t="str">
        <f t="shared" si="20"/>
        <v>POWELL</v>
      </c>
      <c r="AC139" s="50">
        <f t="shared" si="21"/>
        <v>2</v>
      </c>
      <c r="AD139" s="43">
        <f t="shared" si="22"/>
        <v>59</v>
      </c>
      <c r="AE139" s="50">
        <f t="shared" si="23"/>
        <v>2059</v>
      </c>
    </row>
    <row r="140" spans="1:31">
      <c r="A140" s="59" t="str">
        <f t="shared" si="17"/>
        <v>259812363</v>
      </c>
      <c r="B140" s="59" t="str">
        <f t="shared" si="18"/>
        <v>02-059-15</v>
      </c>
      <c r="C140" s="69" t="s">
        <v>1241</v>
      </c>
      <c r="D140" s="69" t="s">
        <v>1240</v>
      </c>
      <c r="E140" s="69" t="s">
        <v>972</v>
      </c>
      <c r="F140" s="70">
        <v>59</v>
      </c>
      <c r="G140" s="70" t="s">
        <v>1094</v>
      </c>
      <c r="H140" s="69" t="s">
        <v>86</v>
      </c>
      <c r="I140" s="69" t="s">
        <v>1018</v>
      </c>
      <c r="J140" s="69" t="s">
        <v>330</v>
      </c>
      <c r="K140" s="69" t="s">
        <v>382</v>
      </c>
      <c r="L140" s="69" t="s">
        <v>420</v>
      </c>
      <c r="M140" s="69" t="s">
        <v>388</v>
      </c>
      <c r="N140" s="69" t="s">
        <v>44</v>
      </c>
      <c r="O140" s="69" t="s">
        <v>395</v>
      </c>
      <c r="P140" s="69" t="s">
        <v>970</v>
      </c>
      <c r="Q140" s="69">
        <v>63</v>
      </c>
      <c r="R140" s="69" t="s">
        <v>86</v>
      </c>
      <c r="V140" s="59" t="str">
        <f t="shared" si="19"/>
        <v>2598123коричневый</v>
      </c>
      <c r="W140" s="59" t="str">
        <f t="shared" si="16"/>
        <v>2598123</v>
      </c>
      <c r="X140" s="59" t="str">
        <f t="shared" si="20"/>
        <v>POWELL</v>
      </c>
      <c r="AC140" s="50">
        <f t="shared" si="21"/>
        <v>2</v>
      </c>
      <c r="AD140" s="43">
        <f t="shared" si="22"/>
        <v>59</v>
      </c>
      <c r="AE140" s="50">
        <f t="shared" si="23"/>
        <v>2059</v>
      </c>
    </row>
    <row r="141" spans="1:31">
      <c r="A141" s="59" t="str">
        <f t="shared" si="17"/>
        <v>259812363</v>
      </c>
      <c r="B141" s="59" t="str">
        <f t="shared" si="18"/>
        <v>02-059-15</v>
      </c>
      <c r="C141" s="69" t="s">
        <v>1242</v>
      </c>
      <c r="D141" s="69" t="s">
        <v>1240</v>
      </c>
      <c r="E141" s="69" t="s">
        <v>983</v>
      </c>
      <c r="F141" s="70">
        <v>61</v>
      </c>
      <c r="G141" s="70" t="s">
        <v>1094</v>
      </c>
      <c r="H141" s="69" t="s">
        <v>86</v>
      </c>
      <c r="I141" s="69" t="s">
        <v>1018</v>
      </c>
      <c r="J141" s="69" t="s">
        <v>330</v>
      </c>
      <c r="K141" s="69" t="s">
        <v>382</v>
      </c>
      <c r="L141" s="69" t="s">
        <v>420</v>
      </c>
      <c r="M141" s="69" t="s">
        <v>388</v>
      </c>
      <c r="N141" s="69" t="s">
        <v>44</v>
      </c>
      <c r="O141" s="69" t="s">
        <v>395</v>
      </c>
      <c r="P141" s="69" t="s">
        <v>970</v>
      </c>
      <c r="Q141" s="69">
        <v>63</v>
      </c>
      <c r="R141" s="69" t="s">
        <v>86</v>
      </c>
      <c r="V141" s="59" t="str">
        <f t="shared" si="19"/>
        <v>2598123коричневый</v>
      </c>
      <c r="W141" s="59" t="str">
        <f t="shared" si="16"/>
        <v>2598123</v>
      </c>
      <c r="X141" s="59" t="str">
        <f t="shared" si="20"/>
        <v>POWELL</v>
      </c>
      <c r="AC141" s="50">
        <f t="shared" si="21"/>
        <v>2</v>
      </c>
      <c r="AD141" s="43">
        <f t="shared" si="22"/>
        <v>59</v>
      </c>
      <c r="AE141" s="50">
        <f t="shared" si="23"/>
        <v>2059</v>
      </c>
    </row>
    <row r="142" spans="1:31">
      <c r="A142" s="59" t="str">
        <f t="shared" si="17"/>
        <v>259812363</v>
      </c>
      <c r="B142" s="59" t="str">
        <f t="shared" si="18"/>
        <v>02-059-15</v>
      </c>
      <c r="C142" s="69" t="s">
        <v>1243</v>
      </c>
      <c r="D142" s="69" t="s">
        <v>1240</v>
      </c>
      <c r="E142" s="69" t="s">
        <v>989</v>
      </c>
      <c r="F142" s="70">
        <v>63</v>
      </c>
      <c r="G142" s="70" t="s">
        <v>1094</v>
      </c>
      <c r="H142" s="69" t="s">
        <v>86</v>
      </c>
      <c r="I142" s="69" t="s">
        <v>1018</v>
      </c>
      <c r="J142" s="69" t="s">
        <v>330</v>
      </c>
      <c r="K142" s="69" t="s">
        <v>382</v>
      </c>
      <c r="L142" s="69" t="s">
        <v>420</v>
      </c>
      <c r="M142" s="69" t="s">
        <v>388</v>
      </c>
      <c r="N142" s="69" t="s">
        <v>44</v>
      </c>
      <c r="O142" s="69" t="s">
        <v>395</v>
      </c>
      <c r="P142" s="69" t="s">
        <v>970</v>
      </c>
      <c r="Q142" s="69">
        <v>63</v>
      </c>
      <c r="R142" s="69" t="s">
        <v>86</v>
      </c>
      <c r="V142" s="59" t="str">
        <f t="shared" si="19"/>
        <v>2598123коричневый</v>
      </c>
      <c r="W142" s="59" t="str">
        <f t="shared" si="16"/>
        <v>2598123</v>
      </c>
      <c r="X142" s="59" t="str">
        <f t="shared" si="20"/>
        <v>POWELL</v>
      </c>
      <c r="AC142" s="50">
        <f t="shared" si="21"/>
        <v>2</v>
      </c>
      <c r="AD142" s="43">
        <f t="shared" si="22"/>
        <v>59</v>
      </c>
      <c r="AE142" s="50">
        <f t="shared" si="23"/>
        <v>2059</v>
      </c>
    </row>
    <row r="143" spans="1:31">
      <c r="A143" s="59" t="str">
        <f t="shared" si="17"/>
        <v>263821166</v>
      </c>
      <c r="B143" s="59" t="str">
        <f t="shared" si="18"/>
        <v>02-033-15</v>
      </c>
      <c r="C143" s="69" t="s">
        <v>1244</v>
      </c>
      <c r="D143" s="69" t="s">
        <v>1245</v>
      </c>
      <c r="E143" s="69" t="s">
        <v>967</v>
      </c>
      <c r="F143" s="70">
        <v>57</v>
      </c>
      <c r="G143" s="70" t="s">
        <v>1122</v>
      </c>
      <c r="H143" s="69" t="s">
        <v>271</v>
      </c>
      <c r="I143" s="69" t="s">
        <v>976</v>
      </c>
      <c r="J143" s="69" t="s">
        <v>330</v>
      </c>
      <c r="K143" s="69" t="s">
        <v>382</v>
      </c>
      <c r="L143" s="69" t="s">
        <v>420</v>
      </c>
      <c r="M143" s="69" t="s">
        <v>388</v>
      </c>
      <c r="N143" s="69" t="s">
        <v>38</v>
      </c>
      <c r="O143" s="69" t="s">
        <v>442</v>
      </c>
      <c r="P143" s="69" t="s">
        <v>970</v>
      </c>
      <c r="Q143" s="69">
        <v>66</v>
      </c>
      <c r="R143" s="69" t="s">
        <v>86</v>
      </c>
      <c r="V143" s="59" t="str">
        <f t="shared" si="19"/>
        <v>2638211темно-коричневый</v>
      </c>
      <c r="W143" s="59" t="str">
        <f t="shared" si="16"/>
        <v>2638211</v>
      </c>
      <c r="X143" s="59" t="str">
        <f t="shared" si="20"/>
        <v>PARKLAND</v>
      </c>
      <c r="AC143" s="50">
        <f t="shared" si="21"/>
        <v>2</v>
      </c>
      <c r="AD143" s="43">
        <f t="shared" si="22"/>
        <v>33</v>
      </c>
      <c r="AE143" s="50">
        <f t="shared" si="23"/>
        <v>2033</v>
      </c>
    </row>
    <row r="144" spans="1:31">
      <c r="A144" s="59" t="str">
        <f t="shared" si="17"/>
        <v>263821166</v>
      </c>
      <c r="B144" s="59" t="str">
        <f t="shared" si="18"/>
        <v>02-033-15</v>
      </c>
      <c r="C144" s="69" t="s">
        <v>1246</v>
      </c>
      <c r="D144" s="69" t="s">
        <v>1245</v>
      </c>
      <c r="E144" s="69" t="s">
        <v>972</v>
      </c>
      <c r="F144" s="70">
        <v>59</v>
      </c>
      <c r="G144" s="70" t="s">
        <v>1122</v>
      </c>
      <c r="H144" s="69" t="s">
        <v>271</v>
      </c>
      <c r="I144" s="69" t="s">
        <v>976</v>
      </c>
      <c r="J144" s="69" t="s">
        <v>330</v>
      </c>
      <c r="K144" s="69" t="s">
        <v>382</v>
      </c>
      <c r="L144" s="69" t="s">
        <v>420</v>
      </c>
      <c r="M144" s="69" t="s">
        <v>388</v>
      </c>
      <c r="N144" s="69" t="s">
        <v>38</v>
      </c>
      <c r="O144" s="69" t="s">
        <v>442</v>
      </c>
      <c r="P144" s="69" t="s">
        <v>970</v>
      </c>
      <c r="Q144" s="69">
        <v>66</v>
      </c>
      <c r="R144" s="69" t="s">
        <v>86</v>
      </c>
      <c r="V144" s="59" t="str">
        <f t="shared" si="19"/>
        <v>2638211темно-коричневый</v>
      </c>
      <c r="W144" s="59" t="str">
        <f t="shared" si="16"/>
        <v>2638211</v>
      </c>
      <c r="X144" s="59" t="str">
        <f t="shared" si="20"/>
        <v>PARKLAND</v>
      </c>
      <c r="AC144" s="50">
        <f t="shared" si="21"/>
        <v>2</v>
      </c>
      <c r="AD144" s="43">
        <f t="shared" si="22"/>
        <v>33</v>
      </c>
      <c r="AE144" s="50">
        <f t="shared" si="23"/>
        <v>2033</v>
      </c>
    </row>
    <row r="145" spans="1:31">
      <c r="A145" s="59" t="str">
        <f t="shared" si="17"/>
        <v>263821166</v>
      </c>
      <c r="B145" s="59" t="str">
        <f t="shared" si="18"/>
        <v>02-033-15</v>
      </c>
      <c r="C145" s="69" t="s">
        <v>1247</v>
      </c>
      <c r="D145" s="69" t="s">
        <v>1245</v>
      </c>
      <c r="E145" s="69" t="s">
        <v>983</v>
      </c>
      <c r="F145" s="70">
        <v>61</v>
      </c>
      <c r="G145" s="70" t="s">
        <v>1122</v>
      </c>
      <c r="H145" s="69" t="s">
        <v>271</v>
      </c>
      <c r="I145" s="69" t="s">
        <v>976</v>
      </c>
      <c r="J145" s="69" t="s">
        <v>330</v>
      </c>
      <c r="K145" s="69" t="s">
        <v>382</v>
      </c>
      <c r="L145" s="69" t="s">
        <v>420</v>
      </c>
      <c r="M145" s="69" t="s">
        <v>388</v>
      </c>
      <c r="N145" s="69" t="s">
        <v>38</v>
      </c>
      <c r="O145" s="69" t="s">
        <v>442</v>
      </c>
      <c r="P145" s="69" t="s">
        <v>970</v>
      </c>
      <c r="Q145" s="69">
        <v>66</v>
      </c>
      <c r="R145" s="69" t="s">
        <v>86</v>
      </c>
      <c r="V145" s="59" t="str">
        <f t="shared" si="19"/>
        <v>2638211темно-коричневый</v>
      </c>
      <c r="W145" s="59" t="str">
        <f t="shared" si="16"/>
        <v>2638211</v>
      </c>
      <c r="X145" s="59" t="str">
        <f t="shared" si="20"/>
        <v>PARKLAND</v>
      </c>
      <c r="AC145" s="50">
        <f t="shared" si="21"/>
        <v>2</v>
      </c>
      <c r="AD145" s="43">
        <f t="shared" si="22"/>
        <v>33</v>
      </c>
      <c r="AE145" s="50">
        <f t="shared" si="23"/>
        <v>2033</v>
      </c>
    </row>
    <row r="146" spans="1:31">
      <c r="A146" s="59" t="str">
        <f t="shared" si="17"/>
        <v>35981011</v>
      </c>
      <c r="B146" s="59" t="str">
        <f t="shared" si="18"/>
        <v>02-245-09</v>
      </c>
      <c r="C146" s="69" t="s">
        <v>1248</v>
      </c>
      <c r="D146" s="69" t="s">
        <v>1249</v>
      </c>
      <c r="E146" s="69" t="s">
        <v>972</v>
      </c>
      <c r="F146" s="70">
        <v>59</v>
      </c>
      <c r="G146" s="70" t="s">
        <v>1250</v>
      </c>
      <c r="H146" s="69" t="s">
        <v>53</v>
      </c>
      <c r="I146" s="69" t="s">
        <v>1018</v>
      </c>
      <c r="J146" s="69" t="s">
        <v>331</v>
      </c>
      <c r="K146" s="69" t="s">
        <v>382</v>
      </c>
      <c r="L146" s="69" t="s">
        <v>420</v>
      </c>
      <c r="M146" s="69" t="s">
        <v>388</v>
      </c>
      <c r="N146" s="69" t="s">
        <v>30</v>
      </c>
      <c r="O146" s="69" t="s">
        <v>386</v>
      </c>
      <c r="P146" s="69" t="s">
        <v>970</v>
      </c>
      <c r="Q146" s="69">
        <v>1</v>
      </c>
      <c r="R146" s="69" t="s">
        <v>53</v>
      </c>
      <c r="V146" s="59" t="str">
        <f t="shared" si="19"/>
        <v>3598101черный</v>
      </c>
      <c r="W146" s="59" t="str">
        <f t="shared" si="16"/>
        <v>3598101</v>
      </c>
      <c r="X146" s="59" t="str">
        <f t="shared" si="20"/>
        <v>WESTERN</v>
      </c>
      <c r="AC146" s="50">
        <f t="shared" si="21"/>
        <v>2</v>
      </c>
      <c r="AD146" s="43">
        <f t="shared" si="22"/>
        <v>245</v>
      </c>
      <c r="AE146" s="50">
        <f t="shared" si="23"/>
        <v>2245</v>
      </c>
    </row>
    <row r="147" spans="1:31">
      <c r="A147" s="59" t="str">
        <f t="shared" si="17"/>
        <v>35981011</v>
      </c>
      <c r="B147" s="59" t="str">
        <f t="shared" si="18"/>
        <v>02-245-09</v>
      </c>
      <c r="C147" s="69" t="s">
        <v>1251</v>
      </c>
      <c r="D147" s="69" t="s">
        <v>1249</v>
      </c>
      <c r="E147" s="69" t="s">
        <v>983</v>
      </c>
      <c r="F147" s="70">
        <v>61</v>
      </c>
      <c r="G147" s="70" t="s">
        <v>1250</v>
      </c>
      <c r="H147" s="69" t="s">
        <v>53</v>
      </c>
      <c r="I147" s="69" t="s">
        <v>1018</v>
      </c>
      <c r="J147" s="69" t="s">
        <v>331</v>
      </c>
      <c r="K147" s="69" t="s">
        <v>382</v>
      </c>
      <c r="L147" s="69" t="s">
        <v>420</v>
      </c>
      <c r="M147" s="69" t="s">
        <v>388</v>
      </c>
      <c r="N147" s="69" t="s">
        <v>30</v>
      </c>
      <c r="O147" s="69" t="s">
        <v>386</v>
      </c>
      <c r="P147" s="69" t="s">
        <v>970</v>
      </c>
      <c r="Q147" s="69">
        <v>1</v>
      </c>
      <c r="R147" s="69" t="s">
        <v>53</v>
      </c>
      <c r="V147" s="59" t="str">
        <f t="shared" si="19"/>
        <v>3598101черный</v>
      </c>
      <c r="W147" s="59" t="str">
        <f t="shared" si="16"/>
        <v>3598101</v>
      </c>
      <c r="X147" s="59" t="str">
        <f t="shared" si="20"/>
        <v>WESTERN</v>
      </c>
      <c r="AC147" s="50">
        <f t="shared" si="21"/>
        <v>2</v>
      </c>
      <c r="AD147" s="43">
        <f t="shared" si="22"/>
        <v>245</v>
      </c>
      <c r="AE147" s="50">
        <f t="shared" si="23"/>
        <v>2245</v>
      </c>
    </row>
    <row r="148" spans="1:31">
      <c r="A148" s="59" t="str">
        <f t="shared" si="17"/>
        <v>359810262</v>
      </c>
      <c r="B148" s="59" t="str">
        <f t="shared" si="18"/>
        <v>02-084-14</v>
      </c>
      <c r="C148" s="69" t="s">
        <v>1252</v>
      </c>
      <c r="D148" s="69" t="s">
        <v>1253</v>
      </c>
      <c r="E148" s="69" t="s">
        <v>967</v>
      </c>
      <c r="F148" s="70">
        <v>57</v>
      </c>
      <c r="G148" s="70" t="s">
        <v>1254</v>
      </c>
      <c r="H148" s="69" t="s">
        <v>86</v>
      </c>
      <c r="I148" s="69" t="s">
        <v>1018</v>
      </c>
      <c r="J148" s="69" t="s">
        <v>331</v>
      </c>
      <c r="K148" s="69" t="s">
        <v>382</v>
      </c>
      <c r="L148" s="69" t="s">
        <v>420</v>
      </c>
      <c r="M148" s="69" t="s">
        <v>388</v>
      </c>
      <c r="N148" s="69" t="s">
        <v>44</v>
      </c>
      <c r="O148" s="69" t="s">
        <v>386</v>
      </c>
      <c r="P148" s="69" t="s">
        <v>970</v>
      </c>
      <c r="Q148" s="69">
        <v>62</v>
      </c>
      <c r="R148" s="69" t="s">
        <v>86</v>
      </c>
      <c r="V148" s="59" t="str">
        <f t="shared" si="19"/>
        <v>3598102коричневый</v>
      </c>
      <c r="W148" s="59" t="str">
        <f t="shared" si="16"/>
        <v>3598102</v>
      </c>
      <c r="X148" s="59" t="str">
        <f t="shared" si="20"/>
        <v>WESTERN</v>
      </c>
      <c r="AC148" s="50">
        <f t="shared" si="21"/>
        <v>2</v>
      </c>
      <c r="AD148" s="43">
        <f t="shared" si="22"/>
        <v>84</v>
      </c>
      <c r="AE148" s="50">
        <f t="shared" si="23"/>
        <v>2084</v>
      </c>
    </row>
    <row r="149" spans="1:31">
      <c r="A149" s="59" t="str">
        <f t="shared" si="17"/>
        <v>359810262</v>
      </c>
      <c r="B149" s="59" t="str">
        <f t="shared" si="18"/>
        <v>02-084-14</v>
      </c>
      <c r="C149" s="69" t="s">
        <v>1255</v>
      </c>
      <c r="D149" s="69" t="s">
        <v>1253</v>
      </c>
      <c r="E149" s="69" t="s">
        <v>972</v>
      </c>
      <c r="F149" s="70">
        <v>59</v>
      </c>
      <c r="G149" s="70" t="s">
        <v>1254</v>
      </c>
      <c r="H149" s="69" t="s">
        <v>86</v>
      </c>
      <c r="I149" s="69" t="s">
        <v>1018</v>
      </c>
      <c r="J149" s="69" t="s">
        <v>331</v>
      </c>
      <c r="K149" s="69" t="s">
        <v>382</v>
      </c>
      <c r="L149" s="69" t="s">
        <v>420</v>
      </c>
      <c r="M149" s="69" t="s">
        <v>388</v>
      </c>
      <c r="N149" s="69" t="s">
        <v>44</v>
      </c>
      <c r="O149" s="69" t="s">
        <v>386</v>
      </c>
      <c r="P149" s="69" t="s">
        <v>970</v>
      </c>
      <c r="Q149" s="69">
        <v>62</v>
      </c>
      <c r="R149" s="69" t="s">
        <v>86</v>
      </c>
      <c r="V149" s="59" t="str">
        <f t="shared" si="19"/>
        <v>3598102коричневый</v>
      </c>
      <c r="W149" s="59" t="str">
        <f t="shared" si="16"/>
        <v>3598102</v>
      </c>
      <c r="X149" s="59" t="str">
        <f t="shared" si="20"/>
        <v>WESTERN</v>
      </c>
      <c r="AC149" s="50">
        <f t="shared" si="21"/>
        <v>2</v>
      </c>
      <c r="AD149" s="43">
        <f t="shared" si="22"/>
        <v>84</v>
      </c>
      <c r="AE149" s="50">
        <f t="shared" si="23"/>
        <v>2084</v>
      </c>
    </row>
    <row r="150" spans="1:31">
      <c r="A150" s="59" t="str">
        <f t="shared" si="17"/>
        <v>359810262</v>
      </c>
      <c r="B150" s="59" t="str">
        <f t="shared" si="18"/>
        <v>02-084-14</v>
      </c>
      <c r="C150" s="69" t="s">
        <v>1256</v>
      </c>
      <c r="D150" s="69" t="s">
        <v>1253</v>
      </c>
      <c r="E150" s="69" t="s">
        <v>983</v>
      </c>
      <c r="F150" s="70">
        <v>61</v>
      </c>
      <c r="G150" s="70" t="s">
        <v>1254</v>
      </c>
      <c r="H150" s="69" t="s">
        <v>86</v>
      </c>
      <c r="I150" s="69" t="s">
        <v>1018</v>
      </c>
      <c r="J150" s="69" t="s">
        <v>331</v>
      </c>
      <c r="K150" s="69" t="s">
        <v>382</v>
      </c>
      <c r="L150" s="69" t="s">
        <v>420</v>
      </c>
      <c r="M150" s="69" t="s">
        <v>388</v>
      </c>
      <c r="N150" s="69" t="s">
        <v>44</v>
      </c>
      <c r="O150" s="69" t="s">
        <v>386</v>
      </c>
      <c r="P150" s="69" t="s">
        <v>970</v>
      </c>
      <c r="Q150" s="69">
        <v>62</v>
      </c>
      <c r="R150" s="69" t="s">
        <v>86</v>
      </c>
      <c r="V150" s="59" t="str">
        <f t="shared" si="19"/>
        <v>3598102коричневый</v>
      </c>
      <c r="W150" s="59" t="str">
        <f t="shared" si="16"/>
        <v>3598102</v>
      </c>
      <c r="X150" s="59" t="str">
        <f t="shared" si="20"/>
        <v>WESTERN</v>
      </c>
      <c r="AC150" s="50">
        <f t="shared" si="21"/>
        <v>2</v>
      </c>
      <c r="AD150" s="43">
        <f t="shared" si="22"/>
        <v>84</v>
      </c>
      <c r="AE150" s="50">
        <f t="shared" si="23"/>
        <v>2084</v>
      </c>
    </row>
    <row r="151" spans="1:31">
      <c r="A151" s="59" t="str">
        <f t="shared" si="17"/>
        <v>359810262</v>
      </c>
      <c r="B151" s="59" t="str">
        <f t="shared" si="18"/>
        <v>02-084-14</v>
      </c>
      <c r="C151" s="69" t="s">
        <v>1257</v>
      </c>
      <c r="D151" s="69" t="s">
        <v>1253</v>
      </c>
      <c r="E151" s="69" t="s">
        <v>1147</v>
      </c>
      <c r="F151" s="70">
        <v>55</v>
      </c>
      <c r="G151" s="70" t="s">
        <v>1254</v>
      </c>
      <c r="H151" s="69" t="s">
        <v>86</v>
      </c>
      <c r="I151" s="69" t="s">
        <v>1018</v>
      </c>
      <c r="J151" s="69" t="s">
        <v>331</v>
      </c>
      <c r="K151" s="69" t="s">
        <v>382</v>
      </c>
      <c r="L151" s="69" t="s">
        <v>420</v>
      </c>
      <c r="M151" s="69" t="s">
        <v>388</v>
      </c>
      <c r="N151" s="69" t="s">
        <v>44</v>
      </c>
      <c r="O151" s="69" t="s">
        <v>386</v>
      </c>
      <c r="P151" s="69" t="s">
        <v>970</v>
      </c>
      <c r="Q151" s="69">
        <v>62</v>
      </c>
      <c r="R151" s="69" t="s">
        <v>86</v>
      </c>
      <c r="V151" s="59" t="str">
        <f t="shared" si="19"/>
        <v>3598102коричневый</v>
      </c>
      <c r="W151" s="59" t="str">
        <f t="shared" si="16"/>
        <v>3598102</v>
      </c>
      <c r="X151" s="59" t="str">
        <f t="shared" si="20"/>
        <v>WESTERN</v>
      </c>
      <c r="AC151" s="50">
        <f t="shared" si="21"/>
        <v>2</v>
      </c>
      <c r="AD151" s="43">
        <f t="shared" si="22"/>
        <v>84</v>
      </c>
      <c r="AE151" s="50">
        <f t="shared" si="23"/>
        <v>2084</v>
      </c>
    </row>
    <row r="152" spans="1:31">
      <c r="A152" s="59" t="str">
        <f t="shared" si="17"/>
        <v>612010121</v>
      </c>
      <c r="B152" s="59" t="str">
        <f t="shared" si="18"/>
        <v>02-085-16</v>
      </c>
      <c r="C152" s="69" t="s">
        <v>1258</v>
      </c>
      <c r="D152" s="69" t="s">
        <v>1259</v>
      </c>
      <c r="E152" s="69" t="s">
        <v>967</v>
      </c>
      <c r="F152" s="70">
        <v>57</v>
      </c>
      <c r="G152" s="70" t="s">
        <v>1260</v>
      </c>
      <c r="H152" s="69" t="s">
        <v>55</v>
      </c>
      <c r="I152" s="69" t="s">
        <v>1184</v>
      </c>
      <c r="J152" s="69" t="s">
        <v>320</v>
      </c>
      <c r="K152" s="69" t="s">
        <v>382</v>
      </c>
      <c r="L152" s="69" t="s">
        <v>420</v>
      </c>
      <c r="M152" s="69" t="s">
        <v>388</v>
      </c>
      <c r="N152" s="69" t="s">
        <v>44</v>
      </c>
      <c r="O152" s="69" t="s">
        <v>433</v>
      </c>
      <c r="P152" s="69" t="s">
        <v>970</v>
      </c>
      <c r="Q152" s="69">
        <v>21</v>
      </c>
      <c r="R152" s="69" t="s">
        <v>71</v>
      </c>
      <c r="V152" s="59" t="str">
        <f t="shared" si="19"/>
        <v>6120101темно-синий</v>
      </c>
      <c r="W152" s="59" t="str">
        <f t="shared" si="16"/>
        <v>6120101</v>
      </c>
      <c r="X152" s="59" t="str">
        <f t="shared" si="20"/>
        <v>MADISON</v>
      </c>
      <c r="AC152" s="50">
        <f t="shared" si="21"/>
        <v>2</v>
      </c>
      <c r="AD152" s="43">
        <f t="shared" si="22"/>
        <v>85</v>
      </c>
      <c r="AE152" s="50">
        <f t="shared" si="23"/>
        <v>2085</v>
      </c>
    </row>
    <row r="153" spans="1:31">
      <c r="A153" s="59" t="str">
        <f t="shared" si="17"/>
        <v>612010121</v>
      </c>
      <c r="B153" s="59" t="str">
        <f t="shared" si="18"/>
        <v>02-085-16</v>
      </c>
      <c r="C153" s="69" t="s">
        <v>1261</v>
      </c>
      <c r="D153" s="69" t="s">
        <v>1259</v>
      </c>
      <c r="E153" s="69" t="s">
        <v>972</v>
      </c>
      <c r="F153" s="70">
        <v>59</v>
      </c>
      <c r="G153" s="70" t="s">
        <v>1260</v>
      </c>
      <c r="H153" s="69" t="s">
        <v>55</v>
      </c>
      <c r="I153" s="69" t="s">
        <v>1184</v>
      </c>
      <c r="J153" s="69" t="s">
        <v>320</v>
      </c>
      <c r="K153" s="69" t="s">
        <v>382</v>
      </c>
      <c r="L153" s="69" t="s">
        <v>420</v>
      </c>
      <c r="M153" s="69" t="s">
        <v>388</v>
      </c>
      <c r="N153" s="69" t="s">
        <v>44</v>
      </c>
      <c r="O153" s="69" t="s">
        <v>433</v>
      </c>
      <c r="P153" s="69" t="s">
        <v>970</v>
      </c>
      <c r="Q153" s="69">
        <v>21</v>
      </c>
      <c r="R153" s="69" t="s">
        <v>71</v>
      </c>
      <c r="V153" s="59" t="str">
        <f t="shared" si="19"/>
        <v>6120101темно-синий</v>
      </c>
      <c r="W153" s="59" t="str">
        <f t="shared" si="16"/>
        <v>6120101</v>
      </c>
      <c r="X153" s="59" t="str">
        <f t="shared" si="20"/>
        <v>MADISON</v>
      </c>
      <c r="AC153" s="50">
        <f t="shared" si="21"/>
        <v>2</v>
      </c>
      <c r="AD153" s="43">
        <f t="shared" si="22"/>
        <v>85</v>
      </c>
      <c r="AE153" s="50">
        <f t="shared" si="23"/>
        <v>2085</v>
      </c>
    </row>
    <row r="154" spans="1:31">
      <c r="A154" s="59" t="str">
        <f t="shared" si="17"/>
        <v>6170602415</v>
      </c>
      <c r="B154" s="59" t="str">
        <f t="shared" si="18"/>
        <v>02-086-07</v>
      </c>
      <c r="C154" s="69" t="s">
        <v>1262</v>
      </c>
      <c r="D154" s="69" t="s">
        <v>1263</v>
      </c>
      <c r="E154" s="69" t="s">
        <v>972</v>
      </c>
      <c r="F154" s="70">
        <v>59</v>
      </c>
      <c r="G154" s="70" t="s">
        <v>1264</v>
      </c>
      <c r="H154" s="69" t="s">
        <v>269</v>
      </c>
      <c r="I154" s="69" t="s">
        <v>1018</v>
      </c>
      <c r="J154" s="69" t="s">
        <v>320</v>
      </c>
      <c r="K154" s="69" t="s">
        <v>382</v>
      </c>
      <c r="L154" s="69" t="s">
        <v>420</v>
      </c>
      <c r="M154" s="69" t="s">
        <v>388</v>
      </c>
      <c r="N154" s="69" t="s">
        <v>44</v>
      </c>
      <c r="O154" s="69" t="s">
        <v>442</v>
      </c>
      <c r="P154" s="69" t="s">
        <v>970</v>
      </c>
      <c r="Q154" s="69">
        <v>415</v>
      </c>
      <c r="R154" s="69" t="s">
        <v>60</v>
      </c>
      <c r="V154" s="59" t="str">
        <f t="shared" si="19"/>
        <v>6170602темно-зеленый</v>
      </c>
      <c r="W154" s="59" t="str">
        <f t="shared" si="16"/>
        <v>6170602</v>
      </c>
      <c r="X154" s="59" t="str">
        <f t="shared" si="20"/>
        <v>RIDGE DONEGAL</v>
      </c>
      <c r="AC154" s="50">
        <f t="shared" si="21"/>
        <v>2</v>
      </c>
      <c r="AD154" s="43">
        <f t="shared" si="22"/>
        <v>86</v>
      </c>
      <c r="AE154" s="50">
        <f t="shared" si="23"/>
        <v>2086</v>
      </c>
    </row>
    <row r="155" spans="1:31">
      <c r="A155" s="59" t="str">
        <f t="shared" si="17"/>
        <v>6170602415</v>
      </c>
      <c r="B155" s="59" t="str">
        <f t="shared" si="18"/>
        <v>02-086-07</v>
      </c>
      <c r="C155" s="69" t="s">
        <v>1265</v>
      </c>
      <c r="D155" s="69" t="s">
        <v>1263</v>
      </c>
      <c r="E155" s="69" t="s">
        <v>983</v>
      </c>
      <c r="F155" s="70">
        <v>61</v>
      </c>
      <c r="G155" s="70" t="s">
        <v>1264</v>
      </c>
      <c r="H155" s="69" t="s">
        <v>269</v>
      </c>
      <c r="I155" s="69" t="s">
        <v>1018</v>
      </c>
      <c r="J155" s="69" t="s">
        <v>320</v>
      </c>
      <c r="K155" s="69" t="s">
        <v>382</v>
      </c>
      <c r="L155" s="69" t="s">
        <v>420</v>
      </c>
      <c r="M155" s="69" t="s">
        <v>388</v>
      </c>
      <c r="N155" s="69" t="s">
        <v>44</v>
      </c>
      <c r="O155" s="69" t="s">
        <v>442</v>
      </c>
      <c r="P155" s="69" t="s">
        <v>970</v>
      </c>
      <c r="Q155" s="69">
        <v>415</v>
      </c>
      <c r="R155" s="69" t="s">
        <v>60</v>
      </c>
      <c r="V155" s="59" t="str">
        <f t="shared" si="19"/>
        <v>6170602темно-зеленый</v>
      </c>
      <c r="W155" s="59" t="str">
        <f t="shared" si="16"/>
        <v>6170602</v>
      </c>
      <c r="X155" s="59" t="str">
        <f t="shared" si="20"/>
        <v>RIDGE DONEGAL</v>
      </c>
      <c r="AC155" s="50">
        <f t="shared" si="21"/>
        <v>2</v>
      </c>
      <c r="AD155" s="43">
        <f t="shared" si="22"/>
        <v>86</v>
      </c>
      <c r="AE155" s="50">
        <f t="shared" si="23"/>
        <v>2086</v>
      </c>
    </row>
    <row r="156" spans="1:31">
      <c r="A156" s="59" t="str">
        <f t="shared" si="17"/>
        <v>6170602471</v>
      </c>
      <c r="B156" s="59" t="str">
        <f t="shared" si="18"/>
        <v>02-086-08</v>
      </c>
      <c r="C156" s="69" t="s">
        <v>1266</v>
      </c>
      <c r="D156" s="69" t="s">
        <v>1267</v>
      </c>
      <c r="E156" s="69" t="s">
        <v>967</v>
      </c>
      <c r="F156" s="70">
        <v>57</v>
      </c>
      <c r="G156" s="70" t="s">
        <v>1264</v>
      </c>
      <c r="H156" s="69" t="s">
        <v>83</v>
      </c>
      <c r="I156" s="69" t="s">
        <v>1018</v>
      </c>
      <c r="J156" s="69" t="s">
        <v>320</v>
      </c>
      <c r="K156" s="69" t="s">
        <v>382</v>
      </c>
      <c r="L156" s="69" t="s">
        <v>420</v>
      </c>
      <c r="M156" s="69" t="s">
        <v>388</v>
      </c>
      <c r="N156" s="69" t="s">
        <v>44</v>
      </c>
      <c r="O156" s="69" t="s">
        <v>442</v>
      </c>
      <c r="P156" s="69" t="s">
        <v>970</v>
      </c>
      <c r="Q156" s="69">
        <v>471</v>
      </c>
      <c r="R156" s="69" t="s">
        <v>83</v>
      </c>
      <c r="V156" s="59" t="str">
        <f t="shared" si="19"/>
        <v>6170602серый</v>
      </c>
      <c r="W156" s="59" t="str">
        <f t="shared" si="16"/>
        <v>6170602</v>
      </c>
      <c r="X156" s="59" t="str">
        <f t="shared" si="20"/>
        <v>RIDGE DONEGAL</v>
      </c>
      <c r="AC156" s="50">
        <f t="shared" si="21"/>
        <v>2</v>
      </c>
      <c r="AD156" s="43">
        <f t="shared" si="22"/>
        <v>86</v>
      </c>
      <c r="AE156" s="50">
        <f t="shared" si="23"/>
        <v>2086</v>
      </c>
    </row>
    <row r="157" spans="1:31">
      <c r="A157" s="59" t="str">
        <f t="shared" si="17"/>
        <v>6170602471</v>
      </c>
      <c r="B157" s="59" t="str">
        <f t="shared" si="18"/>
        <v>02-086-08</v>
      </c>
      <c r="C157" s="69" t="s">
        <v>1268</v>
      </c>
      <c r="D157" s="69" t="s">
        <v>1267</v>
      </c>
      <c r="E157" s="69" t="s">
        <v>972</v>
      </c>
      <c r="F157" s="70">
        <v>59</v>
      </c>
      <c r="G157" s="70" t="s">
        <v>1264</v>
      </c>
      <c r="H157" s="69" t="s">
        <v>83</v>
      </c>
      <c r="I157" s="69" t="s">
        <v>1018</v>
      </c>
      <c r="J157" s="69" t="s">
        <v>320</v>
      </c>
      <c r="K157" s="69" t="s">
        <v>382</v>
      </c>
      <c r="L157" s="69" t="s">
        <v>420</v>
      </c>
      <c r="M157" s="69" t="s">
        <v>388</v>
      </c>
      <c r="N157" s="69" t="s">
        <v>44</v>
      </c>
      <c r="O157" s="69" t="s">
        <v>442</v>
      </c>
      <c r="P157" s="69" t="s">
        <v>970</v>
      </c>
      <c r="Q157" s="69">
        <v>471</v>
      </c>
      <c r="R157" s="69" t="s">
        <v>83</v>
      </c>
      <c r="V157" s="59" t="str">
        <f t="shared" si="19"/>
        <v>6170602серый</v>
      </c>
      <c r="W157" s="59" t="str">
        <f t="shared" si="16"/>
        <v>6170602</v>
      </c>
      <c r="X157" s="59" t="str">
        <f t="shared" si="20"/>
        <v>RIDGE DONEGAL</v>
      </c>
      <c r="AC157" s="50">
        <f t="shared" si="21"/>
        <v>2</v>
      </c>
      <c r="AD157" s="43">
        <f t="shared" si="22"/>
        <v>86</v>
      </c>
      <c r="AE157" s="50">
        <f t="shared" si="23"/>
        <v>2086</v>
      </c>
    </row>
    <row r="158" spans="1:31">
      <c r="A158" s="59" t="str">
        <f t="shared" si="17"/>
        <v>6170602471</v>
      </c>
      <c r="B158" s="59" t="str">
        <f t="shared" si="18"/>
        <v>02-086-08</v>
      </c>
      <c r="C158" s="69" t="s">
        <v>1269</v>
      </c>
      <c r="D158" s="69" t="s">
        <v>1267</v>
      </c>
      <c r="E158" s="69" t="s">
        <v>979</v>
      </c>
      <c r="F158" s="70">
        <v>58</v>
      </c>
      <c r="G158" s="70" t="s">
        <v>1264</v>
      </c>
      <c r="H158" s="69" t="s">
        <v>83</v>
      </c>
      <c r="I158" s="69" t="s">
        <v>1018</v>
      </c>
      <c r="J158" s="69" t="s">
        <v>320</v>
      </c>
      <c r="K158" s="69" t="s">
        <v>382</v>
      </c>
      <c r="L158" s="69" t="s">
        <v>420</v>
      </c>
      <c r="M158" s="69" t="s">
        <v>388</v>
      </c>
      <c r="N158" s="69" t="s">
        <v>44</v>
      </c>
      <c r="O158" s="69" t="s">
        <v>442</v>
      </c>
      <c r="P158" s="69" t="s">
        <v>970</v>
      </c>
      <c r="Q158" s="69">
        <v>471</v>
      </c>
      <c r="R158" s="69" t="s">
        <v>83</v>
      </c>
      <c r="V158" s="59" t="str">
        <f t="shared" si="19"/>
        <v>6170602серый</v>
      </c>
      <c r="W158" s="59" t="str">
        <f t="shared" si="16"/>
        <v>6170602</v>
      </c>
      <c r="X158" s="59" t="str">
        <f t="shared" si="20"/>
        <v>RIDGE DONEGAL</v>
      </c>
      <c r="AC158" s="50">
        <f t="shared" si="21"/>
        <v>2</v>
      </c>
      <c r="AD158" s="43">
        <f t="shared" si="22"/>
        <v>86</v>
      </c>
      <c r="AE158" s="50">
        <f t="shared" si="23"/>
        <v>2086</v>
      </c>
    </row>
    <row r="159" spans="1:31">
      <c r="A159" s="59" t="str">
        <f t="shared" si="17"/>
        <v>6170602471</v>
      </c>
      <c r="B159" s="59" t="str">
        <f t="shared" si="18"/>
        <v>02-086-08</v>
      </c>
      <c r="C159" s="69" t="s">
        <v>1270</v>
      </c>
      <c r="D159" s="69" t="s">
        <v>1267</v>
      </c>
      <c r="E159" s="69" t="s">
        <v>981</v>
      </c>
      <c r="F159" s="70">
        <v>60</v>
      </c>
      <c r="G159" s="70" t="s">
        <v>1264</v>
      </c>
      <c r="H159" s="69" t="s">
        <v>83</v>
      </c>
      <c r="I159" s="69" t="s">
        <v>1018</v>
      </c>
      <c r="J159" s="69" t="s">
        <v>320</v>
      </c>
      <c r="K159" s="69" t="s">
        <v>382</v>
      </c>
      <c r="L159" s="69" t="s">
        <v>420</v>
      </c>
      <c r="M159" s="69" t="s">
        <v>388</v>
      </c>
      <c r="N159" s="69" t="s">
        <v>44</v>
      </c>
      <c r="O159" s="69" t="s">
        <v>442</v>
      </c>
      <c r="P159" s="69" t="s">
        <v>970</v>
      </c>
      <c r="Q159" s="69">
        <v>471</v>
      </c>
      <c r="R159" s="69" t="s">
        <v>83</v>
      </c>
      <c r="V159" s="59" t="str">
        <f t="shared" si="19"/>
        <v>6170602серый</v>
      </c>
      <c r="W159" s="59" t="str">
        <f t="shared" si="16"/>
        <v>6170602</v>
      </c>
      <c r="X159" s="59" t="str">
        <f t="shared" si="20"/>
        <v>RIDGE DONEGAL</v>
      </c>
      <c r="AC159" s="50">
        <f t="shared" si="21"/>
        <v>2</v>
      </c>
      <c r="AD159" s="43">
        <f t="shared" si="22"/>
        <v>86</v>
      </c>
      <c r="AE159" s="50">
        <f t="shared" si="23"/>
        <v>2086</v>
      </c>
    </row>
    <row r="160" spans="1:31">
      <c r="A160" s="59" t="str">
        <f t="shared" si="17"/>
        <v>6170602471</v>
      </c>
      <c r="B160" s="59" t="str">
        <f t="shared" si="18"/>
        <v>02-086-08</v>
      </c>
      <c r="C160" s="69" t="s">
        <v>1271</v>
      </c>
      <c r="D160" s="69" t="s">
        <v>1267</v>
      </c>
      <c r="E160" s="69" t="s">
        <v>983</v>
      </c>
      <c r="F160" s="70">
        <v>61</v>
      </c>
      <c r="G160" s="70" t="s">
        <v>1264</v>
      </c>
      <c r="H160" s="69" t="s">
        <v>83</v>
      </c>
      <c r="I160" s="69" t="s">
        <v>1018</v>
      </c>
      <c r="J160" s="69" t="s">
        <v>320</v>
      </c>
      <c r="K160" s="69" t="s">
        <v>382</v>
      </c>
      <c r="L160" s="69" t="s">
        <v>420</v>
      </c>
      <c r="M160" s="69" t="s">
        <v>388</v>
      </c>
      <c r="N160" s="69" t="s">
        <v>44</v>
      </c>
      <c r="O160" s="69" t="s">
        <v>442</v>
      </c>
      <c r="P160" s="69" t="s">
        <v>970</v>
      </c>
      <c r="Q160" s="69">
        <v>471</v>
      </c>
      <c r="R160" s="69" t="s">
        <v>83</v>
      </c>
      <c r="V160" s="59" t="str">
        <f t="shared" si="19"/>
        <v>6170602серый</v>
      </c>
      <c r="W160" s="59" t="str">
        <f t="shared" si="16"/>
        <v>6170602</v>
      </c>
      <c r="X160" s="59" t="str">
        <f t="shared" si="20"/>
        <v>RIDGE DONEGAL</v>
      </c>
      <c r="AC160" s="50">
        <f t="shared" si="21"/>
        <v>2</v>
      </c>
      <c r="AD160" s="43">
        <f t="shared" si="22"/>
        <v>86</v>
      </c>
      <c r="AE160" s="50">
        <f t="shared" si="23"/>
        <v>2086</v>
      </c>
    </row>
    <row r="161" spans="1:31">
      <c r="A161" s="59" t="str">
        <f t="shared" si="17"/>
        <v>6170602471</v>
      </c>
      <c r="B161" s="59" t="str">
        <f t="shared" si="18"/>
        <v>02-086-08</v>
      </c>
      <c r="C161" s="69" t="s">
        <v>1272</v>
      </c>
      <c r="D161" s="69" t="s">
        <v>1267</v>
      </c>
      <c r="E161" s="69" t="s">
        <v>987</v>
      </c>
      <c r="F161" s="70">
        <v>62</v>
      </c>
      <c r="G161" s="70" t="s">
        <v>1264</v>
      </c>
      <c r="H161" s="69" t="s">
        <v>83</v>
      </c>
      <c r="I161" s="69" t="s">
        <v>1018</v>
      </c>
      <c r="J161" s="69" t="s">
        <v>320</v>
      </c>
      <c r="K161" s="69" t="s">
        <v>382</v>
      </c>
      <c r="L161" s="69" t="s">
        <v>420</v>
      </c>
      <c r="M161" s="69" t="s">
        <v>388</v>
      </c>
      <c r="N161" s="69" t="s">
        <v>44</v>
      </c>
      <c r="O161" s="69" t="s">
        <v>442</v>
      </c>
      <c r="P161" s="69" t="s">
        <v>970</v>
      </c>
      <c r="Q161" s="69">
        <v>471</v>
      </c>
      <c r="R161" s="69" t="s">
        <v>83</v>
      </c>
      <c r="V161" s="59" t="str">
        <f t="shared" si="19"/>
        <v>6170602серый</v>
      </c>
      <c r="W161" s="59" t="str">
        <f t="shared" si="16"/>
        <v>6170602</v>
      </c>
      <c r="X161" s="59" t="str">
        <f t="shared" si="20"/>
        <v>RIDGE DONEGAL</v>
      </c>
      <c r="AC161" s="50">
        <f t="shared" si="21"/>
        <v>2</v>
      </c>
      <c r="AD161" s="43">
        <f t="shared" si="22"/>
        <v>86</v>
      </c>
      <c r="AE161" s="50">
        <f t="shared" si="23"/>
        <v>2086</v>
      </c>
    </row>
    <row r="162" spans="1:31">
      <c r="A162" s="59" t="str">
        <f t="shared" si="17"/>
        <v>6380502323</v>
      </c>
      <c r="B162" s="59" t="str">
        <f t="shared" si="18"/>
        <v>02-087-08</v>
      </c>
      <c r="C162" s="69" t="s">
        <v>1273</v>
      </c>
      <c r="D162" s="69" t="s">
        <v>1274</v>
      </c>
      <c r="E162" s="69" t="s">
        <v>972</v>
      </c>
      <c r="F162" s="70">
        <v>59</v>
      </c>
      <c r="G162" s="70" t="s">
        <v>1275</v>
      </c>
      <c r="H162" s="69" t="s">
        <v>83</v>
      </c>
      <c r="I162" s="69" t="s">
        <v>1114</v>
      </c>
      <c r="J162" s="69" t="s">
        <v>324</v>
      </c>
      <c r="K162" s="69" t="s">
        <v>382</v>
      </c>
      <c r="L162" s="69" t="s">
        <v>420</v>
      </c>
      <c r="M162" s="69" t="s">
        <v>388</v>
      </c>
      <c r="N162" s="69" t="s">
        <v>44</v>
      </c>
      <c r="O162" s="69" t="s">
        <v>433</v>
      </c>
      <c r="P162" s="69" t="s">
        <v>970</v>
      </c>
      <c r="Q162" s="69">
        <v>323</v>
      </c>
      <c r="R162" s="69" t="s">
        <v>83</v>
      </c>
      <c r="V162" s="59" t="str">
        <f t="shared" si="19"/>
        <v>6380502серый</v>
      </c>
      <c r="W162" s="59" t="str">
        <f t="shared" si="16"/>
        <v>6380502</v>
      </c>
      <c r="X162" s="59" t="str">
        <f t="shared" si="20"/>
        <v>BELFAST WOOLRICH</v>
      </c>
      <c r="AC162" s="50">
        <f t="shared" si="21"/>
        <v>2</v>
      </c>
      <c r="AD162" s="43">
        <f t="shared" si="22"/>
        <v>87</v>
      </c>
      <c r="AE162" s="50">
        <f t="shared" si="23"/>
        <v>2087</v>
      </c>
    </row>
    <row r="163" spans="1:31">
      <c r="A163" s="59" t="str">
        <f t="shared" si="17"/>
        <v>661010532</v>
      </c>
      <c r="B163" s="59" t="str">
        <f t="shared" si="18"/>
        <v>02-088-08</v>
      </c>
      <c r="C163" s="69" t="s">
        <v>1276</v>
      </c>
      <c r="D163" s="69" t="s">
        <v>1277</v>
      </c>
      <c r="E163" s="69" t="s">
        <v>967</v>
      </c>
      <c r="F163" s="70">
        <v>57</v>
      </c>
      <c r="G163" s="70" t="s">
        <v>1278</v>
      </c>
      <c r="H163" s="69" t="s">
        <v>83</v>
      </c>
      <c r="I163" s="69" t="s">
        <v>1018</v>
      </c>
      <c r="J163" s="69" t="s">
        <v>320</v>
      </c>
      <c r="K163" s="69" t="s">
        <v>382</v>
      </c>
      <c r="L163" s="69" t="s">
        <v>420</v>
      </c>
      <c r="M163" s="69" t="s">
        <v>388</v>
      </c>
      <c r="N163" s="69" t="s">
        <v>44</v>
      </c>
      <c r="O163" s="69" t="s">
        <v>433</v>
      </c>
      <c r="P163" s="69" t="s">
        <v>970</v>
      </c>
      <c r="Q163" s="69">
        <v>32</v>
      </c>
      <c r="R163" s="69" t="s">
        <v>83</v>
      </c>
      <c r="V163" s="59" t="str">
        <f t="shared" si="19"/>
        <v>6610105серый</v>
      </c>
      <c r="W163" s="59" t="str">
        <f t="shared" si="16"/>
        <v>6610105</v>
      </c>
      <c r="X163" s="59" t="str">
        <f t="shared" si="20"/>
        <v>TEXAS</v>
      </c>
      <c r="AC163" s="50">
        <f t="shared" si="21"/>
        <v>2</v>
      </c>
      <c r="AD163" s="43">
        <f t="shared" si="22"/>
        <v>88</v>
      </c>
      <c r="AE163" s="50">
        <f t="shared" si="23"/>
        <v>2088</v>
      </c>
    </row>
    <row r="164" spans="1:31">
      <c r="A164" s="59" t="str">
        <f t="shared" si="17"/>
        <v>661010532</v>
      </c>
      <c r="B164" s="59" t="str">
        <f t="shared" si="18"/>
        <v>02-088-08</v>
      </c>
      <c r="C164" s="69" t="s">
        <v>1279</v>
      </c>
      <c r="D164" s="69" t="s">
        <v>1277</v>
      </c>
      <c r="E164" s="69" t="s">
        <v>972</v>
      </c>
      <c r="F164" s="70">
        <v>59</v>
      </c>
      <c r="G164" s="70" t="s">
        <v>1278</v>
      </c>
      <c r="H164" s="69" t="s">
        <v>83</v>
      </c>
      <c r="I164" s="69" t="s">
        <v>1018</v>
      </c>
      <c r="J164" s="69" t="s">
        <v>320</v>
      </c>
      <c r="K164" s="69" t="s">
        <v>382</v>
      </c>
      <c r="L164" s="69" t="s">
        <v>420</v>
      </c>
      <c r="M164" s="69" t="s">
        <v>388</v>
      </c>
      <c r="N164" s="69" t="s">
        <v>44</v>
      </c>
      <c r="O164" s="69" t="s">
        <v>433</v>
      </c>
      <c r="P164" s="69" t="s">
        <v>970</v>
      </c>
      <c r="Q164" s="69">
        <v>32</v>
      </c>
      <c r="R164" s="69" t="s">
        <v>83</v>
      </c>
      <c r="V164" s="59" t="str">
        <f t="shared" si="19"/>
        <v>6610105серый</v>
      </c>
      <c r="W164" s="59" t="str">
        <f t="shared" si="16"/>
        <v>6610105</v>
      </c>
      <c r="X164" s="59" t="str">
        <f t="shared" si="20"/>
        <v>TEXAS</v>
      </c>
      <c r="AC164" s="50">
        <f t="shared" si="21"/>
        <v>2</v>
      </c>
      <c r="AD164" s="43">
        <f t="shared" si="22"/>
        <v>88</v>
      </c>
      <c r="AE164" s="50">
        <f t="shared" si="23"/>
        <v>2088</v>
      </c>
    </row>
    <row r="165" spans="1:31">
      <c r="A165" s="59" t="str">
        <f t="shared" si="17"/>
        <v>661010532</v>
      </c>
      <c r="B165" s="59" t="str">
        <f t="shared" si="18"/>
        <v>02-088-08</v>
      </c>
      <c r="C165" s="69" t="s">
        <v>1280</v>
      </c>
      <c r="D165" s="69" t="s">
        <v>1277</v>
      </c>
      <c r="E165" s="69" t="s">
        <v>983</v>
      </c>
      <c r="F165" s="70">
        <v>61</v>
      </c>
      <c r="G165" s="70" t="s">
        <v>1278</v>
      </c>
      <c r="H165" s="69" t="s">
        <v>83</v>
      </c>
      <c r="I165" s="69" t="s">
        <v>1018</v>
      </c>
      <c r="J165" s="69" t="s">
        <v>320</v>
      </c>
      <c r="K165" s="69" t="s">
        <v>382</v>
      </c>
      <c r="L165" s="69" t="s">
        <v>420</v>
      </c>
      <c r="M165" s="69" t="s">
        <v>388</v>
      </c>
      <c r="N165" s="69" t="s">
        <v>44</v>
      </c>
      <c r="O165" s="69" t="s">
        <v>433</v>
      </c>
      <c r="P165" s="69" t="s">
        <v>970</v>
      </c>
      <c r="Q165" s="69">
        <v>32</v>
      </c>
      <c r="R165" s="69" t="s">
        <v>83</v>
      </c>
      <c r="V165" s="59" t="str">
        <f t="shared" si="19"/>
        <v>6610105серый</v>
      </c>
      <c r="W165" s="59" t="str">
        <f t="shared" si="16"/>
        <v>6610105</v>
      </c>
      <c r="X165" s="59" t="str">
        <f t="shared" si="20"/>
        <v>TEXAS</v>
      </c>
      <c r="AC165" s="50">
        <f t="shared" si="21"/>
        <v>2</v>
      </c>
      <c r="AD165" s="43">
        <f t="shared" si="22"/>
        <v>88</v>
      </c>
      <c r="AE165" s="50">
        <f t="shared" si="23"/>
        <v>2088</v>
      </c>
    </row>
    <row r="166" spans="1:31">
      <c r="A166" s="59" t="str">
        <f t="shared" si="17"/>
        <v>661010532</v>
      </c>
      <c r="B166" s="59" t="str">
        <f t="shared" si="18"/>
        <v>02-088-08</v>
      </c>
      <c r="C166" s="69" t="s">
        <v>1281</v>
      </c>
      <c r="D166" s="69" t="s">
        <v>1277</v>
      </c>
      <c r="E166" s="69" t="s">
        <v>1147</v>
      </c>
      <c r="F166" s="70">
        <v>55</v>
      </c>
      <c r="G166" s="70" t="s">
        <v>1278</v>
      </c>
      <c r="H166" s="69" t="s">
        <v>83</v>
      </c>
      <c r="I166" s="69" t="s">
        <v>1018</v>
      </c>
      <c r="J166" s="69" t="s">
        <v>320</v>
      </c>
      <c r="K166" s="69" t="s">
        <v>382</v>
      </c>
      <c r="L166" s="69" t="s">
        <v>420</v>
      </c>
      <c r="M166" s="69" t="s">
        <v>388</v>
      </c>
      <c r="N166" s="69" t="s">
        <v>44</v>
      </c>
      <c r="O166" s="69" t="s">
        <v>433</v>
      </c>
      <c r="P166" s="69" t="s">
        <v>970</v>
      </c>
      <c r="Q166" s="69">
        <v>32</v>
      </c>
      <c r="R166" s="69" t="s">
        <v>83</v>
      </c>
      <c r="V166" s="59" t="str">
        <f t="shared" si="19"/>
        <v>6610105серый</v>
      </c>
      <c r="W166" s="59" t="str">
        <f t="shared" si="16"/>
        <v>6610105</v>
      </c>
      <c r="X166" s="59" t="str">
        <f t="shared" si="20"/>
        <v>TEXAS</v>
      </c>
      <c r="AC166" s="50">
        <f t="shared" si="21"/>
        <v>2</v>
      </c>
      <c r="AD166" s="43">
        <f t="shared" si="22"/>
        <v>88</v>
      </c>
      <c r="AE166" s="50">
        <f t="shared" si="23"/>
        <v>2088</v>
      </c>
    </row>
    <row r="167" spans="1:31">
      <c r="A167" s="59" t="str">
        <f t="shared" si="17"/>
        <v>661010532</v>
      </c>
      <c r="B167" s="59" t="str">
        <f t="shared" si="18"/>
        <v>02-088-08</v>
      </c>
      <c r="C167" s="69" t="s">
        <v>1282</v>
      </c>
      <c r="D167" s="69" t="s">
        <v>1277</v>
      </c>
      <c r="E167" s="69" t="s">
        <v>989</v>
      </c>
      <c r="F167" s="70">
        <v>63</v>
      </c>
      <c r="G167" s="70" t="s">
        <v>1278</v>
      </c>
      <c r="H167" s="69" t="s">
        <v>83</v>
      </c>
      <c r="I167" s="69" t="s">
        <v>1018</v>
      </c>
      <c r="J167" s="69" t="s">
        <v>320</v>
      </c>
      <c r="K167" s="69" t="s">
        <v>382</v>
      </c>
      <c r="L167" s="69" t="s">
        <v>420</v>
      </c>
      <c r="M167" s="69" t="s">
        <v>388</v>
      </c>
      <c r="N167" s="69" t="s">
        <v>44</v>
      </c>
      <c r="O167" s="69" t="s">
        <v>433</v>
      </c>
      <c r="P167" s="69" t="s">
        <v>970</v>
      </c>
      <c r="Q167" s="69">
        <v>32</v>
      </c>
      <c r="R167" s="69" t="s">
        <v>83</v>
      </c>
      <c r="V167" s="59" t="str">
        <f t="shared" si="19"/>
        <v>6610105серый</v>
      </c>
      <c r="W167" s="59" t="str">
        <f t="shared" si="16"/>
        <v>6610105</v>
      </c>
      <c r="X167" s="59" t="str">
        <f t="shared" si="20"/>
        <v>TEXAS</v>
      </c>
      <c r="AC167" s="50">
        <f t="shared" si="21"/>
        <v>2</v>
      </c>
      <c r="AD167" s="43">
        <f t="shared" si="22"/>
        <v>88</v>
      </c>
      <c r="AE167" s="50">
        <f t="shared" si="23"/>
        <v>2088</v>
      </c>
    </row>
    <row r="168" spans="1:31">
      <c r="A168" s="59" t="str">
        <f t="shared" si="17"/>
        <v>6620303227</v>
      </c>
      <c r="B168" s="59" t="str">
        <f t="shared" si="18"/>
        <v>02-089-00</v>
      </c>
      <c r="C168" s="69" t="s">
        <v>1283</v>
      </c>
      <c r="D168" s="69" t="s">
        <v>1284</v>
      </c>
      <c r="E168" s="69" t="s">
        <v>967</v>
      </c>
      <c r="F168" s="70">
        <v>57</v>
      </c>
      <c r="G168" s="70" t="s">
        <v>1285</v>
      </c>
      <c r="H168" s="69" t="s">
        <v>254</v>
      </c>
      <c r="I168" s="69" t="s">
        <v>1286</v>
      </c>
      <c r="J168" s="69" t="s">
        <v>320</v>
      </c>
      <c r="K168" s="69" t="s">
        <v>382</v>
      </c>
      <c r="L168" s="69" t="s">
        <v>420</v>
      </c>
      <c r="M168" s="69" t="s">
        <v>388</v>
      </c>
      <c r="N168" s="69" t="s">
        <v>44</v>
      </c>
      <c r="O168" s="69" t="s">
        <v>433</v>
      </c>
      <c r="P168" s="69" t="s">
        <v>970</v>
      </c>
      <c r="Q168" s="69">
        <v>227</v>
      </c>
      <c r="R168" s="69" t="s">
        <v>71</v>
      </c>
      <c r="V168" s="59" t="str">
        <f t="shared" si="19"/>
        <v>6620303синий / оранжевый</v>
      </c>
      <c r="W168" s="59" t="str">
        <f t="shared" si="16"/>
        <v>6620303</v>
      </c>
      <c r="X168" s="59" t="str">
        <f t="shared" si="20"/>
        <v>HIKO LAMBSWOOL</v>
      </c>
      <c r="AC168" s="50">
        <f t="shared" si="21"/>
        <v>2</v>
      </c>
      <c r="AD168" s="43">
        <f t="shared" si="22"/>
        <v>89</v>
      </c>
      <c r="AE168" s="50">
        <f t="shared" si="23"/>
        <v>2089</v>
      </c>
    </row>
    <row r="169" spans="1:31">
      <c r="A169" s="59" t="str">
        <f t="shared" si="17"/>
        <v>6620303227</v>
      </c>
      <c r="B169" s="59" t="str">
        <f t="shared" si="18"/>
        <v>02-089-00</v>
      </c>
      <c r="C169" s="69" t="s">
        <v>1287</v>
      </c>
      <c r="D169" s="69" t="s">
        <v>1284</v>
      </c>
      <c r="E169" s="69" t="s">
        <v>972</v>
      </c>
      <c r="F169" s="70">
        <v>59</v>
      </c>
      <c r="G169" s="70" t="s">
        <v>1285</v>
      </c>
      <c r="H169" s="69" t="s">
        <v>254</v>
      </c>
      <c r="I169" s="69" t="s">
        <v>1286</v>
      </c>
      <c r="J169" s="69" t="s">
        <v>320</v>
      </c>
      <c r="K169" s="69" t="s">
        <v>382</v>
      </c>
      <c r="L169" s="69" t="s">
        <v>420</v>
      </c>
      <c r="M169" s="69" t="s">
        <v>388</v>
      </c>
      <c r="N169" s="69" t="s">
        <v>44</v>
      </c>
      <c r="O169" s="69" t="s">
        <v>433</v>
      </c>
      <c r="P169" s="69" t="s">
        <v>970</v>
      </c>
      <c r="Q169" s="69">
        <v>227</v>
      </c>
      <c r="R169" s="69" t="s">
        <v>71</v>
      </c>
      <c r="V169" s="59" t="str">
        <f t="shared" si="19"/>
        <v>6620303синий / оранжевый</v>
      </c>
      <c r="W169" s="59" t="str">
        <f t="shared" si="16"/>
        <v>6620303</v>
      </c>
      <c r="X169" s="59" t="str">
        <f t="shared" si="20"/>
        <v>HIKO LAMBSWOOL</v>
      </c>
      <c r="AC169" s="50">
        <f t="shared" si="21"/>
        <v>2</v>
      </c>
      <c r="AD169" s="43">
        <f t="shared" si="22"/>
        <v>89</v>
      </c>
      <c r="AE169" s="50">
        <f t="shared" si="23"/>
        <v>2089</v>
      </c>
    </row>
    <row r="170" spans="1:31">
      <c r="A170" s="59" t="str">
        <f t="shared" si="17"/>
        <v>6620303265</v>
      </c>
      <c r="B170" s="59" t="str">
        <f t="shared" si="18"/>
        <v>02-089-27</v>
      </c>
      <c r="C170" s="69" t="s">
        <v>1288</v>
      </c>
      <c r="D170" s="69" t="s">
        <v>1289</v>
      </c>
      <c r="E170" s="69" t="s">
        <v>967</v>
      </c>
      <c r="F170" s="70">
        <v>57</v>
      </c>
      <c r="G170" s="70" t="s">
        <v>1285</v>
      </c>
      <c r="H170" s="69" t="s">
        <v>168</v>
      </c>
      <c r="I170" s="69" t="s">
        <v>1286</v>
      </c>
      <c r="J170" s="69" t="s">
        <v>320</v>
      </c>
      <c r="K170" s="69" t="s">
        <v>382</v>
      </c>
      <c r="L170" s="69" t="s">
        <v>420</v>
      </c>
      <c r="M170" s="69" t="s">
        <v>388</v>
      </c>
      <c r="N170" s="69" t="s">
        <v>44</v>
      </c>
      <c r="O170" s="69" t="s">
        <v>433</v>
      </c>
      <c r="P170" s="69" t="s">
        <v>970</v>
      </c>
      <c r="Q170" s="69">
        <v>265</v>
      </c>
      <c r="R170" s="69" t="s">
        <v>86</v>
      </c>
      <c r="V170" s="59" t="str">
        <f t="shared" si="19"/>
        <v>6620303коричневый / зеленый</v>
      </c>
      <c r="W170" s="59" t="str">
        <f t="shared" si="16"/>
        <v>6620303</v>
      </c>
      <c r="X170" s="59" t="str">
        <f t="shared" si="20"/>
        <v>HIKO LAMBSWOOL</v>
      </c>
      <c r="AC170" s="50">
        <f t="shared" si="21"/>
        <v>2</v>
      </c>
      <c r="AD170" s="43">
        <f t="shared" si="22"/>
        <v>89</v>
      </c>
      <c r="AE170" s="50">
        <f t="shared" si="23"/>
        <v>2089</v>
      </c>
    </row>
    <row r="171" spans="1:31">
      <c r="A171" s="59" t="str">
        <f t="shared" si="17"/>
        <v>6620303265</v>
      </c>
      <c r="B171" s="59" t="str">
        <f t="shared" si="18"/>
        <v>02-089-27</v>
      </c>
      <c r="C171" s="69" t="s">
        <v>1290</v>
      </c>
      <c r="D171" s="69" t="s">
        <v>1289</v>
      </c>
      <c r="E171" s="69" t="s">
        <v>972</v>
      </c>
      <c r="F171" s="70">
        <v>59</v>
      </c>
      <c r="G171" s="70" t="s">
        <v>1285</v>
      </c>
      <c r="H171" s="69" t="s">
        <v>168</v>
      </c>
      <c r="I171" s="69" t="s">
        <v>1286</v>
      </c>
      <c r="J171" s="69" t="s">
        <v>320</v>
      </c>
      <c r="K171" s="69" t="s">
        <v>382</v>
      </c>
      <c r="L171" s="69" t="s">
        <v>420</v>
      </c>
      <c r="M171" s="69" t="s">
        <v>388</v>
      </c>
      <c r="N171" s="69" t="s">
        <v>44</v>
      </c>
      <c r="O171" s="69" t="s">
        <v>433</v>
      </c>
      <c r="P171" s="69" t="s">
        <v>970</v>
      </c>
      <c r="Q171" s="69">
        <v>265</v>
      </c>
      <c r="R171" s="69" t="s">
        <v>86</v>
      </c>
      <c r="V171" s="59" t="str">
        <f t="shared" si="19"/>
        <v>6620303коричневый / зеленый</v>
      </c>
      <c r="W171" s="59" t="str">
        <f t="shared" si="16"/>
        <v>6620303</v>
      </c>
      <c r="X171" s="59" t="str">
        <f t="shared" si="20"/>
        <v>HIKO LAMBSWOOL</v>
      </c>
      <c r="AC171" s="50">
        <f t="shared" si="21"/>
        <v>2</v>
      </c>
      <c r="AD171" s="43">
        <f t="shared" si="22"/>
        <v>89</v>
      </c>
      <c r="AE171" s="50">
        <f t="shared" si="23"/>
        <v>2089</v>
      </c>
    </row>
    <row r="172" spans="1:31">
      <c r="A172" s="59" t="str">
        <f t="shared" si="17"/>
        <v>7720306265</v>
      </c>
      <c r="B172" s="59" t="str">
        <f t="shared" si="18"/>
        <v>02-068-14</v>
      </c>
      <c r="C172" s="69" t="s">
        <v>1291</v>
      </c>
      <c r="D172" s="69" t="s">
        <v>1292</v>
      </c>
      <c r="E172" s="69" t="s">
        <v>967</v>
      </c>
      <c r="F172" s="70">
        <v>57</v>
      </c>
      <c r="G172" s="70" t="s">
        <v>1137</v>
      </c>
      <c r="H172" s="69" t="s">
        <v>86</v>
      </c>
      <c r="I172" s="69" t="s">
        <v>1114</v>
      </c>
      <c r="J172" s="69" t="s">
        <v>327</v>
      </c>
      <c r="K172" s="69" t="s">
        <v>382</v>
      </c>
      <c r="L172" s="69" t="s">
        <v>420</v>
      </c>
      <c r="M172" s="69" t="s">
        <v>388</v>
      </c>
      <c r="N172" s="69" t="s">
        <v>44</v>
      </c>
      <c r="O172" s="69" t="s">
        <v>386</v>
      </c>
      <c r="P172" s="69" t="s">
        <v>970</v>
      </c>
      <c r="Q172" s="69">
        <v>265</v>
      </c>
      <c r="R172" s="69" t="s">
        <v>86</v>
      </c>
      <c r="V172" s="59" t="str">
        <f t="shared" si="19"/>
        <v>7720306коричневый</v>
      </c>
      <c r="W172" s="59" t="str">
        <f t="shared" si="16"/>
        <v>7720306</v>
      </c>
      <c r="X172" s="59" t="str">
        <f t="shared" si="20"/>
        <v>CALIFORNIA</v>
      </c>
      <c r="AC172" s="50">
        <f t="shared" si="21"/>
        <v>2</v>
      </c>
      <c r="AD172" s="43">
        <f t="shared" si="22"/>
        <v>68</v>
      </c>
      <c r="AE172" s="50">
        <f t="shared" si="23"/>
        <v>2068</v>
      </c>
    </row>
    <row r="173" spans="1:31">
      <c r="A173" s="59" t="str">
        <f t="shared" si="17"/>
        <v>7720306265</v>
      </c>
      <c r="B173" s="59" t="str">
        <f t="shared" si="18"/>
        <v>02-068-14</v>
      </c>
      <c r="C173" s="69" t="s">
        <v>1293</v>
      </c>
      <c r="D173" s="69" t="s">
        <v>1292</v>
      </c>
      <c r="E173" s="69" t="s">
        <v>972</v>
      </c>
      <c r="F173" s="70">
        <v>59</v>
      </c>
      <c r="G173" s="70" t="s">
        <v>1137</v>
      </c>
      <c r="H173" s="69" t="s">
        <v>86</v>
      </c>
      <c r="I173" s="69" t="s">
        <v>1114</v>
      </c>
      <c r="J173" s="69" t="s">
        <v>327</v>
      </c>
      <c r="K173" s="69" t="s">
        <v>382</v>
      </c>
      <c r="L173" s="69" t="s">
        <v>420</v>
      </c>
      <c r="M173" s="69" t="s">
        <v>388</v>
      </c>
      <c r="N173" s="69" t="s">
        <v>44</v>
      </c>
      <c r="O173" s="69" t="s">
        <v>386</v>
      </c>
      <c r="P173" s="69" t="s">
        <v>970</v>
      </c>
      <c r="Q173" s="69">
        <v>265</v>
      </c>
      <c r="R173" s="69" t="s">
        <v>86</v>
      </c>
      <c r="V173" s="59" t="str">
        <f t="shared" si="19"/>
        <v>7720306коричневый</v>
      </c>
      <c r="W173" s="59" t="str">
        <f t="shared" si="16"/>
        <v>7720306</v>
      </c>
      <c r="X173" s="59" t="str">
        <f t="shared" si="20"/>
        <v>CALIFORNIA</v>
      </c>
      <c r="AC173" s="50">
        <f t="shared" si="21"/>
        <v>2</v>
      </c>
      <c r="AD173" s="43">
        <f t="shared" si="22"/>
        <v>68</v>
      </c>
      <c r="AE173" s="50">
        <f t="shared" si="23"/>
        <v>2068</v>
      </c>
    </row>
    <row r="174" spans="1:31">
      <c r="A174" s="59" t="str">
        <f t="shared" si="17"/>
        <v>7720306265</v>
      </c>
      <c r="B174" s="59" t="str">
        <f t="shared" si="18"/>
        <v>02-068-14</v>
      </c>
      <c r="C174" s="69" t="s">
        <v>1294</v>
      </c>
      <c r="D174" s="69" t="s">
        <v>1292</v>
      </c>
      <c r="E174" s="69" t="s">
        <v>983</v>
      </c>
      <c r="F174" s="70">
        <v>61</v>
      </c>
      <c r="G174" s="70" t="s">
        <v>1137</v>
      </c>
      <c r="H174" s="69" t="s">
        <v>86</v>
      </c>
      <c r="I174" s="69" t="s">
        <v>1114</v>
      </c>
      <c r="J174" s="69" t="s">
        <v>327</v>
      </c>
      <c r="K174" s="69" t="s">
        <v>382</v>
      </c>
      <c r="L174" s="69" t="s">
        <v>420</v>
      </c>
      <c r="M174" s="69" t="s">
        <v>388</v>
      </c>
      <c r="N174" s="69" t="s">
        <v>44</v>
      </c>
      <c r="O174" s="69" t="s">
        <v>386</v>
      </c>
      <c r="P174" s="69" t="s">
        <v>970</v>
      </c>
      <c r="Q174" s="69">
        <v>265</v>
      </c>
      <c r="R174" s="69" t="s">
        <v>86</v>
      </c>
      <c r="V174" s="59" t="str">
        <f t="shared" si="19"/>
        <v>7720306коричневый</v>
      </c>
      <c r="W174" s="59" t="str">
        <f t="shared" si="16"/>
        <v>7720306</v>
      </c>
      <c r="X174" s="59" t="str">
        <f t="shared" si="20"/>
        <v>CALIFORNIA</v>
      </c>
      <c r="AC174" s="50">
        <f t="shared" si="21"/>
        <v>2</v>
      </c>
      <c r="AD174" s="43">
        <f t="shared" si="22"/>
        <v>68</v>
      </c>
      <c r="AE174" s="50">
        <f t="shared" si="23"/>
        <v>2068</v>
      </c>
    </row>
    <row r="175" spans="1:31">
      <c r="A175" s="59" t="str">
        <f t="shared" si="17"/>
        <v>6640505331</v>
      </c>
      <c r="B175" s="59" t="str">
        <f t="shared" si="18"/>
        <v>02-090-05</v>
      </c>
      <c r="C175" s="69" t="s">
        <v>1295</v>
      </c>
      <c r="D175" s="69" t="s">
        <v>1296</v>
      </c>
      <c r="E175" s="69" t="s">
        <v>1147</v>
      </c>
      <c r="F175" s="70">
        <v>55</v>
      </c>
      <c r="G175" s="70" t="s">
        <v>1297</v>
      </c>
      <c r="H175" s="69" t="s">
        <v>277</v>
      </c>
      <c r="I175" s="69" t="s">
        <v>1227</v>
      </c>
      <c r="J175" s="69" t="s">
        <v>349</v>
      </c>
      <c r="K175" s="69" t="s">
        <v>382</v>
      </c>
      <c r="L175" s="69" t="s">
        <v>420</v>
      </c>
      <c r="M175" s="69" t="s">
        <v>388</v>
      </c>
      <c r="N175" s="69" t="s">
        <v>44</v>
      </c>
      <c r="O175" s="69" t="s">
        <v>433</v>
      </c>
      <c r="P175" s="69" t="s">
        <v>970</v>
      </c>
      <c r="Q175" s="69">
        <v>331</v>
      </c>
      <c r="R175" s="69" t="s">
        <v>83</v>
      </c>
      <c r="V175" s="59" t="str">
        <f t="shared" si="19"/>
        <v>6640505темно-серый</v>
      </c>
      <c r="W175" s="59" t="str">
        <f t="shared" si="16"/>
        <v>6640505</v>
      </c>
      <c r="X175" s="59" t="str">
        <f t="shared" si="20"/>
        <v>BROOKLIN</v>
      </c>
      <c r="AC175" s="50">
        <f t="shared" si="21"/>
        <v>2</v>
      </c>
      <c r="AD175" s="43">
        <f t="shared" si="22"/>
        <v>90</v>
      </c>
      <c r="AE175" s="50">
        <f t="shared" si="23"/>
        <v>2090</v>
      </c>
    </row>
    <row r="176" spans="1:31">
      <c r="A176" s="59" t="str">
        <f t="shared" si="17"/>
        <v>6640505331</v>
      </c>
      <c r="B176" s="59" t="str">
        <f t="shared" si="18"/>
        <v>02-090-05</v>
      </c>
      <c r="C176" s="69" t="s">
        <v>1298</v>
      </c>
      <c r="D176" s="69" t="s">
        <v>1296</v>
      </c>
      <c r="E176" s="69" t="s">
        <v>967</v>
      </c>
      <c r="F176" s="70">
        <v>57</v>
      </c>
      <c r="G176" s="70" t="s">
        <v>1297</v>
      </c>
      <c r="H176" s="69" t="s">
        <v>277</v>
      </c>
      <c r="I176" s="69" t="s">
        <v>1227</v>
      </c>
      <c r="J176" s="69" t="s">
        <v>349</v>
      </c>
      <c r="K176" s="69" t="s">
        <v>382</v>
      </c>
      <c r="L176" s="69" t="s">
        <v>420</v>
      </c>
      <c r="M176" s="69" t="s">
        <v>388</v>
      </c>
      <c r="N176" s="69" t="s">
        <v>44</v>
      </c>
      <c r="O176" s="69" t="s">
        <v>433</v>
      </c>
      <c r="P176" s="69" t="s">
        <v>970</v>
      </c>
      <c r="Q176" s="69">
        <v>331</v>
      </c>
      <c r="R176" s="69" t="s">
        <v>83</v>
      </c>
      <c r="V176" s="59" t="str">
        <f t="shared" si="19"/>
        <v>6640505темно-серый</v>
      </c>
      <c r="W176" s="59" t="str">
        <f t="shared" si="16"/>
        <v>6640505</v>
      </c>
      <c r="X176" s="59" t="str">
        <f t="shared" si="20"/>
        <v>BROOKLIN</v>
      </c>
      <c r="AC176" s="50">
        <f t="shared" si="21"/>
        <v>2</v>
      </c>
      <c r="AD176" s="43">
        <f t="shared" si="22"/>
        <v>90</v>
      </c>
      <c r="AE176" s="50">
        <f t="shared" si="23"/>
        <v>2090</v>
      </c>
    </row>
    <row r="177" spans="1:31">
      <c r="A177" s="59" t="str">
        <f t="shared" si="17"/>
        <v>6640505331</v>
      </c>
      <c r="B177" s="59" t="str">
        <f t="shared" si="18"/>
        <v>02-090-05</v>
      </c>
      <c r="C177" s="69" t="s">
        <v>1299</v>
      </c>
      <c r="D177" s="69" t="s">
        <v>1296</v>
      </c>
      <c r="E177" s="69" t="s">
        <v>972</v>
      </c>
      <c r="F177" s="70">
        <v>59</v>
      </c>
      <c r="G177" s="70" t="s">
        <v>1297</v>
      </c>
      <c r="H177" s="69" t="s">
        <v>277</v>
      </c>
      <c r="I177" s="69" t="s">
        <v>1227</v>
      </c>
      <c r="J177" s="69" t="s">
        <v>349</v>
      </c>
      <c r="K177" s="69" t="s">
        <v>382</v>
      </c>
      <c r="L177" s="69" t="s">
        <v>420</v>
      </c>
      <c r="M177" s="69" t="s">
        <v>388</v>
      </c>
      <c r="N177" s="69" t="s">
        <v>44</v>
      </c>
      <c r="O177" s="69" t="s">
        <v>433</v>
      </c>
      <c r="P177" s="69" t="s">
        <v>970</v>
      </c>
      <c r="Q177" s="69">
        <v>331</v>
      </c>
      <c r="R177" s="69" t="s">
        <v>83</v>
      </c>
      <c r="V177" s="59" t="str">
        <f t="shared" si="19"/>
        <v>6640505темно-серый</v>
      </c>
      <c r="W177" s="59" t="str">
        <f t="shared" si="16"/>
        <v>6640505</v>
      </c>
      <c r="X177" s="59" t="str">
        <f t="shared" si="20"/>
        <v>BROOKLIN</v>
      </c>
      <c r="AC177" s="50">
        <f t="shared" si="21"/>
        <v>2</v>
      </c>
      <c r="AD177" s="43">
        <f t="shared" si="22"/>
        <v>90</v>
      </c>
      <c r="AE177" s="50">
        <f t="shared" si="23"/>
        <v>2090</v>
      </c>
    </row>
    <row r="178" spans="1:31">
      <c r="A178" s="59" t="str">
        <f t="shared" si="17"/>
        <v>6640505331</v>
      </c>
      <c r="B178" s="59" t="str">
        <f t="shared" si="18"/>
        <v>02-090-05</v>
      </c>
      <c r="C178" s="69" t="s">
        <v>1300</v>
      </c>
      <c r="D178" s="69" t="s">
        <v>1296</v>
      </c>
      <c r="E178" s="69" t="s">
        <v>983</v>
      </c>
      <c r="F178" s="70">
        <v>61</v>
      </c>
      <c r="G178" s="70" t="s">
        <v>1297</v>
      </c>
      <c r="H178" s="69" t="s">
        <v>277</v>
      </c>
      <c r="I178" s="69" t="s">
        <v>1227</v>
      </c>
      <c r="J178" s="69" t="s">
        <v>349</v>
      </c>
      <c r="K178" s="69" t="s">
        <v>382</v>
      </c>
      <c r="L178" s="69" t="s">
        <v>420</v>
      </c>
      <c r="M178" s="69" t="s">
        <v>388</v>
      </c>
      <c r="N178" s="69" t="s">
        <v>44</v>
      </c>
      <c r="O178" s="69" t="s">
        <v>433</v>
      </c>
      <c r="P178" s="69" t="s">
        <v>970</v>
      </c>
      <c r="Q178" s="69">
        <v>331</v>
      </c>
      <c r="R178" s="69" t="s">
        <v>83</v>
      </c>
      <c r="V178" s="59" t="str">
        <f t="shared" si="19"/>
        <v>6640505темно-серый</v>
      </c>
      <c r="W178" s="59" t="str">
        <f t="shared" si="16"/>
        <v>6640505</v>
      </c>
      <c r="X178" s="59" t="str">
        <f t="shared" si="20"/>
        <v>BROOKLIN</v>
      </c>
      <c r="AC178" s="50">
        <f t="shared" si="21"/>
        <v>2</v>
      </c>
      <c r="AD178" s="43">
        <f t="shared" si="22"/>
        <v>90</v>
      </c>
      <c r="AE178" s="50">
        <f t="shared" si="23"/>
        <v>2090</v>
      </c>
    </row>
    <row r="179" spans="1:31">
      <c r="A179" s="59" t="str">
        <f t="shared" si="17"/>
        <v>6640505331</v>
      </c>
      <c r="B179" s="59" t="str">
        <f t="shared" si="18"/>
        <v>02-090-05</v>
      </c>
      <c r="C179" s="69" t="s">
        <v>1301</v>
      </c>
      <c r="D179" s="69" t="s">
        <v>1296</v>
      </c>
      <c r="E179" s="69" t="s">
        <v>989</v>
      </c>
      <c r="F179" s="70">
        <v>63</v>
      </c>
      <c r="G179" s="70" t="s">
        <v>1297</v>
      </c>
      <c r="H179" s="69" t="s">
        <v>277</v>
      </c>
      <c r="I179" s="69" t="s">
        <v>1227</v>
      </c>
      <c r="J179" s="69" t="s">
        <v>349</v>
      </c>
      <c r="K179" s="69" t="s">
        <v>382</v>
      </c>
      <c r="L179" s="69" t="s">
        <v>420</v>
      </c>
      <c r="M179" s="69" t="s">
        <v>388</v>
      </c>
      <c r="N179" s="69" t="s">
        <v>44</v>
      </c>
      <c r="O179" s="69" t="s">
        <v>433</v>
      </c>
      <c r="P179" s="69" t="s">
        <v>970</v>
      </c>
      <c r="Q179" s="69">
        <v>331</v>
      </c>
      <c r="R179" s="69" t="s">
        <v>83</v>
      </c>
      <c r="V179" s="59" t="str">
        <f t="shared" si="19"/>
        <v>6640505темно-серый</v>
      </c>
      <c r="W179" s="59" t="str">
        <f t="shared" si="16"/>
        <v>6640505</v>
      </c>
      <c r="X179" s="59" t="str">
        <f t="shared" si="20"/>
        <v>BROOKLIN</v>
      </c>
      <c r="AC179" s="50">
        <f t="shared" si="21"/>
        <v>2</v>
      </c>
      <c r="AD179" s="43">
        <f t="shared" si="22"/>
        <v>90</v>
      </c>
      <c r="AE179" s="50">
        <f t="shared" si="23"/>
        <v>2090</v>
      </c>
    </row>
    <row r="180" spans="1:31">
      <c r="A180" s="59" t="str">
        <f t="shared" si="17"/>
        <v>6640505331</v>
      </c>
      <c r="B180" s="59" t="str">
        <f t="shared" si="18"/>
        <v>02-090-05</v>
      </c>
      <c r="C180" s="69" t="s">
        <v>1302</v>
      </c>
      <c r="D180" s="69" t="s">
        <v>1296</v>
      </c>
      <c r="E180" s="69" t="s">
        <v>981</v>
      </c>
      <c r="F180" s="70">
        <v>60</v>
      </c>
      <c r="G180" s="70" t="s">
        <v>1297</v>
      </c>
      <c r="H180" s="69" t="s">
        <v>277</v>
      </c>
      <c r="I180" s="69" t="s">
        <v>1227</v>
      </c>
      <c r="J180" s="69" t="s">
        <v>349</v>
      </c>
      <c r="K180" s="69" t="s">
        <v>382</v>
      </c>
      <c r="L180" s="69" t="s">
        <v>420</v>
      </c>
      <c r="M180" s="69" t="s">
        <v>388</v>
      </c>
      <c r="N180" s="69" t="s">
        <v>44</v>
      </c>
      <c r="O180" s="69" t="s">
        <v>433</v>
      </c>
      <c r="P180" s="69" t="s">
        <v>970</v>
      </c>
      <c r="Q180" s="69">
        <v>331</v>
      </c>
      <c r="R180" s="69" t="s">
        <v>83</v>
      </c>
      <c r="V180" s="59" t="str">
        <f t="shared" si="19"/>
        <v>6640505темно-серый</v>
      </c>
      <c r="W180" s="59" t="str">
        <f t="shared" si="16"/>
        <v>6640505</v>
      </c>
      <c r="X180" s="59" t="str">
        <f t="shared" si="20"/>
        <v>BROOKLIN</v>
      </c>
      <c r="AC180" s="50">
        <f t="shared" si="21"/>
        <v>2</v>
      </c>
      <c r="AD180" s="43">
        <f t="shared" si="22"/>
        <v>90</v>
      </c>
      <c r="AE180" s="50">
        <f t="shared" si="23"/>
        <v>2090</v>
      </c>
    </row>
    <row r="181" spans="1:31">
      <c r="A181" s="59" t="str">
        <f t="shared" si="17"/>
        <v>6640505331</v>
      </c>
      <c r="B181" s="59" t="str">
        <f t="shared" si="18"/>
        <v>02-090-05</v>
      </c>
      <c r="C181" s="69" t="s">
        <v>1303</v>
      </c>
      <c r="D181" s="69" t="s">
        <v>1296</v>
      </c>
      <c r="E181" s="69" t="s">
        <v>987</v>
      </c>
      <c r="F181" s="70">
        <v>62</v>
      </c>
      <c r="G181" s="70" t="s">
        <v>1297</v>
      </c>
      <c r="H181" s="69" t="s">
        <v>277</v>
      </c>
      <c r="I181" s="69" t="s">
        <v>1227</v>
      </c>
      <c r="J181" s="69" t="s">
        <v>349</v>
      </c>
      <c r="K181" s="69" t="s">
        <v>382</v>
      </c>
      <c r="L181" s="69" t="s">
        <v>420</v>
      </c>
      <c r="M181" s="69" t="s">
        <v>388</v>
      </c>
      <c r="N181" s="69" t="s">
        <v>44</v>
      </c>
      <c r="O181" s="69" t="s">
        <v>433</v>
      </c>
      <c r="P181" s="69" t="s">
        <v>970</v>
      </c>
      <c r="Q181" s="69">
        <v>331</v>
      </c>
      <c r="R181" s="69" t="s">
        <v>83</v>
      </c>
      <c r="V181" s="59" t="str">
        <f t="shared" si="19"/>
        <v>6640505темно-серый</v>
      </c>
      <c r="W181" s="59" t="str">
        <f t="shared" si="16"/>
        <v>6640505</v>
      </c>
      <c r="X181" s="59" t="str">
        <f t="shared" si="20"/>
        <v>BROOKLIN</v>
      </c>
      <c r="AC181" s="50">
        <f t="shared" si="21"/>
        <v>2</v>
      </c>
      <c r="AD181" s="43">
        <f t="shared" si="22"/>
        <v>90</v>
      </c>
      <c r="AE181" s="50">
        <f t="shared" si="23"/>
        <v>2090</v>
      </c>
    </row>
    <row r="182" spans="1:31">
      <c r="A182" s="59" t="str">
        <f t="shared" si="17"/>
        <v>6640505331</v>
      </c>
      <c r="B182" s="59" t="str">
        <f t="shared" si="18"/>
        <v>02-090-05</v>
      </c>
      <c r="C182" s="69" t="s">
        <v>1304</v>
      </c>
      <c r="D182" s="69" t="s">
        <v>1296</v>
      </c>
      <c r="E182" s="69" t="s">
        <v>985</v>
      </c>
      <c r="F182" s="70">
        <v>56</v>
      </c>
      <c r="G182" s="70" t="s">
        <v>1297</v>
      </c>
      <c r="H182" s="69" t="s">
        <v>277</v>
      </c>
      <c r="I182" s="69" t="s">
        <v>1227</v>
      </c>
      <c r="J182" s="69" t="s">
        <v>349</v>
      </c>
      <c r="K182" s="69" t="s">
        <v>382</v>
      </c>
      <c r="L182" s="69" t="s">
        <v>420</v>
      </c>
      <c r="M182" s="69" t="s">
        <v>388</v>
      </c>
      <c r="N182" s="69" t="s">
        <v>44</v>
      </c>
      <c r="O182" s="69" t="s">
        <v>433</v>
      </c>
      <c r="P182" s="69" t="s">
        <v>970</v>
      </c>
      <c r="Q182" s="69">
        <v>331</v>
      </c>
      <c r="R182" s="69" t="s">
        <v>83</v>
      </c>
      <c r="V182" s="59" t="str">
        <f t="shared" si="19"/>
        <v>6640505темно-серый</v>
      </c>
      <c r="W182" s="59" t="str">
        <f t="shared" si="16"/>
        <v>6640505</v>
      </c>
      <c r="X182" s="59" t="str">
        <f t="shared" si="20"/>
        <v>BROOKLIN</v>
      </c>
      <c r="AC182" s="50">
        <f t="shared" si="21"/>
        <v>2</v>
      </c>
      <c r="AD182" s="43">
        <f t="shared" si="22"/>
        <v>90</v>
      </c>
      <c r="AE182" s="50">
        <f t="shared" si="23"/>
        <v>2090</v>
      </c>
    </row>
    <row r="183" spans="1:31">
      <c r="A183" s="59" t="str">
        <f t="shared" si="17"/>
        <v>6640505331</v>
      </c>
      <c r="B183" s="59" t="str">
        <f t="shared" si="18"/>
        <v>02-090-05</v>
      </c>
      <c r="C183" s="69" t="s">
        <v>1305</v>
      </c>
      <c r="D183" s="69" t="s">
        <v>1296</v>
      </c>
      <c r="E183" s="69" t="s">
        <v>979</v>
      </c>
      <c r="F183" s="70">
        <v>58</v>
      </c>
      <c r="G183" s="70" t="s">
        <v>1297</v>
      </c>
      <c r="H183" s="69" t="s">
        <v>277</v>
      </c>
      <c r="I183" s="69" t="s">
        <v>1227</v>
      </c>
      <c r="J183" s="69" t="s">
        <v>349</v>
      </c>
      <c r="K183" s="69" t="s">
        <v>382</v>
      </c>
      <c r="L183" s="69" t="s">
        <v>420</v>
      </c>
      <c r="M183" s="69" t="s">
        <v>388</v>
      </c>
      <c r="N183" s="69" t="s">
        <v>44</v>
      </c>
      <c r="O183" s="69" t="s">
        <v>433</v>
      </c>
      <c r="P183" s="69" t="s">
        <v>970</v>
      </c>
      <c r="Q183" s="69">
        <v>331</v>
      </c>
      <c r="R183" s="69" t="s">
        <v>83</v>
      </c>
      <c r="V183" s="59" t="str">
        <f t="shared" si="19"/>
        <v>6640505темно-серый</v>
      </c>
      <c r="W183" s="59" t="str">
        <f t="shared" si="16"/>
        <v>6640505</v>
      </c>
      <c r="X183" s="59" t="str">
        <f t="shared" si="20"/>
        <v>BROOKLIN</v>
      </c>
      <c r="AC183" s="50">
        <f t="shared" si="21"/>
        <v>2</v>
      </c>
      <c r="AD183" s="43">
        <f t="shared" si="22"/>
        <v>90</v>
      </c>
      <c r="AE183" s="50">
        <f t="shared" si="23"/>
        <v>2090</v>
      </c>
    </row>
    <row r="184" spans="1:31">
      <c r="A184" s="59" t="str">
        <f t="shared" si="17"/>
        <v>684010131</v>
      </c>
      <c r="B184" s="59" t="str">
        <f t="shared" si="18"/>
        <v>02-091-08</v>
      </c>
      <c r="C184" s="69" t="s">
        <v>1306</v>
      </c>
      <c r="D184" s="69" t="s">
        <v>1307</v>
      </c>
      <c r="E184" s="69" t="s">
        <v>972</v>
      </c>
      <c r="F184" s="70">
        <v>59</v>
      </c>
      <c r="G184" s="70" t="s">
        <v>1308</v>
      </c>
      <c r="H184" s="69" t="s">
        <v>83</v>
      </c>
      <c r="I184" s="69" t="s">
        <v>1184</v>
      </c>
      <c r="J184" s="69" t="s">
        <v>318</v>
      </c>
      <c r="K184" s="69" t="s">
        <v>382</v>
      </c>
      <c r="L184" s="69" t="s">
        <v>420</v>
      </c>
      <c r="M184" s="69" t="s">
        <v>388</v>
      </c>
      <c r="N184" s="69" t="s">
        <v>44</v>
      </c>
      <c r="O184" s="69" t="s">
        <v>386</v>
      </c>
      <c r="P184" s="69" t="s">
        <v>970</v>
      </c>
      <c r="Q184" s="69">
        <v>31</v>
      </c>
      <c r="R184" s="69" t="s">
        <v>83</v>
      </c>
      <c r="V184" s="59" t="str">
        <f t="shared" si="19"/>
        <v>6840101серый</v>
      </c>
      <c r="W184" s="59" t="str">
        <f t="shared" si="16"/>
        <v>6840101</v>
      </c>
      <c r="X184" s="59" t="str">
        <f t="shared" si="20"/>
        <v>HATTERAS</v>
      </c>
      <c r="AC184" s="50">
        <f t="shared" si="21"/>
        <v>2</v>
      </c>
      <c r="AD184" s="43">
        <f t="shared" si="22"/>
        <v>91</v>
      </c>
      <c r="AE184" s="50">
        <f t="shared" si="23"/>
        <v>2091</v>
      </c>
    </row>
    <row r="185" spans="1:31">
      <c r="A185" s="59" t="str">
        <f t="shared" si="17"/>
        <v>68401021</v>
      </c>
      <c r="B185" s="59" t="str">
        <f t="shared" si="18"/>
        <v>02-092-09</v>
      </c>
      <c r="C185" s="69" t="s">
        <v>1309</v>
      </c>
      <c r="D185" s="69" t="s">
        <v>1310</v>
      </c>
      <c r="E185" s="69" t="s">
        <v>981</v>
      </c>
      <c r="F185" s="70">
        <v>60</v>
      </c>
      <c r="G185" s="70" t="s">
        <v>1311</v>
      </c>
      <c r="H185" s="69" t="s">
        <v>53</v>
      </c>
      <c r="I185" s="69" t="s">
        <v>1184</v>
      </c>
      <c r="J185" s="69" t="s">
        <v>336</v>
      </c>
      <c r="K185" s="69" t="s">
        <v>382</v>
      </c>
      <c r="L185" s="69" t="s">
        <v>420</v>
      </c>
      <c r="M185" s="69" t="s">
        <v>389</v>
      </c>
      <c r="N185" s="69" t="s">
        <v>44</v>
      </c>
      <c r="O185" s="69" t="s">
        <v>386</v>
      </c>
      <c r="P185" s="69" t="s">
        <v>970</v>
      </c>
      <c r="Q185" s="69">
        <v>1</v>
      </c>
      <c r="R185" s="69" t="s">
        <v>53</v>
      </c>
      <c r="V185" s="59" t="str">
        <f t="shared" si="19"/>
        <v>6840102черный</v>
      </c>
      <c r="W185" s="59" t="str">
        <f t="shared" si="16"/>
        <v>6840102</v>
      </c>
      <c r="X185" s="59" t="str">
        <f t="shared" si="20"/>
        <v>HATTERAS EF</v>
      </c>
      <c r="AC185" s="50">
        <f t="shared" si="21"/>
        <v>2</v>
      </c>
      <c r="AD185" s="43">
        <f t="shared" si="22"/>
        <v>92</v>
      </c>
      <c r="AE185" s="50">
        <f t="shared" si="23"/>
        <v>2092</v>
      </c>
    </row>
    <row r="186" spans="1:31">
      <c r="A186" s="59" t="str">
        <f t="shared" si="17"/>
        <v>68401021</v>
      </c>
      <c r="B186" s="59" t="str">
        <f t="shared" si="18"/>
        <v>02-092-09</v>
      </c>
      <c r="C186" s="69" t="s">
        <v>1312</v>
      </c>
      <c r="D186" s="69" t="s">
        <v>1310</v>
      </c>
      <c r="E186" s="69" t="s">
        <v>967</v>
      </c>
      <c r="F186" s="70">
        <v>57</v>
      </c>
      <c r="G186" s="70" t="s">
        <v>1311</v>
      </c>
      <c r="H186" s="69" t="s">
        <v>53</v>
      </c>
      <c r="I186" s="69" t="s">
        <v>1184</v>
      </c>
      <c r="J186" s="69" t="s">
        <v>336</v>
      </c>
      <c r="K186" s="69" t="s">
        <v>382</v>
      </c>
      <c r="L186" s="69" t="s">
        <v>420</v>
      </c>
      <c r="M186" s="69" t="s">
        <v>389</v>
      </c>
      <c r="N186" s="69" t="s">
        <v>44</v>
      </c>
      <c r="O186" s="69" t="s">
        <v>386</v>
      </c>
      <c r="P186" s="69" t="s">
        <v>970</v>
      </c>
      <c r="Q186" s="69">
        <v>1</v>
      </c>
      <c r="R186" s="69" t="s">
        <v>53</v>
      </c>
      <c r="V186" s="59" t="str">
        <f t="shared" si="19"/>
        <v>6840102черный</v>
      </c>
      <c r="W186" s="59" t="str">
        <f t="shared" si="16"/>
        <v>6840102</v>
      </c>
      <c r="X186" s="59" t="str">
        <f t="shared" si="20"/>
        <v>HATTERAS EF</v>
      </c>
      <c r="AC186" s="50">
        <f t="shared" si="21"/>
        <v>2</v>
      </c>
      <c r="AD186" s="43">
        <f t="shared" si="22"/>
        <v>92</v>
      </c>
      <c r="AE186" s="50">
        <f t="shared" si="23"/>
        <v>2092</v>
      </c>
    </row>
    <row r="187" spans="1:31">
      <c r="A187" s="59" t="str">
        <f t="shared" si="17"/>
        <v>68401021</v>
      </c>
      <c r="B187" s="59" t="str">
        <f t="shared" si="18"/>
        <v>02-092-09</v>
      </c>
      <c r="C187" s="69" t="s">
        <v>1313</v>
      </c>
      <c r="D187" s="69" t="s">
        <v>1310</v>
      </c>
      <c r="E187" s="69" t="s">
        <v>972</v>
      </c>
      <c r="F187" s="70">
        <v>59</v>
      </c>
      <c r="G187" s="70" t="s">
        <v>1311</v>
      </c>
      <c r="H187" s="69" t="s">
        <v>53</v>
      </c>
      <c r="I187" s="69" t="s">
        <v>1184</v>
      </c>
      <c r="J187" s="69" t="s">
        <v>336</v>
      </c>
      <c r="K187" s="69" t="s">
        <v>382</v>
      </c>
      <c r="L187" s="69" t="s">
        <v>420</v>
      </c>
      <c r="M187" s="69" t="s">
        <v>389</v>
      </c>
      <c r="N187" s="69" t="s">
        <v>44</v>
      </c>
      <c r="O187" s="69" t="s">
        <v>386</v>
      </c>
      <c r="P187" s="69" t="s">
        <v>970</v>
      </c>
      <c r="Q187" s="69">
        <v>1</v>
      </c>
      <c r="R187" s="69" t="s">
        <v>53</v>
      </c>
      <c r="V187" s="59" t="str">
        <f t="shared" si="19"/>
        <v>6840102черный</v>
      </c>
      <c r="W187" s="59" t="str">
        <f t="shared" si="16"/>
        <v>6840102</v>
      </c>
      <c r="X187" s="59" t="str">
        <f t="shared" si="20"/>
        <v>HATTERAS EF</v>
      </c>
      <c r="AC187" s="50">
        <f t="shared" si="21"/>
        <v>2</v>
      </c>
      <c r="AD187" s="43">
        <f t="shared" si="22"/>
        <v>92</v>
      </c>
      <c r="AE187" s="50">
        <f t="shared" si="23"/>
        <v>2092</v>
      </c>
    </row>
    <row r="188" spans="1:31">
      <c r="A188" s="59" t="str">
        <f t="shared" si="17"/>
        <v>68401021</v>
      </c>
      <c r="B188" s="59" t="str">
        <f t="shared" si="18"/>
        <v>02-092-09</v>
      </c>
      <c r="C188" s="69" t="s">
        <v>1314</v>
      </c>
      <c r="D188" s="69" t="s">
        <v>1310</v>
      </c>
      <c r="E188" s="69" t="s">
        <v>983</v>
      </c>
      <c r="F188" s="70">
        <v>61</v>
      </c>
      <c r="G188" s="70" t="s">
        <v>1311</v>
      </c>
      <c r="H188" s="69" t="s">
        <v>53</v>
      </c>
      <c r="I188" s="69" t="s">
        <v>1184</v>
      </c>
      <c r="J188" s="69" t="s">
        <v>336</v>
      </c>
      <c r="K188" s="69" t="s">
        <v>382</v>
      </c>
      <c r="L188" s="69" t="s">
        <v>420</v>
      </c>
      <c r="M188" s="69" t="s">
        <v>389</v>
      </c>
      <c r="N188" s="69" t="s">
        <v>44</v>
      </c>
      <c r="O188" s="69" t="s">
        <v>386</v>
      </c>
      <c r="P188" s="69" t="s">
        <v>970</v>
      </c>
      <c r="Q188" s="69">
        <v>1</v>
      </c>
      <c r="R188" s="69" t="s">
        <v>53</v>
      </c>
      <c r="V188" s="59" t="str">
        <f t="shared" si="19"/>
        <v>6840102черный</v>
      </c>
      <c r="W188" s="59" t="str">
        <f t="shared" si="16"/>
        <v>6840102</v>
      </c>
      <c r="X188" s="59" t="str">
        <f t="shared" si="20"/>
        <v>HATTERAS EF</v>
      </c>
      <c r="AC188" s="50">
        <f t="shared" si="21"/>
        <v>2</v>
      </c>
      <c r="AD188" s="43">
        <f t="shared" si="22"/>
        <v>92</v>
      </c>
      <c r="AE188" s="50">
        <f t="shared" si="23"/>
        <v>2092</v>
      </c>
    </row>
    <row r="189" spans="1:31">
      <c r="A189" s="59" t="str">
        <f t="shared" si="17"/>
        <v>68401021</v>
      </c>
      <c r="B189" s="59" t="str">
        <f t="shared" si="18"/>
        <v>02-092-09</v>
      </c>
      <c r="C189" s="69" t="s">
        <v>1315</v>
      </c>
      <c r="D189" s="69" t="s">
        <v>1310</v>
      </c>
      <c r="E189" s="69" t="s">
        <v>1147</v>
      </c>
      <c r="F189" s="70">
        <v>55</v>
      </c>
      <c r="G189" s="70" t="s">
        <v>1311</v>
      </c>
      <c r="H189" s="69" t="s">
        <v>53</v>
      </c>
      <c r="I189" s="69" t="s">
        <v>1184</v>
      </c>
      <c r="J189" s="69" t="s">
        <v>336</v>
      </c>
      <c r="K189" s="69" t="s">
        <v>382</v>
      </c>
      <c r="L189" s="69" t="s">
        <v>420</v>
      </c>
      <c r="M189" s="69" t="s">
        <v>389</v>
      </c>
      <c r="N189" s="69" t="s">
        <v>44</v>
      </c>
      <c r="O189" s="69" t="s">
        <v>386</v>
      </c>
      <c r="P189" s="69" t="s">
        <v>970</v>
      </c>
      <c r="Q189" s="69">
        <v>1</v>
      </c>
      <c r="R189" s="69" t="s">
        <v>53</v>
      </c>
      <c r="V189" s="59" t="str">
        <f t="shared" si="19"/>
        <v>6840102черный</v>
      </c>
      <c r="W189" s="59" t="str">
        <f t="shared" si="16"/>
        <v>6840102</v>
      </c>
      <c r="X189" s="59" t="str">
        <f t="shared" si="20"/>
        <v>HATTERAS EF</v>
      </c>
      <c r="AC189" s="50">
        <f t="shared" si="21"/>
        <v>2</v>
      </c>
      <c r="AD189" s="43">
        <f t="shared" si="22"/>
        <v>92</v>
      </c>
      <c r="AE189" s="50">
        <f t="shared" si="23"/>
        <v>2092</v>
      </c>
    </row>
    <row r="190" spans="1:31">
      <c r="A190" s="59" t="str">
        <f t="shared" si="17"/>
        <v>68401021</v>
      </c>
      <c r="B190" s="59" t="str">
        <f t="shared" si="18"/>
        <v>02-092-09</v>
      </c>
      <c r="C190" s="69" t="s">
        <v>1316</v>
      </c>
      <c r="D190" s="69" t="s">
        <v>1310</v>
      </c>
      <c r="E190" s="69" t="s">
        <v>985</v>
      </c>
      <c r="F190" s="70">
        <v>56</v>
      </c>
      <c r="G190" s="70" t="s">
        <v>1311</v>
      </c>
      <c r="H190" s="69" t="s">
        <v>53</v>
      </c>
      <c r="I190" s="69" t="s">
        <v>1184</v>
      </c>
      <c r="J190" s="69" t="s">
        <v>336</v>
      </c>
      <c r="K190" s="69" t="s">
        <v>382</v>
      </c>
      <c r="L190" s="69" t="s">
        <v>420</v>
      </c>
      <c r="M190" s="69" t="s">
        <v>389</v>
      </c>
      <c r="N190" s="69" t="s">
        <v>44</v>
      </c>
      <c r="O190" s="69" t="s">
        <v>386</v>
      </c>
      <c r="P190" s="69" t="s">
        <v>970</v>
      </c>
      <c r="Q190" s="69">
        <v>1</v>
      </c>
      <c r="R190" s="69" t="s">
        <v>53</v>
      </c>
      <c r="V190" s="59" t="str">
        <f t="shared" si="19"/>
        <v>6840102черный</v>
      </c>
      <c r="W190" s="59" t="str">
        <f t="shared" si="16"/>
        <v>6840102</v>
      </c>
      <c r="X190" s="59" t="str">
        <f t="shared" si="20"/>
        <v>HATTERAS EF</v>
      </c>
      <c r="AC190" s="50">
        <f t="shared" si="21"/>
        <v>2</v>
      </c>
      <c r="AD190" s="43">
        <f t="shared" si="22"/>
        <v>92</v>
      </c>
      <c r="AE190" s="50">
        <f t="shared" si="23"/>
        <v>2092</v>
      </c>
    </row>
    <row r="191" spans="1:31">
      <c r="A191" s="59" t="str">
        <f t="shared" si="17"/>
        <v>68401021</v>
      </c>
      <c r="B191" s="59" t="str">
        <f t="shared" si="18"/>
        <v>02-092-09</v>
      </c>
      <c r="C191" s="69" t="s">
        <v>1317</v>
      </c>
      <c r="D191" s="69" t="s">
        <v>1310</v>
      </c>
      <c r="E191" s="69" t="s">
        <v>979</v>
      </c>
      <c r="F191" s="70">
        <v>58</v>
      </c>
      <c r="G191" s="70" t="s">
        <v>1311</v>
      </c>
      <c r="H191" s="69" t="s">
        <v>53</v>
      </c>
      <c r="I191" s="69" t="s">
        <v>1184</v>
      </c>
      <c r="J191" s="69" t="s">
        <v>336</v>
      </c>
      <c r="K191" s="69" t="s">
        <v>382</v>
      </c>
      <c r="L191" s="69" t="s">
        <v>420</v>
      </c>
      <c r="M191" s="69" t="s">
        <v>389</v>
      </c>
      <c r="N191" s="69" t="s">
        <v>44</v>
      </c>
      <c r="O191" s="69" t="s">
        <v>386</v>
      </c>
      <c r="P191" s="69" t="s">
        <v>970</v>
      </c>
      <c r="Q191" s="69">
        <v>1</v>
      </c>
      <c r="R191" s="69" t="s">
        <v>53</v>
      </c>
      <c r="V191" s="59" t="str">
        <f t="shared" si="19"/>
        <v>6840102черный</v>
      </c>
      <c r="W191" s="59" t="str">
        <f t="shared" si="16"/>
        <v>6840102</v>
      </c>
      <c r="X191" s="59" t="str">
        <f t="shared" si="20"/>
        <v>HATTERAS EF</v>
      </c>
      <c r="AC191" s="50">
        <f t="shared" si="21"/>
        <v>2</v>
      </c>
      <c r="AD191" s="43">
        <f t="shared" si="22"/>
        <v>92</v>
      </c>
      <c r="AE191" s="50">
        <f t="shared" si="23"/>
        <v>2092</v>
      </c>
    </row>
    <row r="192" spans="1:31">
      <c r="A192" s="59" t="str">
        <f t="shared" si="17"/>
        <v>68401021</v>
      </c>
      <c r="B192" s="59" t="str">
        <f t="shared" si="18"/>
        <v>02-092-09</v>
      </c>
      <c r="C192" s="69" t="s">
        <v>1318</v>
      </c>
      <c r="D192" s="69" t="s">
        <v>1310</v>
      </c>
      <c r="E192" s="69" t="s">
        <v>1319</v>
      </c>
      <c r="F192" s="70">
        <v>64</v>
      </c>
      <c r="G192" s="70" t="s">
        <v>1311</v>
      </c>
      <c r="H192" s="69" t="s">
        <v>53</v>
      </c>
      <c r="I192" s="69" t="s">
        <v>1184</v>
      </c>
      <c r="J192" s="69" t="s">
        <v>336</v>
      </c>
      <c r="K192" s="69" t="s">
        <v>382</v>
      </c>
      <c r="L192" s="69" t="s">
        <v>420</v>
      </c>
      <c r="M192" s="69" t="s">
        <v>389</v>
      </c>
      <c r="N192" s="69" t="s">
        <v>44</v>
      </c>
      <c r="O192" s="69" t="s">
        <v>386</v>
      </c>
      <c r="P192" s="69" t="s">
        <v>970</v>
      </c>
      <c r="Q192" s="69">
        <v>1</v>
      </c>
      <c r="R192" s="69" t="s">
        <v>53</v>
      </c>
      <c r="V192" s="59" t="str">
        <f t="shared" si="19"/>
        <v>6840102черный</v>
      </c>
      <c r="W192" s="59" t="str">
        <f t="shared" si="16"/>
        <v>6840102</v>
      </c>
      <c r="X192" s="59" t="str">
        <f t="shared" si="20"/>
        <v>HATTERAS EF</v>
      </c>
      <c r="AC192" s="50">
        <f t="shared" si="21"/>
        <v>2</v>
      </c>
      <c r="AD192" s="43">
        <f t="shared" si="22"/>
        <v>92</v>
      </c>
      <c r="AE192" s="50">
        <f t="shared" si="23"/>
        <v>2092</v>
      </c>
    </row>
    <row r="193" spans="1:31">
      <c r="A193" s="59" t="str">
        <f t="shared" si="17"/>
        <v>684010221</v>
      </c>
      <c r="B193" s="59" t="str">
        <f t="shared" si="18"/>
        <v>02-092-16</v>
      </c>
      <c r="C193" s="69" t="s">
        <v>1320</v>
      </c>
      <c r="D193" s="69" t="s">
        <v>1321</v>
      </c>
      <c r="E193" s="69" t="s">
        <v>979</v>
      </c>
      <c r="F193" s="70">
        <v>58</v>
      </c>
      <c r="G193" s="70" t="s">
        <v>1311</v>
      </c>
      <c r="H193" s="69" t="s">
        <v>71</v>
      </c>
      <c r="I193" s="69" t="s">
        <v>1184</v>
      </c>
      <c r="J193" s="69" t="s">
        <v>336</v>
      </c>
      <c r="K193" s="69" t="s">
        <v>382</v>
      </c>
      <c r="L193" s="69" t="s">
        <v>420</v>
      </c>
      <c r="M193" s="69" t="s">
        <v>389</v>
      </c>
      <c r="N193" s="69" t="s">
        <v>44</v>
      </c>
      <c r="O193" s="69" t="s">
        <v>386</v>
      </c>
      <c r="P193" s="69" t="s">
        <v>970</v>
      </c>
      <c r="Q193" s="69">
        <v>21</v>
      </c>
      <c r="R193" s="69" t="s">
        <v>71</v>
      </c>
      <c r="V193" s="59" t="str">
        <f t="shared" si="19"/>
        <v>6840102синий</v>
      </c>
      <c r="W193" s="59" t="str">
        <f t="shared" si="16"/>
        <v>6840102</v>
      </c>
      <c r="X193" s="59" t="str">
        <f t="shared" si="20"/>
        <v>HATTERAS EF</v>
      </c>
      <c r="AC193" s="50">
        <f t="shared" si="21"/>
        <v>2</v>
      </c>
      <c r="AD193" s="43">
        <f t="shared" si="22"/>
        <v>92</v>
      </c>
      <c r="AE193" s="50">
        <f t="shared" si="23"/>
        <v>2092</v>
      </c>
    </row>
    <row r="194" spans="1:31">
      <c r="A194" s="59" t="str">
        <f t="shared" si="17"/>
        <v>684010221</v>
      </c>
      <c r="B194" s="59" t="str">
        <f t="shared" si="18"/>
        <v>02-092-16</v>
      </c>
      <c r="C194" s="69" t="s">
        <v>1322</v>
      </c>
      <c r="D194" s="69" t="s">
        <v>1321</v>
      </c>
      <c r="E194" s="69" t="s">
        <v>972</v>
      </c>
      <c r="F194" s="70">
        <v>59</v>
      </c>
      <c r="G194" s="70" t="s">
        <v>1311</v>
      </c>
      <c r="H194" s="69" t="s">
        <v>71</v>
      </c>
      <c r="I194" s="69" t="s">
        <v>1184</v>
      </c>
      <c r="J194" s="69" t="s">
        <v>336</v>
      </c>
      <c r="K194" s="69" t="s">
        <v>382</v>
      </c>
      <c r="L194" s="69" t="s">
        <v>420</v>
      </c>
      <c r="M194" s="69" t="s">
        <v>389</v>
      </c>
      <c r="N194" s="69" t="s">
        <v>44</v>
      </c>
      <c r="O194" s="69" t="s">
        <v>386</v>
      </c>
      <c r="P194" s="69" t="s">
        <v>970</v>
      </c>
      <c r="Q194" s="69">
        <v>21</v>
      </c>
      <c r="R194" s="69" t="s">
        <v>71</v>
      </c>
      <c r="V194" s="59" t="str">
        <f t="shared" si="19"/>
        <v>6840102синий</v>
      </c>
      <c r="W194" s="59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6840102</v>
      </c>
      <c r="X194" s="59" t="str">
        <f t="shared" si="20"/>
        <v>HATTERAS EF</v>
      </c>
      <c r="AC194" s="50">
        <f t="shared" si="21"/>
        <v>2</v>
      </c>
      <c r="AD194" s="43">
        <f t="shared" si="22"/>
        <v>92</v>
      </c>
      <c r="AE194" s="50">
        <f t="shared" si="23"/>
        <v>2092</v>
      </c>
    </row>
    <row r="195" spans="1:31">
      <c r="A195" s="59" t="str">
        <f t="shared" ref="A195:A258" si="25">IF(G195&amp;Q195&lt;&gt;"",W195&amp;Q195,"")</f>
        <v>684010221</v>
      </c>
      <c r="B195" s="59" t="str">
        <f t="shared" ref="B195:B258" si="26">IF(C195&lt;&gt;"",LEFT(C195,9),"")</f>
        <v>02-092-16</v>
      </c>
      <c r="C195" s="69" t="s">
        <v>1323</v>
      </c>
      <c r="D195" s="69" t="s">
        <v>1321</v>
      </c>
      <c r="E195" s="69" t="s">
        <v>983</v>
      </c>
      <c r="F195" s="70">
        <v>61</v>
      </c>
      <c r="G195" s="70" t="s">
        <v>1311</v>
      </c>
      <c r="H195" s="69" t="s">
        <v>71</v>
      </c>
      <c r="I195" s="69" t="s">
        <v>1184</v>
      </c>
      <c r="J195" s="69" t="s">
        <v>336</v>
      </c>
      <c r="K195" s="69" t="s">
        <v>382</v>
      </c>
      <c r="L195" s="69" t="s">
        <v>420</v>
      </c>
      <c r="M195" s="69" t="s">
        <v>389</v>
      </c>
      <c r="N195" s="69" t="s">
        <v>44</v>
      </c>
      <c r="O195" s="69" t="s">
        <v>386</v>
      </c>
      <c r="P195" s="69" t="s">
        <v>970</v>
      </c>
      <c r="Q195" s="69">
        <v>21</v>
      </c>
      <c r="R195" s="69" t="s">
        <v>71</v>
      </c>
      <c r="V195" s="59" t="str">
        <f t="shared" ref="V195:V258" si="27">W195&amp;H195</f>
        <v>6840102синий</v>
      </c>
      <c r="W195" s="59" t="str">
        <f t="shared" si="24"/>
        <v>6840102</v>
      </c>
      <c r="X195" s="59" t="str">
        <f t="shared" ref="X195:X258" si="28">IF(A195&lt;&gt;"",IFERROR(IF(FIND(" ",G195)&gt;=1,MID(G195,FIND(" ",G195)+1,LEN(G195)),""),""),"")</f>
        <v>HATTERAS EF</v>
      </c>
      <c r="AC195" s="50">
        <f t="shared" ref="AC195:AC258" si="29">IFERROR(VALUE(MID($C195,1,2)),0)</f>
        <v>2</v>
      </c>
      <c r="AD195" s="43">
        <f t="shared" ref="AD195:AD258" si="30">IFERROR(VALUE(MID($C195,4,3)),0)</f>
        <v>92</v>
      </c>
      <c r="AE195" s="50">
        <f t="shared" ref="AE195:AE258" si="31">VALUE(RIGHT("00"&amp;AC195,2)&amp;RIGHT("000"&amp;AD195,3))</f>
        <v>2092</v>
      </c>
    </row>
    <row r="196" spans="1:31">
      <c r="A196" s="59" t="str">
        <f t="shared" si="25"/>
        <v>684010221</v>
      </c>
      <c r="B196" s="59" t="str">
        <f t="shared" si="26"/>
        <v>02-092-16</v>
      </c>
      <c r="C196" s="69" t="s">
        <v>1324</v>
      </c>
      <c r="D196" s="69" t="s">
        <v>1321</v>
      </c>
      <c r="E196" s="69" t="s">
        <v>985</v>
      </c>
      <c r="F196" s="70">
        <v>56</v>
      </c>
      <c r="G196" s="70" t="s">
        <v>1311</v>
      </c>
      <c r="H196" s="69" t="s">
        <v>71</v>
      </c>
      <c r="I196" s="69" t="s">
        <v>1184</v>
      </c>
      <c r="J196" s="69" t="s">
        <v>336</v>
      </c>
      <c r="K196" s="69" t="s">
        <v>382</v>
      </c>
      <c r="L196" s="69" t="s">
        <v>420</v>
      </c>
      <c r="M196" s="69" t="s">
        <v>389</v>
      </c>
      <c r="N196" s="69" t="s">
        <v>44</v>
      </c>
      <c r="O196" s="69" t="s">
        <v>386</v>
      </c>
      <c r="P196" s="69" t="s">
        <v>970</v>
      </c>
      <c r="Q196" s="69">
        <v>21</v>
      </c>
      <c r="R196" s="69" t="s">
        <v>71</v>
      </c>
      <c r="V196" s="59" t="str">
        <f t="shared" si="27"/>
        <v>6840102синий</v>
      </c>
      <c r="W196" s="59" t="str">
        <f t="shared" si="24"/>
        <v>6840102</v>
      </c>
      <c r="X196" s="59" t="str">
        <f t="shared" si="28"/>
        <v>HATTERAS EF</v>
      </c>
      <c r="AC196" s="50">
        <f t="shared" si="29"/>
        <v>2</v>
      </c>
      <c r="AD196" s="43">
        <f t="shared" si="30"/>
        <v>92</v>
      </c>
      <c r="AE196" s="50">
        <f t="shared" si="31"/>
        <v>2092</v>
      </c>
    </row>
    <row r="197" spans="1:31">
      <c r="A197" s="59" t="str">
        <f t="shared" si="25"/>
        <v>684010221</v>
      </c>
      <c r="B197" s="59" t="str">
        <f t="shared" si="26"/>
        <v>02-092-16</v>
      </c>
      <c r="C197" s="69" t="s">
        <v>1325</v>
      </c>
      <c r="D197" s="69" t="s">
        <v>1321</v>
      </c>
      <c r="E197" s="69" t="s">
        <v>981</v>
      </c>
      <c r="F197" s="70">
        <v>60</v>
      </c>
      <c r="G197" s="70" t="s">
        <v>1311</v>
      </c>
      <c r="H197" s="69" t="s">
        <v>71</v>
      </c>
      <c r="I197" s="69" t="s">
        <v>1184</v>
      </c>
      <c r="J197" s="69" t="s">
        <v>336</v>
      </c>
      <c r="K197" s="69" t="s">
        <v>382</v>
      </c>
      <c r="L197" s="69" t="s">
        <v>420</v>
      </c>
      <c r="M197" s="69" t="s">
        <v>389</v>
      </c>
      <c r="N197" s="69" t="s">
        <v>44</v>
      </c>
      <c r="O197" s="69" t="s">
        <v>386</v>
      </c>
      <c r="P197" s="69" t="s">
        <v>970</v>
      </c>
      <c r="Q197" s="69">
        <v>21</v>
      </c>
      <c r="R197" s="69" t="s">
        <v>71</v>
      </c>
      <c r="V197" s="59" t="str">
        <f t="shared" si="27"/>
        <v>6840102синий</v>
      </c>
      <c r="W197" s="59" t="str">
        <f t="shared" si="24"/>
        <v>6840102</v>
      </c>
      <c r="X197" s="59" t="str">
        <f t="shared" si="28"/>
        <v>HATTERAS EF</v>
      </c>
      <c r="AC197" s="50">
        <f t="shared" si="29"/>
        <v>2</v>
      </c>
      <c r="AD197" s="43">
        <f t="shared" si="30"/>
        <v>92</v>
      </c>
      <c r="AE197" s="50">
        <f t="shared" si="31"/>
        <v>2092</v>
      </c>
    </row>
    <row r="198" spans="1:31">
      <c r="A198" s="59" t="str">
        <f t="shared" si="25"/>
        <v>684010231</v>
      </c>
      <c r="B198" s="59" t="str">
        <f t="shared" si="26"/>
        <v>02-092-08</v>
      </c>
      <c r="C198" s="69" t="s">
        <v>1326</v>
      </c>
      <c r="D198" s="69" t="s">
        <v>1327</v>
      </c>
      <c r="E198" s="69" t="s">
        <v>967</v>
      </c>
      <c r="F198" s="70">
        <v>57</v>
      </c>
      <c r="G198" s="70" t="s">
        <v>1311</v>
      </c>
      <c r="H198" s="69" t="s">
        <v>83</v>
      </c>
      <c r="I198" s="69" t="s">
        <v>1184</v>
      </c>
      <c r="J198" s="69" t="s">
        <v>336</v>
      </c>
      <c r="K198" s="69" t="s">
        <v>382</v>
      </c>
      <c r="L198" s="69" t="s">
        <v>420</v>
      </c>
      <c r="M198" s="69" t="s">
        <v>389</v>
      </c>
      <c r="N198" s="69" t="s">
        <v>44</v>
      </c>
      <c r="O198" s="69" t="s">
        <v>386</v>
      </c>
      <c r="P198" s="69" t="s">
        <v>970</v>
      </c>
      <c r="Q198" s="69">
        <v>31</v>
      </c>
      <c r="R198" s="69" t="s">
        <v>83</v>
      </c>
      <c r="V198" s="59" t="str">
        <f t="shared" si="27"/>
        <v>6840102серый</v>
      </c>
      <c r="W198" s="59" t="str">
        <f t="shared" si="24"/>
        <v>6840102</v>
      </c>
      <c r="X198" s="59" t="str">
        <f t="shared" si="28"/>
        <v>HATTERAS EF</v>
      </c>
      <c r="AC198" s="50">
        <f t="shared" si="29"/>
        <v>2</v>
      </c>
      <c r="AD198" s="43">
        <f t="shared" si="30"/>
        <v>92</v>
      </c>
      <c r="AE198" s="50">
        <f t="shared" si="31"/>
        <v>2092</v>
      </c>
    </row>
    <row r="199" spans="1:31">
      <c r="A199" s="59" t="str">
        <f t="shared" si="25"/>
        <v>6840502315</v>
      </c>
      <c r="B199" s="59" t="str">
        <f t="shared" si="26"/>
        <v>02-093-07</v>
      </c>
      <c r="C199" s="69" t="s">
        <v>1328</v>
      </c>
      <c r="D199" s="69" t="s">
        <v>1329</v>
      </c>
      <c r="E199" s="69" t="s">
        <v>967</v>
      </c>
      <c r="F199" s="70">
        <v>57</v>
      </c>
      <c r="G199" s="70" t="s">
        <v>1330</v>
      </c>
      <c r="H199" s="69" t="s">
        <v>269</v>
      </c>
      <c r="I199" s="69" t="s">
        <v>1018</v>
      </c>
      <c r="J199" s="69" t="s">
        <v>318</v>
      </c>
      <c r="K199" s="69" t="s">
        <v>382</v>
      </c>
      <c r="L199" s="69" t="s">
        <v>420</v>
      </c>
      <c r="M199" s="69" t="s">
        <v>388</v>
      </c>
      <c r="N199" s="69" t="s">
        <v>44</v>
      </c>
      <c r="O199" s="69" t="s">
        <v>442</v>
      </c>
      <c r="P199" s="69" t="s">
        <v>970</v>
      </c>
      <c r="Q199" s="69">
        <v>315</v>
      </c>
      <c r="R199" s="69" t="s">
        <v>60</v>
      </c>
      <c r="V199" s="59" t="str">
        <f t="shared" si="27"/>
        <v>6840502темно-зеленый</v>
      </c>
      <c r="W199" s="59" t="str">
        <f t="shared" si="24"/>
        <v>6840502</v>
      </c>
      <c r="X199" s="59" t="str">
        <f t="shared" si="28"/>
        <v>HATTERAS</v>
      </c>
      <c r="AC199" s="50">
        <f t="shared" si="29"/>
        <v>2</v>
      </c>
      <c r="AD199" s="43">
        <f t="shared" si="30"/>
        <v>93</v>
      </c>
      <c r="AE199" s="50">
        <f t="shared" si="31"/>
        <v>2093</v>
      </c>
    </row>
    <row r="200" spans="1:31">
      <c r="A200" s="59" t="str">
        <f t="shared" si="25"/>
        <v>6840502315</v>
      </c>
      <c r="B200" s="59" t="str">
        <f t="shared" si="26"/>
        <v>02-093-07</v>
      </c>
      <c r="C200" s="69" t="s">
        <v>1331</v>
      </c>
      <c r="D200" s="69" t="s">
        <v>1329</v>
      </c>
      <c r="E200" s="69" t="s">
        <v>972</v>
      </c>
      <c r="F200" s="70">
        <v>59</v>
      </c>
      <c r="G200" s="70" t="s">
        <v>1330</v>
      </c>
      <c r="H200" s="69" t="s">
        <v>269</v>
      </c>
      <c r="I200" s="69" t="s">
        <v>1018</v>
      </c>
      <c r="J200" s="69" t="s">
        <v>318</v>
      </c>
      <c r="K200" s="69" t="s">
        <v>382</v>
      </c>
      <c r="L200" s="69" t="s">
        <v>420</v>
      </c>
      <c r="M200" s="69" t="s">
        <v>388</v>
      </c>
      <c r="N200" s="69" t="s">
        <v>44</v>
      </c>
      <c r="O200" s="69" t="s">
        <v>442</v>
      </c>
      <c r="P200" s="69" t="s">
        <v>970</v>
      </c>
      <c r="Q200" s="69">
        <v>315</v>
      </c>
      <c r="R200" s="69" t="s">
        <v>60</v>
      </c>
      <c r="V200" s="59" t="str">
        <f t="shared" si="27"/>
        <v>6840502темно-зеленый</v>
      </c>
      <c r="W200" s="59" t="str">
        <f t="shared" si="24"/>
        <v>6840502</v>
      </c>
      <c r="X200" s="59" t="str">
        <f t="shared" si="28"/>
        <v>HATTERAS</v>
      </c>
      <c r="AC200" s="50">
        <f t="shared" si="29"/>
        <v>2</v>
      </c>
      <c r="AD200" s="43">
        <f t="shared" si="30"/>
        <v>93</v>
      </c>
      <c r="AE200" s="50">
        <f t="shared" si="31"/>
        <v>2093</v>
      </c>
    </row>
    <row r="201" spans="1:31">
      <c r="A201" s="59" t="str">
        <f t="shared" si="25"/>
        <v>6840502315</v>
      </c>
      <c r="B201" s="59" t="str">
        <f t="shared" si="26"/>
        <v>02-093-07</v>
      </c>
      <c r="C201" s="69" t="s">
        <v>1332</v>
      </c>
      <c r="D201" s="69" t="s">
        <v>1329</v>
      </c>
      <c r="E201" s="69" t="s">
        <v>983</v>
      </c>
      <c r="F201" s="70">
        <v>61</v>
      </c>
      <c r="G201" s="70" t="s">
        <v>1330</v>
      </c>
      <c r="H201" s="69" t="s">
        <v>269</v>
      </c>
      <c r="I201" s="69" t="s">
        <v>1018</v>
      </c>
      <c r="J201" s="69" t="s">
        <v>318</v>
      </c>
      <c r="K201" s="69" t="s">
        <v>382</v>
      </c>
      <c r="L201" s="69" t="s">
        <v>420</v>
      </c>
      <c r="M201" s="69" t="s">
        <v>388</v>
      </c>
      <c r="N201" s="69" t="s">
        <v>44</v>
      </c>
      <c r="O201" s="69" t="s">
        <v>442</v>
      </c>
      <c r="P201" s="69" t="s">
        <v>970</v>
      </c>
      <c r="Q201" s="69">
        <v>315</v>
      </c>
      <c r="R201" s="69" t="s">
        <v>60</v>
      </c>
      <c r="V201" s="59" t="str">
        <f t="shared" si="27"/>
        <v>6840502темно-зеленый</v>
      </c>
      <c r="W201" s="59" t="str">
        <f t="shared" si="24"/>
        <v>6840502</v>
      </c>
      <c r="X201" s="59" t="str">
        <f t="shared" si="28"/>
        <v>HATTERAS</v>
      </c>
      <c r="AC201" s="50">
        <f t="shared" si="29"/>
        <v>2</v>
      </c>
      <c r="AD201" s="43">
        <f t="shared" si="30"/>
        <v>93</v>
      </c>
      <c r="AE201" s="50">
        <f t="shared" si="31"/>
        <v>2093</v>
      </c>
    </row>
    <row r="202" spans="1:31">
      <c r="A202" s="59" t="str">
        <f t="shared" si="25"/>
        <v>6840502371</v>
      </c>
      <c r="B202" s="59" t="str">
        <f t="shared" si="26"/>
        <v>02-093-08</v>
      </c>
      <c r="C202" s="69" t="s">
        <v>1333</v>
      </c>
      <c r="D202" s="69" t="s">
        <v>1334</v>
      </c>
      <c r="E202" s="69" t="s">
        <v>1147</v>
      </c>
      <c r="F202" s="70">
        <v>55</v>
      </c>
      <c r="G202" s="70" t="s">
        <v>1330</v>
      </c>
      <c r="H202" s="69" t="s">
        <v>83</v>
      </c>
      <c r="I202" s="69" t="s">
        <v>1018</v>
      </c>
      <c r="J202" s="69" t="s">
        <v>318</v>
      </c>
      <c r="K202" s="69" t="s">
        <v>382</v>
      </c>
      <c r="L202" s="69" t="s">
        <v>420</v>
      </c>
      <c r="M202" s="69" t="s">
        <v>388</v>
      </c>
      <c r="N202" s="69" t="s">
        <v>44</v>
      </c>
      <c r="O202" s="69" t="s">
        <v>433</v>
      </c>
      <c r="P202" s="69" t="s">
        <v>970</v>
      </c>
      <c r="Q202" s="69">
        <v>371</v>
      </c>
      <c r="R202" s="69" t="s">
        <v>83</v>
      </c>
      <c r="V202" s="59" t="str">
        <f t="shared" si="27"/>
        <v>6840502серый</v>
      </c>
      <c r="W202" s="59" t="str">
        <f t="shared" si="24"/>
        <v>6840502</v>
      </c>
      <c r="X202" s="59" t="str">
        <f t="shared" si="28"/>
        <v>HATTERAS</v>
      </c>
      <c r="AC202" s="50">
        <f t="shared" si="29"/>
        <v>2</v>
      </c>
      <c r="AD202" s="43">
        <f t="shared" si="30"/>
        <v>93</v>
      </c>
      <c r="AE202" s="50">
        <f t="shared" si="31"/>
        <v>2093</v>
      </c>
    </row>
    <row r="203" spans="1:31">
      <c r="A203" s="59" t="str">
        <f t="shared" si="25"/>
        <v>6840502371</v>
      </c>
      <c r="B203" s="59" t="str">
        <f t="shared" si="26"/>
        <v>02-093-08</v>
      </c>
      <c r="C203" s="69" t="s">
        <v>1335</v>
      </c>
      <c r="D203" s="69" t="s">
        <v>1334</v>
      </c>
      <c r="E203" s="69" t="s">
        <v>979</v>
      </c>
      <c r="F203" s="70">
        <v>58</v>
      </c>
      <c r="G203" s="70" t="s">
        <v>1330</v>
      </c>
      <c r="H203" s="69" t="s">
        <v>83</v>
      </c>
      <c r="I203" s="69" t="s">
        <v>1018</v>
      </c>
      <c r="J203" s="69" t="s">
        <v>318</v>
      </c>
      <c r="K203" s="69" t="s">
        <v>382</v>
      </c>
      <c r="L203" s="69" t="s">
        <v>420</v>
      </c>
      <c r="M203" s="69" t="s">
        <v>388</v>
      </c>
      <c r="N203" s="69" t="s">
        <v>44</v>
      </c>
      <c r="O203" s="69" t="s">
        <v>433</v>
      </c>
      <c r="P203" s="69" t="s">
        <v>970</v>
      </c>
      <c r="Q203" s="69">
        <v>371</v>
      </c>
      <c r="R203" s="69" t="s">
        <v>83</v>
      </c>
      <c r="V203" s="59" t="str">
        <f t="shared" si="27"/>
        <v>6840502серый</v>
      </c>
      <c r="W203" s="59" t="str">
        <f t="shared" si="24"/>
        <v>6840502</v>
      </c>
      <c r="X203" s="59" t="str">
        <f t="shared" si="28"/>
        <v>HATTERAS</v>
      </c>
      <c r="AC203" s="50">
        <f t="shared" si="29"/>
        <v>2</v>
      </c>
      <c r="AD203" s="43">
        <f t="shared" si="30"/>
        <v>93</v>
      </c>
      <c r="AE203" s="50">
        <f t="shared" si="31"/>
        <v>2093</v>
      </c>
    </row>
    <row r="204" spans="1:31">
      <c r="A204" s="59" t="str">
        <f t="shared" si="25"/>
        <v>6840502371</v>
      </c>
      <c r="B204" s="59" t="str">
        <f t="shared" si="26"/>
        <v>02-093-08</v>
      </c>
      <c r="C204" s="69" t="s">
        <v>1336</v>
      </c>
      <c r="D204" s="69" t="s">
        <v>1334</v>
      </c>
      <c r="E204" s="69" t="s">
        <v>972</v>
      </c>
      <c r="F204" s="70">
        <v>59</v>
      </c>
      <c r="G204" s="70" t="s">
        <v>1330</v>
      </c>
      <c r="H204" s="69" t="s">
        <v>83</v>
      </c>
      <c r="I204" s="69" t="s">
        <v>1018</v>
      </c>
      <c r="J204" s="69" t="s">
        <v>318</v>
      </c>
      <c r="K204" s="69" t="s">
        <v>382</v>
      </c>
      <c r="L204" s="69" t="s">
        <v>420</v>
      </c>
      <c r="M204" s="69" t="s">
        <v>388</v>
      </c>
      <c r="N204" s="69" t="s">
        <v>44</v>
      </c>
      <c r="O204" s="69" t="s">
        <v>433</v>
      </c>
      <c r="P204" s="69" t="s">
        <v>970</v>
      </c>
      <c r="Q204" s="69">
        <v>371</v>
      </c>
      <c r="R204" s="69" t="s">
        <v>83</v>
      </c>
      <c r="V204" s="59" t="str">
        <f t="shared" si="27"/>
        <v>6840502серый</v>
      </c>
      <c r="W204" s="59" t="str">
        <f t="shared" si="24"/>
        <v>6840502</v>
      </c>
      <c r="X204" s="59" t="str">
        <f t="shared" si="28"/>
        <v>HATTERAS</v>
      </c>
      <c r="AC204" s="50">
        <f t="shared" si="29"/>
        <v>2</v>
      </c>
      <c r="AD204" s="43">
        <f t="shared" si="30"/>
        <v>93</v>
      </c>
      <c r="AE204" s="50">
        <f t="shared" si="31"/>
        <v>2093</v>
      </c>
    </row>
    <row r="205" spans="1:31">
      <c r="A205" s="59" t="str">
        <f t="shared" si="25"/>
        <v>6840502371</v>
      </c>
      <c r="B205" s="59" t="str">
        <f t="shared" si="26"/>
        <v>02-093-08</v>
      </c>
      <c r="C205" s="69" t="s">
        <v>1337</v>
      </c>
      <c r="D205" s="69" t="s">
        <v>1334</v>
      </c>
      <c r="E205" s="69" t="s">
        <v>967</v>
      </c>
      <c r="F205" s="70">
        <v>57</v>
      </c>
      <c r="G205" s="70" t="s">
        <v>1330</v>
      </c>
      <c r="H205" s="69" t="s">
        <v>83</v>
      </c>
      <c r="I205" s="69" t="s">
        <v>1018</v>
      </c>
      <c r="J205" s="69" t="s">
        <v>318</v>
      </c>
      <c r="K205" s="69" t="s">
        <v>382</v>
      </c>
      <c r="L205" s="69" t="s">
        <v>420</v>
      </c>
      <c r="M205" s="69" t="s">
        <v>388</v>
      </c>
      <c r="N205" s="69" t="s">
        <v>44</v>
      </c>
      <c r="O205" s="69" t="s">
        <v>433</v>
      </c>
      <c r="P205" s="69" t="s">
        <v>970</v>
      </c>
      <c r="Q205" s="69">
        <v>371</v>
      </c>
      <c r="R205" s="69" t="s">
        <v>83</v>
      </c>
      <c r="V205" s="59" t="str">
        <f t="shared" si="27"/>
        <v>6840502серый</v>
      </c>
      <c r="W205" s="59" t="str">
        <f t="shared" si="24"/>
        <v>6840502</v>
      </c>
      <c r="X205" s="59" t="str">
        <f t="shared" si="28"/>
        <v>HATTERAS</v>
      </c>
      <c r="AC205" s="50">
        <f t="shared" si="29"/>
        <v>2</v>
      </c>
      <c r="AD205" s="43">
        <f t="shared" si="30"/>
        <v>93</v>
      </c>
      <c r="AE205" s="50">
        <f t="shared" si="31"/>
        <v>2093</v>
      </c>
    </row>
    <row r="206" spans="1:31">
      <c r="A206" s="59" t="str">
        <f t="shared" si="25"/>
        <v>6840502371</v>
      </c>
      <c r="B206" s="59" t="str">
        <f t="shared" si="26"/>
        <v>02-093-08</v>
      </c>
      <c r="C206" s="69" t="s">
        <v>1338</v>
      </c>
      <c r="D206" s="69" t="s">
        <v>1334</v>
      </c>
      <c r="E206" s="69" t="s">
        <v>981</v>
      </c>
      <c r="F206" s="70">
        <v>60</v>
      </c>
      <c r="G206" s="70" t="s">
        <v>1330</v>
      </c>
      <c r="H206" s="69" t="s">
        <v>83</v>
      </c>
      <c r="I206" s="69" t="s">
        <v>1018</v>
      </c>
      <c r="J206" s="69" t="s">
        <v>318</v>
      </c>
      <c r="K206" s="69" t="s">
        <v>382</v>
      </c>
      <c r="L206" s="69" t="s">
        <v>420</v>
      </c>
      <c r="M206" s="69" t="s">
        <v>388</v>
      </c>
      <c r="N206" s="69" t="s">
        <v>44</v>
      </c>
      <c r="O206" s="69" t="s">
        <v>433</v>
      </c>
      <c r="P206" s="69" t="s">
        <v>970</v>
      </c>
      <c r="Q206" s="69">
        <v>371</v>
      </c>
      <c r="R206" s="69" t="s">
        <v>83</v>
      </c>
      <c r="V206" s="59" t="str">
        <f t="shared" si="27"/>
        <v>6840502серый</v>
      </c>
      <c r="W206" s="59" t="str">
        <f t="shared" si="24"/>
        <v>6840502</v>
      </c>
      <c r="X206" s="59" t="str">
        <f t="shared" si="28"/>
        <v>HATTERAS</v>
      </c>
      <c r="AC206" s="50">
        <f t="shared" si="29"/>
        <v>2</v>
      </c>
      <c r="AD206" s="43">
        <f t="shared" si="30"/>
        <v>93</v>
      </c>
      <c r="AE206" s="50">
        <f t="shared" si="31"/>
        <v>2093</v>
      </c>
    </row>
    <row r="207" spans="1:31">
      <c r="A207" s="59" t="str">
        <f t="shared" si="25"/>
        <v>6840502371</v>
      </c>
      <c r="B207" s="59" t="str">
        <f t="shared" si="26"/>
        <v>02-093-08</v>
      </c>
      <c r="C207" s="69" t="s">
        <v>1339</v>
      </c>
      <c r="D207" s="69" t="s">
        <v>1334</v>
      </c>
      <c r="E207" s="69" t="s">
        <v>983</v>
      </c>
      <c r="F207" s="70">
        <v>61</v>
      </c>
      <c r="G207" s="70" t="s">
        <v>1330</v>
      </c>
      <c r="H207" s="69" t="s">
        <v>83</v>
      </c>
      <c r="I207" s="69" t="s">
        <v>1018</v>
      </c>
      <c r="J207" s="69" t="s">
        <v>318</v>
      </c>
      <c r="K207" s="69" t="s">
        <v>382</v>
      </c>
      <c r="L207" s="69" t="s">
        <v>420</v>
      </c>
      <c r="M207" s="69" t="s">
        <v>388</v>
      </c>
      <c r="N207" s="69" t="s">
        <v>44</v>
      </c>
      <c r="O207" s="69" t="s">
        <v>433</v>
      </c>
      <c r="P207" s="69" t="s">
        <v>970</v>
      </c>
      <c r="Q207" s="69">
        <v>371</v>
      </c>
      <c r="R207" s="69" t="s">
        <v>83</v>
      </c>
      <c r="V207" s="59" t="str">
        <f t="shared" si="27"/>
        <v>6840502серый</v>
      </c>
      <c r="W207" s="59" t="str">
        <f t="shared" si="24"/>
        <v>6840502</v>
      </c>
      <c r="X207" s="59" t="str">
        <f t="shared" si="28"/>
        <v>HATTERAS</v>
      </c>
      <c r="AC207" s="50">
        <f t="shared" si="29"/>
        <v>2</v>
      </c>
      <c r="AD207" s="43">
        <f t="shared" si="30"/>
        <v>93</v>
      </c>
      <c r="AE207" s="50">
        <f t="shared" si="31"/>
        <v>2093</v>
      </c>
    </row>
    <row r="208" spans="1:31">
      <c r="A208" s="59" t="str">
        <f t="shared" si="25"/>
        <v>6840502371</v>
      </c>
      <c r="B208" s="59" t="str">
        <f t="shared" si="26"/>
        <v>02-093-08</v>
      </c>
      <c r="C208" s="69" t="s">
        <v>1340</v>
      </c>
      <c r="D208" s="69" t="s">
        <v>1334</v>
      </c>
      <c r="E208" s="69" t="s">
        <v>987</v>
      </c>
      <c r="F208" s="70">
        <v>62</v>
      </c>
      <c r="G208" s="70" t="s">
        <v>1330</v>
      </c>
      <c r="H208" s="69" t="s">
        <v>83</v>
      </c>
      <c r="I208" s="69" t="s">
        <v>1018</v>
      </c>
      <c r="J208" s="69" t="s">
        <v>318</v>
      </c>
      <c r="K208" s="69" t="s">
        <v>382</v>
      </c>
      <c r="L208" s="69" t="s">
        <v>420</v>
      </c>
      <c r="M208" s="69" t="s">
        <v>388</v>
      </c>
      <c r="N208" s="69" t="s">
        <v>44</v>
      </c>
      <c r="O208" s="69" t="s">
        <v>433</v>
      </c>
      <c r="P208" s="69" t="s">
        <v>970</v>
      </c>
      <c r="Q208" s="69">
        <v>371</v>
      </c>
      <c r="R208" s="69" t="s">
        <v>83</v>
      </c>
      <c r="V208" s="59" t="str">
        <f t="shared" si="27"/>
        <v>6840502серый</v>
      </c>
      <c r="W208" s="59" t="str">
        <f t="shared" si="24"/>
        <v>6840502</v>
      </c>
      <c r="X208" s="59" t="str">
        <f t="shared" si="28"/>
        <v>HATTERAS</v>
      </c>
      <c r="AC208" s="50">
        <f t="shared" si="29"/>
        <v>2</v>
      </c>
      <c r="AD208" s="43">
        <f t="shared" si="30"/>
        <v>93</v>
      </c>
      <c r="AE208" s="50">
        <f t="shared" si="31"/>
        <v>2093</v>
      </c>
    </row>
    <row r="209" spans="1:31">
      <c r="A209" s="59" t="str">
        <f t="shared" si="25"/>
        <v>6840502371</v>
      </c>
      <c r="B209" s="59" t="str">
        <f t="shared" si="26"/>
        <v>02-093-08</v>
      </c>
      <c r="C209" s="69" t="s">
        <v>1341</v>
      </c>
      <c r="D209" s="69" t="s">
        <v>1334</v>
      </c>
      <c r="E209" s="69" t="s">
        <v>989</v>
      </c>
      <c r="F209" s="70">
        <v>63</v>
      </c>
      <c r="G209" s="70" t="s">
        <v>1330</v>
      </c>
      <c r="H209" s="69" t="s">
        <v>83</v>
      </c>
      <c r="I209" s="69" t="s">
        <v>1018</v>
      </c>
      <c r="J209" s="69" t="s">
        <v>318</v>
      </c>
      <c r="K209" s="69" t="s">
        <v>382</v>
      </c>
      <c r="L209" s="69" t="s">
        <v>420</v>
      </c>
      <c r="M209" s="69" t="s">
        <v>388</v>
      </c>
      <c r="N209" s="69" t="s">
        <v>44</v>
      </c>
      <c r="O209" s="69" t="s">
        <v>433</v>
      </c>
      <c r="P209" s="69" t="s">
        <v>970</v>
      </c>
      <c r="Q209" s="69">
        <v>371</v>
      </c>
      <c r="R209" s="69" t="s">
        <v>83</v>
      </c>
      <c r="V209" s="59" t="str">
        <f t="shared" si="27"/>
        <v>6840502серый</v>
      </c>
      <c r="W209" s="59" t="str">
        <f t="shared" si="24"/>
        <v>6840502</v>
      </c>
      <c r="X209" s="59" t="str">
        <f t="shared" si="28"/>
        <v>HATTERAS</v>
      </c>
      <c r="AC209" s="50">
        <f t="shared" si="29"/>
        <v>2</v>
      </c>
      <c r="AD209" s="43">
        <f t="shared" si="30"/>
        <v>93</v>
      </c>
      <c r="AE209" s="50">
        <f t="shared" si="31"/>
        <v>2093</v>
      </c>
    </row>
    <row r="210" spans="1:31">
      <c r="A210" s="59" t="str">
        <f t="shared" si="25"/>
        <v>6840502371</v>
      </c>
      <c r="B210" s="59" t="str">
        <f t="shared" si="26"/>
        <v>02-093-08</v>
      </c>
      <c r="C210" s="69" t="s">
        <v>1342</v>
      </c>
      <c r="D210" s="69" t="s">
        <v>1334</v>
      </c>
      <c r="E210" s="69" t="s">
        <v>985</v>
      </c>
      <c r="F210" s="70">
        <v>56</v>
      </c>
      <c r="G210" s="70" t="s">
        <v>1330</v>
      </c>
      <c r="H210" s="69" t="s">
        <v>83</v>
      </c>
      <c r="I210" s="69" t="s">
        <v>1018</v>
      </c>
      <c r="J210" s="69" t="s">
        <v>318</v>
      </c>
      <c r="K210" s="69" t="s">
        <v>382</v>
      </c>
      <c r="L210" s="69" t="s">
        <v>420</v>
      </c>
      <c r="M210" s="69" t="s">
        <v>388</v>
      </c>
      <c r="N210" s="69" t="s">
        <v>44</v>
      </c>
      <c r="O210" s="69" t="s">
        <v>433</v>
      </c>
      <c r="P210" s="69" t="s">
        <v>970</v>
      </c>
      <c r="Q210" s="69">
        <v>371</v>
      </c>
      <c r="R210" s="69" t="s">
        <v>83</v>
      </c>
      <c r="V210" s="59" t="str">
        <f t="shared" si="27"/>
        <v>6840502серый</v>
      </c>
      <c r="W210" s="59" t="str">
        <f t="shared" si="24"/>
        <v>6840502</v>
      </c>
      <c r="X210" s="59" t="str">
        <f t="shared" si="28"/>
        <v>HATTERAS</v>
      </c>
      <c r="AC210" s="50">
        <f t="shared" si="29"/>
        <v>2</v>
      </c>
      <c r="AD210" s="43">
        <f t="shared" si="30"/>
        <v>93</v>
      </c>
      <c r="AE210" s="50">
        <f t="shared" si="31"/>
        <v>2093</v>
      </c>
    </row>
    <row r="211" spans="1:31">
      <c r="A211" s="59" t="str">
        <f t="shared" si="25"/>
        <v>6840514333</v>
      </c>
      <c r="B211" s="59" t="str">
        <f t="shared" si="26"/>
        <v>02-094-14</v>
      </c>
      <c r="C211" s="69" t="s">
        <v>1343</v>
      </c>
      <c r="D211" s="69" t="s">
        <v>1344</v>
      </c>
      <c r="E211" s="69" t="s">
        <v>972</v>
      </c>
      <c r="F211" s="70">
        <v>59</v>
      </c>
      <c r="G211" s="70" t="s">
        <v>1345</v>
      </c>
      <c r="H211" s="69" t="s">
        <v>86</v>
      </c>
      <c r="I211" s="69" t="s">
        <v>1018</v>
      </c>
      <c r="J211" s="69" t="s">
        <v>318</v>
      </c>
      <c r="K211" s="69" t="s">
        <v>382</v>
      </c>
      <c r="L211" s="69" t="s">
        <v>420</v>
      </c>
      <c r="M211" s="69" t="s">
        <v>388</v>
      </c>
      <c r="N211" s="69" t="s">
        <v>44</v>
      </c>
      <c r="O211" s="69" t="s">
        <v>433</v>
      </c>
      <c r="P211" s="69" t="s">
        <v>970</v>
      </c>
      <c r="Q211" s="69">
        <v>333</v>
      </c>
      <c r="R211" s="69" t="s">
        <v>86</v>
      </c>
      <c r="V211" s="59" t="str">
        <f t="shared" si="27"/>
        <v>6840514коричневый</v>
      </c>
      <c r="W211" s="59" t="str">
        <f t="shared" si="24"/>
        <v>6840514</v>
      </c>
      <c r="X211" s="59" t="str">
        <f t="shared" si="28"/>
        <v>HATTERAS WOOLRICH</v>
      </c>
      <c r="AC211" s="50">
        <f t="shared" si="29"/>
        <v>2</v>
      </c>
      <c r="AD211" s="43">
        <f t="shared" si="30"/>
        <v>94</v>
      </c>
      <c r="AE211" s="50">
        <f t="shared" si="31"/>
        <v>2094</v>
      </c>
    </row>
    <row r="212" spans="1:31">
      <c r="A212" s="59" t="str">
        <f t="shared" si="25"/>
        <v>6840514333</v>
      </c>
      <c r="B212" s="59" t="str">
        <f t="shared" si="26"/>
        <v>02-094-14</v>
      </c>
      <c r="C212" s="69" t="s">
        <v>1346</v>
      </c>
      <c r="D212" s="69" t="s">
        <v>1344</v>
      </c>
      <c r="E212" s="69" t="s">
        <v>981</v>
      </c>
      <c r="F212" s="70">
        <v>60</v>
      </c>
      <c r="G212" s="70" t="s">
        <v>1345</v>
      </c>
      <c r="H212" s="69" t="s">
        <v>86</v>
      </c>
      <c r="I212" s="69" t="s">
        <v>1018</v>
      </c>
      <c r="J212" s="69" t="s">
        <v>318</v>
      </c>
      <c r="K212" s="69" t="s">
        <v>382</v>
      </c>
      <c r="L212" s="69" t="s">
        <v>420</v>
      </c>
      <c r="M212" s="69" t="s">
        <v>388</v>
      </c>
      <c r="N212" s="69" t="s">
        <v>44</v>
      </c>
      <c r="O212" s="69" t="s">
        <v>433</v>
      </c>
      <c r="P212" s="69" t="s">
        <v>970</v>
      </c>
      <c r="Q212" s="69">
        <v>333</v>
      </c>
      <c r="R212" s="69" t="s">
        <v>86</v>
      </c>
      <c r="V212" s="59" t="str">
        <f t="shared" si="27"/>
        <v>6840514коричневый</v>
      </c>
      <c r="W212" s="59" t="str">
        <f t="shared" si="24"/>
        <v>6840514</v>
      </c>
      <c r="X212" s="59" t="str">
        <f t="shared" si="28"/>
        <v>HATTERAS WOOLRICH</v>
      </c>
      <c r="AC212" s="50">
        <f t="shared" si="29"/>
        <v>2</v>
      </c>
      <c r="AD212" s="43">
        <f t="shared" si="30"/>
        <v>94</v>
      </c>
      <c r="AE212" s="50">
        <f t="shared" si="31"/>
        <v>2094</v>
      </c>
    </row>
    <row r="213" spans="1:31">
      <c r="A213" s="59" t="str">
        <f t="shared" si="25"/>
        <v>6840514333</v>
      </c>
      <c r="B213" s="59" t="str">
        <f t="shared" si="26"/>
        <v>02-094-14</v>
      </c>
      <c r="C213" s="69" t="s">
        <v>1347</v>
      </c>
      <c r="D213" s="69" t="s">
        <v>1344</v>
      </c>
      <c r="E213" s="69" t="s">
        <v>983</v>
      </c>
      <c r="F213" s="70">
        <v>61</v>
      </c>
      <c r="G213" s="70" t="s">
        <v>1345</v>
      </c>
      <c r="H213" s="69" t="s">
        <v>86</v>
      </c>
      <c r="I213" s="69" t="s">
        <v>1018</v>
      </c>
      <c r="J213" s="69" t="s">
        <v>318</v>
      </c>
      <c r="K213" s="69" t="s">
        <v>382</v>
      </c>
      <c r="L213" s="69" t="s">
        <v>420</v>
      </c>
      <c r="M213" s="69" t="s">
        <v>388</v>
      </c>
      <c r="N213" s="69" t="s">
        <v>44</v>
      </c>
      <c r="O213" s="69" t="s">
        <v>433</v>
      </c>
      <c r="P213" s="69" t="s">
        <v>970</v>
      </c>
      <c r="Q213" s="69">
        <v>333</v>
      </c>
      <c r="R213" s="69" t="s">
        <v>86</v>
      </c>
      <c r="V213" s="59" t="str">
        <f t="shared" si="27"/>
        <v>6840514коричневый</v>
      </c>
      <c r="W213" s="59" t="str">
        <f t="shared" si="24"/>
        <v>6840514</v>
      </c>
      <c r="X213" s="59" t="str">
        <f t="shared" si="28"/>
        <v>HATTERAS WOOLRICH</v>
      </c>
      <c r="AC213" s="50">
        <f t="shared" si="29"/>
        <v>2</v>
      </c>
      <c r="AD213" s="43">
        <f t="shared" si="30"/>
        <v>94</v>
      </c>
      <c r="AE213" s="50">
        <f t="shared" si="31"/>
        <v>2094</v>
      </c>
    </row>
    <row r="214" spans="1:31">
      <c r="A214" s="59" t="str">
        <f t="shared" si="25"/>
        <v>6840514333</v>
      </c>
      <c r="B214" s="59" t="str">
        <f t="shared" si="26"/>
        <v>02-094-14</v>
      </c>
      <c r="C214" s="69" t="s">
        <v>1348</v>
      </c>
      <c r="D214" s="69" t="s">
        <v>1344</v>
      </c>
      <c r="E214" s="69" t="s">
        <v>1147</v>
      </c>
      <c r="F214" s="70">
        <v>55</v>
      </c>
      <c r="G214" s="70" t="s">
        <v>1345</v>
      </c>
      <c r="H214" s="69" t="s">
        <v>86</v>
      </c>
      <c r="I214" s="69" t="s">
        <v>1018</v>
      </c>
      <c r="J214" s="69" t="s">
        <v>318</v>
      </c>
      <c r="K214" s="69" t="s">
        <v>382</v>
      </c>
      <c r="L214" s="69" t="s">
        <v>420</v>
      </c>
      <c r="M214" s="69" t="s">
        <v>388</v>
      </c>
      <c r="N214" s="69" t="s">
        <v>44</v>
      </c>
      <c r="O214" s="69" t="s">
        <v>433</v>
      </c>
      <c r="P214" s="69" t="s">
        <v>970</v>
      </c>
      <c r="Q214" s="69">
        <v>333</v>
      </c>
      <c r="R214" s="69" t="s">
        <v>86</v>
      </c>
      <c r="V214" s="59" t="str">
        <f t="shared" si="27"/>
        <v>6840514коричневый</v>
      </c>
      <c r="W214" s="59" t="str">
        <f t="shared" si="24"/>
        <v>6840514</v>
      </c>
      <c r="X214" s="59" t="str">
        <f t="shared" si="28"/>
        <v>HATTERAS WOOLRICH</v>
      </c>
      <c r="AC214" s="50">
        <f t="shared" si="29"/>
        <v>2</v>
      </c>
      <c r="AD214" s="43">
        <f t="shared" si="30"/>
        <v>94</v>
      </c>
      <c r="AE214" s="50">
        <f t="shared" si="31"/>
        <v>2094</v>
      </c>
    </row>
    <row r="215" spans="1:31">
      <c r="A215" s="59" t="str">
        <f t="shared" si="25"/>
        <v>6840514333</v>
      </c>
      <c r="B215" s="59" t="str">
        <f t="shared" si="26"/>
        <v>02-094-14</v>
      </c>
      <c r="C215" s="69" t="s">
        <v>1349</v>
      </c>
      <c r="D215" s="69" t="s">
        <v>1344</v>
      </c>
      <c r="E215" s="69" t="s">
        <v>967</v>
      </c>
      <c r="F215" s="70">
        <v>57</v>
      </c>
      <c r="G215" s="70" t="s">
        <v>1345</v>
      </c>
      <c r="H215" s="69" t="s">
        <v>86</v>
      </c>
      <c r="I215" s="69" t="s">
        <v>1018</v>
      </c>
      <c r="J215" s="69" t="s">
        <v>318</v>
      </c>
      <c r="K215" s="69" t="s">
        <v>382</v>
      </c>
      <c r="L215" s="69" t="s">
        <v>420</v>
      </c>
      <c r="M215" s="69" t="s">
        <v>388</v>
      </c>
      <c r="N215" s="69" t="s">
        <v>44</v>
      </c>
      <c r="O215" s="69" t="s">
        <v>433</v>
      </c>
      <c r="P215" s="69" t="s">
        <v>970</v>
      </c>
      <c r="Q215" s="69">
        <v>333</v>
      </c>
      <c r="R215" s="69" t="s">
        <v>86</v>
      </c>
      <c r="V215" s="59" t="str">
        <f t="shared" si="27"/>
        <v>6840514коричневый</v>
      </c>
      <c r="W215" s="59" t="str">
        <f t="shared" si="24"/>
        <v>6840514</v>
      </c>
      <c r="X215" s="59" t="str">
        <f t="shared" si="28"/>
        <v>HATTERAS WOOLRICH</v>
      </c>
      <c r="AC215" s="50">
        <f t="shared" si="29"/>
        <v>2</v>
      </c>
      <c r="AD215" s="43">
        <f t="shared" si="30"/>
        <v>94</v>
      </c>
      <c r="AE215" s="50">
        <f t="shared" si="31"/>
        <v>2094</v>
      </c>
    </row>
    <row r="216" spans="1:31">
      <c r="A216" s="59" t="str">
        <f t="shared" si="25"/>
        <v>6840514333</v>
      </c>
      <c r="B216" s="59" t="str">
        <f t="shared" si="26"/>
        <v>02-094-14</v>
      </c>
      <c r="C216" s="69" t="s">
        <v>1350</v>
      </c>
      <c r="D216" s="69" t="s">
        <v>1344</v>
      </c>
      <c r="E216" s="69" t="s">
        <v>989</v>
      </c>
      <c r="F216" s="70">
        <v>63</v>
      </c>
      <c r="G216" s="70" t="s">
        <v>1345</v>
      </c>
      <c r="H216" s="69" t="s">
        <v>86</v>
      </c>
      <c r="I216" s="69" t="s">
        <v>1018</v>
      </c>
      <c r="J216" s="69" t="s">
        <v>318</v>
      </c>
      <c r="K216" s="69" t="s">
        <v>382</v>
      </c>
      <c r="L216" s="69" t="s">
        <v>420</v>
      </c>
      <c r="M216" s="69" t="s">
        <v>388</v>
      </c>
      <c r="N216" s="69" t="s">
        <v>44</v>
      </c>
      <c r="O216" s="69" t="s">
        <v>433</v>
      </c>
      <c r="P216" s="69" t="s">
        <v>970</v>
      </c>
      <c r="Q216" s="69">
        <v>333</v>
      </c>
      <c r="R216" s="69" t="s">
        <v>86</v>
      </c>
      <c r="V216" s="59" t="str">
        <f t="shared" si="27"/>
        <v>6840514коричневый</v>
      </c>
      <c r="W216" s="59" t="str">
        <f t="shared" si="24"/>
        <v>6840514</v>
      </c>
      <c r="X216" s="59" t="str">
        <f t="shared" si="28"/>
        <v>HATTERAS WOOLRICH</v>
      </c>
      <c r="AC216" s="50">
        <f t="shared" si="29"/>
        <v>2</v>
      </c>
      <c r="AD216" s="43">
        <f t="shared" si="30"/>
        <v>94</v>
      </c>
      <c r="AE216" s="50">
        <f t="shared" si="31"/>
        <v>2094</v>
      </c>
    </row>
    <row r="217" spans="1:31">
      <c r="A217" s="59" t="str">
        <f t="shared" si="25"/>
        <v>6840514333</v>
      </c>
      <c r="B217" s="59" t="str">
        <f t="shared" si="26"/>
        <v>02-094-14</v>
      </c>
      <c r="C217" s="69" t="s">
        <v>1351</v>
      </c>
      <c r="D217" s="69" t="s">
        <v>1344</v>
      </c>
      <c r="E217" s="69" t="s">
        <v>985</v>
      </c>
      <c r="F217" s="70">
        <v>56</v>
      </c>
      <c r="G217" s="70" t="s">
        <v>1345</v>
      </c>
      <c r="H217" s="69" t="s">
        <v>86</v>
      </c>
      <c r="I217" s="69" t="s">
        <v>1018</v>
      </c>
      <c r="J217" s="69" t="s">
        <v>318</v>
      </c>
      <c r="K217" s="69" t="s">
        <v>382</v>
      </c>
      <c r="L217" s="69" t="s">
        <v>420</v>
      </c>
      <c r="M217" s="69" t="s">
        <v>388</v>
      </c>
      <c r="N217" s="69" t="s">
        <v>44</v>
      </c>
      <c r="O217" s="69" t="s">
        <v>433</v>
      </c>
      <c r="P217" s="69" t="s">
        <v>970</v>
      </c>
      <c r="Q217" s="69">
        <v>333</v>
      </c>
      <c r="R217" s="69" t="s">
        <v>86</v>
      </c>
      <c r="V217" s="59" t="str">
        <f t="shared" si="27"/>
        <v>6840514коричневый</v>
      </c>
      <c r="W217" s="59" t="str">
        <f t="shared" si="24"/>
        <v>6840514</v>
      </c>
      <c r="X217" s="59" t="str">
        <f t="shared" si="28"/>
        <v>HATTERAS WOOLRICH</v>
      </c>
      <c r="AC217" s="50">
        <f t="shared" si="29"/>
        <v>2</v>
      </c>
      <c r="AD217" s="43">
        <f t="shared" si="30"/>
        <v>94</v>
      </c>
      <c r="AE217" s="50">
        <f t="shared" si="31"/>
        <v>2094</v>
      </c>
    </row>
    <row r="218" spans="1:31">
      <c r="A218" s="59" t="str">
        <f t="shared" si="25"/>
        <v>6840514333</v>
      </c>
      <c r="B218" s="59" t="str">
        <f>IF(C218&lt;&gt;"",LEFT(C218,9),"")</f>
        <v>02-094-14</v>
      </c>
      <c r="C218" s="69" t="s">
        <v>1352</v>
      </c>
      <c r="D218" s="69" t="s">
        <v>1344</v>
      </c>
      <c r="E218" s="69" t="s">
        <v>979</v>
      </c>
      <c r="F218" s="70">
        <v>58</v>
      </c>
      <c r="G218" s="70" t="s">
        <v>1345</v>
      </c>
      <c r="H218" s="69" t="s">
        <v>86</v>
      </c>
      <c r="I218" s="69" t="s">
        <v>1018</v>
      </c>
      <c r="J218" s="69" t="s">
        <v>318</v>
      </c>
      <c r="K218" s="69" t="s">
        <v>382</v>
      </c>
      <c r="L218" s="69" t="s">
        <v>420</v>
      </c>
      <c r="M218" s="69" t="s">
        <v>388</v>
      </c>
      <c r="N218" s="69" t="s">
        <v>44</v>
      </c>
      <c r="O218" s="69" t="s">
        <v>433</v>
      </c>
      <c r="P218" s="69" t="s">
        <v>970</v>
      </c>
      <c r="Q218" s="69">
        <v>333</v>
      </c>
      <c r="R218" s="69" t="s">
        <v>86</v>
      </c>
      <c r="V218" s="59" t="str">
        <f t="shared" si="27"/>
        <v>6840514коричневый</v>
      </c>
      <c r="W218" s="59" t="str">
        <f t="shared" si="24"/>
        <v>6840514</v>
      </c>
      <c r="X218" s="59" t="str">
        <f t="shared" si="28"/>
        <v>HATTERAS WOOLRICH</v>
      </c>
      <c r="AC218" s="50">
        <f t="shared" si="29"/>
        <v>2</v>
      </c>
      <c r="AD218" s="43">
        <f t="shared" si="30"/>
        <v>94</v>
      </c>
      <c r="AE218" s="50">
        <f t="shared" si="31"/>
        <v>2094</v>
      </c>
    </row>
    <row r="219" spans="1:31">
      <c r="A219" s="59" t="str">
        <f t="shared" si="25"/>
        <v>6840514333</v>
      </c>
      <c r="B219" s="59" t="str">
        <f t="shared" si="26"/>
        <v>02-094-14</v>
      </c>
      <c r="C219" s="69" t="s">
        <v>1353</v>
      </c>
      <c r="D219" s="69" t="s">
        <v>1344</v>
      </c>
      <c r="E219" s="69" t="s">
        <v>987</v>
      </c>
      <c r="F219" s="70">
        <v>62</v>
      </c>
      <c r="G219" s="70" t="s">
        <v>1345</v>
      </c>
      <c r="H219" s="69" t="s">
        <v>86</v>
      </c>
      <c r="I219" s="69" t="s">
        <v>1018</v>
      </c>
      <c r="J219" s="69" t="s">
        <v>318</v>
      </c>
      <c r="K219" s="69" t="s">
        <v>382</v>
      </c>
      <c r="L219" s="69" t="s">
        <v>420</v>
      </c>
      <c r="M219" s="69" t="s">
        <v>388</v>
      </c>
      <c r="N219" s="69" t="s">
        <v>44</v>
      </c>
      <c r="O219" s="69" t="s">
        <v>433</v>
      </c>
      <c r="P219" s="69" t="s">
        <v>970</v>
      </c>
      <c r="Q219" s="69">
        <v>333</v>
      </c>
      <c r="R219" s="69" t="s">
        <v>86</v>
      </c>
      <c r="V219" s="59" t="str">
        <f t="shared" si="27"/>
        <v>6840514коричневый</v>
      </c>
      <c r="W219" s="59" t="str">
        <f t="shared" si="24"/>
        <v>6840514</v>
      </c>
      <c r="X219" s="59" t="str">
        <f t="shared" si="28"/>
        <v>HATTERAS WOOLRICH</v>
      </c>
      <c r="AC219" s="50">
        <f t="shared" si="29"/>
        <v>2</v>
      </c>
      <c r="AD219" s="43">
        <f t="shared" si="30"/>
        <v>94</v>
      </c>
      <c r="AE219" s="50">
        <f t="shared" si="31"/>
        <v>2094</v>
      </c>
    </row>
    <row r="220" spans="1:31">
      <c r="A220" s="59" t="str">
        <f t="shared" si="25"/>
        <v>6840514333</v>
      </c>
      <c r="B220" s="59" t="str">
        <f t="shared" si="26"/>
        <v>02-094-14</v>
      </c>
      <c r="C220" s="69" t="s">
        <v>1354</v>
      </c>
      <c r="D220" s="69" t="s">
        <v>1344</v>
      </c>
      <c r="E220" s="69" t="s">
        <v>1319</v>
      </c>
      <c r="F220" s="70">
        <v>64</v>
      </c>
      <c r="G220" s="70" t="s">
        <v>1345</v>
      </c>
      <c r="H220" s="69" t="s">
        <v>86</v>
      </c>
      <c r="I220" s="69" t="s">
        <v>1018</v>
      </c>
      <c r="J220" s="69" t="s">
        <v>318</v>
      </c>
      <c r="K220" s="69" t="s">
        <v>382</v>
      </c>
      <c r="L220" s="69" t="s">
        <v>420</v>
      </c>
      <c r="M220" s="69" t="s">
        <v>388</v>
      </c>
      <c r="N220" s="69" t="s">
        <v>44</v>
      </c>
      <c r="O220" s="69" t="s">
        <v>433</v>
      </c>
      <c r="P220" s="69" t="s">
        <v>970</v>
      </c>
      <c r="Q220" s="69">
        <v>333</v>
      </c>
      <c r="R220" s="69" t="s">
        <v>86</v>
      </c>
      <c r="V220" s="59" t="str">
        <f t="shared" si="27"/>
        <v>6840514коричневый</v>
      </c>
      <c r="W220" s="59" t="str">
        <f t="shared" si="24"/>
        <v>6840514</v>
      </c>
      <c r="X220" s="59" t="str">
        <f t="shared" si="28"/>
        <v>HATTERAS WOOLRICH</v>
      </c>
      <c r="AC220" s="50">
        <f t="shared" si="29"/>
        <v>2</v>
      </c>
      <c r="AD220" s="43">
        <f t="shared" si="30"/>
        <v>94</v>
      </c>
      <c r="AE220" s="50">
        <f t="shared" si="31"/>
        <v>2094</v>
      </c>
    </row>
    <row r="221" spans="1:31">
      <c r="A221" s="59" t="str">
        <f t="shared" si="25"/>
        <v>6840518371</v>
      </c>
      <c r="B221" s="59" t="str">
        <f t="shared" si="26"/>
        <v>02-095-08</v>
      </c>
      <c r="C221" s="69" t="s">
        <v>1355</v>
      </c>
      <c r="D221" s="69" t="s">
        <v>1356</v>
      </c>
      <c r="E221" s="69" t="s">
        <v>985</v>
      </c>
      <c r="F221" s="70">
        <v>56</v>
      </c>
      <c r="G221" s="70" t="s">
        <v>1357</v>
      </c>
      <c r="H221" s="69" t="s">
        <v>83</v>
      </c>
      <c r="I221" s="69" t="s">
        <v>1018</v>
      </c>
      <c r="J221" s="69" t="s">
        <v>336</v>
      </c>
      <c r="K221" s="69" t="s">
        <v>382</v>
      </c>
      <c r="L221" s="69" t="s">
        <v>420</v>
      </c>
      <c r="M221" s="69" t="s">
        <v>388</v>
      </c>
      <c r="N221" s="69" t="s">
        <v>44</v>
      </c>
      <c r="O221" s="69" t="s">
        <v>433</v>
      </c>
      <c r="P221" s="69" t="s">
        <v>970</v>
      </c>
      <c r="Q221" s="69">
        <v>371</v>
      </c>
      <c r="R221" s="69" t="s">
        <v>83</v>
      </c>
      <c r="V221" s="59" t="str">
        <f t="shared" si="27"/>
        <v>6840518серый</v>
      </c>
      <c r="W221" s="59" t="str">
        <f t="shared" si="24"/>
        <v>6840518</v>
      </c>
      <c r="X221" s="59" t="str">
        <f t="shared" si="28"/>
        <v>HATTERAS EF HERRINGBONE WV</v>
      </c>
      <c r="AC221" s="50">
        <f t="shared" si="29"/>
        <v>2</v>
      </c>
      <c r="AD221" s="43">
        <f t="shared" si="30"/>
        <v>95</v>
      </c>
      <c r="AE221" s="50">
        <f t="shared" si="31"/>
        <v>2095</v>
      </c>
    </row>
    <row r="222" spans="1:31">
      <c r="A222" s="59" t="str">
        <f t="shared" si="25"/>
        <v>6840518371</v>
      </c>
      <c r="B222" s="59" t="str">
        <f t="shared" si="26"/>
        <v>02-095-08</v>
      </c>
      <c r="C222" s="69" t="s">
        <v>1358</v>
      </c>
      <c r="D222" s="69" t="s">
        <v>1356</v>
      </c>
      <c r="E222" s="69" t="s">
        <v>979</v>
      </c>
      <c r="F222" s="70">
        <v>58</v>
      </c>
      <c r="G222" s="70" t="s">
        <v>1357</v>
      </c>
      <c r="H222" s="69" t="s">
        <v>83</v>
      </c>
      <c r="I222" s="69" t="s">
        <v>1018</v>
      </c>
      <c r="J222" s="69" t="s">
        <v>336</v>
      </c>
      <c r="K222" s="69" t="s">
        <v>382</v>
      </c>
      <c r="L222" s="69" t="s">
        <v>420</v>
      </c>
      <c r="M222" s="69" t="s">
        <v>388</v>
      </c>
      <c r="N222" s="69" t="s">
        <v>44</v>
      </c>
      <c r="O222" s="69" t="s">
        <v>433</v>
      </c>
      <c r="P222" s="69" t="s">
        <v>970</v>
      </c>
      <c r="Q222" s="69">
        <v>371</v>
      </c>
      <c r="R222" s="69" t="s">
        <v>83</v>
      </c>
      <c r="V222" s="59" t="str">
        <f t="shared" si="27"/>
        <v>6840518серый</v>
      </c>
      <c r="W222" s="59" t="str">
        <f t="shared" si="24"/>
        <v>6840518</v>
      </c>
      <c r="X222" s="59" t="str">
        <f t="shared" si="28"/>
        <v>HATTERAS EF HERRINGBONE WV</v>
      </c>
      <c r="AC222" s="50">
        <f t="shared" si="29"/>
        <v>2</v>
      </c>
      <c r="AD222" s="43">
        <f t="shared" si="30"/>
        <v>95</v>
      </c>
      <c r="AE222" s="50">
        <f t="shared" si="31"/>
        <v>2095</v>
      </c>
    </row>
    <row r="223" spans="1:31">
      <c r="A223" s="59" t="str">
        <f t="shared" si="25"/>
        <v>6840518371</v>
      </c>
      <c r="B223" s="59" t="str">
        <f t="shared" si="26"/>
        <v>02-095-08</v>
      </c>
      <c r="C223" s="69" t="s">
        <v>1359</v>
      </c>
      <c r="D223" s="69" t="s">
        <v>1356</v>
      </c>
      <c r="E223" s="69" t="s">
        <v>981</v>
      </c>
      <c r="F223" s="70">
        <v>60</v>
      </c>
      <c r="G223" s="70" t="s">
        <v>1357</v>
      </c>
      <c r="H223" s="69" t="s">
        <v>83</v>
      </c>
      <c r="I223" s="69" t="s">
        <v>1018</v>
      </c>
      <c r="J223" s="69" t="s">
        <v>336</v>
      </c>
      <c r="K223" s="69" t="s">
        <v>382</v>
      </c>
      <c r="L223" s="69" t="s">
        <v>420</v>
      </c>
      <c r="M223" s="69" t="s">
        <v>388</v>
      </c>
      <c r="N223" s="69" t="s">
        <v>44</v>
      </c>
      <c r="O223" s="69" t="s">
        <v>433</v>
      </c>
      <c r="P223" s="69" t="s">
        <v>970</v>
      </c>
      <c r="Q223" s="69">
        <v>371</v>
      </c>
      <c r="R223" s="69" t="s">
        <v>83</v>
      </c>
      <c r="V223" s="59" t="str">
        <f t="shared" si="27"/>
        <v>6840518серый</v>
      </c>
      <c r="W223" s="59" t="str">
        <f t="shared" si="24"/>
        <v>6840518</v>
      </c>
      <c r="X223" s="59" t="str">
        <f t="shared" si="28"/>
        <v>HATTERAS EF HERRINGBONE WV</v>
      </c>
      <c r="AC223" s="50">
        <f t="shared" si="29"/>
        <v>2</v>
      </c>
      <c r="AD223" s="43">
        <f t="shared" si="30"/>
        <v>95</v>
      </c>
      <c r="AE223" s="50">
        <f t="shared" si="31"/>
        <v>2095</v>
      </c>
    </row>
    <row r="224" spans="1:31">
      <c r="A224" s="59" t="str">
        <f t="shared" si="25"/>
        <v>6840518371</v>
      </c>
      <c r="B224" s="59" t="str">
        <f t="shared" si="26"/>
        <v>02-095-08</v>
      </c>
      <c r="C224" s="69" t="s">
        <v>1360</v>
      </c>
      <c r="D224" s="69" t="s">
        <v>1356</v>
      </c>
      <c r="E224" s="69" t="s">
        <v>983</v>
      </c>
      <c r="F224" s="70">
        <v>61</v>
      </c>
      <c r="G224" s="70" t="s">
        <v>1357</v>
      </c>
      <c r="H224" s="69" t="s">
        <v>83</v>
      </c>
      <c r="I224" s="69" t="s">
        <v>1018</v>
      </c>
      <c r="J224" s="69" t="s">
        <v>336</v>
      </c>
      <c r="K224" s="69" t="s">
        <v>382</v>
      </c>
      <c r="L224" s="69" t="s">
        <v>420</v>
      </c>
      <c r="M224" s="69" t="s">
        <v>388</v>
      </c>
      <c r="N224" s="69" t="s">
        <v>44</v>
      </c>
      <c r="O224" s="69" t="s">
        <v>433</v>
      </c>
      <c r="P224" s="69" t="s">
        <v>970</v>
      </c>
      <c r="Q224" s="69">
        <v>371</v>
      </c>
      <c r="R224" s="69" t="s">
        <v>83</v>
      </c>
      <c r="V224" s="59" t="str">
        <f t="shared" si="27"/>
        <v>6840518серый</v>
      </c>
      <c r="W224" s="59" t="str">
        <f t="shared" si="24"/>
        <v>6840518</v>
      </c>
      <c r="X224" s="59" t="str">
        <f t="shared" si="28"/>
        <v>HATTERAS EF HERRINGBONE WV</v>
      </c>
      <c r="AC224" s="50">
        <f t="shared" si="29"/>
        <v>2</v>
      </c>
      <c r="AD224" s="43">
        <f t="shared" si="30"/>
        <v>95</v>
      </c>
      <c r="AE224" s="50">
        <f t="shared" si="31"/>
        <v>2095</v>
      </c>
    </row>
    <row r="225" spans="1:31">
      <c r="A225" s="59" t="str">
        <f t="shared" si="25"/>
        <v>6840518371</v>
      </c>
      <c r="B225" s="59" t="str">
        <f t="shared" si="26"/>
        <v>02-095-08</v>
      </c>
      <c r="C225" s="69" t="s">
        <v>1361</v>
      </c>
      <c r="D225" s="69" t="s">
        <v>1356</v>
      </c>
      <c r="E225" s="69" t="s">
        <v>967</v>
      </c>
      <c r="F225" s="70">
        <v>57</v>
      </c>
      <c r="G225" s="70" t="s">
        <v>1357</v>
      </c>
      <c r="H225" s="69" t="s">
        <v>83</v>
      </c>
      <c r="I225" s="69" t="s">
        <v>1018</v>
      </c>
      <c r="J225" s="69" t="s">
        <v>336</v>
      </c>
      <c r="K225" s="69" t="s">
        <v>382</v>
      </c>
      <c r="L225" s="69" t="s">
        <v>420</v>
      </c>
      <c r="M225" s="69" t="s">
        <v>388</v>
      </c>
      <c r="N225" s="69" t="s">
        <v>44</v>
      </c>
      <c r="O225" s="69" t="s">
        <v>433</v>
      </c>
      <c r="P225" s="69" t="s">
        <v>970</v>
      </c>
      <c r="Q225" s="69">
        <v>371</v>
      </c>
      <c r="R225" s="69" t="s">
        <v>83</v>
      </c>
      <c r="V225" s="59" t="str">
        <f t="shared" si="27"/>
        <v>6840518серый</v>
      </c>
      <c r="W225" s="59" t="str">
        <f t="shared" si="24"/>
        <v>6840518</v>
      </c>
      <c r="X225" s="59" t="str">
        <f t="shared" si="28"/>
        <v>HATTERAS EF HERRINGBONE WV</v>
      </c>
      <c r="AC225" s="50">
        <f t="shared" si="29"/>
        <v>2</v>
      </c>
      <c r="AD225" s="43">
        <f t="shared" si="30"/>
        <v>95</v>
      </c>
      <c r="AE225" s="50">
        <f t="shared" si="31"/>
        <v>2095</v>
      </c>
    </row>
    <row r="226" spans="1:31">
      <c r="A226" s="59" t="str">
        <f t="shared" si="25"/>
        <v>6840518371</v>
      </c>
      <c r="B226" s="59" t="str">
        <f t="shared" si="26"/>
        <v>02-095-08</v>
      </c>
      <c r="C226" s="69" t="s">
        <v>1362</v>
      </c>
      <c r="D226" s="69" t="s">
        <v>1356</v>
      </c>
      <c r="E226" s="69" t="s">
        <v>972</v>
      </c>
      <c r="F226" s="70">
        <v>59</v>
      </c>
      <c r="G226" s="70" t="s">
        <v>1357</v>
      </c>
      <c r="H226" s="69" t="s">
        <v>83</v>
      </c>
      <c r="I226" s="69" t="s">
        <v>1018</v>
      </c>
      <c r="J226" s="69" t="s">
        <v>336</v>
      </c>
      <c r="K226" s="69" t="s">
        <v>382</v>
      </c>
      <c r="L226" s="69" t="s">
        <v>420</v>
      </c>
      <c r="M226" s="69" t="s">
        <v>388</v>
      </c>
      <c r="N226" s="69" t="s">
        <v>44</v>
      </c>
      <c r="O226" s="69" t="s">
        <v>433</v>
      </c>
      <c r="P226" s="69" t="s">
        <v>970</v>
      </c>
      <c r="Q226" s="69">
        <v>371</v>
      </c>
      <c r="R226" s="69" t="s">
        <v>83</v>
      </c>
      <c r="V226" s="59" t="str">
        <f t="shared" si="27"/>
        <v>6840518серый</v>
      </c>
      <c r="W226" s="59" t="str">
        <f t="shared" si="24"/>
        <v>6840518</v>
      </c>
      <c r="X226" s="59" t="str">
        <f t="shared" si="28"/>
        <v>HATTERAS EF HERRINGBONE WV</v>
      </c>
      <c r="AC226" s="50">
        <f t="shared" si="29"/>
        <v>2</v>
      </c>
      <c r="AD226" s="43">
        <f t="shared" si="30"/>
        <v>95</v>
      </c>
      <c r="AE226" s="50">
        <f t="shared" si="31"/>
        <v>2095</v>
      </c>
    </row>
    <row r="227" spans="1:31">
      <c r="A227" s="59" t="str">
        <f t="shared" si="25"/>
        <v>6840518371</v>
      </c>
      <c r="B227" s="59" t="str">
        <f t="shared" si="26"/>
        <v>02-095-08</v>
      </c>
      <c r="C227" s="69" t="s">
        <v>1363</v>
      </c>
      <c r="D227" s="69" t="s">
        <v>1356</v>
      </c>
      <c r="E227" s="69" t="s">
        <v>987</v>
      </c>
      <c r="F227" s="70">
        <v>62</v>
      </c>
      <c r="G227" s="70" t="s">
        <v>1357</v>
      </c>
      <c r="H227" s="69" t="s">
        <v>83</v>
      </c>
      <c r="I227" s="69" t="s">
        <v>1018</v>
      </c>
      <c r="J227" s="69" t="s">
        <v>336</v>
      </c>
      <c r="K227" s="69" t="s">
        <v>382</v>
      </c>
      <c r="L227" s="69" t="s">
        <v>420</v>
      </c>
      <c r="M227" s="69" t="s">
        <v>388</v>
      </c>
      <c r="N227" s="69" t="s">
        <v>44</v>
      </c>
      <c r="O227" s="69" t="s">
        <v>433</v>
      </c>
      <c r="P227" s="69" t="s">
        <v>970</v>
      </c>
      <c r="Q227" s="69">
        <v>371</v>
      </c>
      <c r="R227" s="69" t="s">
        <v>83</v>
      </c>
      <c r="V227" s="59" t="str">
        <f t="shared" si="27"/>
        <v>6840518серый</v>
      </c>
      <c r="W227" s="59" t="str">
        <f t="shared" si="24"/>
        <v>6840518</v>
      </c>
      <c r="X227" s="59" t="str">
        <f t="shared" si="28"/>
        <v>HATTERAS EF HERRINGBONE WV</v>
      </c>
      <c r="AC227" s="50">
        <f t="shared" si="29"/>
        <v>2</v>
      </c>
      <c r="AD227" s="43">
        <f t="shared" si="30"/>
        <v>95</v>
      </c>
      <c r="AE227" s="50">
        <f t="shared" si="31"/>
        <v>2095</v>
      </c>
    </row>
    <row r="228" spans="1:31">
      <c r="A228" s="59" t="str">
        <f t="shared" si="25"/>
        <v>6840518371</v>
      </c>
      <c r="B228" s="59" t="str">
        <f t="shared" si="26"/>
        <v>02-095-08</v>
      </c>
      <c r="C228" s="69" t="s">
        <v>1364</v>
      </c>
      <c r="D228" s="69" t="s">
        <v>1356</v>
      </c>
      <c r="E228" s="69" t="s">
        <v>989</v>
      </c>
      <c r="F228" s="70">
        <v>63</v>
      </c>
      <c r="G228" s="70" t="s">
        <v>1357</v>
      </c>
      <c r="H228" s="69" t="s">
        <v>83</v>
      </c>
      <c r="I228" s="69" t="s">
        <v>1018</v>
      </c>
      <c r="J228" s="69" t="s">
        <v>336</v>
      </c>
      <c r="K228" s="69" t="s">
        <v>382</v>
      </c>
      <c r="L228" s="69" t="s">
        <v>420</v>
      </c>
      <c r="M228" s="69" t="s">
        <v>388</v>
      </c>
      <c r="N228" s="69" t="s">
        <v>44</v>
      </c>
      <c r="O228" s="69" t="s">
        <v>433</v>
      </c>
      <c r="P228" s="69" t="s">
        <v>970</v>
      </c>
      <c r="Q228" s="69">
        <v>371</v>
      </c>
      <c r="R228" s="69" t="s">
        <v>83</v>
      </c>
      <c r="V228" s="59" t="str">
        <f t="shared" si="27"/>
        <v>6840518серый</v>
      </c>
      <c r="W228" s="59" t="str">
        <f t="shared" si="24"/>
        <v>6840518</v>
      </c>
      <c r="X228" s="59" t="str">
        <f t="shared" si="28"/>
        <v>HATTERAS EF HERRINGBONE WV</v>
      </c>
      <c r="AC228" s="50">
        <f t="shared" si="29"/>
        <v>2</v>
      </c>
      <c r="AD228" s="43">
        <f t="shared" si="30"/>
        <v>95</v>
      </c>
      <c r="AE228" s="50">
        <f t="shared" si="31"/>
        <v>2095</v>
      </c>
    </row>
    <row r="229" spans="1:31">
      <c r="A229" s="59" t="str">
        <f t="shared" si="25"/>
        <v>6840601433</v>
      </c>
      <c r="B229" s="59" t="str">
        <f t="shared" si="26"/>
        <v>02-096-08</v>
      </c>
      <c r="C229" s="69" t="s">
        <v>1365</v>
      </c>
      <c r="D229" s="69" t="s">
        <v>1366</v>
      </c>
      <c r="E229" s="69" t="s">
        <v>967</v>
      </c>
      <c r="F229" s="70">
        <v>57</v>
      </c>
      <c r="G229" s="70" t="s">
        <v>1367</v>
      </c>
      <c r="H229" s="69" t="s">
        <v>83</v>
      </c>
      <c r="I229" s="69" t="s">
        <v>1018</v>
      </c>
      <c r="J229" s="69" t="s">
        <v>318</v>
      </c>
      <c r="K229" s="69" t="s">
        <v>382</v>
      </c>
      <c r="L229" s="69" t="s">
        <v>420</v>
      </c>
      <c r="M229" s="69" t="s">
        <v>388</v>
      </c>
      <c r="N229" s="69" t="s">
        <v>44</v>
      </c>
      <c r="O229" s="69" t="s">
        <v>386</v>
      </c>
      <c r="P229" s="69" t="s">
        <v>970</v>
      </c>
      <c r="Q229" s="69">
        <v>433</v>
      </c>
      <c r="R229" s="69" t="s">
        <v>83</v>
      </c>
      <c r="V229" s="59" t="str">
        <f t="shared" si="27"/>
        <v>6840601серый</v>
      </c>
      <c r="W229" s="59" t="str">
        <f t="shared" si="24"/>
        <v>6840601</v>
      </c>
      <c r="X229" s="59" t="str">
        <f t="shared" si="28"/>
        <v>HATTERAS DONEGAL</v>
      </c>
      <c r="AC229" s="50">
        <f t="shared" si="29"/>
        <v>2</v>
      </c>
      <c r="AD229" s="43">
        <f t="shared" si="30"/>
        <v>96</v>
      </c>
      <c r="AE229" s="50">
        <f t="shared" si="31"/>
        <v>2096</v>
      </c>
    </row>
    <row r="230" spans="1:31">
      <c r="A230" s="59" t="str">
        <f t="shared" si="25"/>
        <v>6840601433</v>
      </c>
      <c r="B230" s="59" t="str">
        <f t="shared" si="26"/>
        <v>02-096-08</v>
      </c>
      <c r="C230" s="69" t="s">
        <v>1368</v>
      </c>
      <c r="D230" s="69" t="s">
        <v>1366</v>
      </c>
      <c r="E230" s="69" t="s">
        <v>972</v>
      </c>
      <c r="F230" s="70">
        <v>59</v>
      </c>
      <c r="G230" s="70" t="s">
        <v>1367</v>
      </c>
      <c r="H230" s="69" t="s">
        <v>83</v>
      </c>
      <c r="I230" s="69" t="s">
        <v>1018</v>
      </c>
      <c r="J230" s="69" t="s">
        <v>318</v>
      </c>
      <c r="K230" s="69" t="s">
        <v>382</v>
      </c>
      <c r="L230" s="69" t="s">
        <v>420</v>
      </c>
      <c r="M230" s="69" t="s">
        <v>388</v>
      </c>
      <c r="N230" s="69" t="s">
        <v>44</v>
      </c>
      <c r="O230" s="69" t="s">
        <v>386</v>
      </c>
      <c r="P230" s="69" t="s">
        <v>970</v>
      </c>
      <c r="Q230" s="69">
        <v>433</v>
      </c>
      <c r="R230" s="69" t="s">
        <v>83</v>
      </c>
      <c r="V230" s="59" t="str">
        <f t="shared" si="27"/>
        <v>6840601серый</v>
      </c>
      <c r="W230" s="59" t="str">
        <f t="shared" si="24"/>
        <v>6840601</v>
      </c>
      <c r="X230" s="59" t="str">
        <f t="shared" si="28"/>
        <v>HATTERAS DONEGAL</v>
      </c>
      <c r="AC230" s="50">
        <f t="shared" si="29"/>
        <v>2</v>
      </c>
      <c r="AD230" s="43">
        <f t="shared" si="30"/>
        <v>96</v>
      </c>
      <c r="AE230" s="50">
        <f t="shared" si="31"/>
        <v>2096</v>
      </c>
    </row>
    <row r="231" spans="1:31">
      <c r="A231" s="59" t="str">
        <f t="shared" si="25"/>
        <v>6840601433</v>
      </c>
      <c r="B231" s="59" t="str">
        <f t="shared" si="26"/>
        <v>02-096-08</v>
      </c>
      <c r="C231" s="69" t="s">
        <v>1369</v>
      </c>
      <c r="D231" s="69" t="s">
        <v>1366</v>
      </c>
      <c r="E231" s="69" t="s">
        <v>1147</v>
      </c>
      <c r="F231" s="70">
        <v>55</v>
      </c>
      <c r="G231" s="70" t="s">
        <v>1367</v>
      </c>
      <c r="H231" s="69" t="s">
        <v>83</v>
      </c>
      <c r="I231" s="69" t="s">
        <v>1018</v>
      </c>
      <c r="J231" s="69" t="s">
        <v>318</v>
      </c>
      <c r="K231" s="69" t="s">
        <v>382</v>
      </c>
      <c r="L231" s="69" t="s">
        <v>420</v>
      </c>
      <c r="M231" s="69" t="s">
        <v>388</v>
      </c>
      <c r="N231" s="69" t="s">
        <v>44</v>
      </c>
      <c r="O231" s="69" t="s">
        <v>386</v>
      </c>
      <c r="P231" s="69" t="s">
        <v>970</v>
      </c>
      <c r="Q231" s="69">
        <v>433</v>
      </c>
      <c r="R231" s="69" t="s">
        <v>83</v>
      </c>
      <c r="V231" s="59" t="str">
        <f t="shared" si="27"/>
        <v>6840601серый</v>
      </c>
      <c r="W231" s="59" t="str">
        <f t="shared" si="24"/>
        <v>6840601</v>
      </c>
      <c r="X231" s="59" t="str">
        <f t="shared" si="28"/>
        <v>HATTERAS DONEGAL</v>
      </c>
      <c r="AC231" s="50">
        <f t="shared" si="29"/>
        <v>2</v>
      </c>
      <c r="AD231" s="43">
        <f t="shared" si="30"/>
        <v>96</v>
      </c>
      <c r="AE231" s="50">
        <f t="shared" si="31"/>
        <v>2096</v>
      </c>
    </row>
    <row r="232" spans="1:31">
      <c r="A232" s="59" t="str">
        <f t="shared" si="25"/>
        <v>6840601433</v>
      </c>
      <c r="B232" s="59" t="str">
        <f t="shared" si="26"/>
        <v>02-096-08</v>
      </c>
      <c r="C232" s="69" t="s">
        <v>1370</v>
      </c>
      <c r="D232" s="69" t="s">
        <v>1366</v>
      </c>
      <c r="E232" s="69" t="s">
        <v>985</v>
      </c>
      <c r="F232" s="70">
        <v>56</v>
      </c>
      <c r="G232" s="70" t="s">
        <v>1367</v>
      </c>
      <c r="H232" s="69" t="s">
        <v>83</v>
      </c>
      <c r="I232" s="69" t="s">
        <v>1018</v>
      </c>
      <c r="J232" s="69" t="s">
        <v>318</v>
      </c>
      <c r="K232" s="69" t="s">
        <v>382</v>
      </c>
      <c r="L232" s="69" t="s">
        <v>420</v>
      </c>
      <c r="M232" s="69" t="s">
        <v>388</v>
      </c>
      <c r="N232" s="69" t="s">
        <v>44</v>
      </c>
      <c r="O232" s="69" t="s">
        <v>386</v>
      </c>
      <c r="P232" s="69" t="s">
        <v>970</v>
      </c>
      <c r="Q232" s="69">
        <v>433</v>
      </c>
      <c r="R232" s="69" t="s">
        <v>83</v>
      </c>
      <c r="V232" s="59" t="str">
        <f t="shared" si="27"/>
        <v>6840601серый</v>
      </c>
      <c r="W232" s="59" t="str">
        <f t="shared" si="24"/>
        <v>6840601</v>
      </c>
      <c r="X232" s="59" t="str">
        <f t="shared" si="28"/>
        <v>HATTERAS DONEGAL</v>
      </c>
      <c r="AC232" s="50">
        <f t="shared" si="29"/>
        <v>2</v>
      </c>
      <c r="AD232" s="43">
        <f t="shared" si="30"/>
        <v>96</v>
      </c>
      <c r="AE232" s="50">
        <f t="shared" si="31"/>
        <v>2096</v>
      </c>
    </row>
    <row r="233" spans="1:31">
      <c r="A233" s="59" t="str">
        <f t="shared" si="25"/>
        <v>6840601433</v>
      </c>
      <c r="B233" s="59" t="str">
        <f t="shared" si="26"/>
        <v>02-096-08</v>
      </c>
      <c r="C233" s="69" t="s">
        <v>1371</v>
      </c>
      <c r="D233" s="69" t="s">
        <v>1366</v>
      </c>
      <c r="E233" s="69" t="s">
        <v>979</v>
      </c>
      <c r="F233" s="70">
        <v>58</v>
      </c>
      <c r="G233" s="70" t="s">
        <v>1367</v>
      </c>
      <c r="H233" s="69" t="s">
        <v>83</v>
      </c>
      <c r="I233" s="69" t="s">
        <v>1018</v>
      </c>
      <c r="J233" s="69" t="s">
        <v>318</v>
      </c>
      <c r="K233" s="69" t="s">
        <v>382</v>
      </c>
      <c r="L233" s="69" t="s">
        <v>420</v>
      </c>
      <c r="M233" s="69" t="s">
        <v>388</v>
      </c>
      <c r="N233" s="69" t="s">
        <v>44</v>
      </c>
      <c r="O233" s="69" t="s">
        <v>386</v>
      </c>
      <c r="P233" s="69" t="s">
        <v>970</v>
      </c>
      <c r="Q233" s="69">
        <v>433</v>
      </c>
      <c r="R233" s="69" t="s">
        <v>83</v>
      </c>
      <c r="V233" s="59" t="str">
        <f t="shared" si="27"/>
        <v>6840601серый</v>
      </c>
      <c r="W233" s="59" t="str">
        <f t="shared" si="24"/>
        <v>6840601</v>
      </c>
      <c r="X233" s="59" t="str">
        <f t="shared" si="28"/>
        <v>HATTERAS DONEGAL</v>
      </c>
      <c r="AC233" s="50">
        <f t="shared" si="29"/>
        <v>2</v>
      </c>
      <c r="AD233" s="43">
        <f t="shared" si="30"/>
        <v>96</v>
      </c>
      <c r="AE233" s="50">
        <f t="shared" si="31"/>
        <v>2096</v>
      </c>
    </row>
    <row r="234" spans="1:31">
      <c r="A234" s="59" t="str">
        <f t="shared" si="25"/>
        <v>6840601433</v>
      </c>
      <c r="B234" s="59" t="str">
        <f t="shared" si="26"/>
        <v>02-096-08</v>
      </c>
      <c r="C234" s="69" t="s">
        <v>1372</v>
      </c>
      <c r="D234" s="69" t="s">
        <v>1366</v>
      </c>
      <c r="E234" s="69" t="s">
        <v>981</v>
      </c>
      <c r="F234" s="70">
        <v>60</v>
      </c>
      <c r="G234" s="70" t="s">
        <v>1367</v>
      </c>
      <c r="H234" s="69" t="s">
        <v>83</v>
      </c>
      <c r="I234" s="69" t="s">
        <v>1018</v>
      </c>
      <c r="J234" s="69" t="s">
        <v>318</v>
      </c>
      <c r="K234" s="69" t="s">
        <v>382</v>
      </c>
      <c r="L234" s="69" t="s">
        <v>420</v>
      </c>
      <c r="M234" s="69" t="s">
        <v>388</v>
      </c>
      <c r="N234" s="69" t="s">
        <v>44</v>
      </c>
      <c r="O234" s="69" t="s">
        <v>386</v>
      </c>
      <c r="P234" s="69" t="s">
        <v>970</v>
      </c>
      <c r="Q234" s="69">
        <v>433</v>
      </c>
      <c r="R234" s="69" t="s">
        <v>83</v>
      </c>
      <c r="V234" s="59" t="str">
        <f t="shared" si="27"/>
        <v>6840601серый</v>
      </c>
      <c r="W234" s="59" t="str">
        <f t="shared" si="24"/>
        <v>6840601</v>
      </c>
      <c r="X234" s="59" t="str">
        <f t="shared" si="28"/>
        <v>HATTERAS DONEGAL</v>
      </c>
      <c r="AC234" s="50">
        <f t="shared" si="29"/>
        <v>2</v>
      </c>
      <c r="AD234" s="43">
        <f t="shared" si="30"/>
        <v>96</v>
      </c>
      <c r="AE234" s="50">
        <f t="shared" si="31"/>
        <v>2096</v>
      </c>
    </row>
    <row r="235" spans="1:31">
      <c r="A235" s="59" t="str">
        <f t="shared" si="25"/>
        <v>6840601433</v>
      </c>
      <c r="B235" s="59" t="str">
        <f t="shared" si="26"/>
        <v>02-096-08</v>
      </c>
      <c r="C235" s="69" t="s">
        <v>1373</v>
      </c>
      <c r="D235" s="69" t="s">
        <v>1366</v>
      </c>
      <c r="E235" s="69" t="s">
        <v>983</v>
      </c>
      <c r="F235" s="70">
        <v>61</v>
      </c>
      <c r="G235" s="70" t="s">
        <v>1367</v>
      </c>
      <c r="H235" s="69" t="s">
        <v>83</v>
      </c>
      <c r="I235" s="69" t="s">
        <v>1018</v>
      </c>
      <c r="J235" s="69" t="s">
        <v>318</v>
      </c>
      <c r="K235" s="69" t="s">
        <v>382</v>
      </c>
      <c r="L235" s="69" t="s">
        <v>420</v>
      </c>
      <c r="M235" s="69" t="s">
        <v>388</v>
      </c>
      <c r="N235" s="69" t="s">
        <v>44</v>
      </c>
      <c r="O235" s="69" t="s">
        <v>386</v>
      </c>
      <c r="P235" s="69" t="s">
        <v>970</v>
      </c>
      <c r="Q235" s="69">
        <v>433</v>
      </c>
      <c r="R235" s="69" t="s">
        <v>83</v>
      </c>
      <c r="V235" s="59" t="str">
        <f t="shared" si="27"/>
        <v>6840601серый</v>
      </c>
      <c r="W235" s="59" t="str">
        <f t="shared" si="24"/>
        <v>6840601</v>
      </c>
      <c r="X235" s="59" t="str">
        <f t="shared" si="28"/>
        <v>HATTERAS DONEGAL</v>
      </c>
      <c r="AC235" s="50">
        <f t="shared" si="29"/>
        <v>2</v>
      </c>
      <c r="AD235" s="43">
        <f t="shared" si="30"/>
        <v>96</v>
      </c>
      <c r="AE235" s="50">
        <f t="shared" si="31"/>
        <v>2096</v>
      </c>
    </row>
    <row r="236" spans="1:31">
      <c r="A236" s="59" t="str">
        <f t="shared" si="25"/>
        <v>6840601433</v>
      </c>
      <c r="B236" s="59" t="str">
        <f t="shared" si="26"/>
        <v>02-096-08</v>
      </c>
      <c r="C236" s="69" t="s">
        <v>1374</v>
      </c>
      <c r="D236" s="69" t="s">
        <v>1366</v>
      </c>
      <c r="E236" s="69" t="s">
        <v>989</v>
      </c>
      <c r="F236" s="70">
        <v>63</v>
      </c>
      <c r="G236" s="70" t="s">
        <v>1367</v>
      </c>
      <c r="H236" s="69" t="s">
        <v>83</v>
      </c>
      <c r="I236" s="69" t="s">
        <v>1018</v>
      </c>
      <c r="J236" s="69" t="s">
        <v>318</v>
      </c>
      <c r="K236" s="69" t="s">
        <v>382</v>
      </c>
      <c r="L236" s="69" t="s">
        <v>420</v>
      </c>
      <c r="M236" s="69" t="s">
        <v>388</v>
      </c>
      <c r="N236" s="69" t="s">
        <v>44</v>
      </c>
      <c r="O236" s="69" t="s">
        <v>386</v>
      </c>
      <c r="P236" s="69" t="s">
        <v>970</v>
      </c>
      <c r="Q236" s="69">
        <v>433</v>
      </c>
      <c r="R236" s="69" t="s">
        <v>83</v>
      </c>
      <c r="V236" s="59" t="str">
        <f t="shared" si="27"/>
        <v>6840601серый</v>
      </c>
      <c r="W236" s="59" t="str">
        <f t="shared" si="24"/>
        <v>6840601</v>
      </c>
      <c r="X236" s="59" t="str">
        <f t="shared" si="28"/>
        <v>HATTERAS DONEGAL</v>
      </c>
      <c r="AC236" s="50">
        <f t="shared" si="29"/>
        <v>2</v>
      </c>
      <c r="AD236" s="43">
        <f t="shared" si="30"/>
        <v>96</v>
      </c>
      <c r="AE236" s="50">
        <f t="shared" si="31"/>
        <v>2096</v>
      </c>
    </row>
    <row r="237" spans="1:31">
      <c r="A237" s="59" t="str">
        <f t="shared" si="25"/>
        <v>6840601433</v>
      </c>
      <c r="B237" s="59" t="str">
        <f t="shared" si="26"/>
        <v>02-096-08</v>
      </c>
      <c r="C237" s="69" t="s">
        <v>1375</v>
      </c>
      <c r="D237" s="69" t="s">
        <v>1366</v>
      </c>
      <c r="E237" s="69" t="s">
        <v>987</v>
      </c>
      <c r="F237" s="70">
        <v>62</v>
      </c>
      <c r="G237" s="70" t="s">
        <v>1367</v>
      </c>
      <c r="H237" s="69" t="s">
        <v>83</v>
      </c>
      <c r="I237" s="69" t="s">
        <v>1018</v>
      </c>
      <c r="J237" s="69" t="s">
        <v>318</v>
      </c>
      <c r="K237" s="69" t="s">
        <v>382</v>
      </c>
      <c r="L237" s="69" t="s">
        <v>420</v>
      </c>
      <c r="M237" s="69" t="s">
        <v>388</v>
      </c>
      <c r="N237" s="69" t="s">
        <v>44</v>
      </c>
      <c r="O237" s="69" t="s">
        <v>386</v>
      </c>
      <c r="P237" s="69" t="s">
        <v>970</v>
      </c>
      <c r="Q237" s="69">
        <v>433</v>
      </c>
      <c r="R237" s="69" t="s">
        <v>83</v>
      </c>
      <c r="V237" s="59" t="str">
        <f t="shared" si="27"/>
        <v>6840601серый</v>
      </c>
      <c r="W237" s="59" t="str">
        <f t="shared" si="24"/>
        <v>6840601</v>
      </c>
      <c r="X237" s="59" t="str">
        <f t="shared" si="28"/>
        <v>HATTERAS DONEGAL</v>
      </c>
      <c r="AC237" s="50">
        <f t="shared" si="29"/>
        <v>2</v>
      </c>
      <c r="AD237" s="43">
        <f t="shared" si="30"/>
        <v>96</v>
      </c>
      <c r="AE237" s="50">
        <f t="shared" si="31"/>
        <v>2096</v>
      </c>
    </row>
    <row r="238" spans="1:31">
      <c r="A238" s="59" t="str">
        <f t="shared" si="25"/>
        <v>6840601433</v>
      </c>
      <c r="B238" s="59" t="str">
        <f t="shared" si="26"/>
        <v>02-096-08</v>
      </c>
      <c r="C238" s="69" t="s">
        <v>1376</v>
      </c>
      <c r="D238" s="69" t="s">
        <v>1366</v>
      </c>
      <c r="E238" s="69" t="s">
        <v>1319</v>
      </c>
      <c r="F238" s="70">
        <v>64</v>
      </c>
      <c r="G238" s="70" t="s">
        <v>1367</v>
      </c>
      <c r="H238" s="69" t="s">
        <v>83</v>
      </c>
      <c r="I238" s="69" t="s">
        <v>1018</v>
      </c>
      <c r="J238" s="69" t="s">
        <v>318</v>
      </c>
      <c r="K238" s="69" t="s">
        <v>382</v>
      </c>
      <c r="L238" s="69" t="s">
        <v>420</v>
      </c>
      <c r="M238" s="69" t="s">
        <v>388</v>
      </c>
      <c r="N238" s="69" t="s">
        <v>44</v>
      </c>
      <c r="O238" s="69" t="s">
        <v>386</v>
      </c>
      <c r="P238" s="69" t="s">
        <v>970</v>
      </c>
      <c r="Q238" s="69">
        <v>433</v>
      </c>
      <c r="R238" s="69" t="s">
        <v>83</v>
      </c>
      <c r="V238" s="59" t="str">
        <f t="shared" si="27"/>
        <v>6840601серый</v>
      </c>
      <c r="W238" s="59" t="str">
        <f t="shared" si="24"/>
        <v>6840601</v>
      </c>
      <c r="X238" s="59" t="str">
        <f t="shared" si="28"/>
        <v>HATTERAS DONEGAL</v>
      </c>
      <c r="AC238" s="50">
        <f t="shared" si="29"/>
        <v>2</v>
      </c>
      <c r="AD238" s="43">
        <f t="shared" si="30"/>
        <v>96</v>
      </c>
      <c r="AE238" s="50">
        <f t="shared" si="31"/>
        <v>2096</v>
      </c>
    </row>
    <row r="239" spans="1:31">
      <c r="A239" s="59" t="str">
        <f t="shared" si="25"/>
        <v>6840601483</v>
      </c>
      <c r="B239" s="59" t="str">
        <f t="shared" si="26"/>
        <v>02-096-12</v>
      </c>
      <c r="C239" s="69" t="s">
        <v>1377</v>
      </c>
      <c r="D239" s="69" t="s">
        <v>1378</v>
      </c>
      <c r="E239" s="69" t="s">
        <v>972</v>
      </c>
      <c r="F239" s="70">
        <v>59</v>
      </c>
      <c r="G239" s="70" t="s">
        <v>1367</v>
      </c>
      <c r="H239" s="69" t="s">
        <v>121</v>
      </c>
      <c r="I239" s="69" t="s">
        <v>1018</v>
      </c>
      <c r="J239" s="69" t="s">
        <v>318</v>
      </c>
      <c r="K239" s="69" t="s">
        <v>382</v>
      </c>
      <c r="L239" s="69" t="s">
        <v>420</v>
      </c>
      <c r="M239" s="69" t="s">
        <v>388</v>
      </c>
      <c r="N239" s="69" t="s">
        <v>44</v>
      </c>
      <c r="O239" s="69" t="s">
        <v>433</v>
      </c>
      <c r="P239" s="69" t="s">
        <v>970</v>
      </c>
      <c r="Q239" s="69">
        <v>483</v>
      </c>
      <c r="R239" s="69" t="s">
        <v>121</v>
      </c>
      <c r="V239" s="59" t="str">
        <f t="shared" si="27"/>
        <v>6840601бордовый</v>
      </c>
      <c r="W239" s="59" t="str">
        <f t="shared" si="24"/>
        <v>6840601</v>
      </c>
      <c r="X239" s="59" t="str">
        <f t="shared" si="28"/>
        <v>HATTERAS DONEGAL</v>
      </c>
      <c r="AC239" s="50">
        <f t="shared" si="29"/>
        <v>2</v>
      </c>
      <c r="AD239" s="43">
        <f t="shared" si="30"/>
        <v>96</v>
      </c>
      <c r="AE239" s="50">
        <f t="shared" si="31"/>
        <v>2096</v>
      </c>
    </row>
    <row r="240" spans="1:31">
      <c r="A240" s="59" t="str">
        <f t="shared" si="25"/>
        <v>6840601483</v>
      </c>
      <c r="B240" s="59" t="str">
        <f t="shared" si="26"/>
        <v>02-096-12</v>
      </c>
      <c r="C240" s="69" t="s">
        <v>1379</v>
      </c>
      <c r="D240" s="69" t="s">
        <v>1378</v>
      </c>
      <c r="E240" s="69" t="s">
        <v>983</v>
      </c>
      <c r="F240" s="70">
        <v>61</v>
      </c>
      <c r="G240" s="70" t="s">
        <v>1367</v>
      </c>
      <c r="H240" s="69" t="s">
        <v>121</v>
      </c>
      <c r="I240" s="69" t="s">
        <v>1018</v>
      </c>
      <c r="J240" s="69" t="s">
        <v>318</v>
      </c>
      <c r="K240" s="69" t="s">
        <v>382</v>
      </c>
      <c r="L240" s="69" t="s">
        <v>420</v>
      </c>
      <c r="M240" s="69" t="s">
        <v>388</v>
      </c>
      <c r="N240" s="69" t="s">
        <v>44</v>
      </c>
      <c r="O240" s="69" t="s">
        <v>433</v>
      </c>
      <c r="P240" s="69" t="s">
        <v>970</v>
      </c>
      <c r="Q240" s="69">
        <v>483</v>
      </c>
      <c r="R240" s="69" t="s">
        <v>121</v>
      </c>
      <c r="V240" s="59" t="str">
        <f t="shared" si="27"/>
        <v>6840601бордовый</v>
      </c>
      <c r="W240" s="59" t="str">
        <f t="shared" si="24"/>
        <v>6840601</v>
      </c>
      <c r="X240" s="59" t="str">
        <f t="shared" si="28"/>
        <v>HATTERAS DONEGAL</v>
      </c>
      <c r="AC240" s="50">
        <f t="shared" si="29"/>
        <v>2</v>
      </c>
      <c r="AD240" s="43">
        <f t="shared" si="30"/>
        <v>96</v>
      </c>
      <c r="AE240" s="50">
        <f t="shared" si="31"/>
        <v>2096</v>
      </c>
    </row>
    <row r="241" spans="1:31">
      <c r="A241" s="59" t="str">
        <f t="shared" si="25"/>
        <v>6840601483</v>
      </c>
      <c r="B241" s="59" t="str">
        <f t="shared" si="26"/>
        <v>02-096-12</v>
      </c>
      <c r="C241" s="69" t="s">
        <v>1380</v>
      </c>
      <c r="D241" s="69" t="s">
        <v>1378</v>
      </c>
      <c r="E241" s="69" t="s">
        <v>967</v>
      </c>
      <c r="F241" s="70">
        <v>57</v>
      </c>
      <c r="G241" s="70" t="s">
        <v>1367</v>
      </c>
      <c r="H241" s="69" t="s">
        <v>121</v>
      </c>
      <c r="I241" s="69" t="s">
        <v>1018</v>
      </c>
      <c r="J241" s="69" t="s">
        <v>318</v>
      </c>
      <c r="K241" s="69" t="s">
        <v>382</v>
      </c>
      <c r="L241" s="69" t="s">
        <v>420</v>
      </c>
      <c r="M241" s="69" t="s">
        <v>388</v>
      </c>
      <c r="N241" s="69" t="s">
        <v>44</v>
      </c>
      <c r="O241" s="69" t="s">
        <v>433</v>
      </c>
      <c r="P241" s="69" t="s">
        <v>970</v>
      </c>
      <c r="Q241" s="69">
        <v>483</v>
      </c>
      <c r="R241" s="69" t="s">
        <v>121</v>
      </c>
      <c r="V241" s="59" t="str">
        <f t="shared" si="27"/>
        <v>6840601бордовый</v>
      </c>
      <c r="W241" s="59" t="str">
        <f t="shared" si="24"/>
        <v>6840601</v>
      </c>
      <c r="X241" s="59" t="str">
        <f t="shared" si="28"/>
        <v>HATTERAS DONEGAL</v>
      </c>
      <c r="AC241" s="50">
        <f t="shared" si="29"/>
        <v>2</v>
      </c>
      <c r="AD241" s="43">
        <f t="shared" si="30"/>
        <v>96</v>
      </c>
      <c r="AE241" s="50">
        <f t="shared" si="31"/>
        <v>2096</v>
      </c>
    </row>
    <row r="242" spans="1:31">
      <c r="A242" s="59" t="str">
        <f t="shared" si="25"/>
        <v>6840606427</v>
      </c>
      <c r="B242" s="59" t="str">
        <f t="shared" si="26"/>
        <v>02-097-00</v>
      </c>
      <c r="C242" s="69" t="s">
        <v>1381</v>
      </c>
      <c r="D242" s="69" t="s">
        <v>1382</v>
      </c>
      <c r="E242" s="69" t="s">
        <v>967</v>
      </c>
      <c r="F242" s="70">
        <v>57</v>
      </c>
      <c r="G242" s="70" t="s">
        <v>1383</v>
      </c>
      <c r="H242" s="69" t="s">
        <v>240</v>
      </c>
      <c r="I242" s="69" t="s">
        <v>1018</v>
      </c>
      <c r="J242" s="69" t="s">
        <v>318</v>
      </c>
      <c r="K242" s="69" t="s">
        <v>382</v>
      </c>
      <c r="L242" s="69" t="s">
        <v>420</v>
      </c>
      <c r="M242" s="69" t="s">
        <v>388</v>
      </c>
      <c r="N242" s="69" t="s">
        <v>44</v>
      </c>
      <c r="O242" s="69" t="s">
        <v>433</v>
      </c>
      <c r="P242" s="69" t="s">
        <v>970</v>
      </c>
      <c r="Q242" s="69">
        <v>427</v>
      </c>
      <c r="R242" s="69" t="s">
        <v>83</v>
      </c>
      <c r="V242" s="59" t="str">
        <f t="shared" si="27"/>
        <v>6840606серый / коричневый</v>
      </c>
      <c r="W242" s="59" t="str">
        <f t="shared" si="24"/>
        <v>6840606</v>
      </c>
      <c r="X242" s="59" t="str">
        <f t="shared" si="28"/>
        <v>HATTERAS DONEGAL EF</v>
      </c>
      <c r="AC242" s="50">
        <f t="shared" si="29"/>
        <v>2</v>
      </c>
      <c r="AD242" s="43">
        <f t="shared" si="30"/>
        <v>97</v>
      </c>
      <c r="AE242" s="50">
        <f t="shared" si="31"/>
        <v>2097</v>
      </c>
    </row>
    <row r="243" spans="1:31">
      <c r="A243" s="59" t="str">
        <f t="shared" si="25"/>
        <v>6840606427</v>
      </c>
      <c r="B243" s="59" t="str">
        <f t="shared" si="26"/>
        <v>02-097-00</v>
      </c>
      <c r="C243" s="69" t="s">
        <v>1384</v>
      </c>
      <c r="D243" s="69" t="s">
        <v>1382</v>
      </c>
      <c r="E243" s="69" t="s">
        <v>979</v>
      </c>
      <c r="F243" s="70">
        <v>58</v>
      </c>
      <c r="G243" s="70" t="s">
        <v>1383</v>
      </c>
      <c r="H243" s="69" t="s">
        <v>240</v>
      </c>
      <c r="I243" s="69" t="s">
        <v>1018</v>
      </c>
      <c r="J243" s="69" t="s">
        <v>318</v>
      </c>
      <c r="K243" s="69" t="s">
        <v>382</v>
      </c>
      <c r="L243" s="69" t="s">
        <v>420</v>
      </c>
      <c r="M243" s="69" t="s">
        <v>388</v>
      </c>
      <c r="N243" s="69" t="s">
        <v>44</v>
      </c>
      <c r="O243" s="69" t="s">
        <v>433</v>
      </c>
      <c r="P243" s="69" t="s">
        <v>970</v>
      </c>
      <c r="Q243" s="69">
        <v>427</v>
      </c>
      <c r="R243" s="69" t="s">
        <v>83</v>
      </c>
      <c r="V243" s="59" t="str">
        <f t="shared" si="27"/>
        <v>6840606серый / коричневый</v>
      </c>
      <c r="W243" s="59" t="str">
        <f t="shared" si="24"/>
        <v>6840606</v>
      </c>
      <c r="X243" s="59" t="str">
        <f t="shared" si="28"/>
        <v>HATTERAS DONEGAL EF</v>
      </c>
      <c r="AC243" s="50">
        <f t="shared" si="29"/>
        <v>2</v>
      </c>
      <c r="AD243" s="43">
        <f t="shared" si="30"/>
        <v>97</v>
      </c>
      <c r="AE243" s="50">
        <f t="shared" si="31"/>
        <v>2097</v>
      </c>
    </row>
    <row r="244" spans="1:31">
      <c r="A244" s="59" t="str">
        <f t="shared" si="25"/>
        <v>6840606427</v>
      </c>
      <c r="B244" s="59" t="str">
        <f t="shared" si="26"/>
        <v>02-097-00</v>
      </c>
      <c r="C244" s="69" t="s">
        <v>1385</v>
      </c>
      <c r="D244" s="69" t="s">
        <v>1382</v>
      </c>
      <c r="E244" s="69" t="s">
        <v>972</v>
      </c>
      <c r="F244" s="70">
        <v>59</v>
      </c>
      <c r="G244" s="70" t="s">
        <v>1383</v>
      </c>
      <c r="H244" s="69" t="s">
        <v>240</v>
      </c>
      <c r="I244" s="69" t="s">
        <v>1018</v>
      </c>
      <c r="J244" s="69" t="s">
        <v>318</v>
      </c>
      <c r="K244" s="69" t="s">
        <v>382</v>
      </c>
      <c r="L244" s="69" t="s">
        <v>420</v>
      </c>
      <c r="M244" s="69" t="s">
        <v>388</v>
      </c>
      <c r="N244" s="69" t="s">
        <v>44</v>
      </c>
      <c r="O244" s="69" t="s">
        <v>433</v>
      </c>
      <c r="P244" s="69" t="s">
        <v>970</v>
      </c>
      <c r="Q244" s="69">
        <v>427</v>
      </c>
      <c r="R244" s="69" t="s">
        <v>83</v>
      </c>
      <c r="V244" s="59" t="str">
        <f t="shared" si="27"/>
        <v>6840606серый / коричневый</v>
      </c>
      <c r="W244" s="59" t="str">
        <f t="shared" si="24"/>
        <v>6840606</v>
      </c>
      <c r="X244" s="59" t="str">
        <f t="shared" si="28"/>
        <v>HATTERAS DONEGAL EF</v>
      </c>
      <c r="AC244" s="50">
        <f t="shared" si="29"/>
        <v>2</v>
      </c>
      <c r="AD244" s="43">
        <f t="shared" si="30"/>
        <v>97</v>
      </c>
      <c r="AE244" s="50">
        <f t="shared" si="31"/>
        <v>2097</v>
      </c>
    </row>
    <row r="245" spans="1:31">
      <c r="A245" s="59" t="str">
        <f t="shared" si="25"/>
        <v>6840606427</v>
      </c>
      <c r="B245" s="59" t="str">
        <f t="shared" si="26"/>
        <v>02-097-00</v>
      </c>
      <c r="C245" s="69" t="s">
        <v>1386</v>
      </c>
      <c r="D245" s="69" t="s">
        <v>1382</v>
      </c>
      <c r="E245" s="69" t="s">
        <v>983</v>
      </c>
      <c r="F245" s="70">
        <v>61</v>
      </c>
      <c r="G245" s="70" t="s">
        <v>1383</v>
      </c>
      <c r="H245" s="69" t="s">
        <v>240</v>
      </c>
      <c r="I245" s="69" t="s">
        <v>1018</v>
      </c>
      <c r="J245" s="69" t="s">
        <v>318</v>
      </c>
      <c r="K245" s="69" t="s">
        <v>382</v>
      </c>
      <c r="L245" s="69" t="s">
        <v>420</v>
      </c>
      <c r="M245" s="69" t="s">
        <v>388</v>
      </c>
      <c r="N245" s="69" t="s">
        <v>44</v>
      </c>
      <c r="O245" s="69" t="s">
        <v>433</v>
      </c>
      <c r="P245" s="69" t="s">
        <v>970</v>
      </c>
      <c r="Q245" s="69">
        <v>427</v>
      </c>
      <c r="R245" s="69" t="s">
        <v>83</v>
      </c>
      <c r="V245" s="59" t="str">
        <f t="shared" si="27"/>
        <v>6840606серый / коричневый</v>
      </c>
      <c r="W245" s="59" t="str">
        <f t="shared" si="24"/>
        <v>6840606</v>
      </c>
      <c r="X245" s="59" t="str">
        <f t="shared" si="28"/>
        <v>HATTERAS DONEGAL EF</v>
      </c>
      <c r="AC245" s="50">
        <f t="shared" si="29"/>
        <v>2</v>
      </c>
      <c r="AD245" s="43">
        <f t="shared" si="30"/>
        <v>97</v>
      </c>
      <c r="AE245" s="50">
        <f t="shared" si="31"/>
        <v>2097</v>
      </c>
    </row>
    <row r="246" spans="1:31">
      <c r="A246" s="59" t="str">
        <f t="shared" si="25"/>
        <v>6840606427</v>
      </c>
      <c r="B246" s="59" t="str">
        <f t="shared" si="26"/>
        <v>02-097-00</v>
      </c>
      <c r="C246" s="69" t="s">
        <v>1387</v>
      </c>
      <c r="D246" s="69" t="s">
        <v>1382</v>
      </c>
      <c r="E246" s="69" t="s">
        <v>989</v>
      </c>
      <c r="F246" s="70">
        <v>63</v>
      </c>
      <c r="G246" s="70" t="s">
        <v>1383</v>
      </c>
      <c r="H246" s="69" t="s">
        <v>240</v>
      </c>
      <c r="I246" s="69" t="s">
        <v>1018</v>
      </c>
      <c r="J246" s="69" t="s">
        <v>318</v>
      </c>
      <c r="K246" s="69" t="s">
        <v>382</v>
      </c>
      <c r="L246" s="69" t="s">
        <v>420</v>
      </c>
      <c r="M246" s="69" t="s">
        <v>388</v>
      </c>
      <c r="N246" s="69" t="s">
        <v>44</v>
      </c>
      <c r="O246" s="69" t="s">
        <v>433</v>
      </c>
      <c r="P246" s="69" t="s">
        <v>970</v>
      </c>
      <c r="Q246" s="69">
        <v>427</v>
      </c>
      <c r="R246" s="69" t="s">
        <v>83</v>
      </c>
      <c r="V246" s="59" t="str">
        <f t="shared" si="27"/>
        <v>6840606серый / коричневый</v>
      </c>
      <c r="W246" s="59" t="str">
        <f t="shared" si="24"/>
        <v>6840606</v>
      </c>
      <c r="X246" s="59" t="str">
        <f t="shared" si="28"/>
        <v>HATTERAS DONEGAL EF</v>
      </c>
      <c r="AC246" s="50">
        <f t="shared" si="29"/>
        <v>2</v>
      </c>
      <c r="AD246" s="43">
        <f t="shared" si="30"/>
        <v>97</v>
      </c>
      <c r="AE246" s="50">
        <f t="shared" si="31"/>
        <v>2097</v>
      </c>
    </row>
    <row r="247" spans="1:31">
      <c r="A247" s="59" t="str">
        <f t="shared" si="25"/>
        <v>6840606427</v>
      </c>
      <c r="B247" s="59" t="str">
        <f t="shared" si="26"/>
        <v>02-097-00</v>
      </c>
      <c r="C247" s="69" t="s">
        <v>1388</v>
      </c>
      <c r="D247" s="69" t="s">
        <v>1382</v>
      </c>
      <c r="E247" s="69" t="s">
        <v>1147</v>
      </c>
      <c r="F247" s="70">
        <v>55</v>
      </c>
      <c r="G247" s="70" t="s">
        <v>1383</v>
      </c>
      <c r="H247" s="69" t="s">
        <v>240</v>
      </c>
      <c r="I247" s="69" t="s">
        <v>1018</v>
      </c>
      <c r="J247" s="69" t="s">
        <v>318</v>
      </c>
      <c r="K247" s="69" t="s">
        <v>382</v>
      </c>
      <c r="L247" s="69" t="s">
        <v>420</v>
      </c>
      <c r="M247" s="69" t="s">
        <v>388</v>
      </c>
      <c r="N247" s="69" t="s">
        <v>44</v>
      </c>
      <c r="O247" s="69" t="s">
        <v>433</v>
      </c>
      <c r="P247" s="69" t="s">
        <v>970</v>
      </c>
      <c r="Q247" s="69">
        <v>427</v>
      </c>
      <c r="R247" s="69" t="s">
        <v>83</v>
      </c>
      <c r="V247" s="59" t="str">
        <f t="shared" si="27"/>
        <v>6840606серый / коричневый</v>
      </c>
      <c r="W247" s="59" t="str">
        <f t="shared" si="24"/>
        <v>6840606</v>
      </c>
      <c r="X247" s="59" t="str">
        <f t="shared" si="28"/>
        <v>HATTERAS DONEGAL EF</v>
      </c>
      <c r="AC247" s="50">
        <f t="shared" si="29"/>
        <v>2</v>
      </c>
      <c r="AD247" s="43">
        <f t="shared" si="30"/>
        <v>97</v>
      </c>
      <c r="AE247" s="50">
        <f t="shared" si="31"/>
        <v>2097</v>
      </c>
    </row>
    <row r="248" spans="1:31">
      <c r="A248" s="59" t="str">
        <f t="shared" si="25"/>
        <v>6840606427</v>
      </c>
      <c r="B248" s="59" t="str">
        <f t="shared" si="26"/>
        <v>02-097-00</v>
      </c>
      <c r="C248" s="69" t="s">
        <v>1389</v>
      </c>
      <c r="D248" s="69" t="s">
        <v>1382</v>
      </c>
      <c r="E248" s="69" t="s">
        <v>985</v>
      </c>
      <c r="F248" s="70">
        <v>56</v>
      </c>
      <c r="G248" s="70" t="s">
        <v>1383</v>
      </c>
      <c r="H248" s="69" t="s">
        <v>240</v>
      </c>
      <c r="I248" s="69" t="s">
        <v>1018</v>
      </c>
      <c r="J248" s="69" t="s">
        <v>318</v>
      </c>
      <c r="K248" s="69" t="s">
        <v>382</v>
      </c>
      <c r="L248" s="69" t="s">
        <v>420</v>
      </c>
      <c r="M248" s="69" t="s">
        <v>388</v>
      </c>
      <c r="N248" s="69" t="s">
        <v>44</v>
      </c>
      <c r="O248" s="69" t="s">
        <v>433</v>
      </c>
      <c r="P248" s="69" t="s">
        <v>970</v>
      </c>
      <c r="Q248" s="69">
        <v>427</v>
      </c>
      <c r="R248" s="69" t="s">
        <v>83</v>
      </c>
      <c r="V248" s="59" t="str">
        <f t="shared" si="27"/>
        <v>6840606серый / коричневый</v>
      </c>
      <c r="W248" s="59" t="str">
        <f t="shared" si="24"/>
        <v>6840606</v>
      </c>
      <c r="X248" s="59" t="str">
        <f t="shared" si="28"/>
        <v>HATTERAS DONEGAL EF</v>
      </c>
      <c r="AC248" s="50">
        <f t="shared" si="29"/>
        <v>2</v>
      </c>
      <c r="AD248" s="43">
        <f t="shared" si="30"/>
        <v>97</v>
      </c>
      <c r="AE248" s="50">
        <f t="shared" si="31"/>
        <v>2097</v>
      </c>
    </row>
    <row r="249" spans="1:31">
      <c r="A249" s="59" t="str">
        <f t="shared" si="25"/>
        <v>6840606427</v>
      </c>
      <c r="B249" s="59" t="str">
        <f t="shared" si="26"/>
        <v>02-097-00</v>
      </c>
      <c r="C249" s="69" t="s">
        <v>1390</v>
      </c>
      <c r="D249" s="69" t="s">
        <v>1382</v>
      </c>
      <c r="E249" s="69" t="s">
        <v>981</v>
      </c>
      <c r="F249" s="70">
        <v>60</v>
      </c>
      <c r="G249" s="70" t="s">
        <v>1383</v>
      </c>
      <c r="H249" s="69" t="s">
        <v>240</v>
      </c>
      <c r="I249" s="69" t="s">
        <v>1018</v>
      </c>
      <c r="J249" s="69" t="s">
        <v>318</v>
      </c>
      <c r="K249" s="69" t="s">
        <v>382</v>
      </c>
      <c r="L249" s="69" t="s">
        <v>420</v>
      </c>
      <c r="M249" s="69" t="s">
        <v>388</v>
      </c>
      <c r="N249" s="69" t="s">
        <v>44</v>
      </c>
      <c r="O249" s="69" t="s">
        <v>433</v>
      </c>
      <c r="P249" s="69" t="s">
        <v>970</v>
      </c>
      <c r="Q249" s="69">
        <v>427</v>
      </c>
      <c r="R249" s="69" t="s">
        <v>83</v>
      </c>
      <c r="V249" s="59" t="str">
        <f t="shared" si="27"/>
        <v>6840606серый / коричневый</v>
      </c>
      <c r="W249" s="59" t="str">
        <f t="shared" si="24"/>
        <v>6840606</v>
      </c>
      <c r="X249" s="59" t="str">
        <f t="shared" si="28"/>
        <v>HATTERAS DONEGAL EF</v>
      </c>
      <c r="AC249" s="50">
        <f t="shared" si="29"/>
        <v>2</v>
      </c>
      <c r="AD249" s="43">
        <f t="shared" si="30"/>
        <v>97</v>
      </c>
      <c r="AE249" s="50">
        <f t="shared" si="31"/>
        <v>2097</v>
      </c>
    </row>
    <row r="250" spans="1:31">
      <c r="A250" s="59" t="str">
        <f t="shared" si="25"/>
        <v>6840606427</v>
      </c>
      <c r="B250" s="59" t="str">
        <f t="shared" si="26"/>
        <v>02-097-00</v>
      </c>
      <c r="C250" s="69" t="s">
        <v>1391</v>
      </c>
      <c r="D250" s="69" t="s">
        <v>1382</v>
      </c>
      <c r="E250" s="69" t="s">
        <v>987</v>
      </c>
      <c r="F250" s="70">
        <v>62</v>
      </c>
      <c r="G250" s="70" t="s">
        <v>1383</v>
      </c>
      <c r="H250" s="69" t="s">
        <v>240</v>
      </c>
      <c r="I250" s="69" t="s">
        <v>1018</v>
      </c>
      <c r="J250" s="69" t="s">
        <v>318</v>
      </c>
      <c r="K250" s="69" t="s">
        <v>382</v>
      </c>
      <c r="L250" s="69" t="s">
        <v>420</v>
      </c>
      <c r="M250" s="69" t="s">
        <v>388</v>
      </c>
      <c r="N250" s="69" t="s">
        <v>44</v>
      </c>
      <c r="O250" s="69" t="s">
        <v>433</v>
      </c>
      <c r="P250" s="69" t="s">
        <v>970</v>
      </c>
      <c r="Q250" s="69">
        <v>427</v>
      </c>
      <c r="R250" s="69" t="s">
        <v>83</v>
      </c>
      <c r="V250" s="59" t="str">
        <f t="shared" si="27"/>
        <v>6840606серый / коричневый</v>
      </c>
      <c r="W250" s="59" t="str">
        <f t="shared" si="24"/>
        <v>6840606</v>
      </c>
      <c r="X250" s="59" t="str">
        <f t="shared" si="28"/>
        <v>HATTERAS DONEGAL EF</v>
      </c>
      <c r="AC250" s="50">
        <f t="shared" si="29"/>
        <v>2</v>
      </c>
      <c r="AD250" s="43">
        <f t="shared" si="30"/>
        <v>97</v>
      </c>
      <c r="AE250" s="50">
        <f t="shared" si="31"/>
        <v>2097</v>
      </c>
    </row>
    <row r="251" spans="1:31">
      <c r="A251" s="59" t="str">
        <f t="shared" si="25"/>
        <v>6840606471</v>
      </c>
      <c r="B251" s="59" t="str">
        <f t="shared" si="26"/>
        <v>02-097-10</v>
      </c>
      <c r="C251" s="69" t="s">
        <v>1392</v>
      </c>
      <c r="D251" s="69" t="s">
        <v>1393</v>
      </c>
      <c r="E251" s="69" t="s">
        <v>967</v>
      </c>
      <c r="F251" s="70">
        <v>57</v>
      </c>
      <c r="G251" s="70" t="s">
        <v>1383</v>
      </c>
      <c r="H251" s="69" t="s">
        <v>246</v>
      </c>
      <c r="I251" s="69" t="s">
        <v>1018</v>
      </c>
      <c r="J251" s="69" t="s">
        <v>336</v>
      </c>
      <c r="K251" s="69" t="s">
        <v>382</v>
      </c>
      <c r="L251" s="69" t="s">
        <v>420</v>
      </c>
      <c r="M251" s="69" t="s">
        <v>388</v>
      </c>
      <c r="N251" s="69" t="s">
        <v>44</v>
      </c>
      <c r="O251" s="69" t="s">
        <v>442</v>
      </c>
      <c r="P251" s="69" t="s">
        <v>970</v>
      </c>
      <c r="Q251" s="69">
        <v>471</v>
      </c>
      <c r="R251" s="69" t="s">
        <v>83</v>
      </c>
      <c r="V251" s="59" t="str">
        <f t="shared" si="27"/>
        <v>6840606серый / черный</v>
      </c>
      <c r="W251" s="59" t="str">
        <f t="shared" si="24"/>
        <v>6840606</v>
      </c>
      <c r="X251" s="59" t="str">
        <f t="shared" si="28"/>
        <v>HATTERAS DONEGAL EF</v>
      </c>
      <c r="AC251" s="50">
        <f t="shared" si="29"/>
        <v>2</v>
      </c>
      <c r="AD251" s="43">
        <f t="shared" si="30"/>
        <v>97</v>
      </c>
      <c r="AE251" s="50">
        <f t="shared" si="31"/>
        <v>2097</v>
      </c>
    </row>
    <row r="252" spans="1:31">
      <c r="A252" s="59" t="str">
        <f t="shared" si="25"/>
        <v>6840606471</v>
      </c>
      <c r="B252" s="59" t="str">
        <f t="shared" si="26"/>
        <v>02-097-10</v>
      </c>
      <c r="C252" s="69" t="s">
        <v>1394</v>
      </c>
      <c r="D252" s="69" t="s">
        <v>1393</v>
      </c>
      <c r="E252" s="69" t="s">
        <v>972</v>
      </c>
      <c r="F252" s="70">
        <v>59</v>
      </c>
      <c r="G252" s="70" t="s">
        <v>1383</v>
      </c>
      <c r="H252" s="69" t="s">
        <v>246</v>
      </c>
      <c r="I252" s="69" t="s">
        <v>1018</v>
      </c>
      <c r="J252" s="69" t="s">
        <v>336</v>
      </c>
      <c r="K252" s="69" t="s">
        <v>382</v>
      </c>
      <c r="L252" s="69" t="s">
        <v>420</v>
      </c>
      <c r="M252" s="69" t="s">
        <v>388</v>
      </c>
      <c r="N252" s="69" t="s">
        <v>44</v>
      </c>
      <c r="O252" s="69" t="s">
        <v>442</v>
      </c>
      <c r="P252" s="69" t="s">
        <v>970</v>
      </c>
      <c r="Q252" s="69">
        <v>471</v>
      </c>
      <c r="R252" s="69" t="s">
        <v>83</v>
      </c>
      <c r="V252" s="59" t="str">
        <f t="shared" si="27"/>
        <v>6840606серый / черный</v>
      </c>
      <c r="W252" s="59" t="str">
        <f t="shared" si="24"/>
        <v>6840606</v>
      </c>
      <c r="X252" s="59" t="str">
        <f t="shared" si="28"/>
        <v>HATTERAS DONEGAL EF</v>
      </c>
      <c r="AC252" s="50">
        <f t="shared" si="29"/>
        <v>2</v>
      </c>
      <c r="AD252" s="43">
        <f t="shared" si="30"/>
        <v>97</v>
      </c>
      <c r="AE252" s="50">
        <f t="shared" si="31"/>
        <v>2097</v>
      </c>
    </row>
    <row r="253" spans="1:31">
      <c r="A253" s="59" t="str">
        <f t="shared" si="25"/>
        <v>68971016</v>
      </c>
      <c r="B253" s="59" t="str">
        <f t="shared" si="26"/>
        <v>02-368-15</v>
      </c>
      <c r="C253" s="69" t="s">
        <v>1395</v>
      </c>
      <c r="D253" s="69" t="s">
        <v>1396</v>
      </c>
      <c r="E253" s="69" t="s">
        <v>967</v>
      </c>
      <c r="F253" s="70">
        <v>57</v>
      </c>
      <c r="G253" s="70" t="s">
        <v>1397</v>
      </c>
      <c r="H253" s="69" t="s">
        <v>226</v>
      </c>
      <c r="I253" s="69" t="s">
        <v>1045</v>
      </c>
      <c r="J253" s="69" t="s">
        <v>318</v>
      </c>
      <c r="K253" s="69" t="s">
        <v>382</v>
      </c>
      <c r="L253" s="69" t="s">
        <v>420</v>
      </c>
      <c r="M253" s="69" t="s">
        <v>388</v>
      </c>
      <c r="N253" s="69" t="s">
        <v>32</v>
      </c>
      <c r="O253" s="69" t="s">
        <v>386</v>
      </c>
      <c r="P253" s="69" t="s">
        <v>970</v>
      </c>
      <c r="Q253" s="69">
        <v>6</v>
      </c>
      <c r="R253" s="69" t="s">
        <v>86</v>
      </c>
      <c r="V253" s="59" t="str">
        <f t="shared" si="27"/>
        <v>6897101светло-коричневый</v>
      </c>
      <c r="W253" s="59" t="str">
        <f t="shared" si="24"/>
        <v>6897101</v>
      </c>
      <c r="X253" s="59" t="str">
        <f t="shared" si="28"/>
        <v>8-PANEL PIGSKIN</v>
      </c>
      <c r="AC253" s="50">
        <f t="shared" si="29"/>
        <v>2</v>
      </c>
      <c r="AD253" s="43">
        <f t="shared" si="30"/>
        <v>368</v>
      </c>
      <c r="AE253" s="50">
        <f t="shared" si="31"/>
        <v>2368</v>
      </c>
    </row>
    <row r="254" spans="1:31">
      <c r="A254" s="59" t="str">
        <f t="shared" si="25"/>
        <v>68971016</v>
      </c>
      <c r="B254" s="59" t="str">
        <f t="shared" si="26"/>
        <v>02-368-15</v>
      </c>
      <c r="C254" s="69" t="s">
        <v>1398</v>
      </c>
      <c r="D254" s="69" t="s">
        <v>1396</v>
      </c>
      <c r="E254" s="69" t="s">
        <v>972</v>
      </c>
      <c r="F254" s="70">
        <v>59</v>
      </c>
      <c r="G254" s="70" t="s">
        <v>1397</v>
      </c>
      <c r="H254" s="69" t="s">
        <v>226</v>
      </c>
      <c r="I254" s="69" t="s">
        <v>1045</v>
      </c>
      <c r="J254" s="69" t="s">
        <v>318</v>
      </c>
      <c r="K254" s="69" t="s">
        <v>382</v>
      </c>
      <c r="L254" s="69" t="s">
        <v>420</v>
      </c>
      <c r="M254" s="69" t="s">
        <v>388</v>
      </c>
      <c r="N254" s="69" t="s">
        <v>32</v>
      </c>
      <c r="O254" s="69" t="s">
        <v>386</v>
      </c>
      <c r="P254" s="69" t="s">
        <v>970</v>
      </c>
      <c r="Q254" s="69">
        <v>6</v>
      </c>
      <c r="R254" s="69" t="s">
        <v>86</v>
      </c>
      <c r="V254" s="59" t="str">
        <f t="shared" si="27"/>
        <v>6897101светло-коричневый</v>
      </c>
      <c r="W254" s="59" t="str">
        <f t="shared" si="24"/>
        <v>6897101</v>
      </c>
      <c r="X254" s="59" t="str">
        <f t="shared" si="28"/>
        <v>8-PANEL PIGSKIN</v>
      </c>
      <c r="AC254" s="50">
        <f t="shared" si="29"/>
        <v>2</v>
      </c>
      <c r="AD254" s="43">
        <f t="shared" si="30"/>
        <v>368</v>
      </c>
      <c r="AE254" s="50">
        <f t="shared" si="31"/>
        <v>2368</v>
      </c>
    </row>
    <row r="255" spans="1:31">
      <c r="A255" s="59" t="str">
        <f t="shared" si="25"/>
        <v>68971016</v>
      </c>
      <c r="B255" s="59" t="str">
        <f t="shared" si="26"/>
        <v>02-368-15</v>
      </c>
      <c r="C255" s="69" t="s">
        <v>1399</v>
      </c>
      <c r="D255" s="69" t="s">
        <v>1396</v>
      </c>
      <c r="E255" s="69" t="s">
        <v>983</v>
      </c>
      <c r="F255" s="70">
        <v>61</v>
      </c>
      <c r="G255" s="70" t="s">
        <v>1397</v>
      </c>
      <c r="H255" s="69" t="s">
        <v>226</v>
      </c>
      <c r="I255" s="69" t="s">
        <v>1045</v>
      </c>
      <c r="J255" s="69" t="s">
        <v>318</v>
      </c>
      <c r="K255" s="69" t="s">
        <v>382</v>
      </c>
      <c r="L255" s="69" t="s">
        <v>420</v>
      </c>
      <c r="M255" s="69" t="s">
        <v>388</v>
      </c>
      <c r="N255" s="69" t="s">
        <v>32</v>
      </c>
      <c r="O255" s="69" t="s">
        <v>386</v>
      </c>
      <c r="P255" s="69" t="s">
        <v>970</v>
      </c>
      <c r="Q255" s="69">
        <v>6</v>
      </c>
      <c r="R255" s="69" t="s">
        <v>86</v>
      </c>
      <c r="V255" s="59" t="str">
        <f t="shared" si="27"/>
        <v>6897101светло-коричневый</v>
      </c>
      <c r="W255" s="59" t="str">
        <f t="shared" si="24"/>
        <v>6897101</v>
      </c>
      <c r="X255" s="59" t="str">
        <f t="shared" si="28"/>
        <v>8-PANEL PIGSKIN</v>
      </c>
      <c r="AC255" s="50">
        <f t="shared" si="29"/>
        <v>2</v>
      </c>
      <c r="AD255" s="43">
        <f t="shared" si="30"/>
        <v>368</v>
      </c>
      <c r="AE255" s="50">
        <f t="shared" si="31"/>
        <v>2368</v>
      </c>
    </row>
    <row r="256" spans="1:31">
      <c r="A256" s="59" t="str">
        <f t="shared" si="25"/>
        <v>68971016</v>
      </c>
      <c r="B256" s="59" t="str">
        <f t="shared" si="26"/>
        <v>02-368-15</v>
      </c>
      <c r="C256" s="69" t="s">
        <v>1400</v>
      </c>
      <c r="D256" s="69" t="s">
        <v>1396</v>
      </c>
      <c r="E256" s="69" t="s">
        <v>989</v>
      </c>
      <c r="F256" s="70">
        <v>63</v>
      </c>
      <c r="G256" s="70" t="s">
        <v>1397</v>
      </c>
      <c r="H256" s="69" t="s">
        <v>226</v>
      </c>
      <c r="I256" s="69" t="s">
        <v>1045</v>
      </c>
      <c r="J256" s="69" t="s">
        <v>318</v>
      </c>
      <c r="K256" s="69" t="s">
        <v>382</v>
      </c>
      <c r="L256" s="69" t="s">
        <v>420</v>
      </c>
      <c r="M256" s="69" t="s">
        <v>388</v>
      </c>
      <c r="N256" s="69" t="s">
        <v>32</v>
      </c>
      <c r="O256" s="69" t="s">
        <v>386</v>
      </c>
      <c r="P256" s="69" t="s">
        <v>970</v>
      </c>
      <c r="Q256" s="69">
        <v>6</v>
      </c>
      <c r="R256" s="69" t="s">
        <v>86</v>
      </c>
      <c r="V256" s="59" t="str">
        <f t="shared" si="27"/>
        <v>6897101светло-коричневый</v>
      </c>
      <c r="W256" s="59" t="str">
        <f t="shared" si="24"/>
        <v>6897101</v>
      </c>
      <c r="X256" s="59" t="str">
        <f t="shared" si="28"/>
        <v>8-PANEL PIGSKIN</v>
      </c>
      <c r="AC256" s="50">
        <f t="shared" si="29"/>
        <v>2</v>
      </c>
      <c r="AD256" s="43">
        <f t="shared" si="30"/>
        <v>368</v>
      </c>
      <c r="AE256" s="50">
        <f t="shared" si="31"/>
        <v>2368</v>
      </c>
    </row>
    <row r="257" spans="1:31">
      <c r="A257" s="59" t="str">
        <f t="shared" si="25"/>
        <v>74971051</v>
      </c>
      <c r="B257" s="59" t="str">
        <f t="shared" si="26"/>
        <v>02-098-09</v>
      </c>
      <c r="C257" s="69" t="s">
        <v>1401</v>
      </c>
      <c r="D257" s="69" t="s">
        <v>1402</v>
      </c>
      <c r="E257" s="69" t="s">
        <v>907</v>
      </c>
      <c r="F257" s="70">
        <v>0</v>
      </c>
      <c r="G257" s="70" t="s">
        <v>1403</v>
      </c>
      <c r="H257" s="69" t="s">
        <v>53</v>
      </c>
      <c r="I257" s="69" t="s">
        <v>1059</v>
      </c>
      <c r="J257" s="69" t="s">
        <v>350</v>
      </c>
      <c r="K257" s="69" t="s">
        <v>382</v>
      </c>
      <c r="L257" s="69" t="s">
        <v>420</v>
      </c>
      <c r="M257" s="69" t="s">
        <v>388</v>
      </c>
      <c r="N257" s="69" t="s">
        <v>32</v>
      </c>
      <c r="O257" s="69" t="s">
        <v>386</v>
      </c>
      <c r="P257" s="69" t="s">
        <v>970</v>
      </c>
      <c r="Q257" s="69">
        <v>1</v>
      </c>
      <c r="R257" s="69" t="s">
        <v>71</v>
      </c>
      <c r="V257" s="59" t="str">
        <f t="shared" si="27"/>
        <v>7497105черный</v>
      </c>
      <c r="W257" s="59" t="str">
        <f t="shared" si="24"/>
        <v>7497105</v>
      </c>
      <c r="X257" s="59" t="str">
        <f t="shared" si="28"/>
        <v>ARMY CAP PIGSKIN</v>
      </c>
      <c r="AC257" s="50">
        <f t="shared" si="29"/>
        <v>2</v>
      </c>
      <c r="AD257" s="43">
        <f t="shared" si="30"/>
        <v>98</v>
      </c>
      <c r="AE257" s="50">
        <f t="shared" si="31"/>
        <v>2098</v>
      </c>
    </row>
    <row r="258" spans="1:31">
      <c r="A258" s="59" t="str">
        <f t="shared" si="25"/>
        <v>749710562</v>
      </c>
      <c r="B258" s="59" t="str">
        <f t="shared" si="26"/>
        <v>02-098-91</v>
      </c>
      <c r="C258" s="69" t="s">
        <v>1404</v>
      </c>
      <c r="D258" s="69" t="s">
        <v>1405</v>
      </c>
      <c r="E258" s="69" t="s">
        <v>907</v>
      </c>
      <c r="F258" s="70">
        <v>0</v>
      </c>
      <c r="G258" s="70" t="s">
        <v>1403</v>
      </c>
      <c r="H258" s="69" t="s">
        <v>271</v>
      </c>
      <c r="I258" s="69" t="s">
        <v>1059</v>
      </c>
      <c r="J258" s="69" t="s">
        <v>350</v>
      </c>
      <c r="K258" s="69" t="s">
        <v>382</v>
      </c>
      <c r="L258" s="69" t="s">
        <v>420</v>
      </c>
      <c r="M258" s="69" t="s">
        <v>388</v>
      </c>
      <c r="N258" s="69" t="s">
        <v>32</v>
      </c>
      <c r="O258" s="69" t="s">
        <v>386</v>
      </c>
      <c r="P258" s="69" t="s">
        <v>970</v>
      </c>
      <c r="Q258" s="69">
        <v>62</v>
      </c>
      <c r="R258" s="69" t="s">
        <v>86</v>
      </c>
      <c r="V258" s="59" t="str">
        <f t="shared" si="27"/>
        <v>7497105темно-коричневый</v>
      </c>
      <c r="W258" s="59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7497105</v>
      </c>
      <c r="X258" s="59" t="str">
        <f t="shared" si="28"/>
        <v>ARMY CAP PIGSKIN</v>
      </c>
      <c r="AC258" s="50">
        <f t="shared" si="29"/>
        <v>2</v>
      </c>
      <c r="AD258" s="43">
        <f t="shared" si="30"/>
        <v>98</v>
      </c>
      <c r="AE258" s="50">
        <f t="shared" si="31"/>
        <v>2098</v>
      </c>
    </row>
    <row r="259" spans="1:31">
      <c r="A259" s="59" t="str">
        <f t="shared" ref="A259:A322" si="33">IF(G259&amp;Q259&lt;&gt;"",W259&amp;Q259,"")</f>
        <v>77171046</v>
      </c>
      <c r="B259" s="59" t="str">
        <f t="shared" ref="B259:B322" si="34">IF(C259&lt;&gt;"",LEFT(C259,9),"")</f>
        <v>02-099-14</v>
      </c>
      <c r="C259" s="69" t="s">
        <v>1406</v>
      </c>
      <c r="D259" s="69" t="s">
        <v>1407</v>
      </c>
      <c r="E259" s="69" t="s">
        <v>907</v>
      </c>
      <c r="F259" s="70">
        <v>0</v>
      </c>
      <c r="G259" s="70" t="s">
        <v>1408</v>
      </c>
      <c r="H259" s="69" t="s">
        <v>86</v>
      </c>
      <c r="I259" s="69" t="s">
        <v>1045</v>
      </c>
      <c r="J259" s="69" t="s">
        <v>327</v>
      </c>
      <c r="K259" s="69" t="s">
        <v>382</v>
      </c>
      <c r="L259" s="69" t="s">
        <v>420</v>
      </c>
      <c r="M259" s="69" t="s">
        <v>388</v>
      </c>
      <c r="N259" s="69" t="s">
        <v>32</v>
      </c>
      <c r="O259" s="69" t="s">
        <v>386</v>
      </c>
      <c r="P259" s="69" t="s">
        <v>970</v>
      </c>
      <c r="Q259" s="69">
        <v>6</v>
      </c>
      <c r="R259" s="69" t="s">
        <v>86</v>
      </c>
      <c r="V259" s="59" t="str">
        <f t="shared" ref="V259:V322" si="35">W259&amp;H259</f>
        <v>7717104коричневый</v>
      </c>
      <c r="W259" s="59" t="str">
        <f t="shared" si="32"/>
        <v>7717104</v>
      </c>
      <c r="X259" s="59" t="str">
        <f t="shared" ref="X259:X322" si="36">IF(A259&lt;&gt;"",IFERROR(IF(FIND(" ",G259)&gt;=1,MID(G259,FIND(" ",G259)+1,LEN(G259)),""),""),"")</f>
        <v>BASEBALL PIGSKIN</v>
      </c>
      <c r="AC259" s="50">
        <f t="shared" ref="AC259:AC322" si="37">IFERROR(VALUE(MID($C259,1,2)),0)</f>
        <v>2</v>
      </c>
      <c r="AD259" s="43">
        <f t="shared" ref="AD259:AD322" si="38">IFERROR(VALUE(MID($C259,4,3)),0)</f>
        <v>99</v>
      </c>
      <c r="AE259" s="50">
        <f t="shared" ref="AE259:AE322" si="39">VALUE(RIGHT("00"&amp;AC259,2)&amp;RIGHT("000"&amp;AD259,3))</f>
        <v>2099</v>
      </c>
    </row>
    <row r="260" spans="1:31">
      <c r="A260" s="59" t="str">
        <f t="shared" si="33"/>
        <v>7750304272</v>
      </c>
      <c r="B260" s="59" t="str">
        <f t="shared" si="34"/>
        <v>02-100-14</v>
      </c>
      <c r="C260" s="69" t="s">
        <v>1409</v>
      </c>
      <c r="D260" s="69" t="s">
        <v>1410</v>
      </c>
      <c r="E260" s="69" t="s">
        <v>907</v>
      </c>
      <c r="F260" s="70">
        <v>0</v>
      </c>
      <c r="G260" s="70" t="s">
        <v>1411</v>
      </c>
      <c r="H260" s="69" t="s">
        <v>86</v>
      </c>
      <c r="I260" s="69" t="s">
        <v>1114</v>
      </c>
      <c r="J260" s="69" t="s">
        <v>356</v>
      </c>
      <c r="K260" s="69" t="s">
        <v>382</v>
      </c>
      <c r="L260" s="69" t="s">
        <v>420</v>
      </c>
      <c r="M260" s="69" t="s">
        <v>388</v>
      </c>
      <c r="N260" s="69" t="s">
        <v>44</v>
      </c>
      <c r="O260" s="69" t="s">
        <v>386</v>
      </c>
      <c r="P260" s="69" t="s">
        <v>970</v>
      </c>
      <c r="Q260" s="69">
        <v>272</v>
      </c>
      <c r="R260" s="69" t="s">
        <v>86</v>
      </c>
      <c r="V260" s="59" t="str">
        <f t="shared" si="35"/>
        <v>7750304коричневый</v>
      </c>
      <c r="W260" s="59" t="str">
        <f t="shared" si="32"/>
        <v>7750304</v>
      </c>
      <c r="X260" s="59" t="str">
        <f t="shared" si="36"/>
        <v>TRUCKER WOOLRICH</v>
      </c>
      <c r="AC260" s="50">
        <f t="shared" si="37"/>
        <v>2</v>
      </c>
      <c r="AD260" s="43">
        <f t="shared" si="38"/>
        <v>100</v>
      </c>
      <c r="AE260" s="50">
        <f t="shared" si="39"/>
        <v>2100</v>
      </c>
    </row>
    <row r="261" spans="1:31">
      <c r="A261" s="59" t="str">
        <f t="shared" si="33"/>
        <v>7720501331</v>
      </c>
      <c r="B261" s="59" t="str">
        <f t="shared" si="34"/>
        <v>02-101-05</v>
      </c>
      <c r="C261" s="69" t="s">
        <v>1412</v>
      </c>
      <c r="D261" s="69" t="s">
        <v>1413</v>
      </c>
      <c r="E261" s="69" t="s">
        <v>967</v>
      </c>
      <c r="F261" s="70">
        <v>57</v>
      </c>
      <c r="G261" s="70" t="s">
        <v>1414</v>
      </c>
      <c r="H261" s="69" t="s">
        <v>277</v>
      </c>
      <c r="I261" s="69" t="s">
        <v>1143</v>
      </c>
      <c r="J261" s="69" t="s">
        <v>327</v>
      </c>
      <c r="K261" s="69" t="s">
        <v>382</v>
      </c>
      <c r="L261" s="69" t="s">
        <v>420</v>
      </c>
      <c r="M261" s="69" t="s">
        <v>388</v>
      </c>
      <c r="N261" s="69" t="s">
        <v>44</v>
      </c>
      <c r="O261" s="69" t="s">
        <v>386</v>
      </c>
      <c r="P261" s="69" t="s">
        <v>970</v>
      </c>
      <c r="Q261" s="69">
        <v>331</v>
      </c>
      <c r="R261" s="69" t="s">
        <v>83</v>
      </c>
      <c r="V261" s="59" t="str">
        <f t="shared" si="35"/>
        <v>7720501темно-серый</v>
      </c>
      <c r="W261" s="59" t="str">
        <f t="shared" si="32"/>
        <v>7720501</v>
      </c>
      <c r="X261" s="59" t="str">
        <f t="shared" si="36"/>
        <v>BASEBALL EF</v>
      </c>
      <c r="AC261" s="50">
        <f t="shared" si="37"/>
        <v>2</v>
      </c>
      <c r="AD261" s="43">
        <f t="shared" si="38"/>
        <v>101</v>
      </c>
      <c r="AE261" s="50">
        <f t="shared" si="39"/>
        <v>2101</v>
      </c>
    </row>
    <row r="262" spans="1:31">
      <c r="A262" s="59" t="str">
        <f t="shared" si="33"/>
        <v>7720501331</v>
      </c>
      <c r="B262" s="59" t="str">
        <f t="shared" si="34"/>
        <v>02-101-05</v>
      </c>
      <c r="C262" s="69" t="s">
        <v>1415</v>
      </c>
      <c r="D262" s="69" t="s">
        <v>1413</v>
      </c>
      <c r="E262" s="69" t="s">
        <v>972</v>
      </c>
      <c r="F262" s="70">
        <v>59</v>
      </c>
      <c r="G262" s="70" t="s">
        <v>1414</v>
      </c>
      <c r="H262" s="69" t="s">
        <v>277</v>
      </c>
      <c r="I262" s="69" t="s">
        <v>1143</v>
      </c>
      <c r="J262" s="69" t="s">
        <v>327</v>
      </c>
      <c r="K262" s="69" t="s">
        <v>382</v>
      </c>
      <c r="L262" s="69" t="s">
        <v>420</v>
      </c>
      <c r="M262" s="69" t="s">
        <v>388</v>
      </c>
      <c r="N262" s="69" t="s">
        <v>44</v>
      </c>
      <c r="O262" s="69" t="s">
        <v>386</v>
      </c>
      <c r="P262" s="69" t="s">
        <v>970</v>
      </c>
      <c r="Q262" s="69">
        <v>331</v>
      </c>
      <c r="R262" s="69" t="s">
        <v>83</v>
      </c>
      <c r="V262" s="59" t="str">
        <f t="shared" si="35"/>
        <v>7720501темно-серый</v>
      </c>
      <c r="W262" s="59" t="str">
        <f t="shared" si="32"/>
        <v>7720501</v>
      </c>
      <c r="X262" s="59" t="str">
        <f t="shared" si="36"/>
        <v>BASEBALL EF</v>
      </c>
      <c r="AC262" s="50">
        <f t="shared" si="37"/>
        <v>2</v>
      </c>
      <c r="AD262" s="43">
        <f t="shared" si="38"/>
        <v>101</v>
      </c>
      <c r="AE262" s="50">
        <f t="shared" si="39"/>
        <v>2101</v>
      </c>
    </row>
    <row r="263" spans="1:31">
      <c r="A263" s="59" t="str">
        <f t="shared" si="33"/>
        <v>7720501331</v>
      </c>
      <c r="B263" s="59" t="str">
        <f t="shared" si="34"/>
        <v>02-101-05</v>
      </c>
      <c r="C263" s="69" t="s">
        <v>1416</v>
      </c>
      <c r="D263" s="69" t="s">
        <v>1413</v>
      </c>
      <c r="E263" s="69" t="s">
        <v>983</v>
      </c>
      <c r="F263" s="70">
        <v>61</v>
      </c>
      <c r="G263" s="70" t="s">
        <v>1414</v>
      </c>
      <c r="H263" s="69" t="s">
        <v>277</v>
      </c>
      <c r="I263" s="69" t="s">
        <v>1143</v>
      </c>
      <c r="J263" s="69" t="s">
        <v>327</v>
      </c>
      <c r="K263" s="69" t="s">
        <v>382</v>
      </c>
      <c r="L263" s="69" t="s">
        <v>420</v>
      </c>
      <c r="M263" s="69" t="s">
        <v>388</v>
      </c>
      <c r="N263" s="69" t="s">
        <v>44</v>
      </c>
      <c r="O263" s="69" t="s">
        <v>386</v>
      </c>
      <c r="P263" s="69" t="s">
        <v>970</v>
      </c>
      <c r="Q263" s="69">
        <v>331</v>
      </c>
      <c r="R263" s="69" t="s">
        <v>83</v>
      </c>
      <c r="V263" s="59" t="str">
        <f t="shared" si="35"/>
        <v>7720501темно-серый</v>
      </c>
      <c r="W263" s="59" t="str">
        <f t="shared" si="32"/>
        <v>7720501</v>
      </c>
      <c r="X263" s="59" t="str">
        <f t="shared" si="36"/>
        <v>BASEBALL EF</v>
      </c>
      <c r="AC263" s="50">
        <f t="shared" si="37"/>
        <v>2</v>
      </c>
      <c r="AD263" s="43">
        <f t="shared" si="38"/>
        <v>101</v>
      </c>
      <c r="AE263" s="50">
        <f t="shared" si="39"/>
        <v>2101</v>
      </c>
    </row>
    <row r="264" spans="1:31">
      <c r="A264" s="59" t="str">
        <f t="shared" si="33"/>
        <v>7720501331</v>
      </c>
      <c r="B264" s="59" t="str">
        <f t="shared" si="34"/>
        <v>02-101-05</v>
      </c>
      <c r="C264" s="69" t="s">
        <v>1417</v>
      </c>
      <c r="D264" s="69" t="s">
        <v>1413</v>
      </c>
      <c r="E264" s="69" t="s">
        <v>989</v>
      </c>
      <c r="F264" s="70">
        <v>63</v>
      </c>
      <c r="G264" s="70" t="s">
        <v>1414</v>
      </c>
      <c r="H264" s="69" t="s">
        <v>277</v>
      </c>
      <c r="I264" s="69" t="s">
        <v>1143</v>
      </c>
      <c r="J264" s="69" t="s">
        <v>327</v>
      </c>
      <c r="K264" s="69" t="s">
        <v>382</v>
      </c>
      <c r="L264" s="69" t="s">
        <v>420</v>
      </c>
      <c r="M264" s="69" t="s">
        <v>388</v>
      </c>
      <c r="N264" s="69" t="s">
        <v>44</v>
      </c>
      <c r="O264" s="69" t="s">
        <v>386</v>
      </c>
      <c r="P264" s="69" t="s">
        <v>970</v>
      </c>
      <c r="Q264" s="69">
        <v>331</v>
      </c>
      <c r="R264" s="69" t="s">
        <v>83</v>
      </c>
      <c r="V264" s="59" t="str">
        <f t="shared" si="35"/>
        <v>7720501темно-серый</v>
      </c>
      <c r="W264" s="59" t="str">
        <f t="shared" si="32"/>
        <v>7720501</v>
      </c>
      <c r="X264" s="59" t="str">
        <f t="shared" si="36"/>
        <v>BASEBALL EF</v>
      </c>
      <c r="AC264" s="50">
        <f t="shared" si="37"/>
        <v>2</v>
      </c>
      <c r="AD264" s="43">
        <f t="shared" si="38"/>
        <v>101</v>
      </c>
      <c r="AE264" s="50">
        <f t="shared" si="39"/>
        <v>2101</v>
      </c>
    </row>
    <row r="265" spans="1:31">
      <c r="A265" s="59" t="str">
        <f t="shared" si="33"/>
        <v>7720501331</v>
      </c>
      <c r="B265" s="59" t="str">
        <f t="shared" si="34"/>
        <v>02-101-05</v>
      </c>
      <c r="C265" s="69" t="s">
        <v>1418</v>
      </c>
      <c r="D265" s="69" t="s">
        <v>1413</v>
      </c>
      <c r="E265" s="69" t="s">
        <v>1147</v>
      </c>
      <c r="F265" s="70">
        <v>55</v>
      </c>
      <c r="G265" s="70" t="s">
        <v>1414</v>
      </c>
      <c r="H265" s="69" t="s">
        <v>277</v>
      </c>
      <c r="I265" s="69" t="s">
        <v>1143</v>
      </c>
      <c r="J265" s="69" t="s">
        <v>327</v>
      </c>
      <c r="K265" s="69" t="s">
        <v>382</v>
      </c>
      <c r="L265" s="69" t="s">
        <v>420</v>
      </c>
      <c r="M265" s="69" t="s">
        <v>388</v>
      </c>
      <c r="N265" s="69" t="s">
        <v>44</v>
      </c>
      <c r="O265" s="69" t="s">
        <v>386</v>
      </c>
      <c r="P265" s="69" t="s">
        <v>970</v>
      </c>
      <c r="Q265" s="69">
        <v>331</v>
      </c>
      <c r="R265" s="69" t="s">
        <v>83</v>
      </c>
      <c r="V265" s="59" t="str">
        <f t="shared" si="35"/>
        <v>7720501темно-серый</v>
      </c>
      <c r="W265" s="59" t="str">
        <f t="shared" si="32"/>
        <v>7720501</v>
      </c>
      <c r="X265" s="59" t="str">
        <f t="shared" si="36"/>
        <v>BASEBALL EF</v>
      </c>
      <c r="AC265" s="50">
        <f t="shared" si="37"/>
        <v>2</v>
      </c>
      <c r="AD265" s="43">
        <f t="shared" si="38"/>
        <v>101</v>
      </c>
      <c r="AE265" s="50">
        <f t="shared" si="39"/>
        <v>2101</v>
      </c>
    </row>
    <row r="266" spans="1:31">
      <c r="A266" s="59" t="str">
        <f t="shared" si="33"/>
        <v>7750303225</v>
      </c>
      <c r="B266" s="59" t="str">
        <f t="shared" si="34"/>
        <v>02-102-06</v>
      </c>
      <c r="C266" s="69" t="s">
        <v>1419</v>
      </c>
      <c r="D266" s="69" t="s">
        <v>1420</v>
      </c>
      <c r="E266" s="69" t="s">
        <v>1147</v>
      </c>
      <c r="F266" s="70">
        <v>55</v>
      </c>
      <c r="G266" s="70" t="s">
        <v>1421</v>
      </c>
      <c r="H266" s="69" t="s">
        <v>253</v>
      </c>
      <c r="I266" s="69" t="s">
        <v>1018</v>
      </c>
      <c r="J266" s="69" t="s">
        <v>327</v>
      </c>
      <c r="K266" s="69" t="s">
        <v>382</v>
      </c>
      <c r="L266" s="69" t="s">
        <v>420</v>
      </c>
      <c r="M266" s="69" t="s">
        <v>388</v>
      </c>
      <c r="N266" s="69" t="s">
        <v>44</v>
      </c>
      <c r="O266" s="69" t="s">
        <v>386</v>
      </c>
      <c r="P266" s="69" t="s">
        <v>970</v>
      </c>
      <c r="Q266" s="69">
        <v>225</v>
      </c>
      <c r="R266" s="69" t="s">
        <v>71</v>
      </c>
      <c r="V266" s="59" t="str">
        <f t="shared" si="35"/>
        <v>7750303синий / оливковый</v>
      </c>
      <c r="W266" s="59" t="str">
        <f t="shared" si="32"/>
        <v>7750303</v>
      </c>
      <c r="X266" s="59" t="str">
        <f t="shared" si="36"/>
        <v>TRUCKER</v>
      </c>
      <c r="AC266" s="50">
        <f t="shared" si="37"/>
        <v>2</v>
      </c>
      <c r="AD266" s="43">
        <f t="shared" si="38"/>
        <v>102</v>
      </c>
      <c r="AE266" s="50">
        <f t="shared" si="39"/>
        <v>2102</v>
      </c>
    </row>
    <row r="267" spans="1:31">
      <c r="A267" s="59" t="str">
        <f t="shared" si="33"/>
        <v>7750303225</v>
      </c>
      <c r="B267" s="59" t="str">
        <f t="shared" si="34"/>
        <v>02-102-06</v>
      </c>
      <c r="C267" s="69" t="s">
        <v>1422</v>
      </c>
      <c r="D267" s="69" t="s">
        <v>1420</v>
      </c>
      <c r="E267" s="69" t="s">
        <v>967</v>
      </c>
      <c r="F267" s="70">
        <v>57</v>
      </c>
      <c r="G267" s="70" t="s">
        <v>1421</v>
      </c>
      <c r="H267" s="69" t="s">
        <v>253</v>
      </c>
      <c r="I267" s="69" t="s">
        <v>1018</v>
      </c>
      <c r="J267" s="69" t="s">
        <v>327</v>
      </c>
      <c r="K267" s="69" t="s">
        <v>382</v>
      </c>
      <c r="L267" s="69" t="s">
        <v>420</v>
      </c>
      <c r="M267" s="69" t="s">
        <v>388</v>
      </c>
      <c r="N267" s="69" t="s">
        <v>44</v>
      </c>
      <c r="O267" s="69" t="s">
        <v>386</v>
      </c>
      <c r="P267" s="69" t="s">
        <v>970</v>
      </c>
      <c r="Q267" s="69">
        <v>225</v>
      </c>
      <c r="R267" s="69" t="s">
        <v>71</v>
      </c>
      <c r="V267" s="59" t="str">
        <f t="shared" si="35"/>
        <v>7750303синий / оливковый</v>
      </c>
      <c r="W267" s="59" t="str">
        <f t="shared" si="32"/>
        <v>7750303</v>
      </c>
      <c r="X267" s="59" t="str">
        <f t="shared" si="36"/>
        <v>TRUCKER</v>
      </c>
      <c r="AC267" s="50">
        <f t="shared" si="37"/>
        <v>2</v>
      </c>
      <c r="AD267" s="43">
        <f t="shared" si="38"/>
        <v>102</v>
      </c>
      <c r="AE267" s="50">
        <f t="shared" si="39"/>
        <v>2102</v>
      </c>
    </row>
    <row r="268" spans="1:31">
      <c r="A268" s="59" t="str">
        <f t="shared" si="33"/>
        <v>7750303225</v>
      </c>
      <c r="B268" s="59" t="str">
        <f t="shared" si="34"/>
        <v>02-102-06</v>
      </c>
      <c r="C268" s="69" t="s">
        <v>1423</v>
      </c>
      <c r="D268" s="69" t="s">
        <v>1420</v>
      </c>
      <c r="E268" s="69" t="s">
        <v>972</v>
      </c>
      <c r="F268" s="70">
        <v>59</v>
      </c>
      <c r="G268" s="70" t="s">
        <v>1421</v>
      </c>
      <c r="H268" s="69" t="s">
        <v>253</v>
      </c>
      <c r="I268" s="69" t="s">
        <v>1018</v>
      </c>
      <c r="J268" s="69" t="s">
        <v>327</v>
      </c>
      <c r="K268" s="69" t="s">
        <v>382</v>
      </c>
      <c r="L268" s="69" t="s">
        <v>420</v>
      </c>
      <c r="M268" s="69" t="s">
        <v>388</v>
      </c>
      <c r="N268" s="69" t="s">
        <v>44</v>
      </c>
      <c r="O268" s="69" t="s">
        <v>386</v>
      </c>
      <c r="P268" s="69" t="s">
        <v>970</v>
      </c>
      <c r="Q268" s="69">
        <v>225</v>
      </c>
      <c r="R268" s="69" t="s">
        <v>71</v>
      </c>
      <c r="V268" s="59" t="str">
        <f t="shared" si="35"/>
        <v>7750303синий / оливковый</v>
      </c>
      <c r="W268" s="59" t="str">
        <f t="shared" si="32"/>
        <v>7750303</v>
      </c>
      <c r="X268" s="59" t="str">
        <f t="shared" si="36"/>
        <v>TRUCKER</v>
      </c>
      <c r="AC268" s="50">
        <f t="shared" si="37"/>
        <v>2</v>
      </c>
      <c r="AD268" s="43">
        <f t="shared" si="38"/>
        <v>102</v>
      </c>
      <c r="AE268" s="50">
        <f t="shared" si="39"/>
        <v>2102</v>
      </c>
    </row>
    <row r="269" spans="1:31">
      <c r="A269" s="59" t="str">
        <f t="shared" si="33"/>
        <v>7750303225</v>
      </c>
      <c r="B269" s="59" t="str">
        <f t="shared" si="34"/>
        <v>02-102-06</v>
      </c>
      <c r="C269" s="69" t="s">
        <v>1424</v>
      </c>
      <c r="D269" s="69" t="s">
        <v>1420</v>
      </c>
      <c r="E269" s="69" t="s">
        <v>983</v>
      </c>
      <c r="F269" s="70">
        <v>61</v>
      </c>
      <c r="G269" s="70" t="s">
        <v>1421</v>
      </c>
      <c r="H269" s="69" t="s">
        <v>253</v>
      </c>
      <c r="I269" s="69" t="s">
        <v>1018</v>
      </c>
      <c r="J269" s="69" t="s">
        <v>327</v>
      </c>
      <c r="K269" s="69" t="s">
        <v>382</v>
      </c>
      <c r="L269" s="69" t="s">
        <v>420</v>
      </c>
      <c r="M269" s="69" t="s">
        <v>388</v>
      </c>
      <c r="N269" s="69" t="s">
        <v>44</v>
      </c>
      <c r="O269" s="69" t="s">
        <v>386</v>
      </c>
      <c r="P269" s="69" t="s">
        <v>970</v>
      </c>
      <c r="Q269" s="69">
        <v>225</v>
      </c>
      <c r="R269" s="69" t="s">
        <v>71</v>
      </c>
      <c r="V269" s="59" t="str">
        <f t="shared" si="35"/>
        <v>7750303синий / оливковый</v>
      </c>
      <c r="W269" s="59" t="str">
        <f t="shared" si="32"/>
        <v>7750303</v>
      </c>
      <c r="X269" s="59" t="str">
        <f t="shared" si="36"/>
        <v>TRUCKER</v>
      </c>
      <c r="AC269" s="50">
        <f t="shared" si="37"/>
        <v>2</v>
      </c>
      <c r="AD269" s="43">
        <f t="shared" si="38"/>
        <v>102</v>
      </c>
      <c r="AE269" s="50">
        <f t="shared" si="39"/>
        <v>2102</v>
      </c>
    </row>
    <row r="270" spans="1:31">
      <c r="A270" s="59" t="str">
        <f t="shared" si="33"/>
        <v>7750303289</v>
      </c>
      <c r="B270" s="59" t="str">
        <f t="shared" si="34"/>
        <v>02-102-18</v>
      </c>
      <c r="C270" s="69" t="s">
        <v>1425</v>
      </c>
      <c r="D270" s="69" t="s">
        <v>1426</v>
      </c>
      <c r="E270" s="69" t="s">
        <v>967</v>
      </c>
      <c r="F270" s="70">
        <v>57</v>
      </c>
      <c r="G270" s="70" t="s">
        <v>1421</v>
      </c>
      <c r="H270" s="69" t="s">
        <v>183</v>
      </c>
      <c r="I270" s="69" t="s">
        <v>1018</v>
      </c>
      <c r="J270" s="69" t="s">
        <v>327</v>
      </c>
      <c r="K270" s="69" t="s">
        <v>382</v>
      </c>
      <c r="L270" s="69" t="s">
        <v>420</v>
      </c>
      <c r="M270" s="69" t="s">
        <v>388</v>
      </c>
      <c r="N270" s="69" t="s">
        <v>44</v>
      </c>
      <c r="O270" s="69" t="s">
        <v>386</v>
      </c>
      <c r="P270" s="69" t="s">
        <v>970</v>
      </c>
      <c r="Q270" s="69">
        <v>289</v>
      </c>
      <c r="R270" s="69" t="s">
        <v>78</v>
      </c>
      <c r="V270" s="59" t="str">
        <f t="shared" si="35"/>
        <v>7750303красный / оливковый</v>
      </c>
      <c r="W270" s="59" t="str">
        <f t="shared" si="32"/>
        <v>7750303</v>
      </c>
      <c r="X270" s="59" t="str">
        <f t="shared" si="36"/>
        <v>TRUCKER</v>
      </c>
      <c r="AC270" s="50">
        <f t="shared" si="37"/>
        <v>2</v>
      </c>
      <c r="AD270" s="43">
        <f t="shared" si="38"/>
        <v>102</v>
      </c>
      <c r="AE270" s="50">
        <f t="shared" si="39"/>
        <v>2102</v>
      </c>
    </row>
    <row r="271" spans="1:31">
      <c r="A271" s="59" t="str">
        <f t="shared" si="33"/>
        <v>7750303289</v>
      </c>
      <c r="B271" s="59" t="str">
        <f t="shared" si="34"/>
        <v>02-102-18</v>
      </c>
      <c r="C271" s="69" t="s">
        <v>1427</v>
      </c>
      <c r="D271" s="69" t="s">
        <v>1426</v>
      </c>
      <c r="E271" s="69" t="s">
        <v>972</v>
      </c>
      <c r="F271" s="70">
        <v>59</v>
      </c>
      <c r="G271" s="70" t="s">
        <v>1421</v>
      </c>
      <c r="H271" s="69" t="s">
        <v>183</v>
      </c>
      <c r="I271" s="69" t="s">
        <v>1018</v>
      </c>
      <c r="J271" s="69" t="s">
        <v>327</v>
      </c>
      <c r="K271" s="69" t="s">
        <v>382</v>
      </c>
      <c r="L271" s="69" t="s">
        <v>420</v>
      </c>
      <c r="M271" s="69" t="s">
        <v>388</v>
      </c>
      <c r="N271" s="69" t="s">
        <v>44</v>
      </c>
      <c r="O271" s="69" t="s">
        <v>386</v>
      </c>
      <c r="P271" s="69" t="s">
        <v>970</v>
      </c>
      <c r="Q271" s="69">
        <v>289</v>
      </c>
      <c r="R271" s="69" t="s">
        <v>78</v>
      </c>
      <c r="V271" s="59" t="str">
        <f t="shared" si="35"/>
        <v>7750303красный / оливковый</v>
      </c>
      <c r="W271" s="59" t="str">
        <f t="shared" si="32"/>
        <v>7750303</v>
      </c>
      <c r="X271" s="59" t="str">
        <f t="shared" si="36"/>
        <v>TRUCKER</v>
      </c>
      <c r="AC271" s="50">
        <f t="shared" si="37"/>
        <v>2</v>
      </c>
      <c r="AD271" s="43">
        <f t="shared" si="38"/>
        <v>102</v>
      </c>
      <c r="AE271" s="50">
        <f t="shared" si="39"/>
        <v>2102</v>
      </c>
    </row>
    <row r="272" spans="1:31">
      <c r="A272" s="59" t="str">
        <f t="shared" si="33"/>
        <v>61271021</v>
      </c>
      <c r="B272" s="59" t="str">
        <f t="shared" si="34"/>
        <v>02-103-09</v>
      </c>
      <c r="C272" s="69" t="s">
        <v>1428</v>
      </c>
      <c r="D272" s="69" t="s">
        <v>1429</v>
      </c>
      <c r="E272" s="69" t="s">
        <v>967</v>
      </c>
      <c r="F272" s="70">
        <v>57</v>
      </c>
      <c r="G272" s="70" t="s">
        <v>1430</v>
      </c>
      <c r="H272" s="69" t="s">
        <v>53</v>
      </c>
      <c r="I272" s="69" t="s">
        <v>1045</v>
      </c>
      <c r="J272" s="69" t="s">
        <v>320</v>
      </c>
      <c r="K272" s="69" t="s">
        <v>382</v>
      </c>
      <c r="L272" s="69" t="s">
        <v>420</v>
      </c>
      <c r="M272" s="69" t="s">
        <v>388</v>
      </c>
      <c r="N272" s="69" t="s">
        <v>32</v>
      </c>
      <c r="O272" s="69" t="s">
        <v>386</v>
      </c>
      <c r="P272" s="69" t="s">
        <v>970</v>
      </c>
      <c r="Q272" s="69">
        <v>1</v>
      </c>
      <c r="R272" s="69" t="s">
        <v>53</v>
      </c>
      <c r="V272" s="59" t="str">
        <f t="shared" si="35"/>
        <v>6127102черный</v>
      </c>
      <c r="W272" s="59" t="str">
        <f t="shared" si="32"/>
        <v>6127102</v>
      </c>
      <c r="X272" s="59" t="str">
        <f t="shared" si="36"/>
        <v>IVY</v>
      </c>
      <c r="AC272" s="50">
        <f t="shared" si="37"/>
        <v>2</v>
      </c>
      <c r="AD272" s="43">
        <f t="shared" si="38"/>
        <v>103</v>
      </c>
      <c r="AE272" s="50">
        <f t="shared" si="39"/>
        <v>2103</v>
      </c>
    </row>
    <row r="273" spans="1:31">
      <c r="A273" s="59" t="str">
        <f t="shared" si="33"/>
        <v>61271021</v>
      </c>
      <c r="B273" s="59" t="str">
        <f t="shared" si="34"/>
        <v>02-103-09</v>
      </c>
      <c r="C273" s="69" t="s">
        <v>1431</v>
      </c>
      <c r="D273" s="69" t="s">
        <v>1429</v>
      </c>
      <c r="E273" s="69" t="s">
        <v>972</v>
      </c>
      <c r="F273" s="70">
        <v>59</v>
      </c>
      <c r="G273" s="70" t="s">
        <v>1430</v>
      </c>
      <c r="H273" s="69" t="s">
        <v>53</v>
      </c>
      <c r="I273" s="69" t="s">
        <v>1045</v>
      </c>
      <c r="J273" s="69" t="s">
        <v>320</v>
      </c>
      <c r="K273" s="69" t="s">
        <v>382</v>
      </c>
      <c r="L273" s="69" t="s">
        <v>420</v>
      </c>
      <c r="M273" s="69" t="s">
        <v>388</v>
      </c>
      <c r="N273" s="69" t="s">
        <v>32</v>
      </c>
      <c r="O273" s="69" t="s">
        <v>386</v>
      </c>
      <c r="P273" s="69" t="s">
        <v>970</v>
      </c>
      <c r="Q273" s="69">
        <v>1</v>
      </c>
      <c r="R273" s="69" t="s">
        <v>53</v>
      </c>
      <c r="V273" s="59" t="str">
        <f t="shared" si="35"/>
        <v>6127102черный</v>
      </c>
      <c r="W273" s="59" t="str">
        <f t="shared" si="32"/>
        <v>6127102</v>
      </c>
      <c r="X273" s="59" t="str">
        <f t="shared" si="36"/>
        <v>IVY</v>
      </c>
      <c r="AC273" s="50">
        <f t="shared" si="37"/>
        <v>2</v>
      </c>
      <c r="AD273" s="43">
        <f t="shared" si="38"/>
        <v>103</v>
      </c>
      <c r="AE273" s="50">
        <f t="shared" si="39"/>
        <v>2103</v>
      </c>
    </row>
    <row r="274" spans="1:31">
      <c r="A274" s="59" t="str">
        <f t="shared" si="33"/>
        <v>61271021</v>
      </c>
      <c r="B274" s="59" t="str">
        <f t="shared" si="34"/>
        <v>02-103-09</v>
      </c>
      <c r="C274" s="69" t="s">
        <v>1432</v>
      </c>
      <c r="D274" s="69" t="s">
        <v>1429</v>
      </c>
      <c r="E274" s="69" t="s">
        <v>983</v>
      </c>
      <c r="F274" s="70">
        <v>61</v>
      </c>
      <c r="G274" s="70" t="s">
        <v>1430</v>
      </c>
      <c r="H274" s="69" t="s">
        <v>53</v>
      </c>
      <c r="I274" s="69" t="s">
        <v>1045</v>
      </c>
      <c r="J274" s="69" t="s">
        <v>320</v>
      </c>
      <c r="K274" s="69" t="s">
        <v>382</v>
      </c>
      <c r="L274" s="69" t="s">
        <v>420</v>
      </c>
      <c r="M274" s="69" t="s">
        <v>388</v>
      </c>
      <c r="N274" s="69" t="s">
        <v>32</v>
      </c>
      <c r="O274" s="69" t="s">
        <v>386</v>
      </c>
      <c r="P274" s="69" t="s">
        <v>970</v>
      </c>
      <c r="Q274" s="69">
        <v>1</v>
      </c>
      <c r="R274" s="69" t="s">
        <v>53</v>
      </c>
      <c r="V274" s="59" t="str">
        <f t="shared" si="35"/>
        <v>6127102черный</v>
      </c>
      <c r="W274" s="59" t="str">
        <f t="shared" si="32"/>
        <v>6127102</v>
      </c>
      <c r="X274" s="59" t="str">
        <f t="shared" si="36"/>
        <v>IVY</v>
      </c>
      <c r="AC274" s="50">
        <f t="shared" si="37"/>
        <v>2</v>
      </c>
      <c r="AD274" s="43">
        <f t="shared" si="38"/>
        <v>103</v>
      </c>
      <c r="AE274" s="50">
        <f t="shared" si="39"/>
        <v>2103</v>
      </c>
    </row>
    <row r="275" spans="1:31">
      <c r="A275" s="59" t="str">
        <f t="shared" si="33"/>
        <v>612710263</v>
      </c>
      <c r="B275" s="59" t="str">
        <f t="shared" si="34"/>
        <v>02-103-91</v>
      </c>
      <c r="C275" s="69" t="s">
        <v>1433</v>
      </c>
      <c r="D275" s="69" t="s">
        <v>1434</v>
      </c>
      <c r="E275" s="69" t="s">
        <v>967</v>
      </c>
      <c r="F275" s="70">
        <v>57</v>
      </c>
      <c r="G275" s="70" t="s">
        <v>1430</v>
      </c>
      <c r="H275" s="69" t="s">
        <v>271</v>
      </c>
      <c r="I275" s="69" t="s">
        <v>1045</v>
      </c>
      <c r="J275" s="69" t="s">
        <v>320</v>
      </c>
      <c r="K275" s="69" t="s">
        <v>382</v>
      </c>
      <c r="L275" s="69" t="s">
        <v>420</v>
      </c>
      <c r="M275" s="69" t="s">
        <v>388</v>
      </c>
      <c r="N275" s="69" t="s">
        <v>32</v>
      </c>
      <c r="O275" s="69" t="s">
        <v>386</v>
      </c>
      <c r="P275" s="69" t="s">
        <v>970</v>
      </c>
      <c r="Q275" s="69">
        <v>63</v>
      </c>
      <c r="R275" s="69" t="s">
        <v>86</v>
      </c>
      <c r="V275" s="59" t="str">
        <f t="shared" si="35"/>
        <v>6127102темно-коричневый</v>
      </c>
      <c r="W275" s="59" t="str">
        <f t="shared" si="32"/>
        <v>6127102</v>
      </c>
      <c r="X275" s="59" t="str">
        <f t="shared" si="36"/>
        <v>IVY</v>
      </c>
      <c r="AC275" s="50">
        <f t="shared" si="37"/>
        <v>2</v>
      </c>
      <c r="AD275" s="43">
        <f t="shared" si="38"/>
        <v>103</v>
      </c>
      <c r="AE275" s="50">
        <f t="shared" si="39"/>
        <v>2103</v>
      </c>
    </row>
    <row r="276" spans="1:31">
      <c r="A276" s="59" t="str">
        <f t="shared" si="33"/>
        <v>612710263</v>
      </c>
      <c r="B276" s="59" t="str">
        <f t="shared" si="34"/>
        <v>02-103-91</v>
      </c>
      <c r="C276" s="69" t="s">
        <v>1435</v>
      </c>
      <c r="D276" s="69" t="s">
        <v>1434</v>
      </c>
      <c r="E276" s="69" t="s">
        <v>972</v>
      </c>
      <c r="F276" s="70">
        <v>59</v>
      </c>
      <c r="G276" s="70" t="s">
        <v>1430</v>
      </c>
      <c r="H276" s="69" t="s">
        <v>271</v>
      </c>
      <c r="I276" s="69" t="s">
        <v>1045</v>
      </c>
      <c r="J276" s="69" t="s">
        <v>320</v>
      </c>
      <c r="K276" s="69" t="s">
        <v>382</v>
      </c>
      <c r="L276" s="69" t="s">
        <v>420</v>
      </c>
      <c r="M276" s="69" t="s">
        <v>388</v>
      </c>
      <c r="N276" s="69" t="s">
        <v>32</v>
      </c>
      <c r="O276" s="69" t="s">
        <v>386</v>
      </c>
      <c r="P276" s="69" t="s">
        <v>970</v>
      </c>
      <c r="Q276" s="69">
        <v>63</v>
      </c>
      <c r="R276" s="69" t="s">
        <v>86</v>
      </c>
      <c r="V276" s="59" t="str">
        <f t="shared" si="35"/>
        <v>6127102темно-коричневый</v>
      </c>
      <c r="W276" s="59" t="str">
        <f t="shared" si="32"/>
        <v>6127102</v>
      </c>
      <c r="X276" s="59" t="str">
        <f t="shared" si="36"/>
        <v>IVY</v>
      </c>
      <c r="AC276" s="50">
        <f t="shared" si="37"/>
        <v>2</v>
      </c>
      <c r="AD276" s="43">
        <f t="shared" si="38"/>
        <v>103</v>
      </c>
      <c r="AE276" s="50">
        <f t="shared" si="39"/>
        <v>2103</v>
      </c>
    </row>
    <row r="277" spans="1:31">
      <c r="A277" s="59" t="str">
        <f t="shared" si="33"/>
        <v>612710263</v>
      </c>
      <c r="B277" s="59" t="str">
        <f t="shared" si="34"/>
        <v>02-103-91</v>
      </c>
      <c r="C277" s="69" t="s">
        <v>1436</v>
      </c>
      <c r="D277" s="69" t="s">
        <v>1434</v>
      </c>
      <c r="E277" s="69" t="s">
        <v>983</v>
      </c>
      <c r="F277" s="70">
        <v>61</v>
      </c>
      <c r="G277" s="70" t="s">
        <v>1430</v>
      </c>
      <c r="H277" s="69" t="s">
        <v>271</v>
      </c>
      <c r="I277" s="69" t="s">
        <v>1045</v>
      </c>
      <c r="J277" s="69" t="s">
        <v>320</v>
      </c>
      <c r="K277" s="69" t="s">
        <v>382</v>
      </c>
      <c r="L277" s="69" t="s">
        <v>420</v>
      </c>
      <c r="M277" s="69" t="s">
        <v>388</v>
      </c>
      <c r="N277" s="69" t="s">
        <v>32</v>
      </c>
      <c r="O277" s="69" t="s">
        <v>386</v>
      </c>
      <c r="P277" s="69" t="s">
        <v>970</v>
      </c>
      <c r="Q277" s="69">
        <v>63</v>
      </c>
      <c r="R277" s="69" t="s">
        <v>86</v>
      </c>
      <c r="V277" s="59" t="str">
        <f t="shared" si="35"/>
        <v>6127102темно-коричневый</v>
      </c>
      <c r="W277" s="59" t="str">
        <f t="shared" si="32"/>
        <v>6127102</v>
      </c>
      <c r="X277" s="59" t="str">
        <f t="shared" si="36"/>
        <v>IVY</v>
      </c>
      <c r="AC277" s="50">
        <f t="shared" si="37"/>
        <v>2</v>
      </c>
      <c r="AD277" s="43">
        <f t="shared" si="38"/>
        <v>103</v>
      </c>
      <c r="AE277" s="50">
        <f t="shared" si="39"/>
        <v>2103</v>
      </c>
    </row>
    <row r="278" spans="1:31">
      <c r="A278" s="59" t="str">
        <f t="shared" si="33"/>
        <v>612710263</v>
      </c>
      <c r="B278" s="59" t="str">
        <f t="shared" si="34"/>
        <v>02-103-91</v>
      </c>
      <c r="C278" s="69" t="s">
        <v>1437</v>
      </c>
      <c r="D278" s="69" t="s">
        <v>1434</v>
      </c>
      <c r="E278" s="69" t="s">
        <v>989</v>
      </c>
      <c r="F278" s="70">
        <v>63</v>
      </c>
      <c r="G278" s="70" t="s">
        <v>1430</v>
      </c>
      <c r="H278" s="69" t="s">
        <v>271</v>
      </c>
      <c r="I278" s="69" t="s">
        <v>1045</v>
      </c>
      <c r="J278" s="69" t="s">
        <v>320</v>
      </c>
      <c r="K278" s="69" t="s">
        <v>382</v>
      </c>
      <c r="L278" s="69" t="s">
        <v>420</v>
      </c>
      <c r="M278" s="69" t="s">
        <v>388</v>
      </c>
      <c r="N278" s="69" t="s">
        <v>32</v>
      </c>
      <c r="O278" s="69" t="s">
        <v>386</v>
      </c>
      <c r="P278" s="69" t="s">
        <v>970</v>
      </c>
      <c r="Q278" s="69">
        <v>63</v>
      </c>
      <c r="R278" s="69" t="s">
        <v>86</v>
      </c>
      <c r="V278" s="59" t="str">
        <f t="shared" si="35"/>
        <v>6127102темно-коричневый</v>
      </c>
      <c r="W278" s="59" t="str">
        <f t="shared" si="32"/>
        <v>6127102</v>
      </c>
      <c r="X278" s="59" t="str">
        <f t="shared" si="36"/>
        <v>IVY</v>
      </c>
      <c r="AC278" s="50">
        <f t="shared" si="37"/>
        <v>2</v>
      </c>
      <c r="AD278" s="43">
        <f t="shared" si="38"/>
        <v>103</v>
      </c>
      <c r="AE278" s="50">
        <f t="shared" si="39"/>
        <v>2103</v>
      </c>
    </row>
    <row r="279" spans="1:31">
      <c r="A279" s="59" t="str">
        <f t="shared" si="33"/>
        <v>6210102210</v>
      </c>
      <c r="B279" s="59" t="str">
        <f t="shared" si="34"/>
        <v>02-104-08</v>
      </c>
      <c r="C279" s="69" t="s">
        <v>1438</v>
      </c>
      <c r="D279" s="69" t="s">
        <v>1439</v>
      </c>
      <c r="E279" s="69" t="s">
        <v>967</v>
      </c>
      <c r="F279" s="70">
        <v>57</v>
      </c>
      <c r="G279" s="70" t="s">
        <v>1440</v>
      </c>
      <c r="H279" s="69" t="s">
        <v>83</v>
      </c>
      <c r="I279" s="69" t="s">
        <v>1441</v>
      </c>
      <c r="J279" s="69" t="s">
        <v>320</v>
      </c>
      <c r="K279" s="69" t="s">
        <v>382</v>
      </c>
      <c r="L279" s="69" t="s">
        <v>420</v>
      </c>
      <c r="M279" s="69" t="s">
        <v>388</v>
      </c>
      <c r="N279" s="69" t="s">
        <v>44</v>
      </c>
      <c r="O279" s="69" t="s">
        <v>433</v>
      </c>
      <c r="P279" s="69" t="s">
        <v>970</v>
      </c>
      <c r="Q279" s="69">
        <v>210</v>
      </c>
      <c r="R279" s="69" t="s">
        <v>83</v>
      </c>
      <c r="V279" s="59" t="str">
        <f t="shared" si="35"/>
        <v>6210102серый</v>
      </c>
      <c r="W279" s="59" t="str">
        <f t="shared" si="32"/>
        <v>6210102</v>
      </c>
      <c r="X279" s="59" t="str">
        <f t="shared" si="36"/>
        <v>KENT</v>
      </c>
      <c r="AC279" s="50">
        <f t="shared" si="37"/>
        <v>2</v>
      </c>
      <c r="AD279" s="43">
        <f t="shared" si="38"/>
        <v>104</v>
      </c>
      <c r="AE279" s="50">
        <f t="shared" si="39"/>
        <v>2104</v>
      </c>
    </row>
    <row r="280" spans="1:31">
      <c r="A280" s="59" t="str">
        <f t="shared" si="33"/>
        <v>6210102210</v>
      </c>
      <c r="B280" s="59" t="str">
        <f t="shared" si="34"/>
        <v>02-104-08</v>
      </c>
      <c r="C280" s="69" t="s">
        <v>1442</v>
      </c>
      <c r="D280" s="69" t="s">
        <v>1439</v>
      </c>
      <c r="E280" s="69" t="s">
        <v>972</v>
      </c>
      <c r="F280" s="70">
        <v>59</v>
      </c>
      <c r="G280" s="70" t="s">
        <v>1440</v>
      </c>
      <c r="H280" s="69" t="s">
        <v>83</v>
      </c>
      <c r="I280" s="69" t="s">
        <v>1441</v>
      </c>
      <c r="J280" s="69" t="s">
        <v>320</v>
      </c>
      <c r="K280" s="69" t="s">
        <v>382</v>
      </c>
      <c r="L280" s="69" t="s">
        <v>420</v>
      </c>
      <c r="M280" s="69" t="s">
        <v>388</v>
      </c>
      <c r="N280" s="69" t="s">
        <v>44</v>
      </c>
      <c r="O280" s="69" t="s">
        <v>433</v>
      </c>
      <c r="P280" s="69" t="s">
        <v>970</v>
      </c>
      <c r="Q280" s="69">
        <v>210</v>
      </c>
      <c r="R280" s="69" t="s">
        <v>83</v>
      </c>
      <c r="V280" s="59" t="str">
        <f t="shared" si="35"/>
        <v>6210102серый</v>
      </c>
      <c r="W280" s="59" t="str">
        <f t="shared" si="32"/>
        <v>6210102</v>
      </c>
      <c r="X280" s="59" t="str">
        <f t="shared" si="36"/>
        <v>KENT</v>
      </c>
      <c r="AC280" s="50">
        <f t="shared" si="37"/>
        <v>2</v>
      </c>
      <c r="AD280" s="43">
        <f t="shared" si="38"/>
        <v>104</v>
      </c>
      <c r="AE280" s="50">
        <f t="shared" si="39"/>
        <v>2104</v>
      </c>
    </row>
    <row r="281" spans="1:31">
      <c r="A281" s="59" t="str">
        <f t="shared" si="33"/>
        <v>6210102210</v>
      </c>
      <c r="B281" s="59" t="str">
        <f t="shared" si="34"/>
        <v>02-104-08</v>
      </c>
      <c r="C281" s="69" t="s">
        <v>1443</v>
      </c>
      <c r="D281" s="69" t="s">
        <v>1439</v>
      </c>
      <c r="E281" s="69" t="s">
        <v>983</v>
      </c>
      <c r="F281" s="70">
        <v>61</v>
      </c>
      <c r="G281" s="70" t="s">
        <v>1440</v>
      </c>
      <c r="H281" s="69" t="s">
        <v>83</v>
      </c>
      <c r="I281" s="69" t="s">
        <v>1441</v>
      </c>
      <c r="J281" s="69" t="s">
        <v>320</v>
      </c>
      <c r="K281" s="69" t="s">
        <v>382</v>
      </c>
      <c r="L281" s="69" t="s">
        <v>420</v>
      </c>
      <c r="M281" s="69" t="s">
        <v>388</v>
      </c>
      <c r="N281" s="69" t="s">
        <v>44</v>
      </c>
      <c r="O281" s="69" t="s">
        <v>433</v>
      </c>
      <c r="P281" s="69" t="s">
        <v>970</v>
      </c>
      <c r="Q281" s="69">
        <v>210</v>
      </c>
      <c r="R281" s="69" t="s">
        <v>83</v>
      </c>
      <c r="V281" s="59" t="str">
        <f t="shared" si="35"/>
        <v>6210102серый</v>
      </c>
      <c r="W281" s="59" t="str">
        <f t="shared" si="32"/>
        <v>6210102</v>
      </c>
      <c r="X281" s="59" t="str">
        <f t="shared" si="36"/>
        <v>KENT</v>
      </c>
      <c r="AC281" s="50">
        <f t="shared" si="37"/>
        <v>2</v>
      </c>
      <c r="AD281" s="43">
        <f t="shared" si="38"/>
        <v>104</v>
      </c>
      <c r="AE281" s="50">
        <f t="shared" si="39"/>
        <v>2104</v>
      </c>
    </row>
    <row r="282" spans="1:31">
      <c r="A282" s="59" t="str">
        <f t="shared" si="33"/>
        <v>6210201167</v>
      </c>
      <c r="B282" s="59" t="str">
        <f t="shared" si="34"/>
        <v>02-105-14</v>
      </c>
      <c r="C282" s="69" t="s">
        <v>1444</v>
      </c>
      <c r="D282" s="69" t="s">
        <v>1445</v>
      </c>
      <c r="E282" s="69" t="s">
        <v>967</v>
      </c>
      <c r="F282" s="70">
        <v>57</v>
      </c>
      <c r="G282" s="70" t="s">
        <v>1446</v>
      </c>
      <c r="H282" s="69" t="s">
        <v>86</v>
      </c>
      <c r="I282" s="69" t="s">
        <v>1018</v>
      </c>
      <c r="J282" s="69" t="s">
        <v>336</v>
      </c>
      <c r="K282" s="69" t="s">
        <v>382</v>
      </c>
      <c r="L282" s="69" t="s">
        <v>420</v>
      </c>
      <c r="M282" s="69" t="s">
        <v>388</v>
      </c>
      <c r="N282" s="69" t="s">
        <v>44</v>
      </c>
      <c r="O282" s="69" t="s">
        <v>433</v>
      </c>
      <c r="P282" s="69" t="s">
        <v>970</v>
      </c>
      <c r="Q282" s="69">
        <v>167</v>
      </c>
      <c r="R282" s="69" t="s">
        <v>86</v>
      </c>
      <c r="V282" s="59" t="str">
        <f t="shared" si="35"/>
        <v>6210201коричневый</v>
      </c>
      <c r="W282" s="59" t="str">
        <f t="shared" si="32"/>
        <v>6210201</v>
      </c>
      <c r="X282" s="59" t="str">
        <f t="shared" si="36"/>
        <v>KENT EF</v>
      </c>
      <c r="AC282" s="50">
        <f t="shared" si="37"/>
        <v>2</v>
      </c>
      <c r="AD282" s="43">
        <f t="shared" si="38"/>
        <v>105</v>
      </c>
      <c r="AE282" s="50">
        <f t="shared" si="39"/>
        <v>2105</v>
      </c>
    </row>
    <row r="283" spans="1:31">
      <c r="A283" s="59" t="str">
        <f t="shared" si="33"/>
        <v>6210201167</v>
      </c>
      <c r="B283" s="59" t="str">
        <f t="shared" si="34"/>
        <v>02-105-14</v>
      </c>
      <c r="C283" s="69" t="s">
        <v>1447</v>
      </c>
      <c r="D283" s="69" t="s">
        <v>1445</v>
      </c>
      <c r="E283" s="69" t="s">
        <v>972</v>
      </c>
      <c r="F283" s="70">
        <v>59</v>
      </c>
      <c r="G283" s="70" t="s">
        <v>1446</v>
      </c>
      <c r="H283" s="69" t="s">
        <v>86</v>
      </c>
      <c r="I283" s="69" t="s">
        <v>1018</v>
      </c>
      <c r="J283" s="69" t="s">
        <v>336</v>
      </c>
      <c r="K283" s="69" t="s">
        <v>382</v>
      </c>
      <c r="L283" s="69" t="s">
        <v>420</v>
      </c>
      <c r="M283" s="69" t="s">
        <v>388</v>
      </c>
      <c r="N283" s="69" t="s">
        <v>44</v>
      </c>
      <c r="O283" s="69" t="s">
        <v>433</v>
      </c>
      <c r="P283" s="69" t="s">
        <v>970</v>
      </c>
      <c r="Q283" s="69">
        <v>167</v>
      </c>
      <c r="R283" s="69" t="s">
        <v>86</v>
      </c>
      <c r="V283" s="59" t="str">
        <f t="shared" si="35"/>
        <v>6210201коричневый</v>
      </c>
      <c r="W283" s="59" t="str">
        <f t="shared" si="32"/>
        <v>6210201</v>
      </c>
      <c r="X283" s="59" t="str">
        <f t="shared" si="36"/>
        <v>KENT EF</v>
      </c>
      <c r="AC283" s="50">
        <f t="shared" si="37"/>
        <v>2</v>
      </c>
      <c r="AD283" s="43">
        <f t="shared" si="38"/>
        <v>105</v>
      </c>
      <c r="AE283" s="50">
        <f t="shared" si="39"/>
        <v>2105</v>
      </c>
    </row>
    <row r="284" spans="1:31">
      <c r="A284" s="59" t="str">
        <f t="shared" si="33"/>
        <v>6210201167</v>
      </c>
      <c r="B284" s="59" t="str">
        <f t="shared" si="34"/>
        <v>02-105-14</v>
      </c>
      <c r="C284" s="69" t="s">
        <v>1448</v>
      </c>
      <c r="D284" s="69" t="s">
        <v>1445</v>
      </c>
      <c r="E284" s="69" t="s">
        <v>983</v>
      </c>
      <c r="F284" s="70">
        <v>61</v>
      </c>
      <c r="G284" s="70" t="s">
        <v>1446</v>
      </c>
      <c r="H284" s="69" t="s">
        <v>86</v>
      </c>
      <c r="I284" s="69" t="s">
        <v>1018</v>
      </c>
      <c r="J284" s="69" t="s">
        <v>336</v>
      </c>
      <c r="K284" s="69" t="s">
        <v>382</v>
      </c>
      <c r="L284" s="69" t="s">
        <v>420</v>
      </c>
      <c r="M284" s="69" t="s">
        <v>388</v>
      </c>
      <c r="N284" s="69" t="s">
        <v>44</v>
      </c>
      <c r="O284" s="69" t="s">
        <v>433</v>
      </c>
      <c r="P284" s="69" t="s">
        <v>970</v>
      </c>
      <c r="Q284" s="69">
        <v>167</v>
      </c>
      <c r="R284" s="69" t="s">
        <v>86</v>
      </c>
      <c r="V284" s="59" t="str">
        <f t="shared" si="35"/>
        <v>6210201коричневый</v>
      </c>
      <c r="W284" s="59" t="str">
        <f t="shared" si="32"/>
        <v>6210201</v>
      </c>
      <c r="X284" s="59" t="str">
        <f t="shared" si="36"/>
        <v>KENT EF</v>
      </c>
      <c r="AC284" s="50">
        <f t="shared" si="37"/>
        <v>2</v>
      </c>
      <c r="AD284" s="43">
        <f t="shared" si="38"/>
        <v>105</v>
      </c>
      <c r="AE284" s="50">
        <f t="shared" si="39"/>
        <v>2105</v>
      </c>
    </row>
    <row r="285" spans="1:31">
      <c r="A285" s="59" t="str">
        <f t="shared" si="33"/>
        <v>6210305268</v>
      </c>
      <c r="B285" s="59" t="str">
        <f t="shared" si="34"/>
        <v>02-106-92</v>
      </c>
      <c r="C285" s="69" t="s">
        <v>1449</v>
      </c>
      <c r="D285" s="69" t="s">
        <v>1450</v>
      </c>
      <c r="E285" s="69" t="s">
        <v>967</v>
      </c>
      <c r="F285" s="70">
        <v>57</v>
      </c>
      <c r="G285" s="70" t="s">
        <v>1451</v>
      </c>
      <c r="H285" s="69" t="s">
        <v>175</v>
      </c>
      <c r="I285" s="69" t="s">
        <v>1018</v>
      </c>
      <c r="J285" s="69" t="s">
        <v>324</v>
      </c>
      <c r="K285" s="69" t="s">
        <v>382</v>
      </c>
      <c r="L285" s="69" t="s">
        <v>420</v>
      </c>
      <c r="M285" s="69" t="s">
        <v>388</v>
      </c>
      <c r="N285" s="69" t="s">
        <v>44</v>
      </c>
      <c r="O285" s="69" t="s">
        <v>433</v>
      </c>
      <c r="P285" s="69" t="s">
        <v>970</v>
      </c>
      <c r="Q285" s="69">
        <v>268</v>
      </c>
      <c r="R285" s="69" t="s">
        <v>86</v>
      </c>
      <c r="V285" s="59" t="str">
        <f t="shared" si="35"/>
        <v>6210305коричневый / синий</v>
      </c>
      <c r="W285" s="59" t="str">
        <f t="shared" si="32"/>
        <v>6210305</v>
      </c>
      <c r="X285" s="59" t="str">
        <f t="shared" si="36"/>
        <v>KENT LAMB</v>
      </c>
      <c r="AC285" s="50">
        <f t="shared" si="37"/>
        <v>2</v>
      </c>
      <c r="AD285" s="43">
        <f t="shared" si="38"/>
        <v>106</v>
      </c>
      <c r="AE285" s="50">
        <f t="shared" si="39"/>
        <v>2106</v>
      </c>
    </row>
    <row r="286" spans="1:31">
      <c r="A286" s="59" t="str">
        <f t="shared" si="33"/>
        <v>6210305268</v>
      </c>
      <c r="B286" s="59" t="str">
        <f t="shared" si="34"/>
        <v>02-106-92</v>
      </c>
      <c r="C286" s="69" t="s">
        <v>1452</v>
      </c>
      <c r="D286" s="69" t="s">
        <v>1450</v>
      </c>
      <c r="E286" s="69" t="s">
        <v>972</v>
      </c>
      <c r="F286" s="70">
        <v>59</v>
      </c>
      <c r="G286" s="70" t="s">
        <v>1451</v>
      </c>
      <c r="H286" s="69" t="s">
        <v>175</v>
      </c>
      <c r="I286" s="69" t="s">
        <v>1018</v>
      </c>
      <c r="J286" s="69" t="s">
        <v>324</v>
      </c>
      <c r="K286" s="69" t="s">
        <v>382</v>
      </c>
      <c r="L286" s="69" t="s">
        <v>420</v>
      </c>
      <c r="M286" s="69" t="s">
        <v>388</v>
      </c>
      <c r="N286" s="69" t="s">
        <v>44</v>
      </c>
      <c r="O286" s="69" t="s">
        <v>433</v>
      </c>
      <c r="P286" s="69" t="s">
        <v>970</v>
      </c>
      <c r="Q286" s="69">
        <v>268</v>
      </c>
      <c r="R286" s="69" t="s">
        <v>86</v>
      </c>
      <c r="V286" s="59" t="str">
        <f t="shared" si="35"/>
        <v>6210305коричневый / синий</v>
      </c>
      <c r="W286" s="59" t="str">
        <f t="shared" si="32"/>
        <v>6210305</v>
      </c>
      <c r="X286" s="59" t="str">
        <f t="shared" si="36"/>
        <v>KENT LAMB</v>
      </c>
      <c r="AC286" s="50">
        <f t="shared" si="37"/>
        <v>2</v>
      </c>
      <c r="AD286" s="43">
        <f t="shared" si="38"/>
        <v>106</v>
      </c>
      <c r="AE286" s="50">
        <f t="shared" si="39"/>
        <v>2106</v>
      </c>
    </row>
    <row r="287" spans="1:31">
      <c r="A287" s="59" t="str">
        <f t="shared" si="33"/>
        <v>6210305268</v>
      </c>
      <c r="B287" s="59" t="str">
        <f t="shared" si="34"/>
        <v>02-106-92</v>
      </c>
      <c r="C287" s="69" t="s">
        <v>1453</v>
      </c>
      <c r="D287" s="69" t="s">
        <v>1450</v>
      </c>
      <c r="E287" s="69" t="s">
        <v>983</v>
      </c>
      <c r="F287" s="70">
        <v>61</v>
      </c>
      <c r="G287" s="70" t="s">
        <v>1451</v>
      </c>
      <c r="H287" s="69" t="s">
        <v>175</v>
      </c>
      <c r="I287" s="69" t="s">
        <v>1018</v>
      </c>
      <c r="J287" s="69" t="s">
        <v>324</v>
      </c>
      <c r="K287" s="69" t="s">
        <v>382</v>
      </c>
      <c r="L287" s="69" t="s">
        <v>420</v>
      </c>
      <c r="M287" s="69" t="s">
        <v>388</v>
      </c>
      <c r="N287" s="69" t="s">
        <v>44</v>
      </c>
      <c r="O287" s="69" t="s">
        <v>433</v>
      </c>
      <c r="P287" s="69" t="s">
        <v>970</v>
      </c>
      <c r="Q287" s="69">
        <v>268</v>
      </c>
      <c r="R287" s="69" t="s">
        <v>86</v>
      </c>
      <c r="V287" s="59" t="str">
        <f t="shared" si="35"/>
        <v>6210305коричневый / синий</v>
      </c>
      <c r="W287" s="59" t="str">
        <f t="shared" si="32"/>
        <v>6210305</v>
      </c>
      <c r="X287" s="59" t="str">
        <f t="shared" si="36"/>
        <v>KENT LAMB</v>
      </c>
      <c r="AC287" s="50">
        <f t="shared" si="37"/>
        <v>2</v>
      </c>
      <c r="AD287" s="43">
        <f t="shared" si="38"/>
        <v>106</v>
      </c>
      <c r="AE287" s="50">
        <f t="shared" si="39"/>
        <v>2106</v>
      </c>
    </row>
    <row r="288" spans="1:31">
      <c r="A288" s="59" t="str">
        <f t="shared" si="33"/>
        <v>6210505371</v>
      </c>
      <c r="B288" s="59" t="str">
        <f t="shared" si="34"/>
        <v>02-069-14</v>
      </c>
      <c r="C288" s="69" t="s">
        <v>1454</v>
      </c>
      <c r="D288" s="69" t="s">
        <v>1455</v>
      </c>
      <c r="E288" s="69" t="s">
        <v>967</v>
      </c>
      <c r="F288" s="70">
        <v>57</v>
      </c>
      <c r="G288" s="70" t="s">
        <v>1142</v>
      </c>
      <c r="H288" s="69" t="s">
        <v>86</v>
      </c>
      <c r="I288" s="69" t="s">
        <v>1227</v>
      </c>
      <c r="J288" s="69" t="s">
        <v>336</v>
      </c>
      <c r="K288" s="69" t="s">
        <v>382</v>
      </c>
      <c r="L288" s="69" t="s">
        <v>420</v>
      </c>
      <c r="M288" s="69" t="s">
        <v>389</v>
      </c>
      <c r="N288" s="69" t="s">
        <v>44</v>
      </c>
      <c r="O288" s="69" t="s">
        <v>386</v>
      </c>
      <c r="P288" s="69" t="s">
        <v>970</v>
      </c>
      <c r="Q288" s="69">
        <v>371</v>
      </c>
      <c r="R288" s="69" t="s">
        <v>86</v>
      </c>
      <c r="V288" s="59" t="str">
        <f t="shared" si="35"/>
        <v>6210505коричневый</v>
      </c>
      <c r="W288" s="59" t="str">
        <f t="shared" si="32"/>
        <v>6210505</v>
      </c>
      <c r="X288" s="59" t="str">
        <f t="shared" si="36"/>
        <v>KENT EF</v>
      </c>
      <c r="AC288" s="50">
        <f t="shared" si="37"/>
        <v>2</v>
      </c>
      <c r="AD288" s="43">
        <f t="shared" si="38"/>
        <v>69</v>
      </c>
      <c r="AE288" s="50">
        <f t="shared" si="39"/>
        <v>2069</v>
      </c>
    </row>
    <row r="289" spans="1:31">
      <c r="A289" s="59" t="str">
        <f t="shared" si="33"/>
        <v>6210505371</v>
      </c>
      <c r="B289" s="59" t="str">
        <f t="shared" si="34"/>
        <v>02-069-14</v>
      </c>
      <c r="C289" s="69" t="s">
        <v>1456</v>
      </c>
      <c r="D289" s="69" t="s">
        <v>1455</v>
      </c>
      <c r="E289" s="69" t="s">
        <v>972</v>
      </c>
      <c r="F289" s="70">
        <v>59</v>
      </c>
      <c r="G289" s="70" t="s">
        <v>1142</v>
      </c>
      <c r="H289" s="69" t="s">
        <v>86</v>
      </c>
      <c r="I289" s="69" t="s">
        <v>1227</v>
      </c>
      <c r="J289" s="69" t="s">
        <v>336</v>
      </c>
      <c r="K289" s="69" t="s">
        <v>382</v>
      </c>
      <c r="L289" s="69" t="s">
        <v>420</v>
      </c>
      <c r="M289" s="69" t="s">
        <v>389</v>
      </c>
      <c r="N289" s="69" t="s">
        <v>44</v>
      </c>
      <c r="O289" s="69" t="s">
        <v>386</v>
      </c>
      <c r="P289" s="69" t="s">
        <v>970</v>
      </c>
      <c r="Q289" s="69">
        <v>371</v>
      </c>
      <c r="R289" s="69" t="s">
        <v>86</v>
      </c>
      <c r="V289" s="59" t="str">
        <f t="shared" si="35"/>
        <v>6210505коричневый</v>
      </c>
      <c r="W289" s="59" t="str">
        <f t="shared" si="32"/>
        <v>6210505</v>
      </c>
      <c r="X289" s="59" t="str">
        <f t="shared" si="36"/>
        <v>KENT EF</v>
      </c>
      <c r="AC289" s="50">
        <f t="shared" si="37"/>
        <v>2</v>
      </c>
      <c r="AD289" s="43">
        <f t="shared" si="38"/>
        <v>69</v>
      </c>
      <c r="AE289" s="50">
        <f t="shared" si="39"/>
        <v>2069</v>
      </c>
    </row>
    <row r="290" spans="1:31">
      <c r="A290" s="59" t="str">
        <f t="shared" si="33"/>
        <v>6210505371</v>
      </c>
      <c r="B290" s="59" t="str">
        <f t="shared" si="34"/>
        <v>02-069-14</v>
      </c>
      <c r="C290" s="69" t="s">
        <v>1457</v>
      </c>
      <c r="D290" s="69" t="s">
        <v>1455</v>
      </c>
      <c r="E290" s="69" t="s">
        <v>983</v>
      </c>
      <c r="F290" s="70">
        <v>61</v>
      </c>
      <c r="G290" s="70" t="s">
        <v>1142</v>
      </c>
      <c r="H290" s="69" t="s">
        <v>86</v>
      </c>
      <c r="I290" s="69" t="s">
        <v>1227</v>
      </c>
      <c r="J290" s="69" t="s">
        <v>336</v>
      </c>
      <c r="K290" s="69" t="s">
        <v>382</v>
      </c>
      <c r="L290" s="69" t="s">
        <v>420</v>
      </c>
      <c r="M290" s="69" t="s">
        <v>389</v>
      </c>
      <c r="N290" s="69" t="s">
        <v>44</v>
      </c>
      <c r="O290" s="69" t="s">
        <v>386</v>
      </c>
      <c r="P290" s="69" t="s">
        <v>970</v>
      </c>
      <c r="Q290" s="69">
        <v>371</v>
      </c>
      <c r="R290" s="69" t="s">
        <v>86</v>
      </c>
      <c r="V290" s="59" t="str">
        <f t="shared" si="35"/>
        <v>6210505коричневый</v>
      </c>
      <c r="W290" s="59" t="str">
        <f t="shared" si="32"/>
        <v>6210505</v>
      </c>
      <c r="X290" s="59" t="str">
        <f t="shared" si="36"/>
        <v>KENT EF</v>
      </c>
      <c r="AC290" s="50">
        <f t="shared" si="37"/>
        <v>2</v>
      </c>
      <c r="AD290" s="43">
        <f t="shared" si="38"/>
        <v>69</v>
      </c>
      <c r="AE290" s="50">
        <f t="shared" si="39"/>
        <v>2069</v>
      </c>
    </row>
    <row r="291" spans="1:31">
      <c r="A291" s="59" t="str">
        <f t="shared" si="33"/>
        <v>6210505371</v>
      </c>
      <c r="B291" s="59" t="str">
        <f t="shared" si="34"/>
        <v>02-069-14</v>
      </c>
      <c r="C291" s="69" t="s">
        <v>1458</v>
      </c>
      <c r="D291" s="69" t="s">
        <v>1455</v>
      </c>
      <c r="E291" s="69" t="s">
        <v>985</v>
      </c>
      <c r="F291" s="70">
        <v>56</v>
      </c>
      <c r="G291" s="70" t="s">
        <v>1142</v>
      </c>
      <c r="H291" s="69" t="s">
        <v>86</v>
      </c>
      <c r="I291" s="69" t="s">
        <v>1227</v>
      </c>
      <c r="J291" s="69" t="s">
        <v>336</v>
      </c>
      <c r="K291" s="69" t="s">
        <v>382</v>
      </c>
      <c r="L291" s="69" t="s">
        <v>420</v>
      </c>
      <c r="M291" s="69" t="s">
        <v>389</v>
      </c>
      <c r="N291" s="69" t="s">
        <v>44</v>
      </c>
      <c r="O291" s="69" t="s">
        <v>386</v>
      </c>
      <c r="P291" s="69" t="s">
        <v>970</v>
      </c>
      <c r="Q291" s="69">
        <v>371</v>
      </c>
      <c r="R291" s="69" t="s">
        <v>86</v>
      </c>
      <c r="V291" s="59" t="str">
        <f t="shared" si="35"/>
        <v>6210505коричневый</v>
      </c>
      <c r="W291" s="59" t="str">
        <f t="shared" si="32"/>
        <v>6210505</v>
      </c>
      <c r="X291" s="59" t="str">
        <f t="shared" si="36"/>
        <v>KENT EF</v>
      </c>
      <c r="AC291" s="50">
        <f t="shared" si="37"/>
        <v>2</v>
      </c>
      <c r="AD291" s="43">
        <f t="shared" si="38"/>
        <v>69</v>
      </c>
      <c r="AE291" s="50">
        <f t="shared" si="39"/>
        <v>2069</v>
      </c>
    </row>
    <row r="292" spans="1:31">
      <c r="A292" s="59" t="str">
        <f t="shared" si="33"/>
        <v>6210505371</v>
      </c>
      <c r="B292" s="59" t="str">
        <f t="shared" si="34"/>
        <v>02-069-14</v>
      </c>
      <c r="C292" s="69" t="s">
        <v>1459</v>
      </c>
      <c r="D292" s="69" t="s">
        <v>1455</v>
      </c>
      <c r="E292" s="69" t="s">
        <v>979</v>
      </c>
      <c r="F292" s="70">
        <v>58</v>
      </c>
      <c r="G292" s="70" t="s">
        <v>1142</v>
      </c>
      <c r="H292" s="69" t="s">
        <v>86</v>
      </c>
      <c r="I292" s="69" t="s">
        <v>1227</v>
      </c>
      <c r="J292" s="69" t="s">
        <v>336</v>
      </c>
      <c r="K292" s="69" t="s">
        <v>382</v>
      </c>
      <c r="L292" s="69" t="s">
        <v>420</v>
      </c>
      <c r="M292" s="69" t="s">
        <v>389</v>
      </c>
      <c r="N292" s="69" t="s">
        <v>44</v>
      </c>
      <c r="O292" s="69" t="s">
        <v>386</v>
      </c>
      <c r="P292" s="69" t="s">
        <v>970</v>
      </c>
      <c r="Q292" s="69">
        <v>371</v>
      </c>
      <c r="R292" s="69" t="s">
        <v>86</v>
      </c>
      <c r="V292" s="59" t="str">
        <f t="shared" si="35"/>
        <v>6210505коричневый</v>
      </c>
      <c r="W292" s="59" t="str">
        <f t="shared" si="32"/>
        <v>6210505</v>
      </c>
      <c r="X292" s="59" t="str">
        <f t="shared" si="36"/>
        <v>KENT EF</v>
      </c>
      <c r="AC292" s="50">
        <f t="shared" si="37"/>
        <v>2</v>
      </c>
      <c r="AD292" s="43">
        <f t="shared" si="38"/>
        <v>69</v>
      </c>
      <c r="AE292" s="50">
        <f t="shared" si="39"/>
        <v>2069</v>
      </c>
    </row>
    <row r="293" spans="1:31">
      <c r="A293" s="59" t="str">
        <f t="shared" si="33"/>
        <v>6210505371</v>
      </c>
      <c r="B293" s="59" t="str">
        <f t="shared" si="34"/>
        <v>02-069-14</v>
      </c>
      <c r="C293" s="69" t="s">
        <v>1460</v>
      </c>
      <c r="D293" s="69" t="s">
        <v>1455</v>
      </c>
      <c r="E293" s="69" t="s">
        <v>981</v>
      </c>
      <c r="F293" s="70">
        <v>60</v>
      </c>
      <c r="G293" s="70" t="s">
        <v>1142</v>
      </c>
      <c r="H293" s="69" t="s">
        <v>86</v>
      </c>
      <c r="I293" s="69" t="s">
        <v>1227</v>
      </c>
      <c r="J293" s="69" t="s">
        <v>336</v>
      </c>
      <c r="K293" s="69" t="s">
        <v>382</v>
      </c>
      <c r="L293" s="69" t="s">
        <v>420</v>
      </c>
      <c r="M293" s="69" t="s">
        <v>389</v>
      </c>
      <c r="N293" s="69" t="s">
        <v>44</v>
      </c>
      <c r="O293" s="69" t="s">
        <v>386</v>
      </c>
      <c r="P293" s="69" t="s">
        <v>970</v>
      </c>
      <c r="Q293" s="69">
        <v>371</v>
      </c>
      <c r="R293" s="69" t="s">
        <v>86</v>
      </c>
      <c r="V293" s="59" t="str">
        <f t="shared" si="35"/>
        <v>6210505коричневый</v>
      </c>
      <c r="W293" s="59" t="str">
        <f t="shared" si="32"/>
        <v>6210505</v>
      </c>
      <c r="X293" s="59" t="str">
        <f t="shared" si="36"/>
        <v>KENT EF</v>
      </c>
      <c r="AC293" s="50">
        <f t="shared" si="37"/>
        <v>2</v>
      </c>
      <c r="AD293" s="43">
        <f t="shared" si="38"/>
        <v>69</v>
      </c>
      <c r="AE293" s="50">
        <f t="shared" si="39"/>
        <v>2069</v>
      </c>
    </row>
    <row r="294" spans="1:31">
      <c r="A294" s="59" t="str">
        <f t="shared" si="33"/>
        <v>6210505371</v>
      </c>
      <c r="B294" s="59" t="str">
        <f t="shared" si="34"/>
        <v>02-069-14</v>
      </c>
      <c r="C294" s="69" t="s">
        <v>1461</v>
      </c>
      <c r="D294" s="69" t="s">
        <v>1455</v>
      </c>
      <c r="E294" s="69" t="s">
        <v>989</v>
      </c>
      <c r="F294" s="70">
        <v>63</v>
      </c>
      <c r="G294" s="70" t="s">
        <v>1142</v>
      </c>
      <c r="H294" s="69" t="s">
        <v>86</v>
      </c>
      <c r="I294" s="69" t="s">
        <v>1227</v>
      </c>
      <c r="J294" s="69" t="s">
        <v>336</v>
      </c>
      <c r="K294" s="69" t="s">
        <v>382</v>
      </c>
      <c r="L294" s="69" t="s">
        <v>420</v>
      </c>
      <c r="M294" s="69" t="s">
        <v>389</v>
      </c>
      <c r="N294" s="69" t="s">
        <v>44</v>
      </c>
      <c r="O294" s="69" t="s">
        <v>386</v>
      </c>
      <c r="P294" s="69" t="s">
        <v>970</v>
      </c>
      <c r="Q294" s="69">
        <v>371</v>
      </c>
      <c r="R294" s="69" t="s">
        <v>86</v>
      </c>
      <c r="V294" s="59" t="str">
        <f t="shared" si="35"/>
        <v>6210505коричневый</v>
      </c>
      <c r="W294" s="59" t="str">
        <f t="shared" si="32"/>
        <v>6210505</v>
      </c>
      <c r="X294" s="59" t="str">
        <f t="shared" si="36"/>
        <v>KENT EF</v>
      </c>
      <c r="AC294" s="50">
        <f t="shared" si="37"/>
        <v>2</v>
      </c>
      <c r="AD294" s="43">
        <f t="shared" si="38"/>
        <v>69</v>
      </c>
      <c r="AE294" s="50">
        <f t="shared" si="39"/>
        <v>2069</v>
      </c>
    </row>
    <row r="295" spans="1:31">
      <c r="A295" s="59" t="str">
        <f t="shared" si="33"/>
        <v>6210505371</v>
      </c>
      <c r="B295" s="59" t="str">
        <f t="shared" si="34"/>
        <v>02-069-14</v>
      </c>
      <c r="C295" s="69" t="s">
        <v>1462</v>
      </c>
      <c r="D295" s="69" t="s">
        <v>1455</v>
      </c>
      <c r="E295" s="69" t="s">
        <v>987</v>
      </c>
      <c r="F295" s="70">
        <v>62</v>
      </c>
      <c r="G295" s="70" t="s">
        <v>1142</v>
      </c>
      <c r="H295" s="69" t="s">
        <v>86</v>
      </c>
      <c r="I295" s="69" t="s">
        <v>1227</v>
      </c>
      <c r="J295" s="69" t="s">
        <v>336</v>
      </c>
      <c r="K295" s="69" t="s">
        <v>382</v>
      </c>
      <c r="L295" s="69" t="s">
        <v>420</v>
      </c>
      <c r="M295" s="69" t="s">
        <v>389</v>
      </c>
      <c r="N295" s="69" t="s">
        <v>44</v>
      </c>
      <c r="O295" s="69" t="s">
        <v>386</v>
      </c>
      <c r="P295" s="69" t="s">
        <v>970</v>
      </c>
      <c r="Q295" s="69">
        <v>371</v>
      </c>
      <c r="R295" s="69" t="s">
        <v>86</v>
      </c>
      <c r="V295" s="59" t="str">
        <f t="shared" si="35"/>
        <v>6210505коричневый</v>
      </c>
      <c r="W295" s="59" t="str">
        <f t="shared" si="32"/>
        <v>6210505</v>
      </c>
      <c r="X295" s="59" t="str">
        <f t="shared" si="36"/>
        <v>KENT EF</v>
      </c>
      <c r="AC295" s="50">
        <f t="shared" si="37"/>
        <v>2</v>
      </c>
      <c r="AD295" s="43">
        <f t="shared" si="38"/>
        <v>69</v>
      </c>
      <c r="AE295" s="50">
        <f t="shared" si="39"/>
        <v>2069</v>
      </c>
    </row>
    <row r="296" spans="1:31">
      <c r="A296" s="59" t="str">
        <f t="shared" si="33"/>
        <v>62901011</v>
      </c>
      <c r="B296" s="59" t="str">
        <f t="shared" si="34"/>
        <v>02-107-09</v>
      </c>
      <c r="C296" s="69" t="s">
        <v>1463</v>
      </c>
      <c r="D296" s="69" t="s">
        <v>1464</v>
      </c>
      <c r="E296" s="69" t="s">
        <v>1147</v>
      </c>
      <c r="F296" s="70">
        <v>55</v>
      </c>
      <c r="G296" s="70" t="s">
        <v>1465</v>
      </c>
      <c r="H296" s="69" t="s">
        <v>53</v>
      </c>
      <c r="I296" s="69" t="s">
        <v>1184</v>
      </c>
      <c r="J296" s="69" t="s">
        <v>348</v>
      </c>
      <c r="K296" s="69" t="s">
        <v>382</v>
      </c>
      <c r="L296" s="69" t="s">
        <v>420</v>
      </c>
      <c r="M296" s="69" t="s">
        <v>388</v>
      </c>
      <c r="N296" s="69" t="s">
        <v>44</v>
      </c>
      <c r="O296" s="69" t="s">
        <v>385</v>
      </c>
      <c r="P296" s="69" t="s">
        <v>970</v>
      </c>
      <c r="Q296" s="69">
        <v>1</v>
      </c>
      <c r="R296" s="69" t="s">
        <v>53</v>
      </c>
      <c r="V296" s="59" t="str">
        <f t="shared" si="35"/>
        <v>6290101черный</v>
      </c>
      <c r="W296" s="59" t="str">
        <f t="shared" si="32"/>
        <v>6290101</v>
      </c>
      <c r="X296" s="59" t="str">
        <f t="shared" si="36"/>
        <v>RIDERS</v>
      </c>
      <c r="AC296" s="50">
        <f t="shared" si="37"/>
        <v>2</v>
      </c>
      <c r="AD296" s="43">
        <f t="shared" si="38"/>
        <v>107</v>
      </c>
      <c r="AE296" s="50">
        <f t="shared" si="39"/>
        <v>2107</v>
      </c>
    </row>
    <row r="297" spans="1:31">
      <c r="A297" s="59" t="str">
        <f t="shared" si="33"/>
        <v>62901011</v>
      </c>
      <c r="B297" s="59" t="str">
        <f t="shared" si="34"/>
        <v>02-107-09</v>
      </c>
      <c r="C297" s="69" t="s">
        <v>1466</v>
      </c>
      <c r="D297" s="69" t="s">
        <v>1464</v>
      </c>
      <c r="E297" s="69" t="s">
        <v>967</v>
      </c>
      <c r="F297" s="70">
        <v>57</v>
      </c>
      <c r="G297" s="70" t="s">
        <v>1465</v>
      </c>
      <c r="H297" s="69" t="s">
        <v>53</v>
      </c>
      <c r="I297" s="69" t="s">
        <v>1184</v>
      </c>
      <c r="J297" s="69" t="s">
        <v>348</v>
      </c>
      <c r="K297" s="69" t="s">
        <v>382</v>
      </c>
      <c r="L297" s="69" t="s">
        <v>420</v>
      </c>
      <c r="M297" s="69" t="s">
        <v>388</v>
      </c>
      <c r="N297" s="69" t="s">
        <v>44</v>
      </c>
      <c r="O297" s="69" t="s">
        <v>385</v>
      </c>
      <c r="P297" s="69" t="s">
        <v>970</v>
      </c>
      <c r="Q297" s="69">
        <v>1</v>
      </c>
      <c r="R297" s="69" t="s">
        <v>53</v>
      </c>
      <c r="V297" s="59" t="str">
        <f t="shared" si="35"/>
        <v>6290101черный</v>
      </c>
      <c r="W297" s="59" t="str">
        <f t="shared" si="32"/>
        <v>6290101</v>
      </c>
      <c r="X297" s="59" t="str">
        <f t="shared" si="36"/>
        <v>RIDERS</v>
      </c>
      <c r="AC297" s="50">
        <f t="shared" si="37"/>
        <v>2</v>
      </c>
      <c r="AD297" s="43">
        <f t="shared" si="38"/>
        <v>107</v>
      </c>
      <c r="AE297" s="50">
        <f t="shared" si="39"/>
        <v>2107</v>
      </c>
    </row>
    <row r="298" spans="1:31">
      <c r="A298" s="59" t="str">
        <f t="shared" si="33"/>
        <v>62901011</v>
      </c>
      <c r="B298" s="59" t="str">
        <f t="shared" si="34"/>
        <v>02-107-09</v>
      </c>
      <c r="C298" s="69" t="s">
        <v>1467</v>
      </c>
      <c r="D298" s="69" t="s">
        <v>1464</v>
      </c>
      <c r="E298" s="69" t="s">
        <v>972</v>
      </c>
      <c r="F298" s="70">
        <v>59</v>
      </c>
      <c r="G298" s="70" t="s">
        <v>1465</v>
      </c>
      <c r="H298" s="69" t="s">
        <v>53</v>
      </c>
      <c r="I298" s="69" t="s">
        <v>1184</v>
      </c>
      <c r="J298" s="69" t="s">
        <v>348</v>
      </c>
      <c r="K298" s="69" t="s">
        <v>382</v>
      </c>
      <c r="L298" s="69" t="s">
        <v>420</v>
      </c>
      <c r="M298" s="69" t="s">
        <v>388</v>
      </c>
      <c r="N298" s="69" t="s">
        <v>44</v>
      </c>
      <c r="O298" s="69" t="s">
        <v>385</v>
      </c>
      <c r="P298" s="69" t="s">
        <v>970</v>
      </c>
      <c r="Q298" s="69">
        <v>1</v>
      </c>
      <c r="R298" s="69" t="s">
        <v>53</v>
      </c>
      <c r="V298" s="59" t="str">
        <f t="shared" si="35"/>
        <v>6290101черный</v>
      </c>
      <c r="W298" s="59" t="str">
        <f t="shared" si="32"/>
        <v>6290101</v>
      </c>
      <c r="X298" s="59" t="str">
        <f t="shared" si="36"/>
        <v>RIDERS</v>
      </c>
      <c r="AC298" s="50">
        <f t="shared" si="37"/>
        <v>2</v>
      </c>
      <c r="AD298" s="43">
        <f t="shared" si="38"/>
        <v>107</v>
      </c>
      <c r="AE298" s="50">
        <f t="shared" si="39"/>
        <v>2107</v>
      </c>
    </row>
    <row r="299" spans="1:31">
      <c r="A299" s="59" t="str">
        <f t="shared" si="33"/>
        <v>62901011</v>
      </c>
      <c r="B299" s="59" t="str">
        <f t="shared" si="34"/>
        <v>02-107-09</v>
      </c>
      <c r="C299" s="69" t="s">
        <v>1468</v>
      </c>
      <c r="D299" s="69" t="s">
        <v>1464</v>
      </c>
      <c r="E299" s="69" t="s">
        <v>983</v>
      </c>
      <c r="F299" s="70">
        <v>61</v>
      </c>
      <c r="G299" s="70" t="s">
        <v>1465</v>
      </c>
      <c r="H299" s="69" t="s">
        <v>53</v>
      </c>
      <c r="I299" s="69" t="s">
        <v>1184</v>
      </c>
      <c r="J299" s="69" t="s">
        <v>348</v>
      </c>
      <c r="K299" s="69" t="s">
        <v>382</v>
      </c>
      <c r="L299" s="69" t="s">
        <v>420</v>
      </c>
      <c r="M299" s="69" t="s">
        <v>388</v>
      </c>
      <c r="N299" s="69" t="s">
        <v>44</v>
      </c>
      <c r="O299" s="69" t="s">
        <v>385</v>
      </c>
      <c r="P299" s="69" t="s">
        <v>970</v>
      </c>
      <c r="Q299" s="69">
        <v>1</v>
      </c>
      <c r="R299" s="69" t="s">
        <v>53</v>
      </c>
      <c r="V299" s="59" t="str">
        <f t="shared" si="35"/>
        <v>6290101черный</v>
      </c>
      <c r="W299" s="59" t="str">
        <f t="shared" si="32"/>
        <v>6290101</v>
      </c>
      <c r="X299" s="59" t="str">
        <f t="shared" si="36"/>
        <v>RIDERS</v>
      </c>
      <c r="AC299" s="50">
        <f t="shared" si="37"/>
        <v>2</v>
      </c>
      <c r="AD299" s="43">
        <f t="shared" si="38"/>
        <v>107</v>
      </c>
      <c r="AE299" s="50">
        <f t="shared" si="39"/>
        <v>2107</v>
      </c>
    </row>
    <row r="300" spans="1:31">
      <c r="A300" s="59" t="str">
        <f t="shared" si="33"/>
        <v>62901101</v>
      </c>
      <c r="B300" s="59" t="str">
        <f t="shared" si="34"/>
        <v>02-077-09</v>
      </c>
      <c r="C300" s="69" t="s">
        <v>1469</v>
      </c>
      <c r="D300" s="69" t="s">
        <v>1470</v>
      </c>
      <c r="E300" s="69" t="s">
        <v>1147</v>
      </c>
      <c r="F300" s="70">
        <v>55</v>
      </c>
      <c r="G300" s="70" t="s">
        <v>1203</v>
      </c>
      <c r="H300" s="69" t="s">
        <v>53</v>
      </c>
      <c r="I300" s="69" t="s">
        <v>1204</v>
      </c>
      <c r="J300" s="69" t="s">
        <v>348</v>
      </c>
      <c r="K300" s="69" t="s">
        <v>382</v>
      </c>
      <c r="L300" s="69" t="s">
        <v>420</v>
      </c>
      <c r="M300" s="69" t="s">
        <v>388</v>
      </c>
      <c r="N300" s="69" t="s">
        <v>44</v>
      </c>
      <c r="O300" s="69" t="s">
        <v>433</v>
      </c>
      <c r="P300" s="69" t="s">
        <v>970</v>
      </c>
      <c r="Q300" s="69">
        <v>1</v>
      </c>
      <c r="R300" s="69" t="s">
        <v>53</v>
      </c>
      <c r="V300" s="59" t="str">
        <f t="shared" si="35"/>
        <v>6290110черный</v>
      </c>
      <c r="W300" s="59" t="str">
        <f t="shared" si="32"/>
        <v>6290110</v>
      </c>
      <c r="X300" s="59" t="str">
        <f t="shared" si="36"/>
        <v>RIDERS</v>
      </c>
      <c r="AC300" s="50">
        <f t="shared" si="37"/>
        <v>2</v>
      </c>
      <c r="AD300" s="43">
        <f t="shared" si="38"/>
        <v>77</v>
      </c>
      <c r="AE300" s="50">
        <f t="shared" si="39"/>
        <v>2077</v>
      </c>
    </row>
    <row r="301" spans="1:31">
      <c r="A301" s="59" t="str">
        <f t="shared" si="33"/>
        <v>62901101</v>
      </c>
      <c r="B301" s="59" t="str">
        <f t="shared" si="34"/>
        <v>02-077-09</v>
      </c>
      <c r="C301" s="69" t="s">
        <v>1471</v>
      </c>
      <c r="D301" s="69" t="s">
        <v>1470</v>
      </c>
      <c r="E301" s="69" t="s">
        <v>967</v>
      </c>
      <c r="F301" s="70">
        <v>57</v>
      </c>
      <c r="G301" s="70" t="s">
        <v>1203</v>
      </c>
      <c r="H301" s="69" t="s">
        <v>53</v>
      </c>
      <c r="I301" s="69" t="s">
        <v>1204</v>
      </c>
      <c r="J301" s="69" t="s">
        <v>348</v>
      </c>
      <c r="K301" s="69" t="s">
        <v>382</v>
      </c>
      <c r="L301" s="69" t="s">
        <v>420</v>
      </c>
      <c r="M301" s="69" t="s">
        <v>388</v>
      </c>
      <c r="N301" s="69" t="s">
        <v>44</v>
      </c>
      <c r="O301" s="69" t="s">
        <v>433</v>
      </c>
      <c r="P301" s="69" t="s">
        <v>970</v>
      </c>
      <c r="Q301" s="69">
        <v>1</v>
      </c>
      <c r="R301" s="69" t="s">
        <v>53</v>
      </c>
      <c r="V301" s="59" t="str">
        <f t="shared" si="35"/>
        <v>6290110черный</v>
      </c>
      <c r="W301" s="59" t="str">
        <f t="shared" si="32"/>
        <v>6290110</v>
      </c>
      <c r="X301" s="59" t="str">
        <f t="shared" si="36"/>
        <v>RIDERS</v>
      </c>
      <c r="AC301" s="50">
        <f t="shared" si="37"/>
        <v>2</v>
      </c>
      <c r="AD301" s="43">
        <f t="shared" si="38"/>
        <v>77</v>
      </c>
      <c r="AE301" s="50">
        <f t="shared" si="39"/>
        <v>2077</v>
      </c>
    </row>
    <row r="302" spans="1:31">
      <c r="A302" s="59" t="str">
        <f t="shared" si="33"/>
        <v>62901101</v>
      </c>
      <c r="B302" s="59" t="str">
        <f t="shared" si="34"/>
        <v>02-077-09</v>
      </c>
      <c r="C302" s="69" t="s">
        <v>1472</v>
      </c>
      <c r="D302" s="69" t="s">
        <v>1470</v>
      </c>
      <c r="E302" s="69" t="s">
        <v>972</v>
      </c>
      <c r="F302" s="70">
        <v>59</v>
      </c>
      <c r="G302" s="70" t="s">
        <v>1203</v>
      </c>
      <c r="H302" s="69" t="s">
        <v>53</v>
      </c>
      <c r="I302" s="69" t="s">
        <v>1204</v>
      </c>
      <c r="J302" s="69" t="s">
        <v>348</v>
      </c>
      <c r="K302" s="69" t="s">
        <v>382</v>
      </c>
      <c r="L302" s="69" t="s">
        <v>420</v>
      </c>
      <c r="M302" s="69" t="s">
        <v>388</v>
      </c>
      <c r="N302" s="69" t="s">
        <v>44</v>
      </c>
      <c r="O302" s="69" t="s">
        <v>433</v>
      </c>
      <c r="P302" s="69" t="s">
        <v>970</v>
      </c>
      <c r="Q302" s="69">
        <v>1</v>
      </c>
      <c r="R302" s="69" t="s">
        <v>53</v>
      </c>
      <c r="V302" s="59" t="str">
        <f t="shared" si="35"/>
        <v>6290110черный</v>
      </c>
      <c r="W302" s="59" t="str">
        <f t="shared" si="32"/>
        <v>6290110</v>
      </c>
      <c r="X302" s="59" t="str">
        <f t="shared" si="36"/>
        <v>RIDERS</v>
      </c>
      <c r="AC302" s="50">
        <f t="shared" si="37"/>
        <v>2</v>
      </c>
      <c r="AD302" s="43">
        <f t="shared" si="38"/>
        <v>77</v>
      </c>
      <c r="AE302" s="50">
        <f t="shared" si="39"/>
        <v>2077</v>
      </c>
    </row>
    <row r="303" spans="1:31">
      <c r="A303" s="59" t="str">
        <f t="shared" si="33"/>
        <v>62901101</v>
      </c>
      <c r="B303" s="59" t="str">
        <f t="shared" si="34"/>
        <v>02-077-09</v>
      </c>
      <c r="C303" s="69" t="s">
        <v>1473</v>
      </c>
      <c r="D303" s="69" t="s">
        <v>1470</v>
      </c>
      <c r="E303" s="69" t="s">
        <v>983</v>
      </c>
      <c r="F303" s="70">
        <v>61</v>
      </c>
      <c r="G303" s="70" t="s">
        <v>1203</v>
      </c>
      <c r="H303" s="69" t="s">
        <v>53</v>
      </c>
      <c r="I303" s="69" t="s">
        <v>1204</v>
      </c>
      <c r="J303" s="69" t="s">
        <v>348</v>
      </c>
      <c r="K303" s="69" t="s">
        <v>382</v>
      </c>
      <c r="L303" s="69" t="s">
        <v>420</v>
      </c>
      <c r="M303" s="69" t="s">
        <v>388</v>
      </c>
      <c r="N303" s="69" t="s">
        <v>44</v>
      </c>
      <c r="O303" s="69" t="s">
        <v>433</v>
      </c>
      <c r="P303" s="69" t="s">
        <v>970</v>
      </c>
      <c r="Q303" s="69">
        <v>1</v>
      </c>
      <c r="R303" s="69" t="s">
        <v>53</v>
      </c>
      <c r="V303" s="59" t="str">
        <f t="shared" si="35"/>
        <v>6290110черный</v>
      </c>
      <c r="W303" s="59" t="str">
        <f t="shared" si="32"/>
        <v>6290110</v>
      </c>
      <c r="X303" s="59" t="str">
        <f t="shared" si="36"/>
        <v>RIDERS</v>
      </c>
      <c r="AC303" s="50">
        <f t="shared" si="37"/>
        <v>2</v>
      </c>
      <c r="AD303" s="43">
        <f t="shared" si="38"/>
        <v>77</v>
      </c>
      <c r="AE303" s="50">
        <f t="shared" si="39"/>
        <v>2077</v>
      </c>
    </row>
    <row r="304" spans="1:31">
      <c r="A304" s="59" t="str">
        <f t="shared" si="33"/>
        <v>6290301122</v>
      </c>
      <c r="B304" s="59" t="str">
        <f t="shared" si="34"/>
        <v>02-108-16</v>
      </c>
      <c r="C304" s="69" t="s">
        <v>1474</v>
      </c>
      <c r="D304" s="69" t="s">
        <v>1475</v>
      </c>
      <c r="E304" s="69" t="s">
        <v>967</v>
      </c>
      <c r="F304" s="70">
        <v>57</v>
      </c>
      <c r="G304" s="70" t="s">
        <v>1476</v>
      </c>
      <c r="H304" s="69" t="s">
        <v>55</v>
      </c>
      <c r="I304" s="69" t="s">
        <v>1018</v>
      </c>
      <c r="J304" s="69" t="s">
        <v>348</v>
      </c>
      <c r="K304" s="69" t="s">
        <v>382</v>
      </c>
      <c r="L304" s="69" t="s">
        <v>420</v>
      </c>
      <c r="M304" s="69" t="s">
        <v>388</v>
      </c>
      <c r="N304" s="69" t="s">
        <v>44</v>
      </c>
      <c r="O304" s="69" t="s">
        <v>385</v>
      </c>
      <c r="P304" s="69" t="s">
        <v>970</v>
      </c>
      <c r="Q304" s="69">
        <v>122</v>
      </c>
      <c r="R304" s="69" t="s">
        <v>71</v>
      </c>
      <c r="V304" s="59" t="str">
        <f t="shared" si="35"/>
        <v>6290301темно-синий</v>
      </c>
      <c r="W304" s="59" t="str">
        <f t="shared" si="32"/>
        <v>6290301</v>
      </c>
      <c r="X304" s="59" t="str">
        <f t="shared" si="36"/>
        <v>RIDERS</v>
      </c>
      <c r="AC304" s="50">
        <f t="shared" si="37"/>
        <v>2</v>
      </c>
      <c r="AD304" s="43">
        <f t="shared" si="38"/>
        <v>108</v>
      </c>
      <c r="AE304" s="50">
        <f t="shared" si="39"/>
        <v>2108</v>
      </c>
    </row>
    <row r="305" spans="1:31">
      <c r="A305" s="59" t="str">
        <f t="shared" si="33"/>
        <v>6290301122</v>
      </c>
      <c r="B305" s="59" t="str">
        <f t="shared" si="34"/>
        <v>02-108-16</v>
      </c>
      <c r="C305" s="69" t="s">
        <v>1477</v>
      </c>
      <c r="D305" s="69" t="s">
        <v>1475</v>
      </c>
      <c r="E305" s="69" t="s">
        <v>972</v>
      </c>
      <c r="F305" s="70">
        <v>59</v>
      </c>
      <c r="G305" s="70" t="s">
        <v>1476</v>
      </c>
      <c r="H305" s="69" t="s">
        <v>55</v>
      </c>
      <c r="I305" s="69" t="s">
        <v>1018</v>
      </c>
      <c r="J305" s="69" t="s">
        <v>348</v>
      </c>
      <c r="K305" s="69" t="s">
        <v>382</v>
      </c>
      <c r="L305" s="69" t="s">
        <v>420</v>
      </c>
      <c r="M305" s="69" t="s">
        <v>388</v>
      </c>
      <c r="N305" s="69" t="s">
        <v>44</v>
      </c>
      <c r="O305" s="69" t="s">
        <v>385</v>
      </c>
      <c r="P305" s="69" t="s">
        <v>970</v>
      </c>
      <c r="Q305" s="69">
        <v>122</v>
      </c>
      <c r="R305" s="69" t="s">
        <v>71</v>
      </c>
      <c r="V305" s="59" t="str">
        <f t="shared" si="35"/>
        <v>6290301темно-синий</v>
      </c>
      <c r="W305" s="59" t="str">
        <f t="shared" si="32"/>
        <v>6290301</v>
      </c>
      <c r="X305" s="59" t="str">
        <f t="shared" si="36"/>
        <v>RIDERS</v>
      </c>
      <c r="AC305" s="50">
        <f t="shared" si="37"/>
        <v>2</v>
      </c>
      <c r="AD305" s="43">
        <f t="shared" si="38"/>
        <v>108</v>
      </c>
      <c r="AE305" s="50">
        <f t="shared" si="39"/>
        <v>2108</v>
      </c>
    </row>
    <row r="306" spans="1:31">
      <c r="A306" s="59" t="str">
        <f t="shared" si="33"/>
        <v>6290301122</v>
      </c>
      <c r="B306" s="59" t="str">
        <f t="shared" si="34"/>
        <v>02-108-16</v>
      </c>
      <c r="C306" s="69" t="s">
        <v>1478</v>
      </c>
      <c r="D306" s="69" t="s">
        <v>1475</v>
      </c>
      <c r="E306" s="69" t="s">
        <v>983</v>
      </c>
      <c r="F306" s="70">
        <v>61</v>
      </c>
      <c r="G306" s="70" t="s">
        <v>1476</v>
      </c>
      <c r="H306" s="69" t="s">
        <v>55</v>
      </c>
      <c r="I306" s="69" t="s">
        <v>1018</v>
      </c>
      <c r="J306" s="69" t="s">
        <v>348</v>
      </c>
      <c r="K306" s="69" t="s">
        <v>382</v>
      </c>
      <c r="L306" s="69" t="s">
        <v>420</v>
      </c>
      <c r="M306" s="69" t="s">
        <v>388</v>
      </c>
      <c r="N306" s="69" t="s">
        <v>44</v>
      </c>
      <c r="O306" s="69" t="s">
        <v>385</v>
      </c>
      <c r="P306" s="69" t="s">
        <v>970</v>
      </c>
      <c r="Q306" s="69">
        <v>122</v>
      </c>
      <c r="R306" s="69" t="s">
        <v>71</v>
      </c>
      <c r="V306" s="59" t="str">
        <f t="shared" si="35"/>
        <v>6290301темно-синий</v>
      </c>
      <c r="W306" s="59" t="str">
        <f t="shared" si="32"/>
        <v>6290301</v>
      </c>
      <c r="X306" s="59" t="str">
        <f t="shared" si="36"/>
        <v>RIDERS</v>
      </c>
      <c r="AC306" s="50">
        <f t="shared" si="37"/>
        <v>2</v>
      </c>
      <c r="AD306" s="43">
        <f t="shared" si="38"/>
        <v>108</v>
      </c>
      <c r="AE306" s="50">
        <f t="shared" si="39"/>
        <v>2108</v>
      </c>
    </row>
    <row r="307" spans="1:31">
      <c r="A307" s="59" t="str">
        <f t="shared" si="33"/>
        <v>6380303227</v>
      </c>
      <c r="B307" s="59" t="str">
        <f t="shared" si="34"/>
        <v>02-109-95</v>
      </c>
      <c r="C307" s="69" t="s">
        <v>1479</v>
      </c>
      <c r="D307" s="69" t="s">
        <v>1480</v>
      </c>
      <c r="E307" s="69" t="s">
        <v>1147</v>
      </c>
      <c r="F307" s="70">
        <v>55</v>
      </c>
      <c r="G307" s="70" t="s">
        <v>1481</v>
      </c>
      <c r="H307" s="69" t="s">
        <v>247</v>
      </c>
      <c r="I307" s="69" t="s">
        <v>1482</v>
      </c>
      <c r="J307" s="69" t="s">
        <v>324</v>
      </c>
      <c r="K307" s="69" t="s">
        <v>382</v>
      </c>
      <c r="L307" s="69" t="s">
        <v>420</v>
      </c>
      <c r="M307" s="69" t="s">
        <v>388</v>
      </c>
      <c r="N307" s="69" t="s">
        <v>44</v>
      </c>
      <c r="O307" s="69" t="s">
        <v>433</v>
      </c>
      <c r="P307" s="69" t="s">
        <v>970</v>
      </c>
      <c r="Q307" s="69">
        <v>227</v>
      </c>
      <c r="R307" s="69" t="s">
        <v>71</v>
      </c>
      <c r="V307" s="59" t="str">
        <f t="shared" si="35"/>
        <v>6380303синий / бежевый</v>
      </c>
      <c r="W307" s="59" t="str">
        <f t="shared" si="32"/>
        <v>6380303</v>
      </c>
      <c r="X307" s="59" t="str">
        <f t="shared" si="36"/>
        <v>DRIVER</v>
      </c>
      <c r="AC307" s="50">
        <f t="shared" si="37"/>
        <v>2</v>
      </c>
      <c r="AD307" s="43">
        <f t="shared" si="38"/>
        <v>109</v>
      </c>
      <c r="AE307" s="50">
        <f t="shared" si="39"/>
        <v>2109</v>
      </c>
    </row>
    <row r="308" spans="1:31">
      <c r="A308" s="59" t="str">
        <f t="shared" si="33"/>
        <v>6380303227</v>
      </c>
      <c r="B308" s="59" t="str">
        <f t="shared" si="34"/>
        <v>02-109-95</v>
      </c>
      <c r="C308" s="69" t="s">
        <v>1483</v>
      </c>
      <c r="D308" s="69" t="s">
        <v>1480</v>
      </c>
      <c r="E308" s="69" t="s">
        <v>967</v>
      </c>
      <c r="F308" s="70">
        <v>57</v>
      </c>
      <c r="G308" s="70" t="s">
        <v>1481</v>
      </c>
      <c r="H308" s="69" t="s">
        <v>247</v>
      </c>
      <c r="I308" s="69" t="s">
        <v>1482</v>
      </c>
      <c r="J308" s="69" t="s">
        <v>324</v>
      </c>
      <c r="K308" s="69" t="s">
        <v>382</v>
      </c>
      <c r="L308" s="69" t="s">
        <v>420</v>
      </c>
      <c r="M308" s="69" t="s">
        <v>388</v>
      </c>
      <c r="N308" s="69" t="s">
        <v>44</v>
      </c>
      <c r="O308" s="69" t="s">
        <v>433</v>
      </c>
      <c r="P308" s="69" t="s">
        <v>970</v>
      </c>
      <c r="Q308" s="69">
        <v>227</v>
      </c>
      <c r="R308" s="69" t="s">
        <v>71</v>
      </c>
      <c r="V308" s="59" t="str">
        <f t="shared" si="35"/>
        <v>6380303синий / бежевый</v>
      </c>
      <c r="W308" s="59" t="str">
        <f t="shared" si="32"/>
        <v>6380303</v>
      </c>
      <c r="X308" s="59" t="str">
        <f t="shared" si="36"/>
        <v>DRIVER</v>
      </c>
      <c r="AC308" s="50">
        <f t="shared" si="37"/>
        <v>2</v>
      </c>
      <c r="AD308" s="43">
        <f t="shared" si="38"/>
        <v>109</v>
      </c>
      <c r="AE308" s="50">
        <f t="shared" si="39"/>
        <v>2109</v>
      </c>
    </row>
    <row r="309" spans="1:31">
      <c r="A309" s="59" t="str">
        <f t="shared" si="33"/>
        <v>6380303227</v>
      </c>
      <c r="B309" s="59" t="str">
        <f t="shared" si="34"/>
        <v>02-109-95</v>
      </c>
      <c r="C309" s="69" t="s">
        <v>1484</v>
      </c>
      <c r="D309" s="69" t="s">
        <v>1480</v>
      </c>
      <c r="E309" s="69" t="s">
        <v>972</v>
      </c>
      <c r="F309" s="70">
        <v>59</v>
      </c>
      <c r="G309" s="70" t="s">
        <v>1481</v>
      </c>
      <c r="H309" s="69" t="s">
        <v>247</v>
      </c>
      <c r="I309" s="69" t="s">
        <v>1482</v>
      </c>
      <c r="J309" s="69" t="s">
        <v>324</v>
      </c>
      <c r="K309" s="69" t="s">
        <v>382</v>
      </c>
      <c r="L309" s="69" t="s">
        <v>420</v>
      </c>
      <c r="M309" s="69" t="s">
        <v>388</v>
      </c>
      <c r="N309" s="69" t="s">
        <v>44</v>
      </c>
      <c r="O309" s="69" t="s">
        <v>433</v>
      </c>
      <c r="P309" s="69" t="s">
        <v>970</v>
      </c>
      <c r="Q309" s="69">
        <v>227</v>
      </c>
      <c r="R309" s="69" t="s">
        <v>71</v>
      </c>
      <c r="V309" s="59" t="str">
        <f t="shared" si="35"/>
        <v>6380303синий / бежевый</v>
      </c>
      <c r="W309" s="59" t="str">
        <f t="shared" si="32"/>
        <v>6380303</v>
      </c>
      <c r="X309" s="59" t="str">
        <f t="shared" si="36"/>
        <v>DRIVER</v>
      </c>
      <c r="AC309" s="50">
        <f t="shared" si="37"/>
        <v>2</v>
      </c>
      <c r="AD309" s="43">
        <f t="shared" si="38"/>
        <v>109</v>
      </c>
      <c r="AE309" s="50">
        <f t="shared" si="39"/>
        <v>2109</v>
      </c>
    </row>
    <row r="310" spans="1:31">
      <c r="A310" s="59" t="str">
        <f t="shared" si="33"/>
        <v>6380303227</v>
      </c>
      <c r="B310" s="59" t="str">
        <f t="shared" si="34"/>
        <v>02-109-95</v>
      </c>
      <c r="C310" s="69" t="s">
        <v>1485</v>
      </c>
      <c r="D310" s="69" t="s">
        <v>1480</v>
      </c>
      <c r="E310" s="69" t="s">
        <v>983</v>
      </c>
      <c r="F310" s="70">
        <v>61</v>
      </c>
      <c r="G310" s="70" t="s">
        <v>1481</v>
      </c>
      <c r="H310" s="69" t="s">
        <v>247</v>
      </c>
      <c r="I310" s="69" t="s">
        <v>1482</v>
      </c>
      <c r="J310" s="69" t="s">
        <v>324</v>
      </c>
      <c r="K310" s="69" t="s">
        <v>382</v>
      </c>
      <c r="L310" s="69" t="s">
        <v>420</v>
      </c>
      <c r="M310" s="69" t="s">
        <v>388</v>
      </c>
      <c r="N310" s="69" t="s">
        <v>44</v>
      </c>
      <c r="O310" s="69" t="s">
        <v>433</v>
      </c>
      <c r="P310" s="69" t="s">
        <v>970</v>
      </c>
      <c r="Q310" s="69">
        <v>227</v>
      </c>
      <c r="R310" s="69" t="s">
        <v>71</v>
      </c>
      <c r="V310" s="59" t="str">
        <f t="shared" si="35"/>
        <v>6380303синий / бежевый</v>
      </c>
      <c r="W310" s="59" t="str">
        <f t="shared" si="32"/>
        <v>6380303</v>
      </c>
      <c r="X310" s="59" t="str">
        <f t="shared" si="36"/>
        <v>DRIVER</v>
      </c>
      <c r="AC310" s="50">
        <f t="shared" si="37"/>
        <v>2</v>
      </c>
      <c r="AD310" s="43">
        <f t="shared" si="38"/>
        <v>109</v>
      </c>
      <c r="AE310" s="50">
        <f t="shared" si="39"/>
        <v>2109</v>
      </c>
    </row>
    <row r="311" spans="1:31">
      <c r="A311" s="59" t="str">
        <f t="shared" si="33"/>
        <v>638090526</v>
      </c>
      <c r="B311" s="59" t="str">
        <f t="shared" si="34"/>
        <v>02-110-14</v>
      </c>
      <c r="C311" s="69" t="s">
        <v>1486</v>
      </c>
      <c r="D311" s="69" t="s">
        <v>1487</v>
      </c>
      <c r="E311" s="69" t="s">
        <v>1147</v>
      </c>
      <c r="F311" s="70">
        <v>55</v>
      </c>
      <c r="G311" s="70" t="s">
        <v>1488</v>
      </c>
      <c r="H311" s="69" t="s">
        <v>86</v>
      </c>
      <c r="I311" s="69" t="s">
        <v>1489</v>
      </c>
      <c r="J311" s="69" t="s">
        <v>320</v>
      </c>
      <c r="K311" s="69" t="s">
        <v>382</v>
      </c>
      <c r="L311" s="69" t="s">
        <v>420</v>
      </c>
      <c r="M311" s="69" t="s">
        <v>388</v>
      </c>
      <c r="N311" s="69" t="s">
        <v>44</v>
      </c>
      <c r="O311" s="69" t="s">
        <v>433</v>
      </c>
      <c r="P311" s="69" t="s">
        <v>970</v>
      </c>
      <c r="Q311" s="69">
        <v>26</v>
      </c>
      <c r="R311" s="69" t="s">
        <v>86</v>
      </c>
      <c r="V311" s="59" t="str">
        <f t="shared" si="35"/>
        <v>6380905коричневый</v>
      </c>
      <c r="W311" s="59" t="str">
        <f t="shared" si="32"/>
        <v>6380905</v>
      </c>
      <c r="X311" s="59" t="str">
        <f t="shared" si="36"/>
        <v>DRIVER</v>
      </c>
      <c r="AC311" s="50">
        <f t="shared" si="37"/>
        <v>2</v>
      </c>
      <c r="AD311" s="43">
        <f t="shared" si="38"/>
        <v>110</v>
      </c>
      <c r="AE311" s="50">
        <f t="shared" si="39"/>
        <v>2110</v>
      </c>
    </row>
    <row r="312" spans="1:31">
      <c r="A312" s="59" t="str">
        <f t="shared" si="33"/>
        <v>638090526</v>
      </c>
      <c r="B312" s="59" t="str">
        <f t="shared" si="34"/>
        <v>02-110-14</v>
      </c>
      <c r="C312" s="69" t="s">
        <v>1490</v>
      </c>
      <c r="D312" s="69" t="s">
        <v>1487</v>
      </c>
      <c r="E312" s="69" t="s">
        <v>967</v>
      </c>
      <c r="F312" s="70">
        <v>57</v>
      </c>
      <c r="G312" s="70" t="s">
        <v>1488</v>
      </c>
      <c r="H312" s="69" t="s">
        <v>86</v>
      </c>
      <c r="I312" s="69" t="s">
        <v>1489</v>
      </c>
      <c r="J312" s="69" t="s">
        <v>320</v>
      </c>
      <c r="K312" s="69" t="s">
        <v>382</v>
      </c>
      <c r="L312" s="69" t="s">
        <v>420</v>
      </c>
      <c r="M312" s="69" t="s">
        <v>388</v>
      </c>
      <c r="N312" s="69" t="s">
        <v>44</v>
      </c>
      <c r="O312" s="69" t="s">
        <v>433</v>
      </c>
      <c r="P312" s="69" t="s">
        <v>970</v>
      </c>
      <c r="Q312" s="69">
        <v>26</v>
      </c>
      <c r="R312" s="69" t="s">
        <v>86</v>
      </c>
      <c r="V312" s="59" t="str">
        <f t="shared" si="35"/>
        <v>6380905коричневый</v>
      </c>
      <c r="W312" s="59" t="str">
        <f t="shared" si="32"/>
        <v>6380905</v>
      </c>
      <c r="X312" s="59" t="str">
        <f t="shared" si="36"/>
        <v>DRIVER</v>
      </c>
      <c r="AC312" s="50">
        <f t="shared" si="37"/>
        <v>2</v>
      </c>
      <c r="AD312" s="43">
        <f t="shared" si="38"/>
        <v>110</v>
      </c>
      <c r="AE312" s="50">
        <f t="shared" si="39"/>
        <v>2110</v>
      </c>
    </row>
    <row r="313" spans="1:31">
      <c r="A313" s="59" t="str">
        <f t="shared" si="33"/>
        <v>638090526</v>
      </c>
      <c r="B313" s="59" t="str">
        <f t="shared" si="34"/>
        <v>02-110-14</v>
      </c>
      <c r="C313" s="69" t="s">
        <v>1491</v>
      </c>
      <c r="D313" s="69" t="s">
        <v>1487</v>
      </c>
      <c r="E313" s="69" t="s">
        <v>972</v>
      </c>
      <c r="F313" s="70">
        <v>59</v>
      </c>
      <c r="G313" s="70" t="s">
        <v>1488</v>
      </c>
      <c r="H313" s="69" t="s">
        <v>86</v>
      </c>
      <c r="I313" s="69" t="s">
        <v>1489</v>
      </c>
      <c r="J313" s="69" t="s">
        <v>320</v>
      </c>
      <c r="K313" s="69" t="s">
        <v>382</v>
      </c>
      <c r="L313" s="69" t="s">
        <v>420</v>
      </c>
      <c r="M313" s="69" t="s">
        <v>388</v>
      </c>
      <c r="N313" s="69" t="s">
        <v>44</v>
      </c>
      <c r="O313" s="69" t="s">
        <v>433</v>
      </c>
      <c r="P313" s="69" t="s">
        <v>970</v>
      </c>
      <c r="Q313" s="69">
        <v>26</v>
      </c>
      <c r="R313" s="69" t="s">
        <v>86</v>
      </c>
      <c r="V313" s="59" t="str">
        <f t="shared" si="35"/>
        <v>6380905коричневый</v>
      </c>
      <c r="W313" s="59" t="str">
        <f t="shared" si="32"/>
        <v>6380905</v>
      </c>
      <c r="X313" s="59" t="str">
        <f t="shared" si="36"/>
        <v>DRIVER</v>
      </c>
      <c r="AC313" s="50">
        <f t="shared" si="37"/>
        <v>2</v>
      </c>
      <c r="AD313" s="43">
        <f t="shared" si="38"/>
        <v>110</v>
      </c>
      <c r="AE313" s="50">
        <f t="shared" si="39"/>
        <v>2110</v>
      </c>
    </row>
    <row r="314" spans="1:31">
      <c r="A314" s="59" t="str">
        <f t="shared" si="33"/>
        <v>638090526</v>
      </c>
      <c r="B314" s="59" t="str">
        <f t="shared" si="34"/>
        <v>02-110-14</v>
      </c>
      <c r="C314" s="69" t="s">
        <v>1492</v>
      </c>
      <c r="D314" s="69" t="s">
        <v>1487</v>
      </c>
      <c r="E314" s="69" t="s">
        <v>983</v>
      </c>
      <c r="F314" s="70">
        <v>61</v>
      </c>
      <c r="G314" s="70" t="s">
        <v>1488</v>
      </c>
      <c r="H314" s="69" t="s">
        <v>86</v>
      </c>
      <c r="I314" s="69" t="s">
        <v>1489</v>
      </c>
      <c r="J314" s="69" t="s">
        <v>320</v>
      </c>
      <c r="K314" s="69" t="s">
        <v>382</v>
      </c>
      <c r="L314" s="69" t="s">
        <v>420</v>
      </c>
      <c r="M314" s="69" t="s">
        <v>388</v>
      </c>
      <c r="N314" s="69" t="s">
        <v>44</v>
      </c>
      <c r="O314" s="69" t="s">
        <v>433</v>
      </c>
      <c r="P314" s="69" t="s">
        <v>970</v>
      </c>
      <c r="Q314" s="69">
        <v>26</v>
      </c>
      <c r="R314" s="69" t="s">
        <v>86</v>
      </c>
      <c r="V314" s="59" t="str">
        <f t="shared" si="35"/>
        <v>6380905коричневый</v>
      </c>
      <c r="W314" s="59" t="str">
        <f t="shared" si="32"/>
        <v>6380905</v>
      </c>
      <c r="X314" s="59" t="str">
        <f t="shared" si="36"/>
        <v>DRIVER</v>
      </c>
      <c r="AC314" s="50">
        <f t="shared" si="37"/>
        <v>2</v>
      </c>
      <c r="AD314" s="43">
        <f t="shared" si="38"/>
        <v>110</v>
      </c>
      <c r="AE314" s="50">
        <f t="shared" si="39"/>
        <v>2110</v>
      </c>
    </row>
    <row r="315" spans="1:31">
      <c r="A315" s="59" t="str">
        <f t="shared" si="33"/>
        <v>6610304289</v>
      </c>
      <c r="B315" s="59" t="str">
        <f t="shared" si="34"/>
        <v>02-111-18</v>
      </c>
      <c r="C315" s="69" t="s">
        <v>1493</v>
      </c>
      <c r="D315" s="69" t="s">
        <v>1494</v>
      </c>
      <c r="E315" s="69" t="s">
        <v>1147</v>
      </c>
      <c r="F315" s="70">
        <v>55</v>
      </c>
      <c r="G315" s="70" t="s">
        <v>1495</v>
      </c>
      <c r="H315" s="69" t="s">
        <v>183</v>
      </c>
      <c r="I315" s="69" t="s">
        <v>1018</v>
      </c>
      <c r="J315" s="69" t="s">
        <v>320</v>
      </c>
      <c r="K315" s="69" t="s">
        <v>382</v>
      </c>
      <c r="L315" s="69" t="s">
        <v>420</v>
      </c>
      <c r="M315" s="69" t="s">
        <v>388</v>
      </c>
      <c r="N315" s="69" t="s">
        <v>44</v>
      </c>
      <c r="O315" s="69" t="s">
        <v>433</v>
      </c>
      <c r="P315" s="69" t="s">
        <v>970</v>
      </c>
      <c r="Q315" s="69">
        <v>289</v>
      </c>
      <c r="R315" s="69" t="s">
        <v>78</v>
      </c>
      <c r="V315" s="59" t="str">
        <f t="shared" si="35"/>
        <v>6610304красный / оливковый</v>
      </c>
      <c r="W315" s="59" t="str">
        <f t="shared" si="32"/>
        <v>6610304</v>
      </c>
      <c r="X315" s="59" t="str">
        <f t="shared" si="36"/>
        <v>TEXAS</v>
      </c>
      <c r="AC315" s="50">
        <f t="shared" si="37"/>
        <v>2</v>
      </c>
      <c r="AD315" s="43">
        <f t="shared" si="38"/>
        <v>111</v>
      </c>
      <c r="AE315" s="50">
        <f t="shared" si="39"/>
        <v>2111</v>
      </c>
    </row>
    <row r="316" spans="1:31">
      <c r="A316" s="59" t="str">
        <f t="shared" si="33"/>
        <v>6610304289</v>
      </c>
      <c r="B316" s="59" t="str">
        <f t="shared" si="34"/>
        <v>02-111-18</v>
      </c>
      <c r="C316" s="69" t="s">
        <v>1496</v>
      </c>
      <c r="D316" s="69" t="s">
        <v>1494</v>
      </c>
      <c r="E316" s="69" t="s">
        <v>967</v>
      </c>
      <c r="F316" s="70">
        <v>57</v>
      </c>
      <c r="G316" s="70" t="s">
        <v>1495</v>
      </c>
      <c r="H316" s="69" t="s">
        <v>183</v>
      </c>
      <c r="I316" s="69" t="s">
        <v>1018</v>
      </c>
      <c r="J316" s="69" t="s">
        <v>320</v>
      </c>
      <c r="K316" s="69" t="s">
        <v>382</v>
      </c>
      <c r="L316" s="69" t="s">
        <v>420</v>
      </c>
      <c r="M316" s="69" t="s">
        <v>388</v>
      </c>
      <c r="N316" s="69" t="s">
        <v>44</v>
      </c>
      <c r="O316" s="69" t="s">
        <v>433</v>
      </c>
      <c r="P316" s="69" t="s">
        <v>970</v>
      </c>
      <c r="Q316" s="69">
        <v>289</v>
      </c>
      <c r="R316" s="69" t="s">
        <v>78</v>
      </c>
      <c r="V316" s="59" t="str">
        <f t="shared" si="35"/>
        <v>6610304красный / оливковый</v>
      </c>
      <c r="W316" s="59" t="str">
        <f t="shared" si="32"/>
        <v>6610304</v>
      </c>
      <c r="X316" s="59" t="str">
        <f t="shared" si="36"/>
        <v>TEXAS</v>
      </c>
      <c r="AC316" s="50">
        <f t="shared" si="37"/>
        <v>2</v>
      </c>
      <c r="AD316" s="43">
        <f t="shared" si="38"/>
        <v>111</v>
      </c>
      <c r="AE316" s="50">
        <f t="shared" si="39"/>
        <v>2111</v>
      </c>
    </row>
    <row r="317" spans="1:31">
      <c r="A317" s="59" t="str">
        <f t="shared" si="33"/>
        <v>6610304289</v>
      </c>
      <c r="B317" s="59" t="str">
        <f t="shared" si="34"/>
        <v>02-111-18</v>
      </c>
      <c r="C317" s="69" t="s">
        <v>1497</v>
      </c>
      <c r="D317" s="69" t="s">
        <v>1494</v>
      </c>
      <c r="E317" s="69" t="s">
        <v>972</v>
      </c>
      <c r="F317" s="70">
        <v>59</v>
      </c>
      <c r="G317" s="70" t="s">
        <v>1495</v>
      </c>
      <c r="H317" s="69" t="s">
        <v>183</v>
      </c>
      <c r="I317" s="69" t="s">
        <v>1018</v>
      </c>
      <c r="J317" s="69" t="s">
        <v>320</v>
      </c>
      <c r="K317" s="69" t="s">
        <v>382</v>
      </c>
      <c r="L317" s="69" t="s">
        <v>420</v>
      </c>
      <c r="M317" s="69" t="s">
        <v>388</v>
      </c>
      <c r="N317" s="69" t="s">
        <v>44</v>
      </c>
      <c r="O317" s="69" t="s">
        <v>433</v>
      </c>
      <c r="P317" s="69" t="s">
        <v>970</v>
      </c>
      <c r="Q317" s="69">
        <v>289</v>
      </c>
      <c r="R317" s="69" t="s">
        <v>78</v>
      </c>
      <c r="V317" s="59" t="str">
        <f t="shared" si="35"/>
        <v>6610304красный / оливковый</v>
      </c>
      <c r="W317" s="59" t="str">
        <f t="shared" si="32"/>
        <v>6610304</v>
      </c>
      <c r="X317" s="59" t="str">
        <f t="shared" si="36"/>
        <v>TEXAS</v>
      </c>
      <c r="AC317" s="50">
        <f t="shared" si="37"/>
        <v>2</v>
      </c>
      <c r="AD317" s="43">
        <f t="shared" si="38"/>
        <v>111</v>
      </c>
      <c r="AE317" s="50">
        <f t="shared" si="39"/>
        <v>2111</v>
      </c>
    </row>
    <row r="318" spans="1:31">
      <c r="A318" s="59" t="str">
        <f t="shared" si="33"/>
        <v>6610304289</v>
      </c>
      <c r="B318" s="59" t="str">
        <f t="shared" si="34"/>
        <v>02-111-18</v>
      </c>
      <c r="C318" s="69" t="s">
        <v>1498</v>
      </c>
      <c r="D318" s="69" t="s">
        <v>1494</v>
      </c>
      <c r="E318" s="69" t="s">
        <v>983</v>
      </c>
      <c r="F318" s="70">
        <v>61</v>
      </c>
      <c r="G318" s="70" t="s">
        <v>1495</v>
      </c>
      <c r="H318" s="69" t="s">
        <v>183</v>
      </c>
      <c r="I318" s="69" t="s">
        <v>1018</v>
      </c>
      <c r="J318" s="69" t="s">
        <v>320</v>
      </c>
      <c r="K318" s="69" t="s">
        <v>382</v>
      </c>
      <c r="L318" s="69" t="s">
        <v>420</v>
      </c>
      <c r="M318" s="69" t="s">
        <v>388</v>
      </c>
      <c r="N318" s="69" t="s">
        <v>44</v>
      </c>
      <c r="O318" s="69" t="s">
        <v>433</v>
      </c>
      <c r="P318" s="69" t="s">
        <v>970</v>
      </c>
      <c r="Q318" s="69">
        <v>289</v>
      </c>
      <c r="R318" s="69" t="s">
        <v>78</v>
      </c>
      <c r="V318" s="59" t="str">
        <f t="shared" si="35"/>
        <v>6610304красный / оливковый</v>
      </c>
      <c r="W318" s="59" t="str">
        <f t="shared" si="32"/>
        <v>6610304</v>
      </c>
      <c r="X318" s="59" t="str">
        <f t="shared" si="36"/>
        <v>TEXAS</v>
      </c>
      <c r="AC318" s="50">
        <f t="shared" si="37"/>
        <v>2</v>
      </c>
      <c r="AD318" s="43">
        <f t="shared" si="38"/>
        <v>111</v>
      </c>
      <c r="AE318" s="50">
        <f t="shared" si="39"/>
        <v>2111</v>
      </c>
    </row>
    <row r="319" spans="1:31">
      <c r="A319" s="59" t="str">
        <f t="shared" si="33"/>
        <v>6610311264</v>
      </c>
      <c r="B319" s="59" t="str">
        <f t="shared" si="34"/>
        <v>02-112-27</v>
      </c>
      <c r="C319" s="69" t="s">
        <v>1499</v>
      </c>
      <c r="D319" s="69" t="s">
        <v>1500</v>
      </c>
      <c r="E319" s="69" t="s">
        <v>967</v>
      </c>
      <c r="F319" s="70">
        <v>57</v>
      </c>
      <c r="G319" s="70" t="s">
        <v>1501</v>
      </c>
      <c r="H319" s="69" t="s">
        <v>168</v>
      </c>
      <c r="I319" s="69" t="s">
        <v>1114</v>
      </c>
      <c r="J319" s="69" t="s">
        <v>320</v>
      </c>
      <c r="K319" s="69" t="s">
        <v>382</v>
      </c>
      <c r="L319" s="69" t="s">
        <v>420</v>
      </c>
      <c r="M319" s="69" t="s">
        <v>388</v>
      </c>
      <c r="N319" s="69" t="s">
        <v>44</v>
      </c>
      <c r="O319" s="69" t="s">
        <v>433</v>
      </c>
      <c r="P319" s="69" t="s">
        <v>970</v>
      </c>
      <c r="Q319" s="69">
        <v>264</v>
      </c>
      <c r="R319" s="69" t="s">
        <v>86</v>
      </c>
      <c r="V319" s="59" t="str">
        <f t="shared" si="35"/>
        <v>6610311коричневый / зеленый</v>
      </c>
      <c r="W319" s="59" t="str">
        <f t="shared" si="32"/>
        <v>6610311</v>
      </c>
      <c r="X319" s="59" t="str">
        <f t="shared" si="36"/>
        <v>TEXAS</v>
      </c>
      <c r="AC319" s="50">
        <f t="shared" si="37"/>
        <v>2</v>
      </c>
      <c r="AD319" s="43">
        <f t="shared" si="38"/>
        <v>112</v>
      </c>
      <c r="AE319" s="50">
        <f t="shared" si="39"/>
        <v>2112</v>
      </c>
    </row>
    <row r="320" spans="1:31">
      <c r="A320" s="59" t="str">
        <f t="shared" si="33"/>
        <v>6610311264</v>
      </c>
      <c r="B320" s="59" t="str">
        <f t="shared" si="34"/>
        <v>02-112-27</v>
      </c>
      <c r="C320" s="69" t="s">
        <v>1502</v>
      </c>
      <c r="D320" s="69" t="s">
        <v>1500</v>
      </c>
      <c r="E320" s="69" t="s">
        <v>972</v>
      </c>
      <c r="F320" s="70">
        <v>59</v>
      </c>
      <c r="G320" s="70" t="s">
        <v>1501</v>
      </c>
      <c r="H320" s="69" t="s">
        <v>168</v>
      </c>
      <c r="I320" s="69" t="s">
        <v>1114</v>
      </c>
      <c r="J320" s="69" t="s">
        <v>320</v>
      </c>
      <c r="K320" s="69" t="s">
        <v>382</v>
      </c>
      <c r="L320" s="69" t="s">
        <v>420</v>
      </c>
      <c r="M320" s="69" t="s">
        <v>388</v>
      </c>
      <c r="N320" s="69" t="s">
        <v>44</v>
      </c>
      <c r="O320" s="69" t="s">
        <v>433</v>
      </c>
      <c r="P320" s="69" t="s">
        <v>970</v>
      </c>
      <c r="Q320" s="69">
        <v>264</v>
      </c>
      <c r="R320" s="69" t="s">
        <v>86</v>
      </c>
      <c r="V320" s="59" t="str">
        <f t="shared" si="35"/>
        <v>6610311коричневый / зеленый</v>
      </c>
      <c r="W320" s="59" t="str">
        <f t="shared" si="32"/>
        <v>6610311</v>
      </c>
      <c r="X320" s="59" t="str">
        <f t="shared" si="36"/>
        <v>TEXAS</v>
      </c>
      <c r="AC320" s="50">
        <f t="shared" si="37"/>
        <v>2</v>
      </c>
      <c r="AD320" s="43">
        <f t="shared" si="38"/>
        <v>112</v>
      </c>
      <c r="AE320" s="50">
        <f t="shared" si="39"/>
        <v>2112</v>
      </c>
    </row>
    <row r="321" spans="1:31">
      <c r="A321" s="59" t="str">
        <f t="shared" si="33"/>
        <v>6610311264</v>
      </c>
      <c r="B321" s="59" t="str">
        <f t="shared" si="34"/>
        <v>02-112-27</v>
      </c>
      <c r="C321" s="69" t="s">
        <v>1503</v>
      </c>
      <c r="D321" s="69" t="s">
        <v>1500</v>
      </c>
      <c r="E321" s="69" t="s">
        <v>983</v>
      </c>
      <c r="F321" s="70">
        <v>61</v>
      </c>
      <c r="G321" s="70" t="s">
        <v>1501</v>
      </c>
      <c r="H321" s="69" t="s">
        <v>168</v>
      </c>
      <c r="I321" s="69" t="s">
        <v>1114</v>
      </c>
      <c r="J321" s="69" t="s">
        <v>320</v>
      </c>
      <c r="K321" s="69" t="s">
        <v>382</v>
      </c>
      <c r="L321" s="69" t="s">
        <v>420</v>
      </c>
      <c r="M321" s="69" t="s">
        <v>388</v>
      </c>
      <c r="N321" s="69" t="s">
        <v>44</v>
      </c>
      <c r="O321" s="69" t="s">
        <v>433</v>
      </c>
      <c r="P321" s="69" t="s">
        <v>970</v>
      </c>
      <c r="Q321" s="69">
        <v>264</v>
      </c>
      <c r="R321" s="69" t="s">
        <v>86</v>
      </c>
      <c r="V321" s="59" t="str">
        <f t="shared" si="35"/>
        <v>6610311коричневый / зеленый</v>
      </c>
      <c r="W321" s="59" t="str">
        <f t="shared" si="32"/>
        <v>6610311</v>
      </c>
      <c r="X321" s="59" t="str">
        <f t="shared" si="36"/>
        <v>TEXAS</v>
      </c>
      <c r="AC321" s="50">
        <f t="shared" si="37"/>
        <v>2</v>
      </c>
      <c r="AD321" s="43">
        <f t="shared" si="38"/>
        <v>112</v>
      </c>
      <c r="AE321" s="50">
        <f t="shared" si="39"/>
        <v>2112</v>
      </c>
    </row>
    <row r="322" spans="1:31">
      <c r="A322" s="59" t="str">
        <f t="shared" si="33"/>
        <v>6610501333</v>
      </c>
      <c r="B322" s="59" t="str">
        <f t="shared" si="34"/>
        <v>02-113-05</v>
      </c>
      <c r="C322" s="69" t="s">
        <v>1504</v>
      </c>
      <c r="D322" s="69" t="s">
        <v>1505</v>
      </c>
      <c r="E322" s="69" t="s">
        <v>967</v>
      </c>
      <c r="F322" s="70">
        <v>57</v>
      </c>
      <c r="G322" s="70" t="s">
        <v>1506</v>
      </c>
      <c r="H322" s="69" t="s">
        <v>83</v>
      </c>
      <c r="I322" s="69" t="s">
        <v>1018</v>
      </c>
      <c r="J322" s="69" t="s">
        <v>320</v>
      </c>
      <c r="K322" s="69" t="s">
        <v>382</v>
      </c>
      <c r="L322" s="69" t="s">
        <v>420</v>
      </c>
      <c r="M322" s="69" t="s">
        <v>388</v>
      </c>
      <c r="N322" s="69" t="s">
        <v>44</v>
      </c>
      <c r="O322" s="69" t="s">
        <v>433</v>
      </c>
      <c r="P322" s="69" t="s">
        <v>970</v>
      </c>
      <c r="Q322" s="69">
        <v>333</v>
      </c>
      <c r="R322" s="69" t="s">
        <v>83</v>
      </c>
      <c r="V322" s="59" t="str">
        <f t="shared" si="35"/>
        <v>6610501серый</v>
      </c>
      <c r="W322" s="59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6610501</v>
      </c>
      <c r="X322" s="59" t="str">
        <f t="shared" si="36"/>
        <v>TEXAS</v>
      </c>
      <c r="AC322" s="50">
        <f t="shared" si="37"/>
        <v>2</v>
      </c>
      <c r="AD322" s="43">
        <f t="shared" si="38"/>
        <v>113</v>
      </c>
      <c r="AE322" s="50">
        <f t="shared" si="39"/>
        <v>2113</v>
      </c>
    </row>
    <row r="323" spans="1:31">
      <c r="A323" s="59" t="str">
        <f t="shared" ref="A323:A386" si="41">IF(G323&amp;Q323&lt;&gt;"",W323&amp;Q323,"")</f>
        <v>6610501333</v>
      </c>
      <c r="B323" s="59" t="str">
        <f t="shared" ref="B323:B386" si="42">IF(C323&lt;&gt;"",LEFT(C323,9),"")</f>
        <v>02-113-05</v>
      </c>
      <c r="C323" s="69" t="s">
        <v>1507</v>
      </c>
      <c r="D323" s="69" t="s">
        <v>1505</v>
      </c>
      <c r="E323" s="69" t="s">
        <v>972</v>
      </c>
      <c r="F323" s="70">
        <v>59</v>
      </c>
      <c r="G323" s="70" t="s">
        <v>1506</v>
      </c>
      <c r="H323" s="69" t="s">
        <v>83</v>
      </c>
      <c r="I323" s="69" t="s">
        <v>1018</v>
      </c>
      <c r="J323" s="69" t="s">
        <v>320</v>
      </c>
      <c r="K323" s="69" t="s">
        <v>382</v>
      </c>
      <c r="L323" s="69" t="s">
        <v>420</v>
      </c>
      <c r="M323" s="69" t="s">
        <v>388</v>
      </c>
      <c r="N323" s="69" t="s">
        <v>44</v>
      </c>
      <c r="O323" s="69" t="s">
        <v>433</v>
      </c>
      <c r="P323" s="69" t="s">
        <v>970</v>
      </c>
      <c r="Q323" s="69">
        <v>333</v>
      </c>
      <c r="R323" s="69" t="s">
        <v>83</v>
      </c>
      <c r="V323" s="59" t="str">
        <f t="shared" ref="V323:V386" si="43">W323&amp;H323</f>
        <v>6610501серый</v>
      </c>
      <c r="W323" s="59" t="str">
        <f t="shared" si="40"/>
        <v>6610501</v>
      </c>
      <c r="X323" s="59" t="str">
        <f t="shared" ref="X323:X386" si="44">IF(A323&lt;&gt;"",IFERROR(IF(FIND(" ",G323)&gt;=1,MID(G323,FIND(" ",G323)+1,LEN(G323)),""),""),"")</f>
        <v>TEXAS</v>
      </c>
      <c r="AC323" s="50">
        <f t="shared" ref="AC323:AC386" si="45">IFERROR(VALUE(MID($C323,1,2)),0)</f>
        <v>2</v>
      </c>
      <c r="AD323" s="43">
        <f t="shared" ref="AD323:AD386" si="46">IFERROR(VALUE(MID($C323,4,3)),0)</f>
        <v>113</v>
      </c>
      <c r="AE323" s="50">
        <f t="shared" ref="AE323:AE386" si="47">VALUE(RIGHT("00"&amp;AC323,2)&amp;RIGHT("000"&amp;AD323,3))</f>
        <v>2113</v>
      </c>
    </row>
    <row r="324" spans="1:31">
      <c r="A324" s="59" t="str">
        <f t="shared" si="41"/>
        <v>6610501333</v>
      </c>
      <c r="B324" s="59" t="str">
        <f t="shared" si="42"/>
        <v>02-113-05</v>
      </c>
      <c r="C324" s="69" t="s">
        <v>1508</v>
      </c>
      <c r="D324" s="69" t="s">
        <v>1505</v>
      </c>
      <c r="E324" s="69" t="s">
        <v>983</v>
      </c>
      <c r="F324" s="70">
        <v>61</v>
      </c>
      <c r="G324" s="70" t="s">
        <v>1506</v>
      </c>
      <c r="H324" s="69" t="s">
        <v>83</v>
      </c>
      <c r="I324" s="69" t="s">
        <v>1018</v>
      </c>
      <c r="J324" s="69" t="s">
        <v>320</v>
      </c>
      <c r="K324" s="69" t="s">
        <v>382</v>
      </c>
      <c r="L324" s="69" t="s">
        <v>420</v>
      </c>
      <c r="M324" s="69" t="s">
        <v>388</v>
      </c>
      <c r="N324" s="69" t="s">
        <v>44</v>
      </c>
      <c r="O324" s="69" t="s">
        <v>433</v>
      </c>
      <c r="P324" s="69" t="s">
        <v>970</v>
      </c>
      <c r="Q324" s="69">
        <v>333</v>
      </c>
      <c r="R324" s="69" t="s">
        <v>83</v>
      </c>
      <c r="V324" s="59" t="str">
        <f t="shared" si="43"/>
        <v>6610501серый</v>
      </c>
      <c r="W324" s="59" t="str">
        <f t="shared" si="40"/>
        <v>6610501</v>
      </c>
      <c r="X324" s="59" t="str">
        <f t="shared" si="44"/>
        <v>TEXAS</v>
      </c>
      <c r="AC324" s="50">
        <f t="shared" si="45"/>
        <v>2</v>
      </c>
      <c r="AD324" s="43">
        <f t="shared" si="46"/>
        <v>113</v>
      </c>
      <c r="AE324" s="50">
        <f t="shared" si="47"/>
        <v>2113</v>
      </c>
    </row>
    <row r="325" spans="1:31">
      <c r="A325" s="59" t="str">
        <f t="shared" si="41"/>
        <v>6610501333</v>
      </c>
      <c r="B325" s="59" t="str">
        <f t="shared" si="42"/>
        <v>02-113-05</v>
      </c>
      <c r="C325" s="69" t="s">
        <v>1509</v>
      </c>
      <c r="D325" s="69" t="s">
        <v>1505</v>
      </c>
      <c r="E325" s="69" t="s">
        <v>1147</v>
      </c>
      <c r="F325" s="70">
        <v>55</v>
      </c>
      <c r="G325" s="70" t="s">
        <v>1506</v>
      </c>
      <c r="H325" s="69" t="s">
        <v>83</v>
      </c>
      <c r="I325" s="69" t="s">
        <v>1018</v>
      </c>
      <c r="J325" s="69" t="s">
        <v>320</v>
      </c>
      <c r="K325" s="69" t="s">
        <v>382</v>
      </c>
      <c r="L325" s="69" t="s">
        <v>420</v>
      </c>
      <c r="M325" s="69" t="s">
        <v>388</v>
      </c>
      <c r="N325" s="69" t="s">
        <v>44</v>
      </c>
      <c r="O325" s="69" t="s">
        <v>433</v>
      </c>
      <c r="P325" s="69" t="s">
        <v>970</v>
      </c>
      <c r="Q325" s="69">
        <v>333</v>
      </c>
      <c r="R325" s="69" t="s">
        <v>83</v>
      </c>
      <c r="V325" s="59" t="str">
        <f t="shared" si="43"/>
        <v>6610501серый</v>
      </c>
      <c r="W325" s="59" t="str">
        <f t="shared" si="40"/>
        <v>6610501</v>
      </c>
      <c r="X325" s="59" t="str">
        <f t="shared" si="44"/>
        <v>TEXAS</v>
      </c>
      <c r="AC325" s="50">
        <f t="shared" si="45"/>
        <v>2</v>
      </c>
      <c r="AD325" s="43">
        <f t="shared" si="46"/>
        <v>113</v>
      </c>
      <c r="AE325" s="50">
        <f t="shared" si="47"/>
        <v>2113</v>
      </c>
    </row>
    <row r="326" spans="1:31">
      <c r="A326" s="59" t="str">
        <f t="shared" si="41"/>
        <v>6610501333</v>
      </c>
      <c r="B326" s="59" t="str">
        <f t="shared" si="42"/>
        <v>02-113-05</v>
      </c>
      <c r="C326" s="69" t="s">
        <v>1510</v>
      </c>
      <c r="D326" s="69" t="s">
        <v>1505</v>
      </c>
      <c r="E326" s="69" t="s">
        <v>989</v>
      </c>
      <c r="F326" s="70">
        <v>63</v>
      </c>
      <c r="G326" s="70" t="s">
        <v>1506</v>
      </c>
      <c r="H326" s="69" t="s">
        <v>83</v>
      </c>
      <c r="I326" s="69" t="s">
        <v>1018</v>
      </c>
      <c r="J326" s="69" t="s">
        <v>320</v>
      </c>
      <c r="K326" s="69" t="s">
        <v>382</v>
      </c>
      <c r="L326" s="69" t="s">
        <v>420</v>
      </c>
      <c r="M326" s="69" t="s">
        <v>388</v>
      </c>
      <c r="N326" s="69" t="s">
        <v>44</v>
      </c>
      <c r="O326" s="69" t="s">
        <v>433</v>
      </c>
      <c r="P326" s="69" t="s">
        <v>970</v>
      </c>
      <c r="Q326" s="69">
        <v>333</v>
      </c>
      <c r="R326" s="69" t="s">
        <v>83</v>
      </c>
      <c r="V326" s="59" t="str">
        <f t="shared" si="43"/>
        <v>6610501серый</v>
      </c>
      <c r="W326" s="59" t="str">
        <f t="shared" si="40"/>
        <v>6610501</v>
      </c>
      <c r="X326" s="59" t="str">
        <f t="shared" si="44"/>
        <v>TEXAS</v>
      </c>
      <c r="AC326" s="50">
        <f t="shared" si="45"/>
        <v>2</v>
      </c>
      <c r="AD326" s="43">
        <f t="shared" si="46"/>
        <v>113</v>
      </c>
      <c r="AE326" s="50">
        <f t="shared" si="47"/>
        <v>2113</v>
      </c>
    </row>
    <row r="327" spans="1:31">
      <c r="A327" s="59" t="str">
        <f t="shared" si="41"/>
        <v>66171011</v>
      </c>
      <c r="B327" s="59" t="str">
        <f t="shared" si="42"/>
        <v>02-114-09</v>
      </c>
      <c r="C327" s="69" t="s">
        <v>1511</v>
      </c>
      <c r="D327" s="69" t="s">
        <v>1512</v>
      </c>
      <c r="E327" s="69" t="s">
        <v>967</v>
      </c>
      <c r="F327" s="70">
        <v>57</v>
      </c>
      <c r="G327" s="70" t="s">
        <v>1513</v>
      </c>
      <c r="H327" s="69" t="s">
        <v>53</v>
      </c>
      <c r="I327" s="69" t="s">
        <v>1045</v>
      </c>
      <c r="J327" s="69" t="s">
        <v>320</v>
      </c>
      <c r="K327" s="69" t="s">
        <v>382</v>
      </c>
      <c r="L327" s="69" t="s">
        <v>420</v>
      </c>
      <c r="M327" s="69" t="s">
        <v>388</v>
      </c>
      <c r="N327" s="69" t="s">
        <v>32</v>
      </c>
      <c r="O327" s="69" t="s">
        <v>386</v>
      </c>
      <c r="P327" s="69" t="s">
        <v>970</v>
      </c>
      <c r="Q327" s="69">
        <v>1</v>
      </c>
      <c r="R327" s="69" t="s">
        <v>53</v>
      </c>
      <c r="V327" s="59" t="str">
        <f t="shared" si="43"/>
        <v>6617101черный</v>
      </c>
      <c r="W327" s="59" t="str">
        <f t="shared" si="40"/>
        <v>6617101</v>
      </c>
      <c r="X327" s="59" t="str">
        <f t="shared" si="44"/>
        <v>TEXAS</v>
      </c>
      <c r="AC327" s="50">
        <f t="shared" si="45"/>
        <v>2</v>
      </c>
      <c r="AD327" s="43">
        <f t="shared" si="46"/>
        <v>114</v>
      </c>
      <c r="AE327" s="50">
        <f t="shared" si="47"/>
        <v>2114</v>
      </c>
    </row>
    <row r="328" spans="1:31">
      <c r="A328" s="59" t="str">
        <f t="shared" si="41"/>
        <v>66171011</v>
      </c>
      <c r="B328" s="59" t="str">
        <f t="shared" si="42"/>
        <v>02-114-09</v>
      </c>
      <c r="C328" s="69" t="s">
        <v>1514</v>
      </c>
      <c r="D328" s="69" t="s">
        <v>1512</v>
      </c>
      <c r="E328" s="69" t="s">
        <v>972</v>
      </c>
      <c r="F328" s="70">
        <v>59</v>
      </c>
      <c r="G328" s="70" t="s">
        <v>1513</v>
      </c>
      <c r="H328" s="69" t="s">
        <v>53</v>
      </c>
      <c r="I328" s="69" t="s">
        <v>1045</v>
      </c>
      <c r="J328" s="69" t="s">
        <v>320</v>
      </c>
      <c r="K328" s="69" t="s">
        <v>382</v>
      </c>
      <c r="L328" s="69" t="s">
        <v>420</v>
      </c>
      <c r="M328" s="69" t="s">
        <v>388</v>
      </c>
      <c r="N328" s="69" t="s">
        <v>32</v>
      </c>
      <c r="O328" s="69" t="s">
        <v>386</v>
      </c>
      <c r="P328" s="69" t="s">
        <v>970</v>
      </c>
      <c r="Q328" s="69">
        <v>1</v>
      </c>
      <c r="R328" s="69" t="s">
        <v>53</v>
      </c>
      <c r="V328" s="59" t="str">
        <f t="shared" si="43"/>
        <v>6617101черный</v>
      </c>
      <c r="W328" s="59" t="str">
        <f t="shared" si="40"/>
        <v>6617101</v>
      </c>
      <c r="X328" s="59" t="str">
        <f t="shared" si="44"/>
        <v>TEXAS</v>
      </c>
      <c r="AC328" s="50">
        <f t="shared" si="45"/>
        <v>2</v>
      </c>
      <c r="AD328" s="43">
        <f t="shared" si="46"/>
        <v>114</v>
      </c>
      <c r="AE328" s="50">
        <f t="shared" si="47"/>
        <v>2114</v>
      </c>
    </row>
    <row r="329" spans="1:31">
      <c r="A329" s="59" t="str">
        <f t="shared" si="41"/>
        <v>66171011</v>
      </c>
      <c r="B329" s="59" t="str">
        <f t="shared" si="42"/>
        <v>02-114-09</v>
      </c>
      <c r="C329" s="69" t="s">
        <v>1515</v>
      </c>
      <c r="D329" s="69" t="s">
        <v>1512</v>
      </c>
      <c r="E329" s="69" t="s">
        <v>983</v>
      </c>
      <c r="F329" s="70">
        <v>61</v>
      </c>
      <c r="G329" s="70" t="s">
        <v>1513</v>
      </c>
      <c r="H329" s="69" t="s">
        <v>53</v>
      </c>
      <c r="I329" s="69" t="s">
        <v>1045</v>
      </c>
      <c r="J329" s="69" t="s">
        <v>320</v>
      </c>
      <c r="K329" s="69" t="s">
        <v>382</v>
      </c>
      <c r="L329" s="69" t="s">
        <v>420</v>
      </c>
      <c r="M329" s="69" t="s">
        <v>388</v>
      </c>
      <c r="N329" s="69" t="s">
        <v>32</v>
      </c>
      <c r="O329" s="69" t="s">
        <v>386</v>
      </c>
      <c r="P329" s="69" t="s">
        <v>970</v>
      </c>
      <c r="Q329" s="69">
        <v>1</v>
      </c>
      <c r="R329" s="69" t="s">
        <v>53</v>
      </c>
      <c r="V329" s="59" t="str">
        <f t="shared" si="43"/>
        <v>6617101черный</v>
      </c>
      <c r="W329" s="59" t="str">
        <f t="shared" si="40"/>
        <v>6617101</v>
      </c>
      <c r="X329" s="59" t="str">
        <f t="shared" si="44"/>
        <v>TEXAS</v>
      </c>
      <c r="AC329" s="50">
        <f t="shared" si="45"/>
        <v>2</v>
      </c>
      <c r="AD329" s="43">
        <f t="shared" si="46"/>
        <v>114</v>
      </c>
      <c r="AE329" s="50">
        <f t="shared" si="47"/>
        <v>2114</v>
      </c>
    </row>
    <row r="330" spans="1:31">
      <c r="A330" s="59" t="str">
        <f t="shared" si="41"/>
        <v>66171011</v>
      </c>
      <c r="B330" s="59" t="str">
        <f t="shared" si="42"/>
        <v>02-114-09</v>
      </c>
      <c r="C330" s="69" t="s">
        <v>1516</v>
      </c>
      <c r="D330" s="69" t="s">
        <v>1512</v>
      </c>
      <c r="E330" s="69" t="s">
        <v>989</v>
      </c>
      <c r="F330" s="70">
        <v>63</v>
      </c>
      <c r="G330" s="70" t="s">
        <v>1513</v>
      </c>
      <c r="H330" s="69" t="s">
        <v>53</v>
      </c>
      <c r="I330" s="69" t="s">
        <v>1045</v>
      </c>
      <c r="J330" s="69" t="s">
        <v>320</v>
      </c>
      <c r="K330" s="69" t="s">
        <v>382</v>
      </c>
      <c r="L330" s="69" t="s">
        <v>420</v>
      </c>
      <c r="M330" s="69" t="s">
        <v>388</v>
      </c>
      <c r="N330" s="69" t="s">
        <v>32</v>
      </c>
      <c r="O330" s="69" t="s">
        <v>386</v>
      </c>
      <c r="P330" s="69" t="s">
        <v>970</v>
      </c>
      <c r="Q330" s="69">
        <v>1</v>
      </c>
      <c r="R330" s="69" t="s">
        <v>53</v>
      </c>
      <c r="V330" s="59" t="str">
        <f t="shared" si="43"/>
        <v>6617101черный</v>
      </c>
      <c r="W330" s="59" t="str">
        <f t="shared" si="40"/>
        <v>6617101</v>
      </c>
      <c r="X330" s="59" t="str">
        <f t="shared" si="44"/>
        <v>TEXAS</v>
      </c>
      <c r="AC330" s="50">
        <f t="shared" si="45"/>
        <v>2</v>
      </c>
      <c r="AD330" s="43">
        <f t="shared" si="46"/>
        <v>114</v>
      </c>
      <c r="AE330" s="50">
        <f t="shared" si="47"/>
        <v>2114</v>
      </c>
    </row>
    <row r="331" spans="1:31">
      <c r="A331" s="59" t="str">
        <f t="shared" si="41"/>
        <v>661710162</v>
      </c>
      <c r="B331" s="59" t="str">
        <f t="shared" si="42"/>
        <v>02-114-91</v>
      </c>
      <c r="C331" s="69" t="s">
        <v>1517</v>
      </c>
      <c r="D331" s="69" t="s">
        <v>1518</v>
      </c>
      <c r="E331" s="69" t="s">
        <v>967</v>
      </c>
      <c r="F331" s="70">
        <v>57</v>
      </c>
      <c r="G331" s="70" t="s">
        <v>1513</v>
      </c>
      <c r="H331" s="69" t="s">
        <v>86</v>
      </c>
      <c r="I331" s="69" t="s">
        <v>1045</v>
      </c>
      <c r="J331" s="69" t="s">
        <v>320</v>
      </c>
      <c r="K331" s="69" t="s">
        <v>382</v>
      </c>
      <c r="L331" s="69" t="s">
        <v>420</v>
      </c>
      <c r="M331" s="69" t="s">
        <v>388</v>
      </c>
      <c r="N331" s="69" t="s">
        <v>32</v>
      </c>
      <c r="O331" s="69" t="s">
        <v>386</v>
      </c>
      <c r="P331" s="69" t="s">
        <v>970</v>
      </c>
      <c r="Q331" s="69">
        <v>62</v>
      </c>
      <c r="R331" s="69" t="s">
        <v>86</v>
      </c>
      <c r="V331" s="59" t="str">
        <f t="shared" si="43"/>
        <v>6617101коричневый</v>
      </c>
      <c r="W331" s="59" t="str">
        <f t="shared" si="40"/>
        <v>6617101</v>
      </c>
      <c r="X331" s="59" t="str">
        <f t="shared" si="44"/>
        <v>TEXAS</v>
      </c>
      <c r="AC331" s="50">
        <f t="shared" si="45"/>
        <v>2</v>
      </c>
      <c r="AD331" s="43">
        <f t="shared" si="46"/>
        <v>114</v>
      </c>
      <c r="AE331" s="50">
        <f t="shared" si="47"/>
        <v>2114</v>
      </c>
    </row>
    <row r="332" spans="1:31">
      <c r="A332" s="59" t="str">
        <f t="shared" si="41"/>
        <v>661710162</v>
      </c>
      <c r="B332" s="59" t="str">
        <f t="shared" si="42"/>
        <v>02-114-91</v>
      </c>
      <c r="C332" s="69" t="s">
        <v>1519</v>
      </c>
      <c r="D332" s="69" t="s">
        <v>1518</v>
      </c>
      <c r="E332" s="69" t="s">
        <v>972</v>
      </c>
      <c r="F332" s="70">
        <v>59</v>
      </c>
      <c r="G332" s="70" t="s">
        <v>1513</v>
      </c>
      <c r="H332" s="69" t="s">
        <v>86</v>
      </c>
      <c r="I332" s="69" t="s">
        <v>1045</v>
      </c>
      <c r="J332" s="69" t="s">
        <v>320</v>
      </c>
      <c r="K332" s="69" t="s">
        <v>382</v>
      </c>
      <c r="L332" s="69" t="s">
        <v>420</v>
      </c>
      <c r="M332" s="69" t="s">
        <v>388</v>
      </c>
      <c r="N332" s="69" t="s">
        <v>32</v>
      </c>
      <c r="O332" s="69" t="s">
        <v>386</v>
      </c>
      <c r="P332" s="69" t="s">
        <v>970</v>
      </c>
      <c r="Q332" s="69">
        <v>62</v>
      </c>
      <c r="R332" s="69" t="s">
        <v>86</v>
      </c>
      <c r="V332" s="59" t="str">
        <f t="shared" si="43"/>
        <v>6617101коричневый</v>
      </c>
      <c r="W332" s="59" t="str">
        <f t="shared" si="40"/>
        <v>6617101</v>
      </c>
      <c r="X332" s="59" t="str">
        <f t="shared" si="44"/>
        <v>TEXAS</v>
      </c>
      <c r="AC332" s="50">
        <f t="shared" si="45"/>
        <v>2</v>
      </c>
      <c r="AD332" s="43">
        <f t="shared" si="46"/>
        <v>114</v>
      </c>
      <c r="AE332" s="50">
        <f t="shared" si="47"/>
        <v>2114</v>
      </c>
    </row>
    <row r="333" spans="1:31">
      <c r="A333" s="59" t="str">
        <f t="shared" si="41"/>
        <v>661710162</v>
      </c>
      <c r="B333" s="59" t="str">
        <f t="shared" si="42"/>
        <v>02-114-91</v>
      </c>
      <c r="C333" s="69" t="s">
        <v>1520</v>
      </c>
      <c r="D333" s="69" t="s">
        <v>1518</v>
      </c>
      <c r="E333" s="69" t="s">
        <v>983</v>
      </c>
      <c r="F333" s="70">
        <v>61</v>
      </c>
      <c r="G333" s="70" t="s">
        <v>1513</v>
      </c>
      <c r="H333" s="69" t="s">
        <v>86</v>
      </c>
      <c r="I333" s="69" t="s">
        <v>1045</v>
      </c>
      <c r="J333" s="69" t="s">
        <v>320</v>
      </c>
      <c r="K333" s="69" t="s">
        <v>382</v>
      </c>
      <c r="L333" s="69" t="s">
        <v>420</v>
      </c>
      <c r="M333" s="69" t="s">
        <v>388</v>
      </c>
      <c r="N333" s="69" t="s">
        <v>32</v>
      </c>
      <c r="O333" s="69" t="s">
        <v>386</v>
      </c>
      <c r="P333" s="69" t="s">
        <v>970</v>
      </c>
      <c r="Q333" s="69">
        <v>62</v>
      </c>
      <c r="R333" s="69" t="s">
        <v>86</v>
      </c>
      <c r="V333" s="59" t="str">
        <f t="shared" si="43"/>
        <v>6617101коричневый</v>
      </c>
      <c r="W333" s="59" t="str">
        <f t="shared" si="40"/>
        <v>6617101</v>
      </c>
      <c r="X333" s="59" t="str">
        <f t="shared" si="44"/>
        <v>TEXAS</v>
      </c>
      <c r="AC333" s="50">
        <f t="shared" si="45"/>
        <v>2</v>
      </c>
      <c r="AD333" s="43">
        <f t="shared" si="46"/>
        <v>114</v>
      </c>
      <c r="AE333" s="50">
        <f t="shared" si="47"/>
        <v>2114</v>
      </c>
    </row>
    <row r="334" spans="1:31">
      <c r="A334" s="59" t="str">
        <f t="shared" si="41"/>
        <v>661710162</v>
      </c>
      <c r="B334" s="59" t="str">
        <f t="shared" si="42"/>
        <v>02-114-91</v>
      </c>
      <c r="C334" s="69" t="s">
        <v>1521</v>
      </c>
      <c r="D334" s="69" t="s">
        <v>1518</v>
      </c>
      <c r="E334" s="69" t="s">
        <v>989</v>
      </c>
      <c r="F334" s="70">
        <v>63</v>
      </c>
      <c r="G334" s="70" t="s">
        <v>1513</v>
      </c>
      <c r="H334" s="69" t="s">
        <v>86</v>
      </c>
      <c r="I334" s="69" t="s">
        <v>1045</v>
      </c>
      <c r="J334" s="69" t="s">
        <v>320</v>
      </c>
      <c r="K334" s="69" t="s">
        <v>382</v>
      </c>
      <c r="L334" s="69" t="s">
        <v>420</v>
      </c>
      <c r="M334" s="69" t="s">
        <v>388</v>
      </c>
      <c r="N334" s="69" t="s">
        <v>32</v>
      </c>
      <c r="O334" s="69" t="s">
        <v>386</v>
      </c>
      <c r="P334" s="69" t="s">
        <v>970</v>
      </c>
      <c r="Q334" s="69">
        <v>62</v>
      </c>
      <c r="R334" s="69" t="s">
        <v>86</v>
      </c>
      <c r="V334" s="59" t="str">
        <f t="shared" si="43"/>
        <v>6617101коричневый</v>
      </c>
      <c r="W334" s="59" t="str">
        <f t="shared" si="40"/>
        <v>6617101</v>
      </c>
      <c r="X334" s="59" t="str">
        <f t="shared" si="44"/>
        <v>TEXAS</v>
      </c>
      <c r="AC334" s="50">
        <f t="shared" si="45"/>
        <v>2</v>
      </c>
      <c r="AD334" s="43">
        <f t="shared" si="46"/>
        <v>114</v>
      </c>
      <c r="AE334" s="50">
        <f t="shared" si="47"/>
        <v>2114</v>
      </c>
    </row>
    <row r="335" spans="1:31">
      <c r="A335" s="59" t="str">
        <f t="shared" si="41"/>
        <v>662090126</v>
      </c>
      <c r="B335" s="59" t="str">
        <f t="shared" si="42"/>
        <v>02-115-14</v>
      </c>
      <c r="C335" s="69" t="s">
        <v>1522</v>
      </c>
      <c r="D335" s="69" t="s">
        <v>1523</v>
      </c>
      <c r="E335" s="69" t="s">
        <v>1147</v>
      </c>
      <c r="F335" s="70">
        <v>55</v>
      </c>
      <c r="G335" s="70" t="s">
        <v>1524</v>
      </c>
      <c r="H335" s="69" t="s">
        <v>86</v>
      </c>
      <c r="I335" s="69" t="s">
        <v>1489</v>
      </c>
      <c r="J335" s="69" t="s">
        <v>320</v>
      </c>
      <c r="K335" s="69" t="s">
        <v>382</v>
      </c>
      <c r="L335" s="69" t="s">
        <v>420</v>
      </c>
      <c r="M335" s="69" t="s">
        <v>388</v>
      </c>
      <c r="N335" s="69" t="s">
        <v>44</v>
      </c>
      <c r="O335" s="69" t="s">
        <v>433</v>
      </c>
      <c r="P335" s="69" t="s">
        <v>970</v>
      </c>
      <c r="Q335" s="69">
        <v>26</v>
      </c>
      <c r="R335" s="69" t="s">
        <v>86</v>
      </c>
      <c r="V335" s="59" t="str">
        <f t="shared" si="43"/>
        <v>6620901коричневый</v>
      </c>
      <c r="W335" s="59" t="str">
        <f t="shared" si="40"/>
        <v>6620901</v>
      </c>
      <c r="X335" s="59" t="str">
        <f t="shared" si="44"/>
        <v>DUCK</v>
      </c>
      <c r="AC335" s="50">
        <f t="shared" si="45"/>
        <v>2</v>
      </c>
      <c r="AD335" s="43">
        <f t="shared" si="46"/>
        <v>115</v>
      </c>
      <c r="AE335" s="50">
        <f t="shared" si="47"/>
        <v>2115</v>
      </c>
    </row>
    <row r="336" spans="1:31">
      <c r="A336" s="59" t="str">
        <f t="shared" si="41"/>
        <v>662090126</v>
      </c>
      <c r="B336" s="59" t="str">
        <f t="shared" si="42"/>
        <v>02-115-14</v>
      </c>
      <c r="C336" s="69" t="s">
        <v>1525</v>
      </c>
      <c r="D336" s="69" t="s">
        <v>1523</v>
      </c>
      <c r="E336" s="69" t="s">
        <v>967</v>
      </c>
      <c r="F336" s="70">
        <v>57</v>
      </c>
      <c r="G336" s="70" t="s">
        <v>1524</v>
      </c>
      <c r="H336" s="69" t="s">
        <v>86</v>
      </c>
      <c r="I336" s="69" t="s">
        <v>1489</v>
      </c>
      <c r="J336" s="69" t="s">
        <v>320</v>
      </c>
      <c r="K336" s="69" t="s">
        <v>382</v>
      </c>
      <c r="L336" s="69" t="s">
        <v>420</v>
      </c>
      <c r="M336" s="69" t="s">
        <v>388</v>
      </c>
      <c r="N336" s="69" t="s">
        <v>44</v>
      </c>
      <c r="O336" s="69" t="s">
        <v>433</v>
      </c>
      <c r="P336" s="69" t="s">
        <v>970</v>
      </c>
      <c r="Q336" s="69">
        <v>26</v>
      </c>
      <c r="R336" s="69" t="s">
        <v>86</v>
      </c>
      <c r="V336" s="59" t="str">
        <f t="shared" si="43"/>
        <v>6620901коричневый</v>
      </c>
      <c r="W336" s="59" t="str">
        <f t="shared" si="40"/>
        <v>6620901</v>
      </c>
      <c r="X336" s="59" t="str">
        <f t="shared" si="44"/>
        <v>DUCK</v>
      </c>
      <c r="AC336" s="50">
        <f t="shared" si="45"/>
        <v>2</v>
      </c>
      <c r="AD336" s="43">
        <f t="shared" si="46"/>
        <v>115</v>
      </c>
      <c r="AE336" s="50">
        <f t="shared" si="47"/>
        <v>2115</v>
      </c>
    </row>
    <row r="337" spans="1:31">
      <c r="A337" s="59" t="str">
        <f t="shared" si="41"/>
        <v>662090126</v>
      </c>
      <c r="B337" s="59" t="str">
        <f t="shared" si="42"/>
        <v>02-115-14</v>
      </c>
      <c r="C337" s="69" t="s">
        <v>1526</v>
      </c>
      <c r="D337" s="69" t="s">
        <v>1523</v>
      </c>
      <c r="E337" s="69" t="s">
        <v>972</v>
      </c>
      <c r="F337" s="70">
        <v>59</v>
      </c>
      <c r="G337" s="70" t="s">
        <v>1524</v>
      </c>
      <c r="H337" s="69" t="s">
        <v>86</v>
      </c>
      <c r="I337" s="69" t="s">
        <v>1489</v>
      </c>
      <c r="J337" s="69" t="s">
        <v>320</v>
      </c>
      <c r="K337" s="69" t="s">
        <v>382</v>
      </c>
      <c r="L337" s="69" t="s">
        <v>420</v>
      </c>
      <c r="M337" s="69" t="s">
        <v>388</v>
      </c>
      <c r="N337" s="69" t="s">
        <v>44</v>
      </c>
      <c r="O337" s="69" t="s">
        <v>433</v>
      </c>
      <c r="P337" s="69" t="s">
        <v>970</v>
      </c>
      <c r="Q337" s="69">
        <v>26</v>
      </c>
      <c r="R337" s="69" t="s">
        <v>86</v>
      </c>
      <c r="V337" s="59" t="str">
        <f t="shared" si="43"/>
        <v>6620901коричневый</v>
      </c>
      <c r="W337" s="59" t="str">
        <f t="shared" si="40"/>
        <v>6620901</v>
      </c>
      <c r="X337" s="59" t="str">
        <f t="shared" si="44"/>
        <v>DUCK</v>
      </c>
      <c r="AC337" s="50">
        <f t="shared" si="45"/>
        <v>2</v>
      </c>
      <c r="AD337" s="43">
        <f t="shared" si="46"/>
        <v>115</v>
      </c>
      <c r="AE337" s="50">
        <f t="shared" si="47"/>
        <v>2115</v>
      </c>
    </row>
    <row r="338" spans="1:31">
      <c r="A338" s="59" t="str">
        <f t="shared" si="41"/>
        <v>662090126</v>
      </c>
      <c r="B338" s="59" t="str">
        <f t="shared" si="42"/>
        <v>02-115-14</v>
      </c>
      <c r="C338" s="69" t="s">
        <v>1527</v>
      </c>
      <c r="D338" s="69" t="s">
        <v>1523</v>
      </c>
      <c r="E338" s="69" t="s">
        <v>983</v>
      </c>
      <c r="F338" s="70">
        <v>61</v>
      </c>
      <c r="G338" s="70" t="s">
        <v>1524</v>
      </c>
      <c r="H338" s="69" t="s">
        <v>86</v>
      </c>
      <c r="I338" s="69" t="s">
        <v>1489</v>
      </c>
      <c r="J338" s="69" t="s">
        <v>320</v>
      </c>
      <c r="K338" s="69" t="s">
        <v>382</v>
      </c>
      <c r="L338" s="69" t="s">
        <v>420</v>
      </c>
      <c r="M338" s="69" t="s">
        <v>388</v>
      </c>
      <c r="N338" s="69" t="s">
        <v>44</v>
      </c>
      <c r="O338" s="69" t="s">
        <v>433</v>
      </c>
      <c r="P338" s="69" t="s">
        <v>970</v>
      </c>
      <c r="Q338" s="69">
        <v>26</v>
      </c>
      <c r="R338" s="69" t="s">
        <v>86</v>
      </c>
      <c r="V338" s="59" t="str">
        <f t="shared" si="43"/>
        <v>6620901коричневый</v>
      </c>
      <c r="W338" s="59" t="str">
        <f t="shared" si="40"/>
        <v>6620901</v>
      </c>
      <c r="X338" s="59" t="str">
        <f t="shared" si="44"/>
        <v>DUCK</v>
      </c>
      <c r="AC338" s="50">
        <f t="shared" si="45"/>
        <v>2</v>
      </c>
      <c r="AD338" s="43">
        <f t="shared" si="46"/>
        <v>115</v>
      </c>
      <c r="AE338" s="50">
        <f t="shared" si="47"/>
        <v>2115</v>
      </c>
    </row>
    <row r="339" spans="1:31">
      <c r="A339" s="59" t="str">
        <f t="shared" si="41"/>
        <v>662090126</v>
      </c>
      <c r="B339" s="59" t="str">
        <f t="shared" si="42"/>
        <v>02-115-14</v>
      </c>
      <c r="C339" s="69" t="s">
        <v>1528</v>
      </c>
      <c r="D339" s="69" t="s">
        <v>1523</v>
      </c>
      <c r="E339" s="69" t="s">
        <v>985</v>
      </c>
      <c r="F339" s="70">
        <v>56</v>
      </c>
      <c r="G339" s="70" t="s">
        <v>1524</v>
      </c>
      <c r="H339" s="69" t="s">
        <v>86</v>
      </c>
      <c r="I339" s="69" t="s">
        <v>1489</v>
      </c>
      <c r="J339" s="69" t="s">
        <v>320</v>
      </c>
      <c r="K339" s="69" t="s">
        <v>382</v>
      </c>
      <c r="L339" s="69" t="s">
        <v>420</v>
      </c>
      <c r="M339" s="69" t="s">
        <v>388</v>
      </c>
      <c r="N339" s="69" t="s">
        <v>44</v>
      </c>
      <c r="O339" s="69" t="s">
        <v>433</v>
      </c>
      <c r="P339" s="69" t="s">
        <v>970</v>
      </c>
      <c r="Q339" s="69">
        <v>26</v>
      </c>
      <c r="R339" s="69" t="s">
        <v>86</v>
      </c>
      <c r="V339" s="59" t="str">
        <f t="shared" si="43"/>
        <v>6620901коричневый</v>
      </c>
      <c r="W339" s="59" t="str">
        <f t="shared" si="40"/>
        <v>6620901</v>
      </c>
      <c r="X339" s="59" t="str">
        <f t="shared" si="44"/>
        <v>DUCK</v>
      </c>
      <c r="AC339" s="50">
        <f t="shared" si="45"/>
        <v>2</v>
      </c>
      <c r="AD339" s="43">
        <f t="shared" si="46"/>
        <v>115</v>
      </c>
      <c r="AE339" s="50">
        <f t="shared" si="47"/>
        <v>2115</v>
      </c>
    </row>
    <row r="340" spans="1:31">
      <c r="A340" s="59" t="str">
        <f t="shared" si="41"/>
        <v>662090126</v>
      </c>
      <c r="B340" s="59" t="str">
        <f t="shared" si="42"/>
        <v>02-115-14</v>
      </c>
      <c r="C340" s="69" t="s">
        <v>1529</v>
      </c>
      <c r="D340" s="69" t="s">
        <v>1523</v>
      </c>
      <c r="E340" s="69" t="s">
        <v>979</v>
      </c>
      <c r="F340" s="70">
        <v>58</v>
      </c>
      <c r="G340" s="70" t="s">
        <v>1524</v>
      </c>
      <c r="H340" s="69" t="s">
        <v>86</v>
      </c>
      <c r="I340" s="69" t="s">
        <v>1489</v>
      </c>
      <c r="J340" s="69" t="s">
        <v>320</v>
      </c>
      <c r="K340" s="69" t="s">
        <v>382</v>
      </c>
      <c r="L340" s="69" t="s">
        <v>420</v>
      </c>
      <c r="M340" s="69" t="s">
        <v>388</v>
      </c>
      <c r="N340" s="69" t="s">
        <v>44</v>
      </c>
      <c r="O340" s="69" t="s">
        <v>433</v>
      </c>
      <c r="P340" s="69" t="s">
        <v>970</v>
      </c>
      <c r="Q340" s="69">
        <v>26</v>
      </c>
      <c r="R340" s="69" t="s">
        <v>86</v>
      </c>
      <c r="V340" s="59" t="str">
        <f t="shared" si="43"/>
        <v>6620901коричневый</v>
      </c>
      <c r="W340" s="59" t="str">
        <f t="shared" si="40"/>
        <v>6620901</v>
      </c>
      <c r="X340" s="59" t="str">
        <f t="shared" si="44"/>
        <v>DUCK</v>
      </c>
      <c r="AC340" s="50">
        <f t="shared" si="45"/>
        <v>2</v>
      </c>
      <c r="AD340" s="43">
        <f t="shared" si="46"/>
        <v>115</v>
      </c>
      <c r="AE340" s="50">
        <f t="shared" si="47"/>
        <v>2115</v>
      </c>
    </row>
    <row r="341" spans="1:31">
      <c r="A341" s="59" t="str">
        <f t="shared" si="41"/>
        <v>662090126</v>
      </c>
      <c r="B341" s="59" t="str">
        <f t="shared" si="42"/>
        <v>02-115-14</v>
      </c>
      <c r="C341" s="69" t="s">
        <v>1530</v>
      </c>
      <c r="D341" s="69" t="s">
        <v>1523</v>
      </c>
      <c r="E341" s="69" t="s">
        <v>981</v>
      </c>
      <c r="F341" s="70">
        <v>60</v>
      </c>
      <c r="G341" s="70" t="s">
        <v>1524</v>
      </c>
      <c r="H341" s="69" t="s">
        <v>86</v>
      </c>
      <c r="I341" s="69" t="s">
        <v>1489</v>
      </c>
      <c r="J341" s="69" t="s">
        <v>320</v>
      </c>
      <c r="K341" s="69" t="s">
        <v>382</v>
      </c>
      <c r="L341" s="69" t="s">
        <v>420</v>
      </c>
      <c r="M341" s="69" t="s">
        <v>388</v>
      </c>
      <c r="N341" s="69" t="s">
        <v>44</v>
      </c>
      <c r="O341" s="69" t="s">
        <v>433</v>
      </c>
      <c r="P341" s="69" t="s">
        <v>970</v>
      </c>
      <c r="Q341" s="69">
        <v>26</v>
      </c>
      <c r="R341" s="69" t="s">
        <v>86</v>
      </c>
      <c r="V341" s="59" t="str">
        <f t="shared" si="43"/>
        <v>6620901коричневый</v>
      </c>
      <c r="W341" s="59" t="str">
        <f t="shared" si="40"/>
        <v>6620901</v>
      </c>
      <c r="X341" s="59" t="str">
        <f t="shared" si="44"/>
        <v>DUCK</v>
      </c>
      <c r="AC341" s="50">
        <f t="shared" si="45"/>
        <v>2</v>
      </c>
      <c r="AD341" s="43">
        <f t="shared" si="46"/>
        <v>115</v>
      </c>
      <c r="AE341" s="50">
        <f t="shared" si="47"/>
        <v>2115</v>
      </c>
    </row>
    <row r="342" spans="1:31">
      <c r="A342" s="59" t="str">
        <f t="shared" si="41"/>
        <v>662090126</v>
      </c>
      <c r="B342" s="59" t="str">
        <f t="shared" si="42"/>
        <v>02-115-14</v>
      </c>
      <c r="C342" s="69" t="s">
        <v>1531</v>
      </c>
      <c r="D342" s="69" t="s">
        <v>1523</v>
      </c>
      <c r="E342" s="69" t="s">
        <v>989</v>
      </c>
      <c r="F342" s="70">
        <v>63</v>
      </c>
      <c r="G342" s="70" t="s">
        <v>1524</v>
      </c>
      <c r="H342" s="69" t="s">
        <v>86</v>
      </c>
      <c r="I342" s="69" t="s">
        <v>1489</v>
      </c>
      <c r="J342" s="69" t="s">
        <v>320</v>
      </c>
      <c r="K342" s="69" t="s">
        <v>382</v>
      </c>
      <c r="L342" s="69" t="s">
        <v>420</v>
      </c>
      <c r="M342" s="69" t="s">
        <v>388</v>
      </c>
      <c r="N342" s="69" t="s">
        <v>44</v>
      </c>
      <c r="O342" s="69" t="s">
        <v>433</v>
      </c>
      <c r="P342" s="69" t="s">
        <v>970</v>
      </c>
      <c r="Q342" s="69">
        <v>26</v>
      </c>
      <c r="R342" s="69" t="s">
        <v>86</v>
      </c>
      <c r="V342" s="59" t="str">
        <f t="shared" si="43"/>
        <v>6620901коричневый</v>
      </c>
      <c r="W342" s="59" t="str">
        <f t="shared" si="40"/>
        <v>6620901</v>
      </c>
      <c r="X342" s="59" t="str">
        <f t="shared" si="44"/>
        <v>DUCK</v>
      </c>
      <c r="AC342" s="50">
        <f t="shared" si="45"/>
        <v>2</v>
      </c>
      <c r="AD342" s="43">
        <f t="shared" si="46"/>
        <v>115</v>
      </c>
      <c r="AE342" s="50">
        <f t="shared" si="47"/>
        <v>2115</v>
      </c>
    </row>
    <row r="343" spans="1:31">
      <c r="A343" s="59" t="str">
        <f t="shared" si="41"/>
        <v>66401021</v>
      </c>
      <c r="B343" s="59" t="str">
        <f t="shared" si="42"/>
        <v>02-116-09</v>
      </c>
      <c r="C343" s="69" t="s">
        <v>1532</v>
      </c>
      <c r="D343" s="69" t="s">
        <v>1533</v>
      </c>
      <c r="E343" s="69" t="s">
        <v>1147</v>
      </c>
      <c r="F343" s="70">
        <v>55</v>
      </c>
      <c r="G343" s="70" t="s">
        <v>1534</v>
      </c>
      <c r="H343" s="69" t="s">
        <v>53</v>
      </c>
      <c r="I343" s="69" t="s">
        <v>1535</v>
      </c>
      <c r="J343" s="69" t="s">
        <v>349</v>
      </c>
      <c r="K343" s="69" t="s">
        <v>382</v>
      </c>
      <c r="L343" s="69" t="s">
        <v>420</v>
      </c>
      <c r="M343" s="69" t="s">
        <v>388</v>
      </c>
      <c r="N343" s="69" t="s">
        <v>44</v>
      </c>
      <c r="O343" s="69" t="s">
        <v>433</v>
      </c>
      <c r="P343" s="69" t="s">
        <v>970</v>
      </c>
      <c r="Q343" s="69">
        <v>1</v>
      </c>
      <c r="R343" s="69" t="s">
        <v>53</v>
      </c>
      <c r="V343" s="59" t="str">
        <f t="shared" si="43"/>
        <v>6640102черный</v>
      </c>
      <c r="W343" s="59" t="str">
        <f t="shared" si="40"/>
        <v>6640102</v>
      </c>
      <c r="X343" s="59" t="str">
        <f t="shared" si="44"/>
        <v>6-PANEL</v>
      </c>
      <c r="AC343" s="50">
        <f t="shared" si="45"/>
        <v>2</v>
      </c>
      <c r="AD343" s="43">
        <f t="shared" si="46"/>
        <v>116</v>
      </c>
      <c r="AE343" s="50">
        <f t="shared" si="47"/>
        <v>2116</v>
      </c>
    </row>
    <row r="344" spans="1:31">
      <c r="A344" s="59" t="str">
        <f t="shared" si="41"/>
        <v>66401021</v>
      </c>
      <c r="B344" s="59" t="str">
        <f t="shared" si="42"/>
        <v>02-116-09</v>
      </c>
      <c r="C344" s="69" t="s">
        <v>1536</v>
      </c>
      <c r="D344" s="69" t="s">
        <v>1533</v>
      </c>
      <c r="E344" s="69" t="s">
        <v>967</v>
      </c>
      <c r="F344" s="70">
        <v>57</v>
      </c>
      <c r="G344" s="70" t="s">
        <v>1534</v>
      </c>
      <c r="H344" s="69" t="s">
        <v>53</v>
      </c>
      <c r="I344" s="69" t="s">
        <v>1535</v>
      </c>
      <c r="J344" s="69" t="s">
        <v>349</v>
      </c>
      <c r="K344" s="69" t="s">
        <v>382</v>
      </c>
      <c r="L344" s="69" t="s">
        <v>420</v>
      </c>
      <c r="M344" s="69" t="s">
        <v>388</v>
      </c>
      <c r="N344" s="69" t="s">
        <v>44</v>
      </c>
      <c r="O344" s="69" t="s">
        <v>433</v>
      </c>
      <c r="P344" s="69" t="s">
        <v>970</v>
      </c>
      <c r="Q344" s="69">
        <v>1</v>
      </c>
      <c r="R344" s="69" t="s">
        <v>53</v>
      </c>
      <c r="V344" s="59" t="str">
        <f t="shared" si="43"/>
        <v>6640102черный</v>
      </c>
      <c r="W344" s="59" t="str">
        <f t="shared" si="40"/>
        <v>6640102</v>
      </c>
      <c r="X344" s="59" t="str">
        <f t="shared" si="44"/>
        <v>6-PANEL</v>
      </c>
      <c r="AC344" s="50">
        <f t="shared" si="45"/>
        <v>2</v>
      </c>
      <c r="AD344" s="43">
        <f t="shared" si="46"/>
        <v>116</v>
      </c>
      <c r="AE344" s="50">
        <f t="shared" si="47"/>
        <v>2116</v>
      </c>
    </row>
    <row r="345" spans="1:31">
      <c r="A345" s="59" t="str">
        <f t="shared" si="41"/>
        <v>66401021</v>
      </c>
      <c r="B345" s="59" t="str">
        <f t="shared" si="42"/>
        <v>02-116-09</v>
      </c>
      <c r="C345" s="69" t="s">
        <v>1537</v>
      </c>
      <c r="D345" s="69" t="s">
        <v>1533</v>
      </c>
      <c r="E345" s="69" t="s">
        <v>972</v>
      </c>
      <c r="F345" s="70">
        <v>59</v>
      </c>
      <c r="G345" s="70" t="s">
        <v>1534</v>
      </c>
      <c r="H345" s="69" t="s">
        <v>53</v>
      </c>
      <c r="I345" s="69" t="s">
        <v>1535</v>
      </c>
      <c r="J345" s="69" t="s">
        <v>349</v>
      </c>
      <c r="K345" s="69" t="s">
        <v>382</v>
      </c>
      <c r="L345" s="69" t="s">
        <v>420</v>
      </c>
      <c r="M345" s="69" t="s">
        <v>388</v>
      </c>
      <c r="N345" s="69" t="s">
        <v>44</v>
      </c>
      <c r="O345" s="69" t="s">
        <v>433</v>
      </c>
      <c r="P345" s="69" t="s">
        <v>970</v>
      </c>
      <c r="Q345" s="69">
        <v>1</v>
      </c>
      <c r="R345" s="69" t="s">
        <v>53</v>
      </c>
      <c r="V345" s="59" t="str">
        <f t="shared" si="43"/>
        <v>6640102черный</v>
      </c>
      <c r="W345" s="59" t="str">
        <f t="shared" si="40"/>
        <v>6640102</v>
      </c>
      <c r="X345" s="59" t="str">
        <f t="shared" si="44"/>
        <v>6-PANEL</v>
      </c>
      <c r="AC345" s="50">
        <f t="shared" si="45"/>
        <v>2</v>
      </c>
      <c r="AD345" s="43">
        <f t="shared" si="46"/>
        <v>116</v>
      </c>
      <c r="AE345" s="50">
        <f t="shared" si="47"/>
        <v>2116</v>
      </c>
    </row>
    <row r="346" spans="1:31">
      <c r="A346" s="59" t="str">
        <f t="shared" si="41"/>
        <v>66401021</v>
      </c>
      <c r="B346" s="59" t="str">
        <f t="shared" si="42"/>
        <v>02-116-09</v>
      </c>
      <c r="C346" s="69" t="s">
        <v>1538</v>
      </c>
      <c r="D346" s="69" t="s">
        <v>1533</v>
      </c>
      <c r="E346" s="69" t="s">
        <v>983</v>
      </c>
      <c r="F346" s="70">
        <v>61</v>
      </c>
      <c r="G346" s="70" t="s">
        <v>1534</v>
      </c>
      <c r="H346" s="69" t="s">
        <v>53</v>
      </c>
      <c r="I346" s="69" t="s">
        <v>1535</v>
      </c>
      <c r="J346" s="69" t="s">
        <v>349</v>
      </c>
      <c r="K346" s="69" t="s">
        <v>382</v>
      </c>
      <c r="L346" s="69" t="s">
        <v>420</v>
      </c>
      <c r="M346" s="69" t="s">
        <v>388</v>
      </c>
      <c r="N346" s="69" t="s">
        <v>44</v>
      </c>
      <c r="O346" s="69" t="s">
        <v>433</v>
      </c>
      <c r="P346" s="69" t="s">
        <v>970</v>
      </c>
      <c r="Q346" s="69">
        <v>1</v>
      </c>
      <c r="R346" s="69" t="s">
        <v>53</v>
      </c>
      <c r="V346" s="59" t="str">
        <f t="shared" si="43"/>
        <v>6640102черный</v>
      </c>
      <c r="W346" s="59" t="str">
        <f t="shared" si="40"/>
        <v>6640102</v>
      </c>
      <c r="X346" s="59" t="str">
        <f t="shared" si="44"/>
        <v>6-PANEL</v>
      </c>
      <c r="AC346" s="50">
        <f t="shared" si="45"/>
        <v>2</v>
      </c>
      <c r="AD346" s="43">
        <f t="shared" si="46"/>
        <v>116</v>
      </c>
      <c r="AE346" s="50">
        <f t="shared" si="47"/>
        <v>2116</v>
      </c>
    </row>
    <row r="347" spans="1:31">
      <c r="A347" s="59" t="str">
        <f t="shared" si="41"/>
        <v>66401021</v>
      </c>
      <c r="B347" s="59" t="str">
        <f t="shared" si="42"/>
        <v>02-116-09</v>
      </c>
      <c r="C347" s="69" t="s">
        <v>1539</v>
      </c>
      <c r="D347" s="69" t="s">
        <v>1533</v>
      </c>
      <c r="E347" s="69" t="s">
        <v>987</v>
      </c>
      <c r="F347" s="70">
        <v>62</v>
      </c>
      <c r="G347" s="70" t="s">
        <v>1534</v>
      </c>
      <c r="H347" s="69" t="s">
        <v>53</v>
      </c>
      <c r="I347" s="69" t="s">
        <v>1535</v>
      </c>
      <c r="J347" s="69" t="s">
        <v>349</v>
      </c>
      <c r="K347" s="69" t="s">
        <v>382</v>
      </c>
      <c r="L347" s="69" t="s">
        <v>420</v>
      </c>
      <c r="M347" s="69" t="s">
        <v>388</v>
      </c>
      <c r="N347" s="69" t="s">
        <v>44</v>
      </c>
      <c r="O347" s="69" t="s">
        <v>433</v>
      </c>
      <c r="P347" s="69" t="s">
        <v>970</v>
      </c>
      <c r="Q347" s="69">
        <v>1</v>
      </c>
      <c r="R347" s="69" t="s">
        <v>53</v>
      </c>
      <c r="V347" s="59" t="str">
        <f t="shared" si="43"/>
        <v>6640102черный</v>
      </c>
      <c r="W347" s="59" t="str">
        <f t="shared" si="40"/>
        <v>6640102</v>
      </c>
      <c r="X347" s="59" t="str">
        <f t="shared" si="44"/>
        <v>6-PANEL</v>
      </c>
      <c r="AC347" s="50">
        <f t="shared" si="45"/>
        <v>2</v>
      </c>
      <c r="AD347" s="43">
        <f t="shared" si="46"/>
        <v>116</v>
      </c>
      <c r="AE347" s="50">
        <f t="shared" si="47"/>
        <v>2116</v>
      </c>
    </row>
    <row r="348" spans="1:31">
      <c r="A348" s="59" t="str">
        <f t="shared" si="41"/>
        <v>66401021</v>
      </c>
      <c r="B348" s="59" t="str">
        <f t="shared" si="42"/>
        <v>02-116-09</v>
      </c>
      <c r="C348" s="69" t="s">
        <v>1540</v>
      </c>
      <c r="D348" s="69" t="s">
        <v>1533</v>
      </c>
      <c r="E348" s="69" t="s">
        <v>989</v>
      </c>
      <c r="F348" s="70">
        <v>63</v>
      </c>
      <c r="G348" s="70" t="s">
        <v>1534</v>
      </c>
      <c r="H348" s="69" t="s">
        <v>53</v>
      </c>
      <c r="I348" s="69" t="s">
        <v>1535</v>
      </c>
      <c r="J348" s="69" t="s">
        <v>349</v>
      </c>
      <c r="K348" s="69" t="s">
        <v>382</v>
      </c>
      <c r="L348" s="69" t="s">
        <v>420</v>
      </c>
      <c r="M348" s="69" t="s">
        <v>388</v>
      </c>
      <c r="N348" s="69" t="s">
        <v>44</v>
      </c>
      <c r="O348" s="69" t="s">
        <v>433</v>
      </c>
      <c r="P348" s="69" t="s">
        <v>970</v>
      </c>
      <c r="Q348" s="69">
        <v>1</v>
      </c>
      <c r="R348" s="69" t="s">
        <v>53</v>
      </c>
      <c r="V348" s="59" t="str">
        <f t="shared" si="43"/>
        <v>6640102черный</v>
      </c>
      <c r="W348" s="59" t="str">
        <f t="shared" si="40"/>
        <v>6640102</v>
      </c>
      <c r="X348" s="59" t="str">
        <f t="shared" si="44"/>
        <v>6-PANEL</v>
      </c>
      <c r="AC348" s="50">
        <f t="shared" si="45"/>
        <v>2</v>
      </c>
      <c r="AD348" s="43">
        <f t="shared" si="46"/>
        <v>116</v>
      </c>
      <c r="AE348" s="50">
        <f t="shared" si="47"/>
        <v>2116</v>
      </c>
    </row>
    <row r="349" spans="1:31">
      <c r="A349" s="59" t="str">
        <f t="shared" si="41"/>
        <v>6640104210</v>
      </c>
      <c r="B349" s="59" t="str">
        <f t="shared" si="42"/>
        <v>02-119-08</v>
      </c>
      <c r="C349" s="69" t="s">
        <v>1541</v>
      </c>
      <c r="D349" s="69" t="s">
        <v>1542</v>
      </c>
      <c r="E349" s="69" t="s">
        <v>967</v>
      </c>
      <c r="F349" s="70">
        <v>57</v>
      </c>
      <c r="G349" s="70" t="s">
        <v>1543</v>
      </c>
      <c r="H349" s="69" t="s">
        <v>83</v>
      </c>
      <c r="I349" s="69" t="s">
        <v>1441</v>
      </c>
      <c r="J349" s="69" t="s">
        <v>349</v>
      </c>
      <c r="K349" s="69" t="s">
        <v>382</v>
      </c>
      <c r="L349" s="69" t="s">
        <v>420</v>
      </c>
      <c r="M349" s="69" t="s">
        <v>388</v>
      </c>
      <c r="N349" s="69" t="s">
        <v>44</v>
      </c>
      <c r="O349" s="69" t="s">
        <v>433</v>
      </c>
      <c r="P349" s="69" t="s">
        <v>970</v>
      </c>
      <c r="Q349" s="69">
        <v>210</v>
      </c>
      <c r="R349" s="69" t="s">
        <v>83</v>
      </c>
      <c r="V349" s="59" t="str">
        <f t="shared" si="43"/>
        <v>6640104серый</v>
      </c>
      <c r="W349" s="59" t="str">
        <f t="shared" si="40"/>
        <v>6640104</v>
      </c>
      <c r="X349" s="59" t="str">
        <f t="shared" si="44"/>
        <v>6-PANEL</v>
      </c>
      <c r="AC349" s="50">
        <f t="shared" si="45"/>
        <v>2</v>
      </c>
      <c r="AD349" s="43">
        <f t="shared" si="46"/>
        <v>119</v>
      </c>
      <c r="AE349" s="50">
        <f t="shared" si="47"/>
        <v>2119</v>
      </c>
    </row>
    <row r="350" spans="1:31">
      <c r="A350" s="59" t="str">
        <f t="shared" si="41"/>
        <v>6640104210</v>
      </c>
      <c r="B350" s="59" t="str">
        <f t="shared" si="42"/>
        <v>02-119-08</v>
      </c>
      <c r="C350" s="69" t="s">
        <v>1544</v>
      </c>
      <c r="D350" s="69" t="s">
        <v>1542</v>
      </c>
      <c r="E350" s="69" t="s">
        <v>972</v>
      </c>
      <c r="F350" s="70">
        <v>59</v>
      </c>
      <c r="G350" s="70" t="s">
        <v>1543</v>
      </c>
      <c r="H350" s="69" t="s">
        <v>83</v>
      </c>
      <c r="I350" s="69" t="s">
        <v>1441</v>
      </c>
      <c r="J350" s="69" t="s">
        <v>349</v>
      </c>
      <c r="K350" s="69" t="s">
        <v>382</v>
      </c>
      <c r="L350" s="69" t="s">
        <v>420</v>
      </c>
      <c r="M350" s="69" t="s">
        <v>388</v>
      </c>
      <c r="N350" s="69" t="s">
        <v>44</v>
      </c>
      <c r="O350" s="69" t="s">
        <v>433</v>
      </c>
      <c r="P350" s="69" t="s">
        <v>970</v>
      </c>
      <c r="Q350" s="69">
        <v>210</v>
      </c>
      <c r="R350" s="69" t="s">
        <v>83</v>
      </c>
      <c r="V350" s="59" t="str">
        <f t="shared" si="43"/>
        <v>6640104серый</v>
      </c>
      <c r="W350" s="59" t="str">
        <f t="shared" si="40"/>
        <v>6640104</v>
      </c>
      <c r="X350" s="59" t="str">
        <f t="shared" si="44"/>
        <v>6-PANEL</v>
      </c>
      <c r="AC350" s="50">
        <f t="shared" si="45"/>
        <v>2</v>
      </c>
      <c r="AD350" s="43">
        <f t="shared" si="46"/>
        <v>119</v>
      </c>
      <c r="AE350" s="50">
        <f t="shared" si="47"/>
        <v>2119</v>
      </c>
    </row>
    <row r="351" spans="1:31">
      <c r="A351" s="59" t="str">
        <f t="shared" si="41"/>
        <v>6640104210</v>
      </c>
      <c r="B351" s="59" t="str">
        <f t="shared" si="42"/>
        <v>02-119-08</v>
      </c>
      <c r="C351" s="69" t="s">
        <v>1545</v>
      </c>
      <c r="D351" s="69" t="s">
        <v>1542</v>
      </c>
      <c r="E351" s="69" t="s">
        <v>983</v>
      </c>
      <c r="F351" s="70">
        <v>61</v>
      </c>
      <c r="G351" s="70" t="s">
        <v>1543</v>
      </c>
      <c r="H351" s="69" t="s">
        <v>83</v>
      </c>
      <c r="I351" s="69" t="s">
        <v>1441</v>
      </c>
      <c r="J351" s="69" t="s">
        <v>349</v>
      </c>
      <c r="K351" s="69" t="s">
        <v>382</v>
      </c>
      <c r="L351" s="69" t="s">
        <v>420</v>
      </c>
      <c r="M351" s="69" t="s">
        <v>388</v>
      </c>
      <c r="N351" s="69" t="s">
        <v>44</v>
      </c>
      <c r="O351" s="69" t="s">
        <v>433</v>
      </c>
      <c r="P351" s="69" t="s">
        <v>970</v>
      </c>
      <c r="Q351" s="69">
        <v>210</v>
      </c>
      <c r="R351" s="69" t="s">
        <v>83</v>
      </c>
      <c r="V351" s="59" t="str">
        <f t="shared" si="43"/>
        <v>6640104серый</v>
      </c>
      <c r="W351" s="59" t="str">
        <f t="shared" si="40"/>
        <v>6640104</v>
      </c>
      <c r="X351" s="59" t="str">
        <f t="shared" si="44"/>
        <v>6-PANEL</v>
      </c>
      <c r="AC351" s="50">
        <f t="shared" si="45"/>
        <v>2</v>
      </c>
      <c r="AD351" s="43">
        <f t="shared" si="46"/>
        <v>119</v>
      </c>
      <c r="AE351" s="50">
        <f t="shared" si="47"/>
        <v>2119</v>
      </c>
    </row>
    <row r="352" spans="1:31">
      <c r="A352" s="59" t="str">
        <f t="shared" si="41"/>
        <v>6640602422</v>
      </c>
      <c r="B352" s="59" t="str">
        <f t="shared" si="42"/>
        <v>02-120-06</v>
      </c>
      <c r="C352" s="69" t="s">
        <v>1546</v>
      </c>
      <c r="D352" s="69" t="s">
        <v>1547</v>
      </c>
      <c r="E352" s="69" t="s">
        <v>967</v>
      </c>
      <c r="F352" s="70">
        <v>57</v>
      </c>
      <c r="G352" s="70" t="s">
        <v>1548</v>
      </c>
      <c r="H352" s="69" t="s">
        <v>71</v>
      </c>
      <c r="I352" s="69" t="s">
        <v>1018</v>
      </c>
      <c r="J352" s="69" t="s">
        <v>349</v>
      </c>
      <c r="K352" s="69" t="s">
        <v>382</v>
      </c>
      <c r="L352" s="69" t="s">
        <v>420</v>
      </c>
      <c r="M352" s="69" t="s">
        <v>388</v>
      </c>
      <c r="N352" s="69" t="s">
        <v>44</v>
      </c>
      <c r="O352" s="69" t="s">
        <v>433</v>
      </c>
      <c r="P352" s="69" t="s">
        <v>970</v>
      </c>
      <c r="Q352" s="69">
        <v>422</v>
      </c>
      <c r="R352" s="69" t="s">
        <v>71</v>
      </c>
      <c r="V352" s="59" t="str">
        <f t="shared" si="43"/>
        <v>6640602синий</v>
      </c>
      <c r="W352" s="59" t="str">
        <f t="shared" si="40"/>
        <v>6640602</v>
      </c>
      <c r="X352" s="59" t="str">
        <f t="shared" si="44"/>
        <v>6-PANEL</v>
      </c>
      <c r="AC352" s="50">
        <f t="shared" si="45"/>
        <v>2</v>
      </c>
      <c r="AD352" s="43">
        <f t="shared" si="46"/>
        <v>120</v>
      </c>
      <c r="AE352" s="50">
        <f t="shared" si="47"/>
        <v>2120</v>
      </c>
    </row>
    <row r="353" spans="1:31">
      <c r="A353" s="59" t="str">
        <f t="shared" si="41"/>
        <v>6640602422</v>
      </c>
      <c r="B353" s="59" t="str">
        <f t="shared" si="42"/>
        <v>02-120-06</v>
      </c>
      <c r="C353" s="69" t="s">
        <v>1549</v>
      </c>
      <c r="D353" s="69" t="s">
        <v>1547</v>
      </c>
      <c r="E353" s="69" t="s">
        <v>972</v>
      </c>
      <c r="F353" s="70">
        <v>59</v>
      </c>
      <c r="G353" s="70" t="s">
        <v>1548</v>
      </c>
      <c r="H353" s="69" t="s">
        <v>71</v>
      </c>
      <c r="I353" s="69" t="s">
        <v>1018</v>
      </c>
      <c r="J353" s="69" t="s">
        <v>349</v>
      </c>
      <c r="K353" s="69" t="s">
        <v>382</v>
      </c>
      <c r="L353" s="69" t="s">
        <v>420</v>
      </c>
      <c r="M353" s="69" t="s">
        <v>388</v>
      </c>
      <c r="N353" s="69" t="s">
        <v>44</v>
      </c>
      <c r="O353" s="69" t="s">
        <v>433</v>
      </c>
      <c r="P353" s="69" t="s">
        <v>970</v>
      </c>
      <c r="Q353" s="69">
        <v>422</v>
      </c>
      <c r="R353" s="69" t="s">
        <v>71</v>
      </c>
      <c r="V353" s="59" t="str">
        <f t="shared" si="43"/>
        <v>6640602синий</v>
      </c>
      <c r="W353" s="59" t="str">
        <f t="shared" si="40"/>
        <v>6640602</v>
      </c>
      <c r="X353" s="59" t="str">
        <f t="shared" si="44"/>
        <v>6-PANEL</v>
      </c>
      <c r="AC353" s="50">
        <f t="shared" si="45"/>
        <v>2</v>
      </c>
      <c r="AD353" s="43">
        <f t="shared" si="46"/>
        <v>120</v>
      </c>
      <c r="AE353" s="50">
        <f t="shared" si="47"/>
        <v>2120</v>
      </c>
    </row>
    <row r="354" spans="1:31">
      <c r="A354" s="59" t="str">
        <f t="shared" si="41"/>
        <v>6640602422</v>
      </c>
      <c r="B354" s="59" t="str">
        <f t="shared" si="42"/>
        <v>02-120-06</v>
      </c>
      <c r="C354" s="69" t="s">
        <v>1550</v>
      </c>
      <c r="D354" s="69" t="s">
        <v>1547</v>
      </c>
      <c r="E354" s="69" t="s">
        <v>983</v>
      </c>
      <c r="F354" s="70">
        <v>61</v>
      </c>
      <c r="G354" s="70" t="s">
        <v>1548</v>
      </c>
      <c r="H354" s="69" t="s">
        <v>71</v>
      </c>
      <c r="I354" s="69" t="s">
        <v>1018</v>
      </c>
      <c r="J354" s="69" t="s">
        <v>349</v>
      </c>
      <c r="K354" s="69" t="s">
        <v>382</v>
      </c>
      <c r="L354" s="69" t="s">
        <v>420</v>
      </c>
      <c r="M354" s="69" t="s">
        <v>388</v>
      </c>
      <c r="N354" s="69" t="s">
        <v>44</v>
      </c>
      <c r="O354" s="69" t="s">
        <v>433</v>
      </c>
      <c r="P354" s="69" t="s">
        <v>970</v>
      </c>
      <c r="Q354" s="69">
        <v>422</v>
      </c>
      <c r="R354" s="69" t="s">
        <v>71</v>
      </c>
      <c r="V354" s="59" t="str">
        <f t="shared" si="43"/>
        <v>6640602синий</v>
      </c>
      <c r="W354" s="59" t="str">
        <f t="shared" si="40"/>
        <v>6640602</v>
      </c>
      <c r="X354" s="59" t="str">
        <f t="shared" si="44"/>
        <v>6-PANEL</v>
      </c>
      <c r="AC354" s="50">
        <f t="shared" si="45"/>
        <v>2</v>
      </c>
      <c r="AD354" s="43">
        <f t="shared" si="46"/>
        <v>120</v>
      </c>
      <c r="AE354" s="50">
        <f t="shared" si="47"/>
        <v>2120</v>
      </c>
    </row>
    <row r="355" spans="1:31">
      <c r="A355" s="59" t="str">
        <f t="shared" si="41"/>
        <v>66471031</v>
      </c>
      <c r="B355" s="59" t="str">
        <f t="shared" si="42"/>
        <v>02-121-09</v>
      </c>
      <c r="C355" s="69" t="s">
        <v>1551</v>
      </c>
      <c r="D355" s="69" t="s">
        <v>1552</v>
      </c>
      <c r="E355" s="69" t="s">
        <v>967</v>
      </c>
      <c r="F355" s="70">
        <v>57</v>
      </c>
      <c r="G355" s="70" t="s">
        <v>1553</v>
      </c>
      <c r="H355" s="69" t="s">
        <v>53</v>
      </c>
      <c r="I355" s="69" t="s">
        <v>1045</v>
      </c>
      <c r="J355" s="69" t="s">
        <v>349</v>
      </c>
      <c r="K355" s="69" t="s">
        <v>382</v>
      </c>
      <c r="L355" s="69" t="s">
        <v>420</v>
      </c>
      <c r="M355" s="69" t="s">
        <v>388</v>
      </c>
      <c r="N355" s="69" t="s">
        <v>32</v>
      </c>
      <c r="O355" s="69" t="s">
        <v>386</v>
      </c>
      <c r="P355" s="69" t="s">
        <v>970</v>
      </c>
      <c r="Q355" s="69">
        <v>1</v>
      </c>
      <c r="R355" s="69" t="s">
        <v>53</v>
      </c>
      <c r="V355" s="59" t="str">
        <f t="shared" si="43"/>
        <v>6647103черный</v>
      </c>
      <c r="W355" s="59" t="str">
        <f t="shared" si="40"/>
        <v>6647103</v>
      </c>
      <c r="X355" s="59" t="str">
        <f t="shared" si="44"/>
        <v>6-PANEL</v>
      </c>
      <c r="AC355" s="50">
        <f t="shared" si="45"/>
        <v>2</v>
      </c>
      <c r="AD355" s="43">
        <f t="shared" si="46"/>
        <v>121</v>
      </c>
      <c r="AE355" s="50">
        <f t="shared" si="47"/>
        <v>2121</v>
      </c>
    </row>
    <row r="356" spans="1:31">
      <c r="A356" s="59" t="str">
        <f t="shared" si="41"/>
        <v>66471031</v>
      </c>
      <c r="B356" s="59" t="str">
        <f t="shared" si="42"/>
        <v>02-121-09</v>
      </c>
      <c r="C356" s="69" t="s">
        <v>1554</v>
      </c>
      <c r="D356" s="69" t="s">
        <v>1552</v>
      </c>
      <c r="E356" s="69" t="s">
        <v>972</v>
      </c>
      <c r="F356" s="70">
        <v>59</v>
      </c>
      <c r="G356" s="70" t="s">
        <v>1553</v>
      </c>
      <c r="H356" s="69" t="s">
        <v>53</v>
      </c>
      <c r="I356" s="69" t="s">
        <v>1045</v>
      </c>
      <c r="J356" s="69" t="s">
        <v>349</v>
      </c>
      <c r="K356" s="69" t="s">
        <v>382</v>
      </c>
      <c r="L356" s="69" t="s">
        <v>420</v>
      </c>
      <c r="M356" s="69" t="s">
        <v>388</v>
      </c>
      <c r="N356" s="69" t="s">
        <v>32</v>
      </c>
      <c r="O356" s="69" t="s">
        <v>386</v>
      </c>
      <c r="P356" s="69" t="s">
        <v>970</v>
      </c>
      <c r="Q356" s="69">
        <v>1</v>
      </c>
      <c r="R356" s="69" t="s">
        <v>53</v>
      </c>
      <c r="V356" s="59" t="str">
        <f t="shared" si="43"/>
        <v>6647103черный</v>
      </c>
      <c r="W356" s="59" t="str">
        <f t="shared" si="40"/>
        <v>6647103</v>
      </c>
      <c r="X356" s="59" t="str">
        <f t="shared" si="44"/>
        <v>6-PANEL</v>
      </c>
      <c r="AC356" s="50">
        <f t="shared" si="45"/>
        <v>2</v>
      </c>
      <c r="AD356" s="43">
        <f t="shared" si="46"/>
        <v>121</v>
      </c>
      <c r="AE356" s="50">
        <f t="shared" si="47"/>
        <v>2121</v>
      </c>
    </row>
    <row r="357" spans="1:31">
      <c r="A357" s="59" t="str">
        <f t="shared" si="41"/>
        <v>66471031</v>
      </c>
      <c r="B357" s="59" t="str">
        <f t="shared" si="42"/>
        <v>02-121-09</v>
      </c>
      <c r="C357" s="69" t="s">
        <v>1555</v>
      </c>
      <c r="D357" s="69" t="s">
        <v>1552</v>
      </c>
      <c r="E357" s="69" t="s">
        <v>983</v>
      </c>
      <c r="F357" s="70">
        <v>61</v>
      </c>
      <c r="G357" s="70" t="s">
        <v>1553</v>
      </c>
      <c r="H357" s="69" t="s">
        <v>53</v>
      </c>
      <c r="I357" s="69" t="s">
        <v>1045</v>
      </c>
      <c r="J357" s="69" t="s">
        <v>349</v>
      </c>
      <c r="K357" s="69" t="s">
        <v>382</v>
      </c>
      <c r="L357" s="69" t="s">
        <v>420</v>
      </c>
      <c r="M357" s="69" t="s">
        <v>388</v>
      </c>
      <c r="N357" s="69" t="s">
        <v>32</v>
      </c>
      <c r="O357" s="69" t="s">
        <v>386</v>
      </c>
      <c r="P357" s="69" t="s">
        <v>970</v>
      </c>
      <c r="Q357" s="69">
        <v>1</v>
      </c>
      <c r="R357" s="69" t="s">
        <v>53</v>
      </c>
      <c r="V357" s="59" t="str">
        <f t="shared" si="43"/>
        <v>6647103черный</v>
      </c>
      <c r="W357" s="59" t="str">
        <f t="shared" si="40"/>
        <v>6647103</v>
      </c>
      <c r="X357" s="59" t="str">
        <f t="shared" si="44"/>
        <v>6-PANEL</v>
      </c>
      <c r="AC357" s="50">
        <f t="shared" si="45"/>
        <v>2</v>
      </c>
      <c r="AD357" s="43">
        <f t="shared" si="46"/>
        <v>121</v>
      </c>
      <c r="AE357" s="50">
        <f t="shared" si="47"/>
        <v>2121</v>
      </c>
    </row>
    <row r="358" spans="1:31">
      <c r="A358" s="59" t="str">
        <f t="shared" si="41"/>
        <v>66471031</v>
      </c>
      <c r="B358" s="59" t="str">
        <f t="shared" si="42"/>
        <v>02-121-09</v>
      </c>
      <c r="C358" s="69" t="s">
        <v>1556</v>
      </c>
      <c r="D358" s="69" t="s">
        <v>1552</v>
      </c>
      <c r="E358" s="69" t="s">
        <v>1147</v>
      </c>
      <c r="F358" s="70">
        <v>55</v>
      </c>
      <c r="G358" s="70" t="s">
        <v>1553</v>
      </c>
      <c r="H358" s="69" t="s">
        <v>53</v>
      </c>
      <c r="I358" s="69" t="s">
        <v>1045</v>
      </c>
      <c r="J358" s="69" t="s">
        <v>349</v>
      </c>
      <c r="K358" s="69" t="s">
        <v>382</v>
      </c>
      <c r="L358" s="69" t="s">
        <v>420</v>
      </c>
      <c r="M358" s="69" t="s">
        <v>388</v>
      </c>
      <c r="N358" s="69" t="s">
        <v>32</v>
      </c>
      <c r="O358" s="69" t="s">
        <v>386</v>
      </c>
      <c r="P358" s="69" t="s">
        <v>970</v>
      </c>
      <c r="Q358" s="69">
        <v>1</v>
      </c>
      <c r="R358" s="69" t="s">
        <v>53</v>
      </c>
      <c r="V358" s="59" t="str">
        <f t="shared" si="43"/>
        <v>6647103черный</v>
      </c>
      <c r="W358" s="59" t="str">
        <f t="shared" si="40"/>
        <v>6647103</v>
      </c>
      <c r="X358" s="59" t="str">
        <f t="shared" si="44"/>
        <v>6-PANEL</v>
      </c>
      <c r="AC358" s="50">
        <f t="shared" si="45"/>
        <v>2</v>
      </c>
      <c r="AD358" s="43">
        <f t="shared" si="46"/>
        <v>121</v>
      </c>
      <c r="AE358" s="50">
        <f t="shared" si="47"/>
        <v>2121</v>
      </c>
    </row>
    <row r="359" spans="1:31">
      <c r="A359" s="59" t="str">
        <f t="shared" si="41"/>
        <v>66471031</v>
      </c>
      <c r="B359" s="59" t="str">
        <f t="shared" si="42"/>
        <v>02-121-09</v>
      </c>
      <c r="C359" s="69" t="s">
        <v>1557</v>
      </c>
      <c r="D359" s="69" t="s">
        <v>1552</v>
      </c>
      <c r="E359" s="69" t="s">
        <v>989</v>
      </c>
      <c r="F359" s="70">
        <v>63</v>
      </c>
      <c r="G359" s="70" t="s">
        <v>1553</v>
      </c>
      <c r="H359" s="69" t="s">
        <v>53</v>
      </c>
      <c r="I359" s="69" t="s">
        <v>1045</v>
      </c>
      <c r="J359" s="69" t="s">
        <v>349</v>
      </c>
      <c r="K359" s="69" t="s">
        <v>382</v>
      </c>
      <c r="L359" s="69" t="s">
        <v>420</v>
      </c>
      <c r="M359" s="69" t="s">
        <v>388</v>
      </c>
      <c r="N359" s="69" t="s">
        <v>32</v>
      </c>
      <c r="O359" s="69" t="s">
        <v>386</v>
      </c>
      <c r="P359" s="69" t="s">
        <v>970</v>
      </c>
      <c r="Q359" s="69">
        <v>1</v>
      </c>
      <c r="R359" s="69" t="s">
        <v>53</v>
      </c>
      <c r="V359" s="59" t="str">
        <f t="shared" si="43"/>
        <v>6647103черный</v>
      </c>
      <c r="W359" s="59" t="str">
        <f t="shared" si="40"/>
        <v>6647103</v>
      </c>
      <c r="X359" s="59" t="str">
        <f t="shared" si="44"/>
        <v>6-PANEL</v>
      </c>
      <c r="AC359" s="50">
        <f t="shared" si="45"/>
        <v>2</v>
      </c>
      <c r="AD359" s="43">
        <f t="shared" si="46"/>
        <v>121</v>
      </c>
      <c r="AE359" s="50">
        <f t="shared" si="47"/>
        <v>2121</v>
      </c>
    </row>
    <row r="360" spans="1:31">
      <c r="A360" s="59" t="str">
        <f t="shared" si="41"/>
        <v>664710362</v>
      </c>
      <c r="B360" s="59" t="str">
        <f t="shared" si="42"/>
        <v>02-121-91</v>
      </c>
      <c r="C360" s="69" t="s">
        <v>1558</v>
      </c>
      <c r="D360" s="69" t="s">
        <v>1559</v>
      </c>
      <c r="E360" s="69" t="s">
        <v>967</v>
      </c>
      <c r="F360" s="70">
        <v>57</v>
      </c>
      <c r="G360" s="70" t="s">
        <v>1553</v>
      </c>
      <c r="H360" s="69" t="s">
        <v>86</v>
      </c>
      <c r="I360" s="69" t="s">
        <v>1045</v>
      </c>
      <c r="J360" s="69" t="s">
        <v>349</v>
      </c>
      <c r="K360" s="69" t="s">
        <v>382</v>
      </c>
      <c r="L360" s="69" t="s">
        <v>420</v>
      </c>
      <c r="M360" s="69" t="s">
        <v>388</v>
      </c>
      <c r="N360" s="69" t="s">
        <v>32</v>
      </c>
      <c r="O360" s="69" t="s">
        <v>386</v>
      </c>
      <c r="P360" s="69" t="s">
        <v>970</v>
      </c>
      <c r="Q360" s="69">
        <v>62</v>
      </c>
      <c r="R360" s="69" t="s">
        <v>86</v>
      </c>
      <c r="V360" s="59" t="str">
        <f t="shared" si="43"/>
        <v>6647103коричневый</v>
      </c>
      <c r="W360" s="59" t="str">
        <f t="shared" si="40"/>
        <v>6647103</v>
      </c>
      <c r="X360" s="59" t="str">
        <f t="shared" si="44"/>
        <v>6-PANEL</v>
      </c>
      <c r="AC360" s="50">
        <f t="shared" si="45"/>
        <v>2</v>
      </c>
      <c r="AD360" s="43">
        <f t="shared" si="46"/>
        <v>121</v>
      </c>
      <c r="AE360" s="50">
        <f t="shared" si="47"/>
        <v>2121</v>
      </c>
    </row>
    <row r="361" spans="1:31">
      <c r="A361" s="59" t="str">
        <f t="shared" si="41"/>
        <v>664710362</v>
      </c>
      <c r="B361" s="59" t="str">
        <f t="shared" si="42"/>
        <v>02-121-91</v>
      </c>
      <c r="C361" s="69" t="s">
        <v>1560</v>
      </c>
      <c r="D361" s="69" t="s">
        <v>1559</v>
      </c>
      <c r="E361" s="69" t="s">
        <v>972</v>
      </c>
      <c r="F361" s="70">
        <v>59</v>
      </c>
      <c r="G361" s="70" t="s">
        <v>1553</v>
      </c>
      <c r="H361" s="69" t="s">
        <v>86</v>
      </c>
      <c r="I361" s="69" t="s">
        <v>1045</v>
      </c>
      <c r="J361" s="69" t="s">
        <v>349</v>
      </c>
      <c r="K361" s="69" t="s">
        <v>382</v>
      </c>
      <c r="L361" s="69" t="s">
        <v>420</v>
      </c>
      <c r="M361" s="69" t="s">
        <v>388</v>
      </c>
      <c r="N361" s="69" t="s">
        <v>32</v>
      </c>
      <c r="O361" s="69" t="s">
        <v>386</v>
      </c>
      <c r="P361" s="69" t="s">
        <v>970</v>
      </c>
      <c r="Q361" s="69">
        <v>62</v>
      </c>
      <c r="R361" s="69" t="s">
        <v>86</v>
      </c>
      <c r="V361" s="59" t="str">
        <f t="shared" si="43"/>
        <v>6647103коричневый</v>
      </c>
      <c r="W361" s="59" t="str">
        <f t="shared" si="40"/>
        <v>6647103</v>
      </c>
      <c r="X361" s="59" t="str">
        <f t="shared" si="44"/>
        <v>6-PANEL</v>
      </c>
      <c r="AC361" s="50">
        <f t="shared" si="45"/>
        <v>2</v>
      </c>
      <c r="AD361" s="43">
        <f t="shared" si="46"/>
        <v>121</v>
      </c>
      <c r="AE361" s="50">
        <f t="shared" si="47"/>
        <v>2121</v>
      </c>
    </row>
    <row r="362" spans="1:31">
      <c r="A362" s="59" t="str">
        <f t="shared" si="41"/>
        <v>664710362</v>
      </c>
      <c r="B362" s="59" t="str">
        <f t="shared" si="42"/>
        <v>02-121-91</v>
      </c>
      <c r="C362" s="69" t="s">
        <v>1561</v>
      </c>
      <c r="D362" s="69" t="s">
        <v>1559</v>
      </c>
      <c r="E362" s="69" t="s">
        <v>983</v>
      </c>
      <c r="F362" s="70">
        <v>61</v>
      </c>
      <c r="G362" s="70" t="s">
        <v>1553</v>
      </c>
      <c r="H362" s="69" t="s">
        <v>86</v>
      </c>
      <c r="I362" s="69" t="s">
        <v>1045</v>
      </c>
      <c r="J362" s="69" t="s">
        <v>349</v>
      </c>
      <c r="K362" s="69" t="s">
        <v>382</v>
      </c>
      <c r="L362" s="69" t="s">
        <v>420</v>
      </c>
      <c r="M362" s="69" t="s">
        <v>388</v>
      </c>
      <c r="N362" s="69" t="s">
        <v>32</v>
      </c>
      <c r="O362" s="69" t="s">
        <v>386</v>
      </c>
      <c r="P362" s="69" t="s">
        <v>970</v>
      </c>
      <c r="Q362" s="69">
        <v>62</v>
      </c>
      <c r="R362" s="69" t="s">
        <v>86</v>
      </c>
      <c r="V362" s="59" t="str">
        <f t="shared" si="43"/>
        <v>6647103коричневый</v>
      </c>
      <c r="W362" s="59" t="str">
        <f t="shared" si="40"/>
        <v>6647103</v>
      </c>
      <c r="X362" s="59" t="str">
        <f t="shared" si="44"/>
        <v>6-PANEL</v>
      </c>
      <c r="AC362" s="50">
        <f t="shared" si="45"/>
        <v>2</v>
      </c>
      <c r="AD362" s="43">
        <f t="shared" si="46"/>
        <v>121</v>
      </c>
      <c r="AE362" s="50">
        <f t="shared" si="47"/>
        <v>2121</v>
      </c>
    </row>
    <row r="363" spans="1:31">
      <c r="A363" s="59" t="str">
        <f t="shared" si="41"/>
        <v>664710362</v>
      </c>
      <c r="B363" s="59" t="str">
        <f t="shared" si="42"/>
        <v>02-121-91</v>
      </c>
      <c r="C363" s="69" t="s">
        <v>1562</v>
      </c>
      <c r="D363" s="69" t="s">
        <v>1559</v>
      </c>
      <c r="E363" s="69" t="s">
        <v>1147</v>
      </c>
      <c r="F363" s="70">
        <v>55</v>
      </c>
      <c r="G363" s="70" t="s">
        <v>1553</v>
      </c>
      <c r="H363" s="69" t="s">
        <v>86</v>
      </c>
      <c r="I363" s="69" t="s">
        <v>1045</v>
      </c>
      <c r="J363" s="69" t="s">
        <v>349</v>
      </c>
      <c r="K363" s="69" t="s">
        <v>382</v>
      </c>
      <c r="L363" s="69" t="s">
        <v>420</v>
      </c>
      <c r="M363" s="69" t="s">
        <v>388</v>
      </c>
      <c r="N363" s="69" t="s">
        <v>32</v>
      </c>
      <c r="O363" s="69" t="s">
        <v>386</v>
      </c>
      <c r="P363" s="69" t="s">
        <v>970</v>
      </c>
      <c r="Q363" s="69">
        <v>62</v>
      </c>
      <c r="R363" s="69" t="s">
        <v>86</v>
      </c>
      <c r="V363" s="59" t="str">
        <f t="shared" si="43"/>
        <v>6647103коричневый</v>
      </c>
      <c r="W363" s="59" t="str">
        <f t="shared" si="40"/>
        <v>6647103</v>
      </c>
      <c r="X363" s="59" t="str">
        <f t="shared" si="44"/>
        <v>6-PANEL</v>
      </c>
      <c r="AC363" s="50">
        <f t="shared" si="45"/>
        <v>2</v>
      </c>
      <c r="AD363" s="43">
        <f t="shared" si="46"/>
        <v>121</v>
      </c>
      <c r="AE363" s="50">
        <f t="shared" si="47"/>
        <v>2121</v>
      </c>
    </row>
    <row r="364" spans="1:31">
      <c r="A364" s="59" t="str">
        <f t="shared" si="41"/>
        <v>664710362</v>
      </c>
      <c r="B364" s="59" t="str">
        <f t="shared" si="42"/>
        <v>02-121-91</v>
      </c>
      <c r="C364" s="69" t="s">
        <v>1563</v>
      </c>
      <c r="D364" s="69" t="s">
        <v>1559</v>
      </c>
      <c r="E364" s="69" t="s">
        <v>989</v>
      </c>
      <c r="F364" s="70">
        <v>63</v>
      </c>
      <c r="G364" s="70" t="s">
        <v>1553</v>
      </c>
      <c r="H364" s="69" t="s">
        <v>86</v>
      </c>
      <c r="I364" s="69" t="s">
        <v>1045</v>
      </c>
      <c r="J364" s="69" t="s">
        <v>349</v>
      </c>
      <c r="K364" s="69" t="s">
        <v>382</v>
      </c>
      <c r="L364" s="69" t="s">
        <v>420</v>
      </c>
      <c r="M364" s="69" t="s">
        <v>388</v>
      </c>
      <c r="N364" s="69" t="s">
        <v>32</v>
      </c>
      <c r="O364" s="69" t="s">
        <v>386</v>
      </c>
      <c r="P364" s="69" t="s">
        <v>970</v>
      </c>
      <c r="Q364" s="69">
        <v>62</v>
      </c>
      <c r="R364" s="69" t="s">
        <v>86</v>
      </c>
      <c r="V364" s="59" t="str">
        <f t="shared" si="43"/>
        <v>6647103коричневый</v>
      </c>
      <c r="W364" s="59" t="str">
        <f t="shared" si="40"/>
        <v>6647103</v>
      </c>
      <c r="X364" s="59" t="str">
        <f t="shared" si="44"/>
        <v>6-PANEL</v>
      </c>
      <c r="AC364" s="50">
        <f t="shared" si="45"/>
        <v>2</v>
      </c>
      <c r="AD364" s="43">
        <f t="shared" si="46"/>
        <v>121</v>
      </c>
      <c r="AE364" s="50">
        <f t="shared" si="47"/>
        <v>2121</v>
      </c>
    </row>
    <row r="365" spans="1:31">
      <c r="A365" s="59" t="str">
        <f t="shared" si="41"/>
        <v>68401011</v>
      </c>
      <c r="B365" s="59" t="str">
        <f t="shared" si="42"/>
        <v>02-091-09</v>
      </c>
      <c r="C365" s="69" t="s">
        <v>1564</v>
      </c>
      <c r="D365" s="69" t="s">
        <v>1565</v>
      </c>
      <c r="E365" s="69" t="s">
        <v>967</v>
      </c>
      <c r="F365" s="70">
        <v>57</v>
      </c>
      <c r="G365" s="70" t="s">
        <v>1308</v>
      </c>
      <c r="H365" s="69" t="s">
        <v>53</v>
      </c>
      <c r="I365" s="69" t="s">
        <v>1566</v>
      </c>
      <c r="J365" s="69" t="s">
        <v>318</v>
      </c>
      <c r="K365" s="69" t="s">
        <v>382</v>
      </c>
      <c r="L365" s="69" t="s">
        <v>420</v>
      </c>
      <c r="M365" s="69" t="s">
        <v>388</v>
      </c>
      <c r="N365" s="69" t="s">
        <v>44</v>
      </c>
      <c r="O365" s="69" t="s">
        <v>433</v>
      </c>
      <c r="P365" s="69" t="s">
        <v>970</v>
      </c>
      <c r="Q365" s="69">
        <v>1</v>
      </c>
      <c r="R365" s="69" t="s">
        <v>53</v>
      </c>
      <c r="V365" s="59" t="str">
        <f t="shared" si="43"/>
        <v>6840101черный</v>
      </c>
      <c r="W365" s="59" t="str">
        <f t="shared" si="40"/>
        <v>6840101</v>
      </c>
      <c r="X365" s="59" t="str">
        <f t="shared" si="44"/>
        <v>HATTERAS</v>
      </c>
      <c r="AC365" s="50">
        <f t="shared" si="45"/>
        <v>2</v>
      </c>
      <c r="AD365" s="43">
        <f t="shared" si="46"/>
        <v>91</v>
      </c>
      <c r="AE365" s="50">
        <f t="shared" si="47"/>
        <v>2091</v>
      </c>
    </row>
    <row r="366" spans="1:31">
      <c r="A366" s="59" t="str">
        <f t="shared" si="41"/>
        <v>68401011</v>
      </c>
      <c r="B366" s="59" t="str">
        <f t="shared" si="42"/>
        <v>02-091-09</v>
      </c>
      <c r="C366" s="69" t="s">
        <v>1567</v>
      </c>
      <c r="D366" s="69" t="s">
        <v>1565</v>
      </c>
      <c r="E366" s="69" t="s">
        <v>972</v>
      </c>
      <c r="F366" s="70">
        <v>59</v>
      </c>
      <c r="G366" s="70" t="s">
        <v>1308</v>
      </c>
      <c r="H366" s="69" t="s">
        <v>53</v>
      </c>
      <c r="I366" s="69" t="s">
        <v>1566</v>
      </c>
      <c r="J366" s="69" t="s">
        <v>318</v>
      </c>
      <c r="K366" s="69" t="s">
        <v>382</v>
      </c>
      <c r="L366" s="69" t="s">
        <v>420</v>
      </c>
      <c r="M366" s="69" t="s">
        <v>388</v>
      </c>
      <c r="N366" s="69" t="s">
        <v>44</v>
      </c>
      <c r="O366" s="69" t="s">
        <v>433</v>
      </c>
      <c r="P366" s="69" t="s">
        <v>970</v>
      </c>
      <c r="Q366" s="69">
        <v>1</v>
      </c>
      <c r="R366" s="69" t="s">
        <v>53</v>
      </c>
      <c r="V366" s="59" t="str">
        <f t="shared" si="43"/>
        <v>6840101черный</v>
      </c>
      <c r="W366" s="59" t="str">
        <f t="shared" si="40"/>
        <v>6840101</v>
      </c>
      <c r="X366" s="59" t="str">
        <f t="shared" si="44"/>
        <v>HATTERAS</v>
      </c>
      <c r="AC366" s="50">
        <f t="shared" si="45"/>
        <v>2</v>
      </c>
      <c r="AD366" s="43">
        <f t="shared" si="46"/>
        <v>91</v>
      </c>
      <c r="AE366" s="50">
        <f t="shared" si="47"/>
        <v>2091</v>
      </c>
    </row>
    <row r="367" spans="1:31">
      <c r="A367" s="59" t="str">
        <f t="shared" si="41"/>
        <v>68401011</v>
      </c>
      <c r="B367" s="59" t="str">
        <f t="shared" si="42"/>
        <v>02-091-09</v>
      </c>
      <c r="C367" s="69" t="s">
        <v>1568</v>
      </c>
      <c r="D367" s="69" t="s">
        <v>1565</v>
      </c>
      <c r="E367" s="69" t="s">
        <v>983</v>
      </c>
      <c r="F367" s="70">
        <v>61</v>
      </c>
      <c r="G367" s="70" t="s">
        <v>1308</v>
      </c>
      <c r="H367" s="69" t="s">
        <v>53</v>
      </c>
      <c r="I367" s="69" t="s">
        <v>1566</v>
      </c>
      <c r="J367" s="69" t="s">
        <v>318</v>
      </c>
      <c r="K367" s="69" t="s">
        <v>382</v>
      </c>
      <c r="L367" s="69" t="s">
        <v>420</v>
      </c>
      <c r="M367" s="69" t="s">
        <v>388</v>
      </c>
      <c r="N367" s="69" t="s">
        <v>44</v>
      </c>
      <c r="O367" s="69" t="s">
        <v>433</v>
      </c>
      <c r="P367" s="69" t="s">
        <v>970</v>
      </c>
      <c r="Q367" s="69">
        <v>1</v>
      </c>
      <c r="R367" s="69" t="s">
        <v>53</v>
      </c>
      <c r="V367" s="59" t="str">
        <f t="shared" si="43"/>
        <v>6840101черный</v>
      </c>
      <c r="W367" s="59" t="str">
        <f t="shared" si="40"/>
        <v>6840101</v>
      </c>
      <c r="X367" s="59" t="str">
        <f t="shared" si="44"/>
        <v>HATTERAS</v>
      </c>
      <c r="AC367" s="50">
        <f t="shared" si="45"/>
        <v>2</v>
      </c>
      <c r="AD367" s="43">
        <f t="shared" si="46"/>
        <v>91</v>
      </c>
      <c r="AE367" s="50">
        <f t="shared" si="47"/>
        <v>2091</v>
      </c>
    </row>
    <row r="368" spans="1:31">
      <c r="A368" s="59" t="str">
        <f t="shared" si="41"/>
        <v>68401011</v>
      </c>
      <c r="B368" s="59" t="str">
        <f t="shared" si="42"/>
        <v>02-091-09</v>
      </c>
      <c r="C368" s="69" t="s">
        <v>1569</v>
      </c>
      <c r="D368" s="69" t="s">
        <v>1565</v>
      </c>
      <c r="E368" s="69" t="s">
        <v>1147</v>
      </c>
      <c r="F368" s="70">
        <v>55</v>
      </c>
      <c r="G368" s="70" t="s">
        <v>1308</v>
      </c>
      <c r="H368" s="69" t="s">
        <v>53</v>
      </c>
      <c r="I368" s="69" t="s">
        <v>1566</v>
      </c>
      <c r="J368" s="69" t="s">
        <v>318</v>
      </c>
      <c r="K368" s="69" t="s">
        <v>382</v>
      </c>
      <c r="L368" s="69" t="s">
        <v>420</v>
      </c>
      <c r="M368" s="69" t="s">
        <v>388</v>
      </c>
      <c r="N368" s="69" t="s">
        <v>44</v>
      </c>
      <c r="O368" s="69" t="s">
        <v>433</v>
      </c>
      <c r="P368" s="69" t="s">
        <v>970</v>
      </c>
      <c r="Q368" s="69">
        <v>1</v>
      </c>
      <c r="R368" s="69" t="s">
        <v>53</v>
      </c>
      <c r="V368" s="59" t="str">
        <f t="shared" si="43"/>
        <v>6840101черный</v>
      </c>
      <c r="W368" s="59" t="str">
        <f t="shared" si="40"/>
        <v>6840101</v>
      </c>
      <c r="X368" s="59" t="str">
        <f t="shared" si="44"/>
        <v>HATTERAS</v>
      </c>
      <c r="AC368" s="50">
        <f t="shared" si="45"/>
        <v>2</v>
      </c>
      <c r="AD368" s="43">
        <f t="shared" si="46"/>
        <v>91</v>
      </c>
      <c r="AE368" s="50">
        <f t="shared" si="47"/>
        <v>2091</v>
      </c>
    </row>
    <row r="369" spans="1:31">
      <c r="A369" s="59" t="str">
        <f t="shared" si="41"/>
        <v>68401011</v>
      </c>
      <c r="B369" s="59" t="str">
        <f t="shared" si="42"/>
        <v>02-091-09</v>
      </c>
      <c r="C369" s="69" t="s">
        <v>1570</v>
      </c>
      <c r="D369" s="69" t="s">
        <v>1565</v>
      </c>
      <c r="E369" s="69" t="s">
        <v>985</v>
      </c>
      <c r="F369" s="70">
        <v>56</v>
      </c>
      <c r="G369" s="70" t="s">
        <v>1308</v>
      </c>
      <c r="H369" s="69" t="s">
        <v>53</v>
      </c>
      <c r="I369" s="69" t="s">
        <v>1566</v>
      </c>
      <c r="J369" s="69" t="s">
        <v>318</v>
      </c>
      <c r="K369" s="69" t="s">
        <v>382</v>
      </c>
      <c r="L369" s="69" t="s">
        <v>420</v>
      </c>
      <c r="M369" s="69" t="s">
        <v>388</v>
      </c>
      <c r="N369" s="69" t="s">
        <v>44</v>
      </c>
      <c r="O369" s="69" t="s">
        <v>433</v>
      </c>
      <c r="P369" s="69" t="s">
        <v>970</v>
      </c>
      <c r="Q369" s="69">
        <v>1</v>
      </c>
      <c r="R369" s="69" t="s">
        <v>53</v>
      </c>
      <c r="V369" s="59" t="str">
        <f t="shared" si="43"/>
        <v>6840101черный</v>
      </c>
      <c r="W369" s="59" t="str">
        <f t="shared" si="40"/>
        <v>6840101</v>
      </c>
      <c r="X369" s="59" t="str">
        <f t="shared" si="44"/>
        <v>HATTERAS</v>
      </c>
      <c r="AC369" s="50">
        <f t="shared" si="45"/>
        <v>2</v>
      </c>
      <c r="AD369" s="43">
        <f t="shared" si="46"/>
        <v>91</v>
      </c>
      <c r="AE369" s="50">
        <f t="shared" si="47"/>
        <v>2091</v>
      </c>
    </row>
    <row r="370" spans="1:31">
      <c r="A370" s="59" t="str">
        <f t="shared" si="41"/>
        <v>68401011</v>
      </c>
      <c r="B370" s="59" t="str">
        <f t="shared" si="42"/>
        <v>02-091-09</v>
      </c>
      <c r="C370" s="69" t="s">
        <v>1571</v>
      </c>
      <c r="D370" s="69" t="s">
        <v>1565</v>
      </c>
      <c r="E370" s="69" t="s">
        <v>979</v>
      </c>
      <c r="F370" s="70">
        <v>58</v>
      </c>
      <c r="G370" s="70" t="s">
        <v>1308</v>
      </c>
      <c r="H370" s="69" t="s">
        <v>53</v>
      </c>
      <c r="I370" s="69" t="s">
        <v>1566</v>
      </c>
      <c r="J370" s="69" t="s">
        <v>318</v>
      </c>
      <c r="K370" s="69" t="s">
        <v>382</v>
      </c>
      <c r="L370" s="69" t="s">
        <v>420</v>
      </c>
      <c r="M370" s="69" t="s">
        <v>388</v>
      </c>
      <c r="N370" s="69" t="s">
        <v>44</v>
      </c>
      <c r="O370" s="69" t="s">
        <v>433</v>
      </c>
      <c r="P370" s="69" t="s">
        <v>970</v>
      </c>
      <c r="Q370" s="69">
        <v>1</v>
      </c>
      <c r="R370" s="69" t="s">
        <v>53</v>
      </c>
      <c r="V370" s="59" t="str">
        <f t="shared" si="43"/>
        <v>6840101черный</v>
      </c>
      <c r="W370" s="59" t="str">
        <f t="shared" si="40"/>
        <v>6840101</v>
      </c>
      <c r="X370" s="59" t="str">
        <f t="shared" si="44"/>
        <v>HATTERAS</v>
      </c>
      <c r="AC370" s="50">
        <f t="shared" si="45"/>
        <v>2</v>
      </c>
      <c r="AD370" s="43">
        <f t="shared" si="46"/>
        <v>91</v>
      </c>
      <c r="AE370" s="50">
        <f t="shared" si="47"/>
        <v>2091</v>
      </c>
    </row>
    <row r="371" spans="1:31">
      <c r="A371" s="59" t="str">
        <f t="shared" si="41"/>
        <v>68401011</v>
      </c>
      <c r="B371" s="59" t="str">
        <f t="shared" si="42"/>
        <v>02-091-09</v>
      </c>
      <c r="C371" s="69" t="s">
        <v>1572</v>
      </c>
      <c r="D371" s="69" t="s">
        <v>1565</v>
      </c>
      <c r="E371" s="69" t="s">
        <v>981</v>
      </c>
      <c r="F371" s="70">
        <v>60</v>
      </c>
      <c r="G371" s="70" t="s">
        <v>1308</v>
      </c>
      <c r="H371" s="69" t="s">
        <v>53</v>
      </c>
      <c r="I371" s="69" t="s">
        <v>1566</v>
      </c>
      <c r="J371" s="69" t="s">
        <v>318</v>
      </c>
      <c r="K371" s="69" t="s">
        <v>382</v>
      </c>
      <c r="L371" s="69" t="s">
        <v>420</v>
      </c>
      <c r="M371" s="69" t="s">
        <v>388</v>
      </c>
      <c r="N371" s="69" t="s">
        <v>44</v>
      </c>
      <c r="O371" s="69" t="s">
        <v>433</v>
      </c>
      <c r="P371" s="69" t="s">
        <v>970</v>
      </c>
      <c r="Q371" s="69">
        <v>1</v>
      </c>
      <c r="R371" s="69" t="s">
        <v>53</v>
      </c>
      <c r="V371" s="59" t="str">
        <f t="shared" si="43"/>
        <v>6840101черный</v>
      </c>
      <c r="W371" s="59" t="str">
        <f t="shared" si="40"/>
        <v>6840101</v>
      </c>
      <c r="X371" s="59" t="str">
        <f t="shared" si="44"/>
        <v>HATTERAS</v>
      </c>
      <c r="AC371" s="50">
        <f t="shared" si="45"/>
        <v>2</v>
      </c>
      <c r="AD371" s="43">
        <f t="shared" si="46"/>
        <v>91</v>
      </c>
      <c r="AE371" s="50">
        <f t="shared" si="47"/>
        <v>2091</v>
      </c>
    </row>
    <row r="372" spans="1:31">
      <c r="A372" s="59" t="str">
        <f t="shared" si="41"/>
        <v>68401011</v>
      </c>
      <c r="B372" s="59" t="str">
        <f t="shared" si="42"/>
        <v>02-091-09</v>
      </c>
      <c r="C372" s="69" t="s">
        <v>1573</v>
      </c>
      <c r="D372" s="69" t="s">
        <v>1565</v>
      </c>
      <c r="E372" s="69" t="s">
        <v>987</v>
      </c>
      <c r="F372" s="70">
        <v>62</v>
      </c>
      <c r="G372" s="70" t="s">
        <v>1308</v>
      </c>
      <c r="H372" s="69" t="s">
        <v>53</v>
      </c>
      <c r="I372" s="69" t="s">
        <v>1566</v>
      </c>
      <c r="J372" s="69" t="s">
        <v>318</v>
      </c>
      <c r="K372" s="69" t="s">
        <v>382</v>
      </c>
      <c r="L372" s="69" t="s">
        <v>420</v>
      </c>
      <c r="M372" s="69" t="s">
        <v>388</v>
      </c>
      <c r="N372" s="69" t="s">
        <v>44</v>
      </c>
      <c r="O372" s="69" t="s">
        <v>433</v>
      </c>
      <c r="P372" s="69" t="s">
        <v>970</v>
      </c>
      <c r="Q372" s="69">
        <v>1</v>
      </c>
      <c r="R372" s="69" t="s">
        <v>53</v>
      </c>
      <c r="V372" s="59" t="str">
        <f t="shared" si="43"/>
        <v>6840101черный</v>
      </c>
      <c r="W372" s="59" t="str">
        <f t="shared" si="40"/>
        <v>6840101</v>
      </c>
      <c r="X372" s="59" t="str">
        <f t="shared" si="44"/>
        <v>HATTERAS</v>
      </c>
      <c r="AC372" s="50">
        <f t="shared" si="45"/>
        <v>2</v>
      </c>
      <c r="AD372" s="43">
        <f t="shared" si="46"/>
        <v>91</v>
      </c>
      <c r="AE372" s="50">
        <f t="shared" si="47"/>
        <v>2091</v>
      </c>
    </row>
    <row r="373" spans="1:31">
      <c r="A373" s="59" t="str">
        <f t="shared" si="41"/>
        <v>68401011</v>
      </c>
      <c r="B373" s="59" t="str">
        <f t="shared" si="42"/>
        <v>02-091-09</v>
      </c>
      <c r="C373" s="69" t="s">
        <v>1574</v>
      </c>
      <c r="D373" s="69" t="s">
        <v>1565</v>
      </c>
      <c r="E373" s="69" t="s">
        <v>989</v>
      </c>
      <c r="F373" s="70">
        <v>63</v>
      </c>
      <c r="G373" s="70" t="s">
        <v>1308</v>
      </c>
      <c r="H373" s="69" t="s">
        <v>53</v>
      </c>
      <c r="I373" s="69" t="s">
        <v>1566</v>
      </c>
      <c r="J373" s="69" t="s">
        <v>318</v>
      </c>
      <c r="K373" s="69" t="s">
        <v>382</v>
      </c>
      <c r="L373" s="69" t="s">
        <v>420</v>
      </c>
      <c r="M373" s="69" t="s">
        <v>388</v>
      </c>
      <c r="N373" s="69" t="s">
        <v>44</v>
      </c>
      <c r="O373" s="69" t="s">
        <v>433</v>
      </c>
      <c r="P373" s="69" t="s">
        <v>970</v>
      </c>
      <c r="Q373" s="69">
        <v>1</v>
      </c>
      <c r="R373" s="69" t="s">
        <v>53</v>
      </c>
      <c r="V373" s="59" t="str">
        <f t="shared" si="43"/>
        <v>6840101черный</v>
      </c>
      <c r="W373" s="59" t="str">
        <f t="shared" si="40"/>
        <v>6840101</v>
      </c>
      <c r="X373" s="59" t="str">
        <f t="shared" si="44"/>
        <v>HATTERAS</v>
      </c>
      <c r="AC373" s="50">
        <f t="shared" si="45"/>
        <v>2</v>
      </c>
      <c r="AD373" s="43">
        <f t="shared" si="46"/>
        <v>91</v>
      </c>
      <c r="AE373" s="50">
        <f t="shared" si="47"/>
        <v>2091</v>
      </c>
    </row>
    <row r="374" spans="1:31">
      <c r="A374" s="59" t="str">
        <f t="shared" si="41"/>
        <v>684010132</v>
      </c>
      <c r="B374" s="59" t="str">
        <f t="shared" si="42"/>
        <v>02-091-05</v>
      </c>
      <c r="C374" s="69" t="s">
        <v>1575</v>
      </c>
      <c r="D374" s="69" t="s">
        <v>1576</v>
      </c>
      <c r="E374" s="69" t="s">
        <v>967</v>
      </c>
      <c r="F374" s="70">
        <v>57</v>
      </c>
      <c r="G374" s="70" t="s">
        <v>1308</v>
      </c>
      <c r="H374" s="69" t="s">
        <v>277</v>
      </c>
      <c r="I374" s="69" t="s">
        <v>1566</v>
      </c>
      <c r="J374" s="69" t="s">
        <v>318</v>
      </c>
      <c r="K374" s="69" t="s">
        <v>382</v>
      </c>
      <c r="L374" s="69" t="s">
        <v>420</v>
      </c>
      <c r="M374" s="69" t="s">
        <v>388</v>
      </c>
      <c r="N374" s="69" t="s">
        <v>44</v>
      </c>
      <c r="O374" s="69" t="s">
        <v>386</v>
      </c>
      <c r="P374" s="69" t="s">
        <v>970</v>
      </c>
      <c r="Q374" s="69">
        <v>32</v>
      </c>
      <c r="R374" s="69" t="s">
        <v>83</v>
      </c>
      <c r="V374" s="59" t="str">
        <f t="shared" si="43"/>
        <v>6840101темно-серый</v>
      </c>
      <c r="W374" s="59" t="str">
        <f t="shared" si="40"/>
        <v>6840101</v>
      </c>
      <c r="X374" s="59" t="str">
        <f t="shared" si="44"/>
        <v>HATTERAS</v>
      </c>
      <c r="AC374" s="50">
        <f t="shared" si="45"/>
        <v>2</v>
      </c>
      <c r="AD374" s="43">
        <f t="shared" si="46"/>
        <v>91</v>
      </c>
      <c r="AE374" s="50">
        <f t="shared" si="47"/>
        <v>2091</v>
      </c>
    </row>
    <row r="375" spans="1:31">
      <c r="A375" s="59" t="str">
        <f t="shared" si="41"/>
        <v>684010132</v>
      </c>
      <c r="B375" s="59" t="str">
        <f t="shared" si="42"/>
        <v>02-091-05</v>
      </c>
      <c r="C375" s="69" t="s">
        <v>1577</v>
      </c>
      <c r="D375" s="69" t="s">
        <v>1576</v>
      </c>
      <c r="E375" s="69" t="s">
        <v>972</v>
      </c>
      <c r="F375" s="70">
        <v>59</v>
      </c>
      <c r="G375" s="70" t="s">
        <v>1308</v>
      </c>
      <c r="H375" s="69" t="s">
        <v>277</v>
      </c>
      <c r="I375" s="69" t="s">
        <v>1566</v>
      </c>
      <c r="J375" s="69" t="s">
        <v>318</v>
      </c>
      <c r="K375" s="69" t="s">
        <v>382</v>
      </c>
      <c r="L375" s="69" t="s">
        <v>420</v>
      </c>
      <c r="M375" s="69" t="s">
        <v>388</v>
      </c>
      <c r="N375" s="69" t="s">
        <v>44</v>
      </c>
      <c r="O375" s="69" t="s">
        <v>386</v>
      </c>
      <c r="P375" s="69" t="s">
        <v>970</v>
      </c>
      <c r="Q375" s="69">
        <v>32</v>
      </c>
      <c r="R375" s="69" t="s">
        <v>83</v>
      </c>
      <c r="V375" s="59" t="str">
        <f t="shared" si="43"/>
        <v>6840101темно-серый</v>
      </c>
      <c r="W375" s="59" t="str">
        <f t="shared" si="40"/>
        <v>6840101</v>
      </c>
      <c r="X375" s="59" t="str">
        <f t="shared" si="44"/>
        <v>HATTERAS</v>
      </c>
      <c r="AC375" s="50">
        <f t="shared" si="45"/>
        <v>2</v>
      </c>
      <c r="AD375" s="43">
        <f t="shared" si="46"/>
        <v>91</v>
      </c>
      <c r="AE375" s="50">
        <f t="shared" si="47"/>
        <v>2091</v>
      </c>
    </row>
    <row r="376" spans="1:31">
      <c r="A376" s="59" t="str">
        <f t="shared" si="41"/>
        <v>684010132</v>
      </c>
      <c r="B376" s="59" t="str">
        <f t="shared" si="42"/>
        <v>02-091-05</v>
      </c>
      <c r="C376" s="69" t="s">
        <v>1578</v>
      </c>
      <c r="D376" s="69" t="s">
        <v>1576</v>
      </c>
      <c r="E376" s="69" t="s">
        <v>983</v>
      </c>
      <c r="F376" s="70">
        <v>61</v>
      </c>
      <c r="G376" s="70" t="s">
        <v>1308</v>
      </c>
      <c r="H376" s="69" t="s">
        <v>277</v>
      </c>
      <c r="I376" s="69" t="s">
        <v>1566</v>
      </c>
      <c r="J376" s="69" t="s">
        <v>318</v>
      </c>
      <c r="K376" s="69" t="s">
        <v>382</v>
      </c>
      <c r="L376" s="69" t="s">
        <v>420</v>
      </c>
      <c r="M376" s="69" t="s">
        <v>388</v>
      </c>
      <c r="N376" s="69" t="s">
        <v>44</v>
      </c>
      <c r="O376" s="69" t="s">
        <v>386</v>
      </c>
      <c r="P376" s="69" t="s">
        <v>970</v>
      </c>
      <c r="Q376" s="69">
        <v>32</v>
      </c>
      <c r="R376" s="69" t="s">
        <v>83</v>
      </c>
      <c r="V376" s="59" t="str">
        <f t="shared" si="43"/>
        <v>6840101темно-серый</v>
      </c>
      <c r="W376" s="59" t="str">
        <f t="shared" si="40"/>
        <v>6840101</v>
      </c>
      <c r="X376" s="59" t="str">
        <f t="shared" si="44"/>
        <v>HATTERAS</v>
      </c>
      <c r="AC376" s="50">
        <f t="shared" si="45"/>
        <v>2</v>
      </c>
      <c r="AD376" s="43">
        <f t="shared" si="46"/>
        <v>91</v>
      </c>
      <c r="AE376" s="50">
        <f t="shared" si="47"/>
        <v>2091</v>
      </c>
    </row>
    <row r="377" spans="1:31">
      <c r="A377" s="59" t="str">
        <f t="shared" si="41"/>
        <v>684010132</v>
      </c>
      <c r="B377" s="59" t="str">
        <f t="shared" si="42"/>
        <v>02-091-05</v>
      </c>
      <c r="C377" s="69" t="s">
        <v>1579</v>
      </c>
      <c r="D377" s="69" t="s">
        <v>1576</v>
      </c>
      <c r="E377" s="69" t="s">
        <v>1147</v>
      </c>
      <c r="F377" s="70">
        <v>55</v>
      </c>
      <c r="G377" s="70" t="s">
        <v>1308</v>
      </c>
      <c r="H377" s="69" t="s">
        <v>277</v>
      </c>
      <c r="I377" s="69" t="s">
        <v>1566</v>
      </c>
      <c r="J377" s="69" t="s">
        <v>318</v>
      </c>
      <c r="K377" s="69" t="s">
        <v>382</v>
      </c>
      <c r="L377" s="69" t="s">
        <v>420</v>
      </c>
      <c r="M377" s="69" t="s">
        <v>388</v>
      </c>
      <c r="N377" s="69" t="s">
        <v>44</v>
      </c>
      <c r="O377" s="69" t="s">
        <v>386</v>
      </c>
      <c r="P377" s="69" t="s">
        <v>970</v>
      </c>
      <c r="Q377" s="69">
        <v>32</v>
      </c>
      <c r="R377" s="69" t="s">
        <v>83</v>
      </c>
      <c r="V377" s="59" t="str">
        <f t="shared" si="43"/>
        <v>6840101темно-серый</v>
      </c>
      <c r="W377" s="59" t="str">
        <f t="shared" si="40"/>
        <v>6840101</v>
      </c>
      <c r="X377" s="59" t="str">
        <f t="shared" si="44"/>
        <v>HATTERAS</v>
      </c>
      <c r="AC377" s="50">
        <f t="shared" si="45"/>
        <v>2</v>
      </c>
      <c r="AD377" s="43">
        <f t="shared" si="46"/>
        <v>91</v>
      </c>
      <c r="AE377" s="50">
        <f t="shared" si="47"/>
        <v>2091</v>
      </c>
    </row>
    <row r="378" spans="1:31">
      <c r="A378" s="59" t="str">
        <f t="shared" si="41"/>
        <v>684010132</v>
      </c>
      <c r="B378" s="59" t="str">
        <f t="shared" si="42"/>
        <v>02-091-05</v>
      </c>
      <c r="C378" s="69" t="s">
        <v>1580</v>
      </c>
      <c r="D378" s="69" t="s">
        <v>1576</v>
      </c>
      <c r="E378" s="69" t="s">
        <v>985</v>
      </c>
      <c r="F378" s="70">
        <v>56</v>
      </c>
      <c r="G378" s="70" t="s">
        <v>1308</v>
      </c>
      <c r="H378" s="69" t="s">
        <v>277</v>
      </c>
      <c r="I378" s="69" t="s">
        <v>1566</v>
      </c>
      <c r="J378" s="69" t="s">
        <v>318</v>
      </c>
      <c r="K378" s="69" t="s">
        <v>382</v>
      </c>
      <c r="L378" s="69" t="s">
        <v>420</v>
      </c>
      <c r="M378" s="69" t="s">
        <v>388</v>
      </c>
      <c r="N378" s="69" t="s">
        <v>44</v>
      </c>
      <c r="O378" s="69" t="s">
        <v>386</v>
      </c>
      <c r="P378" s="69" t="s">
        <v>970</v>
      </c>
      <c r="Q378" s="69">
        <v>32</v>
      </c>
      <c r="R378" s="69" t="s">
        <v>83</v>
      </c>
      <c r="V378" s="59" t="str">
        <f t="shared" si="43"/>
        <v>6840101темно-серый</v>
      </c>
      <c r="W378" s="59" t="str">
        <f t="shared" si="40"/>
        <v>6840101</v>
      </c>
      <c r="X378" s="59" t="str">
        <f t="shared" si="44"/>
        <v>HATTERAS</v>
      </c>
      <c r="AC378" s="50">
        <f t="shared" si="45"/>
        <v>2</v>
      </c>
      <c r="AD378" s="43">
        <f t="shared" si="46"/>
        <v>91</v>
      </c>
      <c r="AE378" s="50">
        <f t="shared" si="47"/>
        <v>2091</v>
      </c>
    </row>
    <row r="379" spans="1:31">
      <c r="A379" s="59" t="str">
        <f t="shared" si="41"/>
        <v>684010132</v>
      </c>
      <c r="B379" s="59" t="str">
        <f t="shared" si="42"/>
        <v>02-091-05</v>
      </c>
      <c r="C379" s="69" t="s">
        <v>1581</v>
      </c>
      <c r="D379" s="69" t="s">
        <v>1576</v>
      </c>
      <c r="E379" s="69" t="s">
        <v>979</v>
      </c>
      <c r="F379" s="70">
        <v>58</v>
      </c>
      <c r="G379" s="70" t="s">
        <v>1308</v>
      </c>
      <c r="H379" s="69" t="s">
        <v>277</v>
      </c>
      <c r="I379" s="69" t="s">
        <v>1566</v>
      </c>
      <c r="J379" s="69" t="s">
        <v>318</v>
      </c>
      <c r="K379" s="69" t="s">
        <v>382</v>
      </c>
      <c r="L379" s="69" t="s">
        <v>420</v>
      </c>
      <c r="M379" s="69" t="s">
        <v>388</v>
      </c>
      <c r="N379" s="69" t="s">
        <v>44</v>
      </c>
      <c r="O379" s="69" t="s">
        <v>386</v>
      </c>
      <c r="P379" s="69" t="s">
        <v>970</v>
      </c>
      <c r="Q379" s="69">
        <v>32</v>
      </c>
      <c r="R379" s="69" t="s">
        <v>83</v>
      </c>
      <c r="V379" s="59" t="str">
        <f t="shared" si="43"/>
        <v>6840101темно-серый</v>
      </c>
      <c r="W379" s="59" t="str">
        <f t="shared" si="40"/>
        <v>6840101</v>
      </c>
      <c r="X379" s="59" t="str">
        <f t="shared" si="44"/>
        <v>HATTERAS</v>
      </c>
      <c r="AC379" s="50">
        <f t="shared" si="45"/>
        <v>2</v>
      </c>
      <c r="AD379" s="43">
        <f t="shared" si="46"/>
        <v>91</v>
      </c>
      <c r="AE379" s="50">
        <f t="shared" si="47"/>
        <v>2091</v>
      </c>
    </row>
    <row r="380" spans="1:31">
      <c r="A380" s="59" t="str">
        <f t="shared" si="41"/>
        <v>684010132</v>
      </c>
      <c r="B380" s="59" t="str">
        <f t="shared" si="42"/>
        <v>02-091-05</v>
      </c>
      <c r="C380" s="69" t="s">
        <v>1582</v>
      </c>
      <c r="D380" s="69" t="s">
        <v>1576</v>
      </c>
      <c r="E380" s="69" t="s">
        <v>981</v>
      </c>
      <c r="F380" s="70">
        <v>60</v>
      </c>
      <c r="G380" s="70" t="s">
        <v>1308</v>
      </c>
      <c r="H380" s="69" t="s">
        <v>277</v>
      </c>
      <c r="I380" s="69" t="s">
        <v>1566</v>
      </c>
      <c r="J380" s="69" t="s">
        <v>318</v>
      </c>
      <c r="K380" s="69" t="s">
        <v>382</v>
      </c>
      <c r="L380" s="69" t="s">
        <v>420</v>
      </c>
      <c r="M380" s="69" t="s">
        <v>388</v>
      </c>
      <c r="N380" s="69" t="s">
        <v>44</v>
      </c>
      <c r="O380" s="69" t="s">
        <v>386</v>
      </c>
      <c r="P380" s="69" t="s">
        <v>970</v>
      </c>
      <c r="Q380" s="69">
        <v>32</v>
      </c>
      <c r="R380" s="69" t="s">
        <v>83</v>
      </c>
      <c r="V380" s="59" t="str">
        <f t="shared" si="43"/>
        <v>6840101темно-серый</v>
      </c>
      <c r="W380" s="59" t="str">
        <f t="shared" si="40"/>
        <v>6840101</v>
      </c>
      <c r="X380" s="59" t="str">
        <f t="shared" si="44"/>
        <v>HATTERAS</v>
      </c>
      <c r="AC380" s="50">
        <f t="shared" si="45"/>
        <v>2</v>
      </c>
      <c r="AD380" s="43">
        <f t="shared" si="46"/>
        <v>91</v>
      </c>
      <c r="AE380" s="50">
        <f t="shared" si="47"/>
        <v>2091</v>
      </c>
    </row>
    <row r="381" spans="1:31">
      <c r="A381" s="59" t="str">
        <f t="shared" si="41"/>
        <v>684010132</v>
      </c>
      <c r="B381" s="59" t="str">
        <f t="shared" si="42"/>
        <v>02-091-05</v>
      </c>
      <c r="C381" s="69" t="s">
        <v>1583</v>
      </c>
      <c r="D381" s="69" t="s">
        <v>1576</v>
      </c>
      <c r="E381" s="69" t="s">
        <v>987</v>
      </c>
      <c r="F381" s="70">
        <v>62</v>
      </c>
      <c r="G381" s="70" t="s">
        <v>1308</v>
      </c>
      <c r="H381" s="69" t="s">
        <v>277</v>
      </c>
      <c r="I381" s="69" t="s">
        <v>1566</v>
      </c>
      <c r="J381" s="69" t="s">
        <v>318</v>
      </c>
      <c r="K381" s="69" t="s">
        <v>382</v>
      </c>
      <c r="L381" s="69" t="s">
        <v>420</v>
      </c>
      <c r="M381" s="69" t="s">
        <v>388</v>
      </c>
      <c r="N381" s="69" t="s">
        <v>44</v>
      </c>
      <c r="O381" s="69" t="s">
        <v>386</v>
      </c>
      <c r="P381" s="69" t="s">
        <v>970</v>
      </c>
      <c r="Q381" s="69">
        <v>32</v>
      </c>
      <c r="R381" s="69" t="s">
        <v>83</v>
      </c>
      <c r="V381" s="59" t="str">
        <f t="shared" si="43"/>
        <v>6840101темно-серый</v>
      </c>
      <c r="W381" s="59" t="str">
        <f t="shared" si="40"/>
        <v>6840101</v>
      </c>
      <c r="X381" s="59" t="str">
        <f t="shared" si="44"/>
        <v>HATTERAS</v>
      </c>
      <c r="AC381" s="50">
        <f t="shared" si="45"/>
        <v>2</v>
      </c>
      <c r="AD381" s="43">
        <f t="shared" si="46"/>
        <v>91</v>
      </c>
      <c r="AE381" s="50">
        <f t="shared" si="47"/>
        <v>2091</v>
      </c>
    </row>
    <row r="382" spans="1:31">
      <c r="A382" s="59" t="str">
        <f t="shared" si="41"/>
        <v>684010132</v>
      </c>
      <c r="B382" s="59" t="str">
        <f t="shared" si="42"/>
        <v>02-091-05</v>
      </c>
      <c r="C382" s="69" t="s">
        <v>1584</v>
      </c>
      <c r="D382" s="69" t="s">
        <v>1576</v>
      </c>
      <c r="E382" s="69" t="s">
        <v>989</v>
      </c>
      <c r="F382" s="70">
        <v>63</v>
      </c>
      <c r="G382" s="70" t="s">
        <v>1308</v>
      </c>
      <c r="H382" s="69" t="s">
        <v>277</v>
      </c>
      <c r="I382" s="69" t="s">
        <v>1566</v>
      </c>
      <c r="J382" s="69" t="s">
        <v>318</v>
      </c>
      <c r="K382" s="69" t="s">
        <v>382</v>
      </c>
      <c r="L382" s="69" t="s">
        <v>420</v>
      </c>
      <c r="M382" s="69" t="s">
        <v>388</v>
      </c>
      <c r="N382" s="69" t="s">
        <v>44</v>
      </c>
      <c r="O382" s="69" t="s">
        <v>386</v>
      </c>
      <c r="P382" s="69" t="s">
        <v>970</v>
      </c>
      <c r="Q382" s="69">
        <v>32</v>
      </c>
      <c r="R382" s="69" t="s">
        <v>83</v>
      </c>
      <c r="V382" s="59" t="str">
        <f t="shared" si="43"/>
        <v>6840101темно-серый</v>
      </c>
      <c r="W382" s="59" t="str">
        <f t="shared" si="40"/>
        <v>6840101</v>
      </c>
      <c r="X382" s="59" t="str">
        <f t="shared" si="44"/>
        <v>HATTERAS</v>
      </c>
      <c r="AC382" s="50">
        <f t="shared" si="45"/>
        <v>2</v>
      </c>
      <c r="AD382" s="43">
        <f t="shared" si="46"/>
        <v>91</v>
      </c>
      <c r="AE382" s="50">
        <f t="shared" si="47"/>
        <v>2091</v>
      </c>
    </row>
    <row r="383" spans="1:31">
      <c r="A383" s="59" t="str">
        <f t="shared" si="41"/>
        <v>684010632</v>
      </c>
      <c r="B383" s="59" t="str">
        <f t="shared" si="42"/>
        <v>02-122-08</v>
      </c>
      <c r="C383" s="69" t="s">
        <v>1585</v>
      </c>
      <c r="D383" s="69" t="s">
        <v>1586</v>
      </c>
      <c r="E383" s="69" t="s">
        <v>967</v>
      </c>
      <c r="F383" s="70">
        <v>57</v>
      </c>
      <c r="G383" s="70" t="s">
        <v>1587</v>
      </c>
      <c r="H383" s="69" t="s">
        <v>83</v>
      </c>
      <c r="I383" s="69" t="s">
        <v>1176</v>
      </c>
      <c r="J383" s="69" t="s">
        <v>318</v>
      </c>
      <c r="K383" s="69" t="s">
        <v>382</v>
      </c>
      <c r="L383" s="69" t="s">
        <v>420</v>
      </c>
      <c r="M383" s="69" t="s">
        <v>388</v>
      </c>
      <c r="N383" s="69" t="s">
        <v>44</v>
      </c>
      <c r="O383" s="69" t="s">
        <v>433</v>
      </c>
      <c r="P383" s="69" t="s">
        <v>970</v>
      </c>
      <c r="Q383" s="69">
        <v>32</v>
      </c>
      <c r="R383" s="69" t="s">
        <v>83</v>
      </c>
      <c r="V383" s="59" t="str">
        <f t="shared" si="43"/>
        <v>6840106серый</v>
      </c>
      <c r="W383" s="59" t="str">
        <f t="shared" si="40"/>
        <v>6840106</v>
      </c>
      <c r="X383" s="59" t="str">
        <f t="shared" si="44"/>
        <v>HATTERAS</v>
      </c>
      <c r="AC383" s="50">
        <f t="shared" si="45"/>
        <v>2</v>
      </c>
      <c r="AD383" s="43">
        <f t="shared" si="46"/>
        <v>122</v>
      </c>
      <c r="AE383" s="50">
        <f t="shared" si="47"/>
        <v>2122</v>
      </c>
    </row>
    <row r="384" spans="1:31">
      <c r="A384" s="59" t="str">
        <f t="shared" si="41"/>
        <v>684010632</v>
      </c>
      <c r="B384" s="59" t="str">
        <f t="shared" si="42"/>
        <v>02-122-08</v>
      </c>
      <c r="C384" s="69" t="s">
        <v>1588</v>
      </c>
      <c r="D384" s="69" t="s">
        <v>1586</v>
      </c>
      <c r="E384" s="69" t="s">
        <v>972</v>
      </c>
      <c r="F384" s="70">
        <v>59</v>
      </c>
      <c r="G384" s="70" t="s">
        <v>1587</v>
      </c>
      <c r="H384" s="69" t="s">
        <v>83</v>
      </c>
      <c r="I384" s="69" t="s">
        <v>1176</v>
      </c>
      <c r="J384" s="69" t="s">
        <v>318</v>
      </c>
      <c r="K384" s="69" t="s">
        <v>382</v>
      </c>
      <c r="L384" s="69" t="s">
        <v>420</v>
      </c>
      <c r="M384" s="69" t="s">
        <v>388</v>
      </c>
      <c r="N384" s="69" t="s">
        <v>44</v>
      </c>
      <c r="O384" s="69" t="s">
        <v>433</v>
      </c>
      <c r="P384" s="69" t="s">
        <v>970</v>
      </c>
      <c r="Q384" s="69">
        <v>32</v>
      </c>
      <c r="R384" s="69" t="s">
        <v>83</v>
      </c>
      <c r="V384" s="59" t="str">
        <f t="shared" si="43"/>
        <v>6840106серый</v>
      </c>
      <c r="W384" s="59" t="str">
        <f t="shared" si="40"/>
        <v>6840106</v>
      </c>
      <c r="X384" s="59" t="str">
        <f t="shared" si="44"/>
        <v>HATTERAS</v>
      </c>
      <c r="AC384" s="50">
        <f t="shared" si="45"/>
        <v>2</v>
      </c>
      <c r="AD384" s="43">
        <f t="shared" si="46"/>
        <v>122</v>
      </c>
      <c r="AE384" s="50">
        <f t="shared" si="47"/>
        <v>2122</v>
      </c>
    </row>
    <row r="385" spans="1:31">
      <c r="A385" s="59" t="str">
        <f t="shared" si="41"/>
        <v>684010632</v>
      </c>
      <c r="B385" s="59" t="str">
        <f t="shared" si="42"/>
        <v>02-122-08</v>
      </c>
      <c r="C385" s="69" t="s">
        <v>1589</v>
      </c>
      <c r="D385" s="69" t="s">
        <v>1586</v>
      </c>
      <c r="E385" s="69" t="s">
        <v>983</v>
      </c>
      <c r="F385" s="70">
        <v>61</v>
      </c>
      <c r="G385" s="70" t="s">
        <v>1587</v>
      </c>
      <c r="H385" s="69" t="s">
        <v>83</v>
      </c>
      <c r="I385" s="69" t="s">
        <v>1176</v>
      </c>
      <c r="J385" s="69" t="s">
        <v>318</v>
      </c>
      <c r="K385" s="69" t="s">
        <v>382</v>
      </c>
      <c r="L385" s="69" t="s">
        <v>420</v>
      </c>
      <c r="M385" s="69" t="s">
        <v>388</v>
      </c>
      <c r="N385" s="69" t="s">
        <v>44</v>
      </c>
      <c r="O385" s="69" t="s">
        <v>433</v>
      </c>
      <c r="P385" s="69" t="s">
        <v>970</v>
      </c>
      <c r="Q385" s="69">
        <v>32</v>
      </c>
      <c r="R385" s="69" t="s">
        <v>83</v>
      </c>
      <c r="V385" s="59" t="str">
        <f t="shared" si="43"/>
        <v>6840106серый</v>
      </c>
      <c r="W385" s="59" t="str">
        <f t="shared" si="40"/>
        <v>6840106</v>
      </c>
      <c r="X385" s="59" t="str">
        <f t="shared" si="44"/>
        <v>HATTERAS</v>
      </c>
      <c r="AC385" s="50">
        <f t="shared" si="45"/>
        <v>2</v>
      </c>
      <c r="AD385" s="43">
        <f t="shared" si="46"/>
        <v>122</v>
      </c>
      <c r="AE385" s="50">
        <f t="shared" si="47"/>
        <v>2122</v>
      </c>
    </row>
    <row r="386" spans="1:31">
      <c r="A386" s="59" t="str">
        <f t="shared" si="41"/>
        <v>684010632</v>
      </c>
      <c r="B386" s="59" t="str">
        <f t="shared" si="42"/>
        <v>02-122-08</v>
      </c>
      <c r="C386" s="69" t="s">
        <v>1590</v>
      </c>
      <c r="D386" s="69" t="s">
        <v>1586</v>
      </c>
      <c r="E386" s="69" t="s">
        <v>1147</v>
      </c>
      <c r="F386" s="70">
        <v>55</v>
      </c>
      <c r="G386" s="70" t="s">
        <v>1587</v>
      </c>
      <c r="H386" s="69" t="s">
        <v>83</v>
      </c>
      <c r="I386" s="69" t="s">
        <v>1176</v>
      </c>
      <c r="J386" s="69" t="s">
        <v>318</v>
      </c>
      <c r="K386" s="69" t="s">
        <v>382</v>
      </c>
      <c r="L386" s="69" t="s">
        <v>420</v>
      </c>
      <c r="M386" s="69" t="s">
        <v>388</v>
      </c>
      <c r="N386" s="69" t="s">
        <v>44</v>
      </c>
      <c r="O386" s="69" t="s">
        <v>433</v>
      </c>
      <c r="P386" s="69" t="s">
        <v>970</v>
      </c>
      <c r="Q386" s="69">
        <v>32</v>
      </c>
      <c r="R386" s="69" t="s">
        <v>83</v>
      </c>
      <c r="V386" s="59" t="str">
        <f t="shared" si="43"/>
        <v>6840106серый</v>
      </c>
      <c r="W386" s="59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6840106</v>
      </c>
      <c r="X386" s="59" t="str">
        <f t="shared" si="44"/>
        <v>HATTERAS</v>
      </c>
      <c r="AC386" s="50">
        <f t="shared" si="45"/>
        <v>2</v>
      </c>
      <c r="AD386" s="43">
        <f t="shared" si="46"/>
        <v>122</v>
      </c>
      <c r="AE386" s="50">
        <f t="shared" si="47"/>
        <v>2122</v>
      </c>
    </row>
    <row r="387" spans="1:31">
      <c r="A387" s="59" t="str">
        <f t="shared" ref="A387:A450" si="49">IF(G387&amp;Q387&lt;&gt;"",W387&amp;Q387,"")</f>
        <v>684010632</v>
      </c>
      <c r="B387" s="59" t="str">
        <f t="shared" ref="B387:B450" si="50">IF(C387&lt;&gt;"",LEFT(C387,9),"")</f>
        <v>02-122-08</v>
      </c>
      <c r="C387" s="69" t="s">
        <v>1591</v>
      </c>
      <c r="D387" s="69" t="s">
        <v>1586</v>
      </c>
      <c r="E387" s="69" t="s">
        <v>985</v>
      </c>
      <c r="F387" s="70">
        <v>56</v>
      </c>
      <c r="G387" s="70" t="s">
        <v>1587</v>
      </c>
      <c r="H387" s="69" t="s">
        <v>83</v>
      </c>
      <c r="I387" s="69" t="s">
        <v>1176</v>
      </c>
      <c r="J387" s="69" t="s">
        <v>318</v>
      </c>
      <c r="K387" s="69" t="s">
        <v>382</v>
      </c>
      <c r="L387" s="69" t="s">
        <v>420</v>
      </c>
      <c r="M387" s="69" t="s">
        <v>388</v>
      </c>
      <c r="N387" s="69" t="s">
        <v>44</v>
      </c>
      <c r="O387" s="69" t="s">
        <v>433</v>
      </c>
      <c r="P387" s="69" t="s">
        <v>970</v>
      </c>
      <c r="Q387" s="69">
        <v>32</v>
      </c>
      <c r="R387" s="69" t="s">
        <v>83</v>
      </c>
      <c r="V387" s="59" t="str">
        <f t="shared" ref="V387:V450" si="51">W387&amp;H387</f>
        <v>6840106серый</v>
      </c>
      <c r="W387" s="59" t="str">
        <f t="shared" si="48"/>
        <v>6840106</v>
      </c>
      <c r="X387" s="59" t="str">
        <f t="shared" ref="X387:X450" si="52">IF(A387&lt;&gt;"",IFERROR(IF(FIND(" ",G387)&gt;=1,MID(G387,FIND(" ",G387)+1,LEN(G387)),""),""),"")</f>
        <v>HATTERAS</v>
      </c>
      <c r="AC387" s="50">
        <f t="shared" ref="AC387:AC450" si="53">IFERROR(VALUE(MID($C387,1,2)),0)</f>
        <v>2</v>
      </c>
      <c r="AD387" s="43">
        <f t="shared" ref="AD387:AD450" si="54">IFERROR(VALUE(MID($C387,4,3)),0)</f>
        <v>122</v>
      </c>
      <c r="AE387" s="50">
        <f t="shared" ref="AE387:AE450" si="55">VALUE(RIGHT("00"&amp;AC387,2)&amp;RIGHT("000"&amp;AD387,3))</f>
        <v>2122</v>
      </c>
    </row>
    <row r="388" spans="1:31">
      <c r="A388" s="59" t="str">
        <f t="shared" si="49"/>
        <v>684010632</v>
      </c>
      <c r="B388" s="59" t="str">
        <f t="shared" si="50"/>
        <v>02-122-08</v>
      </c>
      <c r="C388" s="69" t="s">
        <v>1592</v>
      </c>
      <c r="D388" s="69" t="s">
        <v>1586</v>
      </c>
      <c r="E388" s="69" t="s">
        <v>979</v>
      </c>
      <c r="F388" s="70">
        <v>58</v>
      </c>
      <c r="G388" s="70" t="s">
        <v>1587</v>
      </c>
      <c r="H388" s="69" t="s">
        <v>83</v>
      </c>
      <c r="I388" s="69" t="s">
        <v>1176</v>
      </c>
      <c r="J388" s="69" t="s">
        <v>318</v>
      </c>
      <c r="K388" s="69" t="s">
        <v>382</v>
      </c>
      <c r="L388" s="69" t="s">
        <v>420</v>
      </c>
      <c r="M388" s="69" t="s">
        <v>388</v>
      </c>
      <c r="N388" s="69" t="s">
        <v>44</v>
      </c>
      <c r="O388" s="69" t="s">
        <v>433</v>
      </c>
      <c r="P388" s="69" t="s">
        <v>970</v>
      </c>
      <c r="Q388" s="69">
        <v>32</v>
      </c>
      <c r="R388" s="69" t="s">
        <v>83</v>
      </c>
      <c r="V388" s="59" t="str">
        <f t="shared" si="51"/>
        <v>6840106серый</v>
      </c>
      <c r="W388" s="59" t="str">
        <f t="shared" si="48"/>
        <v>6840106</v>
      </c>
      <c r="X388" s="59" t="str">
        <f t="shared" si="52"/>
        <v>HATTERAS</v>
      </c>
      <c r="AC388" s="50">
        <f t="shared" si="53"/>
        <v>2</v>
      </c>
      <c r="AD388" s="43">
        <f t="shared" si="54"/>
        <v>122</v>
      </c>
      <c r="AE388" s="50">
        <f t="shared" si="55"/>
        <v>2122</v>
      </c>
    </row>
    <row r="389" spans="1:31">
      <c r="A389" s="59" t="str">
        <f t="shared" si="49"/>
        <v>684010632</v>
      </c>
      <c r="B389" s="59" t="str">
        <f t="shared" si="50"/>
        <v>02-122-08</v>
      </c>
      <c r="C389" s="69" t="s">
        <v>1593</v>
      </c>
      <c r="D389" s="69" t="s">
        <v>1586</v>
      </c>
      <c r="E389" s="69" t="s">
        <v>981</v>
      </c>
      <c r="F389" s="70">
        <v>60</v>
      </c>
      <c r="G389" s="70" t="s">
        <v>1587</v>
      </c>
      <c r="H389" s="69" t="s">
        <v>83</v>
      </c>
      <c r="I389" s="69" t="s">
        <v>1176</v>
      </c>
      <c r="J389" s="69" t="s">
        <v>318</v>
      </c>
      <c r="K389" s="69" t="s">
        <v>382</v>
      </c>
      <c r="L389" s="69" t="s">
        <v>420</v>
      </c>
      <c r="M389" s="69" t="s">
        <v>388</v>
      </c>
      <c r="N389" s="69" t="s">
        <v>44</v>
      </c>
      <c r="O389" s="69" t="s">
        <v>433</v>
      </c>
      <c r="P389" s="69" t="s">
        <v>970</v>
      </c>
      <c r="Q389" s="69">
        <v>32</v>
      </c>
      <c r="R389" s="69" t="s">
        <v>83</v>
      </c>
      <c r="V389" s="59" t="str">
        <f t="shared" si="51"/>
        <v>6840106серый</v>
      </c>
      <c r="W389" s="59" t="str">
        <f t="shared" si="48"/>
        <v>6840106</v>
      </c>
      <c r="X389" s="59" t="str">
        <f t="shared" si="52"/>
        <v>HATTERAS</v>
      </c>
      <c r="AC389" s="50">
        <f t="shared" si="53"/>
        <v>2</v>
      </c>
      <c r="AD389" s="43">
        <f t="shared" si="54"/>
        <v>122</v>
      </c>
      <c r="AE389" s="50">
        <f t="shared" si="55"/>
        <v>2122</v>
      </c>
    </row>
    <row r="390" spans="1:31">
      <c r="A390" s="59" t="str">
        <f t="shared" si="49"/>
        <v>684010632</v>
      </c>
      <c r="B390" s="59" t="str">
        <f t="shared" si="50"/>
        <v>02-122-08</v>
      </c>
      <c r="C390" s="69" t="s">
        <v>1594</v>
      </c>
      <c r="D390" s="69" t="s">
        <v>1586</v>
      </c>
      <c r="E390" s="69" t="s">
        <v>987</v>
      </c>
      <c r="F390" s="70">
        <v>62</v>
      </c>
      <c r="G390" s="70" t="s">
        <v>1587</v>
      </c>
      <c r="H390" s="69" t="s">
        <v>83</v>
      </c>
      <c r="I390" s="69" t="s">
        <v>1176</v>
      </c>
      <c r="J390" s="69" t="s">
        <v>318</v>
      </c>
      <c r="K390" s="69" t="s">
        <v>382</v>
      </c>
      <c r="L390" s="69" t="s">
        <v>420</v>
      </c>
      <c r="M390" s="69" t="s">
        <v>388</v>
      </c>
      <c r="N390" s="69" t="s">
        <v>44</v>
      </c>
      <c r="O390" s="69" t="s">
        <v>433</v>
      </c>
      <c r="P390" s="69" t="s">
        <v>970</v>
      </c>
      <c r="Q390" s="69">
        <v>32</v>
      </c>
      <c r="R390" s="69" t="s">
        <v>83</v>
      </c>
      <c r="V390" s="59" t="str">
        <f t="shared" si="51"/>
        <v>6840106серый</v>
      </c>
      <c r="W390" s="59" t="str">
        <f t="shared" si="48"/>
        <v>6840106</v>
      </c>
      <c r="X390" s="59" t="str">
        <f t="shared" si="52"/>
        <v>HATTERAS</v>
      </c>
      <c r="AC390" s="50">
        <f t="shared" si="53"/>
        <v>2</v>
      </c>
      <c r="AD390" s="43">
        <f t="shared" si="54"/>
        <v>122</v>
      </c>
      <c r="AE390" s="50">
        <f t="shared" si="55"/>
        <v>2122</v>
      </c>
    </row>
    <row r="391" spans="1:31">
      <c r="A391" s="59" t="str">
        <f t="shared" si="49"/>
        <v>684010632</v>
      </c>
      <c r="B391" s="59" t="str">
        <f t="shared" si="50"/>
        <v>02-122-08</v>
      </c>
      <c r="C391" s="69" t="s">
        <v>1595</v>
      </c>
      <c r="D391" s="69" t="s">
        <v>1586</v>
      </c>
      <c r="E391" s="69" t="s">
        <v>989</v>
      </c>
      <c r="F391" s="70">
        <v>63</v>
      </c>
      <c r="G391" s="70" t="s">
        <v>1587</v>
      </c>
      <c r="H391" s="69" t="s">
        <v>83</v>
      </c>
      <c r="I391" s="69" t="s">
        <v>1176</v>
      </c>
      <c r="J391" s="69" t="s">
        <v>318</v>
      </c>
      <c r="K391" s="69" t="s">
        <v>382</v>
      </c>
      <c r="L391" s="69" t="s">
        <v>420</v>
      </c>
      <c r="M391" s="69" t="s">
        <v>388</v>
      </c>
      <c r="N391" s="69" t="s">
        <v>44</v>
      </c>
      <c r="O391" s="69" t="s">
        <v>433</v>
      </c>
      <c r="P391" s="69" t="s">
        <v>970</v>
      </c>
      <c r="Q391" s="69">
        <v>32</v>
      </c>
      <c r="R391" s="69" t="s">
        <v>83</v>
      </c>
      <c r="V391" s="59" t="str">
        <f t="shared" si="51"/>
        <v>6840106серый</v>
      </c>
      <c r="W391" s="59" t="str">
        <f t="shared" si="48"/>
        <v>6840106</v>
      </c>
      <c r="X391" s="59" t="str">
        <f t="shared" si="52"/>
        <v>HATTERAS</v>
      </c>
      <c r="AC391" s="50">
        <f t="shared" si="53"/>
        <v>2</v>
      </c>
      <c r="AD391" s="43">
        <f t="shared" si="54"/>
        <v>122</v>
      </c>
      <c r="AE391" s="50">
        <f t="shared" si="55"/>
        <v>2122</v>
      </c>
    </row>
    <row r="392" spans="1:31">
      <c r="A392" s="59" t="str">
        <f t="shared" si="49"/>
        <v>684010731</v>
      </c>
      <c r="B392" s="59" t="str">
        <f t="shared" si="50"/>
        <v>02-123-08</v>
      </c>
      <c r="C392" s="69" t="s">
        <v>1596</v>
      </c>
      <c r="D392" s="69" t="s">
        <v>1597</v>
      </c>
      <c r="E392" s="69" t="s">
        <v>967</v>
      </c>
      <c r="F392" s="70">
        <v>57</v>
      </c>
      <c r="G392" s="70" t="s">
        <v>1598</v>
      </c>
      <c r="H392" s="69" t="s">
        <v>83</v>
      </c>
      <c r="I392" s="69" t="s">
        <v>1599</v>
      </c>
      <c r="J392" s="69" t="s">
        <v>318</v>
      </c>
      <c r="K392" s="69" t="s">
        <v>382</v>
      </c>
      <c r="L392" s="69" t="s">
        <v>420</v>
      </c>
      <c r="M392" s="69" t="s">
        <v>388</v>
      </c>
      <c r="N392" s="69" t="s">
        <v>44</v>
      </c>
      <c r="O392" s="69" t="s">
        <v>433</v>
      </c>
      <c r="P392" s="69" t="s">
        <v>970</v>
      </c>
      <c r="Q392" s="69">
        <v>31</v>
      </c>
      <c r="R392" s="69" t="s">
        <v>83</v>
      </c>
      <c r="V392" s="59" t="str">
        <f t="shared" si="51"/>
        <v>6840107серый</v>
      </c>
      <c r="W392" s="59" t="str">
        <f t="shared" si="48"/>
        <v>6840107</v>
      </c>
      <c r="X392" s="59" t="str">
        <f t="shared" si="52"/>
        <v>HATTERAS</v>
      </c>
      <c r="AC392" s="50">
        <f t="shared" si="53"/>
        <v>2</v>
      </c>
      <c r="AD392" s="43">
        <f t="shared" si="54"/>
        <v>123</v>
      </c>
      <c r="AE392" s="50">
        <f t="shared" si="55"/>
        <v>2123</v>
      </c>
    </row>
    <row r="393" spans="1:31">
      <c r="A393" s="59" t="str">
        <f t="shared" si="49"/>
        <v>684010731</v>
      </c>
      <c r="B393" s="59" t="str">
        <f t="shared" si="50"/>
        <v>02-123-08</v>
      </c>
      <c r="C393" s="69" t="s">
        <v>1600</v>
      </c>
      <c r="D393" s="69" t="s">
        <v>1597</v>
      </c>
      <c r="E393" s="69" t="s">
        <v>972</v>
      </c>
      <c r="F393" s="70">
        <v>59</v>
      </c>
      <c r="G393" s="70" t="s">
        <v>1598</v>
      </c>
      <c r="H393" s="69" t="s">
        <v>83</v>
      </c>
      <c r="I393" s="69" t="s">
        <v>1599</v>
      </c>
      <c r="J393" s="69" t="s">
        <v>318</v>
      </c>
      <c r="K393" s="69" t="s">
        <v>382</v>
      </c>
      <c r="L393" s="69" t="s">
        <v>420</v>
      </c>
      <c r="M393" s="69" t="s">
        <v>388</v>
      </c>
      <c r="N393" s="69" t="s">
        <v>44</v>
      </c>
      <c r="O393" s="69" t="s">
        <v>433</v>
      </c>
      <c r="P393" s="69" t="s">
        <v>970</v>
      </c>
      <c r="Q393" s="69">
        <v>31</v>
      </c>
      <c r="R393" s="69" t="s">
        <v>83</v>
      </c>
      <c r="V393" s="59" t="str">
        <f t="shared" si="51"/>
        <v>6840107серый</v>
      </c>
      <c r="W393" s="59" t="str">
        <f t="shared" si="48"/>
        <v>6840107</v>
      </c>
      <c r="X393" s="59" t="str">
        <f t="shared" si="52"/>
        <v>HATTERAS</v>
      </c>
      <c r="AC393" s="50">
        <f t="shared" si="53"/>
        <v>2</v>
      </c>
      <c r="AD393" s="43">
        <f t="shared" si="54"/>
        <v>123</v>
      </c>
      <c r="AE393" s="50">
        <f t="shared" si="55"/>
        <v>2123</v>
      </c>
    </row>
    <row r="394" spans="1:31">
      <c r="A394" s="59" t="str">
        <f t="shared" si="49"/>
        <v>684010731</v>
      </c>
      <c r="B394" s="59" t="str">
        <f t="shared" si="50"/>
        <v>02-123-08</v>
      </c>
      <c r="C394" s="69" t="s">
        <v>1601</v>
      </c>
      <c r="D394" s="69" t="s">
        <v>1597</v>
      </c>
      <c r="E394" s="69" t="s">
        <v>983</v>
      </c>
      <c r="F394" s="70">
        <v>61</v>
      </c>
      <c r="G394" s="70" t="s">
        <v>1598</v>
      </c>
      <c r="H394" s="69" t="s">
        <v>83</v>
      </c>
      <c r="I394" s="69" t="s">
        <v>1599</v>
      </c>
      <c r="J394" s="69" t="s">
        <v>318</v>
      </c>
      <c r="K394" s="69" t="s">
        <v>382</v>
      </c>
      <c r="L394" s="69" t="s">
        <v>420</v>
      </c>
      <c r="M394" s="69" t="s">
        <v>388</v>
      </c>
      <c r="N394" s="69" t="s">
        <v>44</v>
      </c>
      <c r="O394" s="69" t="s">
        <v>433</v>
      </c>
      <c r="P394" s="69" t="s">
        <v>970</v>
      </c>
      <c r="Q394" s="69">
        <v>31</v>
      </c>
      <c r="R394" s="69" t="s">
        <v>83</v>
      </c>
      <c r="V394" s="59" t="str">
        <f t="shared" si="51"/>
        <v>6840107серый</v>
      </c>
      <c r="W394" s="59" t="str">
        <f t="shared" si="48"/>
        <v>6840107</v>
      </c>
      <c r="X394" s="59" t="str">
        <f t="shared" si="52"/>
        <v>HATTERAS</v>
      </c>
      <c r="AC394" s="50">
        <f t="shared" si="53"/>
        <v>2</v>
      </c>
      <c r="AD394" s="43">
        <f t="shared" si="54"/>
        <v>123</v>
      </c>
      <c r="AE394" s="50">
        <f t="shared" si="55"/>
        <v>2123</v>
      </c>
    </row>
    <row r="395" spans="1:31">
      <c r="A395" s="59" t="str">
        <f t="shared" si="49"/>
        <v>684010731</v>
      </c>
      <c r="B395" s="59" t="str">
        <f t="shared" si="50"/>
        <v>02-123-08</v>
      </c>
      <c r="C395" s="69" t="s">
        <v>1602</v>
      </c>
      <c r="D395" s="69" t="s">
        <v>1597</v>
      </c>
      <c r="E395" s="69" t="s">
        <v>981</v>
      </c>
      <c r="F395" s="70">
        <v>60</v>
      </c>
      <c r="G395" s="70" t="s">
        <v>1598</v>
      </c>
      <c r="H395" s="69" t="s">
        <v>83</v>
      </c>
      <c r="I395" s="69" t="s">
        <v>1599</v>
      </c>
      <c r="J395" s="69" t="s">
        <v>318</v>
      </c>
      <c r="K395" s="69" t="s">
        <v>382</v>
      </c>
      <c r="L395" s="69" t="s">
        <v>420</v>
      </c>
      <c r="M395" s="69" t="s">
        <v>388</v>
      </c>
      <c r="N395" s="69" t="s">
        <v>44</v>
      </c>
      <c r="O395" s="69" t="s">
        <v>433</v>
      </c>
      <c r="P395" s="69" t="s">
        <v>970</v>
      </c>
      <c r="Q395" s="69">
        <v>31</v>
      </c>
      <c r="R395" s="69" t="s">
        <v>83</v>
      </c>
      <c r="V395" s="59" t="str">
        <f t="shared" si="51"/>
        <v>6840107серый</v>
      </c>
      <c r="W395" s="59" t="str">
        <f t="shared" si="48"/>
        <v>6840107</v>
      </c>
      <c r="X395" s="59" t="str">
        <f t="shared" si="52"/>
        <v>HATTERAS</v>
      </c>
      <c r="AC395" s="50">
        <f t="shared" si="53"/>
        <v>2</v>
      </c>
      <c r="AD395" s="43">
        <f t="shared" si="54"/>
        <v>123</v>
      </c>
      <c r="AE395" s="50">
        <f t="shared" si="55"/>
        <v>2123</v>
      </c>
    </row>
    <row r="396" spans="1:31">
      <c r="A396" s="59" t="str">
        <f t="shared" si="49"/>
        <v>684010731</v>
      </c>
      <c r="B396" s="59" t="str">
        <f t="shared" si="50"/>
        <v>02-123-08</v>
      </c>
      <c r="C396" s="69" t="s">
        <v>1603</v>
      </c>
      <c r="D396" s="69" t="s">
        <v>1597</v>
      </c>
      <c r="E396" s="69" t="s">
        <v>1147</v>
      </c>
      <c r="F396" s="70">
        <v>55</v>
      </c>
      <c r="G396" s="70" t="s">
        <v>1598</v>
      </c>
      <c r="H396" s="69" t="s">
        <v>83</v>
      </c>
      <c r="I396" s="69" t="s">
        <v>1599</v>
      </c>
      <c r="J396" s="69" t="s">
        <v>318</v>
      </c>
      <c r="K396" s="69" t="s">
        <v>382</v>
      </c>
      <c r="L396" s="69" t="s">
        <v>420</v>
      </c>
      <c r="M396" s="69" t="s">
        <v>388</v>
      </c>
      <c r="N396" s="69" t="s">
        <v>44</v>
      </c>
      <c r="O396" s="69" t="s">
        <v>433</v>
      </c>
      <c r="P396" s="69" t="s">
        <v>970</v>
      </c>
      <c r="Q396" s="69">
        <v>31</v>
      </c>
      <c r="R396" s="69" t="s">
        <v>83</v>
      </c>
      <c r="V396" s="59" t="str">
        <f t="shared" si="51"/>
        <v>6840107серый</v>
      </c>
      <c r="W396" s="59" t="str">
        <f t="shared" si="48"/>
        <v>6840107</v>
      </c>
      <c r="X396" s="59" t="str">
        <f t="shared" si="52"/>
        <v>HATTERAS</v>
      </c>
      <c r="AC396" s="50">
        <f t="shared" si="53"/>
        <v>2</v>
      </c>
      <c r="AD396" s="43">
        <f t="shared" si="54"/>
        <v>123</v>
      </c>
      <c r="AE396" s="50">
        <f t="shared" si="55"/>
        <v>2123</v>
      </c>
    </row>
    <row r="397" spans="1:31">
      <c r="A397" s="59" t="str">
        <f t="shared" si="49"/>
        <v>684010731</v>
      </c>
      <c r="B397" s="59" t="str">
        <f t="shared" si="50"/>
        <v>02-123-08</v>
      </c>
      <c r="C397" s="69" t="s">
        <v>1604</v>
      </c>
      <c r="D397" s="69" t="s">
        <v>1597</v>
      </c>
      <c r="E397" s="69" t="s">
        <v>985</v>
      </c>
      <c r="F397" s="70">
        <v>56</v>
      </c>
      <c r="G397" s="70" t="s">
        <v>1598</v>
      </c>
      <c r="H397" s="69" t="s">
        <v>83</v>
      </c>
      <c r="I397" s="69" t="s">
        <v>1599</v>
      </c>
      <c r="J397" s="69" t="s">
        <v>318</v>
      </c>
      <c r="K397" s="69" t="s">
        <v>382</v>
      </c>
      <c r="L397" s="69" t="s">
        <v>420</v>
      </c>
      <c r="M397" s="69" t="s">
        <v>388</v>
      </c>
      <c r="N397" s="69" t="s">
        <v>44</v>
      </c>
      <c r="O397" s="69" t="s">
        <v>433</v>
      </c>
      <c r="P397" s="69" t="s">
        <v>970</v>
      </c>
      <c r="Q397" s="69">
        <v>31</v>
      </c>
      <c r="R397" s="69" t="s">
        <v>83</v>
      </c>
      <c r="V397" s="59" t="str">
        <f t="shared" si="51"/>
        <v>6840107серый</v>
      </c>
      <c r="W397" s="59" t="str">
        <f t="shared" si="48"/>
        <v>6840107</v>
      </c>
      <c r="X397" s="59" t="str">
        <f t="shared" si="52"/>
        <v>HATTERAS</v>
      </c>
      <c r="AC397" s="50">
        <f t="shared" si="53"/>
        <v>2</v>
      </c>
      <c r="AD397" s="43">
        <f t="shared" si="54"/>
        <v>123</v>
      </c>
      <c r="AE397" s="50">
        <f t="shared" si="55"/>
        <v>2123</v>
      </c>
    </row>
    <row r="398" spans="1:31">
      <c r="A398" s="59" t="str">
        <f t="shared" si="49"/>
        <v>684010731</v>
      </c>
      <c r="B398" s="59" t="str">
        <f t="shared" si="50"/>
        <v>02-123-08</v>
      </c>
      <c r="C398" s="69" t="s">
        <v>1605</v>
      </c>
      <c r="D398" s="69" t="s">
        <v>1597</v>
      </c>
      <c r="E398" s="69" t="s">
        <v>979</v>
      </c>
      <c r="F398" s="70">
        <v>58</v>
      </c>
      <c r="G398" s="70" t="s">
        <v>1598</v>
      </c>
      <c r="H398" s="69" t="s">
        <v>83</v>
      </c>
      <c r="I398" s="69" t="s">
        <v>1599</v>
      </c>
      <c r="J398" s="69" t="s">
        <v>318</v>
      </c>
      <c r="K398" s="69" t="s">
        <v>382</v>
      </c>
      <c r="L398" s="69" t="s">
        <v>420</v>
      </c>
      <c r="M398" s="69" t="s">
        <v>388</v>
      </c>
      <c r="N398" s="69" t="s">
        <v>44</v>
      </c>
      <c r="O398" s="69" t="s">
        <v>433</v>
      </c>
      <c r="P398" s="69" t="s">
        <v>970</v>
      </c>
      <c r="Q398" s="69">
        <v>31</v>
      </c>
      <c r="R398" s="69" t="s">
        <v>83</v>
      </c>
      <c r="V398" s="59" t="str">
        <f t="shared" si="51"/>
        <v>6840107серый</v>
      </c>
      <c r="W398" s="59" t="str">
        <f t="shared" si="48"/>
        <v>6840107</v>
      </c>
      <c r="X398" s="59" t="str">
        <f t="shared" si="52"/>
        <v>HATTERAS</v>
      </c>
      <c r="AC398" s="50">
        <f t="shared" si="53"/>
        <v>2</v>
      </c>
      <c r="AD398" s="43">
        <f t="shared" si="54"/>
        <v>123</v>
      </c>
      <c r="AE398" s="50">
        <f t="shared" si="55"/>
        <v>2123</v>
      </c>
    </row>
    <row r="399" spans="1:31">
      <c r="A399" s="59" t="str">
        <f t="shared" si="49"/>
        <v>684010731</v>
      </c>
      <c r="B399" s="59" t="str">
        <f t="shared" si="50"/>
        <v>02-123-08</v>
      </c>
      <c r="C399" s="69" t="s">
        <v>1606</v>
      </c>
      <c r="D399" s="69" t="s">
        <v>1597</v>
      </c>
      <c r="E399" s="69" t="s">
        <v>987</v>
      </c>
      <c r="F399" s="70">
        <v>62</v>
      </c>
      <c r="G399" s="70" t="s">
        <v>1598</v>
      </c>
      <c r="H399" s="69" t="s">
        <v>83</v>
      </c>
      <c r="I399" s="69" t="s">
        <v>1599</v>
      </c>
      <c r="J399" s="69" t="s">
        <v>318</v>
      </c>
      <c r="K399" s="69" t="s">
        <v>382</v>
      </c>
      <c r="L399" s="69" t="s">
        <v>420</v>
      </c>
      <c r="M399" s="69" t="s">
        <v>388</v>
      </c>
      <c r="N399" s="69" t="s">
        <v>44</v>
      </c>
      <c r="O399" s="69" t="s">
        <v>433</v>
      </c>
      <c r="P399" s="69" t="s">
        <v>970</v>
      </c>
      <c r="Q399" s="69">
        <v>31</v>
      </c>
      <c r="R399" s="69" t="s">
        <v>83</v>
      </c>
      <c r="V399" s="59" t="str">
        <f t="shared" si="51"/>
        <v>6840107серый</v>
      </c>
      <c r="W399" s="59" t="str">
        <f t="shared" si="48"/>
        <v>6840107</v>
      </c>
      <c r="X399" s="59" t="str">
        <f t="shared" si="52"/>
        <v>HATTERAS</v>
      </c>
      <c r="AC399" s="50">
        <f t="shared" si="53"/>
        <v>2</v>
      </c>
      <c r="AD399" s="43">
        <f t="shared" si="54"/>
        <v>123</v>
      </c>
      <c r="AE399" s="50">
        <f t="shared" si="55"/>
        <v>2123</v>
      </c>
    </row>
    <row r="400" spans="1:31">
      <c r="A400" s="59" t="str">
        <f t="shared" si="49"/>
        <v>684010731</v>
      </c>
      <c r="B400" s="59" t="str">
        <f t="shared" si="50"/>
        <v>02-123-08</v>
      </c>
      <c r="C400" s="69" t="s">
        <v>1607</v>
      </c>
      <c r="D400" s="69" t="s">
        <v>1597</v>
      </c>
      <c r="E400" s="69" t="s">
        <v>989</v>
      </c>
      <c r="F400" s="70">
        <v>63</v>
      </c>
      <c r="G400" s="70" t="s">
        <v>1598</v>
      </c>
      <c r="H400" s="69" t="s">
        <v>83</v>
      </c>
      <c r="I400" s="69" t="s">
        <v>1599</v>
      </c>
      <c r="J400" s="69" t="s">
        <v>318</v>
      </c>
      <c r="K400" s="69" t="s">
        <v>382</v>
      </c>
      <c r="L400" s="69" t="s">
        <v>420</v>
      </c>
      <c r="M400" s="69" t="s">
        <v>388</v>
      </c>
      <c r="N400" s="69" t="s">
        <v>44</v>
      </c>
      <c r="O400" s="69" t="s">
        <v>433</v>
      </c>
      <c r="P400" s="69" t="s">
        <v>970</v>
      </c>
      <c r="Q400" s="69">
        <v>31</v>
      </c>
      <c r="R400" s="69" t="s">
        <v>83</v>
      </c>
      <c r="V400" s="59" t="str">
        <f t="shared" si="51"/>
        <v>6840107серый</v>
      </c>
      <c r="W400" s="59" t="str">
        <f t="shared" si="48"/>
        <v>6840107</v>
      </c>
      <c r="X400" s="59" t="str">
        <f t="shared" si="52"/>
        <v>HATTERAS</v>
      </c>
      <c r="AC400" s="50">
        <f t="shared" si="53"/>
        <v>2</v>
      </c>
      <c r="AD400" s="43">
        <f t="shared" si="54"/>
        <v>123</v>
      </c>
      <c r="AE400" s="50">
        <f t="shared" si="55"/>
        <v>2123</v>
      </c>
    </row>
    <row r="401" spans="1:31">
      <c r="A401" s="59" t="str">
        <f t="shared" si="49"/>
        <v>6840303227</v>
      </c>
      <c r="B401" s="59" t="str">
        <f t="shared" si="50"/>
        <v>02-124-95</v>
      </c>
      <c r="C401" s="69" t="s">
        <v>1608</v>
      </c>
      <c r="D401" s="69" t="s">
        <v>1609</v>
      </c>
      <c r="E401" s="69" t="s">
        <v>1147</v>
      </c>
      <c r="F401" s="70">
        <v>55</v>
      </c>
      <c r="G401" s="70" t="s">
        <v>1610</v>
      </c>
      <c r="H401" s="69" t="s">
        <v>247</v>
      </c>
      <c r="I401" s="69" t="s">
        <v>1482</v>
      </c>
      <c r="J401" s="69" t="s">
        <v>318</v>
      </c>
      <c r="K401" s="69" t="s">
        <v>382</v>
      </c>
      <c r="L401" s="69" t="s">
        <v>420</v>
      </c>
      <c r="M401" s="69" t="s">
        <v>388</v>
      </c>
      <c r="N401" s="69" t="s">
        <v>44</v>
      </c>
      <c r="O401" s="69" t="s">
        <v>433</v>
      </c>
      <c r="P401" s="69" t="s">
        <v>970</v>
      </c>
      <c r="Q401" s="69">
        <v>227</v>
      </c>
      <c r="R401" s="69" t="s">
        <v>71</v>
      </c>
      <c r="V401" s="59" t="str">
        <f t="shared" si="51"/>
        <v>6840303синий / бежевый</v>
      </c>
      <c r="W401" s="59" t="str">
        <f t="shared" si="48"/>
        <v>6840303</v>
      </c>
      <c r="X401" s="59" t="str">
        <f t="shared" si="52"/>
        <v>HATTERAS</v>
      </c>
      <c r="AC401" s="50">
        <f t="shared" si="53"/>
        <v>2</v>
      </c>
      <c r="AD401" s="43">
        <f t="shared" si="54"/>
        <v>124</v>
      </c>
      <c r="AE401" s="50">
        <f t="shared" si="55"/>
        <v>2124</v>
      </c>
    </row>
    <row r="402" spans="1:31">
      <c r="A402" s="59" t="str">
        <f t="shared" si="49"/>
        <v>6840303227</v>
      </c>
      <c r="B402" s="59" t="str">
        <f t="shared" si="50"/>
        <v>02-124-95</v>
      </c>
      <c r="C402" s="69" t="s">
        <v>1611</v>
      </c>
      <c r="D402" s="69" t="s">
        <v>1609</v>
      </c>
      <c r="E402" s="69" t="s">
        <v>967</v>
      </c>
      <c r="F402" s="70">
        <v>57</v>
      </c>
      <c r="G402" s="70" t="s">
        <v>1610</v>
      </c>
      <c r="H402" s="69" t="s">
        <v>247</v>
      </c>
      <c r="I402" s="69" t="s">
        <v>1482</v>
      </c>
      <c r="J402" s="69" t="s">
        <v>318</v>
      </c>
      <c r="K402" s="69" t="s">
        <v>382</v>
      </c>
      <c r="L402" s="69" t="s">
        <v>420</v>
      </c>
      <c r="M402" s="69" t="s">
        <v>388</v>
      </c>
      <c r="N402" s="69" t="s">
        <v>44</v>
      </c>
      <c r="O402" s="69" t="s">
        <v>433</v>
      </c>
      <c r="P402" s="69" t="s">
        <v>970</v>
      </c>
      <c r="Q402" s="69">
        <v>227</v>
      </c>
      <c r="R402" s="69" t="s">
        <v>71</v>
      </c>
      <c r="V402" s="59" t="str">
        <f t="shared" si="51"/>
        <v>6840303синий / бежевый</v>
      </c>
      <c r="W402" s="59" t="str">
        <f t="shared" si="48"/>
        <v>6840303</v>
      </c>
      <c r="X402" s="59" t="str">
        <f t="shared" si="52"/>
        <v>HATTERAS</v>
      </c>
      <c r="AC402" s="50">
        <f t="shared" si="53"/>
        <v>2</v>
      </c>
      <c r="AD402" s="43">
        <f t="shared" si="54"/>
        <v>124</v>
      </c>
      <c r="AE402" s="50">
        <f t="shared" si="55"/>
        <v>2124</v>
      </c>
    </row>
    <row r="403" spans="1:31">
      <c r="A403" s="59" t="str">
        <f t="shared" si="49"/>
        <v>6840303227</v>
      </c>
      <c r="B403" s="59" t="str">
        <f t="shared" si="50"/>
        <v>02-124-95</v>
      </c>
      <c r="C403" s="69" t="s">
        <v>1612</v>
      </c>
      <c r="D403" s="69" t="s">
        <v>1609</v>
      </c>
      <c r="E403" s="69" t="s">
        <v>972</v>
      </c>
      <c r="F403" s="70">
        <v>59</v>
      </c>
      <c r="G403" s="70" t="s">
        <v>1610</v>
      </c>
      <c r="H403" s="69" t="s">
        <v>247</v>
      </c>
      <c r="I403" s="69" t="s">
        <v>1482</v>
      </c>
      <c r="J403" s="69" t="s">
        <v>318</v>
      </c>
      <c r="K403" s="69" t="s">
        <v>382</v>
      </c>
      <c r="L403" s="69" t="s">
        <v>420</v>
      </c>
      <c r="M403" s="69" t="s">
        <v>388</v>
      </c>
      <c r="N403" s="69" t="s">
        <v>44</v>
      </c>
      <c r="O403" s="69" t="s">
        <v>433</v>
      </c>
      <c r="P403" s="69" t="s">
        <v>970</v>
      </c>
      <c r="Q403" s="69">
        <v>227</v>
      </c>
      <c r="R403" s="69" t="s">
        <v>71</v>
      </c>
      <c r="V403" s="59" t="str">
        <f t="shared" si="51"/>
        <v>6840303синий / бежевый</v>
      </c>
      <c r="W403" s="59" t="str">
        <f t="shared" si="48"/>
        <v>6840303</v>
      </c>
      <c r="X403" s="59" t="str">
        <f t="shared" si="52"/>
        <v>HATTERAS</v>
      </c>
      <c r="AC403" s="50">
        <f t="shared" si="53"/>
        <v>2</v>
      </c>
      <c r="AD403" s="43">
        <f t="shared" si="54"/>
        <v>124</v>
      </c>
      <c r="AE403" s="50">
        <f t="shared" si="55"/>
        <v>2124</v>
      </c>
    </row>
    <row r="404" spans="1:31">
      <c r="A404" s="59" t="str">
        <f t="shared" si="49"/>
        <v>6840303227</v>
      </c>
      <c r="B404" s="59" t="str">
        <f t="shared" si="50"/>
        <v>02-124-95</v>
      </c>
      <c r="C404" s="69" t="s">
        <v>1613</v>
      </c>
      <c r="D404" s="69" t="s">
        <v>1609</v>
      </c>
      <c r="E404" s="69" t="s">
        <v>983</v>
      </c>
      <c r="F404" s="70">
        <v>61</v>
      </c>
      <c r="G404" s="70" t="s">
        <v>1610</v>
      </c>
      <c r="H404" s="69" t="s">
        <v>247</v>
      </c>
      <c r="I404" s="69" t="s">
        <v>1482</v>
      </c>
      <c r="J404" s="69" t="s">
        <v>318</v>
      </c>
      <c r="K404" s="69" t="s">
        <v>382</v>
      </c>
      <c r="L404" s="69" t="s">
        <v>420</v>
      </c>
      <c r="M404" s="69" t="s">
        <v>388</v>
      </c>
      <c r="N404" s="69" t="s">
        <v>44</v>
      </c>
      <c r="O404" s="69" t="s">
        <v>433</v>
      </c>
      <c r="P404" s="69" t="s">
        <v>970</v>
      </c>
      <c r="Q404" s="69">
        <v>227</v>
      </c>
      <c r="R404" s="69" t="s">
        <v>71</v>
      </c>
      <c r="V404" s="59" t="str">
        <f t="shared" si="51"/>
        <v>6840303синий / бежевый</v>
      </c>
      <c r="W404" s="59" t="str">
        <f t="shared" si="48"/>
        <v>6840303</v>
      </c>
      <c r="X404" s="59" t="str">
        <f t="shared" si="52"/>
        <v>HATTERAS</v>
      </c>
      <c r="AC404" s="50">
        <f t="shared" si="53"/>
        <v>2</v>
      </c>
      <c r="AD404" s="43">
        <f t="shared" si="54"/>
        <v>124</v>
      </c>
      <c r="AE404" s="50">
        <f t="shared" si="55"/>
        <v>2124</v>
      </c>
    </row>
    <row r="405" spans="1:31">
      <c r="A405" s="59" t="str">
        <f t="shared" si="49"/>
        <v>6840306223</v>
      </c>
      <c r="B405" s="59" t="str">
        <f t="shared" si="50"/>
        <v>02-125-89</v>
      </c>
      <c r="C405" s="69" t="s">
        <v>1614</v>
      </c>
      <c r="D405" s="69" t="s">
        <v>1615</v>
      </c>
      <c r="E405" s="69" t="s">
        <v>967</v>
      </c>
      <c r="F405" s="70">
        <v>57</v>
      </c>
      <c r="G405" s="70" t="s">
        <v>1616</v>
      </c>
      <c r="H405" s="69" t="s">
        <v>238</v>
      </c>
      <c r="I405" s="69" t="s">
        <v>1114</v>
      </c>
      <c r="J405" s="69" t="s">
        <v>318</v>
      </c>
      <c r="K405" s="69" t="s">
        <v>382</v>
      </c>
      <c r="L405" s="69" t="s">
        <v>420</v>
      </c>
      <c r="M405" s="69" t="s">
        <v>388</v>
      </c>
      <c r="N405" s="69" t="s">
        <v>44</v>
      </c>
      <c r="O405" s="69" t="s">
        <v>433</v>
      </c>
      <c r="P405" s="69" t="s">
        <v>970</v>
      </c>
      <c r="Q405" s="69">
        <v>223</v>
      </c>
      <c r="R405" s="69" t="s">
        <v>83</v>
      </c>
      <c r="V405" s="59" t="str">
        <f t="shared" si="51"/>
        <v>6840306серый / голубой</v>
      </c>
      <c r="W405" s="59" t="str">
        <f t="shared" si="48"/>
        <v>6840306</v>
      </c>
      <c r="X405" s="59" t="str">
        <f t="shared" si="52"/>
        <v>HATTERAS</v>
      </c>
      <c r="AC405" s="50">
        <f t="shared" si="53"/>
        <v>2</v>
      </c>
      <c r="AD405" s="43">
        <f t="shared" si="54"/>
        <v>125</v>
      </c>
      <c r="AE405" s="50">
        <f t="shared" si="55"/>
        <v>2125</v>
      </c>
    </row>
    <row r="406" spans="1:31">
      <c r="A406" s="59" t="str">
        <f t="shared" si="49"/>
        <v>6840306223</v>
      </c>
      <c r="B406" s="59" t="str">
        <f t="shared" si="50"/>
        <v>02-125-89</v>
      </c>
      <c r="C406" s="69" t="s">
        <v>1617</v>
      </c>
      <c r="D406" s="69" t="s">
        <v>1615</v>
      </c>
      <c r="E406" s="69" t="s">
        <v>972</v>
      </c>
      <c r="F406" s="70">
        <v>59</v>
      </c>
      <c r="G406" s="70" t="s">
        <v>1616</v>
      </c>
      <c r="H406" s="69" t="s">
        <v>238</v>
      </c>
      <c r="I406" s="69" t="s">
        <v>1114</v>
      </c>
      <c r="J406" s="69" t="s">
        <v>318</v>
      </c>
      <c r="K406" s="69" t="s">
        <v>382</v>
      </c>
      <c r="L406" s="69" t="s">
        <v>420</v>
      </c>
      <c r="M406" s="69" t="s">
        <v>388</v>
      </c>
      <c r="N406" s="69" t="s">
        <v>44</v>
      </c>
      <c r="O406" s="69" t="s">
        <v>433</v>
      </c>
      <c r="P406" s="69" t="s">
        <v>970</v>
      </c>
      <c r="Q406" s="69">
        <v>223</v>
      </c>
      <c r="R406" s="69" t="s">
        <v>83</v>
      </c>
      <c r="V406" s="59" t="str">
        <f t="shared" si="51"/>
        <v>6840306серый / голубой</v>
      </c>
      <c r="W406" s="59" t="str">
        <f t="shared" si="48"/>
        <v>6840306</v>
      </c>
      <c r="X406" s="59" t="str">
        <f t="shared" si="52"/>
        <v>HATTERAS</v>
      </c>
      <c r="AC406" s="50">
        <f t="shared" si="53"/>
        <v>2</v>
      </c>
      <c r="AD406" s="43">
        <f t="shared" si="54"/>
        <v>125</v>
      </c>
      <c r="AE406" s="50">
        <f t="shared" si="55"/>
        <v>2125</v>
      </c>
    </row>
    <row r="407" spans="1:31">
      <c r="A407" s="59" t="str">
        <f t="shared" si="49"/>
        <v>6840306223</v>
      </c>
      <c r="B407" s="59" t="str">
        <f t="shared" si="50"/>
        <v>02-125-89</v>
      </c>
      <c r="C407" s="69" t="s">
        <v>1618</v>
      </c>
      <c r="D407" s="69" t="s">
        <v>1615</v>
      </c>
      <c r="E407" s="69" t="s">
        <v>983</v>
      </c>
      <c r="F407" s="70">
        <v>61</v>
      </c>
      <c r="G407" s="70" t="s">
        <v>1616</v>
      </c>
      <c r="H407" s="69" t="s">
        <v>238</v>
      </c>
      <c r="I407" s="69" t="s">
        <v>1114</v>
      </c>
      <c r="J407" s="69" t="s">
        <v>318</v>
      </c>
      <c r="K407" s="69" t="s">
        <v>382</v>
      </c>
      <c r="L407" s="69" t="s">
        <v>420</v>
      </c>
      <c r="M407" s="69" t="s">
        <v>388</v>
      </c>
      <c r="N407" s="69" t="s">
        <v>44</v>
      </c>
      <c r="O407" s="69" t="s">
        <v>433</v>
      </c>
      <c r="P407" s="69" t="s">
        <v>970</v>
      </c>
      <c r="Q407" s="69">
        <v>223</v>
      </c>
      <c r="R407" s="69" t="s">
        <v>83</v>
      </c>
      <c r="V407" s="59" t="str">
        <f t="shared" si="51"/>
        <v>6840306серый / голубой</v>
      </c>
      <c r="W407" s="59" t="str">
        <f t="shared" si="48"/>
        <v>6840306</v>
      </c>
      <c r="X407" s="59" t="str">
        <f t="shared" si="52"/>
        <v>HATTERAS</v>
      </c>
      <c r="AC407" s="50">
        <f t="shared" si="53"/>
        <v>2</v>
      </c>
      <c r="AD407" s="43">
        <f t="shared" si="54"/>
        <v>125</v>
      </c>
      <c r="AE407" s="50">
        <f t="shared" si="55"/>
        <v>2125</v>
      </c>
    </row>
    <row r="408" spans="1:31">
      <c r="A408" s="59" t="str">
        <f t="shared" si="49"/>
        <v>6840317223</v>
      </c>
      <c r="B408" s="59" t="str">
        <f t="shared" si="50"/>
        <v>02-126-00</v>
      </c>
      <c r="C408" s="69" t="s">
        <v>1619</v>
      </c>
      <c r="D408" s="69" t="s">
        <v>1620</v>
      </c>
      <c r="E408" s="69" t="s">
        <v>967</v>
      </c>
      <c r="F408" s="70">
        <v>57</v>
      </c>
      <c r="G408" s="70" t="s">
        <v>1621</v>
      </c>
      <c r="H408" s="69" t="s">
        <v>256</v>
      </c>
      <c r="I408" s="69" t="s">
        <v>1018</v>
      </c>
      <c r="J408" s="69" t="s">
        <v>318</v>
      </c>
      <c r="K408" s="69" t="s">
        <v>382</v>
      </c>
      <c r="L408" s="69" t="s">
        <v>420</v>
      </c>
      <c r="M408" s="69" t="s">
        <v>388</v>
      </c>
      <c r="N408" s="69" t="s">
        <v>44</v>
      </c>
      <c r="O408" s="69" t="s">
        <v>433</v>
      </c>
      <c r="P408" s="69" t="s">
        <v>970</v>
      </c>
      <c r="Q408" s="69">
        <v>223</v>
      </c>
      <c r="R408" s="69" t="s">
        <v>71</v>
      </c>
      <c r="V408" s="59" t="str">
        <f t="shared" si="51"/>
        <v>6840317синий / серый</v>
      </c>
      <c r="W408" s="59" t="str">
        <f t="shared" si="48"/>
        <v>6840317</v>
      </c>
      <c r="X408" s="59" t="str">
        <f t="shared" si="52"/>
        <v>HATTERAS</v>
      </c>
      <c r="AC408" s="50">
        <f t="shared" si="53"/>
        <v>2</v>
      </c>
      <c r="AD408" s="43">
        <f t="shared" si="54"/>
        <v>126</v>
      </c>
      <c r="AE408" s="50">
        <f t="shared" si="55"/>
        <v>2126</v>
      </c>
    </row>
    <row r="409" spans="1:31">
      <c r="A409" s="59" t="str">
        <f t="shared" si="49"/>
        <v>6840317223</v>
      </c>
      <c r="B409" s="59" t="str">
        <f t="shared" si="50"/>
        <v>02-126-00</v>
      </c>
      <c r="C409" s="69" t="s">
        <v>1622</v>
      </c>
      <c r="D409" s="69" t="s">
        <v>1620</v>
      </c>
      <c r="E409" s="69" t="s">
        <v>972</v>
      </c>
      <c r="F409" s="70">
        <v>59</v>
      </c>
      <c r="G409" s="70" t="s">
        <v>1621</v>
      </c>
      <c r="H409" s="69" t="s">
        <v>256</v>
      </c>
      <c r="I409" s="69" t="s">
        <v>1018</v>
      </c>
      <c r="J409" s="69" t="s">
        <v>318</v>
      </c>
      <c r="K409" s="69" t="s">
        <v>382</v>
      </c>
      <c r="L409" s="69" t="s">
        <v>420</v>
      </c>
      <c r="M409" s="69" t="s">
        <v>388</v>
      </c>
      <c r="N409" s="69" t="s">
        <v>44</v>
      </c>
      <c r="O409" s="69" t="s">
        <v>433</v>
      </c>
      <c r="P409" s="69" t="s">
        <v>970</v>
      </c>
      <c r="Q409" s="69">
        <v>223</v>
      </c>
      <c r="R409" s="69" t="s">
        <v>71</v>
      </c>
      <c r="V409" s="59" t="str">
        <f t="shared" si="51"/>
        <v>6840317синий / серый</v>
      </c>
      <c r="W409" s="59" t="str">
        <f t="shared" si="48"/>
        <v>6840317</v>
      </c>
      <c r="X409" s="59" t="str">
        <f t="shared" si="52"/>
        <v>HATTERAS</v>
      </c>
      <c r="AC409" s="50">
        <f t="shared" si="53"/>
        <v>2</v>
      </c>
      <c r="AD409" s="43">
        <f t="shared" si="54"/>
        <v>126</v>
      </c>
      <c r="AE409" s="50">
        <f t="shared" si="55"/>
        <v>2126</v>
      </c>
    </row>
    <row r="410" spans="1:31">
      <c r="A410" s="59" t="str">
        <f t="shared" si="49"/>
        <v>6840317223</v>
      </c>
      <c r="B410" s="59" t="str">
        <f t="shared" si="50"/>
        <v>02-126-00</v>
      </c>
      <c r="C410" s="69" t="s">
        <v>1623</v>
      </c>
      <c r="D410" s="69" t="s">
        <v>1620</v>
      </c>
      <c r="E410" s="69" t="s">
        <v>983</v>
      </c>
      <c r="F410" s="70">
        <v>61</v>
      </c>
      <c r="G410" s="70" t="s">
        <v>1621</v>
      </c>
      <c r="H410" s="69" t="s">
        <v>256</v>
      </c>
      <c r="I410" s="69" t="s">
        <v>1018</v>
      </c>
      <c r="J410" s="69" t="s">
        <v>318</v>
      </c>
      <c r="K410" s="69" t="s">
        <v>382</v>
      </c>
      <c r="L410" s="69" t="s">
        <v>420</v>
      </c>
      <c r="M410" s="69" t="s">
        <v>388</v>
      </c>
      <c r="N410" s="69" t="s">
        <v>44</v>
      </c>
      <c r="O410" s="69" t="s">
        <v>433</v>
      </c>
      <c r="P410" s="69" t="s">
        <v>970</v>
      </c>
      <c r="Q410" s="69">
        <v>223</v>
      </c>
      <c r="R410" s="69" t="s">
        <v>71</v>
      </c>
      <c r="V410" s="59" t="str">
        <f t="shared" si="51"/>
        <v>6840317синий / серый</v>
      </c>
      <c r="W410" s="59" t="str">
        <f t="shared" si="48"/>
        <v>6840317</v>
      </c>
      <c r="X410" s="59" t="str">
        <f t="shared" si="52"/>
        <v>HATTERAS</v>
      </c>
      <c r="AC410" s="50">
        <f t="shared" si="53"/>
        <v>2</v>
      </c>
      <c r="AD410" s="43">
        <f t="shared" si="54"/>
        <v>126</v>
      </c>
      <c r="AE410" s="50">
        <f t="shared" si="55"/>
        <v>2126</v>
      </c>
    </row>
    <row r="411" spans="1:31">
      <c r="A411" s="59" t="str">
        <f t="shared" si="49"/>
        <v>6840317223</v>
      </c>
      <c r="B411" s="59" t="str">
        <f t="shared" si="50"/>
        <v>02-126-00</v>
      </c>
      <c r="C411" s="69" t="s">
        <v>1624</v>
      </c>
      <c r="D411" s="69" t="s">
        <v>1620</v>
      </c>
      <c r="E411" s="69" t="s">
        <v>1147</v>
      </c>
      <c r="F411" s="70">
        <v>55</v>
      </c>
      <c r="G411" s="70" t="s">
        <v>1621</v>
      </c>
      <c r="H411" s="69" t="s">
        <v>256</v>
      </c>
      <c r="I411" s="69" t="s">
        <v>1018</v>
      </c>
      <c r="J411" s="69" t="s">
        <v>318</v>
      </c>
      <c r="K411" s="69" t="s">
        <v>382</v>
      </c>
      <c r="L411" s="69" t="s">
        <v>420</v>
      </c>
      <c r="M411" s="69" t="s">
        <v>388</v>
      </c>
      <c r="N411" s="69" t="s">
        <v>44</v>
      </c>
      <c r="O411" s="69" t="s">
        <v>433</v>
      </c>
      <c r="P411" s="69" t="s">
        <v>970</v>
      </c>
      <c r="Q411" s="69">
        <v>223</v>
      </c>
      <c r="R411" s="69" t="s">
        <v>71</v>
      </c>
      <c r="V411" s="59" t="str">
        <f t="shared" si="51"/>
        <v>6840317синий / серый</v>
      </c>
      <c r="W411" s="59" t="str">
        <f t="shared" si="48"/>
        <v>6840317</v>
      </c>
      <c r="X411" s="59" t="str">
        <f t="shared" si="52"/>
        <v>HATTERAS</v>
      </c>
      <c r="AC411" s="50">
        <f t="shared" si="53"/>
        <v>2</v>
      </c>
      <c r="AD411" s="43">
        <f t="shared" si="54"/>
        <v>126</v>
      </c>
      <c r="AE411" s="50">
        <f t="shared" si="55"/>
        <v>2126</v>
      </c>
    </row>
    <row r="412" spans="1:31">
      <c r="A412" s="59" t="str">
        <f t="shared" si="49"/>
        <v>6840317223</v>
      </c>
      <c r="B412" s="59" t="str">
        <f t="shared" si="50"/>
        <v>02-126-00</v>
      </c>
      <c r="C412" s="69" t="s">
        <v>1625</v>
      </c>
      <c r="D412" s="69" t="s">
        <v>1620</v>
      </c>
      <c r="E412" s="69" t="s">
        <v>981</v>
      </c>
      <c r="F412" s="70">
        <v>60</v>
      </c>
      <c r="G412" s="70" t="s">
        <v>1621</v>
      </c>
      <c r="H412" s="69" t="s">
        <v>256</v>
      </c>
      <c r="I412" s="69" t="s">
        <v>1018</v>
      </c>
      <c r="J412" s="69" t="s">
        <v>318</v>
      </c>
      <c r="K412" s="69" t="s">
        <v>382</v>
      </c>
      <c r="L412" s="69" t="s">
        <v>420</v>
      </c>
      <c r="M412" s="69" t="s">
        <v>388</v>
      </c>
      <c r="N412" s="69" t="s">
        <v>44</v>
      </c>
      <c r="O412" s="69" t="s">
        <v>433</v>
      </c>
      <c r="P412" s="69" t="s">
        <v>970</v>
      </c>
      <c r="Q412" s="69">
        <v>223</v>
      </c>
      <c r="R412" s="69" t="s">
        <v>71</v>
      </c>
      <c r="V412" s="59" t="str">
        <f t="shared" si="51"/>
        <v>6840317синий / серый</v>
      </c>
      <c r="W412" s="59" t="str">
        <f t="shared" si="48"/>
        <v>6840317</v>
      </c>
      <c r="X412" s="59" t="str">
        <f t="shared" si="52"/>
        <v>HATTERAS</v>
      </c>
      <c r="AC412" s="50">
        <f t="shared" si="53"/>
        <v>2</v>
      </c>
      <c r="AD412" s="43">
        <f t="shared" si="54"/>
        <v>126</v>
      </c>
      <c r="AE412" s="50">
        <f t="shared" si="55"/>
        <v>2126</v>
      </c>
    </row>
    <row r="413" spans="1:31">
      <c r="A413" s="59" t="str">
        <f t="shared" si="49"/>
        <v>6840317223</v>
      </c>
      <c r="B413" s="59" t="str">
        <f t="shared" si="50"/>
        <v>02-126-00</v>
      </c>
      <c r="C413" s="69" t="s">
        <v>1626</v>
      </c>
      <c r="D413" s="69" t="s">
        <v>1620</v>
      </c>
      <c r="E413" s="69" t="s">
        <v>987</v>
      </c>
      <c r="F413" s="70">
        <v>62</v>
      </c>
      <c r="G413" s="70" t="s">
        <v>1621</v>
      </c>
      <c r="H413" s="69" t="s">
        <v>256</v>
      </c>
      <c r="I413" s="69" t="s">
        <v>1018</v>
      </c>
      <c r="J413" s="69" t="s">
        <v>318</v>
      </c>
      <c r="K413" s="69" t="s">
        <v>382</v>
      </c>
      <c r="L413" s="69" t="s">
        <v>420</v>
      </c>
      <c r="M413" s="69" t="s">
        <v>388</v>
      </c>
      <c r="N413" s="69" t="s">
        <v>44</v>
      </c>
      <c r="O413" s="69" t="s">
        <v>433</v>
      </c>
      <c r="P413" s="69" t="s">
        <v>970</v>
      </c>
      <c r="Q413" s="69">
        <v>223</v>
      </c>
      <c r="R413" s="69" t="s">
        <v>71</v>
      </c>
      <c r="V413" s="59" t="str">
        <f t="shared" si="51"/>
        <v>6840317синий / серый</v>
      </c>
      <c r="W413" s="59" t="str">
        <f t="shared" si="48"/>
        <v>6840317</v>
      </c>
      <c r="X413" s="59" t="str">
        <f t="shared" si="52"/>
        <v>HATTERAS</v>
      </c>
      <c r="AC413" s="50">
        <f t="shared" si="53"/>
        <v>2</v>
      </c>
      <c r="AD413" s="43">
        <f t="shared" si="54"/>
        <v>126</v>
      </c>
      <c r="AE413" s="50">
        <f t="shared" si="55"/>
        <v>2126</v>
      </c>
    </row>
    <row r="414" spans="1:31">
      <c r="A414" s="59" t="str">
        <f t="shared" si="49"/>
        <v>6840317223</v>
      </c>
      <c r="B414" s="59" t="str">
        <f t="shared" si="50"/>
        <v>02-126-00</v>
      </c>
      <c r="C414" s="69" t="s">
        <v>1627</v>
      </c>
      <c r="D414" s="69" t="s">
        <v>1620</v>
      </c>
      <c r="E414" s="69" t="s">
        <v>989</v>
      </c>
      <c r="F414" s="70">
        <v>63</v>
      </c>
      <c r="G414" s="70" t="s">
        <v>1621</v>
      </c>
      <c r="H414" s="69" t="s">
        <v>256</v>
      </c>
      <c r="I414" s="69" t="s">
        <v>1018</v>
      </c>
      <c r="J414" s="69" t="s">
        <v>318</v>
      </c>
      <c r="K414" s="69" t="s">
        <v>382</v>
      </c>
      <c r="L414" s="69" t="s">
        <v>420</v>
      </c>
      <c r="M414" s="69" t="s">
        <v>388</v>
      </c>
      <c r="N414" s="69" t="s">
        <v>44</v>
      </c>
      <c r="O414" s="69" t="s">
        <v>433</v>
      </c>
      <c r="P414" s="69" t="s">
        <v>970</v>
      </c>
      <c r="Q414" s="69">
        <v>223</v>
      </c>
      <c r="R414" s="69" t="s">
        <v>71</v>
      </c>
      <c r="V414" s="59" t="str">
        <f t="shared" si="51"/>
        <v>6840317синий / серый</v>
      </c>
      <c r="W414" s="59" t="str">
        <f t="shared" si="48"/>
        <v>6840317</v>
      </c>
      <c r="X414" s="59" t="str">
        <f t="shared" si="52"/>
        <v>HATTERAS</v>
      </c>
      <c r="AC414" s="50">
        <f t="shared" si="53"/>
        <v>2</v>
      </c>
      <c r="AD414" s="43">
        <f t="shared" si="54"/>
        <v>126</v>
      </c>
      <c r="AE414" s="50">
        <f t="shared" si="55"/>
        <v>2126</v>
      </c>
    </row>
    <row r="415" spans="1:31">
      <c r="A415" s="59" t="str">
        <f t="shared" si="49"/>
        <v>6840502322</v>
      </c>
      <c r="B415" s="59" t="str">
        <f t="shared" si="50"/>
        <v>02-093-26</v>
      </c>
      <c r="C415" s="69" t="s">
        <v>1628</v>
      </c>
      <c r="D415" s="69" t="s">
        <v>1629</v>
      </c>
      <c r="E415" s="69" t="s">
        <v>967</v>
      </c>
      <c r="F415" s="70">
        <v>57</v>
      </c>
      <c r="G415" s="70" t="s">
        <v>1330</v>
      </c>
      <c r="H415" s="69" t="s">
        <v>256</v>
      </c>
      <c r="I415" s="69" t="s">
        <v>1018</v>
      </c>
      <c r="J415" s="69" t="s">
        <v>318</v>
      </c>
      <c r="K415" s="69" t="s">
        <v>382</v>
      </c>
      <c r="L415" s="69" t="s">
        <v>420</v>
      </c>
      <c r="M415" s="69" t="s">
        <v>388</v>
      </c>
      <c r="N415" s="69" t="s">
        <v>44</v>
      </c>
      <c r="O415" s="69" t="s">
        <v>442</v>
      </c>
      <c r="P415" s="69" t="s">
        <v>970</v>
      </c>
      <c r="Q415" s="69">
        <v>322</v>
      </c>
      <c r="R415" s="69" t="s">
        <v>71</v>
      </c>
      <c r="V415" s="59" t="str">
        <f t="shared" si="51"/>
        <v>6840502синий / серый</v>
      </c>
      <c r="W415" s="59" t="str">
        <f t="shared" si="48"/>
        <v>6840502</v>
      </c>
      <c r="X415" s="59" t="str">
        <f t="shared" si="52"/>
        <v>HATTERAS</v>
      </c>
      <c r="AC415" s="50">
        <f t="shared" si="53"/>
        <v>2</v>
      </c>
      <c r="AD415" s="43">
        <f t="shared" si="54"/>
        <v>93</v>
      </c>
      <c r="AE415" s="50">
        <f t="shared" si="55"/>
        <v>2093</v>
      </c>
    </row>
    <row r="416" spans="1:31">
      <c r="A416" s="59" t="str">
        <f t="shared" si="49"/>
        <v>6840502322</v>
      </c>
      <c r="B416" s="59" t="str">
        <f t="shared" si="50"/>
        <v>02-093-26</v>
      </c>
      <c r="C416" s="69" t="s">
        <v>1630</v>
      </c>
      <c r="D416" s="69" t="s">
        <v>1629</v>
      </c>
      <c r="E416" s="69" t="s">
        <v>972</v>
      </c>
      <c r="F416" s="70">
        <v>59</v>
      </c>
      <c r="G416" s="70" t="s">
        <v>1330</v>
      </c>
      <c r="H416" s="69" t="s">
        <v>256</v>
      </c>
      <c r="I416" s="69" t="s">
        <v>1018</v>
      </c>
      <c r="J416" s="69" t="s">
        <v>318</v>
      </c>
      <c r="K416" s="69" t="s">
        <v>382</v>
      </c>
      <c r="L416" s="69" t="s">
        <v>420</v>
      </c>
      <c r="M416" s="69" t="s">
        <v>388</v>
      </c>
      <c r="N416" s="69" t="s">
        <v>44</v>
      </c>
      <c r="O416" s="69" t="s">
        <v>442</v>
      </c>
      <c r="P416" s="69" t="s">
        <v>970</v>
      </c>
      <c r="Q416" s="69">
        <v>322</v>
      </c>
      <c r="R416" s="69" t="s">
        <v>71</v>
      </c>
      <c r="V416" s="59" t="str">
        <f t="shared" si="51"/>
        <v>6840502синий / серый</v>
      </c>
      <c r="W416" s="59" t="str">
        <f t="shared" si="48"/>
        <v>6840502</v>
      </c>
      <c r="X416" s="59" t="str">
        <f t="shared" si="52"/>
        <v>HATTERAS</v>
      </c>
      <c r="AC416" s="50">
        <f t="shared" si="53"/>
        <v>2</v>
      </c>
      <c r="AD416" s="43">
        <f t="shared" si="54"/>
        <v>93</v>
      </c>
      <c r="AE416" s="50">
        <f t="shared" si="55"/>
        <v>2093</v>
      </c>
    </row>
    <row r="417" spans="1:31">
      <c r="A417" s="59" t="str">
        <f t="shared" si="49"/>
        <v>6840502322</v>
      </c>
      <c r="B417" s="59" t="str">
        <f t="shared" si="50"/>
        <v>02-093-26</v>
      </c>
      <c r="C417" s="69" t="s">
        <v>1631</v>
      </c>
      <c r="D417" s="69" t="s">
        <v>1629</v>
      </c>
      <c r="E417" s="69" t="s">
        <v>983</v>
      </c>
      <c r="F417" s="70">
        <v>61</v>
      </c>
      <c r="G417" s="70" t="s">
        <v>1330</v>
      </c>
      <c r="H417" s="69" t="s">
        <v>256</v>
      </c>
      <c r="I417" s="69" t="s">
        <v>1018</v>
      </c>
      <c r="J417" s="69" t="s">
        <v>318</v>
      </c>
      <c r="K417" s="69" t="s">
        <v>382</v>
      </c>
      <c r="L417" s="69" t="s">
        <v>420</v>
      </c>
      <c r="M417" s="69" t="s">
        <v>388</v>
      </c>
      <c r="N417" s="69" t="s">
        <v>44</v>
      </c>
      <c r="O417" s="69" t="s">
        <v>442</v>
      </c>
      <c r="P417" s="69" t="s">
        <v>970</v>
      </c>
      <c r="Q417" s="69">
        <v>322</v>
      </c>
      <c r="R417" s="69" t="s">
        <v>71</v>
      </c>
      <c r="V417" s="59" t="str">
        <f t="shared" si="51"/>
        <v>6840502синий / серый</v>
      </c>
      <c r="W417" s="59" t="str">
        <f t="shared" si="48"/>
        <v>6840502</v>
      </c>
      <c r="X417" s="59" t="str">
        <f t="shared" si="52"/>
        <v>HATTERAS</v>
      </c>
      <c r="AC417" s="50">
        <f t="shared" si="53"/>
        <v>2</v>
      </c>
      <c r="AD417" s="43">
        <f t="shared" si="54"/>
        <v>93</v>
      </c>
      <c r="AE417" s="50">
        <f t="shared" si="55"/>
        <v>2093</v>
      </c>
    </row>
    <row r="418" spans="1:31">
      <c r="A418" s="59" t="str">
        <f t="shared" si="49"/>
        <v>6840502322</v>
      </c>
      <c r="B418" s="59" t="str">
        <f t="shared" si="50"/>
        <v>02-093-26</v>
      </c>
      <c r="C418" s="69" t="s">
        <v>1632</v>
      </c>
      <c r="D418" s="69" t="s">
        <v>1629</v>
      </c>
      <c r="E418" s="69" t="s">
        <v>1147</v>
      </c>
      <c r="F418" s="70">
        <v>55</v>
      </c>
      <c r="G418" s="70" t="s">
        <v>1330</v>
      </c>
      <c r="H418" s="69" t="s">
        <v>256</v>
      </c>
      <c r="I418" s="69" t="s">
        <v>1018</v>
      </c>
      <c r="J418" s="69" t="s">
        <v>318</v>
      </c>
      <c r="K418" s="69" t="s">
        <v>382</v>
      </c>
      <c r="L418" s="69" t="s">
        <v>420</v>
      </c>
      <c r="M418" s="69" t="s">
        <v>388</v>
      </c>
      <c r="N418" s="69" t="s">
        <v>44</v>
      </c>
      <c r="O418" s="69" t="s">
        <v>442</v>
      </c>
      <c r="P418" s="69" t="s">
        <v>970</v>
      </c>
      <c r="Q418" s="69">
        <v>322</v>
      </c>
      <c r="R418" s="69" t="s">
        <v>71</v>
      </c>
      <c r="V418" s="59" t="str">
        <f t="shared" si="51"/>
        <v>6840502синий / серый</v>
      </c>
      <c r="W418" s="59" t="str">
        <f t="shared" si="48"/>
        <v>6840502</v>
      </c>
      <c r="X418" s="59" t="str">
        <f t="shared" si="52"/>
        <v>HATTERAS</v>
      </c>
      <c r="AC418" s="50">
        <f t="shared" si="53"/>
        <v>2</v>
      </c>
      <c r="AD418" s="43">
        <f t="shared" si="54"/>
        <v>93</v>
      </c>
      <c r="AE418" s="50">
        <f t="shared" si="55"/>
        <v>2093</v>
      </c>
    </row>
    <row r="419" spans="1:31">
      <c r="A419" s="59" t="str">
        <f t="shared" si="49"/>
        <v>6840502322</v>
      </c>
      <c r="B419" s="59" t="str">
        <f t="shared" si="50"/>
        <v>02-093-26</v>
      </c>
      <c r="C419" s="69" t="s">
        <v>1633</v>
      </c>
      <c r="D419" s="69" t="s">
        <v>1629</v>
      </c>
      <c r="E419" s="69" t="s">
        <v>989</v>
      </c>
      <c r="F419" s="70">
        <v>63</v>
      </c>
      <c r="G419" s="70" t="s">
        <v>1330</v>
      </c>
      <c r="H419" s="69" t="s">
        <v>256</v>
      </c>
      <c r="I419" s="69" t="s">
        <v>1018</v>
      </c>
      <c r="J419" s="69" t="s">
        <v>318</v>
      </c>
      <c r="K419" s="69" t="s">
        <v>382</v>
      </c>
      <c r="L419" s="69" t="s">
        <v>420</v>
      </c>
      <c r="M419" s="69" t="s">
        <v>388</v>
      </c>
      <c r="N419" s="69" t="s">
        <v>44</v>
      </c>
      <c r="O419" s="69" t="s">
        <v>442</v>
      </c>
      <c r="P419" s="69" t="s">
        <v>970</v>
      </c>
      <c r="Q419" s="69">
        <v>322</v>
      </c>
      <c r="R419" s="69" t="s">
        <v>71</v>
      </c>
      <c r="V419" s="59" t="str">
        <f t="shared" si="51"/>
        <v>6840502синий / серый</v>
      </c>
      <c r="W419" s="59" t="str">
        <f t="shared" si="48"/>
        <v>6840502</v>
      </c>
      <c r="X419" s="59" t="str">
        <f t="shared" si="52"/>
        <v>HATTERAS</v>
      </c>
      <c r="AC419" s="50">
        <f t="shared" si="53"/>
        <v>2</v>
      </c>
      <c r="AD419" s="43">
        <f t="shared" si="54"/>
        <v>93</v>
      </c>
      <c r="AE419" s="50">
        <f t="shared" si="55"/>
        <v>2093</v>
      </c>
    </row>
    <row r="420" spans="1:31">
      <c r="A420" s="59" t="str">
        <f t="shared" si="49"/>
        <v>6840502322</v>
      </c>
      <c r="B420" s="59" t="str">
        <f t="shared" si="50"/>
        <v>02-093-26</v>
      </c>
      <c r="C420" s="69" t="s">
        <v>1634</v>
      </c>
      <c r="D420" s="69" t="s">
        <v>1629</v>
      </c>
      <c r="E420" s="69" t="s">
        <v>985</v>
      </c>
      <c r="F420" s="70">
        <v>56</v>
      </c>
      <c r="G420" s="70" t="s">
        <v>1330</v>
      </c>
      <c r="H420" s="69" t="s">
        <v>256</v>
      </c>
      <c r="I420" s="69" t="s">
        <v>1018</v>
      </c>
      <c r="J420" s="69" t="s">
        <v>318</v>
      </c>
      <c r="K420" s="69" t="s">
        <v>382</v>
      </c>
      <c r="L420" s="69" t="s">
        <v>420</v>
      </c>
      <c r="M420" s="69" t="s">
        <v>388</v>
      </c>
      <c r="N420" s="69" t="s">
        <v>44</v>
      </c>
      <c r="O420" s="69" t="s">
        <v>442</v>
      </c>
      <c r="P420" s="69" t="s">
        <v>970</v>
      </c>
      <c r="Q420" s="69">
        <v>322</v>
      </c>
      <c r="R420" s="69" t="s">
        <v>71</v>
      </c>
      <c r="V420" s="59" t="str">
        <f t="shared" si="51"/>
        <v>6840502синий / серый</v>
      </c>
      <c r="W420" s="59" t="str">
        <f t="shared" si="48"/>
        <v>6840502</v>
      </c>
      <c r="X420" s="59" t="str">
        <f t="shared" si="52"/>
        <v>HATTERAS</v>
      </c>
      <c r="AC420" s="50">
        <f t="shared" si="53"/>
        <v>2</v>
      </c>
      <c r="AD420" s="43">
        <f t="shared" si="54"/>
        <v>93</v>
      </c>
      <c r="AE420" s="50">
        <f t="shared" si="55"/>
        <v>2093</v>
      </c>
    </row>
    <row r="421" spans="1:31">
      <c r="A421" s="59" t="str">
        <f t="shared" si="49"/>
        <v>6840502322</v>
      </c>
      <c r="B421" s="59" t="str">
        <f t="shared" si="50"/>
        <v>02-093-26</v>
      </c>
      <c r="C421" s="69" t="s">
        <v>1635</v>
      </c>
      <c r="D421" s="69" t="s">
        <v>1629</v>
      </c>
      <c r="E421" s="69" t="s">
        <v>979</v>
      </c>
      <c r="F421" s="70">
        <v>58</v>
      </c>
      <c r="G421" s="70" t="s">
        <v>1330</v>
      </c>
      <c r="H421" s="69" t="s">
        <v>256</v>
      </c>
      <c r="I421" s="69" t="s">
        <v>1018</v>
      </c>
      <c r="J421" s="69" t="s">
        <v>318</v>
      </c>
      <c r="K421" s="69" t="s">
        <v>382</v>
      </c>
      <c r="L421" s="69" t="s">
        <v>420</v>
      </c>
      <c r="M421" s="69" t="s">
        <v>388</v>
      </c>
      <c r="N421" s="69" t="s">
        <v>44</v>
      </c>
      <c r="O421" s="69" t="s">
        <v>442</v>
      </c>
      <c r="P421" s="69" t="s">
        <v>970</v>
      </c>
      <c r="Q421" s="69">
        <v>322</v>
      </c>
      <c r="R421" s="69" t="s">
        <v>71</v>
      </c>
      <c r="V421" s="59" t="str">
        <f t="shared" si="51"/>
        <v>6840502синий / серый</v>
      </c>
      <c r="W421" s="59" t="str">
        <f t="shared" si="48"/>
        <v>6840502</v>
      </c>
      <c r="X421" s="59" t="str">
        <f t="shared" si="52"/>
        <v>HATTERAS</v>
      </c>
      <c r="AC421" s="50">
        <f t="shared" si="53"/>
        <v>2</v>
      </c>
      <c r="AD421" s="43">
        <f t="shared" si="54"/>
        <v>93</v>
      </c>
      <c r="AE421" s="50">
        <f t="shared" si="55"/>
        <v>2093</v>
      </c>
    </row>
    <row r="422" spans="1:31">
      <c r="A422" s="59" t="str">
        <f t="shared" si="49"/>
        <v>6840502322</v>
      </c>
      <c r="B422" s="59" t="str">
        <f t="shared" si="50"/>
        <v>02-093-26</v>
      </c>
      <c r="C422" s="69" t="s">
        <v>1636</v>
      </c>
      <c r="D422" s="69" t="s">
        <v>1629</v>
      </c>
      <c r="E422" s="69" t="s">
        <v>981</v>
      </c>
      <c r="F422" s="70">
        <v>60</v>
      </c>
      <c r="G422" s="70" t="s">
        <v>1330</v>
      </c>
      <c r="H422" s="69" t="s">
        <v>256</v>
      </c>
      <c r="I422" s="69" t="s">
        <v>1018</v>
      </c>
      <c r="J422" s="69" t="s">
        <v>318</v>
      </c>
      <c r="K422" s="69" t="s">
        <v>382</v>
      </c>
      <c r="L422" s="69" t="s">
        <v>420</v>
      </c>
      <c r="M422" s="69" t="s">
        <v>388</v>
      </c>
      <c r="N422" s="69" t="s">
        <v>44</v>
      </c>
      <c r="O422" s="69" t="s">
        <v>442</v>
      </c>
      <c r="P422" s="69" t="s">
        <v>970</v>
      </c>
      <c r="Q422" s="69">
        <v>322</v>
      </c>
      <c r="R422" s="69" t="s">
        <v>71</v>
      </c>
      <c r="V422" s="59" t="str">
        <f t="shared" si="51"/>
        <v>6840502синий / серый</v>
      </c>
      <c r="W422" s="59" t="str">
        <f t="shared" si="48"/>
        <v>6840502</v>
      </c>
      <c r="X422" s="59" t="str">
        <f t="shared" si="52"/>
        <v>HATTERAS</v>
      </c>
      <c r="AC422" s="50">
        <f t="shared" si="53"/>
        <v>2</v>
      </c>
      <c r="AD422" s="43">
        <f t="shared" si="54"/>
        <v>93</v>
      </c>
      <c r="AE422" s="50">
        <f t="shared" si="55"/>
        <v>2093</v>
      </c>
    </row>
    <row r="423" spans="1:31">
      <c r="A423" s="59" t="str">
        <f t="shared" si="49"/>
        <v>6840502322</v>
      </c>
      <c r="B423" s="59" t="str">
        <f t="shared" si="50"/>
        <v>02-093-26</v>
      </c>
      <c r="C423" s="69" t="s">
        <v>1637</v>
      </c>
      <c r="D423" s="69" t="s">
        <v>1629</v>
      </c>
      <c r="E423" s="69" t="s">
        <v>987</v>
      </c>
      <c r="F423" s="70">
        <v>62</v>
      </c>
      <c r="G423" s="70" t="s">
        <v>1330</v>
      </c>
      <c r="H423" s="69" t="s">
        <v>256</v>
      </c>
      <c r="I423" s="69" t="s">
        <v>1018</v>
      </c>
      <c r="J423" s="69" t="s">
        <v>318</v>
      </c>
      <c r="K423" s="69" t="s">
        <v>382</v>
      </c>
      <c r="L423" s="69" t="s">
        <v>420</v>
      </c>
      <c r="M423" s="69" t="s">
        <v>388</v>
      </c>
      <c r="N423" s="69" t="s">
        <v>44</v>
      </c>
      <c r="O423" s="69" t="s">
        <v>442</v>
      </c>
      <c r="P423" s="69" t="s">
        <v>970</v>
      </c>
      <c r="Q423" s="69">
        <v>322</v>
      </c>
      <c r="R423" s="69" t="s">
        <v>71</v>
      </c>
      <c r="V423" s="59" t="str">
        <f t="shared" si="51"/>
        <v>6840502синий / серый</v>
      </c>
      <c r="W423" s="59" t="str">
        <f t="shared" si="48"/>
        <v>6840502</v>
      </c>
      <c r="X423" s="59" t="str">
        <f t="shared" si="52"/>
        <v>HATTERAS</v>
      </c>
      <c r="AC423" s="50">
        <f t="shared" si="53"/>
        <v>2</v>
      </c>
      <c r="AD423" s="43">
        <f t="shared" si="54"/>
        <v>93</v>
      </c>
      <c r="AE423" s="50">
        <f t="shared" si="55"/>
        <v>2093</v>
      </c>
    </row>
    <row r="424" spans="1:31">
      <c r="A424" s="59" t="str">
        <f t="shared" si="49"/>
        <v>6840502322</v>
      </c>
      <c r="B424" s="59" t="str">
        <f t="shared" si="50"/>
        <v>02-093-26</v>
      </c>
      <c r="C424" s="69" t="s">
        <v>1638</v>
      </c>
      <c r="D424" s="69" t="s">
        <v>1629</v>
      </c>
      <c r="E424" s="69" t="s">
        <v>1319</v>
      </c>
      <c r="F424" s="70">
        <v>64</v>
      </c>
      <c r="G424" s="70" t="s">
        <v>1330</v>
      </c>
      <c r="H424" s="69" t="s">
        <v>256</v>
      </c>
      <c r="I424" s="69" t="s">
        <v>1018</v>
      </c>
      <c r="J424" s="69" t="s">
        <v>318</v>
      </c>
      <c r="K424" s="69" t="s">
        <v>382</v>
      </c>
      <c r="L424" s="69" t="s">
        <v>420</v>
      </c>
      <c r="M424" s="69" t="s">
        <v>388</v>
      </c>
      <c r="N424" s="69" t="s">
        <v>44</v>
      </c>
      <c r="O424" s="69" t="s">
        <v>442</v>
      </c>
      <c r="P424" s="69" t="s">
        <v>970</v>
      </c>
      <c r="Q424" s="69">
        <v>322</v>
      </c>
      <c r="R424" s="69" t="s">
        <v>71</v>
      </c>
      <c r="V424" s="59" t="str">
        <f t="shared" si="51"/>
        <v>6840502синий / серый</v>
      </c>
      <c r="W424" s="59" t="str">
        <f t="shared" si="48"/>
        <v>6840502</v>
      </c>
      <c r="X424" s="59" t="str">
        <f t="shared" si="52"/>
        <v>HATTERAS</v>
      </c>
      <c r="AC424" s="50">
        <f t="shared" si="53"/>
        <v>2</v>
      </c>
      <c r="AD424" s="43">
        <f t="shared" si="54"/>
        <v>93</v>
      </c>
      <c r="AE424" s="50">
        <f t="shared" si="55"/>
        <v>2093</v>
      </c>
    </row>
    <row r="425" spans="1:31">
      <c r="A425" s="59" t="str">
        <f t="shared" si="49"/>
        <v>6840502327</v>
      </c>
      <c r="B425" s="59" t="str">
        <f t="shared" si="50"/>
        <v>02-093-32</v>
      </c>
      <c r="C425" s="69" t="s">
        <v>1639</v>
      </c>
      <c r="D425" s="69" t="s">
        <v>1640</v>
      </c>
      <c r="E425" s="69" t="s">
        <v>967</v>
      </c>
      <c r="F425" s="70">
        <v>57</v>
      </c>
      <c r="G425" s="70" t="s">
        <v>1330</v>
      </c>
      <c r="H425" s="69" t="s">
        <v>97</v>
      </c>
      <c r="I425" s="69" t="s">
        <v>1018</v>
      </c>
      <c r="J425" s="69" t="s">
        <v>318</v>
      </c>
      <c r="K425" s="69" t="s">
        <v>382</v>
      </c>
      <c r="L425" s="69" t="s">
        <v>420</v>
      </c>
      <c r="M425" s="69" t="s">
        <v>388</v>
      </c>
      <c r="N425" s="69" t="s">
        <v>44</v>
      </c>
      <c r="O425" s="69" t="s">
        <v>433</v>
      </c>
      <c r="P425" s="69" t="s">
        <v>970</v>
      </c>
      <c r="Q425" s="69">
        <v>327</v>
      </c>
      <c r="R425" s="69" t="s">
        <v>63</v>
      </c>
      <c r="V425" s="59" t="str">
        <f t="shared" si="51"/>
        <v>6840502бежевый / синий</v>
      </c>
      <c r="W425" s="59" t="str">
        <f t="shared" si="48"/>
        <v>6840502</v>
      </c>
      <c r="X425" s="59" t="str">
        <f t="shared" si="52"/>
        <v>HATTERAS</v>
      </c>
      <c r="AC425" s="50">
        <f t="shared" si="53"/>
        <v>2</v>
      </c>
      <c r="AD425" s="43">
        <f t="shared" si="54"/>
        <v>93</v>
      </c>
      <c r="AE425" s="50">
        <f t="shared" si="55"/>
        <v>2093</v>
      </c>
    </row>
    <row r="426" spans="1:31">
      <c r="A426" s="59" t="str">
        <f t="shared" si="49"/>
        <v>6840502327</v>
      </c>
      <c r="B426" s="59" t="str">
        <f t="shared" si="50"/>
        <v>02-093-32</v>
      </c>
      <c r="C426" s="69" t="s">
        <v>1641</v>
      </c>
      <c r="D426" s="69" t="s">
        <v>1640</v>
      </c>
      <c r="E426" s="69" t="s">
        <v>972</v>
      </c>
      <c r="F426" s="70">
        <v>59</v>
      </c>
      <c r="G426" s="70" t="s">
        <v>1330</v>
      </c>
      <c r="H426" s="69" t="s">
        <v>97</v>
      </c>
      <c r="I426" s="69" t="s">
        <v>1018</v>
      </c>
      <c r="J426" s="69" t="s">
        <v>318</v>
      </c>
      <c r="K426" s="69" t="s">
        <v>382</v>
      </c>
      <c r="L426" s="69" t="s">
        <v>420</v>
      </c>
      <c r="M426" s="69" t="s">
        <v>388</v>
      </c>
      <c r="N426" s="69" t="s">
        <v>44</v>
      </c>
      <c r="O426" s="69" t="s">
        <v>433</v>
      </c>
      <c r="P426" s="69" t="s">
        <v>970</v>
      </c>
      <c r="Q426" s="69">
        <v>327</v>
      </c>
      <c r="R426" s="69" t="s">
        <v>63</v>
      </c>
      <c r="V426" s="59" t="str">
        <f t="shared" si="51"/>
        <v>6840502бежевый / синий</v>
      </c>
      <c r="W426" s="59" t="str">
        <f t="shared" si="48"/>
        <v>6840502</v>
      </c>
      <c r="X426" s="59" t="str">
        <f t="shared" si="52"/>
        <v>HATTERAS</v>
      </c>
      <c r="AC426" s="50">
        <f t="shared" si="53"/>
        <v>2</v>
      </c>
      <c r="AD426" s="43">
        <f t="shared" si="54"/>
        <v>93</v>
      </c>
      <c r="AE426" s="50">
        <f t="shared" si="55"/>
        <v>2093</v>
      </c>
    </row>
    <row r="427" spans="1:31">
      <c r="A427" s="59" t="str">
        <f t="shared" si="49"/>
        <v>6840502327</v>
      </c>
      <c r="B427" s="59" t="str">
        <f t="shared" si="50"/>
        <v>02-093-32</v>
      </c>
      <c r="C427" s="69" t="s">
        <v>1642</v>
      </c>
      <c r="D427" s="69" t="s">
        <v>1640</v>
      </c>
      <c r="E427" s="69" t="s">
        <v>983</v>
      </c>
      <c r="F427" s="70">
        <v>61</v>
      </c>
      <c r="G427" s="70" t="s">
        <v>1330</v>
      </c>
      <c r="H427" s="69" t="s">
        <v>97</v>
      </c>
      <c r="I427" s="69" t="s">
        <v>1018</v>
      </c>
      <c r="J427" s="69" t="s">
        <v>318</v>
      </c>
      <c r="K427" s="69" t="s">
        <v>382</v>
      </c>
      <c r="L427" s="69" t="s">
        <v>420</v>
      </c>
      <c r="M427" s="69" t="s">
        <v>388</v>
      </c>
      <c r="N427" s="69" t="s">
        <v>44</v>
      </c>
      <c r="O427" s="69" t="s">
        <v>433</v>
      </c>
      <c r="P427" s="69" t="s">
        <v>970</v>
      </c>
      <c r="Q427" s="69">
        <v>327</v>
      </c>
      <c r="R427" s="69" t="s">
        <v>63</v>
      </c>
      <c r="V427" s="59" t="str">
        <f t="shared" si="51"/>
        <v>6840502бежевый / синий</v>
      </c>
      <c r="W427" s="59" t="str">
        <f t="shared" si="48"/>
        <v>6840502</v>
      </c>
      <c r="X427" s="59" t="str">
        <f t="shared" si="52"/>
        <v>HATTERAS</v>
      </c>
      <c r="AC427" s="50">
        <f t="shared" si="53"/>
        <v>2</v>
      </c>
      <c r="AD427" s="43">
        <f t="shared" si="54"/>
        <v>93</v>
      </c>
      <c r="AE427" s="50">
        <f t="shared" si="55"/>
        <v>2093</v>
      </c>
    </row>
    <row r="428" spans="1:31">
      <c r="A428" s="59" t="str">
        <f t="shared" si="49"/>
        <v>6840502327</v>
      </c>
      <c r="B428" s="59" t="str">
        <f t="shared" si="50"/>
        <v>02-093-32</v>
      </c>
      <c r="C428" s="69" t="s">
        <v>1643</v>
      </c>
      <c r="D428" s="69" t="s">
        <v>1640</v>
      </c>
      <c r="E428" s="69" t="s">
        <v>1147</v>
      </c>
      <c r="F428" s="70">
        <v>55</v>
      </c>
      <c r="G428" s="70" t="s">
        <v>1330</v>
      </c>
      <c r="H428" s="69" t="s">
        <v>97</v>
      </c>
      <c r="I428" s="69" t="s">
        <v>1018</v>
      </c>
      <c r="J428" s="69" t="s">
        <v>318</v>
      </c>
      <c r="K428" s="69" t="s">
        <v>382</v>
      </c>
      <c r="L428" s="69" t="s">
        <v>420</v>
      </c>
      <c r="M428" s="69" t="s">
        <v>388</v>
      </c>
      <c r="N428" s="69" t="s">
        <v>44</v>
      </c>
      <c r="O428" s="69" t="s">
        <v>433</v>
      </c>
      <c r="P428" s="69" t="s">
        <v>970</v>
      </c>
      <c r="Q428" s="69">
        <v>327</v>
      </c>
      <c r="R428" s="69" t="s">
        <v>63</v>
      </c>
      <c r="V428" s="59" t="str">
        <f t="shared" si="51"/>
        <v>6840502бежевый / синий</v>
      </c>
      <c r="W428" s="59" t="str">
        <f t="shared" si="48"/>
        <v>6840502</v>
      </c>
      <c r="X428" s="59" t="str">
        <f t="shared" si="52"/>
        <v>HATTERAS</v>
      </c>
      <c r="AC428" s="50">
        <f t="shared" si="53"/>
        <v>2</v>
      </c>
      <c r="AD428" s="43">
        <f t="shared" si="54"/>
        <v>93</v>
      </c>
      <c r="AE428" s="50">
        <f t="shared" si="55"/>
        <v>2093</v>
      </c>
    </row>
    <row r="429" spans="1:31">
      <c r="A429" s="59" t="str">
        <f t="shared" si="49"/>
        <v>6840502327</v>
      </c>
      <c r="B429" s="59" t="str">
        <f t="shared" si="50"/>
        <v>02-093-32</v>
      </c>
      <c r="C429" s="69" t="s">
        <v>1644</v>
      </c>
      <c r="D429" s="69" t="s">
        <v>1640</v>
      </c>
      <c r="E429" s="69" t="s">
        <v>989</v>
      </c>
      <c r="F429" s="70">
        <v>63</v>
      </c>
      <c r="G429" s="70" t="s">
        <v>1330</v>
      </c>
      <c r="H429" s="69" t="s">
        <v>97</v>
      </c>
      <c r="I429" s="69" t="s">
        <v>1018</v>
      </c>
      <c r="J429" s="69" t="s">
        <v>318</v>
      </c>
      <c r="K429" s="69" t="s">
        <v>382</v>
      </c>
      <c r="L429" s="69" t="s">
        <v>420</v>
      </c>
      <c r="M429" s="69" t="s">
        <v>388</v>
      </c>
      <c r="N429" s="69" t="s">
        <v>44</v>
      </c>
      <c r="O429" s="69" t="s">
        <v>433</v>
      </c>
      <c r="P429" s="69" t="s">
        <v>970</v>
      </c>
      <c r="Q429" s="69">
        <v>327</v>
      </c>
      <c r="R429" s="69" t="s">
        <v>63</v>
      </c>
      <c r="V429" s="59" t="str">
        <f t="shared" si="51"/>
        <v>6840502бежевый / синий</v>
      </c>
      <c r="W429" s="59" t="str">
        <f t="shared" si="48"/>
        <v>6840502</v>
      </c>
      <c r="X429" s="59" t="str">
        <f t="shared" si="52"/>
        <v>HATTERAS</v>
      </c>
      <c r="AC429" s="50">
        <f t="shared" si="53"/>
        <v>2</v>
      </c>
      <c r="AD429" s="43">
        <f t="shared" si="54"/>
        <v>93</v>
      </c>
      <c r="AE429" s="50">
        <f t="shared" si="55"/>
        <v>2093</v>
      </c>
    </row>
    <row r="430" spans="1:31">
      <c r="A430" s="59" t="str">
        <f t="shared" si="49"/>
        <v>6840502327</v>
      </c>
      <c r="B430" s="59" t="str">
        <f t="shared" si="50"/>
        <v>02-093-32</v>
      </c>
      <c r="C430" s="69" t="s">
        <v>1645</v>
      </c>
      <c r="D430" s="69" t="s">
        <v>1640</v>
      </c>
      <c r="E430" s="69" t="s">
        <v>985</v>
      </c>
      <c r="F430" s="70">
        <v>56</v>
      </c>
      <c r="G430" s="70" t="s">
        <v>1330</v>
      </c>
      <c r="H430" s="69" t="s">
        <v>97</v>
      </c>
      <c r="I430" s="69" t="s">
        <v>1018</v>
      </c>
      <c r="J430" s="69" t="s">
        <v>318</v>
      </c>
      <c r="K430" s="69" t="s">
        <v>382</v>
      </c>
      <c r="L430" s="69" t="s">
        <v>420</v>
      </c>
      <c r="M430" s="69" t="s">
        <v>388</v>
      </c>
      <c r="N430" s="69" t="s">
        <v>44</v>
      </c>
      <c r="O430" s="69" t="s">
        <v>433</v>
      </c>
      <c r="P430" s="69" t="s">
        <v>970</v>
      </c>
      <c r="Q430" s="69">
        <v>327</v>
      </c>
      <c r="R430" s="69" t="s">
        <v>63</v>
      </c>
      <c r="V430" s="59" t="str">
        <f t="shared" si="51"/>
        <v>6840502бежевый / синий</v>
      </c>
      <c r="W430" s="59" t="str">
        <f t="shared" si="48"/>
        <v>6840502</v>
      </c>
      <c r="X430" s="59" t="str">
        <f t="shared" si="52"/>
        <v>HATTERAS</v>
      </c>
      <c r="AC430" s="50">
        <f t="shared" si="53"/>
        <v>2</v>
      </c>
      <c r="AD430" s="43">
        <f t="shared" si="54"/>
        <v>93</v>
      </c>
      <c r="AE430" s="50">
        <f t="shared" si="55"/>
        <v>2093</v>
      </c>
    </row>
    <row r="431" spans="1:31">
      <c r="A431" s="59" t="str">
        <f t="shared" si="49"/>
        <v>6840502327</v>
      </c>
      <c r="B431" s="59" t="str">
        <f t="shared" si="50"/>
        <v>02-093-32</v>
      </c>
      <c r="C431" s="69" t="s">
        <v>1646</v>
      </c>
      <c r="D431" s="69" t="s">
        <v>1640</v>
      </c>
      <c r="E431" s="69" t="s">
        <v>979</v>
      </c>
      <c r="F431" s="70">
        <v>58</v>
      </c>
      <c r="G431" s="70" t="s">
        <v>1330</v>
      </c>
      <c r="H431" s="69" t="s">
        <v>97</v>
      </c>
      <c r="I431" s="69" t="s">
        <v>1018</v>
      </c>
      <c r="J431" s="69" t="s">
        <v>318</v>
      </c>
      <c r="K431" s="69" t="s">
        <v>382</v>
      </c>
      <c r="L431" s="69" t="s">
        <v>420</v>
      </c>
      <c r="M431" s="69" t="s">
        <v>388</v>
      </c>
      <c r="N431" s="69" t="s">
        <v>44</v>
      </c>
      <c r="O431" s="69" t="s">
        <v>433</v>
      </c>
      <c r="P431" s="69" t="s">
        <v>970</v>
      </c>
      <c r="Q431" s="69">
        <v>327</v>
      </c>
      <c r="R431" s="69" t="s">
        <v>63</v>
      </c>
      <c r="V431" s="59" t="str">
        <f t="shared" si="51"/>
        <v>6840502бежевый / синий</v>
      </c>
      <c r="W431" s="59" t="str">
        <f t="shared" si="48"/>
        <v>6840502</v>
      </c>
      <c r="X431" s="59" t="str">
        <f t="shared" si="52"/>
        <v>HATTERAS</v>
      </c>
      <c r="AC431" s="50">
        <f t="shared" si="53"/>
        <v>2</v>
      </c>
      <c r="AD431" s="43">
        <f t="shared" si="54"/>
        <v>93</v>
      </c>
      <c r="AE431" s="50">
        <f t="shared" si="55"/>
        <v>2093</v>
      </c>
    </row>
    <row r="432" spans="1:31">
      <c r="A432" s="59" t="str">
        <f t="shared" si="49"/>
        <v>6840502327</v>
      </c>
      <c r="B432" s="59" t="str">
        <f t="shared" si="50"/>
        <v>02-093-32</v>
      </c>
      <c r="C432" s="69" t="s">
        <v>1647</v>
      </c>
      <c r="D432" s="69" t="s">
        <v>1640</v>
      </c>
      <c r="E432" s="69" t="s">
        <v>981</v>
      </c>
      <c r="F432" s="70">
        <v>60</v>
      </c>
      <c r="G432" s="70" t="s">
        <v>1330</v>
      </c>
      <c r="H432" s="69" t="s">
        <v>97</v>
      </c>
      <c r="I432" s="69" t="s">
        <v>1018</v>
      </c>
      <c r="J432" s="69" t="s">
        <v>318</v>
      </c>
      <c r="K432" s="69" t="s">
        <v>382</v>
      </c>
      <c r="L432" s="69" t="s">
        <v>420</v>
      </c>
      <c r="M432" s="69" t="s">
        <v>388</v>
      </c>
      <c r="N432" s="69" t="s">
        <v>44</v>
      </c>
      <c r="O432" s="69" t="s">
        <v>433</v>
      </c>
      <c r="P432" s="69" t="s">
        <v>970</v>
      </c>
      <c r="Q432" s="69">
        <v>327</v>
      </c>
      <c r="R432" s="69" t="s">
        <v>63</v>
      </c>
      <c r="V432" s="59" t="str">
        <f t="shared" si="51"/>
        <v>6840502бежевый / синий</v>
      </c>
      <c r="W432" s="59" t="str">
        <f t="shared" si="48"/>
        <v>6840502</v>
      </c>
      <c r="X432" s="59" t="str">
        <f t="shared" si="52"/>
        <v>HATTERAS</v>
      </c>
      <c r="AC432" s="50">
        <f t="shared" si="53"/>
        <v>2</v>
      </c>
      <c r="AD432" s="43">
        <f t="shared" si="54"/>
        <v>93</v>
      </c>
      <c r="AE432" s="50">
        <f t="shared" si="55"/>
        <v>2093</v>
      </c>
    </row>
    <row r="433" spans="1:31">
      <c r="A433" s="59" t="str">
        <f t="shared" si="49"/>
        <v>6840502327</v>
      </c>
      <c r="B433" s="59" t="str">
        <f t="shared" si="50"/>
        <v>02-093-32</v>
      </c>
      <c r="C433" s="69" t="s">
        <v>1648</v>
      </c>
      <c r="D433" s="69" t="s">
        <v>1640</v>
      </c>
      <c r="E433" s="69" t="s">
        <v>987</v>
      </c>
      <c r="F433" s="70">
        <v>62</v>
      </c>
      <c r="G433" s="70" t="s">
        <v>1330</v>
      </c>
      <c r="H433" s="69" t="s">
        <v>97</v>
      </c>
      <c r="I433" s="69" t="s">
        <v>1018</v>
      </c>
      <c r="J433" s="69" t="s">
        <v>318</v>
      </c>
      <c r="K433" s="69" t="s">
        <v>382</v>
      </c>
      <c r="L433" s="69" t="s">
        <v>420</v>
      </c>
      <c r="M433" s="69" t="s">
        <v>388</v>
      </c>
      <c r="N433" s="69" t="s">
        <v>44</v>
      </c>
      <c r="O433" s="69" t="s">
        <v>433</v>
      </c>
      <c r="P433" s="69" t="s">
        <v>970</v>
      </c>
      <c r="Q433" s="69">
        <v>327</v>
      </c>
      <c r="R433" s="69" t="s">
        <v>63</v>
      </c>
      <c r="V433" s="59" t="str">
        <f t="shared" si="51"/>
        <v>6840502бежевый / синий</v>
      </c>
      <c r="W433" s="59" t="str">
        <f t="shared" si="48"/>
        <v>6840502</v>
      </c>
      <c r="X433" s="59" t="str">
        <f t="shared" si="52"/>
        <v>HATTERAS</v>
      </c>
      <c r="AC433" s="50">
        <f t="shared" si="53"/>
        <v>2</v>
      </c>
      <c r="AD433" s="43">
        <f t="shared" si="54"/>
        <v>93</v>
      </c>
      <c r="AE433" s="50">
        <f t="shared" si="55"/>
        <v>2093</v>
      </c>
    </row>
    <row r="434" spans="1:31">
      <c r="A434" s="59" t="str">
        <f t="shared" si="49"/>
        <v>6840502327</v>
      </c>
      <c r="B434" s="59" t="str">
        <f t="shared" si="50"/>
        <v>02-093-32</v>
      </c>
      <c r="C434" s="69" t="s">
        <v>1649</v>
      </c>
      <c r="D434" s="69" t="s">
        <v>1640</v>
      </c>
      <c r="E434" s="69" t="s">
        <v>1319</v>
      </c>
      <c r="F434" s="70">
        <v>64</v>
      </c>
      <c r="G434" s="70" t="s">
        <v>1330</v>
      </c>
      <c r="H434" s="69" t="s">
        <v>97</v>
      </c>
      <c r="I434" s="69" t="s">
        <v>1018</v>
      </c>
      <c r="J434" s="69" t="s">
        <v>318</v>
      </c>
      <c r="K434" s="69" t="s">
        <v>382</v>
      </c>
      <c r="L434" s="69" t="s">
        <v>420</v>
      </c>
      <c r="M434" s="69" t="s">
        <v>388</v>
      </c>
      <c r="N434" s="69" t="s">
        <v>44</v>
      </c>
      <c r="O434" s="69" t="s">
        <v>433</v>
      </c>
      <c r="P434" s="69" t="s">
        <v>970</v>
      </c>
      <c r="Q434" s="69">
        <v>327</v>
      </c>
      <c r="R434" s="69" t="s">
        <v>63</v>
      </c>
      <c r="V434" s="59" t="str">
        <f t="shared" si="51"/>
        <v>6840502бежевый / синий</v>
      </c>
      <c r="W434" s="59" t="str">
        <f t="shared" si="48"/>
        <v>6840502</v>
      </c>
      <c r="X434" s="59" t="str">
        <f t="shared" si="52"/>
        <v>HATTERAS</v>
      </c>
      <c r="AC434" s="50">
        <f t="shared" si="53"/>
        <v>2</v>
      </c>
      <c r="AD434" s="43">
        <f t="shared" si="54"/>
        <v>93</v>
      </c>
      <c r="AE434" s="50">
        <f t="shared" si="55"/>
        <v>2093</v>
      </c>
    </row>
    <row r="435" spans="1:31">
      <c r="A435" s="59" t="str">
        <f t="shared" si="49"/>
        <v>6840502331</v>
      </c>
      <c r="B435" s="59" t="str">
        <f t="shared" si="50"/>
        <v>02-093-05</v>
      </c>
      <c r="C435" s="69" t="s">
        <v>1650</v>
      </c>
      <c r="D435" s="69" t="s">
        <v>1651</v>
      </c>
      <c r="E435" s="69" t="s">
        <v>967</v>
      </c>
      <c r="F435" s="70">
        <v>57</v>
      </c>
      <c r="G435" s="70" t="s">
        <v>1330</v>
      </c>
      <c r="H435" s="69" t="s">
        <v>277</v>
      </c>
      <c r="I435" s="69" t="s">
        <v>1018</v>
      </c>
      <c r="J435" s="69" t="s">
        <v>318</v>
      </c>
      <c r="K435" s="69" t="s">
        <v>382</v>
      </c>
      <c r="L435" s="69" t="s">
        <v>420</v>
      </c>
      <c r="M435" s="69" t="s">
        <v>388</v>
      </c>
      <c r="N435" s="69" t="s">
        <v>44</v>
      </c>
      <c r="O435" s="69" t="s">
        <v>433</v>
      </c>
      <c r="P435" s="69" t="s">
        <v>970</v>
      </c>
      <c r="Q435" s="69">
        <v>331</v>
      </c>
      <c r="R435" s="69" t="s">
        <v>83</v>
      </c>
      <c r="V435" s="59" t="str">
        <f t="shared" si="51"/>
        <v>6840502темно-серый</v>
      </c>
      <c r="W435" s="59" t="str">
        <f t="shared" si="48"/>
        <v>6840502</v>
      </c>
      <c r="X435" s="59" t="str">
        <f t="shared" si="52"/>
        <v>HATTERAS</v>
      </c>
      <c r="AC435" s="50">
        <f t="shared" si="53"/>
        <v>2</v>
      </c>
      <c r="AD435" s="43">
        <f t="shared" si="54"/>
        <v>93</v>
      </c>
      <c r="AE435" s="50">
        <f t="shared" si="55"/>
        <v>2093</v>
      </c>
    </row>
    <row r="436" spans="1:31">
      <c r="A436" s="59" t="str">
        <f t="shared" si="49"/>
        <v>6840502331</v>
      </c>
      <c r="B436" s="59" t="str">
        <f t="shared" si="50"/>
        <v>02-093-05</v>
      </c>
      <c r="C436" s="69" t="s">
        <v>1652</v>
      </c>
      <c r="D436" s="69" t="s">
        <v>1651</v>
      </c>
      <c r="E436" s="69" t="s">
        <v>972</v>
      </c>
      <c r="F436" s="70">
        <v>59</v>
      </c>
      <c r="G436" s="70" t="s">
        <v>1330</v>
      </c>
      <c r="H436" s="69" t="s">
        <v>277</v>
      </c>
      <c r="I436" s="69" t="s">
        <v>1018</v>
      </c>
      <c r="J436" s="69" t="s">
        <v>318</v>
      </c>
      <c r="K436" s="69" t="s">
        <v>382</v>
      </c>
      <c r="L436" s="69" t="s">
        <v>420</v>
      </c>
      <c r="M436" s="69" t="s">
        <v>388</v>
      </c>
      <c r="N436" s="69" t="s">
        <v>44</v>
      </c>
      <c r="O436" s="69" t="s">
        <v>433</v>
      </c>
      <c r="P436" s="69" t="s">
        <v>970</v>
      </c>
      <c r="Q436" s="69">
        <v>331</v>
      </c>
      <c r="R436" s="69" t="s">
        <v>83</v>
      </c>
      <c r="V436" s="59" t="str">
        <f t="shared" si="51"/>
        <v>6840502темно-серый</v>
      </c>
      <c r="W436" s="59" t="str">
        <f t="shared" si="48"/>
        <v>6840502</v>
      </c>
      <c r="X436" s="59" t="str">
        <f t="shared" si="52"/>
        <v>HATTERAS</v>
      </c>
      <c r="AC436" s="50">
        <f t="shared" si="53"/>
        <v>2</v>
      </c>
      <c r="AD436" s="43">
        <f t="shared" si="54"/>
        <v>93</v>
      </c>
      <c r="AE436" s="50">
        <f t="shared" si="55"/>
        <v>2093</v>
      </c>
    </row>
    <row r="437" spans="1:31">
      <c r="A437" s="59" t="str">
        <f t="shared" si="49"/>
        <v>6840502331</v>
      </c>
      <c r="B437" s="59" t="str">
        <f t="shared" si="50"/>
        <v>02-093-05</v>
      </c>
      <c r="C437" s="69" t="s">
        <v>1653</v>
      </c>
      <c r="D437" s="69" t="s">
        <v>1651</v>
      </c>
      <c r="E437" s="69" t="s">
        <v>983</v>
      </c>
      <c r="F437" s="70">
        <v>61</v>
      </c>
      <c r="G437" s="70" t="s">
        <v>1330</v>
      </c>
      <c r="H437" s="69" t="s">
        <v>277</v>
      </c>
      <c r="I437" s="69" t="s">
        <v>1018</v>
      </c>
      <c r="J437" s="69" t="s">
        <v>318</v>
      </c>
      <c r="K437" s="69" t="s">
        <v>382</v>
      </c>
      <c r="L437" s="69" t="s">
        <v>420</v>
      </c>
      <c r="M437" s="69" t="s">
        <v>388</v>
      </c>
      <c r="N437" s="69" t="s">
        <v>44</v>
      </c>
      <c r="O437" s="69" t="s">
        <v>433</v>
      </c>
      <c r="P437" s="69" t="s">
        <v>970</v>
      </c>
      <c r="Q437" s="69">
        <v>331</v>
      </c>
      <c r="R437" s="69" t="s">
        <v>83</v>
      </c>
      <c r="V437" s="59" t="str">
        <f t="shared" si="51"/>
        <v>6840502темно-серый</v>
      </c>
      <c r="W437" s="59" t="str">
        <f t="shared" si="48"/>
        <v>6840502</v>
      </c>
      <c r="X437" s="59" t="str">
        <f t="shared" si="52"/>
        <v>HATTERAS</v>
      </c>
      <c r="AC437" s="50">
        <f t="shared" si="53"/>
        <v>2</v>
      </c>
      <c r="AD437" s="43">
        <f t="shared" si="54"/>
        <v>93</v>
      </c>
      <c r="AE437" s="50">
        <f t="shared" si="55"/>
        <v>2093</v>
      </c>
    </row>
    <row r="438" spans="1:31">
      <c r="A438" s="59" t="str">
        <f t="shared" si="49"/>
        <v>6840502331</v>
      </c>
      <c r="B438" s="59" t="str">
        <f t="shared" si="50"/>
        <v>02-093-05</v>
      </c>
      <c r="C438" s="69" t="s">
        <v>1654</v>
      </c>
      <c r="D438" s="69" t="s">
        <v>1651</v>
      </c>
      <c r="E438" s="69" t="s">
        <v>989</v>
      </c>
      <c r="F438" s="70">
        <v>63</v>
      </c>
      <c r="G438" s="70" t="s">
        <v>1330</v>
      </c>
      <c r="H438" s="69" t="s">
        <v>277</v>
      </c>
      <c r="I438" s="69" t="s">
        <v>1018</v>
      </c>
      <c r="J438" s="69" t="s">
        <v>318</v>
      </c>
      <c r="K438" s="69" t="s">
        <v>382</v>
      </c>
      <c r="L438" s="69" t="s">
        <v>420</v>
      </c>
      <c r="M438" s="69" t="s">
        <v>388</v>
      </c>
      <c r="N438" s="69" t="s">
        <v>44</v>
      </c>
      <c r="O438" s="69" t="s">
        <v>433</v>
      </c>
      <c r="P438" s="69" t="s">
        <v>970</v>
      </c>
      <c r="Q438" s="69">
        <v>331</v>
      </c>
      <c r="R438" s="69" t="s">
        <v>83</v>
      </c>
      <c r="V438" s="59" t="str">
        <f t="shared" si="51"/>
        <v>6840502темно-серый</v>
      </c>
      <c r="W438" s="59" t="str">
        <f t="shared" si="48"/>
        <v>6840502</v>
      </c>
      <c r="X438" s="59" t="str">
        <f t="shared" si="52"/>
        <v>HATTERAS</v>
      </c>
      <c r="AC438" s="50">
        <f t="shared" si="53"/>
        <v>2</v>
      </c>
      <c r="AD438" s="43">
        <f t="shared" si="54"/>
        <v>93</v>
      </c>
      <c r="AE438" s="50">
        <f t="shared" si="55"/>
        <v>2093</v>
      </c>
    </row>
    <row r="439" spans="1:31">
      <c r="A439" s="59" t="str">
        <f t="shared" si="49"/>
        <v>6840502331</v>
      </c>
      <c r="B439" s="59" t="str">
        <f t="shared" si="50"/>
        <v>02-093-05</v>
      </c>
      <c r="C439" s="69" t="s">
        <v>1655</v>
      </c>
      <c r="D439" s="69" t="s">
        <v>1651</v>
      </c>
      <c r="E439" s="69" t="s">
        <v>1147</v>
      </c>
      <c r="F439" s="70">
        <v>55</v>
      </c>
      <c r="G439" s="70" t="s">
        <v>1330</v>
      </c>
      <c r="H439" s="69" t="s">
        <v>277</v>
      </c>
      <c r="I439" s="69" t="s">
        <v>1018</v>
      </c>
      <c r="J439" s="69" t="s">
        <v>318</v>
      </c>
      <c r="K439" s="69" t="s">
        <v>382</v>
      </c>
      <c r="L439" s="69" t="s">
        <v>420</v>
      </c>
      <c r="M439" s="69" t="s">
        <v>388</v>
      </c>
      <c r="N439" s="69" t="s">
        <v>44</v>
      </c>
      <c r="O439" s="69" t="s">
        <v>433</v>
      </c>
      <c r="P439" s="69" t="s">
        <v>970</v>
      </c>
      <c r="Q439" s="69">
        <v>331</v>
      </c>
      <c r="R439" s="69" t="s">
        <v>83</v>
      </c>
      <c r="V439" s="59" t="str">
        <f t="shared" si="51"/>
        <v>6840502темно-серый</v>
      </c>
      <c r="W439" s="59" t="str">
        <f t="shared" si="48"/>
        <v>6840502</v>
      </c>
      <c r="X439" s="59" t="str">
        <f t="shared" si="52"/>
        <v>HATTERAS</v>
      </c>
      <c r="AC439" s="50">
        <f t="shared" si="53"/>
        <v>2</v>
      </c>
      <c r="AD439" s="43">
        <f t="shared" si="54"/>
        <v>93</v>
      </c>
      <c r="AE439" s="50">
        <f t="shared" si="55"/>
        <v>2093</v>
      </c>
    </row>
    <row r="440" spans="1:31">
      <c r="A440" s="59" t="str">
        <f t="shared" si="49"/>
        <v>6840502331</v>
      </c>
      <c r="B440" s="59" t="str">
        <f t="shared" si="50"/>
        <v>02-093-05</v>
      </c>
      <c r="C440" s="69" t="s">
        <v>1656</v>
      </c>
      <c r="D440" s="69" t="s">
        <v>1651</v>
      </c>
      <c r="E440" s="69" t="s">
        <v>987</v>
      </c>
      <c r="F440" s="70">
        <v>62</v>
      </c>
      <c r="G440" s="70" t="s">
        <v>1330</v>
      </c>
      <c r="H440" s="69" t="s">
        <v>277</v>
      </c>
      <c r="I440" s="69" t="s">
        <v>1018</v>
      </c>
      <c r="J440" s="69" t="s">
        <v>318</v>
      </c>
      <c r="K440" s="69" t="s">
        <v>382</v>
      </c>
      <c r="L440" s="69" t="s">
        <v>420</v>
      </c>
      <c r="M440" s="69" t="s">
        <v>388</v>
      </c>
      <c r="N440" s="69" t="s">
        <v>44</v>
      </c>
      <c r="O440" s="69" t="s">
        <v>433</v>
      </c>
      <c r="P440" s="69" t="s">
        <v>970</v>
      </c>
      <c r="Q440" s="69">
        <v>331</v>
      </c>
      <c r="R440" s="69" t="s">
        <v>83</v>
      </c>
      <c r="V440" s="59" t="str">
        <f t="shared" si="51"/>
        <v>6840502темно-серый</v>
      </c>
      <c r="W440" s="59" t="str">
        <f t="shared" si="48"/>
        <v>6840502</v>
      </c>
      <c r="X440" s="59" t="str">
        <f t="shared" si="52"/>
        <v>HATTERAS</v>
      </c>
      <c r="AC440" s="50">
        <f t="shared" si="53"/>
        <v>2</v>
      </c>
      <c r="AD440" s="43">
        <f t="shared" si="54"/>
        <v>93</v>
      </c>
      <c r="AE440" s="50">
        <f t="shared" si="55"/>
        <v>2093</v>
      </c>
    </row>
    <row r="441" spans="1:31">
      <c r="A441" s="59" t="str">
        <f t="shared" si="49"/>
        <v>6840502331</v>
      </c>
      <c r="B441" s="59" t="str">
        <f t="shared" si="50"/>
        <v>02-093-05</v>
      </c>
      <c r="C441" s="69" t="s">
        <v>1657</v>
      </c>
      <c r="D441" s="69" t="s">
        <v>1651</v>
      </c>
      <c r="E441" s="69" t="s">
        <v>979</v>
      </c>
      <c r="F441" s="70">
        <v>58</v>
      </c>
      <c r="G441" s="70" t="s">
        <v>1330</v>
      </c>
      <c r="H441" s="69" t="s">
        <v>277</v>
      </c>
      <c r="I441" s="69" t="s">
        <v>1018</v>
      </c>
      <c r="J441" s="69" t="s">
        <v>318</v>
      </c>
      <c r="K441" s="69" t="s">
        <v>382</v>
      </c>
      <c r="L441" s="69" t="s">
        <v>420</v>
      </c>
      <c r="M441" s="69" t="s">
        <v>388</v>
      </c>
      <c r="N441" s="69" t="s">
        <v>44</v>
      </c>
      <c r="O441" s="69" t="s">
        <v>433</v>
      </c>
      <c r="P441" s="69" t="s">
        <v>970</v>
      </c>
      <c r="Q441" s="69">
        <v>331</v>
      </c>
      <c r="R441" s="69" t="s">
        <v>83</v>
      </c>
      <c r="V441" s="59" t="str">
        <f t="shared" si="51"/>
        <v>6840502темно-серый</v>
      </c>
      <c r="W441" s="59" t="str">
        <f t="shared" si="48"/>
        <v>6840502</v>
      </c>
      <c r="X441" s="59" t="str">
        <f t="shared" si="52"/>
        <v>HATTERAS</v>
      </c>
      <c r="AC441" s="50">
        <f t="shared" si="53"/>
        <v>2</v>
      </c>
      <c r="AD441" s="43">
        <f t="shared" si="54"/>
        <v>93</v>
      </c>
      <c r="AE441" s="50">
        <f t="shared" si="55"/>
        <v>2093</v>
      </c>
    </row>
    <row r="442" spans="1:31">
      <c r="A442" s="59" t="str">
        <f t="shared" si="49"/>
        <v>6840502331</v>
      </c>
      <c r="B442" s="59" t="str">
        <f t="shared" si="50"/>
        <v>02-093-05</v>
      </c>
      <c r="C442" s="69" t="s">
        <v>1658</v>
      </c>
      <c r="D442" s="69" t="s">
        <v>1651</v>
      </c>
      <c r="E442" s="69" t="s">
        <v>981</v>
      </c>
      <c r="F442" s="70">
        <v>60</v>
      </c>
      <c r="G442" s="70" t="s">
        <v>1330</v>
      </c>
      <c r="H442" s="69" t="s">
        <v>277</v>
      </c>
      <c r="I442" s="69" t="s">
        <v>1018</v>
      </c>
      <c r="J442" s="69" t="s">
        <v>318</v>
      </c>
      <c r="K442" s="69" t="s">
        <v>382</v>
      </c>
      <c r="L442" s="69" t="s">
        <v>420</v>
      </c>
      <c r="M442" s="69" t="s">
        <v>388</v>
      </c>
      <c r="N442" s="69" t="s">
        <v>44</v>
      </c>
      <c r="O442" s="69" t="s">
        <v>433</v>
      </c>
      <c r="P442" s="69" t="s">
        <v>970</v>
      </c>
      <c r="Q442" s="69">
        <v>331</v>
      </c>
      <c r="R442" s="69" t="s">
        <v>83</v>
      </c>
      <c r="V442" s="59" t="str">
        <f t="shared" si="51"/>
        <v>6840502темно-серый</v>
      </c>
      <c r="W442" s="59" t="str">
        <f t="shared" si="48"/>
        <v>6840502</v>
      </c>
      <c r="X442" s="59" t="str">
        <f t="shared" si="52"/>
        <v>HATTERAS</v>
      </c>
      <c r="AC442" s="50">
        <f t="shared" si="53"/>
        <v>2</v>
      </c>
      <c r="AD442" s="43">
        <f t="shared" si="54"/>
        <v>93</v>
      </c>
      <c r="AE442" s="50">
        <f t="shared" si="55"/>
        <v>2093</v>
      </c>
    </row>
    <row r="443" spans="1:31">
      <c r="A443" s="59" t="str">
        <f t="shared" si="49"/>
        <v>6840502331</v>
      </c>
      <c r="B443" s="59" t="str">
        <f t="shared" si="50"/>
        <v>02-093-05</v>
      </c>
      <c r="C443" s="69" t="s">
        <v>1659</v>
      </c>
      <c r="D443" s="69" t="s">
        <v>1651</v>
      </c>
      <c r="E443" s="69" t="s">
        <v>985</v>
      </c>
      <c r="F443" s="70">
        <v>56</v>
      </c>
      <c r="G443" s="70" t="s">
        <v>1330</v>
      </c>
      <c r="H443" s="69" t="s">
        <v>277</v>
      </c>
      <c r="I443" s="69" t="s">
        <v>1018</v>
      </c>
      <c r="J443" s="69" t="s">
        <v>318</v>
      </c>
      <c r="K443" s="69" t="s">
        <v>382</v>
      </c>
      <c r="L443" s="69" t="s">
        <v>420</v>
      </c>
      <c r="M443" s="69" t="s">
        <v>388</v>
      </c>
      <c r="N443" s="69" t="s">
        <v>44</v>
      </c>
      <c r="O443" s="69" t="s">
        <v>433</v>
      </c>
      <c r="P443" s="69" t="s">
        <v>970</v>
      </c>
      <c r="Q443" s="69">
        <v>331</v>
      </c>
      <c r="R443" s="69" t="s">
        <v>83</v>
      </c>
      <c r="V443" s="59" t="str">
        <f t="shared" si="51"/>
        <v>6840502темно-серый</v>
      </c>
      <c r="W443" s="59" t="str">
        <f t="shared" si="48"/>
        <v>6840502</v>
      </c>
      <c r="X443" s="59" t="str">
        <f t="shared" si="52"/>
        <v>HATTERAS</v>
      </c>
      <c r="AC443" s="50">
        <f t="shared" si="53"/>
        <v>2</v>
      </c>
      <c r="AD443" s="43">
        <f t="shared" si="54"/>
        <v>93</v>
      </c>
      <c r="AE443" s="50">
        <f t="shared" si="55"/>
        <v>2093</v>
      </c>
    </row>
    <row r="444" spans="1:31">
      <c r="A444" s="59" t="str">
        <f t="shared" si="49"/>
        <v>6840502331</v>
      </c>
      <c r="B444" s="59" t="str">
        <f t="shared" si="50"/>
        <v>02-093-05</v>
      </c>
      <c r="C444" s="69" t="s">
        <v>1660</v>
      </c>
      <c r="D444" s="69" t="s">
        <v>1651</v>
      </c>
      <c r="E444" s="69" t="s">
        <v>1319</v>
      </c>
      <c r="F444" s="70">
        <v>64</v>
      </c>
      <c r="G444" s="70" t="s">
        <v>1330</v>
      </c>
      <c r="H444" s="69" t="s">
        <v>277</v>
      </c>
      <c r="I444" s="69" t="s">
        <v>1018</v>
      </c>
      <c r="J444" s="69" t="s">
        <v>318</v>
      </c>
      <c r="K444" s="69" t="s">
        <v>382</v>
      </c>
      <c r="L444" s="69" t="s">
        <v>420</v>
      </c>
      <c r="M444" s="69" t="s">
        <v>388</v>
      </c>
      <c r="N444" s="69" t="s">
        <v>44</v>
      </c>
      <c r="O444" s="69" t="s">
        <v>433</v>
      </c>
      <c r="P444" s="69" t="s">
        <v>970</v>
      </c>
      <c r="Q444" s="69">
        <v>331</v>
      </c>
      <c r="R444" s="69" t="s">
        <v>83</v>
      </c>
      <c r="V444" s="59" t="str">
        <f t="shared" si="51"/>
        <v>6840502темно-серый</v>
      </c>
      <c r="W444" s="59" t="str">
        <f t="shared" si="48"/>
        <v>6840502</v>
      </c>
      <c r="X444" s="59" t="str">
        <f t="shared" si="52"/>
        <v>HATTERAS</v>
      </c>
      <c r="AC444" s="50">
        <f t="shared" si="53"/>
        <v>2</v>
      </c>
      <c r="AD444" s="43">
        <f t="shared" si="54"/>
        <v>93</v>
      </c>
      <c r="AE444" s="50">
        <f t="shared" si="55"/>
        <v>2093</v>
      </c>
    </row>
    <row r="445" spans="1:31">
      <c r="A445" s="59" t="str">
        <f t="shared" si="49"/>
        <v>6840502333</v>
      </c>
      <c r="B445" s="59" t="str">
        <f t="shared" si="50"/>
        <v>02-093-01</v>
      </c>
      <c r="C445" s="69" t="s">
        <v>1661</v>
      </c>
      <c r="D445" s="69" t="s">
        <v>1662</v>
      </c>
      <c r="E445" s="69" t="s">
        <v>967</v>
      </c>
      <c r="F445" s="70">
        <v>57</v>
      </c>
      <c r="G445" s="70" t="s">
        <v>1330</v>
      </c>
      <c r="H445" s="69" t="s">
        <v>231</v>
      </c>
      <c r="I445" s="69" t="s">
        <v>1176</v>
      </c>
      <c r="J445" s="69" t="s">
        <v>318</v>
      </c>
      <c r="K445" s="69" t="s">
        <v>382</v>
      </c>
      <c r="L445" s="69" t="s">
        <v>420</v>
      </c>
      <c r="M445" s="69" t="s">
        <v>388</v>
      </c>
      <c r="N445" s="69" t="s">
        <v>44</v>
      </c>
      <c r="O445" s="69" t="s">
        <v>433</v>
      </c>
      <c r="P445" s="69" t="s">
        <v>970</v>
      </c>
      <c r="Q445" s="69">
        <v>333</v>
      </c>
      <c r="R445" s="69" t="s">
        <v>83</v>
      </c>
      <c r="V445" s="59" t="str">
        <f t="shared" si="51"/>
        <v>6840502светло-серый</v>
      </c>
      <c r="W445" s="59" t="str">
        <f t="shared" si="48"/>
        <v>6840502</v>
      </c>
      <c r="X445" s="59" t="str">
        <f t="shared" si="52"/>
        <v>HATTERAS</v>
      </c>
      <c r="AC445" s="50">
        <f t="shared" si="53"/>
        <v>2</v>
      </c>
      <c r="AD445" s="43">
        <f t="shared" si="54"/>
        <v>93</v>
      </c>
      <c r="AE445" s="50">
        <f t="shared" si="55"/>
        <v>2093</v>
      </c>
    </row>
    <row r="446" spans="1:31">
      <c r="A446" s="59" t="str">
        <f t="shared" si="49"/>
        <v>6840502333</v>
      </c>
      <c r="B446" s="59" t="str">
        <f t="shared" si="50"/>
        <v>02-093-01</v>
      </c>
      <c r="C446" s="69" t="s">
        <v>1663</v>
      </c>
      <c r="D446" s="69" t="s">
        <v>1662</v>
      </c>
      <c r="E446" s="69" t="s">
        <v>972</v>
      </c>
      <c r="F446" s="70">
        <v>59</v>
      </c>
      <c r="G446" s="70" t="s">
        <v>1330</v>
      </c>
      <c r="H446" s="69" t="s">
        <v>231</v>
      </c>
      <c r="I446" s="69" t="s">
        <v>1176</v>
      </c>
      <c r="J446" s="69" t="s">
        <v>318</v>
      </c>
      <c r="K446" s="69" t="s">
        <v>382</v>
      </c>
      <c r="L446" s="69" t="s">
        <v>420</v>
      </c>
      <c r="M446" s="69" t="s">
        <v>388</v>
      </c>
      <c r="N446" s="69" t="s">
        <v>44</v>
      </c>
      <c r="O446" s="69" t="s">
        <v>433</v>
      </c>
      <c r="P446" s="69" t="s">
        <v>970</v>
      </c>
      <c r="Q446" s="69">
        <v>333</v>
      </c>
      <c r="R446" s="69" t="s">
        <v>83</v>
      </c>
      <c r="V446" s="59" t="str">
        <f t="shared" si="51"/>
        <v>6840502светло-серый</v>
      </c>
      <c r="W446" s="59" t="str">
        <f t="shared" si="48"/>
        <v>6840502</v>
      </c>
      <c r="X446" s="59" t="str">
        <f t="shared" si="52"/>
        <v>HATTERAS</v>
      </c>
      <c r="AC446" s="50">
        <f t="shared" si="53"/>
        <v>2</v>
      </c>
      <c r="AD446" s="43">
        <f t="shared" si="54"/>
        <v>93</v>
      </c>
      <c r="AE446" s="50">
        <f t="shared" si="55"/>
        <v>2093</v>
      </c>
    </row>
    <row r="447" spans="1:31">
      <c r="A447" s="59" t="str">
        <f t="shared" si="49"/>
        <v>6840502333</v>
      </c>
      <c r="B447" s="59" t="str">
        <f t="shared" si="50"/>
        <v>02-093-01</v>
      </c>
      <c r="C447" s="69" t="s">
        <v>1664</v>
      </c>
      <c r="D447" s="69" t="s">
        <v>1662</v>
      </c>
      <c r="E447" s="69" t="s">
        <v>983</v>
      </c>
      <c r="F447" s="70">
        <v>61</v>
      </c>
      <c r="G447" s="70" t="s">
        <v>1330</v>
      </c>
      <c r="H447" s="69" t="s">
        <v>231</v>
      </c>
      <c r="I447" s="69" t="s">
        <v>1176</v>
      </c>
      <c r="J447" s="69" t="s">
        <v>318</v>
      </c>
      <c r="K447" s="69" t="s">
        <v>382</v>
      </c>
      <c r="L447" s="69" t="s">
        <v>420</v>
      </c>
      <c r="M447" s="69" t="s">
        <v>388</v>
      </c>
      <c r="N447" s="69" t="s">
        <v>44</v>
      </c>
      <c r="O447" s="69" t="s">
        <v>433</v>
      </c>
      <c r="P447" s="69" t="s">
        <v>970</v>
      </c>
      <c r="Q447" s="69">
        <v>333</v>
      </c>
      <c r="R447" s="69" t="s">
        <v>83</v>
      </c>
      <c r="V447" s="59" t="str">
        <f t="shared" si="51"/>
        <v>6840502светло-серый</v>
      </c>
      <c r="W447" s="59" t="str">
        <f t="shared" si="48"/>
        <v>6840502</v>
      </c>
      <c r="X447" s="59" t="str">
        <f t="shared" si="52"/>
        <v>HATTERAS</v>
      </c>
      <c r="AC447" s="50">
        <f t="shared" si="53"/>
        <v>2</v>
      </c>
      <c r="AD447" s="43">
        <f t="shared" si="54"/>
        <v>93</v>
      </c>
      <c r="AE447" s="50">
        <f t="shared" si="55"/>
        <v>2093</v>
      </c>
    </row>
    <row r="448" spans="1:31">
      <c r="A448" s="59" t="str">
        <f t="shared" si="49"/>
        <v>6840502333</v>
      </c>
      <c r="B448" s="59" t="str">
        <f t="shared" si="50"/>
        <v>02-093-01</v>
      </c>
      <c r="C448" s="69" t="s">
        <v>1665</v>
      </c>
      <c r="D448" s="69" t="s">
        <v>1662</v>
      </c>
      <c r="E448" s="69" t="s">
        <v>1147</v>
      </c>
      <c r="F448" s="70">
        <v>55</v>
      </c>
      <c r="G448" s="70" t="s">
        <v>1330</v>
      </c>
      <c r="H448" s="69" t="s">
        <v>231</v>
      </c>
      <c r="I448" s="69" t="s">
        <v>1176</v>
      </c>
      <c r="J448" s="69" t="s">
        <v>318</v>
      </c>
      <c r="K448" s="69" t="s">
        <v>382</v>
      </c>
      <c r="L448" s="69" t="s">
        <v>420</v>
      </c>
      <c r="M448" s="69" t="s">
        <v>388</v>
      </c>
      <c r="N448" s="69" t="s">
        <v>44</v>
      </c>
      <c r="O448" s="69" t="s">
        <v>433</v>
      </c>
      <c r="P448" s="69" t="s">
        <v>970</v>
      </c>
      <c r="Q448" s="69">
        <v>333</v>
      </c>
      <c r="R448" s="69" t="s">
        <v>83</v>
      </c>
      <c r="V448" s="59" t="str">
        <f t="shared" si="51"/>
        <v>6840502светло-серый</v>
      </c>
      <c r="W448" s="59" t="str">
        <f t="shared" si="48"/>
        <v>6840502</v>
      </c>
      <c r="X448" s="59" t="str">
        <f t="shared" si="52"/>
        <v>HATTERAS</v>
      </c>
      <c r="AC448" s="50">
        <f t="shared" si="53"/>
        <v>2</v>
      </c>
      <c r="AD448" s="43">
        <f t="shared" si="54"/>
        <v>93</v>
      </c>
      <c r="AE448" s="50">
        <f t="shared" si="55"/>
        <v>2093</v>
      </c>
    </row>
    <row r="449" spans="1:31">
      <c r="A449" s="59" t="str">
        <f t="shared" si="49"/>
        <v>6840502333</v>
      </c>
      <c r="B449" s="59" t="str">
        <f t="shared" si="50"/>
        <v>02-093-01</v>
      </c>
      <c r="C449" s="69" t="s">
        <v>1666</v>
      </c>
      <c r="D449" s="69" t="s">
        <v>1662</v>
      </c>
      <c r="E449" s="69" t="s">
        <v>989</v>
      </c>
      <c r="F449" s="70">
        <v>63</v>
      </c>
      <c r="G449" s="70" t="s">
        <v>1330</v>
      </c>
      <c r="H449" s="69" t="s">
        <v>231</v>
      </c>
      <c r="I449" s="69" t="s">
        <v>1176</v>
      </c>
      <c r="J449" s="69" t="s">
        <v>318</v>
      </c>
      <c r="K449" s="69" t="s">
        <v>382</v>
      </c>
      <c r="L449" s="69" t="s">
        <v>420</v>
      </c>
      <c r="M449" s="69" t="s">
        <v>388</v>
      </c>
      <c r="N449" s="69" t="s">
        <v>44</v>
      </c>
      <c r="O449" s="69" t="s">
        <v>433</v>
      </c>
      <c r="P449" s="69" t="s">
        <v>970</v>
      </c>
      <c r="Q449" s="69">
        <v>333</v>
      </c>
      <c r="R449" s="69" t="s">
        <v>83</v>
      </c>
      <c r="V449" s="59" t="str">
        <f t="shared" si="51"/>
        <v>6840502светло-серый</v>
      </c>
      <c r="W449" s="59" t="str">
        <f t="shared" si="48"/>
        <v>6840502</v>
      </c>
      <c r="X449" s="59" t="str">
        <f t="shared" si="52"/>
        <v>HATTERAS</v>
      </c>
      <c r="AC449" s="50">
        <f t="shared" si="53"/>
        <v>2</v>
      </c>
      <c r="AD449" s="43">
        <f t="shared" si="54"/>
        <v>93</v>
      </c>
      <c r="AE449" s="50">
        <f t="shared" si="55"/>
        <v>2093</v>
      </c>
    </row>
    <row r="450" spans="1:31">
      <c r="A450" s="59" t="str">
        <f t="shared" si="49"/>
        <v>6840502333</v>
      </c>
      <c r="B450" s="59" t="str">
        <f t="shared" si="50"/>
        <v>02-093-01</v>
      </c>
      <c r="C450" s="69" t="s">
        <v>1667</v>
      </c>
      <c r="D450" s="69" t="s">
        <v>1662</v>
      </c>
      <c r="E450" s="69" t="s">
        <v>985</v>
      </c>
      <c r="F450" s="70">
        <v>56</v>
      </c>
      <c r="G450" s="70" t="s">
        <v>1330</v>
      </c>
      <c r="H450" s="69" t="s">
        <v>231</v>
      </c>
      <c r="I450" s="69" t="s">
        <v>1176</v>
      </c>
      <c r="J450" s="69" t="s">
        <v>318</v>
      </c>
      <c r="K450" s="69" t="s">
        <v>382</v>
      </c>
      <c r="L450" s="69" t="s">
        <v>420</v>
      </c>
      <c r="M450" s="69" t="s">
        <v>388</v>
      </c>
      <c r="N450" s="69" t="s">
        <v>44</v>
      </c>
      <c r="O450" s="69" t="s">
        <v>433</v>
      </c>
      <c r="P450" s="69" t="s">
        <v>970</v>
      </c>
      <c r="Q450" s="69">
        <v>333</v>
      </c>
      <c r="R450" s="69" t="s">
        <v>83</v>
      </c>
      <c r="V450" s="59" t="str">
        <f t="shared" si="51"/>
        <v>6840502светло-серый</v>
      </c>
      <c r="W450" s="59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6840502</v>
      </c>
      <c r="X450" s="59" t="str">
        <f t="shared" si="52"/>
        <v>HATTERAS</v>
      </c>
      <c r="AC450" s="50">
        <f t="shared" si="53"/>
        <v>2</v>
      </c>
      <c r="AD450" s="43">
        <f t="shared" si="54"/>
        <v>93</v>
      </c>
      <c r="AE450" s="50">
        <f t="shared" si="55"/>
        <v>2093</v>
      </c>
    </row>
    <row r="451" spans="1:31">
      <c r="A451" s="59" t="str">
        <f t="shared" ref="A451:A514" si="57">IF(G451&amp;Q451&lt;&gt;"",W451&amp;Q451,"")</f>
        <v>6840502333</v>
      </c>
      <c r="B451" s="59" t="str">
        <f t="shared" ref="B451:B514" si="58">IF(C451&lt;&gt;"",LEFT(C451,9),"")</f>
        <v>02-093-01</v>
      </c>
      <c r="C451" s="69" t="s">
        <v>1668</v>
      </c>
      <c r="D451" s="69" t="s">
        <v>1662</v>
      </c>
      <c r="E451" s="69" t="s">
        <v>979</v>
      </c>
      <c r="F451" s="70">
        <v>58</v>
      </c>
      <c r="G451" s="70" t="s">
        <v>1330</v>
      </c>
      <c r="H451" s="69" t="s">
        <v>231</v>
      </c>
      <c r="I451" s="69" t="s">
        <v>1176</v>
      </c>
      <c r="J451" s="69" t="s">
        <v>318</v>
      </c>
      <c r="K451" s="69" t="s">
        <v>382</v>
      </c>
      <c r="L451" s="69" t="s">
        <v>420</v>
      </c>
      <c r="M451" s="69" t="s">
        <v>388</v>
      </c>
      <c r="N451" s="69" t="s">
        <v>44</v>
      </c>
      <c r="O451" s="69" t="s">
        <v>433</v>
      </c>
      <c r="P451" s="69" t="s">
        <v>970</v>
      </c>
      <c r="Q451" s="69">
        <v>333</v>
      </c>
      <c r="R451" s="69" t="s">
        <v>83</v>
      </c>
      <c r="V451" s="59" t="str">
        <f t="shared" ref="V451:V514" si="59">W451&amp;H451</f>
        <v>6840502светло-серый</v>
      </c>
      <c r="W451" s="59" t="str">
        <f t="shared" si="56"/>
        <v>6840502</v>
      </c>
      <c r="X451" s="59" t="str">
        <f t="shared" ref="X451:X514" si="60">IF(A451&lt;&gt;"",IFERROR(IF(FIND(" ",G451)&gt;=1,MID(G451,FIND(" ",G451)+1,LEN(G451)),""),""),"")</f>
        <v>HATTERAS</v>
      </c>
      <c r="AC451" s="50">
        <f t="shared" ref="AC451:AC514" si="61">IFERROR(VALUE(MID($C451,1,2)),0)</f>
        <v>2</v>
      </c>
      <c r="AD451" s="43">
        <f t="shared" ref="AD451:AD514" si="62">IFERROR(VALUE(MID($C451,4,3)),0)</f>
        <v>93</v>
      </c>
      <c r="AE451" s="50">
        <f t="shared" ref="AE451:AE514" si="63">VALUE(RIGHT("00"&amp;AC451,2)&amp;RIGHT("000"&amp;AD451,3))</f>
        <v>2093</v>
      </c>
    </row>
    <row r="452" spans="1:31">
      <c r="A452" s="59" t="str">
        <f t="shared" si="57"/>
        <v>6840502333</v>
      </c>
      <c r="B452" s="59" t="str">
        <f t="shared" si="58"/>
        <v>02-093-01</v>
      </c>
      <c r="C452" s="69" t="s">
        <v>1669</v>
      </c>
      <c r="D452" s="69" t="s">
        <v>1662</v>
      </c>
      <c r="E452" s="69" t="s">
        <v>981</v>
      </c>
      <c r="F452" s="70">
        <v>60</v>
      </c>
      <c r="G452" s="70" t="s">
        <v>1330</v>
      </c>
      <c r="H452" s="69" t="s">
        <v>231</v>
      </c>
      <c r="I452" s="69" t="s">
        <v>1176</v>
      </c>
      <c r="J452" s="69" t="s">
        <v>318</v>
      </c>
      <c r="K452" s="69" t="s">
        <v>382</v>
      </c>
      <c r="L452" s="69" t="s">
        <v>420</v>
      </c>
      <c r="M452" s="69" t="s">
        <v>388</v>
      </c>
      <c r="N452" s="69" t="s">
        <v>44</v>
      </c>
      <c r="O452" s="69" t="s">
        <v>433</v>
      </c>
      <c r="P452" s="69" t="s">
        <v>970</v>
      </c>
      <c r="Q452" s="69">
        <v>333</v>
      </c>
      <c r="R452" s="69" t="s">
        <v>83</v>
      </c>
      <c r="V452" s="59" t="str">
        <f t="shared" si="59"/>
        <v>6840502светло-серый</v>
      </c>
      <c r="W452" s="59" t="str">
        <f t="shared" si="56"/>
        <v>6840502</v>
      </c>
      <c r="X452" s="59" t="str">
        <f t="shared" si="60"/>
        <v>HATTERAS</v>
      </c>
      <c r="AC452" s="50">
        <f t="shared" si="61"/>
        <v>2</v>
      </c>
      <c r="AD452" s="43">
        <f t="shared" si="62"/>
        <v>93</v>
      </c>
      <c r="AE452" s="50">
        <f t="shared" si="63"/>
        <v>2093</v>
      </c>
    </row>
    <row r="453" spans="1:31">
      <c r="A453" s="59" t="str">
        <f t="shared" si="57"/>
        <v>6840502333</v>
      </c>
      <c r="B453" s="59" t="str">
        <f t="shared" si="58"/>
        <v>02-093-01</v>
      </c>
      <c r="C453" s="69" t="s">
        <v>1670</v>
      </c>
      <c r="D453" s="69" t="s">
        <v>1662</v>
      </c>
      <c r="E453" s="69" t="s">
        <v>987</v>
      </c>
      <c r="F453" s="70">
        <v>62</v>
      </c>
      <c r="G453" s="70" t="s">
        <v>1330</v>
      </c>
      <c r="H453" s="69" t="s">
        <v>231</v>
      </c>
      <c r="I453" s="69" t="s">
        <v>1176</v>
      </c>
      <c r="J453" s="69" t="s">
        <v>318</v>
      </c>
      <c r="K453" s="69" t="s">
        <v>382</v>
      </c>
      <c r="L453" s="69" t="s">
        <v>420</v>
      </c>
      <c r="M453" s="69" t="s">
        <v>388</v>
      </c>
      <c r="N453" s="69" t="s">
        <v>44</v>
      </c>
      <c r="O453" s="69" t="s">
        <v>433</v>
      </c>
      <c r="P453" s="69" t="s">
        <v>970</v>
      </c>
      <c r="Q453" s="69">
        <v>333</v>
      </c>
      <c r="R453" s="69" t="s">
        <v>83</v>
      </c>
      <c r="V453" s="59" t="str">
        <f t="shared" si="59"/>
        <v>6840502светло-серый</v>
      </c>
      <c r="W453" s="59" t="str">
        <f t="shared" si="56"/>
        <v>6840502</v>
      </c>
      <c r="X453" s="59" t="str">
        <f t="shared" si="60"/>
        <v>HATTERAS</v>
      </c>
      <c r="AC453" s="50">
        <f t="shared" si="61"/>
        <v>2</v>
      </c>
      <c r="AD453" s="43">
        <f t="shared" si="62"/>
        <v>93</v>
      </c>
      <c r="AE453" s="50">
        <f t="shared" si="63"/>
        <v>2093</v>
      </c>
    </row>
    <row r="454" spans="1:31">
      <c r="A454" s="59" t="str">
        <f t="shared" si="57"/>
        <v>6840502333</v>
      </c>
      <c r="B454" s="59" t="str">
        <f t="shared" si="58"/>
        <v>02-093-01</v>
      </c>
      <c r="C454" s="69" t="s">
        <v>1671</v>
      </c>
      <c r="D454" s="69" t="s">
        <v>1662</v>
      </c>
      <c r="E454" s="69" t="s">
        <v>1319</v>
      </c>
      <c r="F454" s="70">
        <v>64</v>
      </c>
      <c r="G454" s="70" t="s">
        <v>1330</v>
      </c>
      <c r="H454" s="69" t="s">
        <v>231</v>
      </c>
      <c r="I454" s="69" t="s">
        <v>1176</v>
      </c>
      <c r="J454" s="69" t="s">
        <v>318</v>
      </c>
      <c r="K454" s="69" t="s">
        <v>382</v>
      </c>
      <c r="L454" s="69" t="s">
        <v>420</v>
      </c>
      <c r="M454" s="69" t="s">
        <v>388</v>
      </c>
      <c r="N454" s="69" t="s">
        <v>44</v>
      </c>
      <c r="O454" s="69" t="s">
        <v>433</v>
      </c>
      <c r="P454" s="69" t="s">
        <v>970</v>
      </c>
      <c r="Q454" s="69">
        <v>333</v>
      </c>
      <c r="R454" s="69" t="s">
        <v>83</v>
      </c>
      <c r="V454" s="59" t="str">
        <f t="shared" si="59"/>
        <v>6840502светло-серый</v>
      </c>
      <c r="W454" s="59" t="str">
        <f t="shared" si="56"/>
        <v>6840502</v>
      </c>
      <c r="X454" s="59" t="str">
        <f t="shared" si="60"/>
        <v>HATTERAS</v>
      </c>
      <c r="AC454" s="50">
        <f t="shared" si="61"/>
        <v>2</v>
      </c>
      <c r="AD454" s="43">
        <f t="shared" si="62"/>
        <v>93</v>
      </c>
      <c r="AE454" s="50">
        <f t="shared" si="63"/>
        <v>2093</v>
      </c>
    </row>
    <row r="455" spans="1:31">
      <c r="A455" s="59" t="str">
        <f t="shared" si="57"/>
        <v>6840502347</v>
      </c>
      <c r="B455" s="59" t="str">
        <f t="shared" si="58"/>
        <v>02-093-15</v>
      </c>
      <c r="C455" s="69" t="s">
        <v>1672</v>
      </c>
      <c r="D455" s="69" t="s">
        <v>1673</v>
      </c>
      <c r="E455" s="69" t="s">
        <v>967</v>
      </c>
      <c r="F455" s="70">
        <v>57</v>
      </c>
      <c r="G455" s="70" t="s">
        <v>1330</v>
      </c>
      <c r="H455" s="69" t="s">
        <v>226</v>
      </c>
      <c r="I455" s="69" t="s">
        <v>1018</v>
      </c>
      <c r="J455" s="69" t="s">
        <v>318</v>
      </c>
      <c r="K455" s="69" t="s">
        <v>382</v>
      </c>
      <c r="L455" s="69" t="s">
        <v>420</v>
      </c>
      <c r="M455" s="69" t="s">
        <v>388</v>
      </c>
      <c r="N455" s="69" t="s">
        <v>44</v>
      </c>
      <c r="O455" s="69" t="s">
        <v>433</v>
      </c>
      <c r="P455" s="69" t="s">
        <v>970</v>
      </c>
      <c r="Q455" s="69">
        <v>347</v>
      </c>
      <c r="R455" s="69" t="s">
        <v>86</v>
      </c>
      <c r="V455" s="59" t="str">
        <f t="shared" si="59"/>
        <v>6840502светло-коричневый</v>
      </c>
      <c r="W455" s="59" t="str">
        <f t="shared" si="56"/>
        <v>6840502</v>
      </c>
      <c r="X455" s="59" t="str">
        <f t="shared" si="60"/>
        <v>HATTERAS</v>
      </c>
      <c r="AC455" s="50">
        <f t="shared" si="61"/>
        <v>2</v>
      </c>
      <c r="AD455" s="43">
        <f t="shared" si="62"/>
        <v>93</v>
      </c>
      <c r="AE455" s="50">
        <f t="shared" si="63"/>
        <v>2093</v>
      </c>
    </row>
    <row r="456" spans="1:31">
      <c r="A456" s="59" t="str">
        <f t="shared" si="57"/>
        <v>6840502347</v>
      </c>
      <c r="B456" s="59" t="str">
        <f t="shared" si="58"/>
        <v>02-093-15</v>
      </c>
      <c r="C456" s="69" t="s">
        <v>1674</v>
      </c>
      <c r="D456" s="69" t="s">
        <v>1673</v>
      </c>
      <c r="E456" s="69" t="s">
        <v>972</v>
      </c>
      <c r="F456" s="70">
        <v>59</v>
      </c>
      <c r="G456" s="70" t="s">
        <v>1330</v>
      </c>
      <c r="H456" s="69" t="s">
        <v>226</v>
      </c>
      <c r="I456" s="69" t="s">
        <v>1018</v>
      </c>
      <c r="J456" s="69" t="s">
        <v>318</v>
      </c>
      <c r="K456" s="69" t="s">
        <v>382</v>
      </c>
      <c r="L456" s="69" t="s">
        <v>420</v>
      </c>
      <c r="M456" s="69" t="s">
        <v>388</v>
      </c>
      <c r="N456" s="69" t="s">
        <v>44</v>
      </c>
      <c r="O456" s="69" t="s">
        <v>433</v>
      </c>
      <c r="P456" s="69" t="s">
        <v>970</v>
      </c>
      <c r="Q456" s="69">
        <v>347</v>
      </c>
      <c r="R456" s="69" t="s">
        <v>86</v>
      </c>
      <c r="V456" s="59" t="str">
        <f t="shared" si="59"/>
        <v>6840502светло-коричневый</v>
      </c>
      <c r="W456" s="59" t="str">
        <f t="shared" si="56"/>
        <v>6840502</v>
      </c>
      <c r="X456" s="59" t="str">
        <f t="shared" si="60"/>
        <v>HATTERAS</v>
      </c>
      <c r="AC456" s="50">
        <f t="shared" si="61"/>
        <v>2</v>
      </c>
      <c r="AD456" s="43">
        <f t="shared" si="62"/>
        <v>93</v>
      </c>
      <c r="AE456" s="50">
        <f t="shared" si="63"/>
        <v>2093</v>
      </c>
    </row>
    <row r="457" spans="1:31">
      <c r="A457" s="59" t="str">
        <f t="shared" si="57"/>
        <v>6840502347</v>
      </c>
      <c r="B457" s="59" t="str">
        <f t="shared" si="58"/>
        <v>02-093-15</v>
      </c>
      <c r="C457" s="69" t="s">
        <v>1675</v>
      </c>
      <c r="D457" s="69" t="s">
        <v>1673</v>
      </c>
      <c r="E457" s="69" t="s">
        <v>983</v>
      </c>
      <c r="F457" s="70">
        <v>61</v>
      </c>
      <c r="G457" s="70" t="s">
        <v>1330</v>
      </c>
      <c r="H457" s="69" t="s">
        <v>226</v>
      </c>
      <c r="I457" s="69" t="s">
        <v>1018</v>
      </c>
      <c r="J457" s="69" t="s">
        <v>318</v>
      </c>
      <c r="K457" s="69" t="s">
        <v>382</v>
      </c>
      <c r="L457" s="69" t="s">
        <v>420</v>
      </c>
      <c r="M457" s="69" t="s">
        <v>388</v>
      </c>
      <c r="N457" s="69" t="s">
        <v>44</v>
      </c>
      <c r="O457" s="69" t="s">
        <v>433</v>
      </c>
      <c r="P457" s="69" t="s">
        <v>970</v>
      </c>
      <c r="Q457" s="69">
        <v>347</v>
      </c>
      <c r="R457" s="69" t="s">
        <v>86</v>
      </c>
      <c r="V457" s="59" t="str">
        <f t="shared" si="59"/>
        <v>6840502светло-коричневый</v>
      </c>
      <c r="W457" s="59" t="str">
        <f t="shared" si="56"/>
        <v>6840502</v>
      </c>
      <c r="X457" s="59" t="str">
        <f t="shared" si="60"/>
        <v>HATTERAS</v>
      </c>
      <c r="AC457" s="50">
        <f t="shared" si="61"/>
        <v>2</v>
      </c>
      <c r="AD457" s="43">
        <f t="shared" si="62"/>
        <v>93</v>
      </c>
      <c r="AE457" s="50">
        <f t="shared" si="63"/>
        <v>2093</v>
      </c>
    </row>
    <row r="458" spans="1:31">
      <c r="A458" s="59" t="str">
        <f t="shared" si="57"/>
        <v>6840502347</v>
      </c>
      <c r="B458" s="59" t="str">
        <f t="shared" si="58"/>
        <v>02-093-15</v>
      </c>
      <c r="C458" s="69" t="s">
        <v>1676</v>
      </c>
      <c r="D458" s="69" t="s">
        <v>1673</v>
      </c>
      <c r="E458" s="69" t="s">
        <v>1147</v>
      </c>
      <c r="F458" s="70">
        <v>55</v>
      </c>
      <c r="G458" s="70" t="s">
        <v>1330</v>
      </c>
      <c r="H458" s="69" t="s">
        <v>226</v>
      </c>
      <c r="I458" s="69" t="s">
        <v>1018</v>
      </c>
      <c r="J458" s="69" t="s">
        <v>318</v>
      </c>
      <c r="K458" s="69" t="s">
        <v>382</v>
      </c>
      <c r="L458" s="69" t="s">
        <v>420</v>
      </c>
      <c r="M458" s="69" t="s">
        <v>388</v>
      </c>
      <c r="N458" s="69" t="s">
        <v>44</v>
      </c>
      <c r="O458" s="69" t="s">
        <v>433</v>
      </c>
      <c r="P458" s="69" t="s">
        <v>970</v>
      </c>
      <c r="Q458" s="69">
        <v>347</v>
      </c>
      <c r="R458" s="69" t="s">
        <v>86</v>
      </c>
      <c r="V458" s="59" t="str">
        <f t="shared" si="59"/>
        <v>6840502светло-коричневый</v>
      </c>
      <c r="W458" s="59" t="str">
        <f t="shared" si="56"/>
        <v>6840502</v>
      </c>
      <c r="X458" s="59" t="str">
        <f t="shared" si="60"/>
        <v>HATTERAS</v>
      </c>
      <c r="AC458" s="50">
        <f t="shared" si="61"/>
        <v>2</v>
      </c>
      <c r="AD458" s="43">
        <f t="shared" si="62"/>
        <v>93</v>
      </c>
      <c r="AE458" s="50">
        <f t="shared" si="63"/>
        <v>2093</v>
      </c>
    </row>
    <row r="459" spans="1:31">
      <c r="A459" s="59" t="str">
        <f t="shared" si="57"/>
        <v>6840502347</v>
      </c>
      <c r="B459" s="59" t="str">
        <f t="shared" si="58"/>
        <v>02-093-15</v>
      </c>
      <c r="C459" s="69" t="s">
        <v>1677</v>
      </c>
      <c r="D459" s="69" t="s">
        <v>1673</v>
      </c>
      <c r="E459" s="69" t="s">
        <v>989</v>
      </c>
      <c r="F459" s="70">
        <v>63</v>
      </c>
      <c r="G459" s="70" t="s">
        <v>1330</v>
      </c>
      <c r="H459" s="69" t="s">
        <v>226</v>
      </c>
      <c r="I459" s="69" t="s">
        <v>1018</v>
      </c>
      <c r="J459" s="69" t="s">
        <v>318</v>
      </c>
      <c r="K459" s="69" t="s">
        <v>382</v>
      </c>
      <c r="L459" s="69" t="s">
        <v>420</v>
      </c>
      <c r="M459" s="69" t="s">
        <v>388</v>
      </c>
      <c r="N459" s="69" t="s">
        <v>44</v>
      </c>
      <c r="O459" s="69" t="s">
        <v>433</v>
      </c>
      <c r="P459" s="69" t="s">
        <v>970</v>
      </c>
      <c r="Q459" s="69">
        <v>347</v>
      </c>
      <c r="R459" s="69" t="s">
        <v>86</v>
      </c>
      <c r="V459" s="59" t="str">
        <f t="shared" si="59"/>
        <v>6840502светло-коричневый</v>
      </c>
      <c r="W459" s="59" t="str">
        <f t="shared" si="56"/>
        <v>6840502</v>
      </c>
      <c r="X459" s="59" t="str">
        <f t="shared" si="60"/>
        <v>HATTERAS</v>
      </c>
      <c r="AC459" s="50">
        <f t="shared" si="61"/>
        <v>2</v>
      </c>
      <c r="AD459" s="43">
        <f t="shared" si="62"/>
        <v>93</v>
      </c>
      <c r="AE459" s="50">
        <f t="shared" si="63"/>
        <v>2093</v>
      </c>
    </row>
    <row r="460" spans="1:31">
      <c r="A460" s="59" t="str">
        <f t="shared" si="57"/>
        <v>6840502347</v>
      </c>
      <c r="B460" s="59" t="str">
        <f t="shared" si="58"/>
        <v>02-093-15</v>
      </c>
      <c r="C460" s="69" t="s">
        <v>1678</v>
      </c>
      <c r="D460" s="69" t="s">
        <v>1673</v>
      </c>
      <c r="E460" s="69" t="s">
        <v>985</v>
      </c>
      <c r="F460" s="70">
        <v>56</v>
      </c>
      <c r="G460" s="70" t="s">
        <v>1330</v>
      </c>
      <c r="H460" s="69" t="s">
        <v>226</v>
      </c>
      <c r="I460" s="69" t="s">
        <v>1018</v>
      </c>
      <c r="J460" s="69" t="s">
        <v>318</v>
      </c>
      <c r="K460" s="69" t="s">
        <v>382</v>
      </c>
      <c r="L460" s="69" t="s">
        <v>420</v>
      </c>
      <c r="M460" s="69" t="s">
        <v>388</v>
      </c>
      <c r="N460" s="69" t="s">
        <v>44</v>
      </c>
      <c r="O460" s="69" t="s">
        <v>433</v>
      </c>
      <c r="P460" s="69" t="s">
        <v>970</v>
      </c>
      <c r="Q460" s="69">
        <v>347</v>
      </c>
      <c r="R460" s="69" t="s">
        <v>86</v>
      </c>
      <c r="V460" s="59" t="str">
        <f t="shared" si="59"/>
        <v>6840502светло-коричневый</v>
      </c>
      <c r="W460" s="59" t="str">
        <f t="shared" si="56"/>
        <v>6840502</v>
      </c>
      <c r="X460" s="59" t="str">
        <f t="shared" si="60"/>
        <v>HATTERAS</v>
      </c>
      <c r="AC460" s="50">
        <f t="shared" si="61"/>
        <v>2</v>
      </c>
      <c r="AD460" s="43">
        <f t="shared" si="62"/>
        <v>93</v>
      </c>
      <c r="AE460" s="50">
        <f t="shared" si="63"/>
        <v>2093</v>
      </c>
    </row>
    <row r="461" spans="1:31">
      <c r="A461" s="59" t="str">
        <f t="shared" si="57"/>
        <v>6840502347</v>
      </c>
      <c r="B461" s="59" t="str">
        <f t="shared" si="58"/>
        <v>02-093-15</v>
      </c>
      <c r="C461" s="69" t="s">
        <v>1679</v>
      </c>
      <c r="D461" s="69" t="s">
        <v>1673</v>
      </c>
      <c r="E461" s="69" t="s">
        <v>979</v>
      </c>
      <c r="F461" s="70">
        <v>58</v>
      </c>
      <c r="G461" s="70" t="s">
        <v>1330</v>
      </c>
      <c r="H461" s="69" t="s">
        <v>226</v>
      </c>
      <c r="I461" s="69" t="s">
        <v>1018</v>
      </c>
      <c r="J461" s="69" t="s">
        <v>318</v>
      </c>
      <c r="K461" s="69" t="s">
        <v>382</v>
      </c>
      <c r="L461" s="69" t="s">
        <v>420</v>
      </c>
      <c r="M461" s="69" t="s">
        <v>388</v>
      </c>
      <c r="N461" s="69" t="s">
        <v>44</v>
      </c>
      <c r="O461" s="69" t="s">
        <v>433</v>
      </c>
      <c r="P461" s="69" t="s">
        <v>970</v>
      </c>
      <c r="Q461" s="69">
        <v>347</v>
      </c>
      <c r="R461" s="69" t="s">
        <v>86</v>
      </c>
      <c r="V461" s="59" t="str">
        <f t="shared" si="59"/>
        <v>6840502светло-коричневый</v>
      </c>
      <c r="W461" s="59" t="str">
        <f t="shared" si="56"/>
        <v>6840502</v>
      </c>
      <c r="X461" s="59" t="str">
        <f t="shared" si="60"/>
        <v>HATTERAS</v>
      </c>
      <c r="AC461" s="50">
        <f t="shared" si="61"/>
        <v>2</v>
      </c>
      <c r="AD461" s="43">
        <f t="shared" si="62"/>
        <v>93</v>
      </c>
      <c r="AE461" s="50">
        <f t="shared" si="63"/>
        <v>2093</v>
      </c>
    </row>
    <row r="462" spans="1:31">
      <c r="A462" s="59" t="str">
        <f t="shared" si="57"/>
        <v>6840502347</v>
      </c>
      <c r="B462" s="59" t="str">
        <f t="shared" si="58"/>
        <v>02-093-15</v>
      </c>
      <c r="C462" s="69" t="s">
        <v>1680</v>
      </c>
      <c r="D462" s="69" t="s">
        <v>1673</v>
      </c>
      <c r="E462" s="69" t="s">
        <v>981</v>
      </c>
      <c r="F462" s="70">
        <v>60</v>
      </c>
      <c r="G462" s="70" t="s">
        <v>1330</v>
      </c>
      <c r="H462" s="69" t="s">
        <v>226</v>
      </c>
      <c r="I462" s="69" t="s">
        <v>1018</v>
      </c>
      <c r="J462" s="69" t="s">
        <v>318</v>
      </c>
      <c r="K462" s="69" t="s">
        <v>382</v>
      </c>
      <c r="L462" s="69" t="s">
        <v>420</v>
      </c>
      <c r="M462" s="69" t="s">
        <v>388</v>
      </c>
      <c r="N462" s="69" t="s">
        <v>44</v>
      </c>
      <c r="O462" s="69" t="s">
        <v>433</v>
      </c>
      <c r="P462" s="69" t="s">
        <v>970</v>
      </c>
      <c r="Q462" s="69">
        <v>347</v>
      </c>
      <c r="R462" s="69" t="s">
        <v>86</v>
      </c>
      <c r="V462" s="59" t="str">
        <f t="shared" si="59"/>
        <v>6840502светло-коричневый</v>
      </c>
      <c r="W462" s="59" t="str">
        <f t="shared" si="56"/>
        <v>6840502</v>
      </c>
      <c r="X462" s="59" t="str">
        <f t="shared" si="60"/>
        <v>HATTERAS</v>
      </c>
      <c r="AC462" s="50">
        <f t="shared" si="61"/>
        <v>2</v>
      </c>
      <c r="AD462" s="43">
        <f t="shared" si="62"/>
        <v>93</v>
      </c>
      <c r="AE462" s="50">
        <f t="shared" si="63"/>
        <v>2093</v>
      </c>
    </row>
    <row r="463" spans="1:31">
      <c r="A463" s="59" t="str">
        <f t="shared" si="57"/>
        <v>6840502347</v>
      </c>
      <c r="B463" s="59" t="str">
        <f t="shared" si="58"/>
        <v>02-093-15</v>
      </c>
      <c r="C463" s="69" t="s">
        <v>1681</v>
      </c>
      <c r="D463" s="69" t="s">
        <v>1673</v>
      </c>
      <c r="E463" s="69" t="s">
        <v>987</v>
      </c>
      <c r="F463" s="70">
        <v>62</v>
      </c>
      <c r="G463" s="70" t="s">
        <v>1330</v>
      </c>
      <c r="H463" s="69" t="s">
        <v>226</v>
      </c>
      <c r="I463" s="69" t="s">
        <v>1018</v>
      </c>
      <c r="J463" s="69" t="s">
        <v>318</v>
      </c>
      <c r="K463" s="69" t="s">
        <v>382</v>
      </c>
      <c r="L463" s="69" t="s">
        <v>420</v>
      </c>
      <c r="M463" s="69" t="s">
        <v>388</v>
      </c>
      <c r="N463" s="69" t="s">
        <v>44</v>
      </c>
      <c r="O463" s="69" t="s">
        <v>433</v>
      </c>
      <c r="P463" s="69" t="s">
        <v>970</v>
      </c>
      <c r="Q463" s="69">
        <v>347</v>
      </c>
      <c r="R463" s="69" t="s">
        <v>86</v>
      </c>
      <c r="V463" s="59" t="str">
        <f t="shared" si="59"/>
        <v>6840502светло-коричневый</v>
      </c>
      <c r="W463" s="59" t="str">
        <f t="shared" si="56"/>
        <v>6840502</v>
      </c>
      <c r="X463" s="59" t="str">
        <f t="shared" si="60"/>
        <v>HATTERAS</v>
      </c>
      <c r="AC463" s="50">
        <f t="shared" si="61"/>
        <v>2</v>
      </c>
      <c r="AD463" s="43">
        <f t="shared" si="62"/>
        <v>93</v>
      </c>
      <c r="AE463" s="50">
        <f t="shared" si="63"/>
        <v>2093</v>
      </c>
    </row>
    <row r="464" spans="1:31">
      <c r="A464" s="59" t="str">
        <f t="shared" si="57"/>
        <v>6840502347</v>
      </c>
      <c r="B464" s="59" t="str">
        <f t="shared" si="58"/>
        <v>02-093-15</v>
      </c>
      <c r="C464" s="69" t="s">
        <v>1682</v>
      </c>
      <c r="D464" s="69" t="s">
        <v>1673</v>
      </c>
      <c r="E464" s="69" t="s">
        <v>1319</v>
      </c>
      <c r="F464" s="70">
        <v>64</v>
      </c>
      <c r="G464" s="70" t="s">
        <v>1330</v>
      </c>
      <c r="H464" s="69" t="s">
        <v>226</v>
      </c>
      <c r="I464" s="69" t="s">
        <v>1018</v>
      </c>
      <c r="J464" s="69" t="s">
        <v>318</v>
      </c>
      <c r="K464" s="69" t="s">
        <v>382</v>
      </c>
      <c r="L464" s="69" t="s">
        <v>420</v>
      </c>
      <c r="M464" s="69" t="s">
        <v>388</v>
      </c>
      <c r="N464" s="69" t="s">
        <v>44</v>
      </c>
      <c r="O464" s="69" t="s">
        <v>433</v>
      </c>
      <c r="P464" s="69" t="s">
        <v>970</v>
      </c>
      <c r="Q464" s="69">
        <v>347</v>
      </c>
      <c r="R464" s="69" t="s">
        <v>86</v>
      </c>
      <c r="V464" s="59" t="str">
        <f t="shared" si="59"/>
        <v>6840502светло-коричневый</v>
      </c>
      <c r="W464" s="59" t="str">
        <f t="shared" si="56"/>
        <v>6840502</v>
      </c>
      <c r="X464" s="59" t="str">
        <f t="shared" si="60"/>
        <v>HATTERAS</v>
      </c>
      <c r="AC464" s="50">
        <f t="shared" si="61"/>
        <v>2</v>
      </c>
      <c r="AD464" s="43">
        <f t="shared" si="62"/>
        <v>93</v>
      </c>
      <c r="AE464" s="50">
        <f t="shared" si="63"/>
        <v>2093</v>
      </c>
    </row>
    <row r="465" spans="1:31">
      <c r="A465" s="59" t="str">
        <f t="shared" si="57"/>
        <v>6840503363</v>
      </c>
      <c r="B465" s="59" t="str">
        <f t="shared" si="58"/>
        <v>02-127-14</v>
      </c>
      <c r="C465" s="69" t="s">
        <v>1683</v>
      </c>
      <c r="D465" s="69" t="s">
        <v>1684</v>
      </c>
      <c r="E465" s="69" t="s">
        <v>967</v>
      </c>
      <c r="F465" s="70">
        <v>57</v>
      </c>
      <c r="G465" s="70" t="s">
        <v>1685</v>
      </c>
      <c r="H465" s="69" t="s">
        <v>86</v>
      </c>
      <c r="I465" s="69" t="s">
        <v>1686</v>
      </c>
      <c r="J465" s="69" t="s">
        <v>318</v>
      </c>
      <c r="K465" s="69" t="s">
        <v>382</v>
      </c>
      <c r="L465" s="69" t="s">
        <v>420</v>
      </c>
      <c r="M465" s="69" t="s">
        <v>388</v>
      </c>
      <c r="N465" s="69" t="s">
        <v>44</v>
      </c>
      <c r="O465" s="69" t="s">
        <v>433</v>
      </c>
      <c r="P465" s="69" t="s">
        <v>970</v>
      </c>
      <c r="Q465" s="69">
        <v>363</v>
      </c>
      <c r="R465" s="69" t="s">
        <v>86</v>
      </c>
      <c r="V465" s="59" t="str">
        <f t="shared" si="59"/>
        <v>6840503коричневый</v>
      </c>
      <c r="W465" s="59" t="str">
        <f t="shared" si="56"/>
        <v>6840503</v>
      </c>
      <c r="X465" s="59" t="str">
        <f t="shared" si="60"/>
        <v>HATTERAS</v>
      </c>
      <c r="AC465" s="50">
        <f t="shared" si="61"/>
        <v>2</v>
      </c>
      <c r="AD465" s="43">
        <f t="shared" si="62"/>
        <v>127</v>
      </c>
      <c r="AE465" s="50">
        <f t="shared" si="63"/>
        <v>2127</v>
      </c>
    </row>
    <row r="466" spans="1:31">
      <c r="A466" s="59" t="str">
        <f t="shared" si="57"/>
        <v>6840503363</v>
      </c>
      <c r="B466" s="59" t="str">
        <f t="shared" si="58"/>
        <v>02-127-14</v>
      </c>
      <c r="C466" s="69" t="s">
        <v>1687</v>
      </c>
      <c r="D466" s="69" t="s">
        <v>1684</v>
      </c>
      <c r="E466" s="69" t="s">
        <v>972</v>
      </c>
      <c r="F466" s="70">
        <v>59</v>
      </c>
      <c r="G466" s="70" t="s">
        <v>1685</v>
      </c>
      <c r="H466" s="69" t="s">
        <v>86</v>
      </c>
      <c r="I466" s="69" t="s">
        <v>1686</v>
      </c>
      <c r="J466" s="69" t="s">
        <v>318</v>
      </c>
      <c r="K466" s="69" t="s">
        <v>382</v>
      </c>
      <c r="L466" s="69" t="s">
        <v>420</v>
      </c>
      <c r="M466" s="69" t="s">
        <v>388</v>
      </c>
      <c r="N466" s="69" t="s">
        <v>44</v>
      </c>
      <c r="O466" s="69" t="s">
        <v>433</v>
      </c>
      <c r="P466" s="69" t="s">
        <v>970</v>
      </c>
      <c r="Q466" s="69">
        <v>363</v>
      </c>
      <c r="R466" s="69" t="s">
        <v>86</v>
      </c>
      <c r="V466" s="59" t="str">
        <f t="shared" si="59"/>
        <v>6840503коричневый</v>
      </c>
      <c r="W466" s="59" t="str">
        <f t="shared" si="56"/>
        <v>6840503</v>
      </c>
      <c r="X466" s="59" t="str">
        <f t="shared" si="60"/>
        <v>HATTERAS</v>
      </c>
      <c r="AC466" s="50">
        <f t="shared" si="61"/>
        <v>2</v>
      </c>
      <c r="AD466" s="43">
        <f t="shared" si="62"/>
        <v>127</v>
      </c>
      <c r="AE466" s="50">
        <f t="shared" si="63"/>
        <v>2127</v>
      </c>
    </row>
    <row r="467" spans="1:31">
      <c r="A467" s="59" t="str">
        <f t="shared" si="57"/>
        <v>6840503363</v>
      </c>
      <c r="B467" s="59" t="str">
        <f t="shared" si="58"/>
        <v>02-127-14</v>
      </c>
      <c r="C467" s="69" t="s">
        <v>1688</v>
      </c>
      <c r="D467" s="69" t="s">
        <v>1684</v>
      </c>
      <c r="E467" s="69" t="s">
        <v>983</v>
      </c>
      <c r="F467" s="70">
        <v>61</v>
      </c>
      <c r="G467" s="70" t="s">
        <v>1685</v>
      </c>
      <c r="H467" s="69" t="s">
        <v>86</v>
      </c>
      <c r="I467" s="69" t="s">
        <v>1686</v>
      </c>
      <c r="J467" s="69" t="s">
        <v>318</v>
      </c>
      <c r="K467" s="69" t="s">
        <v>382</v>
      </c>
      <c r="L467" s="69" t="s">
        <v>420</v>
      </c>
      <c r="M467" s="69" t="s">
        <v>388</v>
      </c>
      <c r="N467" s="69" t="s">
        <v>44</v>
      </c>
      <c r="O467" s="69" t="s">
        <v>433</v>
      </c>
      <c r="P467" s="69" t="s">
        <v>970</v>
      </c>
      <c r="Q467" s="69">
        <v>363</v>
      </c>
      <c r="R467" s="69" t="s">
        <v>86</v>
      </c>
      <c r="V467" s="59" t="str">
        <f t="shared" si="59"/>
        <v>6840503коричневый</v>
      </c>
      <c r="W467" s="59" t="str">
        <f t="shared" si="56"/>
        <v>6840503</v>
      </c>
      <c r="X467" s="59" t="str">
        <f t="shared" si="60"/>
        <v>HATTERAS</v>
      </c>
      <c r="AC467" s="50">
        <f t="shared" si="61"/>
        <v>2</v>
      </c>
      <c r="AD467" s="43">
        <f t="shared" si="62"/>
        <v>127</v>
      </c>
      <c r="AE467" s="50">
        <f t="shared" si="63"/>
        <v>2127</v>
      </c>
    </row>
    <row r="468" spans="1:31">
      <c r="A468" s="59" t="str">
        <f t="shared" si="57"/>
        <v>6840504338</v>
      </c>
      <c r="B468" s="59" t="str">
        <f t="shared" si="58"/>
        <v>02-128-08</v>
      </c>
      <c r="C468" s="69" t="s">
        <v>1689</v>
      </c>
      <c r="D468" s="69" t="s">
        <v>1690</v>
      </c>
      <c r="E468" s="69" t="s">
        <v>967</v>
      </c>
      <c r="F468" s="70">
        <v>57</v>
      </c>
      <c r="G468" s="70" t="s">
        <v>1691</v>
      </c>
      <c r="H468" s="69" t="s">
        <v>83</v>
      </c>
      <c r="I468" s="69" t="s">
        <v>1018</v>
      </c>
      <c r="J468" s="69" t="s">
        <v>318</v>
      </c>
      <c r="K468" s="69" t="s">
        <v>382</v>
      </c>
      <c r="L468" s="69" t="s">
        <v>420</v>
      </c>
      <c r="M468" s="69" t="s">
        <v>388</v>
      </c>
      <c r="N468" s="69" t="s">
        <v>44</v>
      </c>
      <c r="O468" s="69" t="s">
        <v>428</v>
      </c>
      <c r="P468" s="69" t="s">
        <v>970</v>
      </c>
      <c r="Q468" s="69">
        <v>338</v>
      </c>
      <c r="R468" s="69" t="s">
        <v>83</v>
      </c>
      <c r="V468" s="59" t="str">
        <f t="shared" si="59"/>
        <v>6840504серый</v>
      </c>
      <c r="W468" s="59" t="str">
        <f t="shared" si="56"/>
        <v>6840504</v>
      </c>
      <c r="X468" s="59" t="str">
        <f t="shared" si="60"/>
        <v>HATTERAS</v>
      </c>
      <c r="AC468" s="50">
        <f t="shared" si="61"/>
        <v>2</v>
      </c>
      <c r="AD468" s="43">
        <f t="shared" si="62"/>
        <v>128</v>
      </c>
      <c r="AE468" s="50">
        <f t="shared" si="63"/>
        <v>2128</v>
      </c>
    </row>
    <row r="469" spans="1:31">
      <c r="A469" s="59" t="str">
        <f t="shared" si="57"/>
        <v>6840504338</v>
      </c>
      <c r="B469" s="59" t="str">
        <f t="shared" si="58"/>
        <v>02-128-08</v>
      </c>
      <c r="C469" s="69" t="s">
        <v>1692</v>
      </c>
      <c r="D469" s="69" t="s">
        <v>1690</v>
      </c>
      <c r="E469" s="69" t="s">
        <v>972</v>
      </c>
      <c r="F469" s="70">
        <v>59</v>
      </c>
      <c r="G469" s="70" t="s">
        <v>1691</v>
      </c>
      <c r="H469" s="69" t="s">
        <v>83</v>
      </c>
      <c r="I469" s="69" t="s">
        <v>1018</v>
      </c>
      <c r="J469" s="69" t="s">
        <v>318</v>
      </c>
      <c r="K469" s="69" t="s">
        <v>382</v>
      </c>
      <c r="L469" s="69" t="s">
        <v>420</v>
      </c>
      <c r="M469" s="69" t="s">
        <v>388</v>
      </c>
      <c r="N469" s="69" t="s">
        <v>44</v>
      </c>
      <c r="O469" s="69" t="s">
        <v>428</v>
      </c>
      <c r="P469" s="69" t="s">
        <v>970</v>
      </c>
      <c r="Q469" s="69">
        <v>338</v>
      </c>
      <c r="R469" s="69" t="s">
        <v>83</v>
      </c>
      <c r="V469" s="59" t="str">
        <f t="shared" si="59"/>
        <v>6840504серый</v>
      </c>
      <c r="W469" s="59" t="str">
        <f t="shared" si="56"/>
        <v>6840504</v>
      </c>
      <c r="X469" s="59" t="str">
        <f t="shared" si="60"/>
        <v>HATTERAS</v>
      </c>
      <c r="AC469" s="50">
        <f t="shared" si="61"/>
        <v>2</v>
      </c>
      <c r="AD469" s="43">
        <f t="shared" si="62"/>
        <v>128</v>
      </c>
      <c r="AE469" s="50">
        <f t="shared" si="63"/>
        <v>2128</v>
      </c>
    </row>
    <row r="470" spans="1:31">
      <c r="A470" s="59" t="str">
        <f t="shared" si="57"/>
        <v>6840504338</v>
      </c>
      <c r="B470" s="59" t="str">
        <f t="shared" si="58"/>
        <v>02-128-08</v>
      </c>
      <c r="C470" s="69" t="s">
        <v>1693</v>
      </c>
      <c r="D470" s="69" t="s">
        <v>1690</v>
      </c>
      <c r="E470" s="69" t="s">
        <v>983</v>
      </c>
      <c r="F470" s="70">
        <v>61</v>
      </c>
      <c r="G470" s="70" t="s">
        <v>1691</v>
      </c>
      <c r="H470" s="69" t="s">
        <v>83</v>
      </c>
      <c r="I470" s="69" t="s">
        <v>1018</v>
      </c>
      <c r="J470" s="69" t="s">
        <v>318</v>
      </c>
      <c r="K470" s="69" t="s">
        <v>382</v>
      </c>
      <c r="L470" s="69" t="s">
        <v>420</v>
      </c>
      <c r="M470" s="69" t="s">
        <v>388</v>
      </c>
      <c r="N470" s="69" t="s">
        <v>44</v>
      </c>
      <c r="O470" s="69" t="s">
        <v>428</v>
      </c>
      <c r="P470" s="69" t="s">
        <v>970</v>
      </c>
      <c r="Q470" s="69">
        <v>338</v>
      </c>
      <c r="R470" s="69" t="s">
        <v>83</v>
      </c>
      <c r="V470" s="59" t="str">
        <f t="shared" si="59"/>
        <v>6840504серый</v>
      </c>
      <c r="W470" s="59" t="str">
        <f t="shared" si="56"/>
        <v>6840504</v>
      </c>
      <c r="X470" s="59" t="str">
        <f t="shared" si="60"/>
        <v>HATTERAS</v>
      </c>
      <c r="AC470" s="50">
        <f t="shared" si="61"/>
        <v>2</v>
      </c>
      <c r="AD470" s="43">
        <f t="shared" si="62"/>
        <v>128</v>
      </c>
      <c r="AE470" s="50">
        <f t="shared" si="63"/>
        <v>2128</v>
      </c>
    </row>
    <row r="471" spans="1:31">
      <c r="A471" s="59" t="str">
        <f t="shared" si="57"/>
        <v>6840601427</v>
      </c>
      <c r="B471" s="59" t="str">
        <f t="shared" si="58"/>
        <v>02-096-32</v>
      </c>
      <c r="C471" s="69" t="s">
        <v>1694</v>
      </c>
      <c r="D471" s="69" t="s">
        <v>1695</v>
      </c>
      <c r="E471" s="69" t="s">
        <v>967</v>
      </c>
      <c r="F471" s="70">
        <v>57</v>
      </c>
      <c r="G471" s="70" t="s">
        <v>1367</v>
      </c>
      <c r="H471" s="69" t="s">
        <v>97</v>
      </c>
      <c r="I471" s="69" t="s">
        <v>1018</v>
      </c>
      <c r="J471" s="69" t="s">
        <v>318</v>
      </c>
      <c r="K471" s="69" t="s">
        <v>382</v>
      </c>
      <c r="L471" s="69" t="s">
        <v>420</v>
      </c>
      <c r="M471" s="69" t="s">
        <v>388</v>
      </c>
      <c r="N471" s="69" t="s">
        <v>44</v>
      </c>
      <c r="O471" s="69" t="s">
        <v>386</v>
      </c>
      <c r="P471" s="69" t="s">
        <v>970</v>
      </c>
      <c r="Q471" s="69">
        <v>427</v>
      </c>
      <c r="R471" s="69" t="s">
        <v>63</v>
      </c>
      <c r="V471" s="59" t="str">
        <f t="shared" si="59"/>
        <v>6840601бежевый / синий</v>
      </c>
      <c r="W471" s="59" t="str">
        <f t="shared" si="56"/>
        <v>6840601</v>
      </c>
      <c r="X471" s="59" t="str">
        <f t="shared" si="60"/>
        <v>HATTERAS DONEGAL</v>
      </c>
      <c r="AC471" s="50">
        <f t="shared" si="61"/>
        <v>2</v>
      </c>
      <c r="AD471" s="43">
        <f t="shared" si="62"/>
        <v>96</v>
      </c>
      <c r="AE471" s="50">
        <f t="shared" si="63"/>
        <v>2096</v>
      </c>
    </row>
    <row r="472" spans="1:31">
      <c r="A472" s="59" t="str">
        <f t="shared" si="57"/>
        <v>6840601427</v>
      </c>
      <c r="B472" s="59" t="str">
        <f t="shared" si="58"/>
        <v>02-096-32</v>
      </c>
      <c r="C472" s="69" t="s">
        <v>1696</v>
      </c>
      <c r="D472" s="69" t="s">
        <v>1695</v>
      </c>
      <c r="E472" s="69" t="s">
        <v>972</v>
      </c>
      <c r="F472" s="70">
        <v>59</v>
      </c>
      <c r="G472" s="70" t="s">
        <v>1367</v>
      </c>
      <c r="H472" s="69" t="s">
        <v>97</v>
      </c>
      <c r="I472" s="69" t="s">
        <v>1018</v>
      </c>
      <c r="J472" s="69" t="s">
        <v>318</v>
      </c>
      <c r="K472" s="69" t="s">
        <v>382</v>
      </c>
      <c r="L472" s="69" t="s">
        <v>420</v>
      </c>
      <c r="M472" s="69" t="s">
        <v>388</v>
      </c>
      <c r="N472" s="69" t="s">
        <v>44</v>
      </c>
      <c r="O472" s="69" t="s">
        <v>386</v>
      </c>
      <c r="P472" s="69" t="s">
        <v>970</v>
      </c>
      <c r="Q472" s="69">
        <v>427</v>
      </c>
      <c r="R472" s="69" t="s">
        <v>63</v>
      </c>
      <c r="V472" s="59" t="str">
        <f t="shared" si="59"/>
        <v>6840601бежевый / синий</v>
      </c>
      <c r="W472" s="59" t="str">
        <f t="shared" si="56"/>
        <v>6840601</v>
      </c>
      <c r="X472" s="59" t="str">
        <f t="shared" si="60"/>
        <v>HATTERAS DONEGAL</v>
      </c>
      <c r="AC472" s="50">
        <f t="shared" si="61"/>
        <v>2</v>
      </c>
      <c r="AD472" s="43">
        <f t="shared" si="62"/>
        <v>96</v>
      </c>
      <c r="AE472" s="50">
        <f t="shared" si="63"/>
        <v>2096</v>
      </c>
    </row>
    <row r="473" spans="1:31">
      <c r="A473" s="59" t="str">
        <f t="shared" si="57"/>
        <v>6840601427</v>
      </c>
      <c r="B473" s="59" t="str">
        <f t="shared" si="58"/>
        <v>02-096-32</v>
      </c>
      <c r="C473" s="69" t="s">
        <v>1697</v>
      </c>
      <c r="D473" s="69" t="s">
        <v>1695</v>
      </c>
      <c r="E473" s="69" t="s">
        <v>983</v>
      </c>
      <c r="F473" s="70">
        <v>61</v>
      </c>
      <c r="G473" s="70" t="s">
        <v>1367</v>
      </c>
      <c r="H473" s="69" t="s">
        <v>97</v>
      </c>
      <c r="I473" s="69" t="s">
        <v>1018</v>
      </c>
      <c r="J473" s="69" t="s">
        <v>318</v>
      </c>
      <c r="K473" s="69" t="s">
        <v>382</v>
      </c>
      <c r="L473" s="69" t="s">
        <v>420</v>
      </c>
      <c r="M473" s="69" t="s">
        <v>388</v>
      </c>
      <c r="N473" s="69" t="s">
        <v>44</v>
      </c>
      <c r="O473" s="69" t="s">
        <v>386</v>
      </c>
      <c r="P473" s="69" t="s">
        <v>970</v>
      </c>
      <c r="Q473" s="69">
        <v>427</v>
      </c>
      <c r="R473" s="69" t="s">
        <v>63</v>
      </c>
      <c r="V473" s="59" t="str">
        <f t="shared" si="59"/>
        <v>6840601бежевый / синий</v>
      </c>
      <c r="W473" s="59" t="str">
        <f t="shared" si="56"/>
        <v>6840601</v>
      </c>
      <c r="X473" s="59" t="str">
        <f t="shared" si="60"/>
        <v>HATTERAS DONEGAL</v>
      </c>
      <c r="AC473" s="50">
        <f t="shared" si="61"/>
        <v>2</v>
      </c>
      <c r="AD473" s="43">
        <f t="shared" si="62"/>
        <v>96</v>
      </c>
      <c r="AE473" s="50">
        <f t="shared" si="63"/>
        <v>2096</v>
      </c>
    </row>
    <row r="474" spans="1:31">
      <c r="A474" s="59" t="str">
        <f t="shared" si="57"/>
        <v>6840601427</v>
      </c>
      <c r="B474" s="59" t="str">
        <f t="shared" si="58"/>
        <v>02-096-32</v>
      </c>
      <c r="C474" s="69" t="s">
        <v>1698</v>
      </c>
      <c r="D474" s="69" t="s">
        <v>1695</v>
      </c>
      <c r="E474" s="69" t="s">
        <v>989</v>
      </c>
      <c r="F474" s="70">
        <v>63</v>
      </c>
      <c r="G474" s="70" t="s">
        <v>1367</v>
      </c>
      <c r="H474" s="69" t="s">
        <v>97</v>
      </c>
      <c r="I474" s="69" t="s">
        <v>1018</v>
      </c>
      <c r="J474" s="69" t="s">
        <v>318</v>
      </c>
      <c r="K474" s="69" t="s">
        <v>382</v>
      </c>
      <c r="L474" s="69" t="s">
        <v>420</v>
      </c>
      <c r="M474" s="69" t="s">
        <v>388</v>
      </c>
      <c r="N474" s="69" t="s">
        <v>44</v>
      </c>
      <c r="O474" s="69" t="s">
        <v>386</v>
      </c>
      <c r="P474" s="69" t="s">
        <v>970</v>
      </c>
      <c r="Q474" s="69">
        <v>427</v>
      </c>
      <c r="R474" s="69" t="s">
        <v>63</v>
      </c>
      <c r="V474" s="59" t="str">
        <f t="shared" si="59"/>
        <v>6840601бежевый / синий</v>
      </c>
      <c r="W474" s="59" t="str">
        <f t="shared" si="56"/>
        <v>6840601</v>
      </c>
      <c r="X474" s="59" t="str">
        <f t="shared" si="60"/>
        <v>HATTERAS DONEGAL</v>
      </c>
      <c r="AC474" s="50">
        <f t="shared" si="61"/>
        <v>2</v>
      </c>
      <c r="AD474" s="43">
        <f t="shared" si="62"/>
        <v>96</v>
      </c>
      <c r="AE474" s="50">
        <f t="shared" si="63"/>
        <v>2096</v>
      </c>
    </row>
    <row r="475" spans="1:31">
      <c r="A475" s="59" t="str">
        <f t="shared" si="57"/>
        <v>6840601427</v>
      </c>
      <c r="B475" s="59" t="str">
        <f t="shared" si="58"/>
        <v>02-096-32</v>
      </c>
      <c r="C475" s="69" t="s">
        <v>1699</v>
      </c>
      <c r="D475" s="69" t="s">
        <v>1695</v>
      </c>
      <c r="E475" s="69" t="s">
        <v>985</v>
      </c>
      <c r="F475" s="70">
        <v>56</v>
      </c>
      <c r="G475" s="70" t="s">
        <v>1367</v>
      </c>
      <c r="H475" s="69" t="s">
        <v>97</v>
      </c>
      <c r="I475" s="69" t="s">
        <v>1018</v>
      </c>
      <c r="J475" s="69" t="s">
        <v>318</v>
      </c>
      <c r="K475" s="69" t="s">
        <v>382</v>
      </c>
      <c r="L475" s="69" t="s">
        <v>420</v>
      </c>
      <c r="M475" s="69" t="s">
        <v>388</v>
      </c>
      <c r="N475" s="69" t="s">
        <v>44</v>
      </c>
      <c r="O475" s="69" t="s">
        <v>386</v>
      </c>
      <c r="P475" s="69" t="s">
        <v>970</v>
      </c>
      <c r="Q475" s="69">
        <v>427</v>
      </c>
      <c r="R475" s="69" t="s">
        <v>63</v>
      </c>
      <c r="V475" s="59" t="str">
        <f t="shared" si="59"/>
        <v>6840601бежевый / синий</v>
      </c>
      <c r="W475" s="59" t="str">
        <f t="shared" si="56"/>
        <v>6840601</v>
      </c>
      <c r="X475" s="59" t="str">
        <f t="shared" si="60"/>
        <v>HATTERAS DONEGAL</v>
      </c>
      <c r="AC475" s="50">
        <f t="shared" si="61"/>
        <v>2</v>
      </c>
      <c r="AD475" s="43">
        <f t="shared" si="62"/>
        <v>96</v>
      </c>
      <c r="AE475" s="50">
        <f t="shared" si="63"/>
        <v>2096</v>
      </c>
    </row>
    <row r="476" spans="1:31">
      <c r="A476" s="59" t="str">
        <f t="shared" si="57"/>
        <v>6840601427</v>
      </c>
      <c r="B476" s="59" t="str">
        <f t="shared" si="58"/>
        <v>02-096-32</v>
      </c>
      <c r="C476" s="69" t="s">
        <v>1700</v>
      </c>
      <c r="D476" s="69" t="s">
        <v>1695</v>
      </c>
      <c r="E476" s="69" t="s">
        <v>979</v>
      </c>
      <c r="F476" s="70">
        <v>58</v>
      </c>
      <c r="G476" s="70" t="s">
        <v>1367</v>
      </c>
      <c r="H476" s="69" t="s">
        <v>97</v>
      </c>
      <c r="I476" s="69" t="s">
        <v>1018</v>
      </c>
      <c r="J476" s="69" t="s">
        <v>318</v>
      </c>
      <c r="K476" s="69" t="s">
        <v>382</v>
      </c>
      <c r="L476" s="69" t="s">
        <v>420</v>
      </c>
      <c r="M476" s="69" t="s">
        <v>388</v>
      </c>
      <c r="N476" s="69" t="s">
        <v>44</v>
      </c>
      <c r="O476" s="69" t="s">
        <v>386</v>
      </c>
      <c r="P476" s="69" t="s">
        <v>970</v>
      </c>
      <c r="Q476" s="69">
        <v>427</v>
      </c>
      <c r="R476" s="69" t="s">
        <v>63</v>
      </c>
      <c r="V476" s="59" t="str">
        <f t="shared" si="59"/>
        <v>6840601бежевый / синий</v>
      </c>
      <c r="W476" s="59" t="str">
        <f t="shared" si="56"/>
        <v>6840601</v>
      </c>
      <c r="X476" s="59" t="str">
        <f t="shared" si="60"/>
        <v>HATTERAS DONEGAL</v>
      </c>
      <c r="AC476" s="50">
        <f t="shared" si="61"/>
        <v>2</v>
      </c>
      <c r="AD476" s="43">
        <f t="shared" si="62"/>
        <v>96</v>
      </c>
      <c r="AE476" s="50">
        <f t="shared" si="63"/>
        <v>2096</v>
      </c>
    </row>
    <row r="477" spans="1:31">
      <c r="A477" s="59" t="str">
        <f t="shared" si="57"/>
        <v>6840601427</v>
      </c>
      <c r="B477" s="59" t="str">
        <f t="shared" si="58"/>
        <v>02-096-32</v>
      </c>
      <c r="C477" s="69" t="s">
        <v>1701</v>
      </c>
      <c r="D477" s="69" t="s">
        <v>1695</v>
      </c>
      <c r="E477" s="69" t="s">
        <v>981</v>
      </c>
      <c r="F477" s="70">
        <v>60</v>
      </c>
      <c r="G477" s="70" t="s">
        <v>1367</v>
      </c>
      <c r="H477" s="69" t="s">
        <v>97</v>
      </c>
      <c r="I477" s="69" t="s">
        <v>1018</v>
      </c>
      <c r="J477" s="69" t="s">
        <v>318</v>
      </c>
      <c r="K477" s="69" t="s">
        <v>382</v>
      </c>
      <c r="L477" s="69" t="s">
        <v>420</v>
      </c>
      <c r="M477" s="69" t="s">
        <v>388</v>
      </c>
      <c r="N477" s="69" t="s">
        <v>44</v>
      </c>
      <c r="O477" s="69" t="s">
        <v>386</v>
      </c>
      <c r="P477" s="69" t="s">
        <v>970</v>
      </c>
      <c r="Q477" s="69">
        <v>427</v>
      </c>
      <c r="R477" s="69" t="s">
        <v>63</v>
      </c>
      <c r="V477" s="59" t="str">
        <f t="shared" si="59"/>
        <v>6840601бежевый / синий</v>
      </c>
      <c r="W477" s="59" t="str">
        <f t="shared" si="56"/>
        <v>6840601</v>
      </c>
      <c r="X477" s="59" t="str">
        <f t="shared" si="60"/>
        <v>HATTERAS DONEGAL</v>
      </c>
      <c r="AC477" s="50">
        <f t="shared" si="61"/>
        <v>2</v>
      </c>
      <c r="AD477" s="43">
        <f t="shared" si="62"/>
        <v>96</v>
      </c>
      <c r="AE477" s="50">
        <f t="shared" si="63"/>
        <v>2096</v>
      </c>
    </row>
    <row r="478" spans="1:31">
      <c r="A478" s="59" t="str">
        <f t="shared" si="57"/>
        <v>6840601427</v>
      </c>
      <c r="B478" s="59" t="str">
        <f t="shared" si="58"/>
        <v>02-096-32</v>
      </c>
      <c r="C478" s="69" t="s">
        <v>1702</v>
      </c>
      <c r="D478" s="69" t="s">
        <v>1695</v>
      </c>
      <c r="E478" s="69" t="s">
        <v>987</v>
      </c>
      <c r="F478" s="70">
        <v>62</v>
      </c>
      <c r="G478" s="70" t="s">
        <v>1367</v>
      </c>
      <c r="H478" s="69" t="s">
        <v>97</v>
      </c>
      <c r="I478" s="69" t="s">
        <v>1018</v>
      </c>
      <c r="J478" s="69" t="s">
        <v>318</v>
      </c>
      <c r="K478" s="69" t="s">
        <v>382</v>
      </c>
      <c r="L478" s="69" t="s">
        <v>420</v>
      </c>
      <c r="M478" s="69" t="s">
        <v>388</v>
      </c>
      <c r="N478" s="69" t="s">
        <v>44</v>
      </c>
      <c r="O478" s="69" t="s">
        <v>386</v>
      </c>
      <c r="P478" s="69" t="s">
        <v>970</v>
      </c>
      <c r="Q478" s="69">
        <v>427</v>
      </c>
      <c r="R478" s="69" t="s">
        <v>63</v>
      </c>
      <c r="V478" s="59" t="str">
        <f t="shared" si="59"/>
        <v>6840601бежевый / синий</v>
      </c>
      <c r="W478" s="59" t="str">
        <f t="shared" si="56"/>
        <v>6840601</v>
      </c>
      <c r="X478" s="59" t="str">
        <f t="shared" si="60"/>
        <v>HATTERAS DONEGAL</v>
      </c>
      <c r="AC478" s="50">
        <f t="shared" si="61"/>
        <v>2</v>
      </c>
      <c r="AD478" s="43">
        <f t="shared" si="62"/>
        <v>96</v>
      </c>
      <c r="AE478" s="50">
        <f t="shared" si="63"/>
        <v>2096</v>
      </c>
    </row>
    <row r="479" spans="1:31">
      <c r="A479" s="59" t="str">
        <f t="shared" si="57"/>
        <v>6840601427</v>
      </c>
      <c r="B479" s="59" t="str">
        <f t="shared" si="58"/>
        <v>02-096-32</v>
      </c>
      <c r="C479" s="69" t="s">
        <v>1703</v>
      </c>
      <c r="D479" s="69" t="s">
        <v>1695</v>
      </c>
      <c r="E479" s="69" t="s">
        <v>1147</v>
      </c>
      <c r="F479" s="70">
        <v>55</v>
      </c>
      <c r="G479" s="70" t="s">
        <v>1367</v>
      </c>
      <c r="H479" s="69" t="s">
        <v>97</v>
      </c>
      <c r="I479" s="69" t="s">
        <v>1018</v>
      </c>
      <c r="J479" s="69" t="s">
        <v>318</v>
      </c>
      <c r="K479" s="69" t="s">
        <v>382</v>
      </c>
      <c r="L479" s="69" t="s">
        <v>420</v>
      </c>
      <c r="M479" s="69" t="s">
        <v>388</v>
      </c>
      <c r="N479" s="69" t="s">
        <v>44</v>
      </c>
      <c r="O479" s="69" t="s">
        <v>386</v>
      </c>
      <c r="P479" s="69" t="s">
        <v>970</v>
      </c>
      <c r="Q479" s="69">
        <v>427</v>
      </c>
      <c r="R479" s="69" t="s">
        <v>63</v>
      </c>
      <c r="V479" s="59" t="str">
        <f t="shared" si="59"/>
        <v>6840601бежевый / синий</v>
      </c>
      <c r="W479" s="59" t="str">
        <f t="shared" si="56"/>
        <v>6840601</v>
      </c>
      <c r="X479" s="59" t="str">
        <f t="shared" si="60"/>
        <v>HATTERAS DONEGAL</v>
      </c>
      <c r="AC479" s="50">
        <f t="shared" si="61"/>
        <v>2</v>
      </c>
      <c r="AD479" s="43">
        <f t="shared" si="62"/>
        <v>96</v>
      </c>
      <c r="AE479" s="50">
        <f t="shared" si="63"/>
        <v>2096</v>
      </c>
    </row>
    <row r="480" spans="1:31">
      <c r="A480" s="59" t="str">
        <f t="shared" si="57"/>
        <v>6840601462</v>
      </c>
      <c r="B480" s="59" t="str">
        <f t="shared" si="58"/>
        <v>02-096-92</v>
      </c>
      <c r="C480" s="69" t="s">
        <v>1704</v>
      </c>
      <c r="D480" s="69" t="s">
        <v>1705</v>
      </c>
      <c r="E480" s="69" t="s">
        <v>967</v>
      </c>
      <c r="F480" s="70">
        <v>57</v>
      </c>
      <c r="G480" s="70" t="s">
        <v>1367</v>
      </c>
      <c r="H480" s="69" t="s">
        <v>175</v>
      </c>
      <c r="I480" s="69" t="s">
        <v>1018</v>
      </c>
      <c r="J480" s="69" t="s">
        <v>318</v>
      </c>
      <c r="K480" s="69" t="s">
        <v>382</v>
      </c>
      <c r="L480" s="69" t="s">
        <v>420</v>
      </c>
      <c r="M480" s="69" t="s">
        <v>388</v>
      </c>
      <c r="N480" s="69" t="s">
        <v>44</v>
      </c>
      <c r="O480" s="69" t="s">
        <v>442</v>
      </c>
      <c r="P480" s="69" t="s">
        <v>970</v>
      </c>
      <c r="Q480" s="69">
        <v>462</v>
      </c>
      <c r="R480" s="69" t="s">
        <v>86</v>
      </c>
      <c r="V480" s="59" t="str">
        <f t="shared" si="59"/>
        <v>6840601коричневый / синий</v>
      </c>
      <c r="W480" s="59" t="str">
        <f t="shared" si="56"/>
        <v>6840601</v>
      </c>
      <c r="X480" s="59" t="str">
        <f t="shared" si="60"/>
        <v>HATTERAS DONEGAL</v>
      </c>
      <c r="AC480" s="50">
        <f t="shared" si="61"/>
        <v>2</v>
      </c>
      <c r="AD480" s="43">
        <f t="shared" si="62"/>
        <v>96</v>
      </c>
      <c r="AE480" s="50">
        <f t="shared" si="63"/>
        <v>2096</v>
      </c>
    </row>
    <row r="481" spans="1:31">
      <c r="A481" s="59" t="str">
        <f t="shared" si="57"/>
        <v>6840601462</v>
      </c>
      <c r="B481" s="59" t="str">
        <f t="shared" si="58"/>
        <v>02-096-92</v>
      </c>
      <c r="C481" s="69" t="s">
        <v>1706</v>
      </c>
      <c r="D481" s="69" t="s">
        <v>1705</v>
      </c>
      <c r="E481" s="69" t="s">
        <v>972</v>
      </c>
      <c r="F481" s="70">
        <v>59</v>
      </c>
      <c r="G481" s="70" t="s">
        <v>1367</v>
      </c>
      <c r="H481" s="69" t="s">
        <v>175</v>
      </c>
      <c r="I481" s="69" t="s">
        <v>1018</v>
      </c>
      <c r="J481" s="69" t="s">
        <v>318</v>
      </c>
      <c r="K481" s="69" t="s">
        <v>382</v>
      </c>
      <c r="L481" s="69" t="s">
        <v>420</v>
      </c>
      <c r="M481" s="69" t="s">
        <v>388</v>
      </c>
      <c r="N481" s="69" t="s">
        <v>44</v>
      </c>
      <c r="O481" s="69" t="s">
        <v>442</v>
      </c>
      <c r="P481" s="69" t="s">
        <v>970</v>
      </c>
      <c r="Q481" s="69">
        <v>462</v>
      </c>
      <c r="R481" s="69" t="s">
        <v>86</v>
      </c>
      <c r="V481" s="59" t="str">
        <f t="shared" si="59"/>
        <v>6840601коричневый / синий</v>
      </c>
      <c r="W481" s="59" t="str">
        <f t="shared" si="56"/>
        <v>6840601</v>
      </c>
      <c r="X481" s="59" t="str">
        <f t="shared" si="60"/>
        <v>HATTERAS DONEGAL</v>
      </c>
      <c r="AC481" s="50">
        <f t="shared" si="61"/>
        <v>2</v>
      </c>
      <c r="AD481" s="43">
        <f t="shared" si="62"/>
        <v>96</v>
      </c>
      <c r="AE481" s="50">
        <f t="shared" si="63"/>
        <v>2096</v>
      </c>
    </row>
    <row r="482" spans="1:31">
      <c r="A482" s="59" t="str">
        <f t="shared" si="57"/>
        <v>6840601462</v>
      </c>
      <c r="B482" s="59" t="str">
        <f t="shared" si="58"/>
        <v>02-096-92</v>
      </c>
      <c r="C482" s="69" t="s">
        <v>1707</v>
      </c>
      <c r="D482" s="69" t="s">
        <v>1705</v>
      </c>
      <c r="E482" s="69" t="s">
        <v>983</v>
      </c>
      <c r="F482" s="70">
        <v>61</v>
      </c>
      <c r="G482" s="70" t="s">
        <v>1367</v>
      </c>
      <c r="H482" s="69" t="s">
        <v>175</v>
      </c>
      <c r="I482" s="69" t="s">
        <v>1018</v>
      </c>
      <c r="J482" s="69" t="s">
        <v>318</v>
      </c>
      <c r="K482" s="69" t="s">
        <v>382</v>
      </c>
      <c r="L482" s="69" t="s">
        <v>420</v>
      </c>
      <c r="M482" s="69" t="s">
        <v>388</v>
      </c>
      <c r="N482" s="69" t="s">
        <v>44</v>
      </c>
      <c r="O482" s="69" t="s">
        <v>442</v>
      </c>
      <c r="P482" s="69" t="s">
        <v>970</v>
      </c>
      <c r="Q482" s="69">
        <v>462</v>
      </c>
      <c r="R482" s="69" t="s">
        <v>86</v>
      </c>
      <c r="V482" s="59" t="str">
        <f t="shared" si="59"/>
        <v>6840601коричневый / синий</v>
      </c>
      <c r="W482" s="59" t="str">
        <f t="shared" si="56"/>
        <v>6840601</v>
      </c>
      <c r="X482" s="59" t="str">
        <f t="shared" si="60"/>
        <v>HATTERAS DONEGAL</v>
      </c>
      <c r="AC482" s="50">
        <f t="shared" si="61"/>
        <v>2</v>
      </c>
      <c r="AD482" s="43">
        <f t="shared" si="62"/>
        <v>96</v>
      </c>
      <c r="AE482" s="50">
        <f t="shared" si="63"/>
        <v>2096</v>
      </c>
    </row>
    <row r="483" spans="1:31">
      <c r="A483" s="59" t="str">
        <f t="shared" si="57"/>
        <v>6840601471</v>
      </c>
      <c r="B483" s="59" t="str">
        <f t="shared" si="58"/>
        <v>02-096-05</v>
      </c>
      <c r="C483" s="69" t="s">
        <v>1708</v>
      </c>
      <c r="D483" s="69" t="s">
        <v>1709</v>
      </c>
      <c r="E483" s="69" t="s">
        <v>967</v>
      </c>
      <c r="F483" s="70">
        <v>57</v>
      </c>
      <c r="G483" s="70" t="s">
        <v>1367</v>
      </c>
      <c r="H483" s="69" t="s">
        <v>277</v>
      </c>
      <c r="I483" s="69" t="s">
        <v>1018</v>
      </c>
      <c r="J483" s="69" t="s">
        <v>318</v>
      </c>
      <c r="K483" s="69" t="s">
        <v>382</v>
      </c>
      <c r="L483" s="69" t="s">
        <v>420</v>
      </c>
      <c r="M483" s="69" t="s">
        <v>388</v>
      </c>
      <c r="N483" s="69" t="s">
        <v>44</v>
      </c>
      <c r="O483" s="69" t="s">
        <v>433</v>
      </c>
      <c r="P483" s="69" t="s">
        <v>970</v>
      </c>
      <c r="Q483" s="69">
        <v>471</v>
      </c>
      <c r="R483" s="69" t="s">
        <v>83</v>
      </c>
      <c r="V483" s="59" t="str">
        <f t="shared" si="59"/>
        <v>6840601темно-серый</v>
      </c>
      <c r="W483" s="59" t="str">
        <f t="shared" si="56"/>
        <v>6840601</v>
      </c>
      <c r="X483" s="59" t="str">
        <f t="shared" si="60"/>
        <v>HATTERAS DONEGAL</v>
      </c>
      <c r="AC483" s="50">
        <f t="shared" si="61"/>
        <v>2</v>
      </c>
      <c r="AD483" s="43">
        <f t="shared" si="62"/>
        <v>96</v>
      </c>
      <c r="AE483" s="50">
        <f t="shared" si="63"/>
        <v>2096</v>
      </c>
    </row>
    <row r="484" spans="1:31">
      <c r="A484" s="59" t="str">
        <f t="shared" si="57"/>
        <v>6840601471</v>
      </c>
      <c r="B484" s="59" t="str">
        <f t="shared" si="58"/>
        <v>02-096-05</v>
      </c>
      <c r="C484" s="69" t="s">
        <v>1710</v>
      </c>
      <c r="D484" s="69" t="s">
        <v>1709</v>
      </c>
      <c r="E484" s="69" t="s">
        <v>972</v>
      </c>
      <c r="F484" s="70">
        <v>59</v>
      </c>
      <c r="G484" s="70" t="s">
        <v>1367</v>
      </c>
      <c r="H484" s="69" t="s">
        <v>277</v>
      </c>
      <c r="I484" s="69" t="s">
        <v>1018</v>
      </c>
      <c r="J484" s="69" t="s">
        <v>318</v>
      </c>
      <c r="K484" s="69" t="s">
        <v>382</v>
      </c>
      <c r="L484" s="69" t="s">
        <v>420</v>
      </c>
      <c r="M484" s="69" t="s">
        <v>388</v>
      </c>
      <c r="N484" s="69" t="s">
        <v>44</v>
      </c>
      <c r="O484" s="69" t="s">
        <v>433</v>
      </c>
      <c r="P484" s="69" t="s">
        <v>970</v>
      </c>
      <c r="Q484" s="69">
        <v>471</v>
      </c>
      <c r="R484" s="69" t="s">
        <v>83</v>
      </c>
      <c r="V484" s="59" t="str">
        <f t="shared" si="59"/>
        <v>6840601темно-серый</v>
      </c>
      <c r="W484" s="59" t="str">
        <f t="shared" si="56"/>
        <v>6840601</v>
      </c>
      <c r="X484" s="59" t="str">
        <f t="shared" si="60"/>
        <v>HATTERAS DONEGAL</v>
      </c>
      <c r="AC484" s="50">
        <f t="shared" si="61"/>
        <v>2</v>
      </c>
      <c r="AD484" s="43">
        <f t="shared" si="62"/>
        <v>96</v>
      </c>
      <c r="AE484" s="50">
        <f t="shared" si="63"/>
        <v>2096</v>
      </c>
    </row>
    <row r="485" spans="1:31">
      <c r="A485" s="59" t="str">
        <f t="shared" si="57"/>
        <v>6840601471</v>
      </c>
      <c r="B485" s="59" t="str">
        <f t="shared" si="58"/>
        <v>02-096-05</v>
      </c>
      <c r="C485" s="69" t="s">
        <v>1711</v>
      </c>
      <c r="D485" s="69" t="s">
        <v>1709</v>
      </c>
      <c r="E485" s="69" t="s">
        <v>983</v>
      </c>
      <c r="F485" s="70">
        <v>61</v>
      </c>
      <c r="G485" s="70" t="s">
        <v>1367</v>
      </c>
      <c r="H485" s="69" t="s">
        <v>277</v>
      </c>
      <c r="I485" s="69" t="s">
        <v>1018</v>
      </c>
      <c r="J485" s="69" t="s">
        <v>318</v>
      </c>
      <c r="K485" s="69" t="s">
        <v>382</v>
      </c>
      <c r="L485" s="69" t="s">
        <v>420</v>
      </c>
      <c r="M485" s="69" t="s">
        <v>388</v>
      </c>
      <c r="N485" s="69" t="s">
        <v>44</v>
      </c>
      <c r="O485" s="69" t="s">
        <v>433</v>
      </c>
      <c r="P485" s="69" t="s">
        <v>970</v>
      </c>
      <c r="Q485" s="69">
        <v>471</v>
      </c>
      <c r="R485" s="69" t="s">
        <v>83</v>
      </c>
      <c r="V485" s="59" t="str">
        <f t="shared" si="59"/>
        <v>6840601темно-серый</v>
      </c>
      <c r="W485" s="59" t="str">
        <f t="shared" si="56"/>
        <v>6840601</v>
      </c>
      <c r="X485" s="59" t="str">
        <f t="shared" si="60"/>
        <v>HATTERAS DONEGAL</v>
      </c>
      <c r="AC485" s="50">
        <f t="shared" si="61"/>
        <v>2</v>
      </c>
      <c r="AD485" s="43">
        <f t="shared" si="62"/>
        <v>96</v>
      </c>
      <c r="AE485" s="50">
        <f t="shared" si="63"/>
        <v>2096</v>
      </c>
    </row>
    <row r="486" spans="1:31">
      <c r="A486" s="59" t="str">
        <f t="shared" si="57"/>
        <v>6840601471</v>
      </c>
      <c r="B486" s="59" t="str">
        <f t="shared" si="58"/>
        <v>02-096-05</v>
      </c>
      <c r="C486" s="69" t="s">
        <v>1712</v>
      </c>
      <c r="D486" s="69" t="s">
        <v>1709</v>
      </c>
      <c r="E486" s="69" t="s">
        <v>979</v>
      </c>
      <c r="F486" s="70">
        <v>58</v>
      </c>
      <c r="G486" s="70" t="s">
        <v>1367</v>
      </c>
      <c r="H486" s="69" t="s">
        <v>277</v>
      </c>
      <c r="I486" s="69" t="s">
        <v>1018</v>
      </c>
      <c r="J486" s="69" t="s">
        <v>318</v>
      </c>
      <c r="K486" s="69" t="s">
        <v>382</v>
      </c>
      <c r="L486" s="69" t="s">
        <v>420</v>
      </c>
      <c r="M486" s="69" t="s">
        <v>388</v>
      </c>
      <c r="N486" s="69" t="s">
        <v>44</v>
      </c>
      <c r="O486" s="69" t="s">
        <v>433</v>
      </c>
      <c r="P486" s="69" t="s">
        <v>970</v>
      </c>
      <c r="Q486" s="69">
        <v>471</v>
      </c>
      <c r="R486" s="69" t="s">
        <v>83</v>
      </c>
      <c r="V486" s="59" t="str">
        <f t="shared" si="59"/>
        <v>6840601темно-серый</v>
      </c>
      <c r="W486" s="59" t="str">
        <f t="shared" si="56"/>
        <v>6840601</v>
      </c>
      <c r="X486" s="59" t="str">
        <f t="shared" si="60"/>
        <v>HATTERAS DONEGAL</v>
      </c>
      <c r="AC486" s="50">
        <f t="shared" si="61"/>
        <v>2</v>
      </c>
      <c r="AD486" s="43">
        <f t="shared" si="62"/>
        <v>96</v>
      </c>
      <c r="AE486" s="50">
        <f t="shared" si="63"/>
        <v>2096</v>
      </c>
    </row>
    <row r="487" spans="1:31">
      <c r="A487" s="59" t="str">
        <f t="shared" si="57"/>
        <v>6840601471</v>
      </c>
      <c r="B487" s="59" t="str">
        <f t="shared" si="58"/>
        <v>02-096-05</v>
      </c>
      <c r="C487" s="69" t="s">
        <v>1713</v>
      </c>
      <c r="D487" s="69" t="s">
        <v>1709</v>
      </c>
      <c r="E487" s="69" t="s">
        <v>981</v>
      </c>
      <c r="F487" s="70">
        <v>60</v>
      </c>
      <c r="G487" s="70" t="s">
        <v>1367</v>
      </c>
      <c r="H487" s="69" t="s">
        <v>277</v>
      </c>
      <c r="I487" s="69" t="s">
        <v>1018</v>
      </c>
      <c r="J487" s="69" t="s">
        <v>318</v>
      </c>
      <c r="K487" s="69" t="s">
        <v>382</v>
      </c>
      <c r="L487" s="69" t="s">
        <v>420</v>
      </c>
      <c r="M487" s="69" t="s">
        <v>388</v>
      </c>
      <c r="N487" s="69" t="s">
        <v>44</v>
      </c>
      <c r="O487" s="69" t="s">
        <v>433</v>
      </c>
      <c r="P487" s="69" t="s">
        <v>970</v>
      </c>
      <c r="Q487" s="69">
        <v>471</v>
      </c>
      <c r="R487" s="69" t="s">
        <v>83</v>
      </c>
      <c r="V487" s="59" t="str">
        <f t="shared" si="59"/>
        <v>6840601темно-серый</v>
      </c>
      <c r="W487" s="59" t="str">
        <f t="shared" si="56"/>
        <v>6840601</v>
      </c>
      <c r="X487" s="59" t="str">
        <f t="shared" si="60"/>
        <v>HATTERAS DONEGAL</v>
      </c>
      <c r="AC487" s="50">
        <f t="shared" si="61"/>
        <v>2</v>
      </c>
      <c r="AD487" s="43">
        <f t="shared" si="62"/>
        <v>96</v>
      </c>
      <c r="AE487" s="50">
        <f t="shared" si="63"/>
        <v>2096</v>
      </c>
    </row>
    <row r="488" spans="1:31">
      <c r="A488" s="59" t="str">
        <f t="shared" si="57"/>
        <v>6840601471</v>
      </c>
      <c r="B488" s="59" t="str">
        <f t="shared" si="58"/>
        <v>02-096-05</v>
      </c>
      <c r="C488" s="69" t="s">
        <v>1714</v>
      </c>
      <c r="D488" s="69" t="s">
        <v>1709</v>
      </c>
      <c r="E488" s="69" t="s">
        <v>989</v>
      </c>
      <c r="F488" s="70">
        <v>63</v>
      </c>
      <c r="G488" s="70" t="s">
        <v>1367</v>
      </c>
      <c r="H488" s="69" t="s">
        <v>277</v>
      </c>
      <c r="I488" s="69" t="s">
        <v>1018</v>
      </c>
      <c r="J488" s="69" t="s">
        <v>318</v>
      </c>
      <c r="K488" s="69" t="s">
        <v>382</v>
      </c>
      <c r="L488" s="69" t="s">
        <v>420</v>
      </c>
      <c r="M488" s="69" t="s">
        <v>388</v>
      </c>
      <c r="N488" s="69" t="s">
        <v>44</v>
      </c>
      <c r="O488" s="69" t="s">
        <v>433</v>
      </c>
      <c r="P488" s="69" t="s">
        <v>970</v>
      </c>
      <c r="Q488" s="69">
        <v>471</v>
      </c>
      <c r="R488" s="69" t="s">
        <v>83</v>
      </c>
      <c r="V488" s="59" t="str">
        <f t="shared" si="59"/>
        <v>6840601темно-серый</v>
      </c>
      <c r="W488" s="59" t="str">
        <f t="shared" si="56"/>
        <v>6840601</v>
      </c>
      <c r="X488" s="59" t="str">
        <f t="shared" si="60"/>
        <v>HATTERAS DONEGAL</v>
      </c>
      <c r="AC488" s="50">
        <f t="shared" si="61"/>
        <v>2</v>
      </c>
      <c r="AD488" s="43">
        <f t="shared" si="62"/>
        <v>96</v>
      </c>
      <c r="AE488" s="50">
        <f t="shared" si="63"/>
        <v>2096</v>
      </c>
    </row>
    <row r="489" spans="1:31">
      <c r="A489" s="59" t="str">
        <f t="shared" si="57"/>
        <v>6840601471</v>
      </c>
      <c r="B489" s="59" t="str">
        <f t="shared" si="58"/>
        <v>02-096-05</v>
      </c>
      <c r="C489" s="69" t="s">
        <v>1715</v>
      </c>
      <c r="D489" s="69" t="s">
        <v>1709</v>
      </c>
      <c r="E489" s="69" t="s">
        <v>1147</v>
      </c>
      <c r="F489" s="70">
        <v>55</v>
      </c>
      <c r="G489" s="70" t="s">
        <v>1367</v>
      </c>
      <c r="H489" s="69" t="s">
        <v>277</v>
      </c>
      <c r="I489" s="69" t="s">
        <v>1018</v>
      </c>
      <c r="J489" s="69" t="s">
        <v>318</v>
      </c>
      <c r="K489" s="69" t="s">
        <v>382</v>
      </c>
      <c r="L489" s="69" t="s">
        <v>420</v>
      </c>
      <c r="M489" s="69" t="s">
        <v>388</v>
      </c>
      <c r="N489" s="69" t="s">
        <v>44</v>
      </c>
      <c r="O489" s="69" t="s">
        <v>433</v>
      </c>
      <c r="P489" s="69" t="s">
        <v>970</v>
      </c>
      <c r="Q489" s="69">
        <v>471</v>
      </c>
      <c r="R489" s="69" t="s">
        <v>83</v>
      </c>
      <c r="V489" s="59" t="str">
        <f t="shared" si="59"/>
        <v>6840601темно-серый</v>
      </c>
      <c r="W489" s="59" t="str">
        <f t="shared" si="56"/>
        <v>6840601</v>
      </c>
      <c r="X489" s="59" t="str">
        <f t="shared" si="60"/>
        <v>HATTERAS DONEGAL</v>
      </c>
      <c r="AC489" s="50">
        <f t="shared" si="61"/>
        <v>2</v>
      </c>
      <c r="AD489" s="43">
        <f t="shared" si="62"/>
        <v>96</v>
      </c>
      <c r="AE489" s="50">
        <f t="shared" si="63"/>
        <v>2096</v>
      </c>
    </row>
    <row r="490" spans="1:31">
      <c r="A490" s="59" t="str">
        <f t="shared" si="57"/>
        <v>6840601471</v>
      </c>
      <c r="B490" s="59" t="str">
        <f t="shared" si="58"/>
        <v>02-096-05</v>
      </c>
      <c r="C490" s="69" t="s">
        <v>1716</v>
      </c>
      <c r="D490" s="69" t="s">
        <v>1709</v>
      </c>
      <c r="E490" s="69" t="s">
        <v>985</v>
      </c>
      <c r="F490" s="70">
        <v>56</v>
      </c>
      <c r="G490" s="70" t="s">
        <v>1367</v>
      </c>
      <c r="H490" s="69" t="s">
        <v>277</v>
      </c>
      <c r="I490" s="69" t="s">
        <v>1018</v>
      </c>
      <c r="J490" s="69" t="s">
        <v>318</v>
      </c>
      <c r="K490" s="69" t="s">
        <v>382</v>
      </c>
      <c r="L490" s="69" t="s">
        <v>420</v>
      </c>
      <c r="M490" s="69" t="s">
        <v>388</v>
      </c>
      <c r="N490" s="69" t="s">
        <v>44</v>
      </c>
      <c r="O490" s="69" t="s">
        <v>433</v>
      </c>
      <c r="P490" s="69" t="s">
        <v>970</v>
      </c>
      <c r="Q490" s="69">
        <v>471</v>
      </c>
      <c r="R490" s="69" t="s">
        <v>83</v>
      </c>
      <c r="V490" s="59" t="str">
        <f t="shared" si="59"/>
        <v>6840601темно-серый</v>
      </c>
      <c r="W490" s="59" t="str">
        <f t="shared" si="56"/>
        <v>6840601</v>
      </c>
      <c r="X490" s="59" t="str">
        <f t="shared" si="60"/>
        <v>HATTERAS DONEGAL</v>
      </c>
      <c r="AC490" s="50">
        <f t="shared" si="61"/>
        <v>2</v>
      </c>
      <c r="AD490" s="43">
        <f t="shared" si="62"/>
        <v>96</v>
      </c>
      <c r="AE490" s="50">
        <f t="shared" si="63"/>
        <v>2096</v>
      </c>
    </row>
    <row r="491" spans="1:31">
      <c r="A491" s="59" t="str">
        <f t="shared" si="57"/>
        <v>6840601471</v>
      </c>
      <c r="B491" s="59" t="str">
        <f t="shared" si="58"/>
        <v>02-096-05</v>
      </c>
      <c r="C491" s="69" t="s">
        <v>1717</v>
      </c>
      <c r="D491" s="69" t="s">
        <v>1709</v>
      </c>
      <c r="E491" s="69" t="s">
        <v>987</v>
      </c>
      <c r="F491" s="70">
        <v>62</v>
      </c>
      <c r="G491" s="70" t="s">
        <v>1367</v>
      </c>
      <c r="H491" s="69" t="s">
        <v>277</v>
      </c>
      <c r="I491" s="69" t="s">
        <v>1018</v>
      </c>
      <c r="J491" s="69" t="s">
        <v>318</v>
      </c>
      <c r="K491" s="69" t="s">
        <v>382</v>
      </c>
      <c r="L491" s="69" t="s">
        <v>420</v>
      </c>
      <c r="M491" s="69" t="s">
        <v>388</v>
      </c>
      <c r="N491" s="69" t="s">
        <v>44</v>
      </c>
      <c r="O491" s="69" t="s">
        <v>433</v>
      </c>
      <c r="P491" s="69" t="s">
        <v>970</v>
      </c>
      <c r="Q491" s="69">
        <v>471</v>
      </c>
      <c r="R491" s="69" t="s">
        <v>83</v>
      </c>
      <c r="V491" s="59" t="str">
        <f t="shared" si="59"/>
        <v>6840601темно-серый</v>
      </c>
      <c r="W491" s="59" t="str">
        <f t="shared" si="56"/>
        <v>6840601</v>
      </c>
      <c r="X491" s="59" t="str">
        <f t="shared" si="60"/>
        <v>HATTERAS DONEGAL</v>
      </c>
      <c r="AC491" s="50">
        <f t="shared" si="61"/>
        <v>2</v>
      </c>
      <c r="AD491" s="43">
        <f t="shared" si="62"/>
        <v>96</v>
      </c>
      <c r="AE491" s="50">
        <f t="shared" si="63"/>
        <v>2096</v>
      </c>
    </row>
    <row r="492" spans="1:31">
      <c r="A492" s="59" t="str">
        <f t="shared" si="57"/>
        <v>684090126</v>
      </c>
      <c r="B492" s="59" t="str">
        <f t="shared" si="58"/>
        <v>02-129-14</v>
      </c>
      <c r="C492" s="69" t="s">
        <v>1718</v>
      </c>
      <c r="D492" s="69" t="s">
        <v>1719</v>
      </c>
      <c r="E492" s="69" t="s">
        <v>1147</v>
      </c>
      <c r="F492" s="70">
        <v>55</v>
      </c>
      <c r="G492" s="70" t="s">
        <v>1720</v>
      </c>
      <c r="H492" s="69" t="s">
        <v>86</v>
      </c>
      <c r="I492" s="69" t="s">
        <v>1489</v>
      </c>
      <c r="J492" s="69" t="s">
        <v>318</v>
      </c>
      <c r="K492" s="69" t="s">
        <v>382</v>
      </c>
      <c r="L492" s="69" t="s">
        <v>420</v>
      </c>
      <c r="M492" s="69" t="s">
        <v>388</v>
      </c>
      <c r="N492" s="69" t="s">
        <v>44</v>
      </c>
      <c r="O492" s="69" t="s">
        <v>433</v>
      </c>
      <c r="P492" s="69" t="s">
        <v>970</v>
      </c>
      <c r="Q492" s="69">
        <v>26</v>
      </c>
      <c r="R492" s="69" t="s">
        <v>86</v>
      </c>
      <c r="V492" s="59" t="str">
        <f t="shared" si="59"/>
        <v>6840901коричневый</v>
      </c>
      <c r="W492" s="59" t="str">
        <f t="shared" si="56"/>
        <v>6840901</v>
      </c>
      <c r="X492" s="59" t="str">
        <f t="shared" si="60"/>
        <v>HATTERAS</v>
      </c>
      <c r="AC492" s="50">
        <f t="shared" si="61"/>
        <v>2</v>
      </c>
      <c r="AD492" s="43">
        <f t="shared" si="62"/>
        <v>129</v>
      </c>
      <c r="AE492" s="50">
        <f t="shared" si="63"/>
        <v>2129</v>
      </c>
    </row>
    <row r="493" spans="1:31">
      <c r="A493" s="59" t="str">
        <f t="shared" si="57"/>
        <v>684090126</v>
      </c>
      <c r="B493" s="59" t="str">
        <f t="shared" si="58"/>
        <v>02-129-14</v>
      </c>
      <c r="C493" s="69" t="s">
        <v>1721</v>
      </c>
      <c r="D493" s="69" t="s">
        <v>1719</v>
      </c>
      <c r="E493" s="69" t="s">
        <v>967</v>
      </c>
      <c r="F493" s="70">
        <v>57</v>
      </c>
      <c r="G493" s="70" t="s">
        <v>1720</v>
      </c>
      <c r="H493" s="69" t="s">
        <v>86</v>
      </c>
      <c r="I493" s="69" t="s">
        <v>1489</v>
      </c>
      <c r="J493" s="69" t="s">
        <v>318</v>
      </c>
      <c r="K493" s="69" t="s">
        <v>382</v>
      </c>
      <c r="L493" s="69" t="s">
        <v>420</v>
      </c>
      <c r="M493" s="69" t="s">
        <v>388</v>
      </c>
      <c r="N493" s="69" t="s">
        <v>44</v>
      </c>
      <c r="O493" s="69" t="s">
        <v>433</v>
      </c>
      <c r="P493" s="69" t="s">
        <v>970</v>
      </c>
      <c r="Q493" s="69">
        <v>26</v>
      </c>
      <c r="R493" s="69" t="s">
        <v>86</v>
      </c>
      <c r="V493" s="59" t="str">
        <f t="shared" si="59"/>
        <v>6840901коричневый</v>
      </c>
      <c r="W493" s="59" t="str">
        <f t="shared" si="56"/>
        <v>6840901</v>
      </c>
      <c r="X493" s="59" t="str">
        <f t="shared" si="60"/>
        <v>HATTERAS</v>
      </c>
      <c r="AC493" s="50">
        <f t="shared" si="61"/>
        <v>2</v>
      </c>
      <c r="AD493" s="43">
        <f t="shared" si="62"/>
        <v>129</v>
      </c>
      <c r="AE493" s="50">
        <f t="shared" si="63"/>
        <v>2129</v>
      </c>
    </row>
    <row r="494" spans="1:31">
      <c r="A494" s="59" t="str">
        <f t="shared" si="57"/>
        <v>684090126</v>
      </c>
      <c r="B494" s="59" t="str">
        <f t="shared" si="58"/>
        <v>02-129-14</v>
      </c>
      <c r="C494" s="69" t="s">
        <v>1722</v>
      </c>
      <c r="D494" s="69" t="s">
        <v>1719</v>
      </c>
      <c r="E494" s="69" t="s">
        <v>983</v>
      </c>
      <c r="F494" s="70">
        <v>61</v>
      </c>
      <c r="G494" s="70" t="s">
        <v>1720</v>
      </c>
      <c r="H494" s="69" t="s">
        <v>86</v>
      </c>
      <c r="I494" s="69" t="s">
        <v>1489</v>
      </c>
      <c r="J494" s="69" t="s">
        <v>318</v>
      </c>
      <c r="K494" s="69" t="s">
        <v>382</v>
      </c>
      <c r="L494" s="69" t="s">
        <v>420</v>
      </c>
      <c r="M494" s="69" t="s">
        <v>388</v>
      </c>
      <c r="N494" s="69" t="s">
        <v>44</v>
      </c>
      <c r="O494" s="69" t="s">
        <v>433</v>
      </c>
      <c r="P494" s="69" t="s">
        <v>970</v>
      </c>
      <c r="Q494" s="69">
        <v>26</v>
      </c>
      <c r="R494" s="69" t="s">
        <v>86</v>
      </c>
      <c r="V494" s="59" t="str">
        <f t="shared" si="59"/>
        <v>6840901коричневый</v>
      </c>
      <c r="W494" s="59" t="str">
        <f t="shared" si="56"/>
        <v>6840901</v>
      </c>
      <c r="X494" s="59" t="str">
        <f t="shared" si="60"/>
        <v>HATTERAS</v>
      </c>
      <c r="AC494" s="50">
        <f t="shared" si="61"/>
        <v>2</v>
      </c>
      <c r="AD494" s="43">
        <f t="shared" si="62"/>
        <v>129</v>
      </c>
      <c r="AE494" s="50">
        <f t="shared" si="63"/>
        <v>2129</v>
      </c>
    </row>
    <row r="495" spans="1:31">
      <c r="A495" s="59" t="str">
        <f t="shared" si="57"/>
        <v>68411077</v>
      </c>
      <c r="B495" s="59" t="str">
        <f t="shared" si="58"/>
        <v>02-130-02</v>
      </c>
      <c r="C495" s="69" t="s">
        <v>1723</v>
      </c>
      <c r="D495" s="69" t="s">
        <v>1724</v>
      </c>
      <c r="E495" s="69" t="s">
        <v>967</v>
      </c>
      <c r="F495" s="70">
        <v>57</v>
      </c>
      <c r="G495" s="70" t="s">
        <v>1726</v>
      </c>
      <c r="H495" s="69" t="s">
        <v>63</v>
      </c>
      <c r="I495" s="69" t="s">
        <v>1727</v>
      </c>
      <c r="J495" s="69" t="s">
        <v>318</v>
      </c>
      <c r="K495" s="69" t="s">
        <v>382</v>
      </c>
      <c r="L495" s="69" t="s">
        <v>420</v>
      </c>
      <c r="M495" s="69" t="s">
        <v>388</v>
      </c>
      <c r="N495" s="69" t="s">
        <v>1725</v>
      </c>
      <c r="O495" s="69" t="s">
        <v>433</v>
      </c>
      <c r="P495" s="69" t="s">
        <v>970</v>
      </c>
      <c r="Q495" s="69">
        <v>7</v>
      </c>
      <c r="R495" s="69" t="s">
        <v>63</v>
      </c>
      <c r="V495" s="59" t="str">
        <f t="shared" si="59"/>
        <v>6841107бежевый</v>
      </c>
      <c r="W495" s="59" t="str">
        <f t="shared" si="56"/>
        <v>6841107</v>
      </c>
      <c r="X495" s="59" t="str">
        <f t="shared" si="60"/>
        <v>HATTERAS</v>
      </c>
      <c r="AC495" s="50">
        <f t="shared" si="61"/>
        <v>2</v>
      </c>
      <c r="AD495" s="43">
        <f t="shared" si="62"/>
        <v>130</v>
      </c>
      <c r="AE495" s="50">
        <f t="shared" si="63"/>
        <v>2130</v>
      </c>
    </row>
    <row r="496" spans="1:31">
      <c r="A496" s="59" t="str">
        <f t="shared" si="57"/>
        <v>68411077</v>
      </c>
      <c r="B496" s="59" t="str">
        <f t="shared" si="58"/>
        <v>02-130-02</v>
      </c>
      <c r="C496" s="69" t="s">
        <v>1728</v>
      </c>
      <c r="D496" s="69" t="s">
        <v>1724</v>
      </c>
      <c r="E496" s="69" t="s">
        <v>972</v>
      </c>
      <c r="F496" s="70">
        <v>59</v>
      </c>
      <c r="G496" s="70" t="s">
        <v>1726</v>
      </c>
      <c r="H496" s="69" t="s">
        <v>63</v>
      </c>
      <c r="I496" s="69" t="s">
        <v>1727</v>
      </c>
      <c r="J496" s="69" t="s">
        <v>318</v>
      </c>
      <c r="K496" s="69" t="s">
        <v>382</v>
      </c>
      <c r="L496" s="69" t="s">
        <v>420</v>
      </c>
      <c r="M496" s="69" t="s">
        <v>388</v>
      </c>
      <c r="N496" s="69" t="s">
        <v>1725</v>
      </c>
      <c r="O496" s="69" t="s">
        <v>433</v>
      </c>
      <c r="P496" s="69" t="s">
        <v>970</v>
      </c>
      <c r="Q496" s="69">
        <v>7</v>
      </c>
      <c r="R496" s="69" t="s">
        <v>63</v>
      </c>
      <c r="V496" s="59" t="str">
        <f t="shared" si="59"/>
        <v>6841107бежевый</v>
      </c>
      <c r="W496" s="59" t="str">
        <f t="shared" si="56"/>
        <v>6841107</v>
      </c>
      <c r="X496" s="59" t="str">
        <f t="shared" si="60"/>
        <v>HATTERAS</v>
      </c>
      <c r="AC496" s="50">
        <f t="shared" si="61"/>
        <v>2</v>
      </c>
      <c r="AD496" s="43">
        <f t="shared" si="62"/>
        <v>130</v>
      </c>
      <c r="AE496" s="50">
        <f t="shared" si="63"/>
        <v>2130</v>
      </c>
    </row>
    <row r="497" spans="1:31">
      <c r="A497" s="59" t="str">
        <f t="shared" si="57"/>
        <v>68411077</v>
      </c>
      <c r="B497" s="59" t="str">
        <f t="shared" si="58"/>
        <v>02-130-02</v>
      </c>
      <c r="C497" s="69" t="s">
        <v>1729</v>
      </c>
      <c r="D497" s="69" t="s">
        <v>1724</v>
      </c>
      <c r="E497" s="69" t="s">
        <v>983</v>
      </c>
      <c r="F497" s="70">
        <v>61</v>
      </c>
      <c r="G497" s="70" t="s">
        <v>1726</v>
      </c>
      <c r="H497" s="69" t="s">
        <v>63</v>
      </c>
      <c r="I497" s="69" t="s">
        <v>1727</v>
      </c>
      <c r="J497" s="69" t="s">
        <v>318</v>
      </c>
      <c r="K497" s="69" t="s">
        <v>382</v>
      </c>
      <c r="L497" s="69" t="s">
        <v>420</v>
      </c>
      <c r="M497" s="69" t="s">
        <v>388</v>
      </c>
      <c r="N497" s="69" t="s">
        <v>1725</v>
      </c>
      <c r="O497" s="69" t="s">
        <v>433</v>
      </c>
      <c r="P497" s="69" t="s">
        <v>970</v>
      </c>
      <c r="Q497" s="69">
        <v>7</v>
      </c>
      <c r="R497" s="69" t="s">
        <v>63</v>
      </c>
      <c r="V497" s="59" t="str">
        <f t="shared" si="59"/>
        <v>6841107бежевый</v>
      </c>
      <c r="W497" s="59" t="str">
        <f t="shared" si="56"/>
        <v>6841107</v>
      </c>
      <c r="X497" s="59" t="str">
        <f t="shared" si="60"/>
        <v>HATTERAS</v>
      </c>
      <c r="AC497" s="50">
        <f t="shared" si="61"/>
        <v>2</v>
      </c>
      <c r="AD497" s="43">
        <f t="shared" si="62"/>
        <v>130</v>
      </c>
      <c r="AE497" s="50">
        <f t="shared" si="63"/>
        <v>2130</v>
      </c>
    </row>
    <row r="498" spans="1:31">
      <c r="A498" s="59" t="str">
        <f t="shared" si="57"/>
        <v>68411077</v>
      </c>
      <c r="B498" s="59" t="str">
        <f t="shared" si="58"/>
        <v>02-130-02</v>
      </c>
      <c r="C498" s="69" t="s">
        <v>1730</v>
      </c>
      <c r="D498" s="69" t="s">
        <v>1724</v>
      </c>
      <c r="E498" s="69" t="s">
        <v>1147</v>
      </c>
      <c r="F498" s="70">
        <v>55</v>
      </c>
      <c r="G498" s="70" t="s">
        <v>1726</v>
      </c>
      <c r="H498" s="69" t="s">
        <v>63</v>
      </c>
      <c r="I498" s="69" t="s">
        <v>1727</v>
      </c>
      <c r="J498" s="69" t="s">
        <v>318</v>
      </c>
      <c r="K498" s="69" t="s">
        <v>382</v>
      </c>
      <c r="L498" s="69" t="s">
        <v>420</v>
      </c>
      <c r="M498" s="69" t="s">
        <v>388</v>
      </c>
      <c r="N498" s="69" t="s">
        <v>1725</v>
      </c>
      <c r="O498" s="69" t="s">
        <v>433</v>
      </c>
      <c r="P498" s="69" t="s">
        <v>970</v>
      </c>
      <c r="Q498" s="69">
        <v>7</v>
      </c>
      <c r="R498" s="69" t="s">
        <v>63</v>
      </c>
      <c r="V498" s="59" t="str">
        <f t="shared" si="59"/>
        <v>6841107бежевый</v>
      </c>
      <c r="W498" s="59" t="str">
        <f t="shared" si="56"/>
        <v>6841107</v>
      </c>
      <c r="X498" s="59" t="str">
        <f t="shared" si="60"/>
        <v>HATTERAS</v>
      </c>
      <c r="AC498" s="50">
        <f t="shared" si="61"/>
        <v>2</v>
      </c>
      <c r="AD498" s="43">
        <f t="shared" si="62"/>
        <v>130</v>
      </c>
      <c r="AE498" s="50">
        <f t="shared" si="63"/>
        <v>2130</v>
      </c>
    </row>
    <row r="499" spans="1:31">
      <c r="A499" s="59" t="str">
        <f t="shared" si="57"/>
        <v>68411077</v>
      </c>
      <c r="B499" s="59" t="str">
        <f t="shared" si="58"/>
        <v>02-130-02</v>
      </c>
      <c r="C499" s="69" t="s">
        <v>1731</v>
      </c>
      <c r="D499" s="69" t="s">
        <v>1724</v>
      </c>
      <c r="E499" s="69" t="s">
        <v>985</v>
      </c>
      <c r="F499" s="70">
        <v>56</v>
      </c>
      <c r="G499" s="70" t="s">
        <v>1726</v>
      </c>
      <c r="H499" s="69" t="s">
        <v>63</v>
      </c>
      <c r="I499" s="69" t="s">
        <v>1727</v>
      </c>
      <c r="J499" s="69" t="s">
        <v>318</v>
      </c>
      <c r="K499" s="69" t="s">
        <v>382</v>
      </c>
      <c r="L499" s="69" t="s">
        <v>420</v>
      </c>
      <c r="M499" s="69" t="s">
        <v>388</v>
      </c>
      <c r="N499" s="69" t="s">
        <v>1725</v>
      </c>
      <c r="O499" s="69" t="s">
        <v>433</v>
      </c>
      <c r="P499" s="69" t="s">
        <v>970</v>
      </c>
      <c r="Q499" s="69">
        <v>7</v>
      </c>
      <c r="R499" s="69" t="s">
        <v>63</v>
      </c>
      <c r="V499" s="59" t="str">
        <f t="shared" si="59"/>
        <v>6841107бежевый</v>
      </c>
      <c r="W499" s="59" t="str">
        <f t="shared" si="56"/>
        <v>6841107</v>
      </c>
      <c r="X499" s="59" t="str">
        <f t="shared" si="60"/>
        <v>HATTERAS</v>
      </c>
      <c r="AC499" s="50">
        <f t="shared" si="61"/>
        <v>2</v>
      </c>
      <c r="AD499" s="43">
        <f t="shared" si="62"/>
        <v>130</v>
      </c>
      <c r="AE499" s="50">
        <f t="shared" si="63"/>
        <v>2130</v>
      </c>
    </row>
    <row r="500" spans="1:31">
      <c r="A500" s="59" t="str">
        <f t="shared" si="57"/>
        <v>68411077</v>
      </c>
      <c r="B500" s="59" t="str">
        <f t="shared" si="58"/>
        <v>02-130-02</v>
      </c>
      <c r="C500" s="69" t="s">
        <v>1732</v>
      </c>
      <c r="D500" s="69" t="s">
        <v>1724</v>
      </c>
      <c r="E500" s="69" t="s">
        <v>981</v>
      </c>
      <c r="F500" s="70">
        <v>60</v>
      </c>
      <c r="G500" s="70" t="s">
        <v>1726</v>
      </c>
      <c r="H500" s="69" t="s">
        <v>63</v>
      </c>
      <c r="I500" s="69" t="s">
        <v>1727</v>
      </c>
      <c r="J500" s="69" t="s">
        <v>318</v>
      </c>
      <c r="K500" s="69" t="s">
        <v>382</v>
      </c>
      <c r="L500" s="69" t="s">
        <v>420</v>
      </c>
      <c r="M500" s="69" t="s">
        <v>388</v>
      </c>
      <c r="N500" s="69" t="s">
        <v>1725</v>
      </c>
      <c r="O500" s="69" t="s">
        <v>433</v>
      </c>
      <c r="P500" s="69" t="s">
        <v>970</v>
      </c>
      <c r="Q500" s="69">
        <v>7</v>
      </c>
      <c r="R500" s="69" t="s">
        <v>63</v>
      </c>
      <c r="V500" s="59" t="str">
        <f t="shared" si="59"/>
        <v>6841107бежевый</v>
      </c>
      <c r="W500" s="59" t="str">
        <f t="shared" si="56"/>
        <v>6841107</v>
      </c>
      <c r="X500" s="59" t="str">
        <f t="shared" si="60"/>
        <v>HATTERAS</v>
      </c>
      <c r="AC500" s="50">
        <f t="shared" si="61"/>
        <v>2</v>
      </c>
      <c r="AD500" s="43">
        <f t="shared" si="62"/>
        <v>130</v>
      </c>
      <c r="AE500" s="50">
        <f t="shared" si="63"/>
        <v>2130</v>
      </c>
    </row>
    <row r="501" spans="1:31">
      <c r="A501" s="59" t="str">
        <f t="shared" si="57"/>
        <v>68411077</v>
      </c>
      <c r="B501" s="59" t="str">
        <f t="shared" si="58"/>
        <v>02-130-02</v>
      </c>
      <c r="C501" s="69" t="s">
        <v>1733</v>
      </c>
      <c r="D501" s="69" t="s">
        <v>1724</v>
      </c>
      <c r="E501" s="69" t="s">
        <v>989</v>
      </c>
      <c r="F501" s="70">
        <v>63</v>
      </c>
      <c r="G501" s="70" t="s">
        <v>1726</v>
      </c>
      <c r="H501" s="69" t="s">
        <v>63</v>
      </c>
      <c r="I501" s="69" t="s">
        <v>1727</v>
      </c>
      <c r="J501" s="69" t="s">
        <v>318</v>
      </c>
      <c r="K501" s="69" t="s">
        <v>382</v>
      </c>
      <c r="L501" s="69" t="s">
        <v>420</v>
      </c>
      <c r="M501" s="69" t="s">
        <v>388</v>
      </c>
      <c r="N501" s="69" t="s">
        <v>1725</v>
      </c>
      <c r="O501" s="69" t="s">
        <v>433</v>
      </c>
      <c r="P501" s="69" t="s">
        <v>970</v>
      </c>
      <c r="Q501" s="69">
        <v>7</v>
      </c>
      <c r="R501" s="69" t="s">
        <v>63</v>
      </c>
      <c r="V501" s="59" t="str">
        <f t="shared" si="59"/>
        <v>6841107бежевый</v>
      </c>
      <c r="W501" s="59" t="str">
        <f t="shared" si="56"/>
        <v>6841107</v>
      </c>
      <c r="X501" s="59" t="str">
        <f t="shared" si="60"/>
        <v>HATTERAS</v>
      </c>
      <c r="AC501" s="50">
        <f t="shared" si="61"/>
        <v>2</v>
      </c>
      <c r="AD501" s="43">
        <f t="shared" si="62"/>
        <v>130</v>
      </c>
      <c r="AE501" s="50">
        <f t="shared" si="63"/>
        <v>2130</v>
      </c>
    </row>
    <row r="502" spans="1:31">
      <c r="A502" s="59" t="str">
        <f t="shared" si="57"/>
        <v>68411077</v>
      </c>
      <c r="B502" s="59" t="str">
        <f t="shared" si="58"/>
        <v>02-130-02</v>
      </c>
      <c r="C502" s="69" t="s">
        <v>1734</v>
      </c>
      <c r="D502" s="69" t="s">
        <v>1724</v>
      </c>
      <c r="E502" s="69" t="s">
        <v>979</v>
      </c>
      <c r="F502" s="70">
        <v>58</v>
      </c>
      <c r="G502" s="70" t="s">
        <v>1726</v>
      </c>
      <c r="H502" s="69" t="s">
        <v>63</v>
      </c>
      <c r="I502" s="69" t="s">
        <v>1727</v>
      </c>
      <c r="J502" s="69" t="s">
        <v>318</v>
      </c>
      <c r="K502" s="69" t="s">
        <v>382</v>
      </c>
      <c r="L502" s="69" t="s">
        <v>420</v>
      </c>
      <c r="M502" s="69" t="s">
        <v>388</v>
      </c>
      <c r="N502" s="69" t="s">
        <v>1725</v>
      </c>
      <c r="O502" s="69" t="s">
        <v>433</v>
      </c>
      <c r="P502" s="69" t="s">
        <v>970</v>
      </c>
      <c r="Q502" s="69">
        <v>7</v>
      </c>
      <c r="R502" s="69" t="s">
        <v>63</v>
      </c>
      <c r="V502" s="59" t="str">
        <f t="shared" si="59"/>
        <v>6841107бежевый</v>
      </c>
      <c r="W502" s="59" t="str">
        <f t="shared" si="56"/>
        <v>6841107</v>
      </c>
      <c r="X502" s="59" t="str">
        <f t="shared" si="60"/>
        <v>HATTERAS</v>
      </c>
      <c r="AC502" s="50">
        <f t="shared" si="61"/>
        <v>2</v>
      </c>
      <c r="AD502" s="43">
        <f t="shared" si="62"/>
        <v>130</v>
      </c>
      <c r="AE502" s="50">
        <f t="shared" si="63"/>
        <v>2130</v>
      </c>
    </row>
    <row r="503" spans="1:31">
      <c r="A503" s="59" t="str">
        <f t="shared" si="57"/>
        <v>68411077</v>
      </c>
      <c r="B503" s="59" t="str">
        <f t="shared" si="58"/>
        <v>02-130-02</v>
      </c>
      <c r="C503" s="69" t="s">
        <v>1735</v>
      </c>
      <c r="D503" s="69" t="s">
        <v>1724</v>
      </c>
      <c r="E503" s="69" t="s">
        <v>987</v>
      </c>
      <c r="F503" s="70">
        <v>62</v>
      </c>
      <c r="G503" s="70" t="s">
        <v>1726</v>
      </c>
      <c r="H503" s="69" t="s">
        <v>63</v>
      </c>
      <c r="I503" s="69" t="s">
        <v>1727</v>
      </c>
      <c r="J503" s="69" t="s">
        <v>318</v>
      </c>
      <c r="K503" s="69" t="s">
        <v>382</v>
      </c>
      <c r="L503" s="69" t="s">
        <v>420</v>
      </c>
      <c r="M503" s="69" t="s">
        <v>388</v>
      </c>
      <c r="N503" s="69" t="s">
        <v>1725</v>
      </c>
      <c r="O503" s="69" t="s">
        <v>433</v>
      </c>
      <c r="P503" s="69" t="s">
        <v>970</v>
      </c>
      <c r="Q503" s="69">
        <v>7</v>
      </c>
      <c r="R503" s="69" t="s">
        <v>63</v>
      </c>
      <c r="V503" s="59" t="str">
        <f t="shared" si="59"/>
        <v>6841107бежевый</v>
      </c>
      <c r="W503" s="59" t="str">
        <f t="shared" si="56"/>
        <v>6841107</v>
      </c>
      <c r="X503" s="59" t="str">
        <f t="shared" si="60"/>
        <v>HATTERAS</v>
      </c>
      <c r="AC503" s="50">
        <f t="shared" si="61"/>
        <v>2</v>
      </c>
      <c r="AD503" s="43">
        <f t="shared" si="62"/>
        <v>130</v>
      </c>
      <c r="AE503" s="50">
        <f t="shared" si="63"/>
        <v>2130</v>
      </c>
    </row>
    <row r="504" spans="1:31">
      <c r="A504" s="59" t="str">
        <f t="shared" si="57"/>
        <v>684190356</v>
      </c>
      <c r="B504" s="59" t="str">
        <f t="shared" si="58"/>
        <v>02-131-00</v>
      </c>
      <c r="C504" s="69" t="s">
        <v>1736</v>
      </c>
      <c r="D504" s="69" t="s">
        <v>1737</v>
      </c>
      <c r="E504" s="69" t="s">
        <v>967</v>
      </c>
      <c r="F504" s="70">
        <v>57</v>
      </c>
      <c r="G504" s="70" t="s">
        <v>1738</v>
      </c>
      <c r="H504" s="69" t="s">
        <v>158</v>
      </c>
      <c r="I504" s="69" t="s">
        <v>908</v>
      </c>
      <c r="J504" s="69" t="s">
        <v>318</v>
      </c>
      <c r="K504" s="69" t="s">
        <v>382</v>
      </c>
      <c r="L504" s="69" t="s">
        <v>420</v>
      </c>
      <c r="M504" s="69" t="s">
        <v>384</v>
      </c>
      <c r="N504" s="69" t="s">
        <v>43</v>
      </c>
      <c r="O504" s="69" t="s">
        <v>433</v>
      </c>
      <c r="P504" s="69" t="s">
        <v>970</v>
      </c>
      <c r="Q504" s="69">
        <v>56</v>
      </c>
      <c r="R504" s="69" t="s">
        <v>195</v>
      </c>
      <c r="V504" s="59" t="str">
        <f t="shared" si="59"/>
        <v>6841903камуфляж</v>
      </c>
      <c r="W504" s="59" t="str">
        <f t="shared" si="56"/>
        <v>6841903</v>
      </c>
      <c r="X504" s="59" t="str">
        <f t="shared" si="60"/>
        <v>HATTERAS WAXED</v>
      </c>
      <c r="AC504" s="50">
        <f t="shared" si="61"/>
        <v>2</v>
      </c>
      <c r="AD504" s="43">
        <f t="shared" si="62"/>
        <v>131</v>
      </c>
      <c r="AE504" s="50">
        <f t="shared" si="63"/>
        <v>2131</v>
      </c>
    </row>
    <row r="505" spans="1:31">
      <c r="A505" s="59" t="str">
        <f t="shared" si="57"/>
        <v>684190356</v>
      </c>
      <c r="B505" s="59" t="str">
        <f t="shared" si="58"/>
        <v>02-131-00</v>
      </c>
      <c r="C505" s="69" t="s">
        <v>1739</v>
      </c>
      <c r="D505" s="69" t="s">
        <v>1737</v>
      </c>
      <c r="E505" s="69" t="s">
        <v>972</v>
      </c>
      <c r="F505" s="70">
        <v>59</v>
      </c>
      <c r="G505" s="70" t="s">
        <v>1738</v>
      </c>
      <c r="H505" s="69" t="s">
        <v>158</v>
      </c>
      <c r="I505" s="69" t="s">
        <v>908</v>
      </c>
      <c r="J505" s="69" t="s">
        <v>318</v>
      </c>
      <c r="K505" s="69" t="s">
        <v>382</v>
      </c>
      <c r="L505" s="69" t="s">
        <v>420</v>
      </c>
      <c r="M505" s="69" t="s">
        <v>384</v>
      </c>
      <c r="N505" s="69" t="s">
        <v>43</v>
      </c>
      <c r="O505" s="69" t="s">
        <v>433</v>
      </c>
      <c r="P505" s="69" t="s">
        <v>970</v>
      </c>
      <c r="Q505" s="69">
        <v>56</v>
      </c>
      <c r="R505" s="69" t="s">
        <v>195</v>
      </c>
      <c r="V505" s="59" t="str">
        <f t="shared" si="59"/>
        <v>6841903камуфляж</v>
      </c>
      <c r="W505" s="59" t="str">
        <f t="shared" si="56"/>
        <v>6841903</v>
      </c>
      <c r="X505" s="59" t="str">
        <f t="shared" si="60"/>
        <v>HATTERAS WAXED</v>
      </c>
      <c r="AC505" s="50">
        <f t="shared" si="61"/>
        <v>2</v>
      </c>
      <c r="AD505" s="43">
        <f t="shared" si="62"/>
        <v>131</v>
      </c>
      <c r="AE505" s="50">
        <f t="shared" si="63"/>
        <v>2131</v>
      </c>
    </row>
    <row r="506" spans="1:31">
      <c r="A506" s="59" t="str">
        <f t="shared" si="57"/>
        <v>684680228</v>
      </c>
      <c r="B506" s="59" t="str">
        <f t="shared" si="58"/>
        <v>02-132-21</v>
      </c>
      <c r="C506" s="69" t="s">
        <v>1740</v>
      </c>
      <c r="D506" s="69" t="s">
        <v>1741</v>
      </c>
      <c r="E506" s="69" t="s">
        <v>967</v>
      </c>
      <c r="F506" s="70">
        <v>57</v>
      </c>
      <c r="G506" s="70" t="s">
        <v>1742</v>
      </c>
      <c r="H506" s="69" t="s">
        <v>252</v>
      </c>
      <c r="I506" s="69" t="s">
        <v>1743</v>
      </c>
      <c r="J506" s="69" t="s">
        <v>318</v>
      </c>
      <c r="K506" s="69" t="s">
        <v>382</v>
      </c>
      <c r="L506" s="69" t="s">
        <v>420</v>
      </c>
      <c r="M506" s="69" t="s">
        <v>388</v>
      </c>
      <c r="N506" s="69" t="s">
        <v>44</v>
      </c>
      <c r="O506" s="69" t="s">
        <v>433</v>
      </c>
      <c r="P506" s="69" t="s">
        <v>970</v>
      </c>
      <c r="Q506" s="69">
        <v>28</v>
      </c>
      <c r="R506" s="69" t="s">
        <v>71</v>
      </c>
      <c r="V506" s="59" t="str">
        <f t="shared" si="59"/>
        <v>6846802синий / красный</v>
      </c>
      <c r="W506" s="59" t="str">
        <f t="shared" si="56"/>
        <v>6846802</v>
      </c>
      <c r="X506" s="59" t="str">
        <f t="shared" si="60"/>
        <v>HATTERAS UPHOLSTERY</v>
      </c>
      <c r="AC506" s="50">
        <f t="shared" si="61"/>
        <v>2</v>
      </c>
      <c r="AD506" s="43">
        <f t="shared" si="62"/>
        <v>132</v>
      </c>
      <c r="AE506" s="50">
        <f t="shared" si="63"/>
        <v>2132</v>
      </c>
    </row>
    <row r="507" spans="1:31">
      <c r="A507" s="59" t="str">
        <f t="shared" si="57"/>
        <v>684680228</v>
      </c>
      <c r="B507" s="59" t="str">
        <f t="shared" si="58"/>
        <v>02-132-21</v>
      </c>
      <c r="C507" s="69" t="s">
        <v>1744</v>
      </c>
      <c r="D507" s="69" t="s">
        <v>1741</v>
      </c>
      <c r="E507" s="69" t="s">
        <v>972</v>
      </c>
      <c r="F507" s="70">
        <v>59</v>
      </c>
      <c r="G507" s="70" t="s">
        <v>1742</v>
      </c>
      <c r="H507" s="69" t="s">
        <v>252</v>
      </c>
      <c r="I507" s="69" t="s">
        <v>1743</v>
      </c>
      <c r="J507" s="69" t="s">
        <v>318</v>
      </c>
      <c r="K507" s="69" t="s">
        <v>382</v>
      </c>
      <c r="L507" s="69" t="s">
        <v>420</v>
      </c>
      <c r="M507" s="69" t="s">
        <v>388</v>
      </c>
      <c r="N507" s="69" t="s">
        <v>44</v>
      </c>
      <c r="O507" s="69" t="s">
        <v>433</v>
      </c>
      <c r="P507" s="69" t="s">
        <v>970</v>
      </c>
      <c r="Q507" s="69">
        <v>28</v>
      </c>
      <c r="R507" s="69" t="s">
        <v>71</v>
      </c>
      <c r="V507" s="59" t="str">
        <f t="shared" si="59"/>
        <v>6846802синий / красный</v>
      </c>
      <c r="W507" s="59" t="str">
        <f t="shared" si="56"/>
        <v>6846802</v>
      </c>
      <c r="X507" s="59" t="str">
        <f t="shared" si="60"/>
        <v>HATTERAS UPHOLSTERY</v>
      </c>
      <c r="AC507" s="50">
        <f t="shared" si="61"/>
        <v>2</v>
      </c>
      <c r="AD507" s="43">
        <f t="shared" si="62"/>
        <v>132</v>
      </c>
      <c r="AE507" s="50">
        <f t="shared" si="63"/>
        <v>2132</v>
      </c>
    </row>
    <row r="508" spans="1:31">
      <c r="A508" s="59" t="str">
        <f t="shared" si="57"/>
        <v>684680228</v>
      </c>
      <c r="B508" s="59" t="str">
        <f t="shared" si="58"/>
        <v>02-132-21</v>
      </c>
      <c r="C508" s="69" t="s">
        <v>1745</v>
      </c>
      <c r="D508" s="69" t="s">
        <v>1741</v>
      </c>
      <c r="E508" s="69" t="s">
        <v>983</v>
      </c>
      <c r="F508" s="70">
        <v>61</v>
      </c>
      <c r="G508" s="70" t="s">
        <v>1742</v>
      </c>
      <c r="H508" s="69" t="s">
        <v>252</v>
      </c>
      <c r="I508" s="69" t="s">
        <v>1743</v>
      </c>
      <c r="J508" s="69" t="s">
        <v>318</v>
      </c>
      <c r="K508" s="69" t="s">
        <v>382</v>
      </c>
      <c r="L508" s="69" t="s">
        <v>420</v>
      </c>
      <c r="M508" s="69" t="s">
        <v>388</v>
      </c>
      <c r="N508" s="69" t="s">
        <v>44</v>
      </c>
      <c r="O508" s="69" t="s">
        <v>433</v>
      </c>
      <c r="P508" s="69" t="s">
        <v>970</v>
      </c>
      <c r="Q508" s="69">
        <v>28</v>
      </c>
      <c r="R508" s="69" t="s">
        <v>71</v>
      </c>
      <c r="V508" s="59" t="str">
        <f t="shared" si="59"/>
        <v>6846802синий / красный</v>
      </c>
      <c r="W508" s="59" t="str">
        <f t="shared" si="56"/>
        <v>6846802</v>
      </c>
      <c r="X508" s="59" t="str">
        <f t="shared" si="60"/>
        <v>HATTERAS UPHOLSTERY</v>
      </c>
      <c r="AC508" s="50">
        <f t="shared" si="61"/>
        <v>2</v>
      </c>
      <c r="AD508" s="43">
        <f t="shared" si="62"/>
        <v>132</v>
      </c>
      <c r="AE508" s="50">
        <f t="shared" si="63"/>
        <v>2132</v>
      </c>
    </row>
    <row r="509" spans="1:31">
      <c r="A509" s="59" t="str">
        <f t="shared" si="57"/>
        <v>684680228</v>
      </c>
      <c r="B509" s="59" t="str">
        <f t="shared" si="58"/>
        <v>02-132-21</v>
      </c>
      <c r="C509" s="69" t="s">
        <v>1746</v>
      </c>
      <c r="D509" s="69" t="s">
        <v>1741</v>
      </c>
      <c r="E509" s="69" t="s">
        <v>1147</v>
      </c>
      <c r="F509" s="70">
        <v>55</v>
      </c>
      <c r="G509" s="70" t="s">
        <v>1742</v>
      </c>
      <c r="H509" s="69" t="s">
        <v>252</v>
      </c>
      <c r="I509" s="69" t="s">
        <v>1743</v>
      </c>
      <c r="J509" s="69" t="s">
        <v>318</v>
      </c>
      <c r="K509" s="69" t="s">
        <v>382</v>
      </c>
      <c r="L509" s="69" t="s">
        <v>420</v>
      </c>
      <c r="M509" s="69" t="s">
        <v>388</v>
      </c>
      <c r="N509" s="69" t="s">
        <v>44</v>
      </c>
      <c r="O509" s="69" t="s">
        <v>433</v>
      </c>
      <c r="P509" s="69" t="s">
        <v>970</v>
      </c>
      <c r="Q509" s="69">
        <v>28</v>
      </c>
      <c r="R509" s="69" t="s">
        <v>71</v>
      </c>
      <c r="V509" s="59" t="str">
        <f t="shared" si="59"/>
        <v>6846802синий / красный</v>
      </c>
      <c r="W509" s="59" t="str">
        <f t="shared" si="56"/>
        <v>6846802</v>
      </c>
      <c r="X509" s="59" t="str">
        <f t="shared" si="60"/>
        <v>HATTERAS UPHOLSTERY</v>
      </c>
      <c r="AC509" s="50">
        <f t="shared" si="61"/>
        <v>2</v>
      </c>
      <c r="AD509" s="43">
        <f t="shared" si="62"/>
        <v>132</v>
      </c>
      <c r="AE509" s="50">
        <f t="shared" si="63"/>
        <v>2132</v>
      </c>
    </row>
    <row r="510" spans="1:31">
      <c r="A510" s="59" t="str">
        <f t="shared" si="57"/>
        <v>68471021</v>
      </c>
      <c r="B510" s="59" t="str">
        <f t="shared" si="58"/>
        <v>02-050-09</v>
      </c>
      <c r="C510" s="69" t="s">
        <v>1747</v>
      </c>
      <c r="D510" s="69" t="s">
        <v>1748</v>
      </c>
      <c r="E510" s="69" t="s">
        <v>967</v>
      </c>
      <c r="F510" s="70">
        <v>57</v>
      </c>
      <c r="G510" s="70" t="s">
        <v>1044</v>
      </c>
      <c r="H510" s="69" t="s">
        <v>53</v>
      </c>
      <c r="I510" s="69" t="s">
        <v>1045</v>
      </c>
      <c r="J510" s="69" t="s">
        <v>318</v>
      </c>
      <c r="K510" s="69" t="s">
        <v>382</v>
      </c>
      <c r="L510" s="69" t="s">
        <v>420</v>
      </c>
      <c r="M510" s="69" t="s">
        <v>388</v>
      </c>
      <c r="N510" s="69" t="s">
        <v>32</v>
      </c>
      <c r="O510" s="69" t="s">
        <v>386</v>
      </c>
      <c r="P510" s="69" t="s">
        <v>970</v>
      </c>
      <c r="Q510" s="69">
        <v>1</v>
      </c>
      <c r="R510" s="69" t="s">
        <v>53</v>
      </c>
      <c r="V510" s="59" t="str">
        <f t="shared" si="59"/>
        <v>6847102черный</v>
      </c>
      <c r="W510" s="59" t="str">
        <f t="shared" si="56"/>
        <v>6847102</v>
      </c>
      <c r="X510" s="59" t="str">
        <f t="shared" si="60"/>
        <v>HATTERAS PIGSKIN</v>
      </c>
      <c r="AC510" s="50">
        <f t="shared" si="61"/>
        <v>2</v>
      </c>
      <c r="AD510" s="43">
        <f t="shared" si="62"/>
        <v>50</v>
      </c>
      <c r="AE510" s="50">
        <f t="shared" si="63"/>
        <v>2050</v>
      </c>
    </row>
    <row r="511" spans="1:31">
      <c r="A511" s="59" t="str">
        <f t="shared" si="57"/>
        <v>68471021</v>
      </c>
      <c r="B511" s="59" t="str">
        <f t="shared" si="58"/>
        <v>02-050-09</v>
      </c>
      <c r="C511" s="69" t="s">
        <v>1749</v>
      </c>
      <c r="D511" s="69" t="s">
        <v>1748</v>
      </c>
      <c r="E511" s="69" t="s">
        <v>972</v>
      </c>
      <c r="F511" s="70">
        <v>59</v>
      </c>
      <c r="G511" s="70" t="s">
        <v>1044</v>
      </c>
      <c r="H511" s="69" t="s">
        <v>53</v>
      </c>
      <c r="I511" s="69" t="s">
        <v>1045</v>
      </c>
      <c r="J511" s="69" t="s">
        <v>318</v>
      </c>
      <c r="K511" s="69" t="s">
        <v>382</v>
      </c>
      <c r="L511" s="69" t="s">
        <v>420</v>
      </c>
      <c r="M511" s="69" t="s">
        <v>388</v>
      </c>
      <c r="N511" s="69" t="s">
        <v>32</v>
      </c>
      <c r="O511" s="69" t="s">
        <v>386</v>
      </c>
      <c r="P511" s="69" t="s">
        <v>970</v>
      </c>
      <c r="Q511" s="69">
        <v>1</v>
      </c>
      <c r="R511" s="69" t="s">
        <v>53</v>
      </c>
      <c r="V511" s="59" t="str">
        <f t="shared" si="59"/>
        <v>6847102черный</v>
      </c>
      <c r="W511" s="59" t="str">
        <f t="shared" si="56"/>
        <v>6847102</v>
      </c>
      <c r="X511" s="59" t="str">
        <f t="shared" si="60"/>
        <v>HATTERAS PIGSKIN</v>
      </c>
      <c r="AC511" s="50">
        <f t="shared" si="61"/>
        <v>2</v>
      </c>
      <c r="AD511" s="43">
        <f t="shared" si="62"/>
        <v>50</v>
      </c>
      <c r="AE511" s="50">
        <f t="shared" si="63"/>
        <v>2050</v>
      </c>
    </row>
    <row r="512" spans="1:31">
      <c r="A512" s="59" t="str">
        <f t="shared" si="57"/>
        <v>68471021</v>
      </c>
      <c r="B512" s="59" t="str">
        <f t="shared" si="58"/>
        <v>02-050-09</v>
      </c>
      <c r="C512" s="69" t="s">
        <v>1750</v>
      </c>
      <c r="D512" s="69" t="s">
        <v>1748</v>
      </c>
      <c r="E512" s="69" t="s">
        <v>983</v>
      </c>
      <c r="F512" s="70">
        <v>61</v>
      </c>
      <c r="G512" s="70" t="s">
        <v>1044</v>
      </c>
      <c r="H512" s="69" t="s">
        <v>53</v>
      </c>
      <c r="I512" s="69" t="s">
        <v>1045</v>
      </c>
      <c r="J512" s="69" t="s">
        <v>318</v>
      </c>
      <c r="K512" s="69" t="s">
        <v>382</v>
      </c>
      <c r="L512" s="69" t="s">
        <v>420</v>
      </c>
      <c r="M512" s="69" t="s">
        <v>388</v>
      </c>
      <c r="N512" s="69" t="s">
        <v>32</v>
      </c>
      <c r="O512" s="69" t="s">
        <v>386</v>
      </c>
      <c r="P512" s="69" t="s">
        <v>970</v>
      </c>
      <c r="Q512" s="69">
        <v>1</v>
      </c>
      <c r="R512" s="69" t="s">
        <v>53</v>
      </c>
      <c r="V512" s="59" t="str">
        <f t="shared" si="59"/>
        <v>6847102черный</v>
      </c>
      <c r="W512" s="59" t="str">
        <f t="shared" si="56"/>
        <v>6847102</v>
      </c>
      <c r="X512" s="59" t="str">
        <f t="shared" si="60"/>
        <v>HATTERAS PIGSKIN</v>
      </c>
      <c r="AC512" s="50">
        <f t="shared" si="61"/>
        <v>2</v>
      </c>
      <c r="AD512" s="43">
        <f t="shared" si="62"/>
        <v>50</v>
      </c>
      <c r="AE512" s="50">
        <f t="shared" si="63"/>
        <v>2050</v>
      </c>
    </row>
    <row r="513" spans="1:31">
      <c r="A513" s="59" t="str">
        <f t="shared" si="57"/>
        <v>68471021</v>
      </c>
      <c r="B513" s="59" t="str">
        <f t="shared" si="58"/>
        <v>02-050-09</v>
      </c>
      <c r="C513" s="69" t="s">
        <v>1751</v>
      </c>
      <c r="D513" s="69" t="s">
        <v>1748</v>
      </c>
      <c r="E513" s="69" t="s">
        <v>1147</v>
      </c>
      <c r="F513" s="70">
        <v>55</v>
      </c>
      <c r="G513" s="70" t="s">
        <v>1044</v>
      </c>
      <c r="H513" s="69" t="s">
        <v>53</v>
      </c>
      <c r="I513" s="69" t="s">
        <v>1045</v>
      </c>
      <c r="J513" s="69" t="s">
        <v>318</v>
      </c>
      <c r="K513" s="69" t="s">
        <v>382</v>
      </c>
      <c r="L513" s="69" t="s">
        <v>420</v>
      </c>
      <c r="M513" s="69" t="s">
        <v>388</v>
      </c>
      <c r="N513" s="69" t="s">
        <v>32</v>
      </c>
      <c r="O513" s="69" t="s">
        <v>386</v>
      </c>
      <c r="P513" s="69" t="s">
        <v>970</v>
      </c>
      <c r="Q513" s="69">
        <v>1</v>
      </c>
      <c r="R513" s="69" t="s">
        <v>53</v>
      </c>
      <c r="V513" s="59" t="str">
        <f t="shared" si="59"/>
        <v>6847102черный</v>
      </c>
      <c r="W513" s="59" t="str">
        <f t="shared" si="56"/>
        <v>6847102</v>
      </c>
      <c r="X513" s="59" t="str">
        <f t="shared" si="60"/>
        <v>HATTERAS PIGSKIN</v>
      </c>
      <c r="AC513" s="50">
        <f t="shared" si="61"/>
        <v>2</v>
      </c>
      <c r="AD513" s="43">
        <f t="shared" si="62"/>
        <v>50</v>
      </c>
      <c r="AE513" s="50">
        <f t="shared" si="63"/>
        <v>2050</v>
      </c>
    </row>
    <row r="514" spans="1:31">
      <c r="A514" s="59" t="str">
        <f t="shared" si="57"/>
        <v>68471021</v>
      </c>
      <c r="B514" s="59" t="str">
        <f t="shared" si="58"/>
        <v>02-050-09</v>
      </c>
      <c r="C514" s="69" t="s">
        <v>1752</v>
      </c>
      <c r="D514" s="69" t="s">
        <v>1748</v>
      </c>
      <c r="E514" s="69" t="s">
        <v>989</v>
      </c>
      <c r="F514" s="70">
        <v>63</v>
      </c>
      <c r="G514" s="70" t="s">
        <v>1044</v>
      </c>
      <c r="H514" s="69" t="s">
        <v>53</v>
      </c>
      <c r="I514" s="69" t="s">
        <v>1045</v>
      </c>
      <c r="J514" s="69" t="s">
        <v>318</v>
      </c>
      <c r="K514" s="69" t="s">
        <v>382</v>
      </c>
      <c r="L514" s="69" t="s">
        <v>420</v>
      </c>
      <c r="M514" s="69" t="s">
        <v>388</v>
      </c>
      <c r="N514" s="69" t="s">
        <v>32</v>
      </c>
      <c r="O514" s="69" t="s">
        <v>386</v>
      </c>
      <c r="P514" s="69" t="s">
        <v>970</v>
      </c>
      <c r="Q514" s="69">
        <v>1</v>
      </c>
      <c r="R514" s="69" t="s">
        <v>53</v>
      </c>
      <c r="V514" s="59" t="str">
        <f t="shared" si="59"/>
        <v>6847102черный</v>
      </c>
      <c r="W514" s="59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6847102</v>
      </c>
      <c r="X514" s="59" t="str">
        <f t="shared" si="60"/>
        <v>HATTERAS PIGSKIN</v>
      </c>
      <c r="AC514" s="50">
        <f t="shared" si="61"/>
        <v>2</v>
      </c>
      <c r="AD514" s="43">
        <f t="shared" si="62"/>
        <v>50</v>
      </c>
      <c r="AE514" s="50">
        <f t="shared" si="63"/>
        <v>2050</v>
      </c>
    </row>
    <row r="515" spans="1:31">
      <c r="A515" s="59" t="str">
        <f t="shared" ref="A515:A578" si="65">IF(G515&amp;Q515&lt;&gt;"",W515&amp;Q515,"")</f>
        <v>6860501333</v>
      </c>
      <c r="B515" s="59" t="str">
        <f t="shared" ref="B515:B578" si="66">IF(C515&lt;&gt;"",LEFT(C515,9),"")</f>
        <v>02-133-05</v>
      </c>
      <c r="C515" s="69" t="s">
        <v>1753</v>
      </c>
      <c r="D515" s="69" t="s">
        <v>1754</v>
      </c>
      <c r="E515" s="69" t="s">
        <v>1147</v>
      </c>
      <c r="F515" s="70">
        <v>55</v>
      </c>
      <c r="G515" s="70" t="s">
        <v>1755</v>
      </c>
      <c r="H515" s="69" t="s">
        <v>277</v>
      </c>
      <c r="I515" s="69" t="s">
        <v>1114</v>
      </c>
      <c r="J515" s="69" t="s">
        <v>348</v>
      </c>
      <c r="K515" s="69" t="s">
        <v>382</v>
      </c>
      <c r="L515" s="69" t="s">
        <v>420</v>
      </c>
      <c r="M515" s="69" t="s">
        <v>388</v>
      </c>
      <c r="N515" s="69" t="s">
        <v>44</v>
      </c>
      <c r="O515" s="69" t="s">
        <v>386</v>
      </c>
      <c r="P515" s="69" t="s">
        <v>970</v>
      </c>
      <c r="Q515" s="69">
        <v>333</v>
      </c>
      <c r="R515" s="69" t="s">
        <v>83</v>
      </c>
      <c r="V515" s="59" t="str">
        <f t="shared" ref="V515:V578" si="67">W515&amp;H515</f>
        <v>6860501темно-серый</v>
      </c>
      <c r="W515" s="59" t="str">
        <f t="shared" si="64"/>
        <v>6860501</v>
      </c>
      <c r="X515" s="59" t="str">
        <f t="shared" ref="X515:X578" si="68">IF(A515&lt;&gt;"",IFERROR(IF(FIND(" ",G515)&gt;=1,MID(G515,FIND(" ",G515)+1,LEN(G515)),""),""),"")</f>
        <v>8-PANEL WOOLRICH</v>
      </c>
      <c r="AC515" s="50">
        <f t="shared" ref="AC515:AC578" si="69">IFERROR(VALUE(MID($C515,1,2)),0)</f>
        <v>2</v>
      </c>
      <c r="AD515" s="43">
        <f t="shared" ref="AD515:AD578" si="70">IFERROR(VALUE(MID($C515,4,3)),0)</f>
        <v>133</v>
      </c>
      <c r="AE515" s="50">
        <f t="shared" ref="AE515:AE578" si="71">VALUE(RIGHT("00"&amp;AC515,2)&amp;RIGHT("000"&amp;AD515,3))</f>
        <v>2133</v>
      </c>
    </row>
    <row r="516" spans="1:31">
      <c r="A516" s="59" t="str">
        <f t="shared" si="65"/>
        <v>6860501333</v>
      </c>
      <c r="B516" s="59" t="str">
        <f t="shared" si="66"/>
        <v>02-133-05</v>
      </c>
      <c r="C516" s="69" t="s">
        <v>1756</v>
      </c>
      <c r="D516" s="69" t="s">
        <v>1754</v>
      </c>
      <c r="E516" s="69" t="s">
        <v>967</v>
      </c>
      <c r="F516" s="70">
        <v>57</v>
      </c>
      <c r="G516" s="70" t="s">
        <v>1755</v>
      </c>
      <c r="H516" s="69" t="s">
        <v>277</v>
      </c>
      <c r="I516" s="69" t="s">
        <v>1114</v>
      </c>
      <c r="J516" s="69" t="s">
        <v>348</v>
      </c>
      <c r="K516" s="69" t="s">
        <v>382</v>
      </c>
      <c r="L516" s="69" t="s">
        <v>420</v>
      </c>
      <c r="M516" s="69" t="s">
        <v>388</v>
      </c>
      <c r="N516" s="69" t="s">
        <v>44</v>
      </c>
      <c r="O516" s="69" t="s">
        <v>386</v>
      </c>
      <c r="P516" s="69" t="s">
        <v>970</v>
      </c>
      <c r="Q516" s="69">
        <v>333</v>
      </c>
      <c r="R516" s="69" t="s">
        <v>83</v>
      </c>
      <c r="V516" s="59" t="str">
        <f t="shared" si="67"/>
        <v>6860501темно-серый</v>
      </c>
      <c r="W516" s="59" t="str">
        <f t="shared" si="64"/>
        <v>6860501</v>
      </c>
      <c r="X516" s="59" t="str">
        <f t="shared" si="68"/>
        <v>8-PANEL WOOLRICH</v>
      </c>
      <c r="AC516" s="50">
        <f t="shared" si="69"/>
        <v>2</v>
      </c>
      <c r="AD516" s="43">
        <f t="shared" si="70"/>
        <v>133</v>
      </c>
      <c r="AE516" s="50">
        <f t="shared" si="71"/>
        <v>2133</v>
      </c>
    </row>
    <row r="517" spans="1:31">
      <c r="A517" s="59" t="str">
        <f t="shared" si="65"/>
        <v>6860501333</v>
      </c>
      <c r="B517" s="59" t="str">
        <f t="shared" si="66"/>
        <v>02-133-05</v>
      </c>
      <c r="C517" s="69" t="s">
        <v>1757</v>
      </c>
      <c r="D517" s="69" t="s">
        <v>1754</v>
      </c>
      <c r="E517" s="69" t="s">
        <v>972</v>
      </c>
      <c r="F517" s="70">
        <v>59</v>
      </c>
      <c r="G517" s="70" t="s">
        <v>1755</v>
      </c>
      <c r="H517" s="69" t="s">
        <v>277</v>
      </c>
      <c r="I517" s="69" t="s">
        <v>1114</v>
      </c>
      <c r="J517" s="69" t="s">
        <v>348</v>
      </c>
      <c r="K517" s="69" t="s">
        <v>382</v>
      </c>
      <c r="L517" s="69" t="s">
        <v>420</v>
      </c>
      <c r="M517" s="69" t="s">
        <v>388</v>
      </c>
      <c r="N517" s="69" t="s">
        <v>44</v>
      </c>
      <c r="O517" s="69" t="s">
        <v>386</v>
      </c>
      <c r="P517" s="69" t="s">
        <v>970</v>
      </c>
      <c r="Q517" s="69">
        <v>333</v>
      </c>
      <c r="R517" s="69" t="s">
        <v>83</v>
      </c>
      <c r="V517" s="59" t="str">
        <f t="shared" si="67"/>
        <v>6860501темно-серый</v>
      </c>
      <c r="W517" s="59" t="str">
        <f t="shared" si="64"/>
        <v>6860501</v>
      </c>
      <c r="X517" s="59" t="str">
        <f t="shared" si="68"/>
        <v>8-PANEL WOOLRICH</v>
      </c>
      <c r="AC517" s="50">
        <f t="shared" si="69"/>
        <v>2</v>
      </c>
      <c r="AD517" s="43">
        <f t="shared" si="70"/>
        <v>133</v>
      </c>
      <c r="AE517" s="50">
        <f t="shared" si="71"/>
        <v>2133</v>
      </c>
    </row>
    <row r="518" spans="1:31">
      <c r="A518" s="59" t="str">
        <f t="shared" si="65"/>
        <v>6860502331</v>
      </c>
      <c r="B518" s="59" t="str">
        <f t="shared" si="66"/>
        <v>02-135-05</v>
      </c>
      <c r="C518" s="69" t="s">
        <v>1758</v>
      </c>
      <c r="D518" s="69" t="s">
        <v>1759</v>
      </c>
      <c r="E518" s="69" t="s">
        <v>1147</v>
      </c>
      <c r="F518" s="70">
        <v>55</v>
      </c>
      <c r="G518" s="70" t="s">
        <v>1760</v>
      </c>
      <c r="H518" s="69" t="s">
        <v>277</v>
      </c>
      <c r="I518" s="69" t="s">
        <v>1227</v>
      </c>
      <c r="J518" s="69" t="s">
        <v>348</v>
      </c>
      <c r="K518" s="69" t="s">
        <v>382</v>
      </c>
      <c r="L518" s="69" t="s">
        <v>420</v>
      </c>
      <c r="M518" s="69" t="s">
        <v>388</v>
      </c>
      <c r="N518" s="69" t="s">
        <v>44</v>
      </c>
      <c r="O518" s="69" t="s">
        <v>386</v>
      </c>
      <c r="P518" s="69" t="s">
        <v>970</v>
      </c>
      <c r="Q518" s="69">
        <v>331</v>
      </c>
      <c r="R518" s="69" t="s">
        <v>83</v>
      </c>
      <c r="V518" s="59" t="str">
        <f t="shared" si="67"/>
        <v>6860502темно-серый</v>
      </c>
      <c r="W518" s="59" t="str">
        <f t="shared" si="64"/>
        <v>6860502</v>
      </c>
      <c r="X518" s="59" t="str">
        <f t="shared" si="68"/>
        <v>ROSELLA</v>
      </c>
      <c r="AC518" s="50">
        <f t="shared" si="69"/>
        <v>2</v>
      </c>
      <c r="AD518" s="43">
        <f t="shared" si="70"/>
        <v>135</v>
      </c>
      <c r="AE518" s="50">
        <f t="shared" si="71"/>
        <v>2135</v>
      </c>
    </row>
    <row r="519" spans="1:31">
      <c r="A519" s="59" t="str">
        <f t="shared" si="65"/>
        <v>6860502331</v>
      </c>
      <c r="B519" s="59" t="str">
        <f t="shared" si="66"/>
        <v>02-135-05</v>
      </c>
      <c r="C519" s="69" t="s">
        <v>1761</v>
      </c>
      <c r="D519" s="69" t="s">
        <v>1759</v>
      </c>
      <c r="E519" s="69" t="s">
        <v>967</v>
      </c>
      <c r="F519" s="70">
        <v>57</v>
      </c>
      <c r="G519" s="70" t="s">
        <v>1760</v>
      </c>
      <c r="H519" s="69" t="s">
        <v>277</v>
      </c>
      <c r="I519" s="69" t="s">
        <v>1227</v>
      </c>
      <c r="J519" s="69" t="s">
        <v>348</v>
      </c>
      <c r="K519" s="69" t="s">
        <v>382</v>
      </c>
      <c r="L519" s="69" t="s">
        <v>420</v>
      </c>
      <c r="M519" s="69" t="s">
        <v>388</v>
      </c>
      <c r="N519" s="69" t="s">
        <v>44</v>
      </c>
      <c r="O519" s="69" t="s">
        <v>386</v>
      </c>
      <c r="P519" s="69" t="s">
        <v>970</v>
      </c>
      <c r="Q519" s="69">
        <v>331</v>
      </c>
      <c r="R519" s="69" t="s">
        <v>83</v>
      </c>
      <c r="V519" s="59" t="str">
        <f t="shared" si="67"/>
        <v>6860502темно-серый</v>
      </c>
      <c r="W519" s="59" t="str">
        <f t="shared" si="64"/>
        <v>6860502</v>
      </c>
      <c r="X519" s="59" t="str">
        <f t="shared" si="68"/>
        <v>ROSELLA</v>
      </c>
      <c r="AC519" s="50">
        <f t="shared" si="69"/>
        <v>2</v>
      </c>
      <c r="AD519" s="43">
        <f t="shared" si="70"/>
        <v>135</v>
      </c>
      <c r="AE519" s="50">
        <f t="shared" si="71"/>
        <v>2135</v>
      </c>
    </row>
    <row r="520" spans="1:31">
      <c r="A520" s="59" t="str">
        <f t="shared" si="65"/>
        <v>6860502331</v>
      </c>
      <c r="B520" s="59" t="str">
        <f t="shared" si="66"/>
        <v>02-135-05</v>
      </c>
      <c r="C520" s="69" t="s">
        <v>1762</v>
      </c>
      <c r="D520" s="69" t="s">
        <v>1759</v>
      </c>
      <c r="E520" s="69" t="s">
        <v>972</v>
      </c>
      <c r="F520" s="70">
        <v>59</v>
      </c>
      <c r="G520" s="70" t="s">
        <v>1760</v>
      </c>
      <c r="H520" s="69" t="s">
        <v>277</v>
      </c>
      <c r="I520" s="69" t="s">
        <v>1227</v>
      </c>
      <c r="J520" s="69" t="s">
        <v>348</v>
      </c>
      <c r="K520" s="69" t="s">
        <v>382</v>
      </c>
      <c r="L520" s="69" t="s">
        <v>420</v>
      </c>
      <c r="M520" s="69" t="s">
        <v>388</v>
      </c>
      <c r="N520" s="69" t="s">
        <v>44</v>
      </c>
      <c r="O520" s="69" t="s">
        <v>386</v>
      </c>
      <c r="P520" s="69" t="s">
        <v>970</v>
      </c>
      <c r="Q520" s="69">
        <v>331</v>
      </c>
      <c r="R520" s="69" t="s">
        <v>83</v>
      </c>
      <c r="V520" s="59" t="str">
        <f t="shared" si="67"/>
        <v>6860502темно-серый</v>
      </c>
      <c r="W520" s="59" t="str">
        <f t="shared" si="64"/>
        <v>6860502</v>
      </c>
      <c r="X520" s="59" t="str">
        <f t="shared" si="68"/>
        <v>ROSELLA</v>
      </c>
      <c r="AC520" s="50">
        <f t="shared" si="69"/>
        <v>2</v>
      </c>
      <c r="AD520" s="43">
        <f t="shared" si="70"/>
        <v>135</v>
      </c>
      <c r="AE520" s="50">
        <f t="shared" si="71"/>
        <v>2135</v>
      </c>
    </row>
    <row r="521" spans="1:31">
      <c r="A521" s="59" t="str">
        <f t="shared" si="65"/>
        <v>6860502331</v>
      </c>
      <c r="B521" s="59" t="str">
        <f t="shared" si="66"/>
        <v>02-135-05</v>
      </c>
      <c r="C521" s="69" t="s">
        <v>1763</v>
      </c>
      <c r="D521" s="69" t="s">
        <v>1759</v>
      </c>
      <c r="E521" s="69" t="s">
        <v>983</v>
      </c>
      <c r="F521" s="70">
        <v>61</v>
      </c>
      <c r="G521" s="70" t="s">
        <v>1760</v>
      </c>
      <c r="H521" s="69" t="s">
        <v>277</v>
      </c>
      <c r="I521" s="69" t="s">
        <v>1227</v>
      </c>
      <c r="J521" s="69" t="s">
        <v>348</v>
      </c>
      <c r="K521" s="69" t="s">
        <v>382</v>
      </c>
      <c r="L521" s="69" t="s">
        <v>420</v>
      </c>
      <c r="M521" s="69" t="s">
        <v>388</v>
      </c>
      <c r="N521" s="69" t="s">
        <v>44</v>
      </c>
      <c r="O521" s="69" t="s">
        <v>386</v>
      </c>
      <c r="P521" s="69" t="s">
        <v>970</v>
      </c>
      <c r="Q521" s="69">
        <v>331</v>
      </c>
      <c r="R521" s="69" t="s">
        <v>83</v>
      </c>
      <c r="V521" s="59" t="str">
        <f t="shared" si="67"/>
        <v>6860502темно-серый</v>
      </c>
      <c r="W521" s="59" t="str">
        <f t="shared" si="64"/>
        <v>6860502</v>
      </c>
      <c r="X521" s="59" t="str">
        <f t="shared" si="68"/>
        <v>ROSELLA</v>
      </c>
      <c r="AC521" s="50">
        <f t="shared" si="69"/>
        <v>2</v>
      </c>
      <c r="AD521" s="43">
        <f t="shared" si="70"/>
        <v>135</v>
      </c>
      <c r="AE521" s="50">
        <f t="shared" si="71"/>
        <v>2135</v>
      </c>
    </row>
    <row r="522" spans="1:31">
      <c r="A522" s="59" t="str">
        <f t="shared" si="65"/>
        <v>6890303242</v>
      </c>
      <c r="B522" s="59" t="str">
        <f t="shared" si="66"/>
        <v>02-136-00</v>
      </c>
      <c r="C522" s="69" t="s">
        <v>1764</v>
      </c>
      <c r="D522" s="69" t="s">
        <v>1765</v>
      </c>
      <c r="E522" s="69" t="s">
        <v>1147</v>
      </c>
      <c r="F522" s="70">
        <v>55</v>
      </c>
      <c r="G522" s="70" t="s">
        <v>1766</v>
      </c>
      <c r="H522" s="69" t="s">
        <v>155</v>
      </c>
      <c r="I522" s="69" t="s">
        <v>1767</v>
      </c>
      <c r="J522" s="69" t="s">
        <v>318</v>
      </c>
      <c r="K522" s="69" t="s">
        <v>382</v>
      </c>
      <c r="L522" s="69" t="s">
        <v>420</v>
      </c>
      <c r="M522" s="69" t="s">
        <v>388</v>
      </c>
      <c r="N522" s="69" t="s">
        <v>44</v>
      </c>
      <c r="O522" s="69" t="s">
        <v>428</v>
      </c>
      <c r="P522" s="69" t="s">
        <v>970</v>
      </c>
      <c r="Q522" s="69">
        <v>242</v>
      </c>
      <c r="R522" s="69" t="s">
        <v>60</v>
      </c>
      <c r="V522" s="59" t="str">
        <f t="shared" si="67"/>
        <v>6890303зеленый / синий</v>
      </c>
      <c r="W522" s="59" t="str">
        <f t="shared" si="64"/>
        <v>6890303</v>
      </c>
      <c r="X522" s="59" t="str">
        <f t="shared" si="68"/>
        <v>8-PANEL POMPON</v>
      </c>
      <c r="AC522" s="50">
        <f t="shared" si="69"/>
        <v>2</v>
      </c>
      <c r="AD522" s="43">
        <f t="shared" si="70"/>
        <v>136</v>
      </c>
      <c r="AE522" s="50">
        <f t="shared" si="71"/>
        <v>2136</v>
      </c>
    </row>
    <row r="523" spans="1:31">
      <c r="A523" s="59" t="str">
        <f t="shared" si="65"/>
        <v>6890303242</v>
      </c>
      <c r="B523" s="59" t="str">
        <f t="shared" si="66"/>
        <v>02-136-00</v>
      </c>
      <c r="C523" s="69" t="s">
        <v>1768</v>
      </c>
      <c r="D523" s="69" t="s">
        <v>1765</v>
      </c>
      <c r="E523" s="69" t="s">
        <v>967</v>
      </c>
      <c r="F523" s="70">
        <v>57</v>
      </c>
      <c r="G523" s="70" t="s">
        <v>1766</v>
      </c>
      <c r="H523" s="69" t="s">
        <v>155</v>
      </c>
      <c r="I523" s="69" t="s">
        <v>1767</v>
      </c>
      <c r="J523" s="69" t="s">
        <v>318</v>
      </c>
      <c r="K523" s="69" t="s">
        <v>382</v>
      </c>
      <c r="L523" s="69" t="s">
        <v>420</v>
      </c>
      <c r="M523" s="69" t="s">
        <v>388</v>
      </c>
      <c r="N523" s="69" t="s">
        <v>44</v>
      </c>
      <c r="O523" s="69" t="s">
        <v>428</v>
      </c>
      <c r="P523" s="69" t="s">
        <v>970</v>
      </c>
      <c r="Q523" s="69">
        <v>242</v>
      </c>
      <c r="R523" s="69" t="s">
        <v>60</v>
      </c>
      <c r="V523" s="59" t="str">
        <f t="shared" si="67"/>
        <v>6890303зеленый / синий</v>
      </c>
      <c r="W523" s="59" t="str">
        <f t="shared" si="64"/>
        <v>6890303</v>
      </c>
      <c r="X523" s="59" t="str">
        <f t="shared" si="68"/>
        <v>8-PANEL POMPON</v>
      </c>
      <c r="AC523" s="50">
        <f t="shared" si="69"/>
        <v>2</v>
      </c>
      <c r="AD523" s="43">
        <f t="shared" si="70"/>
        <v>136</v>
      </c>
      <c r="AE523" s="50">
        <f t="shared" si="71"/>
        <v>2136</v>
      </c>
    </row>
    <row r="524" spans="1:31">
      <c r="A524" s="59" t="str">
        <f t="shared" si="65"/>
        <v>6890303242</v>
      </c>
      <c r="B524" s="59" t="str">
        <f t="shared" si="66"/>
        <v>02-136-00</v>
      </c>
      <c r="C524" s="69" t="s">
        <v>1769</v>
      </c>
      <c r="D524" s="69" t="s">
        <v>1765</v>
      </c>
      <c r="E524" s="69" t="s">
        <v>972</v>
      </c>
      <c r="F524" s="70">
        <v>59</v>
      </c>
      <c r="G524" s="70" t="s">
        <v>1766</v>
      </c>
      <c r="H524" s="69" t="s">
        <v>155</v>
      </c>
      <c r="I524" s="69" t="s">
        <v>1767</v>
      </c>
      <c r="J524" s="69" t="s">
        <v>318</v>
      </c>
      <c r="K524" s="69" t="s">
        <v>382</v>
      </c>
      <c r="L524" s="69" t="s">
        <v>420</v>
      </c>
      <c r="M524" s="69" t="s">
        <v>388</v>
      </c>
      <c r="N524" s="69" t="s">
        <v>44</v>
      </c>
      <c r="O524" s="69" t="s">
        <v>428</v>
      </c>
      <c r="P524" s="69" t="s">
        <v>970</v>
      </c>
      <c r="Q524" s="69">
        <v>242</v>
      </c>
      <c r="R524" s="69" t="s">
        <v>60</v>
      </c>
      <c r="V524" s="59" t="str">
        <f t="shared" si="67"/>
        <v>6890303зеленый / синий</v>
      </c>
      <c r="W524" s="59" t="str">
        <f t="shared" si="64"/>
        <v>6890303</v>
      </c>
      <c r="X524" s="59" t="str">
        <f t="shared" si="68"/>
        <v>8-PANEL POMPON</v>
      </c>
      <c r="AC524" s="50">
        <f t="shared" si="69"/>
        <v>2</v>
      </c>
      <c r="AD524" s="43">
        <f t="shared" si="70"/>
        <v>136</v>
      </c>
      <c r="AE524" s="50">
        <f t="shared" si="71"/>
        <v>2136</v>
      </c>
    </row>
    <row r="525" spans="1:31">
      <c r="A525" s="59" t="str">
        <f t="shared" si="65"/>
        <v>85193011</v>
      </c>
      <c r="B525" s="59" t="str">
        <f t="shared" si="66"/>
        <v>02-137-09</v>
      </c>
      <c r="C525" s="69" t="s">
        <v>1770</v>
      </c>
      <c r="D525" s="69" t="s">
        <v>1771</v>
      </c>
      <c r="E525" s="69" t="s">
        <v>907</v>
      </c>
      <c r="F525" s="70">
        <v>0</v>
      </c>
      <c r="G525" s="70" t="s">
        <v>1772</v>
      </c>
      <c r="H525" s="69" t="s">
        <v>53</v>
      </c>
      <c r="I525" s="69" t="s">
        <v>1018</v>
      </c>
      <c r="J525" s="69" t="s">
        <v>340</v>
      </c>
      <c r="K525" s="69" t="s">
        <v>382</v>
      </c>
      <c r="L525" s="69" t="s">
        <v>420</v>
      </c>
      <c r="M525" s="69" t="s">
        <v>389</v>
      </c>
      <c r="N525" s="69" t="s">
        <v>44</v>
      </c>
      <c r="O525" s="69" t="s">
        <v>385</v>
      </c>
      <c r="P525" s="69" t="s">
        <v>970</v>
      </c>
      <c r="Q525" s="69">
        <v>1</v>
      </c>
      <c r="R525" s="69" t="s">
        <v>53</v>
      </c>
      <c r="V525" s="59" t="str">
        <f t="shared" si="67"/>
        <v>8519301черный</v>
      </c>
      <c r="W525" s="59" t="str">
        <f t="shared" si="64"/>
        <v>8519301</v>
      </c>
      <c r="X525" s="59" t="str">
        <f t="shared" si="68"/>
        <v>NORTHPORT</v>
      </c>
      <c r="AC525" s="50">
        <f t="shared" si="69"/>
        <v>2</v>
      </c>
      <c r="AD525" s="43">
        <f t="shared" si="70"/>
        <v>137</v>
      </c>
      <c r="AE525" s="50">
        <f t="shared" si="71"/>
        <v>2137</v>
      </c>
    </row>
    <row r="526" spans="1:31">
      <c r="A526" s="59" t="str">
        <f t="shared" si="65"/>
        <v>85193012</v>
      </c>
      <c r="B526" s="59" t="str">
        <f t="shared" si="66"/>
        <v>02-137-16</v>
      </c>
      <c r="C526" s="69" t="s">
        <v>1773</v>
      </c>
      <c r="D526" s="69" t="s">
        <v>1774</v>
      </c>
      <c r="E526" s="69" t="s">
        <v>907</v>
      </c>
      <c r="F526" s="70">
        <v>0</v>
      </c>
      <c r="G526" s="70" t="s">
        <v>1772</v>
      </c>
      <c r="H526" s="69" t="s">
        <v>55</v>
      </c>
      <c r="I526" s="69" t="s">
        <v>1018</v>
      </c>
      <c r="J526" s="69" t="s">
        <v>340</v>
      </c>
      <c r="K526" s="69" t="s">
        <v>382</v>
      </c>
      <c r="L526" s="69" t="s">
        <v>420</v>
      </c>
      <c r="M526" s="69" t="s">
        <v>389</v>
      </c>
      <c r="N526" s="69" t="s">
        <v>44</v>
      </c>
      <c r="O526" s="69" t="s">
        <v>385</v>
      </c>
      <c r="P526" s="69" t="s">
        <v>970</v>
      </c>
      <c r="Q526" s="69">
        <v>2</v>
      </c>
      <c r="R526" s="69" t="s">
        <v>71</v>
      </c>
      <c r="V526" s="59" t="str">
        <f t="shared" si="67"/>
        <v>8519301темно-синий</v>
      </c>
      <c r="W526" s="59" t="str">
        <f t="shared" si="64"/>
        <v>8519301</v>
      </c>
      <c r="X526" s="59" t="str">
        <f t="shared" si="68"/>
        <v>NORTHPORT</v>
      </c>
      <c r="AC526" s="50">
        <f t="shared" si="69"/>
        <v>2</v>
      </c>
      <c r="AD526" s="43">
        <f t="shared" si="70"/>
        <v>137</v>
      </c>
      <c r="AE526" s="50">
        <f t="shared" si="71"/>
        <v>2137</v>
      </c>
    </row>
    <row r="527" spans="1:31">
      <c r="A527" s="59" t="str">
        <f t="shared" si="65"/>
        <v>85293011</v>
      </c>
      <c r="B527" s="59" t="str">
        <f t="shared" si="66"/>
        <v>02-138-09</v>
      </c>
      <c r="C527" s="69" t="s">
        <v>1775</v>
      </c>
      <c r="D527" s="69" t="s">
        <v>1776</v>
      </c>
      <c r="E527" s="69" t="s">
        <v>907</v>
      </c>
      <c r="F527" s="70">
        <v>0</v>
      </c>
      <c r="G527" s="70" t="s">
        <v>1777</v>
      </c>
      <c r="H527" s="69" t="s">
        <v>53</v>
      </c>
      <c r="I527" s="69" t="s">
        <v>1018</v>
      </c>
      <c r="J527" s="69" t="s">
        <v>340</v>
      </c>
      <c r="K527" s="69" t="s">
        <v>382</v>
      </c>
      <c r="L527" s="69" t="s">
        <v>420</v>
      </c>
      <c r="M527" s="69" t="s">
        <v>389</v>
      </c>
      <c r="N527" s="69" t="s">
        <v>44</v>
      </c>
      <c r="O527" s="69" t="s">
        <v>385</v>
      </c>
      <c r="P527" s="69" t="s">
        <v>970</v>
      </c>
      <c r="Q527" s="69">
        <v>1</v>
      </c>
      <c r="R527" s="69" t="s">
        <v>53</v>
      </c>
      <c r="V527" s="59" t="str">
        <f t="shared" si="67"/>
        <v>8529301черный</v>
      </c>
      <c r="W527" s="59" t="str">
        <f t="shared" si="64"/>
        <v>8529301</v>
      </c>
      <c r="X527" s="59" t="str">
        <f t="shared" si="68"/>
        <v>PARKMAN</v>
      </c>
      <c r="AC527" s="50">
        <f t="shared" si="69"/>
        <v>2</v>
      </c>
      <c r="AD527" s="43">
        <f t="shared" si="70"/>
        <v>138</v>
      </c>
      <c r="AE527" s="50">
        <f t="shared" si="71"/>
        <v>2138</v>
      </c>
    </row>
    <row r="528" spans="1:31">
      <c r="A528" s="59" t="str">
        <f t="shared" si="65"/>
        <v>85293012</v>
      </c>
      <c r="B528" s="59" t="str">
        <f t="shared" si="66"/>
        <v>02-138-16</v>
      </c>
      <c r="C528" s="69" t="s">
        <v>1778</v>
      </c>
      <c r="D528" s="69" t="s">
        <v>1779</v>
      </c>
      <c r="E528" s="69" t="s">
        <v>907</v>
      </c>
      <c r="F528" s="70">
        <v>0</v>
      </c>
      <c r="G528" s="70" t="s">
        <v>1777</v>
      </c>
      <c r="H528" s="69" t="s">
        <v>55</v>
      </c>
      <c r="I528" s="69" t="s">
        <v>1018</v>
      </c>
      <c r="J528" s="69" t="s">
        <v>340</v>
      </c>
      <c r="K528" s="69" t="s">
        <v>382</v>
      </c>
      <c r="L528" s="69" t="s">
        <v>420</v>
      </c>
      <c r="M528" s="69" t="s">
        <v>389</v>
      </c>
      <c r="N528" s="69" t="s">
        <v>44</v>
      </c>
      <c r="O528" s="69" t="s">
        <v>385</v>
      </c>
      <c r="P528" s="69" t="s">
        <v>970</v>
      </c>
      <c r="Q528" s="69">
        <v>2</v>
      </c>
      <c r="R528" s="69" t="s">
        <v>71</v>
      </c>
      <c r="V528" s="59" t="str">
        <f t="shared" si="67"/>
        <v>8529301темно-синий</v>
      </c>
      <c r="W528" s="59" t="str">
        <f t="shared" si="64"/>
        <v>8529301</v>
      </c>
      <c r="X528" s="59" t="str">
        <f t="shared" si="68"/>
        <v>PARKMAN</v>
      </c>
      <c r="AC528" s="50">
        <f t="shared" si="69"/>
        <v>2</v>
      </c>
      <c r="AD528" s="43">
        <f t="shared" si="70"/>
        <v>138</v>
      </c>
      <c r="AE528" s="50">
        <f t="shared" si="71"/>
        <v>2138</v>
      </c>
    </row>
    <row r="529" spans="1:31">
      <c r="A529" s="59" t="str">
        <f t="shared" si="65"/>
        <v>852930152</v>
      </c>
      <c r="B529" s="59" t="str">
        <f t="shared" si="66"/>
        <v>02-138-03</v>
      </c>
      <c r="C529" s="69" t="s">
        <v>1780</v>
      </c>
      <c r="D529" s="69" t="s">
        <v>1781</v>
      </c>
      <c r="E529" s="69" t="s">
        <v>907</v>
      </c>
      <c r="F529" s="70">
        <v>0</v>
      </c>
      <c r="G529" s="70" t="s">
        <v>1777</v>
      </c>
      <c r="H529" s="69" t="s">
        <v>195</v>
      </c>
      <c r="I529" s="69" t="s">
        <v>1018</v>
      </c>
      <c r="J529" s="69" t="s">
        <v>340</v>
      </c>
      <c r="K529" s="69" t="s">
        <v>382</v>
      </c>
      <c r="L529" s="69" t="s">
        <v>420</v>
      </c>
      <c r="M529" s="69" t="s">
        <v>389</v>
      </c>
      <c r="N529" s="69" t="s">
        <v>44</v>
      </c>
      <c r="O529" s="69" t="s">
        <v>385</v>
      </c>
      <c r="P529" s="69" t="s">
        <v>970</v>
      </c>
      <c r="Q529" s="69">
        <v>52</v>
      </c>
      <c r="R529" s="69" t="s">
        <v>195</v>
      </c>
      <c r="V529" s="59" t="str">
        <f t="shared" si="67"/>
        <v>8529301оливковый</v>
      </c>
      <c r="W529" s="59" t="str">
        <f t="shared" si="64"/>
        <v>8529301</v>
      </c>
      <c r="X529" s="59" t="str">
        <f t="shared" si="68"/>
        <v>PARKMAN</v>
      </c>
      <c r="AC529" s="50">
        <f t="shared" si="69"/>
        <v>2</v>
      </c>
      <c r="AD529" s="43">
        <f t="shared" si="70"/>
        <v>138</v>
      </c>
      <c r="AE529" s="50">
        <f t="shared" si="71"/>
        <v>2138</v>
      </c>
    </row>
    <row r="530" spans="1:31">
      <c r="A530" s="59" t="str">
        <f t="shared" si="65"/>
        <v>859931332</v>
      </c>
      <c r="B530" s="59" t="str">
        <f t="shared" si="66"/>
        <v>02-139-16</v>
      </c>
      <c r="C530" s="69" t="s">
        <v>1782</v>
      </c>
      <c r="D530" s="69" t="s">
        <v>1783</v>
      </c>
      <c r="E530" s="69" t="s">
        <v>907</v>
      </c>
      <c r="F530" s="70">
        <v>0</v>
      </c>
      <c r="G530" s="70" t="s">
        <v>1784</v>
      </c>
      <c r="H530" s="69" t="s">
        <v>55</v>
      </c>
      <c r="I530" s="69" t="s">
        <v>1785</v>
      </c>
      <c r="J530" s="69" t="s">
        <v>340</v>
      </c>
      <c r="K530" s="69" t="s">
        <v>382</v>
      </c>
      <c r="L530" s="69" t="s">
        <v>420</v>
      </c>
      <c r="M530" s="69" t="s">
        <v>389</v>
      </c>
      <c r="N530" s="69" t="s">
        <v>44</v>
      </c>
      <c r="O530" s="69" t="s">
        <v>385</v>
      </c>
      <c r="P530" s="69" t="s">
        <v>970</v>
      </c>
      <c r="Q530" s="69">
        <v>32</v>
      </c>
      <c r="R530" s="69" t="s">
        <v>71</v>
      </c>
      <c r="V530" s="59" t="str">
        <f t="shared" si="67"/>
        <v>8599313темно-синий</v>
      </c>
      <c r="W530" s="59" t="str">
        <f t="shared" si="64"/>
        <v>8599313</v>
      </c>
      <c r="X530" s="59" t="str">
        <f t="shared" si="68"/>
        <v>STRIPED CUFF</v>
      </c>
      <c r="AC530" s="50">
        <f t="shared" si="69"/>
        <v>2</v>
      </c>
      <c r="AD530" s="43">
        <f t="shared" si="70"/>
        <v>139</v>
      </c>
      <c r="AE530" s="50">
        <f t="shared" si="71"/>
        <v>2139</v>
      </c>
    </row>
    <row r="531" spans="1:31">
      <c r="A531" s="59" t="str">
        <f t="shared" si="65"/>
        <v>859933353</v>
      </c>
      <c r="B531" s="59" t="str">
        <f t="shared" si="66"/>
        <v>02-140-03</v>
      </c>
      <c r="C531" s="69" t="s">
        <v>1786</v>
      </c>
      <c r="D531" s="69" t="s">
        <v>1787</v>
      </c>
      <c r="E531" s="69" t="s">
        <v>907</v>
      </c>
      <c r="F531" s="70">
        <v>0</v>
      </c>
      <c r="G531" s="70" t="s">
        <v>1788</v>
      </c>
      <c r="H531" s="69" t="s">
        <v>195</v>
      </c>
      <c r="I531" s="69" t="s">
        <v>1789</v>
      </c>
      <c r="J531" s="69" t="s">
        <v>514</v>
      </c>
      <c r="K531" s="69" t="s">
        <v>382</v>
      </c>
      <c r="L531" s="69" t="s">
        <v>420</v>
      </c>
      <c r="M531" s="69" t="s">
        <v>389</v>
      </c>
      <c r="N531" s="69" t="s">
        <v>44</v>
      </c>
      <c r="O531" s="69" t="s">
        <v>385</v>
      </c>
      <c r="P531" s="69" t="s">
        <v>970</v>
      </c>
      <c r="Q531" s="69">
        <v>53</v>
      </c>
      <c r="R531" s="69" t="s">
        <v>195</v>
      </c>
      <c r="V531" s="59" t="str">
        <f t="shared" si="67"/>
        <v>8599333оливковый</v>
      </c>
      <c r="W531" s="59" t="str">
        <f t="shared" si="64"/>
        <v>8599333</v>
      </c>
      <c r="X531" s="59" t="str">
        <f t="shared" si="68"/>
        <v>LONG BEANIE</v>
      </c>
      <c r="AC531" s="50">
        <f t="shared" si="69"/>
        <v>2</v>
      </c>
      <c r="AD531" s="43">
        <f t="shared" si="70"/>
        <v>140</v>
      </c>
      <c r="AE531" s="50">
        <f t="shared" si="71"/>
        <v>2140</v>
      </c>
    </row>
    <row r="532" spans="1:31">
      <c r="A532" s="59" t="str">
        <f t="shared" si="65"/>
        <v>85993352</v>
      </c>
      <c r="B532" s="59" t="str">
        <f t="shared" si="66"/>
        <v>02-141-16</v>
      </c>
      <c r="C532" s="69" t="s">
        <v>1790</v>
      </c>
      <c r="D532" s="69" t="s">
        <v>1791</v>
      </c>
      <c r="E532" s="69" t="s">
        <v>907</v>
      </c>
      <c r="F532" s="70">
        <v>0</v>
      </c>
      <c r="G532" s="70" t="s">
        <v>1792</v>
      </c>
      <c r="H532" s="69" t="s">
        <v>55</v>
      </c>
      <c r="I532" s="69" t="s">
        <v>1793</v>
      </c>
      <c r="J532" s="69" t="s">
        <v>340</v>
      </c>
      <c r="K532" s="69" t="s">
        <v>382</v>
      </c>
      <c r="L532" s="69" t="s">
        <v>420</v>
      </c>
      <c r="M532" s="69" t="s">
        <v>389</v>
      </c>
      <c r="N532" s="69" t="s">
        <v>44</v>
      </c>
      <c r="O532" s="69" t="s">
        <v>385</v>
      </c>
      <c r="P532" s="69" t="s">
        <v>970</v>
      </c>
      <c r="Q532" s="69">
        <v>2</v>
      </c>
      <c r="R532" s="69" t="s">
        <v>71</v>
      </c>
      <c r="V532" s="59" t="str">
        <f t="shared" si="67"/>
        <v>8599335темно-синий</v>
      </c>
      <c r="W532" s="59" t="str">
        <f t="shared" si="64"/>
        <v>8599335</v>
      </c>
      <c r="X532" s="59" t="str">
        <f t="shared" si="68"/>
        <v>WISCONSIN</v>
      </c>
      <c r="AC532" s="50">
        <f t="shared" si="69"/>
        <v>2</v>
      </c>
      <c r="AD532" s="43">
        <f t="shared" si="70"/>
        <v>141</v>
      </c>
      <c r="AE532" s="50">
        <f t="shared" si="71"/>
        <v>2141</v>
      </c>
    </row>
    <row r="533" spans="1:31">
      <c r="A533" s="59" t="str">
        <f t="shared" si="65"/>
        <v>85993353</v>
      </c>
      <c r="B533" s="59" t="str">
        <f t="shared" si="66"/>
        <v>02-141-05</v>
      </c>
      <c r="C533" s="69" t="s">
        <v>1794</v>
      </c>
      <c r="D533" s="69" t="s">
        <v>1795</v>
      </c>
      <c r="E533" s="69" t="s">
        <v>907</v>
      </c>
      <c r="F533" s="70">
        <v>0</v>
      </c>
      <c r="G533" s="70" t="s">
        <v>1792</v>
      </c>
      <c r="H533" s="69" t="s">
        <v>277</v>
      </c>
      <c r="I533" s="69" t="s">
        <v>1793</v>
      </c>
      <c r="J533" s="69" t="s">
        <v>340</v>
      </c>
      <c r="K533" s="69" t="s">
        <v>382</v>
      </c>
      <c r="L533" s="69" t="s">
        <v>420</v>
      </c>
      <c r="M533" s="69" t="s">
        <v>389</v>
      </c>
      <c r="N533" s="69" t="s">
        <v>44</v>
      </c>
      <c r="O533" s="69" t="s">
        <v>385</v>
      </c>
      <c r="P533" s="69" t="s">
        <v>970</v>
      </c>
      <c r="Q533" s="69">
        <v>3</v>
      </c>
      <c r="R533" s="69" t="s">
        <v>83</v>
      </c>
      <c r="V533" s="59" t="str">
        <f t="shared" si="67"/>
        <v>8599335темно-серый</v>
      </c>
      <c r="W533" s="59" t="str">
        <f t="shared" si="64"/>
        <v>8599335</v>
      </c>
      <c r="X533" s="59" t="str">
        <f t="shared" si="68"/>
        <v>WISCONSIN</v>
      </c>
      <c r="AC533" s="50">
        <f t="shared" si="69"/>
        <v>2</v>
      </c>
      <c r="AD533" s="43">
        <f t="shared" si="70"/>
        <v>141</v>
      </c>
      <c r="AE533" s="50">
        <f t="shared" si="71"/>
        <v>2141</v>
      </c>
    </row>
    <row r="534" spans="1:31">
      <c r="A534" s="59" t="str">
        <f t="shared" si="65"/>
        <v>859933589</v>
      </c>
      <c r="B534" s="59" t="str">
        <f t="shared" si="66"/>
        <v>02-141-12</v>
      </c>
      <c r="C534" s="69" t="s">
        <v>1796</v>
      </c>
      <c r="D534" s="69" t="s">
        <v>1797</v>
      </c>
      <c r="E534" s="69" t="s">
        <v>907</v>
      </c>
      <c r="F534" s="70">
        <v>0</v>
      </c>
      <c r="G534" s="70" t="s">
        <v>1792</v>
      </c>
      <c r="H534" s="69" t="s">
        <v>121</v>
      </c>
      <c r="I534" s="69" t="s">
        <v>1793</v>
      </c>
      <c r="J534" s="69" t="s">
        <v>340</v>
      </c>
      <c r="K534" s="69" t="s">
        <v>382</v>
      </c>
      <c r="L534" s="69" t="s">
        <v>420</v>
      </c>
      <c r="M534" s="69" t="s">
        <v>389</v>
      </c>
      <c r="N534" s="69" t="s">
        <v>44</v>
      </c>
      <c r="O534" s="69" t="s">
        <v>385</v>
      </c>
      <c r="P534" s="69" t="s">
        <v>970</v>
      </c>
      <c r="Q534" s="69">
        <v>89</v>
      </c>
      <c r="R534" s="69" t="s">
        <v>121</v>
      </c>
      <c r="V534" s="59" t="str">
        <f t="shared" si="67"/>
        <v>8599335бордовый</v>
      </c>
      <c r="W534" s="59" t="str">
        <f t="shared" si="64"/>
        <v>8599335</v>
      </c>
      <c r="X534" s="59" t="str">
        <f t="shared" si="68"/>
        <v>WISCONSIN</v>
      </c>
      <c r="AC534" s="50">
        <f t="shared" si="69"/>
        <v>2</v>
      </c>
      <c r="AD534" s="43">
        <f t="shared" si="70"/>
        <v>141</v>
      </c>
      <c r="AE534" s="50">
        <f t="shared" si="71"/>
        <v>2141</v>
      </c>
    </row>
    <row r="535" spans="1:31">
      <c r="A535" s="59" t="str">
        <f t="shared" si="65"/>
        <v>85993381</v>
      </c>
      <c r="B535" s="59" t="str">
        <f t="shared" si="66"/>
        <v>02-142-09</v>
      </c>
      <c r="C535" s="69" t="s">
        <v>1798</v>
      </c>
      <c r="D535" s="69" t="s">
        <v>1799</v>
      </c>
      <c r="E535" s="69" t="s">
        <v>907</v>
      </c>
      <c r="F535" s="70">
        <v>0</v>
      </c>
      <c r="G535" s="70" t="s">
        <v>1800</v>
      </c>
      <c r="H535" s="69" t="s">
        <v>53</v>
      </c>
      <c r="I535" s="69" t="s">
        <v>1789</v>
      </c>
      <c r="J535" s="69" t="s">
        <v>340</v>
      </c>
      <c r="K535" s="69" t="s">
        <v>382</v>
      </c>
      <c r="L535" s="69" t="s">
        <v>420</v>
      </c>
      <c r="M535" s="69" t="s">
        <v>389</v>
      </c>
      <c r="N535" s="69" t="s">
        <v>44</v>
      </c>
      <c r="O535" s="69" t="s">
        <v>385</v>
      </c>
      <c r="P535" s="69" t="s">
        <v>970</v>
      </c>
      <c r="Q535" s="69">
        <v>1</v>
      </c>
      <c r="R535" s="69" t="s">
        <v>53</v>
      </c>
      <c r="V535" s="59" t="str">
        <f t="shared" si="67"/>
        <v>8599338черный</v>
      </c>
      <c r="W535" s="59" t="str">
        <f t="shared" si="64"/>
        <v>8599338</v>
      </c>
      <c r="X535" s="59" t="str">
        <f t="shared" si="68"/>
        <v>OVERSIZED MERINO</v>
      </c>
      <c r="AC535" s="50">
        <f t="shared" si="69"/>
        <v>2</v>
      </c>
      <c r="AD535" s="43">
        <f t="shared" si="70"/>
        <v>142</v>
      </c>
      <c r="AE535" s="50">
        <f t="shared" si="71"/>
        <v>2142</v>
      </c>
    </row>
    <row r="536" spans="1:31">
      <c r="A536" s="59" t="str">
        <f t="shared" si="65"/>
        <v>85993382</v>
      </c>
      <c r="B536" s="59" t="str">
        <f t="shared" si="66"/>
        <v>02-142-16</v>
      </c>
      <c r="C536" s="69" t="s">
        <v>1801</v>
      </c>
      <c r="D536" s="69" t="s">
        <v>1802</v>
      </c>
      <c r="E536" s="69" t="s">
        <v>907</v>
      </c>
      <c r="F536" s="70">
        <v>0</v>
      </c>
      <c r="G536" s="70" t="s">
        <v>1800</v>
      </c>
      <c r="H536" s="69" t="s">
        <v>55</v>
      </c>
      <c r="I536" s="69" t="s">
        <v>1789</v>
      </c>
      <c r="J536" s="69" t="s">
        <v>340</v>
      </c>
      <c r="K536" s="69" t="s">
        <v>382</v>
      </c>
      <c r="L536" s="69" t="s">
        <v>420</v>
      </c>
      <c r="M536" s="69" t="s">
        <v>389</v>
      </c>
      <c r="N536" s="69" t="s">
        <v>44</v>
      </c>
      <c r="O536" s="69" t="s">
        <v>385</v>
      </c>
      <c r="P536" s="69" t="s">
        <v>970</v>
      </c>
      <c r="Q536" s="69">
        <v>2</v>
      </c>
      <c r="R536" s="69" t="s">
        <v>71</v>
      </c>
      <c r="V536" s="59" t="str">
        <f t="shared" si="67"/>
        <v>8599338темно-синий</v>
      </c>
      <c r="W536" s="59" t="str">
        <f t="shared" si="64"/>
        <v>8599338</v>
      </c>
      <c r="X536" s="59" t="str">
        <f t="shared" si="68"/>
        <v>OVERSIZED MERINO</v>
      </c>
      <c r="AC536" s="50">
        <f t="shared" si="69"/>
        <v>2</v>
      </c>
      <c r="AD536" s="43">
        <f t="shared" si="70"/>
        <v>142</v>
      </c>
      <c r="AE536" s="50">
        <f t="shared" si="71"/>
        <v>2142</v>
      </c>
    </row>
    <row r="537" spans="1:31">
      <c r="A537" s="59" t="str">
        <f t="shared" si="65"/>
        <v>859933833</v>
      </c>
      <c r="B537" s="59" t="str">
        <f t="shared" si="66"/>
        <v>02-142-05</v>
      </c>
      <c r="C537" s="69" t="s">
        <v>1803</v>
      </c>
      <c r="D537" s="69" t="s">
        <v>1804</v>
      </c>
      <c r="E537" s="69" t="s">
        <v>907</v>
      </c>
      <c r="F537" s="70">
        <v>0</v>
      </c>
      <c r="G537" s="70" t="s">
        <v>1800</v>
      </c>
      <c r="H537" s="69" t="s">
        <v>277</v>
      </c>
      <c r="I537" s="69" t="s">
        <v>1018</v>
      </c>
      <c r="J537" s="69" t="s">
        <v>340</v>
      </c>
      <c r="K537" s="69" t="s">
        <v>382</v>
      </c>
      <c r="L537" s="69" t="s">
        <v>420</v>
      </c>
      <c r="M537" s="69" t="s">
        <v>389</v>
      </c>
      <c r="N537" s="69" t="s">
        <v>44</v>
      </c>
      <c r="O537" s="69" t="s">
        <v>385</v>
      </c>
      <c r="P537" s="69" t="s">
        <v>970</v>
      </c>
      <c r="Q537" s="69">
        <v>33</v>
      </c>
      <c r="R537" s="69" t="s">
        <v>83</v>
      </c>
      <c r="V537" s="59" t="str">
        <f t="shared" si="67"/>
        <v>8599338темно-серый</v>
      </c>
      <c r="W537" s="59" t="str">
        <f t="shared" si="64"/>
        <v>8599338</v>
      </c>
      <c r="X537" s="59" t="str">
        <f t="shared" si="68"/>
        <v>OVERSIZED MERINO</v>
      </c>
      <c r="AC537" s="50">
        <f t="shared" si="69"/>
        <v>2</v>
      </c>
      <c r="AD537" s="43">
        <f t="shared" si="70"/>
        <v>142</v>
      </c>
      <c r="AE537" s="50">
        <f t="shared" si="71"/>
        <v>2142</v>
      </c>
    </row>
    <row r="538" spans="1:31">
      <c r="A538" s="59" t="str">
        <f t="shared" si="65"/>
        <v>86993071</v>
      </c>
      <c r="B538" s="59" t="str">
        <f t="shared" si="66"/>
        <v>02-143-09</v>
      </c>
      <c r="C538" s="69" t="s">
        <v>1805</v>
      </c>
      <c r="D538" s="69" t="s">
        <v>1806</v>
      </c>
      <c r="E538" s="69" t="s">
        <v>907</v>
      </c>
      <c r="F538" s="70">
        <v>0</v>
      </c>
      <c r="G538" s="70" t="s">
        <v>1807</v>
      </c>
      <c r="H538" s="69" t="s">
        <v>53</v>
      </c>
      <c r="I538" s="69" t="s">
        <v>1808</v>
      </c>
      <c r="J538" s="69" t="s">
        <v>340</v>
      </c>
      <c r="K538" s="69" t="s">
        <v>382</v>
      </c>
      <c r="L538" s="69" t="s">
        <v>420</v>
      </c>
      <c r="M538" s="69" t="s">
        <v>389</v>
      </c>
      <c r="N538" s="69" t="s">
        <v>44</v>
      </c>
      <c r="O538" s="69" t="s">
        <v>386</v>
      </c>
      <c r="P538" s="69" t="s">
        <v>970</v>
      </c>
      <c r="Q538" s="69">
        <v>1</v>
      </c>
      <c r="R538" s="69" t="s">
        <v>53</v>
      </c>
      <c r="V538" s="59" t="str">
        <f t="shared" si="67"/>
        <v>8699307черный</v>
      </c>
      <c r="W538" s="59" t="str">
        <f t="shared" si="64"/>
        <v>8699307</v>
      </c>
      <c r="X538" s="59" t="str">
        <f t="shared" si="68"/>
        <v>DICATA</v>
      </c>
      <c r="AC538" s="50">
        <f t="shared" si="69"/>
        <v>2</v>
      </c>
      <c r="AD538" s="43">
        <f t="shared" si="70"/>
        <v>143</v>
      </c>
      <c r="AE538" s="50">
        <f t="shared" si="71"/>
        <v>2143</v>
      </c>
    </row>
    <row r="539" spans="1:31">
      <c r="A539" s="59" t="str">
        <f t="shared" si="65"/>
        <v>86993072</v>
      </c>
      <c r="B539" s="59" t="str">
        <f t="shared" si="66"/>
        <v>02-143-16</v>
      </c>
      <c r="C539" s="69" t="s">
        <v>1809</v>
      </c>
      <c r="D539" s="69" t="s">
        <v>1810</v>
      </c>
      <c r="E539" s="69" t="s">
        <v>907</v>
      </c>
      <c r="F539" s="70">
        <v>0</v>
      </c>
      <c r="G539" s="70" t="s">
        <v>1807</v>
      </c>
      <c r="H539" s="69" t="s">
        <v>55</v>
      </c>
      <c r="I539" s="69" t="s">
        <v>1808</v>
      </c>
      <c r="J539" s="69" t="s">
        <v>340</v>
      </c>
      <c r="K539" s="69" t="s">
        <v>382</v>
      </c>
      <c r="L539" s="69" t="s">
        <v>420</v>
      </c>
      <c r="M539" s="69" t="s">
        <v>389</v>
      </c>
      <c r="N539" s="69" t="s">
        <v>44</v>
      </c>
      <c r="O539" s="69" t="s">
        <v>386</v>
      </c>
      <c r="P539" s="69" t="s">
        <v>970</v>
      </c>
      <c r="Q539" s="69">
        <v>2</v>
      </c>
      <c r="R539" s="69" t="s">
        <v>71</v>
      </c>
      <c r="V539" s="59" t="str">
        <f t="shared" si="67"/>
        <v>8699307темно-синий</v>
      </c>
      <c r="W539" s="59" t="str">
        <f t="shared" si="64"/>
        <v>8699307</v>
      </c>
      <c r="X539" s="59" t="str">
        <f t="shared" si="68"/>
        <v>DICATA</v>
      </c>
      <c r="AC539" s="50">
        <f t="shared" si="69"/>
        <v>2</v>
      </c>
      <c r="AD539" s="43">
        <f t="shared" si="70"/>
        <v>143</v>
      </c>
      <c r="AE539" s="50">
        <f t="shared" si="71"/>
        <v>2143</v>
      </c>
    </row>
    <row r="540" spans="1:31">
      <c r="A540" s="59" t="str">
        <f t="shared" si="65"/>
        <v>86993521</v>
      </c>
      <c r="B540" s="59" t="str">
        <f t="shared" si="66"/>
        <v>02-144-09</v>
      </c>
      <c r="C540" s="69" t="s">
        <v>1811</v>
      </c>
      <c r="D540" s="69" t="s">
        <v>1812</v>
      </c>
      <c r="E540" s="69" t="s">
        <v>907</v>
      </c>
      <c r="F540" s="70">
        <v>0</v>
      </c>
      <c r="G540" s="70" t="s">
        <v>1813</v>
      </c>
      <c r="H540" s="69" t="s">
        <v>53</v>
      </c>
      <c r="I540" s="69" t="s">
        <v>1018</v>
      </c>
      <c r="J540" s="69" t="s">
        <v>340</v>
      </c>
      <c r="K540" s="69" t="s">
        <v>382</v>
      </c>
      <c r="L540" s="69" t="s">
        <v>420</v>
      </c>
      <c r="M540" s="69" t="s">
        <v>389</v>
      </c>
      <c r="N540" s="69" t="s">
        <v>44</v>
      </c>
      <c r="O540" s="69" t="s">
        <v>385</v>
      </c>
      <c r="P540" s="69" t="s">
        <v>970</v>
      </c>
      <c r="Q540" s="69">
        <v>1</v>
      </c>
      <c r="R540" s="69" t="s">
        <v>53</v>
      </c>
      <c r="V540" s="59" t="str">
        <f t="shared" si="67"/>
        <v>8699352черный</v>
      </c>
      <c r="W540" s="59" t="str">
        <f t="shared" si="64"/>
        <v>8699352</v>
      </c>
      <c r="X540" s="59" t="str">
        <f t="shared" si="68"/>
        <v>GEORGIA</v>
      </c>
      <c r="AC540" s="50">
        <f t="shared" si="69"/>
        <v>2</v>
      </c>
      <c r="AD540" s="43">
        <f t="shared" si="70"/>
        <v>144</v>
      </c>
      <c r="AE540" s="50">
        <f t="shared" si="71"/>
        <v>2144</v>
      </c>
    </row>
    <row r="541" spans="1:31">
      <c r="A541" s="59" t="str">
        <f t="shared" si="65"/>
        <v>86993522</v>
      </c>
      <c r="B541" s="59" t="str">
        <f t="shared" si="66"/>
        <v>02-144-16</v>
      </c>
      <c r="C541" s="69" t="s">
        <v>1814</v>
      </c>
      <c r="D541" s="69" t="s">
        <v>1815</v>
      </c>
      <c r="E541" s="69" t="s">
        <v>907</v>
      </c>
      <c r="F541" s="70">
        <v>0</v>
      </c>
      <c r="G541" s="70" t="s">
        <v>1813</v>
      </c>
      <c r="H541" s="69" t="s">
        <v>55</v>
      </c>
      <c r="I541" s="69" t="s">
        <v>1018</v>
      </c>
      <c r="J541" s="69" t="s">
        <v>340</v>
      </c>
      <c r="K541" s="69" t="s">
        <v>382</v>
      </c>
      <c r="L541" s="69" t="s">
        <v>420</v>
      </c>
      <c r="M541" s="69" t="s">
        <v>389</v>
      </c>
      <c r="N541" s="69" t="s">
        <v>44</v>
      </c>
      <c r="O541" s="69" t="s">
        <v>385</v>
      </c>
      <c r="P541" s="69" t="s">
        <v>970</v>
      </c>
      <c r="Q541" s="69">
        <v>2</v>
      </c>
      <c r="R541" s="69" t="s">
        <v>71</v>
      </c>
      <c r="V541" s="59" t="str">
        <f t="shared" si="67"/>
        <v>8699352темно-синий</v>
      </c>
      <c r="W541" s="59" t="str">
        <f t="shared" si="64"/>
        <v>8699352</v>
      </c>
      <c r="X541" s="59" t="str">
        <f t="shared" si="68"/>
        <v>GEORGIA</v>
      </c>
      <c r="AC541" s="50">
        <f t="shared" si="69"/>
        <v>2</v>
      </c>
      <c r="AD541" s="43">
        <f t="shared" si="70"/>
        <v>144</v>
      </c>
      <c r="AE541" s="50">
        <f t="shared" si="71"/>
        <v>2144</v>
      </c>
    </row>
    <row r="542" spans="1:31">
      <c r="A542" s="59" t="str">
        <f t="shared" si="65"/>
        <v>8699404630</v>
      </c>
      <c r="B542" s="59" t="str">
        <f t="shared" si="66"/>
        <v>02-145-10</v>
      </c>
      <c r="C542" s="69" t="s">
        <v>1816</v>
      </c>
      <c r="D542" s="69" t="s">
        <v>1817</v>
      </c>
      <c r="E542" s="69" t="s">
        <v>907</v>
      </c>
      <c r="F542" s="70">
        <v>0</v>
      </c>
      <c r="G542" s="70" t="s">
        <v>1818</v>
      </c>
      <c r="H542" s="69" t="s">
        <v>246</v>
      </c>
      <c r="I542" s="69" t="s">
        <v>1819</v>
      </c>
      <c r="J542" s="69" t="s">
        <v>514</v>
      </c>
      <c r="K542" s="69" t="s">
        <v>382</v>
      </c>
      <c r="L542" s="69" t="s">
        <v>420</v>
      </c>
      <c r="M542" s="69" t="s">
        <v>389</v>
      </c>
      <c r="N542" s="69" t="s">
        <v>43</v>
      </c>
      <c r="O542" s="69" t="s">
        <v>386</v>
      </c>
      <c r="P542" s="69" t="s">
        <v>970</v>
      </c>
      <c r="Q542" s="69">
        <v>630</v>
      </c>
      <c r="R542" s="69" t="s">
        <v>83</v>
      </c>
      <c r="V542" s="59" t="str">
        <f t="shared" si="67"/>
        <v>8699404серый / черный</v>
      </c>
      <c r="W542" s="59" t="str">
        <f t="shared" si="64"/>
        <v>8699404</v>
      </c>
      <c r="X542" s="59" t="str">
        <f t="shared" si="68"/>
        <v>REVERSIBLE JERSEY</v>
      </c>
      <c r="AC542" s="50">
        <f t="shared" si="69"/>
        <v>2</v>
      </c>
      <c r="AD542" s="43">
        <f t="shared" si="70"/>
        <v>145</v>
      </c>
      <c r="AE542" s="50">
        <f t="shared" si="71"/>
        <v>2145</v>
      </c>
    </row>
    <row r="543" spans="1:31">
      <c r="A543" s="59" t="str">
        <f t="shared" si="65"/>
        <v>882090326</v>
      </c>
      <c r="B543" s="59" t="str">
        <f t="shared" si="66"/>
        <v>02-146-14</v>
      </c>
      <c r="C543" s="69" t="s">
        <v>1820</v>
      </c>
      <c r="D543" s="69" t="s">
        <v>1821</v>
      </c>
      <c r="E543" s="69" t="s">
        <v>985</v>
      </c>
      <c r="F543" s="70">
        <v>56</v>
      </c>
      <c r="G543" s="70" t="s">
        <v>1822</v>
      </c>
      <c r="H543" s="69" t="s">
        <v>86</v>
      </c>
      <c r="I543" s="69" t="s">
        <v>1489</v>
      </c>
      <c r="J543" s="69" t="s">
        <v>340</v>
      </c>
      <c r="K543" s="69" t="s">
        <v>382</v>
      </c>
      <c r="L543" s="69" t="s">
        <v>420</v>
      </c>
      <c r="M543" s="69" t="s">
        <v>389</v>
      </c>
      <c r="N543" s="69" t="s">
        <v>44</v>
      </c>
      <c r="O543" s="69" t="s">
        <v>433</v>
      </c>
      <c r="P543" s="69" t="s">
        <v>970</v>
      </c>
      <c r="Q543" s="69">
        <v>26</v>
      </c>
      <c r="R543" s="69" t="s">
        <v>86</v>
      </c>
      <c r="V543" s="59" t="str">
        <f t="shared" si="67"/>
        <v>8820903коричневый</v>
      </c>
      <c r="W543" s="59" t="str">
        <f t="shared" si="64"/>
        <v>8820903</v>
      </c>
      <c r="X543" s="59" t="str">
        <f t="shared" si="68"/>
        <v>DOCKER</v>
      </c>
      <c r="AC543" s="50">
        <f t="shared" si="69"/>
        <v>2</v>
      </c>
      <c r="AD543" s="43">
        <f t="shared" si="70"/>
        <v>146</v>
      </c>
      <c r="AE543" s="50">
        <f t="shared" si="71"/>
        <v>2146</v>
      </c>
    </row>
    <row r="544" spans="1:31">
      <c r="A544" s="59" t="str">
        <f t="shared" si="65"/>
        <v>882090326</v>
      </c>
      <c r="B544" s="59" t="str">
        <f t="shared" si="66"/>
        <v>02-146-14</v>
      </c>
      <c r="C544" s="69" t="s">
        <v>1823</v>
      </c>
      <c r="D544" s="69" t="s">
        <v>1821</v>
      </c>
      <c r="E544" s="69" t="s">
        <v>981</v>
      </c>
      <c r="F544" s="70">
        <v>60</v>
      </c>
      <c r="G544" s="70" t="s">
        <v>1822</v>
      </c>
      <c r="H544" s="69" t="s">
        <v>86</v>
      </c>
      <c r="I544" s="69" t="s">
        <v>1489</v>
      </c>
      <c r="J544" s="69" t="s">
        <v>340</v>
      </c>
      <c r="K544" s="69" t="s">
        <v>382</v>
      </c>
      <c r="L544" s="69" t="s">
        <v>420</v>
      </c>
      <c r="M544" s="69" t="s">
        <v>389</v>
      </c>
      <c r="N544" s="69" t="s">
        <v>44</v>
      </c>
      <c r="O544" s="69" t="s">
        <v>433</v>
      </c>
      <c r="P544" s="69" t="s">
        <v>970</v>
      </c>
      <c r="Q544" s="69">
        <v>26</v>
      </c>
      <c r="R544" s="69" t="s">
        <v>86</v>
      </c>
      <c r="V544" s="59" t="str">
        <f t="shared" si="67"/>
        <v>8820903коричневый</v>
      </c>
      <c r="W544" s="59" t="str">
        <f t="shared" si="64"/>
        <v>8820903</v>
      </c>
      <c r="X544" s="59" t="str">
        <f t="shared" si="68"/>
        <v>DOCKER</v>
      </c>
      <c r="AC544" s="50">
        <f t="shared" si="69"/>
        <v>2</v>
      </c>
      <c r="AD544" s="43">
        <f t="shared" si="70"/>
        <v>146</v>
      </c>
      <c r="AE544" s="50">
        <f t="shared" si="71"/>
        <v>2146</v>
      </c>
    </row>
    <row r="545" spans="1:31">
      <c r="A545" s="59" t="str">
        <f t="shared" si="65"/>
        <v>882090326</v>
      </c>
      <c r="B545" s="59" t="str">
        <f t="shared" si="66"/>
        <v>02-146-14</v>
      </c>
      <c r="C545" s="69" t="s">
        <v>1824</v>
      </c>
      <c r="D545" s="69" t="s">
        <v>1821</v>
      </c>
      <c r="E545" s="69" t="s">
        <v>967</v>
      </c>
      <c r="F545" s="70">
        <v>57</v>
      </c>
      <c r="G545" s="70" t="s">
        <v>1822</v>
      </c>
      <c r="H545" s="69" t="s">
        <v>86</v>
      </c>
      <c r="I545" s="69" t="s">
        <v>1489</v>
      </c>
      <c r="J545" s="69" t="s">
        <v>340</v>
      </c>
      <c r="K545" s="69" t="s">
        <v>382</v>
      </c>
      <c r="L545" s="69" t="s">
        <v>420</v>
      </c>
      <c r="M545" s="69" t="s">
        <v>389</v>
      </c>
      <c r="N545" s="69" t="s">
        <v>44</v>
      </c>
      <c r="O545" s="69" t="s">
        <v>433</v>
      </c>
      <c r="P545" s="69" t="s">
        <v>970</v>
      </c>
      <c r="Q545" s="69">
        <v>26</v>
      </c>
      <c r="R545" s="69" t="s">
        <v>86</v>
      </c>
      <c r="V545" s="59" t="str">
        <f t="shared" si="67"/>
        <v>8820903коричневый</v>
      </c>
      <c r="W545" s="59" t="str">
        <f t="shared" si="64"/>
        <v>8820903</v>
      </c>
      <c r="X545" s="59" t="str">
        <f t="shared" si="68"/>
        <v>DOCKER</v>
      </c>
      <c r="AC545" s="50">
        <f t="shared" si="69"/>
        <v>2</v>
      </c>
      <c r="AD545" s="43">
        <f t="shared" si="70"/>
        <v>146</v>
      </c>
      <c r="AE545" s="50">
        <f t="shared" si="71"/>
        <v>2146</v>
      </c>
    </row>
    <row r="546" spans="1:31">
      <c r="A546" s="59" t="str">
        <f t="shared" si="65"/>
        <v>882090326</v>
      </c>
      <c r="B546" s="59" t="str">
        <f t="shared" si="66"/>
        <v>02-146-14</v>
      </c>
      <c r="C546" s="69" t="s">
        <v>1825</v>
      </c>
      <c r="D546" s="69" t="s">
        <v>1821</v>
      </c>
      <c r="E546" s="69" t="s">
        <v>972</v>
      </c>
      <c r="F546" s="70">
        <v>59</v>
      </c>
      <c r="G546" s="70" t="s">
        <v>1822</v>
      </c>
      <c r="H546" s="69" t="s">
        <v>86</v>
      </c>
      <c r="I546" s="69" t="s">
        <v>1489</v>
      </c>
      <c r="J546" s="69" t="s">
        <v>340</v>
      </c>
      <c r="K546" s="69" t="s">
        <v>382</v>
      </c>
      <c r="L546" s="69" t="s">
        <v>420</v>
      </c>
      <c r="M546" s="69" t="s">
        <v>389</v>
      </c>
      <c r="N546" s="69" t="s">
        <v>44</v>
      </c>
      <c r="O546" s="69" t="s">
        <v>433</v>
      </c>
      <c r="P546" s="69" t="s">
        <v>970</v>
      </c>
      <c r="Q546" s="69">
        <v>26</v>
      </c>
      <c r="R546" s="69" t="s">
        <v>86</v>
      </c>
      <c r="V546" s="59" t="str">
        <f t="shared" si="67"/>
        <v>8820903коричневый</v>
      </c>
      <c r="W546" s="59" t="str">
        <f t="shared" si="64"/>
        <v>8820903</v>
      </c>
      <c r="X546" s="59" t="str">
        <f t="shared" si="68"/>
        <v>DOCKER</v>
      </c>
      <c r="AC546" s="50">
        <f t="shared" si="69"/>
        <v>2</v>
      </c>
      <c r="AD546" s="43">
        <f t="shared" si="70"/>
        <v>146</v>
      </c>
      <c r="AE546" s="50">
        <f t="shared" si="71"/>
        <v>2146</v>
      </c>
    </row>
    <row r="547" spans="1:31">
      <c r="A547" s="59" t="str">
        <f t="shared" si="65"/>
        <v>92311041</v>
      </c>
      <c r="B547" s="59" t="str">
        <f t="shared" si="66"/>
        <v>02-147-09</v>
      </c>
      <c r="C547" s="69" t="s">
        <v>1826</v>
      </c>
      <c r="D547" s="69" t="s">
        <v>1827</v>
      </c>
      <c r="E547" s="69" t="s">
        <v>967</v>
      </c>
      <c r="F547" s="70">
        <v>57</v>
      </c>
      <c r="G547" s="70" t="s">
        <v>1828</v>
      </c>
      <c r="H547" s="69" t="s">
        <v>53</v>
      </c>
      <c r="I547" s="69" t="s">
        <v>1829</v>
      </c>
      <c r="J547" s="69" t="s">
        <v>343</v>
      </c>
      <c r="K547" s="69" t="s">
        <v>382</v>
      </c>
      <c r="L547" s="69" t="s">
        <v>420</v>
      </c>
      <c r="M547" s="69" t="s">
        <v>389</v>
      </c>
      <c r="N547" s="69" t="s">
        <v>44</v>
      </c>
      <c r="O547" s="69" t="s">
        <v>386</v>
      </c>
      <c r="P547" s="69" t="s">
        <v>970</v>
      </c>
      <c r="Q547" s="69">
        <v>1</v>
      </c>
      <c r="R547" s="69" t="s">
        <v>53</v>
      </c>
      <c r="V547" s="59" t="str">
        <f t="shared" si="67"/>
        <v>9231104черный</v>
      </c>
      <c r="W547" s="59" t="str">
        <f t="shared" si="64"/>
        <v>9231104</v>
      </c>
      <c r="X547" s="59" t="str">
        <f t="shared" si="68"/>
        <v>AVIATOR</v>
      </c>
      <c r="AC547" s="50">
        <f t="shared" si="69"/>
        <v>2</v>
      </c>
      <c r="AD547" s="43">
        <f t="shared" si="70"/>
        <v>147</v>
      </c>
      <c r="AE547" s="50">
        <f t="shared" si="71"/>
        <v>2147</v>
      </c>
    </row>
    <row r="548" spans="1:31">
      <c r="A548" s="59" t="str">
        <f t="shared" si="65"/>
        <v>92311041</v>
      </c>
      <c r="B548" s="59" t="str">
        <f t="shared" si="66"/>
        <v>02-147-09</v>
      </c>
      <c r="C548" s="69" t="s">
        <v>1830</v>
      </c>
      <c r="D548" s="69" t="s">
        <v>1827</v>
      </c>
      <c r="E548" s="69" t="s">
        <v>972</v>
      </c>
      <c r="F548" s="70">
        <v>59</v>
      </c>
      <c r="G548" s="70" t="s">
        <v>1828</v>
      </c>
      <c r="H548" s="69" t="s">
        <v>53</v>
      </c>
      <c r="I548" s="69" t="s">
        <v>1829</v>
      </c>
      <c r="J548" s="69" t="s">
        <v>343</v>
      </c>
      <c r="K548" s="69" t="s">
        <v>382</v>
      </c>
      <c r="L548" s="69" t="s">
        <v>420</v>
      </c>
      <c r="M548" s="69" t="s">
        <v>389</v>
      </c>
      <c r="N548" s="69" t="s">
        <v>44</v>
      </c>
      <c r="O548" s="69" t="s">
        <v>386</v>
      </c>
      <c r="P548" s="69" t="s">
        <v>970</v>
      </c>
      <c r="Q548" s="69">
        <v>1</v>
      </c>
      <c r="R548" s="69" t="s">
        <v>53</v>
      </c>
      <c r="V548" s="59" t="str">
        <f t="shared" si="67"/>
        <v>9231104черный</v>
      </c>
      <c r="W548" s="59" t="str">
        <f t="shared" si="64"/>
        <v>9231104</v>
      </c>
      <c r="X548" s="59" t="str">
        <f t="shared" si="68"/>
        <v>AVIATOR</v>
      </c>
      <c r="AC548" s="50">
        <f t="shared" si="69"/>
        <v>2</v>
      </c>
      <c r="AD548" s="43">
        <f t="shared" si="70"/>
        <v>147</v>
      </c>
      <c r="AE548" s="50">
        <f t="shared" si="71"/>
        <v>2147</v>
      </c>
    </row>
    <row r="549" spans="1:31">
      <c r="A549" s="59" t="str">
        <f t="shared" si="65"/>
        <v>92311041</v>
      </c>
      <c r="B549" s="59" t="str">
        <f t="shared" si="66"/>
        <v>02-147-09</v>
      </c>
      <c r="C549" s="69" t="s">
        <v>1831</v>
      </c>
      <c r="D549" s="69" t="s">
        <v>1827</v>
      </c>
      <c r="E549" s="69" t="s">
        <v>983</v>
      </c>
      <c r="F549" s="70">
        <v>61</v>
      </c>
      <c r="G549" s="70" t="s">
        <v>1828</v>
      </c>
      <c r="H549" s="69" t="s">
        <v>53</v>
      </c>
      <c r="I549" s="69" t="s">
        <v>1829</v>
      </c>
      <c r="J549" s="69" t="s">
        <v>343</v>
      </c>
      <c r="K549" s="69" t="s">
        <v>382</v>
      </c>
      <c r="L549" s="69" t="s">
        <v>420</v>
      </c>
      <c r="M549" s="69" t="s">
        <v>389</v>
      </c>
      <c r="N549" s="69" t="s">
        <v>44</v>
      </c>
      <c r="O549" s="69" t="s">
        <v>386</v>
      </c>
      <c r="P549" s="69" t="s">
        <v>970</v>
      </c>
      <c r="Q549" s="69">
        <v>1</v>
      </c>
      <c r="R549" s="69" t="s">
        <v>53</v>
      </c>
      <c r="V549" s="59" t="str">
        <f t="shared" si="67"/>
        <v>9231104черный</v>
      </c>
      <c r="W549" s="59" t="str">
        <f t="shared" si="64"/>
        <v>9231104</v>
      </c>
      <c r="X549" s="59" t="str">
        <f t="shared" si="68"/>
        <v>AVIATOR</v>
      </c>
      <c r="AC549" s="50">
        <f t="shared" si="69"/>
        <v>2</v>
      </c>
      <c r="AD549" s="43">
        <f t="shared" si="70"/>
        <v>147</v>
      </c>
      <c r="AE549" s="50">
        <f t="shared" si="71"/>
        <v>2147</v>
      </c>
    </row>
    <row r="550" spans="1:31">
      <c r="A550" s="59" t="str">
        <f t="shared" si="65"/>
        <v>9290302225</v>
      </c>
      <c r="B550" s="59" t="str">
        <f t="shared" si="66"/>
        <v>02-148-06</v>
      </c>
      <c r="C550" s="69" t="s">
        <v>1832</v>
      </c>
      <c r="D550" s="69" t="s">
        <v>1833</v>
      </c>
      <c r="E550" s="69" t="s">
        <v>967</v>
      </c>
      <c r="F550" s="70">
        <v>57</v>
      </c>
      <c r="G550" s="70" t="s">
        <v>1834</v>
      </c>
      <c r="H550" s="69" t="s">
        <v>253</v>
      </c>
      <c r="I550" s="69" t="s">
        <v>1018</v>
      </c>
      <c r="J550" s="69" t="s">
        <v>343</v>
      </c>
      <c r="K550" s="69" t="s">
        <v>382</v>
      </c>
      <c r="L550" s="69" t="s">
        <v>420</v>
      </c>
      <c r="M550" s="69" t="s">
        <v>389</v>
      </c>
      <c r="N550" s="69" t="s">
        <v>44</v>
      </c>
      <c r="O550" s="69" t="s">
        <v>386</v>
      </c>
      <c r="P550" s="69" t="s">
        <v>970</v>
      </c>
      <c r="Q550" s="69">
        <v>225</v>
      </c>
      <c r="R550" s="69" t="s">
        <v>71</v>
      </c>
      <c r="V550" s="59" t="str">
        <f t="shared" si="67"/>
        <v>9290302синий / оливковый</v>
      </c>
      <c r="W550" s="59" t="str">
        <f t="shared" si="64"/>
        <v>9290302</v>
      </c>
      <c r="X550" s="59" t="str">
        <f t="shared" si="68"/>
        <v>AVIATOR</v>
      </c>
      <c r="AC550" s="50">
        <f t="shared" si="69"/>
        <v>2</v>
      </c>
      <c r="AD550" s="43">
        <f t="shared" si="70"/>
        <v>148</v>
      </c>
      <c r="AE550" s="50">
        <f t="shared" si="71"/>
        <v>2148</v>
      </c>
    </row>
    <row r="551" spans="1:31">
      <c r="A551" s="59" t="str">
        <f t="shared" si="65"/>
        <v>9290302225</v>
      </c>
      <c r="B551" s="59" t="str">
        <f t="shared" si="66"/>
        <v>02-148-06</v>
      </c>
      <c r="C551" s="69" t="s">
        <v>1835</v>
      </c>
      <c r="D551" s="69" t="s">
        <v>1833</v>
      </c>
      <c r="E551" s="69" t="s">
        <v>972</v>
      </c>
      <c r="F551" s="70">
        <v>59</v>
      </c>
      <c r="G551" s="70" t="s">
        <v>1834</v>
      </c>
      <c r="H551" s="69" t="s">
        <v>253</v>
      </c>
      <c r="I551" s="69" t="s">
        <v>1018</v>
      </c>
      <c r="J551" s="69" t="s">
        <v>343</v>
      </c>
      <c r="K551" s="69" t="s">
        <v>382</v>
      </c>
      <c r="L551" s="69" t="s">
        <v>420</v>
      </c>
      <c r="M551" s="69" t="s">
        <v>389</v>
      </c>
      <c r="N551" s="69" t="s">
        <v>44</v>
      </c>
      <c r="O551" s="69" t="s">
        <v>386</v>
      </c>
      <c r="P551" s="69" t="s">
        <v>970</v>
      </c>
      <c r="Q551" s="69">
        <v>225</v>
      </c>
      <c r="R551" s="69" t="s">
        <v>71</v>
      </c>
      <c r="V551" s="59" t="str">
        <f t="shared" si="67"/>
        <v>9290302синий / оливковый</v>
      </c>
      <c r="W551" s="59" t="str">
        <f t="shared" si="64"/>
        <v>9290302</v>
      </c>
      <c r="X551" s="59" t="str">
        <f t="shared" si="68"/>
        <v>AVIATOR</v>
      </c>
      <c r="AC551" s="50">
        <f t="shared" si="69"/>
        <v>2</v>
      </c>
      <c r="AD551" s="43">
        <f t="shared" si="70"/>
        <v>148</v>
      </c>
      <c r="AE551" s="50">
        <f t="shared" si="71"/>
        <v>2148</v>
      </c>
    </row>
    <row r="552" spans="1:31">
      <c r="A552" s="59" t="str">
        <f t="shared" si="65"/>
        <v>9290302225</v>
      </c>
      <c r="B552" s="59" t="str">
        <f t="shared" si="66"/>
        <v>02-148-06</v>
      </c>
      <c r="C552" s="69" t="s">
        <v>1836</v>
      </c>
      <c r="D552" s="69" t="s">
        <v>1833</v>
      </c>
      <c r="E552" s="69" t="s">
        <v>983</v>
      </c>
      <c r="F552" s="70">
        <v>61</v>
      </c>
      <c r="G552" s="70" t="s">
        <v>1834</v>
      </c>
      <c r="H552" s="69" t="s">
        <v>253</v>
      </c>
      <c r="I552" s="69" t="s">
        <v>1018</v>
      </c>
      <c r="J552" s="69" t="s">
        <v>343</v>
      </c>
      <c r="K552" s="69" t="s">
        <v>382</v>
      </c>
      <c r="L552" s="69" t="s">
        <v>420</v>
      </c>
      <c r="M552" s="69" t="s">
        <v>389</v>
      </c>
      <c r="N552" s="69" t="s">
        <v>44</v>
      </c>
      <c r="O552" s="69" t="s">
        <v>386</v>
      </c>
      <c r="P552" s="69" t="s">
        <v>970</v>
      </c>
      <c r="Q552" s="69">
        <v>225</v>
      </c>
      <c r="R552" s="69" t="s">
        <v>71</v>
      </c>
      <c r="V552" s="59" t="str">
        <f t="shared" si="67"/>
        <v>9290302синий / оливковый</v>
      </c>
      <c r="W552" s="59" t="str">
        <f t="shared" si="64"/>
        <v>9290302</v>
      </c>
      <c r="X552" s="59" t="str">
        <f t="shared" si="68"/>
        <v>AVIATOR</v>
      </c>
      <c r="AC552" s="50">
        <f t="shared" si="69"/>
        <v>2</v>
      </c>
      <c r="AD552" s="43">
        <f t="shared" si="70"/>
        <v>148</v>
      </c>
      <c r="AE552" s="50">
        <f t="shared" si="71"/>
        <v>2148</v>
      </c>
    </row>
    <row r="553" spans="1:31">
      <c r="A553" s="59" t="str">
        <f t="shared" si="65"/>
        <v>929190156</v>
      </c>
      <c r="B553" s="59" t="str">
        <f t="shared" si="66"/>
        <v>02-149-00</v>
      </c>
      <c r="C553" s="69" t="s">
        <v>1837</v>
      </c>
      <c r="D553" s="69" t="s">
        <v>1838</v>
      </c>
      <c r="E553" s="69" t="s">
        <v>967</v>
      </c>
      <c r="F553" s="70">
        <v>57</v>
      </c>
      <c r="G553" s="70" t="s">
        <v>1839</v>
      </c>
      <c r="H553" s="69" t="s">
        <v>195</v>
      </c>
      <c r="I553" s="69" t="s">
        <v>908</v>
      </c>
      <c r="J553" s="69" t="s">
        <v>343</v>
      </c>
      <c r="K553" s="69" t="s">
        <v>382</v>
      </c>
      <c r="L553" s="69" t="s">
        <v>420</v>
      </c>
      <c r="M553" s="69" t="s">
        <v>389</v>
      </c>
      <c r="N553" s="69" t="s">
        <v>43</v>
      </c>
      <c r="O553" s="69" t="s">
        <v>386</v>
      </c>
      <c r="P553" s="69" t="s">
        <v>970</v>
      </c>
      <c r="Q553" s="69">
        <v>56</v>
      </c>
      <c r="R553" s="69" t="s">
        <v>195</v>
      </c>
      <c r="V553" s="59" t="str">
        <f t="shared" si="67"/>
        <v>9291901оливковый</v>
      </c>
      <c r="W553" s="59" t="str">
        <f t="shared" si="64"/>
        <v>9291901</v>
      </c>
      <c r="X553" s="59" t="str">
        <f t="shared" si="68"/>
        <v>AVIATOR</v>
      </c>
      <c r="AC553" s="50">
        <f t="shared" si="69"/>
        <v>2</v>
      </c>
      <c r="AD553" s="43">
        <f t="shared" si="70"/>
        <v>149</v>
      </c>
      <c r="AE553" s="50">
        <f t="shared" si="71"/>
        <v>2149</v>
      </c>
    </row>
    <row r="554" spans="1:31">
      <c r="A554" s="59" t="str">
        <f t="shared" si="65"/>
        <v>929190156</v>
      </c>
      <c r="B554" s="59" t="str">
        <f t="shared" si="66"/>
        <v>02-149-00</v>
      </c>
      <c r="C554" s="69" t="s">
        <v>1840</v>
      </c>
      <c r="D554" s="69" t="s">
        <v>1838</v>
      </c>
      <c r="E554" s="69" t="s">
        <v>972</v>
      </c>
      <c r="F554" s="70">
        <v>59</v>
      </c>
      <c r="G554" s="70" t="s">
        <v>1839</v>
      </c>
      <c r="H554" s="69" t="s">
        <v>195</v>
      </c>
      <c r="I554" s="69" t="s">
        <v>908</v>
      </c>
      <c r="J554" s="69" t="s">
        <v>343</v>
      </c>
      <c r="K554" s="69" t="s">
        <v>382</v>
      </c>
      <c r="L554" s="69" t="s">
        <v>420</v>
      </c>
      <c r="M554" s="69" t="s">
        <v>389</v>
      </c>
      <c r="N554" s="69" t="s">
        <v>43</v>
      </c>
      <c r="O554" s="69" t="s">
        <v>386</v>
      </c>
      <c r="P554" s="69" t="s">
        <v>970</v>
      </c>
      <c r="Q554" s="69">
        <v>56</v>
      </c>
      <c r="R554" s="69" t="s">
        <v>195</v>
      </c>
      <c r="V554" s="59" t="str">
        <f t="shared" si="67"/>
        <v>9291901оливковый</v>
      </c>
      <c r="W554" s="59" t="str">
        <f t="shared" si="64"/>
        <v>9291901</v>
      </c>
      <c r="X554" s="59" t="str">
        <f t="shared" si="68"/>
        <v>AVIATOR</v>
      </c>
      <c r="AC554" s="50">
        <f t="shared" si="69"/>
        <v>2</v>
      </c>
      <c r="AD554" s="43">
        <f t="shared" si="70"/>
        <v>149</v>
      </c>
      <c r="AE554" s="50">
        <f t="shared" si="71"/>
        <v>2149</v>
      </c>
    </row>
    <row r="555" spans="1:31">
      <c r="A555" s="59" t="str">
        <f t="shared" si="65"/>
        <v>929190156</v>
      </c>
      <c r="B555" s="59" t="str">
        <f t="shared" si="66"/>
        <v>02-149-00</v>
      </c>
      <c r="C555" s="69" t="s">
        <v>1841</v>
      </c>
      <c r="D555" s="69" t="s">
        <v>1838</v>
      </c>
      <c r="E555" s="69" t="s">
        <v>983</v>
      </c>
      <c r="F555" s="70">
        <v>61</v>
      </c>
      <c r="G555" s="70" t="s">
        <v>1839</v>
      </c>
      <c r="H555" s="69" t="s">
        <v>195</v>
      </c>
      <c r="I555" s="69" t="s">
        <v>908</v>
      </c>
      <c r="J555" s="69" t="s">
        <v>343</v>
      </c>
      <c r="K555" s="69" t="s">
        <v>382</v>
      </c>
      <c r="L555" s="69" t="s">
        <v>420</v>
      </c>
      <c r="M555" s="69" t="s">
        <v>389</v>
      </c>
      <c r="N555" s="69" t="s">
        <v>43</v>
      </c>
      <c r="O555" s="69" t="s">
        <v>386</v>
      </c>
      <c r="P555" s="69" t="s">
        <v>970</v>
      </c>
      <c r="Q555" s="69">
        <v>56</v>
      </c>
      <c r="R555" s="69" t="s">
        <v>195</v>
      </c>
      <c r="V555" s="59" t="str">
        <f t="shared" si="67"/>
        <v>9291901оливковый</v>
      </c>
      <c r="W555" s="59" t="str">
        <f t="shared" si="64"/>
        <v>9291901</v>
      </c>
      <c r="X555" s="59" t="str">
        <f t="shared" si="68"/>
        <v>AVIATOR</v>
      </c>
      <c r="AC555" s="50">
        <f t="shared" si="69"/>
        <v>2</v>
      </c>
      <c r="AD555" s="43">
        <f t="shared" si="70"/>
        <v>149</v>
      </c>
      <c r="AE555" s="50">
        <f t="shared" si="71"/>
        <v>2149</v>
      </c>
    </row>
    <row r="556" spans="1:31">
      <c r="A556" s="59" t="str">
        <f t="shared" si="65"/>
        <v>13381021</v>
      </c>
      <c r="B556" s="59" t="str">
        <f t="shared" si="66"/>
        <v>02-150-09</v>
      </c>
      <c r="C556" s="69" t="s">
        <v>1842</v>
      </c>
      <c r="D556" s="69" t="s">
        <v>1843</v>
      </c>
      <c r="E556" s="69" t="s">
        <v>967</v>
      </c>
      <c r="F556" s="70">
        <v>57</v>
      </c>
      <c r="G556" s="70" t="s">
        <v>1844</v>
      </c>
      <c r="H556" s="69" t="s">
        <v>53</v>
      </c>
      <c r="I556" s="69" t="s">
        <v>1018</v>
      </c>
      <c r="J556" s="69" t="s">
        <v>346</v>
      </c>
      <c r="K556" s="69" t="s">
        <v>382</v>
      </c>
      <c r="L556" s="69" t="s">
        <v>420</v>
      </c>
      <c r="M556" s="69" t="s">
        <v>388</v>
      </c>
      <c r="N556" s="69" t="s">
        <v>30</v>
      </c>
      <c r="O556" s="69" t="s">
        <v>386</v>
      </c>
      <c r="P556" s="69" t="s">
        <v>970</v>
      </c>
      <c r="Q556" s="69">
        <v>1</v>
      </c>
      <c r="R556" s="69" t="s">
        <v>53</v>
      </c>
      <c r="V556" s="59" t="str">
        <f t="shared" si="67"/>
        <v>1338102черный</v>
      </c>
      <c r="W556" s="59" t="str">
        <f t="shared" si="64"/>
        <v>1338102</v>
      </c>
      <c r="X556" s="59" t="str">
        <f t="shared" si="68"/>
        <v>DILOTA</v>
      </c>
      <c r="AC556" s="50">
        <f t="shared" si="69"/>
        <v>2</v>
      </c>
      <c r="AD556" s="43">
        <f t="shared" si="70"/>
        <v>150</v>
      </c>
      <c r="AE556" s="50">
        <f t="shared" si="71"/>
        <v>2150</v>
      </c>
    </row>
    <row r="557" spans="1:31">
      <c r="A557" s="59" t="str">
        <f t="shared" si="65"/>
        <v>13381021</v>
      </c>
      <c r="B557" s="59" t="str">
        <f t="shared" si="66"/>
        <v>02-150-09</v>
      </c>
      <c r="C557" s="69" t="s">
        <v>1845</v>
      </c>
      <c r="D557" s="69" t="s">
        <v>1843</v>
      </c>
      <c r="E557" s="69" t="s">
        <v>972</v>
      </c>
      <c r="F557" s="70">
        <v>59</v>
      </c>
      <c r="G557" s="70" t="s">
        <v>1844</v>
      </c>
      <c r="H557" s="69" t="s">
        <v>53</v>
      </c>
      <c r="I557" s="69" t="s">
        <v>1018</v>
      </c>
      <c r="J557" s="69" t="s">
        <v>346</v>
      </c>
      <c r="K557" s="69" t="s">
        <v>382</v>
      </c>
      <c r="L557" s="69" t="s">
        <v>420</v>
      </c>
      <c r="M557" s="69" t="s">
        <v>388</v>
      </c>
      <c r="N557" s="69" t="s">
        <v>30</v>
      </c>
      <c r="O557" s="69" t="s">
        <v>386</v>
      </c>
      <c r="P557" s="69" t="s">
        <v>970</v>
      </c>
      <c r="Q557" s="69">
        <v>1</v>
      </c>
      <c r="R557" s="69" t="s">
        <v>53</v>
      </c>
      <c r="V557" s="59" t="str">
        <f t="shared" si="67"/>
        <v>1338102черный</v>
      </c>
      <c r="W557" s="59" t="str">
        <f t="shared" si="64"/>
        <v>1338102</v>
      </c>
      <c r="X557" s="59" t="str">
        <f t="shared" si="68"/>
        <v>DILOTA</v>
      </c>
      <c r="AC557" s="50">
        <f t="shared" si="69"/>
        <v>2</v>
      </c>
      <c r="AD557" s="43">
        <f t="shared" si="70"/>
        <v>150</v>
      </c>
      <c r="AE557" s="50">
        <f t="shared" si="71"/>
        <v>2150</v>
      </c>
    </row>
    <row r="558" spans="1:31">
      <c r="A558" s="59" t="str">
        <f t="shared" si="65"/>
        <v>13981011</v>
      </c>
      <c r="B558" s="59" t="str">
        <f t="shared" si="66"/>
        <v>02-151-09</v>
      </c>
      <c r="C558" s="69" t="s">
        <v>1846</v>
      </c>
      <c r="D558" s="69" t="s">
        <v>1847</v>
      </c>
      <c r="E558" s="69" t="s">
        <v>967</v>
      </c>
      <c r="F558" s="70">
        <v>57</v>
      </c>
      <c r="G558" s="70" t="s">
        <v>1848</v>
      </c>
      <c r="H558" s="69" t="s">
        <v>53</v>
      </c>
      <c r="I558" s="69" t="s">
        <v>1018</v>
      </c>
      <c r="J558" s="69" t="s">
        <v>330</v>
      </c>
      <c r="K558" s="69" t="s">
        <v>382</v>
      </c>
      <c r="L558" s="69" t="s">
        <v>420</v>
      </c>
      <c r="M558" s="69" t="s">
        <v>388</v>
      </c>
      <c r="N558" s="69" t="s">
        <v>30</v>
      </c>
      <c r="O558" s="69" t="s">
        <v>386</v>
      </c>
      <c r="P558" s="69" t="s">
        <v>970</v>
      </c>
      <c r="Q558" s="69">
        <v>1</v>
      </c>
      <c r="R558" s="69" t="s">
        <v>53</v>
      </c>
      <c r="V558" s="59" t="str">
        <f t="shared" si="67"/>
        <v>1398101черный</v>
      </c>
      <c r="W558" s="59" t="str">
        <f t="shared" si="64"/>
        <v>1398101</v>
      </c>
      <c r="X558" s="59" t="str">
        <f t="shared" si="68"/>
        <v>VALEMA</v>
      </c>
      <c r="AC558" s="50">
        <f t="shared" si="69"/>
        <v>2</v>
      </c>
      <c r="AD558" s="43">
        <f t="shared" si="70"/>
        <v>151</v>
      </c>
      <c r="AE558" s="50">
        <f t="shared" si="71"/>
        <v>2151</v>
      </c>
    </row>
    <row r="559" spans="1:31">
      <c r="A559" s="59" t="str">
        <f t="shared" si="65"/>
        <v>13981011</v>
      </c>
      <c r="B559" s="59" t="str">
        <f t="shared" si="66"/>
        <v>02-151-09</v>
      </c>
      <c r="C559" s="69" t="s">
        <v>1849</v>
      </c>
      <c r="D559" s="69" t="s">
        <v>1847</v>
      </c>
      <c r="E559" s="69" t="s">
        <v>972</v>
      </c>
      <c r="F559" s="70">
        <v>59</v>
      </c>
      <c r="G559" s="70" t="s">
        <v>1848</v>
      </c>
      <c r="H559" s="69" t="s">
        <v>53</v>
      </c>
      <c r="I559" s="69" t="s">
        <v>1018</v>
      </c>
      <c r="J559" s="69" t="s">
        <v>330</v>
      </c>
      <c r="K559" s="69" t="s">
        <v>382</v>
      </c>
      <c r="L559" s="69" t="s">
        <v>420</v>
      </c>
      <c r="M559" s="69" t="s">
        <v>388</v>
      </c>
      <c r="N559" s="69" t="s">
        <v>30</v>
      </c>
      <c r="O559" s="69" t="s">
        <v>386</v>
      </c>
      <c r="P559" s="69" t="s">
        <v>970</v>
      </c>
      <c r="Q559" s="69">
        <v>1</v>
      </c>
      <c r="R559" s="69" t="s">
        <v>53</v>
      </c>
      <c r="V559" s="59" t="str">
        <f t="shared" si="67"/>
        <v>1398101черный</v>
      </c>
      <c r="W559" s="59" t="str">
        <f t="shared" si="64"/>
        <v>1398101</v>
      </c>
      <c r="X559" s="59" t="str">
        <f t="shared" si="68"/>
        <v>VALEMA</v>
      </c>
      <c r="AC559" s="50">
        <f t="shared" si="69"/>
        <v>2</v>
      </c>
      <c r="AD559" s="43">
        <f t="shared" si="70"/>
        <v>151</v>
      </c>
      <c r="AE559" s="50">
        <f t="shared" si="71"/>
        <v>2151</v>
      </c>
    </row>
    <row r="560" spans="1:31">
      <c r="A560" s="59" t="str">
        <f t="shared" si="65"/>
        <v>13981011</v>
      </c>
      <c r="B560" s="59" t="str">
        <f t="shared" si="66"/>
        <v>02-151-09</v>
      </c>
      <c r="C560" s="69" t="s">
        <v>1850</v>
      </c>
      <c r="D560" s="69" t="s">
        <v>1847</v>
      </c>
      <c r="E560" s="69" t="s">
        <v>983</v>
      </c>
      <c r="F560" s="70">
        <v>61</v>
      </c>
      <c r="G560" s="70" t="s">
        <v>1848</v>
      </c>
      <c r="H560" s="69" t="s">
        <v>53</v>
      </c>
      <c r="I560" s="69" t="s">
        <v>1018</v>
      </c>
      <c r="J560" s="69" t="s">
        <v>330</v>
      </c>
      <c r="K560" s="69" t="s">
        <v>382</v>
      </c>
      <c r="L560" s="69" t="s">
        <v>420</v>
      </c>
      <c r="M560" s="69" t="s">
        <v>388</v>
      </c>
      <c r="N560" s="69" t="s">
        <v>30</v>
      </c>
      <c r="O560" s="69" t="s">
        <v>386</v>
      </c>
      <c r="P560" s="69" t="s">
        <v>970</v>
      </c>
      <c r="Q560" s="69">
        <v>1</v>
      </c>
      <c r="R560" s="69" t="s">
        <v>53</v>
      </c>
      <c r="V560" s="59" t="str">
        <f t="shared" si="67"/>
        <v>1398101черный</v>
      </c>
      <c r="W560" s="59" t="str">
        <f t="shared" si="64"/>
        <v>1398101</v>
      </c>
      <c r="X560" s="59" t="str">
        <f t="shared" si="68"/>
        <v>VALEMA</v>
      </c>
      <c r="AC560" s="50">
        <f t="shared" si="69"/>
        <v>2</v>
      </c>
      <c r="AD560" s="43">
        <f t="shared" si="70"/>
        <v>151</v>
      </c>
      <c r="AE560" s="50">
        <f t="shared" si="71"/>
        <v>2151</v>
      </c>
    </row>
    <row r="561" spans="1:31">
      <c r="A561" s="59" t="str">
        <f t="shared" si="65"/>
        <v>21981041</v>
      </c>
      <c r="B561" s="59" t="str">
        <f t="shared" si="66"/>
        <v>02-152-09</v>
      </c>
      <c r="C561" s="69" t="s">
        <v>1851</v>
      </c>
      <c r="D561" s="69" t="s">
        <v>1852</v>
      </c>
      <c r="E561" s="69" t="s">
        <v>967</v>
      </c>
      <c r="F561" s="70">
        <v>57</v>
      </c>
      <c r="G561" s="70" t="s">
        <v>1853</v>
      </c>
      <c r="H561" s="69" t="s">
        <v>53</v>
      </c>
      <c r="I561" s="69" t="s">
        <v>1018</v>
      </c>
      <c r="J561" s="69" t="s">
        <v>330</v>
      </c>
      <c r="K561" s="69" t="s">
        <v>382</v>
      </c>
      <c r="L561" s="69" t="s">
        <v>420</v>
      </c>
      <c r="M561" s="69" t="s">
        <v>388</v>
      </c>
      <c r="N561" s="69" t="s">
        <v>30</v>
      </c>
      <c r="O561" s="69" t="s">
        <v>386</v>
      </c>
      <c r="P561" s="69" t="s">
        <v>970</v>
      </c>
      <c r="Q561" s="69">
        <v>1</v>
      </c>
      <c r="R561" s="69" t="s">
        <v>53</v>
      </c>
      <c r="V561" s="59" t="str">
        <f t="shared" si="67"/>
        <v>2198104черный</v>
      </c>
      <c r="W561" s="59" t="str">
        <f t="shared" si="64"/>
        <v>2198104</v>
      </c>
      <c r="X561" s="59" t="str">
        <f t="shared" si="68"/>
        <v>CARLSON</v>
      </c>
      <c r="AC561" s="50">
        <f t="shared" si="69"/>
        <v>2</v>
      </c>
      <c r="AD561" s="43">
        <f t="shared" si="70"/>
        <v>152</v>
      </c>
      <c r="AE561" s="50">
        <f t="shared" si="71"/>
        <v>2152</v>
      </c>
    </row>
    <row r="562" spans="1:31">
      <c r="A562" s="59" t="str">
        <f t="shared" si="65"/>
        <v>21981041</v>
      </c>
      <c r="B562" s="59" t="str">
        <f t="shared" si="66"/>
        <v>02-152-09</v>
      </c>
      <c r="C562" s="69" t="s">
        <v>1854</v>
      </c>
      <c r="D562" s="69" t="s">
        <v>1852</v>
      </c>
      <c r="E562" s="69" t="s">
        <v>972</v>
      </c>
      <c r="F562" s="70">
        <v>59</v>
      </c>
      <c r="G562" s="70" t="s">
        <v>1853</v>
      </c>
      <c r="H562" s="69" t="s">
        <v>53</v>
      </c>
      <c r="I562" s="69" t="s">
        <v>1018</v>
      </c>
      <c r="J562" s="69" t="s">
        <v>330</v>
      </c>
      <c r="K562" s="69" t="s">
        <v>382</v>
      </c>
      <c r="L562" s="69" t="s">
        <v>420</v>
      </c>
      <c r="M562" s="69" t="s">
        <v>388</v>
      </c>
      <c r="N562" s="69" t="s">
        <v>30</v>
      </c>
      <c r="O562" s="69" t="s">
        <v>386</v>
      </c>
      <c r="P562" s="69" t="s">
        <v>970</v>
      </c>
      <c r="Q562" s="69">
        <v>1</v>
      </c>
      <c r="R562" s="69" t="s">
        <v>53</v>
      </c>
      <c r="V562" s="59" t="str">
        <f t="shared" si="67"/>
        <v>2198104черный</v>
      </c>
      <c r="W562" s="59" t="str">
        <f t="shared" si="64"/>
        <v>2198104</v>
      </c>
      <c r="X562" s="59" t="str">
        <f t="shared" si="68"/>
        <v>CARLSON</v>
      </c>
      <c r="AC562" s="50">
        <f t="shared" si="69"/>
        <v>2</v>
      </c>
      <c r="AD562" s="43">
        <f t="shared" si="70"/>
        <v>152</v>
      </c>
      <c r="AE562" s="50">
        <f t="shared" si="71"/>
        <v>2152</v>
      </c>
    </row>
    <row r="563" spans="1:31">
      <c r="A563" s="59" t="str">
        <f t="shared" si="65"/>
        <v>21981041</v>
      </c>
      <c r="B563" s="59" t="str">
        <f t="shared" si="66"/>
        <v>02-152-09</v>
      </c>
      <c r="C563" s="69" t="s">
        <v>1855</v>
      </c>
      <c r="D563" s="69" t="s">
        <v>1852</v>
      </c>
      <c r="E563" s="69" t="s">
        <v>983</v>
      </c>
      <c r="F563" s="70">
        <v>61</v>
      </c>
      <c r="G563" s="70" t="s">
        <v>1853</v>
      </c>
      <c r="H563" s="69" t="s">
        <v>53</v>
      </c>
      <c r="I563" s="69" t="s">
        <v>1018</v>
      </c>
      <c r="J563" s="69" t="s">
        <v>330</v>
      </c>
      <c r="K563" s="69" t="s">
        <v>382</v>
      </c>
      <c r="L563" s="69" t="s">
        <v>420</v>
      </c>
      <c r="M563" s="69" t="s">
        <v>388</v>
      </c>
      <c r="N563" s="69" t="s">
        <v>30</v>
      </c>
      <c r="O563" s="69" t="s">
        <v>386</v>
      </c>
      <c r="P563" s="69" t="s">
        <v>970</v>
      </c>
      <c r="Q563" s="69">
        <v>1</v>
      </c>
      <c r="R563" s="69" t="s">
        <v>53</v>
      </c>
      <c r="V563" s="59" t="str">
        <f t="shared" si="67"/>
        <v>2198104черный</v>
      </c>
      <c r="W563" s="59" t="str">
        <f t="shared" si="64"/>
        <v>2198104</v>
      </c>
      <c r="X563" s="59" t="str">
        <f t="shared" si="68"/>
        <v>CARLSON</v>
      </c>
      <c r="AC563" s="50">
        <f t="shared" si="69"/>
        <v>2</v>
      </c>
      <c r="AD563" s="43">
        <f t="shared" si="70"/>
        <v>152</v>
      </c>
      <c r="AE563" s="50">
        <f t="shared" si="71"/>
        <v>2152</v>
      </c>
    </row>
    <row r="564" spans="1:31">
      <c r="A564" s="59" t="str">
        <f t="shared" si="65"/>
        <v>21981051</v>
      </c>
      <c r="B564" s="59" t="str">
        <f t="shared" si="66"/>
        <v>02-153-09</v>
      </c>
      <c r="C564" s="69" t="s">
        <v>1856</v>
      </c>
      <c r="D564" s="69" t="s">
        <v>1857</v>
      </c>
      <c r="E564" s="69" t="s">
        <v>967</v>
      </c>
      <c r="F564" s="70">
        <v>57</v>
      </c>
      <c r="G564" s="70" t="s">
        <v>1858</v>
      </c>
      <c r="H564" s="69" t="s">
        <v>53</v>
      </c>
      <c r="I564" s="69" t="s">
        <v>1859</v>
      </c>
      <c r="J564" s="69" t="s">
        <v>330</v>
      </c>
      <c r="K564" s="69" t="s">
        <v>382</v>
      </c>
      <c r="L564" s="69" t="s">
        <v>420</v>
      </c>
      <c r="M564" s="69" t="s">
        <v>388</v>
      </c>
      <c r="N564" s="69" t="s">
        <v>30</v>
      </c>
      <c r="O564" s="69" t="s">
        <v>386</v>
      </c>
      <c r="P564" s="69" t="s">
        <v>970</v>
      </c>
      <c r="Q564" s="69">
        <v>1</v>
      </c>
      <c r="R564" s="69" t="s">
        <v>53</v>
      </c>
      <c r="V564" s="59" t="str">
        <f t="shared" si="67"/>
        <v>2198105черный</v>
      </c>
      <c r="W564" s="59" t="str">
        <f t="shared" si="64"/>
        <v>2198105</v>
      </c>
      <c r="X564" s="59" t="str">
        <f t="shared" si="68"/>
        <v>TARVESTON</v>
      </c>
      <c r="AC564" s="50">
        <f t="shared" si="69"/>
        <v>2</v>
      </c>
      <c r="AD564" s="43">
        <f t="shared" si="70"/>
        <v>153</v>
      </c>
      <c r="AE564" s="50">
        <f t="shared" si="71"/>
        <v>2153</v>
      </c>
    </row>
    <row r="565" spans="1:31">
      <c r="A565" s="59" t="str">
        <f t="shared" si="65"/>
        <v>21981051</v>
      </c>
      <c r="B565" s="59" t="str">
        <f t="shared" si="66"/>
        <v>02-153-09</v>
      </c>
      <c r="C565" s="69" t="s">
        <v>1860</v>
      </c>
      <c r="D565" s="69" t="s">
        <v>1857</v>
      </c>
      <c r="E565" s="69" t="s">
        <v>972</v>
      </c>
      <c r="F565" s="70">
        <v>59</v>
      </c>
      <c r="G565" s="70" t="s">
        <v>1858</v>
      </c>
      <c r="H565" s="69" t="s">
        <v>53</v>
      </c>
      <c r="I565" s="69" t="s">
        <v>1859</v>
      </c>
      <c r="J565" s="69" t="s">
        <v>330</v>
      </c>
      <c r="K565" s="69" t="s">
        <v>382</v>
      </c>
      <c r="L565" s="69" t="s">
        <v>420</v>
      </c>
      <c r="M565" s="69" t="s">
        <v>388</v>
      </c>
      <c r="N565" s="69" t="s">
        <v>30</v>
      </c>
      <c r="O565" s="69" t="s">
        <v>386</v>
      </c>
      <c r="P565" s="69" t="s">
        <v>970</v>
      </c>
      <c r="Q565" s="69">
        <v>1</v>
      </c>
      <c r="R565" s="69" t="s">
        <v>53</v>
      </c>
      <c r="V565" s="59" t="str">
        <f t="shared" si="67"/>
        <v>2198105черный</v>
      </c>
      <c r="W565" s="59" t="str">
        <f t="shared" si="64"/>
        <v>2198105</v>
      </c>
      <c r="X565" s="59" t="str">
        <f t="shared" si="68"/>
        <v>TARVESTON</v>
      </c>
      <c r="AC565" s="50">
        <f t="shared" si="69"/>
        <v>2</v>
      </c>
      <c r="AD565" s="43">
        <f t="shared" si="70"/>
        <v>153</v>
      </c>
      <c r="AE565" s="50">
        <f t="shared" si="71"/>
        <v>2153</v>
      </c>
    </row>
    <row r="566" spans="1:31">
      <c r="A566" s="59" t="str">
        <f t="shared" si="65"/>
        <v>21981051</v>
      </c>
      <c r="B566" s="59" t="str">
        <f t="shared" si="66"/>
        <v>02-153-09</v>
      </c>
      <c r="C566" s="69" t="s">
        <v>1861</v>
      </c>
      <c r="D566" s="69" t="s">
        <v>1857</v>
      </c>
      <c r="E566" s="69" t="s">
        <v>983</v>
      </c>
      <c r="F566" s="70">
        <v>61</v>
      </c>
      <c r="G566" s="70" t="s">
        <v>1858</v>
      </c>
      <c r="H566" s="69" t="s">
        <v>53</v>
      </c>
      <c r="I566" s="69" t="s">
        <v>1859</v>
      </c>
      <c r="J566" s="69" t="s">
        <v>330</v>
      </c>
      <c r="K566" s="69" t="s">
        <v>382</v>
      </c>
      <c r="L566" s="69" t="s">
        <v>420</v>
      </c>
      <c r="M566" s="69" t="s">
        <v>388</v>
      </c>
      <c r="N566" s="69" t="s">
        <v>30</v>
      </c>
      <c r="O566" s="69" t="s">
        <v>386</v>
      </c>
      <c r="P566" s="69" t="s">
        <v>970</v>
      </c>
      <c r="Q566" s="69">
        <v>1</v>
      </c>
      <c r="R566" s="69" t="s">
        <v>53</v>
      </c>
      <c r="V566" s="59" t="str">
        <f t="shared" si="67"/>
        <v>2198105черный</v>
      </c>
      <c r="W566" s="59" t="str">
        <f t="shared" si="64"/>
        <v>2198105</v>
      </c>
      <c r="X566" s="59" t="str">
        <f t="shared" si="68"/>
        <v>TARVESTON</v>
      </c>
      <c r="AC566" s="50">
        <f t="shared" si="69"/>
        <v>2</v>
      </c>
      <c r="AD566" s="43">
        <f t="shared" si="70"/>
        <v>153</v>
      </c>
      <c r="AE566" s="50">
        <f t="shared" si="71"/>
        <v>2153</v>
      </c>
    </row>
    <row r="567" spans="1:31">
      <c r="A567" s="59" t="str">
        <f t="shared" si="65"/>
        <v>252810167</v>
      </c>
      <c r="B567" s="59" t="str">
        <f t="shared" si="66"/>
        <v>02-154-15</v>
      </c>
      <c r="C567" s="69" t="s">
        <v>1862</v>
      </c>
      <c r="D567" s="69" t="s">
        <v>1863</v>
      </c>
      <c r="E567" s="69" t="s">
        <v>967</v>
      </c>
      <c r="F567" s="70">
        <v>57</v>
      </c>
      <c r="G567" s="70" t="s">
        <v>1864</v>
      </c>
      <c r="H567" s="69" t="s">
        <v>226</v>
      </c>
      <c r="I567" s="69" t="s">
        <v>1018</v>
      </c>
      <c r="J567" s="69" t="s">
        <v>330</v>
      </c>
      <c r="K567" s="69" t="s">
        <v>382</v>
      </c>
      <c r="L567" s="69" t="s">
        <v>420</v>
      </c>
      <c r="M567" s="69" t="s">
        <v>388</v>
      </c>
      <c r="N567" s="69" t="s">
        <v>30</v>
      </c>
      <c r="O567" s="69" t="s">
        <v>386</v>
      </c>
      <c r="P567" s="69" t="s">
        <v>970</v>
      </c>
      <c r="Q567" s="69">
        <v>67</v>
      </c>
      <c r="R567" s="69" t="s">
        <v>86</v>
      </c>
      <c r="V567" s="59" t="str">
        <f t="shared" si="67"/>
        <v>2528101светло-коричневый</v>
      </c>
      <c r="W567" s="59" t="str">
        <f t="shared" si="64"/>
        <v>2528101</v>
      </c>
      <c r="X567" s="59" t="str">
        <f t="shared" si="68"/>
        <v>MARLON</v>
      </c>
      <c r="AC567" s="50">
        <f t="shared" si="69"/>
        <v>2</v>
      </c>
      <c r="AD567" s="43">
        <f t="shared" si="70"/>
        <v>154</v>
      </c>
      <c r="AE567" s="50">
        <f t="shared" si="71"/>
        <v>2154</v>
      </c>
    </row>
    <row r="568" spans="1:31">
      <c r="A568" s="59" t="str">
        <f t="shared" si="65"/>
        <v>252810167</v>
      </c>
      <c r="B568" s="59" t="str">
        <f t="shared" si="66"/>
        <v>02-154-15</v>
      </c>
      <c r="C568" s="69" t="s">
        <v>1865</v>
      </c>
      <c r="D568" s="69" t="s">
        <v>1863</v>
      </c>
      <c r="E568" s="69" t="s">
        <v>972</v>
      </c>
      <c r="F568" s="70">
        <v>59</v>
      </c>
      <c r="G568" s="70" t="s">
        <v>1864</v>
      </c>
      <c r="H568" s="69" t="s">
        <v>226</v>
      </c>
      <c r="I568" s="69" t="s">
        <v>1018</v>
      </c>
      <c r="J568" s="69" t="s">
        <v>330</v>
      </c>
      <c r="K568" s="69" t="s">
        <v>382</v>
      </c>
      <c r="L568" s="69" t="s">
        <v>420</v>
      </c>
      <c r="M568" s="69" t="s">
        <v>388</v>
      </c>
      <c r="N568" s="69" t="s">
        <v>30</v>
      </c>
      <c r="O568" s="69" t="s">
        <v>386</v>
      </c>
      <c r="P568" s="69" t="s">
        <v>970</v>
      </c>
      <c r="Q568" s="69">
        <v>67</v>
      </c>
      <c r="R568" s="69" t="s">
        <v>86</v>
      </c>
      <c r="V568" s="59" t="str">
        <f t="shared" si="67"/>
        <v>2528101светло-коричневый</v>
      </c>
      <c r="W568" s="59" t="str">
        <f t="shared" si="64"/>
        <v>2528101</v>
      </c>
      <c r="X568" s="59" t="str">
        <f t="shared" si="68"/>
        <v>MARLON</v>
      </c>
      <c r="AC568" s="50">
        <f t="shared" si="69"/>
        <v>2</v>
      </c>
      <c r="AD568" s="43">
        <f t="shared" si="70"/>
        <v>154</v>
      </c>
      <c r="AE568" s="50">
        <f t="shared" si="71"/>
        <v>2154</v>
      </c>
    </row>
    <row r="569" spans="1:31">
      <c r="A569" s="59" t="str">
        <f t="shared" si="65"/>
        <v>252810167</v>
      </c>
      <c r="B569" s="59" t="str">
        <f t="shared" si="66"/>
        <v>02-154-15</v>
      </c>
      <c r="C569" s="69" t="s">
        <v>1866</v>
      </c>
      <c r="D569" s="69" t="s">
        <v>1863</v>
      </c>
      <c r="E569" s="69" t="s">
        <v>983</v>
      </c>
      <c r="F569" s="70">
        <v>61</v>
      </c>
      <c r="G569" s="70" t="s">
        <v>1864</v>
      </c>
      <c r="H569" s="69" t="s">
        <v>226</v>
      </c>
      <c r="I569" s="69" t="s">
        <v>1018</v>
      </c>
      <c r="J569" s="69" t="s">
        <v>330</v>
      </c>
      <c r="K569" s="69" t="s">
        <v>382</v>
      </c>
      <c r="L569" s="69" t="s">
        <v>420</v>
      </c>
      <c r="M569" s="69" t="s">
        <v>388</v>
      </c>
      <c r="N569" s="69" t="s">
        <v>30</v>
      </c>
      <c r="O569" s="69" t="s">
        <v>386</v>
      </c>
      <c r="P569" s="69" t="s">
        <v>970</v>
      </c>
      <c r="Q569" s="69">
        <v>67</v>
      </c>
      <c r="R569" s="69" t="s">
        <v>86</v>
      </c>
      <c r="V569" s="59" t="str">
        <f t="shared" si="67"/>
        <v>2528101светло-коричневый</v>
      </c>
      <c r="W569" s="59" t="str">
        <f t="shared" si="64"/>
        <v>2528101</v>
      </c>
      <c r="X569" s="59" t="str">
        <f t="shared" si="68"/>
        <v>MARLON</v>
      </c>
      <c r="AC569" s="50">
        <f t="shared" si="69"/>
        <v>2</v>
      </c>
      <c r="AD569" s="43">
        <f t="shared" si="70"/>
        <v>154</v>
      </c>
      <c r="AE569" s="50">
        <f t="shared" si="71"/>
        <v>2154</v>
      </c>
    </row>
    <row r="570" spans="1:31">
      <c r="A570" s="59" t="str">
        <f t="shared" si="65"/>
        <v>32981011</v>
      </c>
      <c r="B570" s="59" t="str">
        <f t="shared" si="66"/>
        <v>02-155-09</v>
      </c>
      <c r="C570" s="69" t="s">
        <v>1867</v>
      </c>
      <c r="D570" s="69" t="s">
        <v>1868</v>
      </c>
      <c r="E570" s="69" t="s">
        <v>1147</v>
      </c>
      <c r="F570" s="70">
        <v>55</v>
      </c>
      <c r="G570" s="70" t="s">
        <v>1869</v>
      </c>
      <c r="H570" s="69" t="s">
        <v>53</v>
      </c>
      <c r="I570" s="69" t="s">
        <v>1018</v>
      </c>
      <c r="J570" s="69" t="s">
        <v>331</v>
      </c>
      <c r="K570" s="69" t="s">
        <v>382</v>
      </c>
      <c r="L570" s="69" t="s">
        <v>420</v>
      </c>
      <c r="M570" s="69" t="s">
        <v>388</v>
      </c>
      <c r="N570" s="69" t="s">
        <v>44</v>
      </c>
      <c r="O570" s="69" t="s">
        <v>386</v>
      </c>
      <c r="P570" s="69" t="s">
        <v>970</v>
      </c>
      <c r="Q570" s="69">
        <v>1</v>
      </c>
      <c r="R570" s="69" t="s">
        <v>53</v>
      </c>
      <c r="V570" s="59" t="str">
        <f t="shared" si="67"/>
        <v>3298101черный</v>
      </c>
      <c r="W570" s="59" t="str">
        <f t="shared" si="64"/>
        <v>3298101</v>
      </c>
      <c r="X570" s="59" t="str">
        <f t="shared" si="68"/>
        <v>ONDELLO</v>
      </c>
      <c r="AC570" s="50">
        <f t="shared" si="69"/>
        <v>2</v>
      </c>
      <c r="AD570" s="43">
        <f t="shared" si="70"/>
        <v>155</v>
      </c>
      <c r="AE570" s="50">
        <f t="shared" si="71"/>
        <v>2155</v>
      </c>
    </row>
    <row r="571" spans="1:31">
      <c r="A571" s="59" t="str">
        <f t="shared" si="65"/>
        <v>32981011</v>
      </c>
      <c r="B571" s="59" t="str">
        <f t="shared" si="66"/>
        <v>02-155-09</v>
      </c>
      <c r="C571" s="69" t="s">
        <v>1870</v>
      </c>
      <c r="D571" s="69" t="s">
        <v>1868</v>
      </c>
      <c r="E571" s="69" t="s">
        <v>967</v>
      </c>
      <c r="F571" s="70">
        <v>57</v>
      </c>
      <c r="G571" s="70" t="s">
        <v>1869</v>
      </c>
      <c r="H571" s="69" t="s">
        <v>53</v>
      </c>
      <c r="I571" s="69" t="s">
        <v>1018</v>
      </c>
      <c r="J571" s="69" t="s">
        <v>331</v>
      </c>
      <c r="K571" s="69" t="s">
        <v>382</v>
      </c>
      <c r="L571" s="69" t="s">
        <v>420</v>
      </c>
      <c r="M571" s="69" t="s">
        <v>388</v>
      </c>
      <c r="N571" s="69" t="s">
        <v>44</v>
      </c>
      <c r="O571" s="69" t="s">
        <v>386</v>
      </c>
      <c r="P571" s="69" t="s">
        <v>970</v>
      </c>
      <c r="Q571" s="69">
        <v>1</v>
      </c>
      <c r="R571" s="69" t="s">
        <v>53</v>
      </c>
      <c r="V571" s="59" t="str">
        <f t="shared" si="67"/>
        <v>3298101черный</v>
      </c>
      <c r="W571" s="59" t="str">
        <f t="shared" si="64"/>
        <v>3298101</v>
      </c>
      <c r="X571" s="59" t="str">
        <f t="shared" si="68"/>
        <v>ONDELLO</v>
      </c>
      <c r="AC571" s="50">
        <f t="shared" si="69"/>
        <v>2</v>
      </c>
      <c r="AD571" s="43">
        <f t="shared" si="70"/>
        <v>155</v>
      </c>
      <c r="AE571" s="50">
        <f t="shared" si="71"/>
        <v>2155</v>
      </c>
    </row>
    <row r="572" spans="1:31">
      <c r="A572" s="59" t="str">
        <f t="shared" si="65"/>
        <v>32981011</v>
      </c>
      <c r="B572" s="59" t="str">
        <f t="shared" si="66"/>
        <v>02-155-09</v>
      </c>
      <c r="C572" s="69" t="s">
        <v>1871</v>
      </c>
      <c r="D572" s="69" t="s">
        <v>1868</v>
      </c>
      <c r="E572" s="69" t="s">
        <v>972</v>
      </c>
      <c r="F572" s="70">
        <v>59</v>
      </c>
      <c r="G572" s="70" t="s">
        <v>1869</v>
      </c>
      <c r="H572" s="69" t="s">
        <v>53</v>
      </c>
      <c r="I572" s="69" t="s">
        <v>1018</v>
      </c>
      <c r="J572" s="69" t="s">
        <v>331</v>
      </c>
      <c r="K572" s="69" t="s">
        <v>382</v>
      </c>
      <c r="L572" s="69" t="s">
        <v>420</v>
      </c>
      <c r="M572" s="69" t="s">
        <v>388</v>
      </c>
      <c r="N572" s="69" t="s">
        <v>44</v>
      </c>
      <c r="O572" s="69" t="s">
        <v>386</v>
      </c>
      <c r="P572" s="69" t="s">
        <v>970</v>
      </c>
      <c r="Q572" s="69">
        <v>1</v>
      </c>
      <c r="R572" s="69" t="s">
        <v>53</v>
      </c>
      <c r="V572" s="59" t="str">
        <f t="shared" si="67"/>
        <v>3298101черный</v>
      </c>
      <c r="W572" s="59" t="str">
        <f t="shared" si="64"/>
        <v>3298101</v>
      </c>
      <c r="X572" s="59" t="str">
        <f t="shared" si="68"/>
        <v>ONDELLO</v>
      </c>
      <c r="AC572" s="50">
        <f t="shared" si="69"/>
        <v>2</v>
      </c>
      <c r="AD572" s="43">
        <f t="shared" si="70"/>
        <v>155</v>
      </c>
      <c r="AE572" s="50">
        <f t="shared" si="71"/>
        <v>2155</v>
      </c>
    </row>
    <row r="573" spans="1:31">
      <c r="A573" s="59" t="str">
        <f t="shared" si="65"/>
        <v>32981011</v>
      </c>
      <c r="B573" s="59" t="str">
        <f t="shared" si="66"/>
        <v>02-155-09</v>
      </c>
      <c r="C573" s="69" t="s">
        <v>1872</v>
      </c>
      <c r="D573" s="69" t="s">
        <v>1868</v>
      </c>
      <c r="E573" s="69" t="s">
        <v>983</v>
      </c>
      <c r="F573" s="70">
        <v>61</v>
      </c>
      <c r="G573" s="70" t="s">
        <v>1869</v>
      </c>
      <c r="H573" s="69" t="s">
        <v>53</v>
      </c>
      <c r="I573" s="69" t="s">
        <v>1018</v>
      </c>
      <c r="J573" s="69" t="s">
        <v>331</v>
      </c>
      <c r="K573" s="69" t="s">
        <v>382</v>
      </c>
      <c r="L573" s="69" t="s">
        <v>420</v>
      </c>
      <c r="M573" s="69" t="s">
        <v>388</v>
      </c>
      <c r="N573" s="69" t="s">
        <v>44</v>
      </c>
      <c r="O573" s="69" t="s">
        <v>386</v>
      </c>
      <c r="P573" s="69" t="s">
        <v>970</v>
      </c>
      <c r="Q573" s="69">
        <v>1</v>
      </c>
      <c r="R573" s="69" t="s">
        <v>53</v>
      </c>
      <c r="V573" s="59" t="str">
        <f t="shared" si="67"/>
        <v>3298101черный</v>
      </c>
      <c r="W573" s="59" t="str">
        <f t="shared" si="64"/>
        <v>3298101</v>
      </c>
      <c r="X573" s="59" t="str">
        <f t="shared" si="68"/>
        <v>ONDELLO</v>
      </c>
      <c r="AC573" s="50">
        <f t="shared" si="69"/>
        <v>2</v>
      </c>
      <c r="AD573" s="43">
        <f t="shared" si="70"/>
        <v>155</v>
      </c>
      <c r="AE573" s="50">
        <f t="shared" si="71"/>
        <v>2155</v>
      </c>
    </row>
    <row r="574" spans="1:31">
      <c r="A574" s="59" t="str">
        <f t="shared" si="65"/>
        <v>CORKgrey</v>
      </c>
      <c r="B574" s="59" t="str">
        <f t="shared" si="66"/>
        <v>02-156-08</v>
      </c>
      <c r="C574" s="69" t="s">
        <v>1873</v>
      </c>
      <c r="D574" s="69" t="s">
        <v>1874</v>
      </c>
      <c r="E574" s="69" t="s">
        <v>907</v>
      </c>
      <c r="F574" s="70">
        <v>0</v>
      </c>
      <c r="G574" s="70" t="s">
        <v>1875</v>
      </c>
      <c r="H574" s="69" t="s">
        <v>83</v>
      </c>
      <c r="I574" s="69" t="s">
        <v>1876</v>
      </c>
      <c r="J574" s="69" t="s">
        <v>509</v>
      </c>
      <c r="K574" s="69" t="s">
        <v>382</v>
      </c>
      <c r="L574" s="69" t="s">
        <v>420</v>
      </c>
      <c r="M574" s="69" t="s">
        <v>388</v>
      </c>
      <c r="O574" s="69" t="s">
        <v>386</v>
      </c>
      <c r="P574" s="69" t="s">
        <v>970</v>
      </c>
      <c r="Q574" s="69" t="s">
        <v>1877</v>
      </c>
      <c r="R574" s="69" t="s">
        <v>83</v>
      </c>
      <c r="V574" s="59" t="str">
        <f t="shared" si="67"/>
        <v>CORKсерый</v>
      </c>
      <c r="W574" s="59" t="str">
        <f t="shared" si="64"/>
        <v>CORK</v>
      </c>
      <c r="X574" s="59" t="str">
        <f t="shared" si="68"/>
        <v>STRIPS 9999960</v>
      </c>
      <c r="AC574" s="50">
        <f t="shared" si="69"/>
        <v>2</v>
      </c>
      <c r="AD574" s="43">
        <f t="shared" si="70"/>
        <v>156</v>
      </c>
      <c r="AE574" s="50">
        <f t="shared" si="71"/>
        <v>2156</v>
      </c>
    </row>
    <row r="575" spans="1:31">
      <c r="A575" s="59" t="str">
        <f t="shared" si="65"/>
        <v>1113501330</v>
      </c>
      <c r="B575" s="59" t="str">
        <f t="shared" si="66"/>
        <v>02-157-08</v>
      </c>
      <c r="C575" s="69" t="s">
        <v>1879</v>
      </c>
      <c r="D575" s="69" t="s">
        <v>1880</v>
      </c>
      <c r="E575" s="69" t="s">
        <v>967</v>
      </c>
      <c r="F575" s="70">
        <v>57</v>
      </c>
      <c r="G575" s="70" t="s">
        <v>1881</v>
      </c>
      <c r="H575" s="69" t="s">
        <v>83</v>
      </c>
      <c r="I575" s="69" t="s">
        <v>1882</v>
      </c>
      <c r="J575" s="69" t="s">
        <v>329</v>
      </c>
      <c r="K575" s="69" t="s">
        <v>382</v>
      </c>
      <c r="L575" s="69" t="s">
        <v>420</v>
      </c>
      <c r="M575" s="69" t="s">
        <v>384</v>
      </c>
      <c r="N575" s="69" t="s">
        <v>37</v>
      </c>
      <c r="O575" s="69" t="s">
        <v>385</v>
      </c>
      <c r="P575" s="69" t="s">
        <v>970</v>
      </c>
      <c r="Q575" s="69">
        <v>330</v>
      </c>
      <c r="R575" s="69" t="s">
        <v>83</v>
      </c>
      <c r="V575" s="59" t="str">
        <f t="shared" si="67"/>
        <v>1113501серый</v>
      </c>
      <c r="W575" s="59" t="str">
        <f t="shared" si="64"/>
        <v>1113501</v>
      </c>
      <c r="X575" s="59" t="str">
        <f t="shared" si="68"/>
        <v>TRILBY LINEN</v>
      </c>
      <c r="AC575" s="50">
        <f t="shared" si="69"/>
        <v>2</v>
      </c>
      <c r="AD575" s="43">
        <f t="shared" si="70"/>
        <v>157</v>
      </c>
      <c r="AE575" s="50">
        <f t="shared" si="71"/>
        <v>2157</v>
      </c>
    </row>
    <row r="576" spans="1:31">
      <c r="A576" s="59" t="str">
        <f t="shared" si="65"/>
        <v>1113501330</v>
      </c>
      <c r="B576" s="59" t="str">
        <f t="shared" si="66"/>
        <v>02-157-08</v>
      </c>
      <c r="C576" s="69" t="s">
        <v>1883</v>
      </c>
      <c r="D576" s="69" t="s">
        <v>1880</v>
      </c>
      <c r="E576" s="69" t="s">
        <v>972</v>
      </c>
      <c r="F576" s="70">
        <v>59</v>
      </c>
      <c r="G576" s="70" t="s">
        <v>1881</v>
      </c>
      <c r="H576" s="69" t="s">
        <v>83</v>
      </c>
      <c r="I576" s="69" t="s">
        <v>1882</v>
      </c>
      <c r="J576" s="69" t="s">
        <v>329</v>
      </c>
      <c r="K576" s="69" t="s">
        <v>382</v>
      </c>
      <c r="L576" s="69" t="s">
        <v>420</v>
      </c>
      <c r="M576" s="69" t="s">
        <v>384</v>
      </c>
      <c r="N576" s="69" t="s">
        <v>37</v>
      </c>
      <c r="O576" s="69" t="s">
        <v>385</v>
      </c>
      <c r="P576" s="69" t="s">
        <v>970</v>
      </c>
      <c r="Q576" s="69">
        <v>330</v>
      </c>
      <c r="R576" s="69" t="s">
        <v>83</v>
      </c>
      <c r="V576" s="59" t="str">
        <f t="shared" si="67"/>
        <v>1113501серый</v>
      </c>
      <c r="W576" s="59" t="str">
        <f t="shared" si="64"/>
        <v>1113501</v>
      </c>
      <c r="X576" s="59" t="str">
        <f t="shared" si="68"/>
        <v>TRILBY LINEN</v>
      </c>
      <c r="AC576" s="50">
        <f t="shared" si="69"/>
        <v>2</v>
      </c>
      <c r="AD576" s="43">
        <f t="shared" si="70"/>
        <v>157</v>
      </c>
      <c r="AE576" s="50">
        <f t="shared" si="71"/>
        <v>2157</v>
      </c>
    </row>
    <row r="577" spans="1:31">
      <c r="A577" s="59" t="str">
        <f t="shared" si="65"/>
        <v>1113501330</v>
      </c>
      <c r="B577" s="59" t="str">
        <f t="shared" si="66"/>
        <v>02-157-08</v>
      </c>
      <c r="C577" s="69" t="s">
        <v>1884</v>
      </c>
      <c r="D577" s="69" t="s">
        <v>1880</v>
      </c>
      <c r="E577" s="69" t="s">
        <v>983</v>
      </c>
      <c r="F577" s="70">
        <v>61</v>
      </c>
      <c r="G577" s="70" t="s">
        <v>1881</v>
      </c>
      <c r="H577" s="69" t="s">
        <v>83</v>
      </c>
      <c r="I577" s="69" t="s">
        <v>1882</v>
      </c>
      <c r="J577" s="69" t="s">
        <v>329</v>
      </c>
      <c r="K577" s="69" t="s">
        <v>382</v>
      </c>
      <c r="L577" s="69" t="s">
        <v>420</v>
      </c>
      <c r="M577" s="69" t="s">
        <v>384</v>
      </c>
      <c r="N577" s="69" t="s">
        <v>37</v>
      </c>
      <c r="O577" s="69" t="s">
        <v>385</v>
      </c>
      <c r="P577" s="69" t="s">
        <v>970</v>
      </c>
      <c r="Q577" s="69">
        <v>330</v>
      </c>
      <c r="R577" s="69" t="s">
        <v>83</v>
      </c>
      <c r="V577" s="59" t="str">
        <f t="shared" si="67"/>
        <v>1113501серый</v>
      </c>
      <c r="W577" s="59" t="str">
        <f t="shared" si="64"/>
        <v>1113501</v>
      </c>
      <c r="X577" s="59" t="str">
        <f t="shared" si="68"/>
        <v>TRILBY LINEN</v>
      </c>
      <c r="AC577" s="50">
        <f t="shared" si="69"/>
        <v>2</v>
      </c>
      <c r="AD577" s="43">
        <f t="shared" si="70"/>
        <v>157</v>
      </c>
      <c r="AE577" s="50">
        <f t="shared" si="71"/>
        <v>2157</v>
      </c>
    </row>
    <row r="578" spans="1:31">
      <c r="A578" s="59" t="str">
        <f t="shared" si="65"/>
        <v>1113501330</v>
      </c>
      <c r="B578" s="59" t="str">
        <f t="shared" si="66"/>
        <v>02-157-08</v>
      </c>
      <c r="C578" s="69" t="s">
        <v>1885</v>
      </c>
      <c r="D578" s="69" t="s">
        <v>1880</v>
      </c>
      <c r="E578" s="69" t="s">
        <v>989</v>
      </c>
      <c r="F578" s="70">
        <v>63</v>
      </c>
      <c r="G578" s="70" t="s">
        <v>1881</v>
      </c>
      <c r="H578" s="69" t="s">
        <v>83</v>
      </c>
      <c r="I578" s="69" t="s">
        <v>1882</v>
      </c>
      <c r="J578" s="69" t="s">
        <v>329</v>
      </c>
      <c r="K578" s="69" t="s">
        <v>382</v>
      </c>
      <c r="L578" s="69" t="s">
        <v>420</v>
      </c>
      <c r="M578" s="69" t="s">
        <v>384</v>
      </c>
      <c r="N578" s="69" t="s">
        <v>37</v>
      </c>
      <c r="O578" s="69" t="s">
        <v>385</v>
      </c>
      <c r="P578" s="69" t="s">
        <v>970</v>
      </c>
      <c r="Q578" s="69">
        <v>330</v>
      </c>
      <c r="R578" s="69" t="s">
        <v>83</v>
      </c>
      <c r="V578" s="59" t="str">
        <f t="shared" si="67"/>
        <v>1113501серый</v>
      </c>
      <c r="W578" s="59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1113501</v>
      </c>
      <c r="X578" s="59" t="str">
        <f t="shared" si="68"/>
        <v>TRILBY LINEN</v>
      </c>
      <c r="AC578" s="50">
        <f t="shared" si="69"/>
        <v>2</v>
      </c>
      <c r="AD578" s="43">
        <f t="shared" si="70"/>
        <v>157</v>
      </c>
      <c r="AE578" s="50">
        <f t="shared" si="71"/>
        <v>2157</v>
      </c>
    </row>
    <row r="579" spans="1:31">
      <c r="A579" s="59" t="str">
        <f t="shared" ref="A579:A642" si="73">IF(G579&amp;Q579&lt;&gt;"",W579&amp;Q579,"")</f>
        <v>123840571</v>
      </c>
      <c r="B579" s="59" t="str">
        <f t="shared" ref="B579:B642" si="74">IF(C579&lt;&gt;"",LEFT(C579,9),"")</f>
        <v>02-158-36</v>
      </c>
      <c r="C579" s="69" t="s">
        <v>1886</v>
      </c>
      <c r="D579" s="69" t="s">
        <v>1887</v>
      </c>
      <c r="E579" s="69" t="s">
        <v>967</v>
      </c>
      <c r="F579" s="70">
        <v>57</v>
      </c>
      <c r="G579" s="70" t="s">
        <v>1888</v>
      </c>
      <c r="H579" s="69" t="s">
        <v>187</v>
      </c>
      <c r="I579" s="69" t="s">
        <v>969</v>
      </c>
      <c r="J579" s="69" t="s">
        <v>329</v>
      </c>
      <c r="K579" s="69" t="s">
        <v>382</v>
      </c>
      <c r="L579" s="69" t="s">
        <v>420</v>
      </c>
      <c r="M579" s="69" t="s">
        <v>384</v>
      </c>
      <c r="N579" s="69" t="s">
        <v>35</v>
      </c>
      <c r="O579" s="69" t="s">
        <v>385</v>
      </c>
      <c r="P579" s="69" t="s">
        <v>970</v>
      </c>
      <c r="Q579" s="69">
        <v>71</v>
      </c>
      <c r="R579" s="69" t="s">
        <v>63</v>
      </c>
      <c r="V579" s="59" t="str">
        <f t="shared" ref="V579:V642" si="75">W579&amp;H579</f>
        <v>1238405кремовый</v>
      </c>
      <c r="W579" s="59" t="str">
        <f t="shared" si="72"/>
        <v>1238405</v>
      </c>
      <c r="X579" s="59" t="str">
        <f t="shared" ref="X579:X642" si="76">IF(A579&lt;&gt;"",IFERROR(IF(FIND(" ",G579)&gt;=1,MID(G579,FIND(" ",G579)+1,LEN(G579)),""),""),"")</f>
        <v>TRILBY PANAMA</v>
      </c>
      <c r="AC579" s="50">
        <f t="shared" ref="AC579:AC642" si="77">IFERROR(VALUE(MID($C579,1,2)),0)</f>
        <v>2</v>
      </c>
      <c r="AD579" s="43">
        <f t="shared" ref="AD579:AD642" si="78">IFERROR(VALUE(MID($C579,4,3)),0)</f>
        <v>158</v>
      </c>
      <c r="AE579" s="50">
        <f t="shared" ref="AE579:AE642" si="79">VALUE(RIGHT("00"&amp;AC579,2)&amp;RIGHT("000"&amp;AD579,3))</f>
        <v>2158</v>
      </c>
    </row>
    <row r="580" spans="1:31">
      <c r="A580" s="59" t="str">
        <f t="shared" si="73"/>
        <v>123840571</v>
      </c>
      <c r="B580" s="59" t="str">
        <f t="shared" si="74"/>
        <v>02-158-36</v>
      </c>
      <c r="C580" s="69" t="s">
        <v>1889</v>
      </c>
      <c r="D580" s="69" t="s">
        <v>1887</v>
      </c>
      <c r="E580" s="69" t="s">
        <v>972</v>
      </c>
      <c r="F580" s="70">
        <v>59</v>
      </c>
      <c r="G580" s="70" t="s">
        <v>1888</v>
      </c>
      <c r="H580" s="69" t="s">
        <v>187</v>
      </c>
      <c r="I580" s="69" t="s">
        <v>969</v>
      </c>
      <c r="J580" s="69" t="s">
        <v>329</v>
      </c>
      <c r="K580" s="69" t="s">
        <v>382</v>
      </c>
      <c r="L580" s="69" t="s">
        <v>420</v>
      </c>
      <c r="M580" s="69" t="s">
        <v>384</v>
      </c>
      <c r="N580" s="69" t="s">
        <v>35</v>
      </c>
      <c r="O580" s="69" t="s">
        <v>385</v>
      </c>
      <c r="P580" s="69" t="s">
        <v>970</v>
      </c>
      <c r="Q580" s="69">
        <v>71</v>
      </c>
      <c r="R580" s="69" t="s">
        <v>63</v>
      </c>
      <c r="V580" s="59" t="str">
        <f t="shared" si="75"/>
        <v>1238405кремовый</v>
      </c>
      <c r="W580" s="59" t="str">
        <f t="shared" si="72"/>
        <v>1238405</v>
      </c>
      <c r="X580" s="59" t="str">
        <f t="shared" si="76"/>
        <v>TRILBY PANAMA</v>
      </c>
      <c r="AC580" s="50">
        <f t="shared" si="77"/>
        <v>2</v>
      </c>
      <c r="AD580" s="43">
        <f t="shared" si="78"/>
        <v>158</v>
      </c>
      <c r="AE580" s="50">
        <f t="shared" si="79"/>
        <v>2158</v>
      </c>
    </row>
    <row r="581" spans="1:31">
      <c r="A581" s="59" t="str">
        <f t="shared" si="73"/>
        <v>123840571</v>
      </c>
      <c r="B581" s="59" t="str">
        <f t="shared" si="74"/>
        <v>02-158-36</v>
      </c>
      <c r="C581" s="69" t="s">
        <v>1890</v>
      </c>
      <c r="D581" s="69" t="s">
        <v>1887</v>
      </c>
      <c r="E581" s="69" t="s">
        <v>983</v>
      </c>
      <c r="F581" s="70">
        <v>61</v>
      </c>
      <c r="G581" s="70" t="s">
        <v>1888</v>
      </c>
      <c r="H581" s="69" t="s">
        <v>187</v>
      </c>
      <c r="I581" s="69" t="s">
        <v>969</v>
      </c>
      <c r="J581" s="69" t="s">
        <v>329</v>
      </c>
      <c r="K581" s="69" t="s">
        <v>382</v>
      </c>
      <c r="L581" s="69" t="s">
        <v>420</v>
      </c>
      <c r="M581" s="69" t="s">
        <v>384</v>
      </c>
      <c r="N581" s="69" t="s">
        <v>35</v>
      </c>
      <c r="O581" s="69" t="s">
        <v>385</v>
      </c>
      <c r="P581" s="69" t="s">
        <v>970</v>
      </c>
      <c r="Q581" s="69">
        <v>71</v>
      </c>
      <c r="R581" s="69" t="s">
        <v>63</v>
      </c>
      <c r="V581" s="59" t="str">
        <f t="shared" si="75"/>
        <v>1238405кремовый</v>
      </c>
      <c r="W581" s="59" t="str">
        <f t="shared" si="72"/>
        <v>1238405</v>
      </c>
      <c r="X581" s="59" t="str">
        <f t="shared" si="76"/>
        <v>TRILBY PANAMA</v>
      </c>
      <c r="AC581" s="50">
        <f t="shared" si="77"/>
        <v>2</v>
      </c>
      <c r="AD581" s="43">
        <f t="shared" si="78"/>
        <v>158</v>
      </c>
      <c r="AE581" s="50">
        <f t="shared" si="79"/>
        <v>2158</v>
      </c>
    </row>
    <row r="582" spans="1:31">
      <c r="A582" s="59" t="str">
        <f t="shared" si="73"/>
        <v>123851377</v>
      </c>
      <c r="B582" s="59" t="str">
        <f t="shared" si="74"/>
        <v>02-159-00</v>
      </c>
      <c r="C582" s="69" t="s">
        <v>1891</v>
      </c>
      <c r="D582" s="69" t="s">
        <v>1892</v>
      </c>
      <c r="E582" s="69" t="s">
        <v>967</v>
      </c>
      <c r="F582" s="70">
        <v>57</v>
      </c>
      <c r="G582" s="70" t="s">
        <v>1893</v>
      </c>
      <c r="H582" s="69" t="s">
        <v>265</v>
      </c>
      <c r="I582" s="69" t="s">
        <v>969</v>
      </c>
      <c r="J582" s="69" t="s">
        <v>329</v>
      </c>
      <c r="K582" s="69" t="s">
        <v>382</v>
      </c>
      <c r="L582" s="69" t="s">
        <v>420</v>
      </c>
      <c r="M582" s="69" t="s">
        <v>384</v>
      </c>
      <c r="N582" s="69" t="s">
        <v>35</v>
      </c>
      <c r="O582" s="69" t="s">
        <v>386</v>
      </c>
      <c r="P582" s="69" t="s">
        <v>970</v>
      </c>
      <c r="Q582" s="69">
        <v>77</v>
      </c>
      <c r="R582" s="69" t="s">
        <v>63</v>
      </c>
      <c r="V582" s="59" t="str">
        <f t="shared" si="75"/>
        <v>1238513темно-бежевый</v>
      </c>
      <c r="W582" s="59" t="str">
        <f t="shared" si="72"/>
        <v>1238513</v>
      </c>
      <c r="X582" s="59" t="str">
        <f t="shared" si="76"/>
        <v>TRILBY RAFFIA</v>
      </c>
      <c r="AC582" s="50">
        <f t="shared" si="77"/>
        <v>2</v>
      </c>
      <c r="AD582" s="43">
        <f t="shared" si="78"/>
        <v>159</v>
      </c>
      <c r="AE582" s="50">
        <f t="shared" si="79"/>
        <v>2159</v>
      </c>
    </row>
    <row r="583" spans="1:31">
      <c r="A583" s="59" t="str">
        <f t="shared" si="73"/>
        <v>123851377</v>
      </c>
      <c r="B583" s="59" t="str">
        <f t="shared" si="74"/>
        <v>02-159-00</v>
      </c>
      <c r="C583" s="69" t="s">
        <v>1894</v>
      </c>
      <c r="D583" s="69" t="s">
        <v>1892</v>
      </c>
      <c r="E583" s="69" t="s">
        <v>972</v>
      </c>
      <c r="F583" s="70">
        <v>59</v>
      </c>
      <c r="G583" s="70" t="s">
        <v>1893</v>
      </c>
      <c r="H583" s="69" t="s">
        <v>265</v>
      </c>
      <c r="I583" s="69" t="s">
        <v>969</v>
      </c>
      <c r="J583" s="69" t="s">
        <v>329</v>
      </c>
      <c r="K583" s="69" t="s">
        <v>382</v>
      </c>
      <c r="L583" s="69" t="s">
        <v>420</v>
      </c>
      <c r="M583" s="69" t="s">
        <v>384</v>
      </c>
      <c r="N583" s="69" t="s">
        <v>35</v>
      </c>
      <c r="O583" s="69" t="s">
        <v>386</v>
      </c>
      <c r="P583" s="69" t="s">
        <v>970</v>
      </c>
      <c r="Q583" s="69">
        <v>77</v>
      </c>
      <c r="R583" s="69" t="s">
        <v>63</v>
      </c>
      <c r="V583" s="59" t="str">
        <f t="shared" si="75"/>
        <v>1238513темно-бежевый</v>
      </c>
      <c r="W583" s="59" t="str">
        <f t="shared" si="72"/>
        <v>1238513</v>
      </c>
      <c r="X583" s="59" t="str">
        <f t="shared" si="76"/>
        <v>TRILBY RAFFIA</v>
      </c>
      <c r="AC583" s="50">
        <f t="shared" si="77"/>
        <v>2</v>
      </c>
      <c r="AD583" s="43">
        <f t="shared" si="78"/>
        <v>159</v>
      </c>
      <c r="AE583" s="50">
        <f t="shared" si="79"/>
        <v>2159</v>
      </c>
    </row>
    <row r="584" spans="1:31">
      <c r="A584" s="59" t="str">
        <f t="shared" si="73"/>
        <v>123851377</v>
      </c>
      <c r="B584" s="59" t="str">
        <f t="shared" si="74"/>
        <v>02-159-00</v>
      </c>
      <c r="C584" s="69" t="s">
        <v>1895</v>
      </c>
      <c r="D584" s="69" t="s">
        <v>1892</v>
      </c>
      <c r="E584" s="69" t="s">
        <v>983</v>
      </c>
      <c r="F584" s="70">
        <v>61</v>
      </c>
      <c r="G584" s="70" t="s">
        <v>1893</v>
      </c>
      <c r="H584" s="69" t="s">
        <v>265</v>
      </c>
      <c r="I584" s="69" t="s">
        <v>969</v>
      </c>
      <c r="J584" s="69" t="s">
        <v>329</v>
      </c>
      <c r="K584" s="69" t="s">
        <v>382</v>
      </c>
      <c r="L584" s="69" t="s">
        <v>420</v>
      </c>
      <c r="M584" s="69" t="s">
        <v>384</v>
      </c>
      <c r="N584" s="69" t="s">
        <v>35</v>
      </c>
      <c r="O584" s="69" t="s">
        <v>386</v>
      </c>
      <c r="P584" s="69" t="s">
        <v>970</v>
      </c>
      <c r="Q584" s="69">
        <v>77</v>
      </c>
      <c r="R584" s="69" t="s">
        <v>63</v>
      </c>
      <c r="V584" s="59" t="str">
        <f t="shared" si="75"/>
        <v>1238513темно-бежевый</v>
      </c>
      <c r="W584" s="59" t="str">
        <f t="shared" si="72"/>
        <v>1238513</v>
      </c>
      <c r="X584" s="59" t="str">
        <f t="shared" si="76"/>
        <v>TRILBY RAFFIA</v>
      </c>
      <c r="AC584" s="50">
        <f t="shared" si="77"/>
        <v>2</v>
      </c>
      <c r="AD584" s="43">
        <f t="shared" si="78"/>
        <v>159</v>
      </c>
      <c r="AE584" s="50">
        <f t="shared" si="79"/>
        <v>2159</v>
      </c>
    </row>
    <row r="585" spans="1:31">
      <c r="A585" s="59" t="str">
        <f t="shared" si="73"/>
        <v>13211031</v>
      </c>
      <c r="B585" s="59" t="str">
        <f t="shared" si="74"/>
        <v>02-160-09</v>
      </c>
      <c r="C585" s="69" t="s">
        <v>1896</v>
      </c>
      <c r="D585" s="69" t="s">
        <v>1897</v>
      </c>
      <c r="E585" s="69" t="s">
        <v>967</v>
      </c>
      <c r="F585" s="70">
        <v>57</v>
      </c>
      <c r="G585" s="70" t="s">
        <v>1898</v>
      </c>
      <c r="H585" s="69" t="s">
        <v>53</v>
      </c>
      <c r="I585" s="69" t="s">
        <v>908</v>
      </c>
      <c r="J585" s="69" t="s">
        <v>345</v>
      </c>
      <c r="K585" s="69" t="s">
        <v>382</v>
      </c>
      <c r="L585" s="69" t="s">
        <v>420</v>
      </c>
      <c r="M585" s="69" t="s">
        <v>384</v>
      </c>
      <c r="N585" s="69" t="s">
        <v>43</v>
      </c>
      <c r="O585" s="69" t="s">
        <v>386</v>
      </c>
      <c r="P585" s="69" t="s">
        <v>970</v>
      </c>
      <c r="Q585" s="69">
        <v>1</v>
      </c>
      <c r="R585" s="69" t="s">
        <v>53</v>
      </c>
      <c r="V585" s="59" t="str">
        <f t="shared" si="75"/>
        <v>1321103черный</v>
      </c>
      <c r="W585" s="59" t="str">
        <f t="shared" si="72"/>
        <v>1321103</v>
      </c>
      <c r="X585" s="59" t="str">
        <f t="shared" si="76"/>
        <v>PLAYER DELAVE</v>
      </c>
      <c r="AC585" s="50">
        <f t="shared" si="77"/>
        <v>2</v>
      </c>
      <c r="AD585" s="43">
        <f t="shared" si="78"/>
        <v>160</v>
      </c>
      <c r="AE585" s="50">
        <f t="shared" si="79"/>
        <v>2160</v>
      </c>
    </row>
    <row r="586" spans="1:31">
      <c r="A586" s="59" t="str">
        <f t="shared" si="73"/>
        <v>13211031</v>
      </c>
      <c r="B586" s="59" t="str">
        <f t="shared" si="74"/>
        <v>02-160-09</v>
      </c>
      <c r="C586" s="69" t="s">
        <v>1899</v>
      </c>
      <c r="D586" s="69" t="s">
        <v>1897</v>
      </c>
      <c r="E586" s="69" t="s">
        <v>972</v>
      </c>
      <c r="F586" s="70">
        <v>59</v>
      </c>
      <c r="G586" s="70" t="s">
        <v>1898</v>
      </c>
      <c r="H586" s="69" t="s">
        <v>53</v>
      </c>
      <c r="I586" s="69" t="s">
        <v>908</v>
      </c>
      <c r="J586" s="69" t="s">
        <v>345</v>
      </c>
      <c r="K586" s="69" t="s">
        <v>382</v>
      </c>
      <c r="L586" s="69" t="s">
        <v>420</v>
      </c>
      <c r="M586" s="69" t="s">
        <v>384</v>
      </c>
      <c r="N586" s="69" t="s">
        <v>43</v>
      </c>
      <c r="O586" s="69" t="s">
        <v>386</v>
      </c>
      <c r="P586" s="69" t="s">
        <v>970</v>
      </c>
      <c r="Q586" s="69">
        <v>1</v>
      </c>
      <c r="R586" s="69" t="s">
        <v>53</v>
      </c>
      <c r="V586" s="59" t="str">
        <f t="shared" si="75"/>
        <v>1321103черный</v>
      </c>
      <c r="W586" s="59" t="str">
        <f t="shared" si="72"/>
        <v>1321103</v>
      </c>
      <c r="X586" s="59" t="str">
        <f t="shared" si="76"/>
        <v>PLAYER DELAVE</v>
      </c>
      <c r="AC586" s="50">
        <f t="shared" si="77"/>
        <v>2</v>
      </c>
      <c r="AD586" s="43">
        <f t="shared" si="78"/>
        <v>160</v>
      </c>
      <c r="AE586" s="50">
        <f t="shared" si="79"/>
        <v>2160</v>
      </c>
    </row>
    <row r="587" spans="1:31">
      <c r="A587" s="59" t="str">
        <f t="shared" si="73"/>
        <v>132851271</v>
      </c>
      <c r="B587" s="59" t="str">
        <f t="shared" si="74"/>
        <v>02-161-36</v>
      </c>
      <c r="C587" s="69" t="s">
        <v>1900</v>
      </c>
      <c r="D587" s="69" t="s">
        <v>1901</v>
      </c>
      <c r="E587" s="69" t="s">
        <v>967</v>
      </c>
      <c r="F587" s="70">
        <v>57</v>
      </c>
      <c r="G587" s="70" t="s">
        <v>1902</v>
      </c>
      <c r="H587" s="69" t="s">
        <v>187</v>
      </c>
      <c r="I587" s="69" t="s">
        <v>1903</v>
      </c>
      <c r="J587" s="69" t="s">
        <v>345</v>
      </c>
      <c r="K587" s="69" t="s">
        <v>382</v>
      </c>
      <c r="L587" s="69" t="s">
        <v>420</v>
      </c>
      <c r="M587" s="69" t="s">
        <v>384</v>
      </c>
      <c r="N587" s="69" t="s">
        <v>43</v>
      </c>
      <c r="O587" s="69" t="s">
        <v>386</v>
      </c>
      <c r="P587" s="69" t="s">
        <v>970</v>
      </c>
      <c r="Q587" s="69">
        <v>71</v>
      </c>
      <c r="R587" s="69" t="s">
        <v>63</v>
      </c>
      <c r="V587" s="59" t="str">
        <f t="shared" si="75"/>
        <v>1328512кремовый</v>
      </c>
      <c r="W587" s="59" t="str">
        <f t="shared" si="72"/>
        <v>1328512</v>
      </c>
      <c r="X587" s="59" t="str">
        <f t="shared" si="76"/>
        <v>PLAYER TOYO</v>
      </c>
      <c r="AC587" s="50">
        <f t="shared" si="77"/>
        <v>2</v>
      </c>
      <c r="AD587" s="43">
        <f t="shared" si="78"/>
        <v>161</v>
      </c>
      <c r="AE587" s="50">
        <f t="shared" si="79"/>
        <v>2161</v>
      </c>
    </row>
    <row r="588" spans="1:31">
      <c r="A588" s="59" t="str">
        <f t="shared" si="73"/>
        <v>132851271</v>
      </c>
      <c r="B588" s="59" t="str">
        <f t="shared" si="74"/>
        <v>02-161-36</v>
      </c>
      <c r="C588" s="69" t="s">
        <v>1904</v>
      </c>
      <c r="D588" s="69" t="s">
        <v>1901</v>
      </c>
      <c r="E588" s="69" t="s">
        <v>972</v>
      </c>
      <c r="F588" s="70">
        <v>59</v>
      </c>
      <c r="G588" s="70" t="s">
        <v>1902</v>
      </c>
      <c r="H588" s="69" t="s">
        <v>187</v>
      </c>
      <c r="I588" s="69" t="s">
        <v>1903</v>
      </c>
      <c r="J588" s="69" t="s">
        <v>345</v>
      </c>
      <c r="K588" s="69" t="s">
        <v>382</v>
      </c>
      <c r="L588" s="69" t="s">
        <v>420</v>
      </c>
      <c r="M588" s="69" t="s">
        <v>384</v>
      </c>
      <c r="N588" s="69" t="s">
        <v>43</v>
      </c>
      <c r="O588" s="69" t="s">
        <v>386</v>
      </c>
      <c r="P588" s="69" t="s">
        <v>970</v>
      </c>
      <c r="Q588" s="69">
        <v>71</v>
      </c>
      <c r="R588" s="69" t="s">
        <v>63</v>
      </c>
      <c r="V588" s="59" t="str">
        <f t="shared" si="75"/>
        <v>1328512кремовый</v>
      </c>
      <c r="W588" s="59" t="str">
        <f t="shared" si="72"/>
        <v>1328512</v>
      </c>
      <c r="X588" s="59" t="str">
        <f t="shared" si="76"/>
        <v>PLAYER TOYO</v>
      </c>
      <c r="AC588" s="50">
        <f t="shared" si="77"/>
        <v>2</v>
      </c>
      <c r="AD588" s="43">
        <f t="shared" si="78"/>
        <v>161</v>
      </c>
      <c r="AE588" s="50">
        <f t="shared" si="79"/>
        <v>2161</v>
      </c>
    </row>
    <row r="589" spans="1:31">
      <c r="A589" s="59" t="str">
        <f t="shared" si="73"/>
        <v>132851271</v>
      </c>
      <c r="B589" s="59" t="str">
        <f t="shared" si="74"/>
        <v>02-161-36</v>
      </c>
      <c r="C589" s="69" t="s">
        <v>1905</v>
      </c>
      <c r="D589" s="69" t="s">
        <v>1901</v>
      </c>
      <c r="E589" s="69" t="s">
        <v>983</v>
      </c>
      <c r="F589" s="70">
        <v>61</v>
      </c>
      <c r="G589" s="70" t="s">
        <v>1902</v>
      </c>
      <c r="H589" s="69" t="s">
        <v>187</v>
      </c>
      <c r="I589" s="69" t="s">
        <v>1903</v>
      </c>
      <c r="J589" s="69" t="s">
        <v>345</v>
      </c>
      <c r="K589" s="69" t="s">
        <v>382</v>
      </c>
      <c r="L589" s="69" t="s">
        <v>420</v>
      </c>
      <c r="M589" s="69" t="s">
        <v>384</v>
      </c>
      <c r="N589" s="69" t="s">
        <v>43</v>
      </c>
      <c r="O589" s="69" t="s">
        <v>386</v>
      </c>
      <c r="P589" s="69" t="s">
        <v>970</v>
      </c>
      <c r="Q589" s="69">
        <v>71</v>
      </c>
      <c r="R589" s="69" t="s">
        <v>63</v>
      </c>
      <c r="V589" s="59" t="str">
        <f t="shared" si="75"/>
        <v>1328512кремовый</v>
      </c>
      <c r="W589" s="59" t="str">
        <f t="shared" si="72"/>
        <v>1328512</v>
      </c>
      <c r="X589" s="59" t="str">
        <f t="shared" si="76"/>
        <v>PLAYER TOYO</v>
      </c>
      <c r="AC589" s="50">
        <f t="shared" si="77"/>
        <v>2</v>
      </c>
      <c r="AD589" s="43">
        <f t="shared" si="78"/>
        <v>161</v>
      </c>
      <c r="AE589" s="50">
        <f t="shared" si="79"/>
        <v>2161</v>
      </c>
    </row>
    <row r="590" spans="1:31">
      <c r="A590" s="59" t="str">
        <f t="shared" si="73"/>
        <v>181110171</v>
      </c>
      <c r="B590" s="59" t="str">
        <f t="shared" si="74"/>
        <v>02-162-36</v>
      </c>
      <c r="C590" s="69" t="s">
        <v>1906</v>
      </c>
      <c r="D590" s="69" t="s">
        <v>1907</v>
      </c>
      <c r="E590" s="69" t="s">
        <v>1147</v>
      </c>
      <c r="F590" s="70">
        <v>55</v>
      </c>
      <c r="G590" s="70" t="s">
        <v>1908</v>
      </c>
      <c r="H590" s="69" t="s">
        <v>187</v>
      </c>
      <c r="I590" s="69" t="s">
        <v>908</v>
      </c>
      <c r="J590" s="69" t="s">
        <v>325</v>
      </c>
      <c r="K590" s="69" t="s">
        <v>382</v>
      </c>
      <c r="L590" s="69" t="s">
        <v>420</v>
      </c>
      <c r="M590" s="69" t="s">
        <v>384</v>
      </c>
      <c r="N590" s="69" t="s">
        <v>43</v>
      </c>
      <c r="O590" s="69" t="s">
        <v>386</v>
      </c>
      <c r="P590" s="69" t="s">
        <v>970</v>
      </c>
      <c r="Q590" s="69">
        <v>71</v>
      </c>
      <c r="R590" s="69" t="s">
        <v>63</v>
      </c>
      <c r="V590" s="59" t="str">
        <f t="shared" si="75"/>
        <v>1811101кремовый</v>
      </c>
      <c r="W590" s="59" t="str">
        <f t="shared" si="72"/>
        <v>1811101</v>
      </c>
      <c r="X590" s="59" t="str">
        <f t="shared" si="76"/>
        <v>BUCKET DELAVE</v>
      </c>
      <c r="AC590" s="50">
        <f t="shared" si="77"/>
        <v>2</v>
      </c>
      <c r="AD590" s="43">
        <f t="shared" si="78"/>
        <v>162</v>
      </c>
      <c r="AE590" s="50">
        <f t="shared" si="79"/>
        <v>2162</v>
      </c>
    </row>
    <row r="591" spans="1:31">
      <c r="A591" s="59" t="str">
        <f t="shared" si="73"/>
        <v>181110171</v>
      </c>
      <c r="B591" s="59" t="str">
        <f t="shared" si="74"/>
        <v>02-162-36</v>
      </c>
      <c r="C591" s="69" t="s">
        <v>1909</v>
      </c>
      <c r="D591" s="69" t="s">
        <v>1907</v>
      </c>
      <c r="E591" s="69" t="s">
        <v>967</v>
      </c>
      <c r="F591" s="70">
        <v>57</v>
      </c>
      <c r="G591" s="70" t="s">
        <v>1908</v>
      </c>
      <c r="H591" s="69" t="s">
        <v>187</v>
      </c>
      <c r="I591" s="69" t="s">
        <v>908</v>
      </c>
      <c r="J591" s="69" t="s">
        <v>325</v>
      </c>
      <c r="K591" s="69" t="s">
        <v>382</v>
      </c>
      <c r="L591" s="69" t="s">
        <v>420</v>
      </c>
      <c r="M591" s="69" t="s">
        <v>384</v>
      </c>
      <c r="N591" s="69" t="s">
        <v>43</v>
      </c>
      <c r="O591" s="69" t="s">
        <v>386</v>
      </c>
      <c r="P591" s="69" t="s">
        <v>970</v>
      </c>
      <c r="Q591" s="69">
        <v>71</v>
      </c>
      <c r="R591" s="69" t="s">
        <v>63</v>
      </c>
      <c r="V591" s="59" t="str">
        <f t="shared" si="75"/>
        <v>1811101кремовый</v>
      </c>
      <c r="W591" s="59" t="str">
        <f t="shared" si="72"/>
        <v>1811101</v>
      </c>
      <c r="X591" s="59" t="str">
        <f t="shared" si="76"/>
        <v>BUCKET DELAVE</v>
      </c>
      <c r="AC591" s="50">
        <f t="shared" si="77"/>
        <v>2</v>
      </c>
      <c r="AD591" s="43">
        <f t="shared" si="78"/>
        <v>162</v>
      </c>
      <c r="AE591" s="50">
        <f t="shared" si="79"/>
        <v>2162</v>
      </c>
    </row>
    <row r="592" spans="1:31">
      <c r="A592" s="59" t="str">
        <f t="shared" si="73"/>
        <v>181110171</v>
      </c>
      <c r="B592" s="59" t="str">
        <f t="shared" si="74"/>
        <v>02-162-36</v>
      </c>
      <c r="C592" s="69" t="s">
        <v>1910</v>
      </c>
      <c r="D592" s="69" t="s">
        <v>1907</v>
      </c>
      <c r="E592" s="69" t="s">
        <v>972</v>
      </c>
      <c r="F592" s="70">
        <v>59</v>
      </c>
      <c r="G592" s="70" t="s">
        <v>1908</v>
      </c>
      <c r="H592" s="69" t="s">
        <v>187</v>
      </c>
      <c r="I592" s="69" t="s">
        <v>908</v>
      </c>
      <c r="J592" s="69" t="s">
        <v>325</v>
      </c>
      <c r="K592" s="69" t="s">
        <v>382</v>
      </c>
      <c r="L592" s="69" t="s">
        <v>420</v>
      </c>
      <c r="M592" s="69" t="s">
        <v>384</v>
      </c>
      <c r="N592" s="69" t="s">
        <v>43</v>
      </c>
      <c r="O592" s="69" t="s">
        <v>386</v>
      </c>
      <c r="P592" s="69" t="s">
        <v>970</v>
      </c>
      <c r="Q592" s="69">
        <v>71</v>
      </c>
      <c r="R592" s="69" t="s">
        <v>63</v>
      </c>
      <c r="V592" s="59" t="str">
        <f t="shared" si="75"/>
        <v>1811101кремовый</v>
      </c>
      <c r="W592" s="59" t="str">
        <f t="shared" si="72"/>
        <v>1811101</v>
      </c>
      <c r="X592" s="59" t="str">
        <f t="shared" si="76"/>
        <v>BUCKET DELAVE</v>
      </c>
      <c r="AC592" s="50">
        <f t="shared" si="77"/>
        <v>2</v>
      </c>
      <c r="AD592" s="43">
        <f t="shared" si="78"/>
        <v>162</v>
      </c>
      <c r="AE592" s="50">
        <f t="shared" si="79"/>
        <v>2162</v>
      </c>
    </row>
    <row r="593" spans="1:31">
      <c r="A593" s="59" t="str">
        <f t="shared" si="73"/>
        <v>181110171</v>
      </c>
      <c r="B593" s="59" t="str">
        <f t="shared" si="74"/>
        <v>02-162-36</v>
      </c>
      <c r="C593" s="69" t="s">
        <v>1911</v>
      </c>
      <c r="D593" s="69" t="s">
        <v>1907</v>
      </c>
      <c r="E593" s="69" t="s">
        <v>983</v>
      </c>
      <c r="F593" s="70">
        <v>61</v>
      </c>
      <c r="G593" s="70" t="s">
        <v>1908</v>
      </c>
      <c r="H593" s="69" t="s">
        <v>187</v>
      </c>
      <c r="I593" s="69" t="s">
        <v>908</v>
      </c>
      <c r="J593" s="69" t="s">
        <v>325</v>
      </c>
      <c r="K593" s="69" t="s">
        <v>382</v>
      </c>
      <c r="L593" s="69" t="s">
        <v>420</v>
      </c>
      <c r="M593" s="69" t="s">
        <v>384</v>
      </c>
      <c r="N593" s="69" t="s">
        <v>43</v>
      </c>
      <c r="O593" s="69" t="s">
        <v>386</v>
      </c>
      <c r="P593" s="69" t="s">
        <v>970</v>
      </c>
      <c r="Q593" s="69">
        <v>71</v>
      </c>
      <c r="R593" s="69" t="s">
        <v>63</v>
      </c>
      <c r="V593" s="59" t="str">
        <f t="shared" si="75"/>
        <v>1811101кремовый</v>
      </c>
      <c r="W593" s="59" t="str">
        <f t="shared" si="72"/>
        <v>1811101</v>
      </c>
      <c r="X593" s="59" t="str">
        <f t="shared" si="76"/>
        <v>BUCKET DELAVE</v>
      </c>
      <c r="AC593" s="50">
        <f t="shared" si="77"/>
        <v>2</v>
      </c>
      <c r="AD593" s="43">
        <f t="shared" si="78"/>
        <v>162</v>
      </c>
      <c r="AE593" s="50">
        <f t="shared" si="79"/>
        <v>2162</v>
      </c>
    </row>
    <row r="594" spans="1:31">
      <c r="A594" s="59" t="str">
        <f t="shared" si="73"/>
        <v>181110171</v>
      </c>
      <c r="B594" s="59" t="str">
        <f t="shared" si="74"/>
        <v>02-162-36</v>
      </c>
      <c r="C594" s="69" t="s">
        <v>1912</v>
      </c>
      <c r="D594" s="69" t="s">
        <v>1907</v>
      </c>
      <c r="E594" s="69" t="s">
        <v>989</v>
      </c>
      <c r="F594" s="70">
        <v>63</v>
      </c>
      <c r="G594" s="70" t="s">
        <v>1908</v>
      </c>
      <c r="H594" s="69" t="s">
        <v>187</v>
      </c>
      <c r="I594" s="69" t="s">
        <v>908</v>
      </c>
      <c r="J594" s="69" t="s">
        <v>325</v>
      </c>
      <c r="K594" s="69" t="s">
        <v>382</v>
      </c>
      <c r="L594" s="69" t="s">
        <v>420</v>
      </c>
      <c r="M594" s="69" t="s">
        <v>384</v>
      </c>
      <c r="N594" s="69" t="s">
        <v>43</v>
      </c>
      <c r="O594" s="69" t="s">
        <v>386</v>
      </c>
      <c r="P594" s="69" t="s">
        <v>970</v>
      </c>
      <c r="Q594" s="69">
        <v>71</v>
      </c>
      <c r="R594" s="69" t="s">
        <v>63</v>
      </c>
      <c r="V594" s="59" t="str">
        <f t="shared" si="75"/>
        <v>1811101кремовый</v>
      </c>
      <c r="W594" s="59" t="str">
        <f t="shared" si="72"/>
        <v>1811101</v>
      </c>
      <c r="X594" s="59" t="str">
        <f t="shared" si="76"/>
        <v>BUCKET DELAVE</v>
      </c>
      <c r="AC594" s="50">
        <f t="shared" si="77"/>
        <v>2</v>
      </c>
      <c r="AD594" s="43">
        <f t="shared" si="78"/>
        <v>162</v>
      </c>
      <c r="AE594" s="50">
        <f t="shared" si="79"/>
        <v>2162</v>
      </c>
    </row>
    <row r="595" spans="1:31">
      <c r="A595" s="59" t="str">
        <f t="shared" si="73"/>
        <v>211840271</v>
      </c>
      <c r="B595" s="59" t="str">
        <f t="shared" si="74"/>
        <v>02-163-36</v>
      </c>
      <c r="C595" s="69" t="s">
        <v>1913</v>
      </c>
      <c r="D595" s="69" t="s">
        <v>1914</v>
      </c>
      <c r="E595" s="69" t="s">
        <v>967</v>
      </c>
      <c r="F595" s="70">
        <v>57</v>
      </c>
      <c r="G595" s="70" t="s">
        <v>1915</v>
      </c>
      <c r="H595" s="69" t="s">
        <v>187</v>
      </c>
      <c r="I595" s="69" t="s">
        <v>969</v>
      </c>
      <c r="J595" s="69" t="s">
        <v>330</v>
      </c>
      <c r="K595" s="69" t="s">
        <v>382</v>
      </c>
      <c r="L595" s="69" t="s">
        <v>420</v>
      </c>
      <c r="M595" s="69" t="s">
        <v>384</v>
      </c>
      <c r="N595" s="69" t="s">
        <v>35</v>
      </c>
      <c r="O595" s="69" t="s">
        <v>385</v>
      </c>
      <c r="P595" s="69" t="s">
        <v>970</v>
      </c>
      <c r="Q595" s="69">
        <v>71</v>
      </c>
      <c r="R595" s="69" t="s">
        <v>63</v>
      </c>
      <c r="V595" s="59" t="str">
        <f t="shared" si="75"/>
        <v>2118402кремовый</v>
      </c>
      <c r="W595" s="59" t="str">
        <f t="shared" si="72"/>
        <v>2118402</v>
      </c>
      <c r="X595" s="59" t="str">
        <f t="shared" si="76"/>
        <v>FEDORA PANAMA</v>
      </c>
      <c r="AC595" s="50">
        <f t="shared" si="77"/>
        <v>2</v>
      </c>
      <c r="AD595" s="43">
        <f t="shared" si="78"/>
        <v>163</v>
      </c>
      <c r="AE595" s="50">
        <f t="shared" si="79"/>
        <v>2163</v>
      </c>
    </row>
    <row r="596" spans="1:31">
      <c r="A596" s="59" t="str">
        <f t="shared" si="73"/>
        <v>211840271</v>
      </c>
      <c r="B596" s="59" t="str">
        <f t="shared" si="74"/>
        <v>02-163-36</v>
      </c>
      <c r="C596" s="69" t="s">
        <v>1916</v>
      </c>
      <c r="D596" s="69" t="s">
        <v>1914</v>
      </c>
      <c r="E596" s="69" t="s">
        <v>972</v>
      </c>
      <c r="F596" s="70">
        <v>59</v>
      </c>
      <c r="G596" s="70" t="s">
        <v>1915</v>
      </c>
      <c r="H596" s="69" t="s">
        <v>187</v>
      </c>
      <c r="I596" s="69" t="s">
        <v>969</v>
      </c>
      <c r="J596" s="69" t="s">
        <v>330</v>
      </c>
      <c r="K596" s="69" t="s">
        <v>382</v>
      </c>
      <c r="L596" s="69" t="s">
        <v>420</v>
      </c>
      <c r="M596" s="69" t="s">
        <v>384</v>
      </c>
      <c r="N596" s="69" t="s">
        <v>35</v>
      </c>
      <c r="O596" s="69" t="s">
        <v>385</v>
      </c>
      <c r="P596" s="69" t="s">
        <v>970</v>
      </c>
      <c r="Q596" s="69">
        <v>71</v>
      </c>
      <c r="R596" s="69" t="s">
        <v>63</v>
      </c>
      <c r="V596" s="59" t="str">
        <f t="shared" si="75"/>
        <v>2118402кремовый</v>
      </c>
      <c r="W596" s="59" t="str">
        <f t="shared" si="72"/>
        <v>2118402</v>
      </c>
      <c r="X596" s="59" t="str">
        <f t="shared" si="76"/>
        <v>FEDORA PANAMA</v>
      </c>
      <c r="AC596" s="50">
        <f t="shared" si="77"/>
        <v>2</v>
      </c>
      <c r="AD596" s="43">
        <f t="shared" si="78"/>
        <v>163</v>
      </c>
      <c r="AE596" s="50">
        <f t="shared" si="79"/>
        <v>2163</v>
      </c>
    </row>
    <row r="597" spans="1:31">
      <c r="A597" s="59" t="str">
        <f t="shared" si="73"/>
        <v>211840271</v>
      </c>
      <c r="B597" s="59" t="str">
        <f t="shared" si="74"/>
        <v>02-163-36</v>
      </c>
      <c r="C597" s="69" t="s">
        <v>1917</v>
      </c>
      <c r="D597" s="69" t="s">
        <v>1914</v>
      </c>
      <c r="E597" s="69" t="s">
        <v>983</v>
      </c>
      <c r="F597" s="70">
        <v>61</v>
      </c>
      <c r="G597" s="70" t="s">
        <v>1915</v>
      </c>
      <c r="H597" s="69" t="s">
        <v>187</v>
      </c>
      <c r="I597" s="69" t="s">
        <v>969</v>
      </c>
      <c r="J597" s="69" t="s">
        <v>330</v>
      </c>
      <c r="K597" s="69" t="s">
        <v>382</v>
      </c>
      <c r="L597" s="69" t="s">
        <v>420</v>
      </c>
      <c r="M597" s="69" t="s">
        <v>384</v>
      </c>
      <c r="N597" s="69" t="s">
        <v>35</v>
      </c>
      <c r="O597" s="69" t="s">
        <v>385</v>
      </c>
      <c r="P597" s="69" t="s">
        <v>970</v>
      </c>
      <c r="Q597" s="69">
        <v>71</v>
      </c>
      <c r="R597" s="69" t="s">
        <v>63</v>
      </c>
      <c r="V597" s="59" t="str">
        <f t="shared" si="75"/>
        <v>2118402кремовый</v>
      </c>
      <c r="W597" s="59" t="str">
        <f t="shared" si="72"/>
        <v>2118402</v>
      </c>
      <c r="X597" s="59" t="str">
        <f t="shared" si="76"/>
        <v>FEDORA PANAMA</v>
      </c>
      <c r="AC597" s="50">
        <f t="shared" si="77"/>
        <v>2</v>
      </c>
      <c r="AD597" s="43">
        <f t="shared" si="78"/>
        <v>163</v>
      </c>
      <c r="AE597" s="50">
        <f t="shared" si="79"/>
        <v>2163</v>
      </c>
    </row>
    <row r="598" spans="1:31">
      <c r="A598" s="59" t="str">
        <f t="shared" si="73"/>
        <v>212850371</v>
      </c>
      <c r="B598" s="59" t="str">
        <f t="shared" si="74"/>
        <v>02-164-36</v>
      </c>
      <c r="C598" s="69" t="s">
        <v>1918</v>
      </c>
      <c r="D598" s="69" t="s">
        <v>1919</v>
      </c>
      <c r="E598" s="69" t="s">
        <v>967</v>
      </c>
      <c r="F598" s="70">
        <v>57</v>
      </c>
      <c r="G598" s="70" t="s">
        <v>1920</v>
      </c>
      <c r="H598" s="69" t="s">
        <v>187</v>
      </c>
      <c r="I598" s="69" t="s">
        <v>1921</v>
      </c>
      <c r="J598" s="69" t="s">
        <v>330</v>
      </c>
      <c r="K598" s="69" t="s">
        <v>382</v>
      </c>
      <c r="L598" s="69" t="s">
        <v>420</v>
      </c>
      <c r="M598" s="69" t="s">
        <v>384</v>
      </c>
      <c r="N598" s="69" t="s">
        <v>35</v>
      </c>
      <c r="O598" s="69" t="s">
        <v>386</v>
      </c>
      <c r="P598" s="69" t="s">
        <v>970</v>
      </c>
      <c r="Q598" s="69">
        <v>71</v>
      </c>
      <c r="R598" s="69" t="s">
        <v>63</v>
      </c>
      <c r="V598" s="59" t="str">
        <f t="shared" si="75"/>
        <v>2128503кремовый</v>
      </c>
      <c r="W598" s="59" t="str">
        <f t="shared" si="72"/>
        <v>2128503</v>
      </c>
      <c r="X598" s="59" t="str">
        <f t="shared" si="76"/>
        <v>FEDORA TOYO</v>
      </c>
      <c r="AC598" s="50">
        <f t="shared" si="77"/>
        <v>2</v>
      </c>
      <c r="AD598" s="43">
        <f t="shared" si="78"/>
        <v>164</v>
      </c>
      <c r="AE598" s="50">
        <f t="shared" si="79"/>
        <v>2164</v>
      </c>
    </row>
    <row r="599" spans="1:31">
      <c r="A599" s="59" t="str">
        <f t="shared" si="73"/>
        <v>212850371</v>
      </c>
      <c r="B599" s="59" t="str">
        <f t="shared" si="74"/>
        <v>02-164-36</v>
      </c>
      <c r="C599" s="69" t="s">
        <v>1922</v>
      </c>
      <c r="D599" s="69" t="s">
        <v>1919</v>
      </c>
      <c r="E599" s="69" t="s">
        <v>972</v>
      </c>
      <c r="F599" s="70">
        <v>59</v>
      </c>
      <c r="G599" s="70" t="s">
        <v>1920</v>
      </c>
      <c r="H599" s="69" t="s">
        <v>187</v>
      </c>
      <c r="I599" s="69" t="s">
        <v>1921</v>
      </c>
      <c r="J599" s="69" t="s">
        <v>330</v>
      </c>
      <c r="K599" s="69" t="s">
        <v>382</v>
      </c>
      <c r="L599" s="69" t="s">
        <v>420</v>
      </c>
      <c r="M599" s="69" t="s">
        <v>384</v>
      </c>
      <c r="N599" s="69" t="s">
        <v>35</v>
      </c>
      <c r="O599" s="69" t="s">
        <v>386</v>
      </c>
      <c r="P599" s="69" t="s">
        <v>970</v>
      </c>
      <c r="Q599" s="69">
        <v>71</v>
      </c>
      <c r="R599" s="69" t="s">
        <v>63</v>
      </c>
      <c r="V599" s="59" t="str">
        <f t="shared" si="75"/>
        <v>2128503кремовый</v>
      </c>
      <c r="W599" s="59" t="str">
        <f t="shared" si="72"/>
        <v>2128503</v>
      </c>
      <c r="X599" s="59" t="str">
        <f t="shared" si="76"/>
        <v>FEDORA TOYO</v>
      </c>
      <c r="AC599" s="50">
        <f t="shared" si="77"/>
        <v>2</v>
      </c>
      <c r="AD599" s="43">
        <f t="shared" si="78"/>
        <v>164</v>
      </c>
      <c r="AE599" s="50">
        <f t="shared" si="79"/>
        <v>2164</v>
      </c>
    </row>
    <row r="600" spans="1:31">
      <c r="A600" s="59" t="str">
        <f t="shared" si="73"/>
        <v>212850371</v>
      </c>
      <c r="B600" s="59" t="str">
        <f t="shared" si="74"/>
        <v>02-164-36</v>
      </c>
      <c r="C600" s="69" t="s">
        <v>1923</v>
      </c>
      <c r="D600" s="69" t="s">
        <v>1919</v>
      </c>
      <c r="E600" s="69" t="s">
        <v>983</v>
      </c>
      <c r="F600" s="70">
        <v>61</v>
      </c>
      <c r="G600" s="70" t="s">
        <v>1920</v>
      </c>
      <c r="H600" s="69" t="s">
        <v>187</v>
      </c>
      <c r="I600" s="69" t="s">
        <v>1921</v>
      </c>
      <c r="J600" s="69" t="s">
        <v>330</v>
      </c>
      <c r="K600" s="69" t="s">
        <v>382</v>
      </c>
      <c r="L600" s="69" t="s">
        <v>420</v>
      </c>
      <c r="M600" s="69" t="s">
        <v>384</v>
      </c>
      <c r="N600" s="69" t="s">
        <v>35</v>
      </c>
      <c r="O600" s="69" t="s">
        <v>386</v>
      </c>
      <c r="P600" s="69" t="s">
        <v>970</v>
      </c>
      <c r="Q600" s="69">
        <v>71</v>
      </c>
      <c r="R600" s="69" t="s">
        <v>63</v>
      </c>
      <c r="V600" s="59" t="str">
        <f t="shared" si="75"/>
        <v>2128503кремовый</v>
      </c>
      <c r="W600" s="59" t="str">
        <f t="shared" si="72"/>
        <v>2128503</v>
      </c>
      <c r="X600" s="59" t="str">
        <f t="shared" si="76"/>
        <v>FEDORA TOYO</v>
      </c>
      <c r="AC600" s="50">
        <f t="shared" si="77"/>
        <v>2</v>
      </c>
      <c r="AD600" s="43">
        <f t="shared" si="78"/>
        <v>164</v>
      </c>
      <c r="AE600" s="50">
        <f t="shared" si="79"/>
        <v>2164</v>
      </c>
    </row>
    <row r="601" spans="1:31">
      <c r="A601" s="59" t="str">
        <f t="shared" si="73"/>
        <v>212850371</v>
      </c>
      <c r="B601" s="59" t="str">
        <f t="shared" si="74"/>
        <v>02-164-36</v>
      </c>
      <c r="C601" s="69" t="s">
        <v>1924</v>
      </c>
      <c r="D601" s="69" t="s">
        <v>1919</v>
      </c>
      <c r="E601" s="69" t="s">
        <v>989</v>
      </c>
      <c r="F601" s="70">
        <v>63</v>
      </c>
      <c r="G601" s="70" t="s">
        <v>1920</v>
      </c>
      <c r="H601" s="69" t="s">
        <v>187</v>
      </c>
      <c r="I601" s="69" t="s">
        <v>1921</v>
      </c>
      <c r="J601" s="69" t="s">
        <v>330</v>
      </c>
      <c r="K601" s="69" t="s">
        <v>382</v>
      </c>
      <c r="L601" s="69" t="s">
        <v>420</v>
      </c>
      <c r="M601" s="69" t="s">
        <v>384</v>
      </c>
      <c r="N601" s="69" t="s">
        <v>35</v>
      </c>
      <c r="O601" s="69" t="s">
        <v>386</v>
      </c>
      <c r="P601" s="69" t="s">
        <v>970</v>
      </c>
      <c r="Q601" s="69">
        <v>71</v>
      </c>
      <c r="R601" s="69" t="s">
        <v>63</v>
      </c>
      <c r="V601" s="59" t="str">
        <f t="shared" si="75"/>
        <v>2128503кремовый</v>
      </c>
      <c r="W601" s="59" t="str">
        <f t="shared" si="72"/>
        <v>2128503</v>
      </c>
      <c r="X601" s="59" t="str">
        <f t="shared" si="76"/>
        <v>FEDORA TOYO</v>
      </c>
      <c r="AC601" s="50">
        <f t="shared" si="77"/>
        <v>2</v>
      </c>
      <c r="AD601" s="43">
        <f t="shared" si="78"/>
        <v>164</v>
      </c>
      <c r="AE601" s="50">
        <f t="shared" si="79"/>
        <v>2164</v>
      </c>
    </row>
    <row r="602" spans="1:31">
      <c r="A602" s="59" t="str">
        <f t="shared" si="73"/>
        <v>212850371</v>
      </c>
      <c r="B602" s="59" t="str">
        <f t="shared" si="74"/>
        <v>02-164-36</v>
      </c>
      <c r="C602" s="69" t="s">
        <v>1925</v>
      </c>
      <c r="D602" s="69" t="s">
        <v>1919</v>
      </c>
      <c r="E602" s="69" t="s">
        <v>1147</v>
      </c>
      <c r="F602" s="70">
        <v>55</v>
      </c>
      <c r="G602" s="70" t="s">
        <v>1920</v>
      </c>
      <c r="H602" s="69" t="s">
        <v>187</v>
      </c>
      <c r="I602" s="69" t="s">
        <v>1921</v>
      </c>
      <c r="J602" s="69" t="s">
        <v>330</v>
      </c>
      <c r="K602" s="69" t="s">
        <v>382</v>
      </c>
      <c r="L602" s="69" t="s">
        <v>420</v>
      </c>
      <c r="M602" s="69" t="s">
        <v>384</v>
      </c>
      <c r="N602" s="69" t="s">
        <v>35</v>
      </c>
      <c r="O602" s="69" t="s">
        <v>386</v>
      </c>
      <c r="P602" s="69" t="s">
        <v>970</v>
      </c>
      <c r="Q602" s="69">
        <v>71</v>
      </c>
      <c r="R602" s="69" t="s">
        <v>63</v>
      </c>
      <c r="V602" s="59" t="str">
        <f t="shared" si="75"/>
        <v>2128503кремовый</v>
      </c>
      <c r="W602" s="59" t="str">
        <f t="shared" si="72"/>
        <v>2128503</v>
      </c>
      <c r="X602" s="59" t="str">
        <f t="shared" si="76"/>
        <v>FEDORA TOYO</v>
      </c>
      <c r="AC602" s="50">
        <f t="shared" si="77"/>
        <v>2</v>
      </c>
      <c r="AD602" s="43">
        <f t="shared" si="78"/>
        <v>164</v>
      </c>
      <c r="AE602" s="50">
        <f t="shared" si="79"/>
        <v>2164</v>
      </c>
    </row>
    <row r="603" spans="1:31">
      <c r="A603" s="59" t="str">
        <f t="shared" si="73"/>
        <v>21384017</v>
      </c>
      <c r="B603" s="59" t="str">
        <f t="shared" si="74"/>
        <v>02-165-02</v>
      </c>
      <c r="C603" s="69" t="s">
        <v>1926</v>
      </c>
      <c r="D603" s="69" t="s">
        <v>1927</v>
      </c>
      <c r="E603" s="69" t="s">
        <v>967</v>
      </c>
      <c r="F603" s="70">
        <v>57</v>
      </c>
      <c r="G603" s="70" t="s">
        <v>1928</v>
      </c>
      <c r="H603" s="69" t="s">
        <v>63</v>
      </c>
      <c r="I603" s="69" t="s">
        <v>969</v>
      </c>
      <c r="J603" s="69" t="s">
        <v>330</v>
      </c>
      <c r="K603" s="69" t="s">
        <v>382</v>
      </c>
      <c r="L603" s="69" t="s">
        <v>420</v>
      </c>
      <c r="M603" s="69" t="s">
        <v>384</v>
      </c>
      <c r="N603" s="69" t="s">
        <v>35</v>
      </c>
      <c r="O603" s="69" t="s">
        <v>385</v>
      </c>
      <c r="P603" s="69" t="s">
        <v>970</v>
      </c>
      <c r="Q603" s="69">
        <v>7</v>
      </c>
      <c r="R603" s="69" t="s">
        <v>63</v>
      </c>
      <c r="V603" s="59" t="str">
        <f t="shared" si="75"/>
        <v>2138401бежевый</v>
      </c>
      <c r="W603" s="59" t="str">
        <f t="shared" si="72"/>
        <v>2138401</v>
      </c>
      <c r="X603" s="59" t="str">
        <f t="shared" si="76"/>
        <v>FEDORA PANAMA</v>
      </c>
      <c r="AC603" s="50">
        <f t="shared" si="77"/>
        <v>2</v>
      </c>
      <c r="AD603" s="43">
        <f t="shared" si="78"/>
        <v>165</v>
      </c>
      <c r="AE603" s="50">
        <f t="shared" si="79"/>
        <v>2165</v>
      </c>
    </row>
    <row r="604" spans="1:31">
      <c r="A604" s="59" t="str">
        <f t="shared" si="73"/>
        <v>21384017</v>
      </c>
      <c r="B604" s="59" t="str">
        <f t="shared" si="74"/>
        <v>02-165-02</v>
      </c>
      <c r="C604" s="69" t="s">
        <v>1929</v>
      </c>
      <c r="D604" s="69" t="s">
        <v>1927</v>
      </c>
      <c r="E604" s="69" t="s">
        <v>972</v>
      </c>
      <c r="F604" s="70">
        <v>59</v>
      </c>
      <c r="G604" s="70" t="s">
        <v>1928</v>
      </c>
      <c r="H604" s="69" t="s">
        <v>63</v>
      </c>
      <c r="I604" s="69" t="s">
        <v>969</v>
      </c>
      <c r="J604" s="69" t="s">
        <v>330</v>
      </c>
      <c r="K604" s="69" t="s">
        <v>382</v>
      </c>
      <c r="L604" s="69" t="s">
        <v>420</v>
      </c>
      <c r="M604" s="69" t="s">
        <v>384</v>
      </c>
      <c r="N604" s="69" t="s">
        <v>35</v>
      </c>
      <c r="O604" s="69" t="s">
        <v>385</v>
      </c>
      <c r="P604" s="69" t="s">
        <v>970</v>
      </c>
      <c r="Q604" s="69">
        <v>7</v>
      </c>
      <c r="R604" s="69" t="s">
        <v>63</v>
      </c>
      <c r="V604" s="59" t="str">
        <f t="shared" si="75"/>
        <v>2138401бежевый</v>
      </c>
      <c r="W604" s="59" t="str">
        <f t="shared" si="72"/>
        <v>2138401</v>
      </c>
      <c r="X604" s="59" t="str">
        <f t="shared" si="76"/>
        <v>FEDORA PANAMA</v>
      </c>
      <c r="AC604" s="50">
        <f t="shared" si="77"/>
        <v>2</v>
      </c>
      <c r="AD604" s="43">
        <f t="shared" si="78"/>
        <v>165</v>
      </c>
      <c r="AE604" s="50">
        <f t="shared" si="79"/>
        <v>2165</v>
      </c>
    </row>
    <row r="605" spans="1:31">
      <c r="A605" s="59" t="str">
        <f t="shared" si="73"/>
        <v>213840271</v>
      </c>
      <c r="B605" s="59" t="str">
        <f t="shared" si="74"/>
        <v>02-166-36</v>
      </c>
      <c r="C605" s="69" t="s">
        <v>1930</v>
      </c>
      <c r="D605" s="69" t="s">
        <v>1931</v>
      </c>
      <c r="E605" s="69" t="s">
        <v>967</v>
      </c>
      <c r="F605" s="70">
        <v>57</v>
      </c>
      <c r="G605" s="70" t="s">
        <v>1932</v>
      </c>
      <c r="H605" s="69" t="s">
        <v>187</v>
      </c>
      <c r="I605" s="69" t="s">
        <v>1933</v>
      </c>
      <c r="J605" s="69" t="s">
        <v>330</v>
      </c>
      <c r="K605" s="69" t="s">
        <v>382</v>
      </c>
      <c r="L605" s="69" t="s">
        <v>420</v>
      </c>
      <c r="M605" s="69" t="s">
        <v>384</v>
      </c>
      <c r="N605" s="69" t="s">
        <v>35</v>
      </c>
      <c r="O605" s="69" t="s">
        <v>385</v>
      </c>
      <c r="P605" s="69" t="s">
        <v>970</v>
      </c>
      <c r="Q605" s="69">
        <v>71</v>
      </c>
      <c r="R605" s="69" t="s">
        <v>63</v>
      </c>
      <c r="V605" s="59" t="str">
        <f t="shared" si="75"/>
        <v>2138402кремовый</v>
      </c>
      <c r="W605" s="59" t="str">
        <f t="shared" si="72"/>
        <v>2138402</v>
      </c>
      <c r="X605" s="59" t="str">
        <f t="shared" si="76"/>
        <v>FEDORA PANAMA</v>
      </c>
      <c r="AC605" s="50">
        <f t="shared" si="77"/>
        <v>2</v>
      </c>
      <c r="AD605" s="43">
        <f t="shared" si="78"/>
        <v>166</v>
      </c>
      <c r="AE605" s="50">
        <f t="shared" si="79"/>
        <v>2166</v>
      </c>
    </row>
    <row r="606" spans="1:31">
      <c r="A606" s="59" t="str">
        <f t="shared" si="73"/>
        <v>213840271</v>
      </c>
      <c r="B606" s="59" t="str">
        <f t="shared" si="74"/>
        <v>02-166-36</v>
      </c>
      <c r="C606" s="69" t="s">
        <v>1934</v>
      </c>
      <c r="D606" s="69" t="s">
        <v>1931</v>
      </c>
      <c r="E606" s="69" t="s">
        <v>972</v>
      </c>
      <c r="F606" s="70">
        <v>59</v>
      </c>
      <c r="G606" s="70" t="s">
        <v>1932</v>
      </c>
      <c r="H606" s="69" t="s">
        <v>187</v>
      </c>
      <c r="I606" s="69" t="s">
        <v>1933</v>
      </c>
      <c r="J606" s="69" t="s">
        <v>330</v>
      </c>
      <c r="K606" s="69" t="s">
        <v>382</v>
      </c>
      <c r="L606" s="69" t="s">
        <v>420</v>
      </c>
      <c r="M606" s="69" t="s">
        <v>384</v>
      </c>
      <c r="N606" s="69" t="s">
        <v>35</v>
      </c>
      <c r="O606" s="69" t="s">
        <v>385</v>
      </c>
      <c r="P606" s="69" t="s">
        <v>970</v>
      </c>
      <c r="Q606" s="69">
        <v>71</v>
      </c>
      <c r="R606" s="69" t="s">
        <v>63</v>
      </c>
      <c r="V606" s="59" t="str">
        <f t="shared" si="75"/>
        <v>2138402кремовый</v>
      </c>
      <c r="W606" s="59" t="str">
        <f t="shared" si="72"/>
        <v>2138402</v>
      </c>
      <c r="X606" s="59" t="str">
        <f t="shared" si="76"/>
        <v>FEDORA PANAMA</v>
      </c>
      <c r="AC606" s="50">
        <f t="shared" si="77"/>
        <v>2</v>
      </c>
      <c r="AD606" s="43">
        <f t="shared" si="78"/>
        <v>166</v>
      </c>
      <c r="AE606" s="50">
        <f t="shared" si="79"/>
        <v>2166</v>
      </c>
    </row>
    <row r="607" spans="1:31">
      <c r="A607" s="59" t="str">
        <f t="shared" si="73"/>
        <v>213840271</v>
      </c>
      <c r="B607" s="59" t="str">
        <f t="shared" si="74"/>
        <v>02-166-36</v>
      </c>
      <c r="C607" s="69" t="s">
        <v>1935</v>
      </c>
      <c r="D607" s="69" t="s">
        <v>1931</v>
      </c>
      <c r="E607" s="69" t="s">
        <v>983</v>
      </c>
      <c r="F607" s="70">
        <v>61</v>
      </c>
      <c r="G607" s="70" t="s">
        <v>1932</v>
      </c>
      <c r="H607" s="69" t="s">
        <v>187</v>
      </c>
      <c r="I607" s="69" t="s">
        <v>1933</v>
      </c>
      <c r="J607" s="69" t="s">
        <v>330</v>
      </c>
      <c r="K607" s="69" t="s">
        <v>382</v>
      </c>
      <c r="L607" s="69" t="s">
        <v>420</v>
      </c>
      <c r="M607" s="69" t="s">
        <v>384</v>
      </c>
      <c r="N607" s="69" t="s">
        <v>35</v>
      </c>
      <c r="O607" s="69" t="s">
        <v>385</v>
      </c>
      <c r="P607" s="69" t="s">
        <v>970</v>
      </c>
      <c r="Q607" s="69">
        <v>71</v>
      </c>
      <c r="R607" s="69" t="s">
        <v>63</v>
      </c>
      <c r="V607" s="59" t="str">
        <f t="shared" si="75"/>
        <v>2138402кремовый</v>
      </c>
      <c r="W607" s="59" t="str">
        <f t="shared" si="72"/>
        <v>2138402</v>
      </c>
      <c r="X607" s="59" t="str">
        <f t="shared" si="76"/>
        <v>FEDORA PANAMA</v>
      </c>
      <c r="AC607" s="50">
        <f t="shared" si="77"/>
        <v>2</v>
      </c>
      <c r="AD607" s="43">
        <f t="shared" si="78"/>
        <v>166</v>
      </c>
      <c r="AE607" s="50">
        <f t="shared" si="79"/>
        <v>2166</v>
      </c>
    </row>
    <row r="608" spans="1:31">
      <c r="A608" s="59" t="str">
        <f t="shared" si="73"/>
        <v>21384087</v>
      </c>
      <c r="B608" s="59" t="str">
        <f t="shared" si="74"/>
        <v>02-167-02</v>
      </c>
      <c r="C608" s="69" t="s">
        <v>1936</v>
      </c>
      <c r="D608" s="69" t="s">
        <v>1937</v>
      </c>
      <c r="E608" s="69" t="s">
        <v>967</v>
      </c>
      <c r="F608" s="70">
        <v>57</v>
      </c>
      <c r="G608" s="70" t="s">
        <v>1938</v>
      </c>
      <c r="H608" s="69" t="s">
        <v>63</v>
      </c>
      <c r="I608" s="69" t="s">
        <v>969</v>
      </c>
      <c r="J608" s="69" t="s">
        <v>330</v>
      </c>
      <c r="K608" s="69" t="s">
        <v>382</v>
      </c>
      <c r="L608" s="69" t="s">
        <v>420</v>
      </c>
      <c r="M608" s="69" t="s">
        <v>384</v>
      </c>
      <c r="N608" s="69" t="s">
        <v>35</v>
      </c>
      <c r="O608" s="69" t="s">
        <v>396</v>
      </c>
      <c r="P608" s="69" t="s">
        <v>970</v>
      </c>
      <c r="Q608" s="69">
        <v>7</v>
      </c>
      <c r="R608" s="69" t="s">
        <v>63</v>
      </c>
      <c r="V608" s="59" t="str">
        <f t="shared" si="75"/>
        <v>2138408бежевый</v>
      </c>
      <c r="W608" s="59" t="str">
        <f t="shared" si="72"/>
        <v>2138408</v>
      </c>
      <c r="X608" s="59" t="str">
        <f t="shared" si="76"/>
        <v>FEDORA PANAMA</v>
      </c>
      <c r="AC608" s="50">
        <f t="shared" si="77"/>
        <v>2</v>
      </c>
      <c r="AD608" s="43">
        <f t="shared" si="78"/>
        <v>167</v>
      </c>
      <c r="AE608" s="50">
        <f t="shared" si="79"/>
        <v>2167</v>
      </c>
    </row>
    <row r="609" spans="1:31">
      <c r="A609" s="59" t="str">
        <f t="shared" si="73"/>
        <v>21384087</v>
      </c>
      <c r="B609" s="59" t="str">
        <f t="shared" si="74"/>
        <v>02-167-02</v>
      </c>
      <c r="C609" s="69" t="s">
        <v>1939</v>
      </c>
      <c r="D609" s="69" t="s">
        <v>1937</v>
      </c>
      <c r="E609" s="69" t="s">
        <v>972</v>
      </c>
      <c r="F609" s="70">
        <v>59</v>
      </c>
      <c r="G609" s="70" t="s">
        <v>1938</v>
      </c>
      <c r="H609" s="69" t="s">
        <v>63</v>
      </c>
      <c r="I609" s="69" t="s">
        <v>969</v>
      </c>
      <c r="J609" s="69" t="s">
        <v>330</v>
      </c>
      <c r="K609" s="69" t="s">
        <v>382</v>
      </c>
      <c r="L609" s="69" t="s">
        <v>420</v>
      </c>
      <c r="M609" s="69" t="s">
        <v>384</v>
      </c>
      <c r="N609" s="69" t="s">
        <v>35</v>
      </c>
      <c r="O609" s="69" t="s">
        <v>396</v>
      </c>
      <c r="P609" s="69" t="s">
        <v>970</v>
      </c>
      <c r="Q609" s="69">
        <v>7</v>
      </c>
      <c r="R609" s="69" t="s">
        <v>63</v>
      </c>
      <c r="V609" s="59" t="str">
        <f t="shared" si="75"/>
        <v>2138408бежевый</v>
      </c>
      <c r="W609" s="59" t="str">
        <f t="shared" si="72"/>
        <v>2138408</v>
      </c>
      <c r="X609" s="59" t="str">
        <f t="shared" si="76"/>
        <v>FEDORA PANAMA</v>
      </c>
      <c r="AC609" s="50">
        <f t="shared" si="77"/>
        <v>2</v>
      </c>
      <c r="AD609" s="43">
        <f t="shared" si="78"/>
        <v>167</v>
      </c>
      <c r="AE609" s="50">
        <f t="shared" si="79"/>
        <v>2167</v>
      </c>
    </row>
    <row r="610" spans="1:31">
      <c r="A610" s="59" t="str">
        <f t="shared" si="73"/>
        <v>219840571</v>
      </c>
      <c r="B610" s="59" t="str">
        <f t="shared" si="74"/>
        <v>02-168-36</v>
      </c>
      <c r="C610" s="69" t="s">
        <v>1940</v>
      </c>
      <c r="D610" s="69" t="s">
        <v>1941</v>
      </c>
      <c r="E610" s="69" t="s">
        <v>967</v>
      </c>
      <c r="F610" s="70">
        <v>57</v>
      </c>
      <c r="G610" s="70" t="s">
        <v>1942</v>
      </c>
      <c r="H610" s="69" t="s">
        <v>187</v>
      </c>
      <c r="I610" s="69" t="s">
        <v>969</v>
      </c>
      <c r="J610" s="69" t="s">
        <v>330</v>
      </c>
      <c r="K610" s="69" t="s">
        <v>382</v>
      </c>
      <c r="L610" s="69" t="s">
        <v>420</v>
      </c>
      <c r="M610" s="69" t="s">
        <v>384</v>
      </c>
      <c r="N610" s="69" t="s">
        <v>35</v>
      </c>
      <c r="O610" s="69" t="s">
        <v>396</v>
      </c>
      <c r="P610" s="69" t="s">
        <v>970</v>
      </c>
      <c r="Q610" s="69">
        <v>71</v>
      </c>
      <c r="R610" s="69" t="s">
        <v>63</v>
      </c>
      <c r="V610" s="59" t="str">
        <f t="shared" si="75"/>
        <v>2198405кремовый</v>
      </c>
      <c r="W610" s="59" t="str">
        <f t="shared" si="72"/>
        <v>2198405</v>
      </c>
      <c r="X610" s="59" t="str">
        <f t="shared" si="76"/>
        <v>FEDORA PANAMA</v>
      </c>
      <c r="AC610" s="50">
        <f t="shared" si="77"/>
        <v>2</v>
      </c>
      <c r="AD610" s="43">
        <f t="shared" si="78"/>
        <v>168</v>
      </c>
      <c r="AE610" s="50">
        <f t="shared" si="79"/>
        <v>2168</v>
      </c>
    </row>
    <row r="611" spans="1:31">
      <c r="A611" s="59" t="str">
        <f t="shared" si="73"/>
        <v>219840571</v>
      </c>
      <c r="B611" s="59" t="str">
        <f t="shared" si="74"/>
        <v>02-168-36</v>
      </c>
      <c r="C611" s="69" t="s">
        <v>1943</v>
      </c>
      <c r="D611" s="69" t="s">
        <v>1941</v>
      </c>
      <c r="E611" s="69" t="s">
        <v>972</v>
      </c>
      <c r="F611" s="70">
        <v>59</v>
      </c>
      <c r="G611" s="70" t="s">
        <v>1942</v>
      </c>
      <c r="H611" s="69" t="s">
        <v>187</v>
      </c>
      <c r="I611" s="69" t="s">
        <v>969</v>
      </c>
      <c r="J611" s="69" t="s">
        <v>330</v>
      </c>
      <c r="K611" s="69" t="s">
        <v>382</v>
      </c>
      <c r="L611" s="69" t="s">
        <v>420</v>
      </c>
      <c r="M611" s="69" t="s">
        <v>384</v>
      </c>
      <c r="N611" s="69" t="s">
        <v>35</v>
      </c>
      <c r="O611" s="69" t="s">
        <v>396</v>
      </c>
      <c r="P611" s="69" t="s">
        <v>970</v>
      </c>
      <c r="Q611" s="69">
        <v>71</v>
      </c>
      <c r="R611" s="69" t="s">
        <v>63</v>
      </c>
      <c r="V611" s="59" t="str">
        <f t="shared" si="75"/>
        <v>2198405кремовый</v>
      </c>
      <c r="W611" s="59" t="str">
        <f t="shared" si="72"/>
        <v>2198405</v>
      </c>
      <c r="X611" s="59" t="str">
        <f t="shared" si="76"/>
        <v>FEDORA PANAMA</v>
      </c>
      <c r="AC611" s="50">
        <f t="shared" si="77"/>
        <v>2</v>
      </c>
      <c r="AD611" s="43">
        <f t="shared" si="78"/>
        <v>168</v>
      </c>
      <c r="AE611" s="50">
        <f t="shared" si="79"/>
        <v>2168</v>
      </c>
    </row>
    <row r="612" spans="1:31">
      <c r="A612" s="59" t="str">
        <f t="shared" si="73"/>
        <v>219840571</v>
      </c>
      <c r="B612" s="59" t="str">
        <f t="shared" si="74"/>
        <v>02-168-36</v>
      </c>
      <c r="C612" s="69" t="s">
        <v>1944</v>
      </c>
      <c r="D612" s="69" t="s">
        <v>1941</v>
      </c>
      <c r="E612" s="69" t="s">
        <v>983</v>
      </c>
      <c r="F612" s="70">
        <v>61</v>
      </c>
      <c r="G612" s="70" t="s">
        <v>1942</v>
      </c>
      <c r="H612" s="69" t="s">
        <v>187</v>
      </c>
      <c r="I612" s="69" t="s">
        <v>969</v>
      </c>
      <c r="J612" s="69" t="s">
        <v>330</v>
      </c>
      <c r="K612" s="69" t="s">
        <v>382</v>
      </c>
      <c r="L612" s="69" t="s">
        <v>420</v>
      </c>
      <c r="M612" s="69" t="s">
        <v>384</v>
      </c>
      <c r="N612" s="69" t="s">
        <v>35</v>
      </c>
      <c r="O612" s="69" t="s">
        <v>396</v>
      </c>
      <c r="P612" s="69" t="s">
        <v>970</v>
      </c>
      <c r="Q612" s="69">
        <v>71</v>
      </c>
      <c r="R612" s="69" t="s">
        <v>63</v>
      </c>
      <c r="V612" s="59" t="str">
        <f t="shared" si="75"/>
        <v>2198405кремовый</v>
      </c>
      <c r="W612" s="59" t="str">
        <f t="shared" si="72"/>
        <v>2198405</v>
      </c>
      <c r="X612" s="59" t="str">
        <f t="shared" si="76"/>
        <v>FEDORA PANAMA</v>
      </c>
      <c r="AC612" s="50">
        <f t="shared" si="77"/>
        <v>2</v>
      </c>
      <c r="AD612" s="43">
        <f t="shared" si="78"/>
        <v>168</v>
      </c>
      <c r="AE612" s="50">
        <f t="shared" si="79"/>
        <v>2168</v>
      </c>
    </row>
    <row r="613" spans="1:31">
      <c r="A613" s="59" t="str">
        <f t="shared" si="73"/>
        <v>242850171</v>
      </c>
      <c r="B613" s="59" t="str">
        <f t="shared" si="74"/>
        <v>02-169-36</v>
      </c>
      <c r="C613" s="69" t="s">
        <v>1945</v>
      </c>
      <c r="D613" s="69" t="s">
        <v>1946</v>
      </c>
      <c r="E613" s="69" t="s">
        <v>967</v>
      </c>
      <c r="F613" s="70">
        <v>57</v>
      </c>
      <c r="G613" s="70" t="s">
        <v>1947</v>
      </c>
      <c r="H613" s="69" t="s">
        <v>187</v>
      </c>
      <c r="I613" s="69" t="s">
        <v>1903</v>
      </c>
      <c r="J613" s="69" t="s">
        <v>330</v>
      </c>
      <c r="K613" s="69" t="s">
        <v>382</v>
      </c>
      <c r="L613" s="69" t="s">
        <v>420</v>
      </c>
      <c r="M613" s="69" t="s">
        <v>384</v>
      </c>
      <c r="N613" s="69" t="s">
        <v>35</v>
      </c>
      <c r="O613" s="69" t="s">
        <v>386</v>
      </c>
      <c r="P613" s="69" t="s">
        <v>970</v>
      </c>
      <c r="Q613" s="69">
        <v>71</v>
      </c>
      <c r="R613" s="69" t="s">
        <v>63</v>
      </c>
      <c r="V613" s="59" t="str">
        <f t="shared" si="75"/>
        <v>2428501кремовый</v>
      </c>
      <c r="W613" s="59" t="str">
        <f t="shared" si="72"/>
        <v>2428501</v>
      </c>
      <c r="X613" s="59" t="str">
        <f t="shared" si="76"/>
        <v>TRAVELLER TOYO</v>
      </c>
      <c r="AC613" s="50">
        <f t="shared" si="77"/>
        <v>2</v>
      </c>
      <c r="AD613" s="43">
        <f t="shared" si="78"/>
        <v>169</v>
      </c>
      <c r="AE613" s="50">
        <f t="shared" si="79"/>
        <v>2169</v>
      </c>
    </row>
    <row r="614" spans="1:31">
      <c r="A614" s="59" t="str">
        <f t="shared" si="73"/>
        <v>242850171</v>
      </c>
      <c r="B614" s="59" t="str">
        <f t="shared" si="74"/>
        <v>02-169-36</v>
      </c>
      <c r="C614" s="69" t="s">
        <v>1948</v>
      </c>
      <c r="D614" s="69" t="s">
        <v>1946</v>
      </c>
      <c r="E614" s="69" t="s">
        <v>972</v>
      </c>
      <c r="F614" s="70">
        <v>59</v>
      </c>
      <c r="G614" s="70" t="s">
        <v>1947</v>
      </c>
      <c r="H614" s="69" t="s">
        <v>187</v>
      </c>
      <c r="I614" s="69" t="s">
        <v>1903</v>
      </c>
      <c r="J614" s="69" t="s">
        <v>330</v>
      </c>
      <c r="K614" s="69" t="s">
        <v>382</v>
      </c>
      <c r="L614" s="69" t="s">
        <v>420</v>
      </c>
      <c r="M614" s="69" t="s">
        <v>384</v>
      </c>
      <c r="N614" s="69" t="s">
        <v>35</v>
      </c>
      <c r="O614" s="69" t="s">
        <v>386</v>
      </c>
      <c r="P614" s="69" t="s">
        <v>970</v>
      </c>
      <c r="Q614" s="69">
        <v>71</v>
      </c>
      <c r="R614" s="69" t="s">
        <v>63</v>
      </c>
      <c r="V614" s="59" t="str">
        <f t="shared" si="75"/>
        <v>2428501кремовый</v>
      </c>
      <c r="W614" s="59" t="str">
        <f t="shared" si="72"/>
        <v>2428501</v>
      </c>
      <c r="X614" s="59" t="str">
        <f t="shared" si="76"/>
        <v>TRAVELLER TOYO</v>
      </c>
      <c r="AC614" s="50">
        <f t="shared" si="77"/>
        <v>2</v>
      </c>
      <c r="AD614" s="43">
        <f t="shared" si="78"/>
        <v>169</v>
      </c>
      <c r="AE614" s="50">
        <f t="shared" si="79"/>
        <v>2169</v>
      </c>
    </row>
    <row r="615" spans="1:31">
      <c r="A615" s="59" t="str">
        <f t="shared" si="73"/>
        <v>242850171</v>
      </c>
      <c r="B615" s="59" t="str">
        <f t="shared" si="74"/>
        <v>02-169-36</v>
      </c>
      <c r="C615" s="69" t="s">
        <v>1949</v>
      </c>
      <c r="D615" s="69" t="s">
        <v>1946</v>
      </c>
      <c r="E615" s="69" t="s">
        <v>983</v>
      </c>
      <c r="F615" s="70">
        <v>61</v>
      </c>
      <c r="G615" s="70" t="s">
        <v>1947</v>
      </c>
      <c r="H615" s="69" t="s">
        <v>187</v>
      </c>
      <c r="I615" s="69" t="s">
        <v>1903</v>
      </c>
      <c r="J615" s="69" t="s">
        <v>330</v>
      </c>
      <c r="K615" s="69" t="s">
        <v>382</v>
      </c>
      <c r="L615" s="69" t="s">
        <v>420</v>
      </c>
      <c r="M615" s="69" t="s">
        <v>384</v>
      </c>
      <c r="N615" s="69" t="s">
        <v>35</v>
      </c>
      <c r="O615" s="69" t="s">
        <v>386</v>
      </c>
      <c r="P615" s="69" t="s">
        <v>970</v>
      </c>
      <c r="Q615" s="69">
        <v>71</v>
      </c>
      <c r="R615" s="69" t="s">
        <v>63</v>
      </c>
      <c r="V615" s="59" t="str">
        <f t="shared" si="75"/>
        <v>2428501кремовый</v>
      </c>
      <c r="W615" s="59" t="str">
        <f t="shared" si="72"/>
        <v>2428501</v>
      </c>
      <c r="X615" s="59" t="str">
        <f t="shared" si="76"/>
        <v>TRAVELLER TOYO</v>
      </c>
      <c r="AC615" s="50">
        <f t="shared" si="77"/>
        <v>2</v>
      </c>
      <c r="AD615" s="43">
        <f t="shared" si="78"/>
        <v>169</v>
      </c>
      <c r="AE615" s="50">
        <f t="shared" si="79"/>
        <v>2169</v>
      </c>
    </row>
    <row r="616" spans="1:31">
      <c r="A616" s="59" t="str">
        <f t="shared" si="73"/>
        <v>242850171</v>
      </c>
      <c r="B616" s="59" t="str">
        <f t="shared" si="74"/>
        <v>02-169-36</v>
      </c>
      <c r="C616" s="69" t="s">
        <v>1950</v>
      </c>
      <c r="D616" s="69" t="s">
        <v>1946</v>
      </c>
      <c r="E616" s="69" t="s">
        <v>989</v>
      </c>
      <c r="F616" s="70">
        <v>63</v>
      </c>
      <c r="G616" s="70" t="s">
        <v>1947</v>
      </c>
      <c r="H616" s="69" t="s">
        <v>187</v>
      </c>
      <c r="I616" s="69" t="s">
        <v>1903</v>
      </c>
      <c r="J616" s="69" t="s">
        <v>330</v>
      </c>
      <c r="K616" s="69" t="s">
        <v>382</v>
      </c>
      <c r="L616" s="69" t="s">
        <v>420</v>
      </c>
      <c r="M616" s="69" t="s">
        <v>384</v>
      </c>
      <c r="N616" s="69" t="s">
        <v>35</v>
      </c>
      <c r="O616" s="69" t="s">
        <v>386</v>
      </c>
      <c r="P616" s="69" t="s">
        <v>970</v>
      </c>
      <c r="Q616" s="69">
        <v>71</v>
      </c>
      <c r="R616" s="69" t="s">
        <v>63</v>
      </c>
      <c r="V616" s="59" t="str">
        <f t="shared" si="75"/>
        <v>2428501кремовый</v>
      </c>
      <c r="W616" s="59" t="str">
        <f t="shared" si="72"/>
        <v>2428501</v>
      </c>
      <c r="X616" s="59" t="str">
        <f t="shared" si="76"/>
        <v>TRAVELLER TOYO</v>
      </c>
      <c r="AC616" s="50">
        <f t="shared" si="77"/>
        <v>2</v>
      </c>
      <c r="AD616" s="43">
        <f t="shared" si="78"/>
        <v>169</v>
      </c>
      <c r="AE616" s="50">
        <f t="shared" si="79"/>
        <v>2169</v>
      </c>
    </row>
    <row r="617" spans="1:31">
      <c r="A617" s="59" t="str">
        <f t="shared" si="73"/>
        <v>242850171</v>
      </c>
      <c r="B617" s="59" t="str">
        <f t="shared" si="74"/>
        <v>02-169-36</v>
      </c>
      <c r="C617" s="69" t="s">
        <v>1951</v>
      </c>
      <c r="D617" s="69" t="s">
        <v>1946</v>
      </c>
      <c r="E617" s="69" t="s">
        <v>1147</v>
      </c>
      <c r="F617" s="70">
        <v>55</v>
      </c>
      <c r="G617" s="70" t="s">
        <v>1947</v>
      </c>
      <c r="H617" s="69" t="s">
        <v>187</v>
      </c>
      <c r="I617" s="69" t="s">
        <v>1903</v>
      </c>
      <c r="J617" s="69" t="s">
        <v>330</v>
      </c>
      <c r="K617" s="69" t="s">
        <v>382</v>
      </c>
      <c r="L617" s="69" t="s">
        <v>420</v>
      </c>
      <c r="M617" s="69" t="s">
        <v>384</v>
      </c>
      <c r="N617" s="69" t="s">
        <v>35</v>
      </c>
      <c r="O617" s="69" t="s">
        <v>386</v>
      </c>
      <c r="P617" s="69" t="s">
        <v>970</v>
      </c>
      <c r="Q617" s="69">
        <v>71</v>
      </c>
      <c r="R617" s="69" t="s">
        <v>63</v>
      </c>
      <c r="V617" s="59" t="str">
        <f t="shared" si="75"/>
        <v>2428501кремовый</v>
      </c>
      <c r="W617" s="59" t="str">
        <f t="shared" si="72"/>
        <v>2428501</v>
      </c>
      <c r="X617" s="59" t="str">
        <f t="shared" si="76"/>
        <v>TRAVELLER TOYO</v>
      </c>
      <c r="AC617" s="50">
        <f t="shared" si="77"/>
        <v>2</v>
      </c>
      <c r="AD617" s="43">
        <f t="shared" si="78"/>
        <v>169</v>
      </c>
      <c r="AE617" s="50">
        <f t="shared" si="79"/>
        <v>2169</v>
      </c>
    </row>
    <row r="618" spans="1:31">
      <c r="A618" s="59" t="str">
        <f t="shared" si="73"/>
        <v>24584017</v>
      </c>
      <c r="B618" s="59" t="str">
        <f t="shared" si="74"/>
        <v>02-170-02</v>
      </c>
      <c r="C618" s="69" t="s">
        <v>1952</v>
      </c>
      <c r="D618" s="69" t="s">
        <v>1953</v>
      </c>
      <c r="E618" s="69" t="s">
        <v>967</v>
      </c>
      <c r="F618" s="70">
        <v>57</v>
      </c>
      <c r="G618" s="70" t="s">
        <v>1954</v>
      </c>
      <c r="H618" s="69" t="s">
        <v>63</v>
      </c>
      <c r="I618" s="69" t="s">
        <v>1933</v>
      </c>
      <c r="J618" s="69" t="s">
        <v>330</v>
      </c>
      <c r="K618" s="69" t="s">
        <v>382</v>
      </c>
      <c r="L618" s="69" t="s">
        <v>420</v>
      </c>
      <c r="M618" s="69" t="s">
        <v>384</v>
      </c>
      <c r="N618" s="69" t="s">
        <v>35</v>
      </c>
      <c r="O618" s="69" t="s">
        <v>385</v>
      </c>
      <c r="P618" s="69" t="s">
        <v>970</v>
      </c>
      <c r="Q618" s="69">
        <v>7</v>
      </c>
      <c r="R618" s="69" t="s">
        <v>63</v>
      </c>
      <c r="V618" s="59" t="str">
        <f t="shared" si="75"/>
        <v>2458401бежевый</v>
      </c>
      <c r="W618" s="59" t="str">
        <f t="shared" si="72"/>
        <v>2458401</v>
      </c>
      <c r="X618" s="59" t="str">
        <f t="shared" si="76"/>
        <v>TRAVELLER PANAMA</v>
      </c>
      <c r="AC618" s="50">
        <f t="shared" si="77"/>
        <v>2</v>
      </c>
      <c r="AD618" s="43">
        <f t="shared" si="78"/>
        <v>170</v>
      </c>
      <c r="AE618" s="50">
        <f t="shared" si="79"/>
        <v>2170</v>
      </c>
    </row>
    <row r="619" spans="1:31">
      <c r="A619" s="59" t="str">
        <f t="shared" si="73"/>
        <v>24584017</v>
      </c>
      <c r="B619" s="59" t="str">
        <f t="shared" si="74"/>
        <v>02-170-02</v>
      </c>
      <c r="C619" s="69" t="s">
        <v>1955</v>
      </c>
      <c r="D619" s="69" t="s">
        <v>1953</v>
      </c>
      <c r="E619" s="69" t="s">
        <v>972</v>
      </c>
      <c r="F619" s="70">
        <v>59</v>
      </c>
      <c r="G619" s="70" t="s">
        <v>1954</v>
      </c>
      <c r="H619" s="69" t="s">
        <v>63</v>
      </c>
      <c r="I619" s="69" t="s">
        <v>1933</v>
      </c>
      <c r="J619" s="69" t="s">
        <v>330</v>
      </c>
      <c r="K619" s="69" t="s">
        <v>382</v>
      </c>
      <c r="L619" s="69" t="s">
        <v>420</v>
      </c>
      <c r="M619" s="69" t="s">
        <v>384</v>
      </c>
      <c r="N619" s="69" t="s">
        <v>35</v>
      </c>
      <c r="O619" s="69" t="s">
        <v>385</v>
      </c>
      <c r="P619" s="69" t="s">
        <v>970</v>
      </c>
      <c r="Q619" s="69">
        <v>7</v>
      </c>
      <c r="R619" s="69" t="s">
        <v>63</v>
      </c>
      <c r="V619" s="59" t="str">
        <f t="shared" si="75"/>
        <v>2458401бежевый</v>
      </c>
      <c r="W619" s="59" t="str">
        <f t="shared" si="72"/>
        <v>2458401</v>
      </c>
      <c r="X619" s="59" t="str">
        <f t="shared" si="76"/>
        <v>TRAVELLER PANAMA</v>
      </c>
      <c r="AC619" s="50">
        <f t="shared" si="77"/>
        <v>2</v>
      </c>
      <c r="AD619" s="43">
        <f t="shared" si="78"/>
        <v>170</v>
      </c>
      <c r="AE619" s="50">
        <f t="shared" si="79"/>
        <v>2170</v>
      </c>
    </row>
    <row r="620" spans="1:31">
      <c r="A620" s="59" t="str">
        <f t="shared" si="73"/>
        <v>24584017</v>
      </c>
      <c r="B620" s="59" t="str">
        <f t="shared" si="74"/>
        <v>02-170-02</v>
      </c>
      <c r="C620" s="69" t="s">
        <v>1956</v>
      </c>
      <c r="D620" s="69" t="s">
        <v>1953</v>
      </c>
      <c r="E620" s="69" t="s">
        <v>983</v>
      </c>
      <c r="F620" s="70">
        <v>61</v>
      </c>
      <c r="G620" s="70" t="s">
        <v>1954</v>
      </c>
      <c r="H620" s="69" t="s">
        <v>63</v>
      </c>
      <c r="I620" s="69" t="s">
        <v>1933</v>
      </c>
      <c r="J620" s="69" t="s">
        <v>330</v>
      </c>
      <c r="K620" s="69" t="s">
        <v>382</v>
      </c>
      <c r="L620" s="69" t="s">
        <v>420</v>
      </c>
      <c r="M620" s="69" t="s">
        <v>384</v>
      </c>
      <c r="N620" s="69" t="s">
        <v>35</v>
      </c>
      <c r="O620" s="69" t="s">
        <v>385</v>
      </c>
      <c r="P620" s="69" t="s">
        <v>970</v>
      </c>
      <c r="Q620" s="69">
        <v>7</v>
      </c>
      <c r="R620" s="69" t="s">
        <v>63</v>
      </c>
      <c r="V620" s="59" t="str">
        <f t="shared" si="75"/>
        <v>2458401бежевый</v>
      </c>
      <c r="W620" s="59" t="str">
        <f t="shared" si="72"/>
        <v>2458401</v>
      </c>
      <c r="X620" s="59" t="str">
        <f t="shared" si="76"/>
        <v>TRAVELLER PANAMA</v>
      </c>
      <c r="AC620" s="50">
        <f t="shared" si="77"/>
        <v>2</v>
      </c>
      <c r="AD620" s="43">
        <f t="shared" si="78"/>
        <v>170</v>
      </c>
      <c r="AE620" s="50">
        <f t="shared" si="79"/>
        <v>2170</v>
      </c>
    </row>
    <row r="621" spans="1:31">
      <c r="A621" s="59" t="str">
        <f t="shared" si="73"/>
        <v>245840271</v>
      </c>
      <c r="B621" s="59" t="str">
        <f t="shared" si="74"/>
        <v>02-171-36</v>
      </c>
      <c r="C621" s="69" t="s">
        <v>1957</v>
      </c>
      <c r="D621" s="69" t="s">
        <v>1958</v>
      </c>
      <c r="E621" s="69" t="s">
        <v>972</v>
      </c>
      <c r="F621" s="70">
        <v>59</v>
      </c>
      <c r="G621" s="70" t="s">
        <v>1959</v>
      </c>
      <c r="H621" s="69" t="s">
        <v>187</v>
      </c>
      <c r="I621" s="69" t="s">
        <v>1933</v>
      </c>
      <c r="J621" s="69" t="s">
        <v>330</v>
      </c>
      <c r="K621" s="69" t="s">
        <v>382</v>
      </c>
      <c r="L621" s="69" t="s">
        <v>420</v>
      </c>
      <c r="M621" s="69" t="s">
        <v>384</v>
      </c>
      <c r="N621" s="69" t="s">
        <v>35</v>
      </c>
      <c r="O621" s="69" t="s">
        <v>385</v>
      </c>
      <c r="P621" s="69" t="s">
        <v>970</v>
      </c>
      <c r="Q621" s="69">
        <v>71</v>
      </c>
      <c r="R621" s="69" t="s">
        <v>63</v>
      </c>
      <c r="V621" s="59" t="str">
        <f t="shared" si="75"/>
        <v>2458402кремовый</v>
      </c>
      <c r="W621" s="59" t="str">
        <f t="shared" si="72"/>
        <v>2458402</v>
      </c>
      <c r="X621" s="59" t="str">
        <f t="shared" si="76"/>
        <v>TRAVELLER PANAMA</v>
      </c>
      <c r="AC621" s="50">
        <f t="shared" si="77"/>
        <v>2</v>
      </c>
      <c r="AD621" s="43">
        <f t="shared" si="78"/>
        <v>171</v>
      </c>
      <c r="AE621" s="50">
        <f t="shared" si="79"/>
        <v>2171</v>
      </c>
    </row>
    <row r="622" spans="1:31">
      <c r="A622" s="59" t="str">
        <f t="shared" si="73"/>
        <v>245840271</v>
      </c>
      <c r="B622" s="59" t="str">
        <f t="shared" si="74"/>
        <v>02-171-36</v>
      </c>
      <c r="C622" s="69" t="s">
        <v>1960</v>
      </c>
      <c r="D622" s="69" t="s">
        <v>1958</v>
      </c>
      <c r="E622" s="69" t="s">
        <v>983</v>
      </c>
      <c r="F622" s="70">
        <v>61</v>
      </c>
      <c r="G622" s="70" t="s">
        <v>1959</v>
      </c>
      <c r="H622" s="69" t="s">
        <v>187</v>
      </c>
      <c r="I622" s="69" t="s">
        <v>1933</v>
      </c>
      <c r="J622" s="69" t="s">
        <v>330</v>
      </c>
      <c r="K622" s="69" t="s">
        <v>382</v>
      </c>
      <c r="L622" s="69" t="s">
        <v>420</v>
      </c>
      <c r="M622" s="69" t="s">
        <v>384</v>
      </c>
      <c r="N622" s="69" t="s">
        <v>35</v>
      </c>
      <c r="O622" s="69" t="s">
        <v>385</v>
      </c>
      <c r="P622" s="69" t="s">
        <v>970</v>
      </c>
      <c r="Q622" s="69">
        <v>71</v>
      </c>
      <c r="R622" s="69" t="s">
        <v>63</v>
      </c>
      <c r="V622" s="59" t="str">
        <f t="shared" si="75"/>
        <v>2458402кремовый</v>
      </c>
      <c r="W622" s="59" t="str">
        <f t="shared" si="72"/>
        <v>2458402</v>
      </c>
      <c r="X622" s="59" t="str">
        <f t="shared" si="76"/>
        <v>TRAVELLER PANAMA</v>
      </c>
      <c r="AC622" s="50">
        <f t="shared" si="77"/>
        <v>2</v>
      </c>
      <c r="AD622" s="43">
        <f t="shared" si="78"/>
        <v>171</v>
      </c>
      <c r="AE622" s="50">
        <f t="shared" si="79"/>
        <v>2171</v>
      </c>
    </row>
    <row r="623" spans="1:31">
      <c r="A623" s="59" t="str">
        <f t="shared" si="73"/>
        <v>245840271</v>
      </c>
      <c r="B623" s="59" t="str">
        <f t="shared" si="74"/>
        <v>02-171-36</v>
      </c>
      <c r="C623" s="69" t="s">
        <v>1961</v>
      </c>
      <c r="D623" s="69" t="s">
        <v>1958</v>
      </c>
      <c r="E623" s="69" t="s">
        <v>967</v>
      </c>
      <c r="F623" s="70">
        <v>57</v>
      </c>
      <c r="G623" s="70" t="s">
        <v>1959</v>
      </c>
      <c r="H623" s="69" t="s">
        <v>187</v>
      </c>
      <c r="I623" s="69" t="s">
        <v>1933</v>
      </c>
      <c r="J623" s="69" t="s">
        <v>330</v>
      </c>
      <c r="K623" s="69" t="s">
        <v>382</v>
      </c>
      <c r="L623" s="69" t="s">
        <v>420</v>
      </c>
      <c r="M623" s="69" t="s">
        <v>384</v>
      </c>
      <c r="N623" s="69" t="s">
        <v>35</v>
      </c>
      <c r="O623" s="69" t="s">
        <v>385</v>
      </c>
      <c r="P623" s="69" t="s">
        <v>970</v>
      </c>
      <c r="Q623" s="69">
        <v>71</v>
      </c>
      <c r="R623" s="69" t="s">
        <v>63</v>
      </c>
      <c r="V623" s="59" t="str">
        <f t="shared" si="75"/>
        <v>2458402кремовый</v>
      </c>
      <c r="W623" s="59" t="str">
        <f t="shared" si="72"/>
        <v>2458402</v>
      </c>
      <c r="X623" s="59" t="str">
        <f t="shared" si="76"/>
        <v>TRAVELLER PANAMA</v>
      </c>
      <c r="AC623" s="50">
        <f t="shared" si="77"/>
        <v>2</v>
      </c>
      <c r="AD623" s="43">
        <f t="shared" si="78"/>
        <v>171</v>
      </c>
      <c r="AE623" s="50">
        <f t="shared" si="79"/>
        <v>2171</v>
      </c>
    </row>
    <row r="624" spans="1:31">
      <c r="A624" s="59" t="str">
        <f t="shared" si="73"/>
        <v>246840871</v>
      </c>
      <c r="B624" s="59" t="str">
        <f t="shared" si="74"/>
        <v>02-172-36</v>
      </c>
      <c r="C624" s="69" t="s">
        <v>1962</v>
      </c>
      <c r="D624" s="69" t="s">
        <v>1963</v>
      </c>
      <c r="E624" s="69" t="s">
        <v>967</v>
      </c>
      <c r="F624" s="70">
        <v>57</v>
      </c>
      <c r="G624" s="70" t="s">
        <v>1964</v>
      </c>
      <c r="H624" s="69" t="s">
        <v>187</v>
      </c>
      <c r="I624" s="69" t="s">
        <v>969</v>
      </c>
      <c r="J624" s="69" t="s">
        <v>330</v>
      </c>
      <c r="K624" s="69" t="s">
        <v>382</v>
      </c>
      <c r="L624" s="69" t="s">
        <v>420</v>
      </c>
      <c r="M624" s="69" t="s">
        <v>384</v>
      </c>
      <c r="N624" s="69" t="s">
        <v>35</v>
      </c>
      <c r="O624" s="69" t="s">
        <v>396</v>
      </c>
      <c r="P624" s="69" t="s">
        <v>970</v>
      </c>
      <c r="Q624" s="69">
        <v>71</v>
      </c>
      <c r="R624" s="69" t="s">
        <v>63</v>
      </c>
      <c r="V624" s="59" t="str">
        <f t="shared" si="75"/>
        <v>2468408кремовый</v>
      </c>
      <c r="W624" s="59" t="str">
        <f t="shared" si="72"/>
        <v>2468408</v>
      </c>
      <c r="X624" s="59" t="str">
        <f t="shared" si="76"/>
        <v>TRAVELLER  PANAMA</v>
      </c>
      <c r="AC624" s="50">
        <f t="shared" si="77"/>
        <v>2</v>
      </c>
      <c r="AD624" s="43">
        <f t="shared" si="78"/>
        <v>172</v>
      </c>
      <c r="AE624" s="50">
        <f t="shared" si="79"/>
        <v>2172</v>
      </c>
    </row>
    <row r="625" spans="1:31">
      <c r="A625" s="59" t="str">
        <f t="shared" si="73"/>
        <v>246840871</v>
      </c>
      <c r="B625" s="59" t="str">
        <f t="shared" si="74"/>
        <v>02-172-36</v>
      </c>
      <c r="C625" s="69" t="s">
        <v>1965</v>
      </c>
      <c r="D625" s="69" t="s">
        <v>1963</v>
      </c>
      <c r="E625" s="69" t="s">
        <v>972</v>
      </c>
      <c r="F625" s="70">
        <v>59</v>
      </c>
      <c r="G625" s="70" t="s">
        <v>1964</v>
      </c>
      <c r="H625" s="69" t="s">
        <v>187</v>
      </c>
      <c r="I625" s="69" t="s">
        <v>969</v>
      </c>
      <c r="J625" s="69" t="s">
        <v>330</v>
      </c>
      <c r="K625" s="69" t="s">
        <v>382</v>
      </c>
      <c r="L625" s="69" t="s">
        <v>420</v>
      </c>
      <c r="M625" s="69" t="s">
        <v>384</v>
      </c>
      <c r="N625" s="69" t="s">
        <v>35</v>
      </c>
      <c r="O625" s="69" t="s">
        <v>396</v>
      </c>
      <c r="P625" s="69" t="s">
        <v>970</v>
      </c>
      <c r="Q625" s="69">
        <v>71</v>
      </c>
      <c r="R625" s="69" t="s">
        <v>63</v>
      </c>
      <c r="V625" s="59" t="str">
        <f t="shared" si="75"/>
        <v>2468408кремовый</v>
      </c>
      <c r="W625" s="59" t="str">
        <f t="shared" si="72"/>
        <v>2468408</v>
      </c>
      <c r="X625" s="59" t="str">
        <f t="shared" si="76"/>
        <v>TRAVELLER  PANAMA</v>
      </c>
      <c r="AC625" s="50">
        <f t="shared" si="77"/>
        <v>2</v>
      </c>
      <c r="AD625" s="43">
        <f t="shared" si="78"/>
        <v>172</v>
      </c>
      <c r="AE625" s="50">
        <f t="shared" si="79"/>
        <v>2172</v>
      </c>
    </row>
    <row r="626" spans="1:31">
      <c r="A626" s="59" t="str">
        <f t="shared" si="73"/>
        <v>246840871</v>
      </c>
      <c r="B626" s="59" t="str">
        <f t="shared" si="74"/>
        <v>02-172-36</v>
      </c>
      <c r="C626" s="69" t="s">
        <v>1966</v>
      </c>
      <c r="D626" s="69" t="s">
        <v>1963</v>
      </c>
      <c r="E626" s="69" t="s">
        <v>983</v>
      </c>
      <c r="F626" s="70">
        <v>61</v>
      </c>
      <c r="G626" s="70" t="s">
        <v>1964</v>
      </c>
      <c r="H626" s="69" t="s">
        <v>187</v>
      </c>
      <c r="I626" s="69" t="s">
        <v>969</v>
      </c>
      <c r="J626" s="69" t="s">
        <v>330</v>
      </c>
      <c r="K626" s="69" t="s">
        <v>382</v>
      </c>
      <c r="L626" s="69" t="s">
        <v>420</v>
      </c>
      <c r="M626" s="69" t="s">
        <v>384</v>
      </c>
      <c r="N626" s="69" t="s">
        <v>35</v>
      </c>
      <c r="O626" s="69" t="s">
        <v>396</v>
      </c>
      <c r="P626" s="69" t="s">
        <v>970</v>
      </c>
      <c r="Q626" s="69">
        <v>71</v>
      </c>
      <c r="R626" s="69" t="s">
        <v>63</v>
      </c>
      <c r="V626" s="59" t="str">
        <f t="shared" si="75"/>
        <v>2468408кремовый</v>
      </c>
      <c r="W626" s="59" t="str">
        <f t="shared" si="72"/>
        <v>2468408</v>
      </c>
      <c r="X626" s="59" t="str">
        <f t="shared" si="76"/>
        <v>TRAVELLER  PANAMA</v>
      </c>
      <c r="AC626" s="50">
        <f t="shared" si="77"/>
        <v>2</v>
      </c>
      <c r="AD626" s="43">
        <f t="shared" si="78"/>
        <v>172</v>
      </c>
      <c r="AE626" s="50">
        <f t="shared" si="79"/>
        <v>2172</v>
      </c>
    </row>
    <row r="627" spans="1:31">
      <c r="A627" s="59" t="str">
        <f t="shared" si="73"/>
        <v>24684157</v>
      </c>
      <c r="B627" s="59" t="str">
        <f t="shared" si="74"/>
        <v>02-173-02</v>
      </c>
      <c r="C627" s="69" t="s">
        <v>1967</v>
      </c>
      <c r="D627" s="69" t="s">
        <v>1968</v>
      </c>
      <c r="E627" s="69" t="s">
        <v>967</v>
      </c>
      <c r="F627" s="70">
        <v>57</v>
      </c>
      <c r="G627" s="70" t="s">
        <v>1969</v>
      </c>
      <c r="H627" s="69" t="s">
        <v>63</v>
      </c>
      <c r="I627" s="69" t="s">
        <v>969</v>
      </c>
      <c r="J627" s="69" t="s">
        <v>330</v>
      </c>
      <c r="K627" s="69" t="s">
        <v>382</v>
      </c>
      <c r="L627" s="69" t="s">
        <v>420</v>
      </c>
      <c r="M627" s="69" t="s">
        <v>384</v>
      </c>
      <c r="N627" s="69" t="s">
        <v>35</v>
      </c>
      <c r="O627" s="69" t="s">
        <v>396</v>
      </c>
      <c r="P627" s="69" t="s">
        <v>970</v>
      </c>
      <c r="Q627" s="69">
        <v>7</v>
      </c>
      <c r="R627" s="69" t="s">
        <v>63</v>
      </c>
      <c r="V627" s="59" t="str">
        <f t="shared" si="75"/>
        <v>2468415бежевый</v>
      </c>
      <c r="W627" s="59" t="str">
        <f t="shared" si="72"/>
        <v>2468415</v>
      </c>
      <c r="X627" s="59" t="str">
        <f t="shared" si="76"/>
        <v>TRAVELLER PANAMA</v>
      </c>
      <c r="AC627" s="50">
        <f t="shared" si="77"/>
        <v>2</v>
      </c>
      <c r="AD627" s="43">
        <f t="shared" si="78"/>
        <v>173</v>
      </c>
      <c r="AE627" s="50">
        <f t="shared" si="79"/>
        <v>2173</v>
      </c>
    </row>
    <row r="628" spans="1:31">
      <c r="A628" s="59" t="str">
        <f t="shared" si="73"/>
        <v>24684157</v>
      </c>
      <c r="B628" s="59" t="str">
        <f t="shared" si="74"/>
        <v>02-173-02</v>
      </c>
      <c r="C628" s="69" t="s">
        <v>1970</v>
      </c>
      <c r="D628" s="69" t="s">
        <v>1968</v>
      </c>
      <c r="E628" s="69" t="s">
        <v>972</v>
      </c>
      <c r="F628" s="70">
        <v>59</v>
      </c>
      <c r="G628" s="70" t="s">
        <v>1969</v>
      </c>
      <c r="H628" s="69" t="s">
        <v>63</v>
      </c>
      <c r="I628" s="69" t="s">
        <v>969</v>
      </c>
      <c r="J628" s="69" t="s">
        <v>330</v>
      </c>
      <c r="K628" s="69" t="s">
        <v>382</v>
      </c>
      <c r="L628" s="69" t="s">
        <v>420</v>
      </c>
      <c r="M628" s="69" t="s">
        <v>384</v>
      </c>
      <c r="N628" s="69" t="s">
        <v>35</v>
      </c>
      <c r="O628" s="69" t="s">
        <v>396</v>
      </c>
      <c r="P628" s="69" t="s">
        <v>970</v>
      </c>
      <c r="Q628" s="69">
        <v>7</v>
      </c>
      <c r="R628" s="69" t="s">
        <v>63</v>
      </c>
      <c r="V628" s="59" t="str">
        <f t="shared" si="75"/>
        <v>2468415бежевый</v>
      </c>
      <c r="W628" s="59" t="str">
        <f t="shared" si="72"/>
        <v>2468415</v>
      </c>
      <c r="X628" s="59" t="str">
        <f t="shared" si="76"/>
        <v>TRAVELLER PANAMA</v>
      </c>
      <c r="AC628" s="50">
        <f t="shared" si="77"/>
        <v>2</v>
      </c>
      <c r="AD628" s="43">
        <f t="shared" si="78"/>
        <v>173</v>
      </c>
      <c r="AE628" s="50">
        <f t="shared" si="79"/>
        <v>2173</v>
      </c>
    </row>
    <row r="629" spans="1:31">
      <c r="A629" s="59" t="str">
        <f t="shared" si="73"/>
        <v>24684157</v>
      </c>
      <c r="B629" s="59" t="str">
        <f t="shared" si="74"/>
        <v>02-173-02</v>
      </c>
      <c r="C629" s="69" t="s">
        <v>1971</v>
      </c>
      <c r="D629" s="69" t="s">
        <v>1968</v>
      </c>
      <c r="E629" s="69" t="s">
        <v>983</v>
      </c>
      <c r="F629" s="70">
        <v>61</v>
      </c>
      <c r="G629" s="70" t="s">
        <v>1969</v>
      </c>
      <c r="H629" s="69" t="s">
        <v>63</v>
      </c>
      <c r="I629" s="69" t="s">
        <v>969</v>
      </c>
      <c r="J629" s="69" t="s">
        <v>330</v>
      </c>
      <c r="K629" s="69" t="s">
        <v>382</v>
      </c>
      <c r="L629" s="69" t="s">
        <v>420</v>
      </c>
      <c r="M629" s="69" t="s">
        <v>384</v>
      </c>
      <c r="N629" s="69" t="s">
        <v>35</v>
      </c>
      <c r="O629" s="69" t="s">
        <v>396</v>
      </c>
      <c r="P629" s="69" t="s">
        <v>970</v>
      </c>
      <c r="Q629" s="69">
        <v>7</v>
      </c>
      <c r="R629" s="69" t="s">
        <v>63</v>
      </c>
      <c r="V629" s="59" t="str">
        <f t="shared" si="75"/>
        <v>2468415бежевый</v>
      </c>
      <c r="W629" s="59" t="str">
        <f t="shared" si="72"/>
        <v>2468415</v>
      </c>
      <c r="X629" s="59" t="str">
        <f t="shared" si="76"/>
        <v>TRAVELLER PANAMA</v>
      </c>
      <c r="AC629" s="50">
        <f t="shared" si="77"/>
        <v>2</v>
      </c>
      <c r="AD629" s="43">
        <f t="shared" si="78"/>
        <v>173</v>
      </c>
      <c r="AE629" s="50">
        <f t="shared" si="79"/>
        <v>2173</v>
      </c>
    </row>
    <row r="630" spans="1:31">
      <c r="A630" s="59" t="str">
        <f t="shared" si="73"/>
        <v>247840271</v>
      </c>
      <c r="B630" s="59" t="str">
        <f t="shared" si="74"/>
        <v>02-174-36</v>
      </c>
      <c r="C630" s="69" t="s">
        <v>1972</v>
      </c>
      <c r="D630" s="69" t="s">
        <v>1973</v>
      </c>
      <c r="E630" s="69" t="s">
        <v>967</v>
      </c>
      <c r="F630" s="70">
        <v>57</v>
      </c>
      <c r="G630" s="70" t="s">
        <v>1974</v>
      </c>
      <c r="H630" s="69" t="s">
        <v>187</v>
      </c>
      <c r="I630" s="69" t="s">
        <v>969</v>
      </c>
      <c r="J630" s="69" t="s">
        <v>330</v>
      </c>
      <c r="K630" s="69" t="s">
        <v>382</v>
      </c>
      <c r="L630" s="69" t="s">
        <v>420</v>
      </c>
      <c r="M630" s="69" t="s">
        <v>384</v>
      </c>
      <c r="N630" s="69" t="s">
        <v>35</v>
      </c>
      <c r="O630" s="69" t="s">
        <v>385</v>
      </c>
      <c r="P630" s="69" t="s">
        <v>970</v>
      </c>
      <c r="Q630" s="69">
        <v>71</v>
      </c>
      <c r="R630" s="69" t="s">
        <v>63</v>
      </c>
      <c r="V630" s="59" t="str">
        <f t="shared" si="75"/>
        <v>2478402кремовый</v>
      </c>
      <c r="W630" s="59" t="str">
        <f t="shared" si="72"/>
        <v>2478402</v>
      </c>
      <c r="X630" s="59" t="str">
        <f t="shared" si="76"/>
        <v>TRAVELLER PANAMA</v>
      </c>
      <c r="AC630" s="50">
        <f t="shared" si="77"/>
        <v>2</v>
      </c>
      <c r="AD630" s="43">
        <f t="shared" si="78"/>
        <v>174</v>
      </c>
      <c r="AE630" s="50">
        <f t="shared" si="79"/>
        <v>2174</v>
      </c>
    </row>
    <row r="631" spans="1:31">
      <c r="A631" s="59" t="str">
        <f t="shared" si="73"/>
        <v>247840271</v>
      </c>
      <c r="B631" s="59" t="str">
        <f t="shared" si="74"/>
        <v>02-174-36</v>
      </c>
      <c r="C631" s="69" t="s">
        <v>1975</v>
      </c>
      <c r="D631" s="69" t="s">
        <v>1973</v>
      </c>
      <c r="E631" s="69" t="s">
        <v>972</v>
      </c>
      <c r="F631" s="70">
        <v>59</v>
      </c>
      <c r="G631" s="70" t="s">
        <v>1974</v>
      </c>
      <c r="H631" s="69" t="s">
        <v>187</v>
      </c>
      <c r="I631" s="69" t="s">
        <v>969</v>
      </c>
      <c r="J631" s="69" t="s">
        <v>330</v>
      </c>
      <c r="K631" s="69" t="s">
        <v>382</v>
      </c>
      <c r="L631" s="69" t="s">
        <v>420</v>
      </c>
      <c r="M631" s="69" t="s">
        <v>384</v>
      </c>
      <c r="N631" s="69" t="s">
        <v>35</v>
      </c>
      <c r="O631" s="69" t="s">
        <v>385</v>
      </c>
      <c r="P631" s="69" t="s">
        <v>970</v>
      </c>
      <c r="Q631" s="69">
        <v>71</v>
      </c>
      <c r="R631" s="69" t="s">
        <v>63</v>
      </c>
      <c r="V631" s="59" t="str">
        <f t="shared" si="75"/>
        <v>2478402кремовый</v>
      </c>
      <c r="W631" s="59" t="str">
        <f t="shared" si="72"/>
        <v>2478402</v>
      </c>
      <c r="X631" s="59" t="str">
        <f t="shared" si="76"/>
        <v>TRAVELLER PANAMA</v>
      </c>
      <c r="AC631" s="50">
        <f t="shared" si="77"/>
        <v>2</v>
      </c>
      <c r="AD631" s="43">
        <f t="shared" si="78"/>
        <v>174</v>
      </c>
      <c r="AE631" s="50">
        <f t="shared" si="79"/>
        <v>2174</v>
      </c>
    </row>
    <row r="632" spans="1:31">
      <c r="A632" s="59" t="str">
        <f t="shared" si="73"/>
        <v>247840271</v>
      </c>
      <c r="B632" s="59" t="str">
        <f t="shared" si="74"/>
        <v>02-174-36</v>
      </c>
      <c r="C632" s="69" t="s">
        <v>1976</v>
      </c>
      <c r="D632" s="69" t="s">
        <v>1973</v>
      </c>
      <c r="E632" s="69" t="s">
        <v>983</v>
      </c>
      <c r="F632" s="70">
        <v>61</v>
      </c>
      <c r="G632" s="70" t="s">
        <v>1974</v>
      </c>
      <c r="H632" s="69" t="s">
        <v>187</v>
      </c>
      <c r="I632" s="69" t="s">
        <v>969</v>
      </c>
      <c r="J632" s="69" t="s">
        <v>330</v>
      </c>
      <c r="K632" s="69" t="s">
        <v>382</v>
      </c>
      <c r="L632" s="69" t="s">
        <v>420</v>
      </c>
      <c r="M632" s="69" t="s">
        <v>384</v>
      </c>
      <c r="N632" s="69" t="s">
        <v>35</v>
      </c>
      <c r="O632" s="69" t="s">
        <v>385</v>
      </c>
      <c r="P632" s="69" t="s">
        <v>970</v>
      </c>
      <c r="Q632" s="69">
        <v>71</v>
      </c>
      <c r="R632" s="69" t="s">
        <v>63</v>
      </c>
      <c r="V632" s="59" t="str">
        <f t="shared" si="75"/>
        <v>2478402кремовый</v>
      </c>
      <c r="W632" s="59" t="str">
        <f t="shared" si="72"/>
        <v>2478402</v>
      </c>
      <c r="X632" s="59" t="str">
        <f t="shared" si="76"/>
        <v>TRAVELLER PANAMA</v>
      </c>
      <c r="AC632" s="50">
        <f t="shared" si="77"/>
        <v>2</v>
      </c>
      <c r="AD632" s="43">
        <f t="shared" si="78"/>
        <v>174</v>
      </c>
      <c r="AE632" s="50">
        <f t="shared" si="79"/>
        <v>2174</v>
      </c>
    </row>
    <row r="633" spans="1:31">
      <c r="A633" s="59" t="str">
        <f t="shared" si="73"/>
        <v>247850172</v>
      </c>
      <c r="B633" s="59" t="str">
        <f t="shared" si="74"/>
        <v>02-175-02</v>
      </c>
      <c r="C633" s="69" t="s">
        <v>1977</v>
      </c>
      <c r="D633" s="69" t="s">
        <v>1978</v>
      </c>
      <c r="E633" s="69" t="s">
        <v>967</v>
      </c>
      <c r="F633" s="70">
        <v>57</v>
      </c>
      <c r="G633" s="70" t="s">
        <v>1979</v>
      </c>
      <c r="H633" s="69" t="s">
        <v>63</v>
      </c>
      <c r="I633" s="69" t="s">
        <v>1903</v>
      </c>
      <c r="J633" s="69" t="s">
        <v>330</v>
      </c>
      <c r="K633" s="69" t="s">
        <v>382</v>
      </c>
      <c r="L633" s="69" t="s">
        <v>420</v>
      </c>
      <c r="M633" s="69" t="s">
        <v>384</v>
      </c>
      <c r="N633" s="69" t="s">
        <v>43</v>
      </c>
      <c r="O633" s="69" t="s">
        <v>386</v>
      </c>
      <c r="P633" s="69" t="s">
        <v>970</v>
      </c>
      <c r="Q633" s="69">
        <v>72</v>
      </c>
      <c r="R633" s="69" t="s">
        <v>63</v>
      </c>
      <c r="V633" s="59" t="str">
        <f t="shared" si="75"/>
        <v>2478501бежевый</v>
      </c>
      <c r="W633" s="59" t="str">
        <f t="shared" si="72"/>
        <v>2478501</v>
      </c>
      <c r="X633" s="59" t="str">
        <f t="shared" si="76"/>
        <v>TRAVELLER TOYO</v>
      </c>
      <c r="AC633" s="50">
        <f t="shared" si="77"/>
        <v>2</v>
      </c>
      <c r="AD633" s="43">
        <f t="shared" si="78"/>
        <v>175</v>
      </c>
      <c r="AE633" s="50">
        <f t="shared" si="79"/>
        <v>2175</v>
      </c>
    </row>
    <row r="634" spans="1:31">
      <c r="A634" s="59" t="str">
        <f t="shared" si="73"/>
        <v>247850172</v>
      </c>
      <c r="B634" s="59" t="str">
        <f t="shared" si="74"/>
        <v>02-175-02</v>
      </c>
      <c r="C634" s="69" t="s">
        <v>1980</v>
      </c>
      <c r="D634" s="69" t="s">
        <v>1978</v>
      </c>
      <c r="E634" s="69" t="s">
        <v>972</v>
      </c>
      <c r="F634" s="70">
        <v>59</v>
      </c>
      <c r="G634" s="70" t="s">
        <v>1979</v>
      </c>
      <c r="H634" s="69" t="s">
        <v>63</v>
      </c>
      <c r="I634" s="69" t="s">
        <v>1903</v>
      </c>
      <c r="J634" s="69" t="s">
        <v>330</v>
      </c>
      <c r="K634" s="69" t="s">
        <v>382</v>
      </c>
      <c r="L634" s="69" t="s">
        <v>420</v>
      </c>
      <c r="M634" s="69" t="s">
        <v>384</v>
      </c>
      <c r="N634" s="69" t="s">
        <v>43</v>
      </c>
      <c r="O634" s="69" t="s">
        <v>386</v>
      </c>
      <c r="P634" s="69" t="s">
        <v>970</v>
      </c>
      <c r="Q634" s="69">
        <v>72</v>
      </c>
      <c r="R634" s="69" t="s">
        <v>63</v>
      </c>
      <c r="V634" s="59" t="str">
        <f t="shared" si="75"/>
        <v>2478501бежевый</v>
      </c>
      <c r="W634" s="59" t="str">
        <f t="shared" si="72"/>
        <v>2478501</v>
      </c>
      <c r="X634" s="59" t="str">
        <f t="shared" si="76"/>
        <v>TRAVELLER TOYO</v>
      </c>
      <c r="AC634" s="50">
        <f t="shared" si="77"/>
        <v>2</v>
      </c>
      <c r="AD634" s="43">
        <f t="shared" si="78"/>
        <v>175</v>
      </c>
      <c r="AE634" s="50">
        <f t="shared" si="79"/>
        <v>2175</v>
      </c>
    </row>
    <row r="635" spans="1:31">
      <c r="A635" s="59" t="str">
        <f t="shared" si="73"/>
        <v>247850172</v>
      </c>
      <c r="B635" s="59" t="str">
        <f t="shared" si="74"/>
        <v>02-175-02</v>
      </c>
      <c r="C635" s="69" t="s">
        <v>1981</v>
      </c>
      <c r="D635" s="69" t="s">
        <v>1978</v>
      </c>
      <c r="E635" s="69" t="s">
        <v>983</v>
      </c>
      <c r="F635" s="70">
        <v>61</v>
      </c>
      <c r="G635" s="70" t="s">
        <v>1979</v>
      </c>
      <c r="H635" s="69" t="s">
        <v>63</v>
      </c>
      <c r="I635" s="69" t="s">
        <v>1903</v>
      </c>
      <c r="J635" s="69" t="s">
        <v>330</v>
      </c>
      <c r="K635" s="69" t="s">
        <v>382</v>
      </c>
      <c r="L635" s="69" t="s">
        <v>420</v>
      </c>
      <c r="M635" s="69" t="s">
        <v>384</v>
      </c>
      <c r="N635" s="69" t="s">
        <v>43</v>
      </c>
      <c r="O635" s="69" t="s">
        <v>386</v>
      </c>
      <c r="P635" s="69" t="s">
        <v>970</v>
      </c>
      <c r="Q635" s="69">
        <v>72</v>
      </c>
      <c r="R635" s="69" t="s">
        <v>63</v>
      </c>
      <c r="V635" s="59" t="str">
        <f t="shared" si="75"/>
        <v>2478501бежевый</v>
      </c>
      <c r="W635" s="59" t="str">
        <f t="shared" si="72"/>
        <v>2478501</v>
      </c>
      <c r="X635" s="59" t="str">
        <f t="shared" si="76"/>
        <v>TRAVELLER TOYO</v>
      </c>
      <c r="AC635" s="50">
        <f t="shared" si="77"/>
        <v>2</v>
      </c>
      <c r="AD635" s="43">
        <f t="shared" si="78"/>
        <v>175</v>
      </c>
      <c r="AE635" s="50">
        <f t="shared" si="79"/>
        <v>2175</v>
      </c>
    </row>
    <row r="636" spans="1:31">
      <c r="A636" s="59" t="str">
        <f t="shared" si="73"/>
        <v>247851117</v>
      </c>
      <c r="B636" s="59" t="str">
        <f t="shared" si="74"/>
        <v>02-176-01</v>
      </c>
      <c r="C636" s="69" t="s">
        <v>1982</v>
      </c>
      <c r="D636" s="69" t="s">
        <v>1983</v>
      </c>
      <c r="E636" s="69" t="s">
        <v>967</v>
      </c>
      <c r="F636" s="70">
        <v>57</v>
      </c>
      <c r="G636" s="70" t="s">
        <v>1984</v>
      </c>
      <c r="H636" s="69" t="s">
        <v>231</v>
      </c>
      <c r="I636" s="69" t="s">
        <v>1903</v>
      </c>
      <c r="J636" s="69" t="s">
        <v>330</v>
      </c>
      <c r="K636" s="69" t="s">
        <v>382</v>
      </c>
      <c r="L636" s="69" t="s">
        <v>420</v>
      </c>
      <c r="M636" s="69" t="s">
        <v>384</v>
      </c>
      <c r="N636" s="69" t="s">
        <v>43</v>
      </c>
      <c r="O636" s="69" t="s">
        <v>386</v>
      </c>
      <c r="P636" s="69" t="s">
        <v>970</v>
      </c>
      <c r="Q636" s="69">
        <v>17</v>
      </c>
      <c r="R636" s="69" t="s">
        <v>83</v>
      </c>
      <c r="V636" s="59" t="str">
        <f t="shared" si="75"/>
        <v>2478511светло-серый</v>
      </c>
      <c r="W636" s="59" t="str">
        <f t="shared" si="72"/>
        <v>2478511</v>
      </c>
      <c r="X636" s="59" t="str">
        <f t="shared" si="76"/>
        <v>TRAVELLER TOYO</v>
      </c>
      <c r="AC636" s="50">
        <f t="shared" si="77"/>
        <v>2</v>
      </c>
      <c r="AD636" s="43">
        <f t="shared" si="78"/>
        <v>176</v>
      </c>
      <c r="AE636" s="50">
        <f t="shared" si="79"/>
        <v>2176</v>
      </c>
    </row>
    <row r="637" spans="1:31">
      <c r="A637" s="59" t="str">
        <f t="shared" si="73"/>
        <v>247851117</v>
      </c>
      <c r="B637" s="59" t="str">
        <f t="shared" si="74"/>
        <v>02-176-01</v>
      </c>
      <c r="C637" s="69" t="s">
        <v>1985</v>
      </c>
      <c r="D637" s="69" t="s">
        <v>1983</v>
      </c>
      <c r="E637" s="69" t="s">
        <v>972</v>
      </c>
      <c r="F637" s="70">
        <v>59</v>
      </c>
      <c r="G637" s="70" t="s">
        <v>1984</v>
      </c>
      <c r="H637" s="69" t="s">
        <v>231</v>
      </c>
      <c r="I637" s="69" t="s">
        <v>1903</v>
      </c>
      <c r="J637" s="69" t="s">
        <v>330</v>
      </c>
      <c r="K637" s="69" t="s">
        <v>382</v>
      </c>
      <c r="L637" s="69" t="s">
        <v>420</v>
      </c>
      <c r="M637" s="69" t="s">
        <v>384</v>
      </c>
      <c r="N637" s="69" t="s">
        <v>43</v>
      </c>
      <c r="O637" s="69" t="s">
        <v>386</v>
      </c>
      <c r="P637" s="69" t="s">
        <v>970</v>
      </c>
      <c r="Q637" s="69">
        <v>17</v>
      </c>
      <c r="R637" s="69" t="s">
        <v>83</v>
      </c>
      <c r="V637" s="59" t="str">
        <f t="shared" si="75"/>
        <v>2478511светло-серый</v>
      </c>
      <c r="W637" s="59" t="str">
        <f t="shared" si="72"/>
        <v>2478511</v>
      </c>
      <c r="X637" s="59" t="str">
        <f t="shared" si="76"/>
        <v>TRAVELLER TOYO</v>
      </c>
      <c r="AC637" s="50">
        <f t="shared" si="77"/>
        <v>2</v>
      </c>
      <c r="AD637" s="43">
        <f t="shared" si="78"/>
        <v>176</v>
      </c>
      <c r="AE637" s="50">
        <f t="shared" si="79"/>
        <v>2176</v>
      </c>
    </row>
    <row r="638" spans="1:31">
      <c r="A638" s="59" t="str">
        <f t="shared" si="73"/>
        <v>247851117</v>
      </c>
      <c r="B638" s="59" t="str">
        <f t="shared" si="74"/>
        <v>02-176-01</v>
      </c>
      <c r="C638" s="69" t="s">
        <v>1986</v>
      </c>
      <c r="D638" s="69" t="s">
        <v>1983</v>
      </c>
      <c r="E638" s="69" t="s">
        <v>983</v>
      </c>
      <c r="F638" s="70">
        <v>61</v>
      </c>
      <c r="G638" s="70" t="s">
        <v>1984</v>
      </c>
      <c r="H638" s="69" t="s">
        <v>231</v>
      </c>
      <c r="I638" s="69" t="s">
        <v>1903</v>
      </c>
      <c r="J638" s="69" t="s">
        <v>330</v>
      </c>
      <c r="K638" s="69" t="s">
        <v>382</v>
      </c>
      <c r="L638" s="69" t="s">
        <v>420</v>
      </c>
      <c r="M638" s="69" t="s">
        <v>384</v>
      </c>
      <c r="N638" s="69" t="s">
        <v>43</v>
      </c>
      <c r="O638" s="69" t="s">
        <v>386</v>
      </c>
      <c r="P638" s="69" t="s">
        <v>970</v>
      </c>
      <c r="Q638" s="69">
        <v>17</v>
      </c>
      <c r="R638" s="69" t="s">
        <v>83</v>
      </c>
      <c r="V638" s="59" t="str">
        <f t="shared" si="75"/>
        <v>2478511светло-серый</v>
      </c>
      <c r="W638" s="59" t="str">
        <f t="shared" si="72"/>
        <v>2478511</v>
      </c>
      <c r="X638" s="59" t="str">
        <f t="shared" si="76"/>
        <v>TRAVELLER TOYO</v>
      </c>
      <c r="AC638" s="50">
        <f t="shared" si="77"/>
        <v>2</v>
      </c>
      <c r="AD638" s="43">
        <f t="shared" si="78"/>
        <v>176</v>
      </c>
      <c r="AE638" s="50">
        <f t="shared" si="79"/>
        <v>2176</v>
      </c>
    </row>
    <row r="639" spans="1:31">
      <c r="A639" s="59" t="str">
        <f t="shared" si="73"/>
        <v>247851576</v>
      </c>
      <c r="B639" s="59" t="str">
        <f t="shared" si="74"/>
        <v>02-177-00</v>
      </c>
      <c r="C639" s="69" t="s">
        <v>1987</v>
      </c>
      <c r="D639" s="69" t="s">
        <v>1988</v>
      </c>
      <c r="E639" s="69" t="s">
        <v>967</v>
      </c>
      <c r="F639" s="70">
        <v>57</v>
      </c>
      <c r="G639" s="70" t="s">
        <v>1989</v>
      </c>
      <c r="H639" s="69" t="s">
        <v>265</v>
      </c>
      <c r="I639" s="69" t="s">
        <v>1903</v>
      </c>
      <c r="J639" s="69" t="s">
        <v>330</v>
      </c>
      <c r="K639" s="69" t="s">
        <v>382</v>
      </c>
      <c r="L639" s="69" t="s">
        <v>420</v>
      </c>
      <c r="M639" s="69" t="s">
        <v>384</v>
      </c>
      <c r="N639" s="69" t="s">
        <v>35</v>
      </c>
      <c r="O639" s="69" t="s">
        <v>386</v>
      </c>
      <c r="P639" s="69" t="s">
        <v>970</v>
      </c>
      <c r="Q639" s="69">
        <v>76</v>
      </c>
      <c r="R639" s="69" t="s">
        <v>63</v>
      </c>
      <c r="V639" s="59" t="str">
        <f t="shared" si="75"/>
        <v>2478515темно-бежевый</v>
      </c>
      <c r="W639" s="59" t="str">
        <f t="shared" si="72"/>
        <v>2478515</v>
      </c>
      <c r="X639" s="59" t="str">
        <f t="shared" si="76"/>
        <v>TRAVELLER TOYO</v>
      </c>
      <c r="AC639" s="50">
        <f t="shared" si="77"/>
        <v>2</v>
      </c>
      <c r="AD639" s="43">
        <f t="shared" si="78"/>
        <v>177</v>
      </c>
      <c r="AE639" s="50">
        <f t="shared" si="79"/>
        <v>2177</v>
      </c>
    </row>
    <row r="640" spans="1:31">
      <c r="A640" s="59" t="str">
        <f t="shared" si="73"/>
        <v>247851576</v>
      </c>
      <c r="B640" s="59" t="str">
        <f t="shared" si="74"/>
        <v>02-177-00</v>
      </c>
      <c r="C640" s="69" t="s">
        <v>1990</v>
      </c>
      <c r="D640" s="69" t="s">
        <v>1988</v>
      </c>
      <c r="E640" s="69" t="s">
        <v>972</v>
      </c>
      <c r="F640" s="70">
        <v>59</v>
      </c>
      <c r="G640" s="70" t="s">
        <v>1989</v>
      </c>
      <c r="H640" s="69" t="s">
        <v>265</v>
      </c>
      <c r="I640" s="69" t="s">
        <v>1903</v>
      </c>
      <c r="J640" s="69" t="s">
        <v>330</v>
      </c>
      <c r="K640" s="69" t="s">
        <v>382</v>
      </c>
      <c r="L640" s="69" t="s">
        <v>420</v>
      </c>
      <c r="M640" s="69" t="s">
        <v>384</v>
      </c>
      <c r="N640" s="69" t="s">
        <v>35</v>
      </c>
      <c r="O640" s="69" t="s">
        <v>386</v>
      </c>
      <c r="P640" s="69" t="s">
        <v>970</v>
      </c>
      <c r="Q640" s="69">
        <v>76</v>
      </c>
      <c r="R640" s="69" t="s">
        <v>63</v>
      </c>
      <c r="V640" s="59" t="str">
        <f t="shared" si="75"/>
        <v>2478515темно-бежевый</v>
      </c>
      <c r="W640" s="59" t="str">
        <f t="shared" si="72"/>
        <v>2478515</v>
      </c>
      <c r="X640" s="59" t="str">
        <f t="shared" si="76"/>
        <v>TRAVELLER TOYO</v>
      </c>
      <c r="AC640" s="50">
        <f t="shared" si="77"/>
        <v>2</v>
      </c>
      <c r="AD640" s="43">
        <f t="shared" si="78"/>
        <v>177</v>
      </c>
      <c r="AE640" s="50">
        <f t="shared" si="79"/>
        <v>2177</v>
      </c>
    </row>
    <row r="641" spans="1:31">
      <c r="A641" s="59" t="str">
        <f t="shared" si="73"/>
        <v>247851576</v>
      </c>
      <c r="B641" s="59" t="str">
        <f t="shared" si="74"/>
        <v>02-177-00</v>
      </c>
      <c r="C641" s="69" t="s">
        <v>1991</v>
      </c>
      <c r="D641" s="69" t="s">
        <v>1988</v>
      </c>
      <c r="E641" s="69" t="s">
        <v>983</v>
      </c>
      <c r="F641" s="70">
        <v>61</v>
      </c>
      <c r="G641" s="70" t="s">
        <v>1989</v>
      </c>
      <c r="H641" s="69" t="s">
        <v>265</v>
      </c>
      <c r="I641" s="69" t="s">
        <v>1903</v>
      </c>
      <c r="J641" s="69" t="s">
        <v>330</v>
      </c>
      <c r="K641" s="69" t="s">
        <v>382</v>
      </c>
      <c r="L641" s="69" t="s">
        <v>420</v>
      </c>
      <c r="M641" s="69" t="s">
        <v>384</v>
      </c>
      <c r="N641" s="69" t="s">
        <v>35</v>
      </c>
      <c r="O641" s="69" t="s">
        <v>386</v>
      </c>
      <c r="P641" s="69" t="s">
        <v>970</v>
      </c>
      <c r="Q641" s="69">
        <v>76</v>
      </c>
      <c r="R641" s="69" t="s">
        <v>63</v>
      </c>
      <c r="V641" s="59" t="str">
        <f t="shared" si="75"/>
        <v>2478515темно-бежевый</v>
      </c>
      <c r="W641" s="59" t="str">
        <f t="shared" si="72"/>
        <v>2478515</v>
      </c>
      <c r="X641" s="59" t="str">
        <f t="shared" si="76"/>
        <v>TRAVELLER TOYO</v>
      </c>
      <c r="AC641" s="50">
        <f t="shared" si="77"/>
        <v>2</v>
      </c>
      <c r="AD641" s="43">
        <f t="shared" si="78"/>
        <v>177</v>
      </c>
      <c r="AE641" s="50">
        <f t="shared" si="79"/>
        <v>2177</v>
      </c>
    </row>
    <row r="642" spans="1:31">
      <c r="A642" s="59" t="str">
        <f t="shared" si="73"/>
        <v>247851576</v>
      </c>
      <c r="B642" s="59" t="str">
        <f t="shared" si="74"/>
        <v>02-177-00</v>
      </c>
      <c r="C642" s="69" t="s">
        <v>1992</v>
      </c>
      <c r="D642" s="69" t="s">
        <v>1988</v>
      </c>
      <c r="E642" s="69" t="s">
        <v>1147</v>
      </c>
      <c r="F642" s="70">
        <v>55</v>
      </c>
      <c r="G642" s="70" t="s">
        <v>1989</v>
      </c>
      <c r="H642" s="69" t="s">
        <v>265</v>
      </c>
      <c r="I642" s="69" t="s">
        <v>1903</v>
      </c>
      <c r="J642" s="69" t="s">
        <v>330</v>
      </c>
      <c r="K642" s="69" t="s">
        <v>382</v>
      </c>
      <c r="L642" s="69" t="s">
        <v>420</v>
      </c>
      <c r="M642" s="69" t="s">
        <v>384</v>
      </c>
      <c r="N642" s="69" t="s">
        <v>35</v>
      </c>
      <c r="O642" s="69" t="s">
        <v>386</v>
      </c>
      <c r="P642" s="69" t="s">
        <v>970</v>
      </c>
      <c r="Q642" s="69">
        <v>76</v>
      </c>
      <c r="R642" s="69" t="s">
        <v>63</v>
      </c>
      <c r="V642" s="59" t="str">
        <f t="shared" si="75"/>
        <v>2478515темно-бежевый</v>
      </c>
      <c r="W642" s="59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2478515</v>
      </c>
      <c r="X642" s="59" t="str">
        <f t="shared" si="76"/>
        <v>TRAVELLER TOYO</v>
      </c>
      <c r="AC642" s="50">
        <f t="shared" si="77"/>
        <v>2</v>
      </c>
      <c r="AD642" s="43">
        <f t="shared" si="78"/>
        <v>177</v>
      </c>
      <c r="AE642" s="50">
        <f t="shared" si="79"/>
        <v>2177</v>
      </c>
    </row>
    <row r="643" spans="1:31">
      <c r="A643" s="59" t="str">
        <f t="shared" ref="A643:A706" si="81">IF(G643&amp;Q643&lt;&gt;"",W643&amp;Q643,"")</f>
        <v>247851576</v>
      </c>
      <c r="B643" s="59" t="str">
        <f t="shared" ref="B643:B706" si="82">IF(C643&lt;&gt;"",LEFT(C643,9),"")</f>
        <v>02-177-00</v>
      </c>
      <c r="C643" s="69" t="s">
        <v>1993</v>
      </c>
      <c r="D643" s="69" t="s">
        <v>1988</v>
      </c>
      <c r="E643" s="69" t="s">
        <v>989</v>
      </c>
      <c r="F643" s="70">
        <v>63</v>
      </c>
      <c r="G643" s="70" t="s">
        <v>1989</v>
      </c>
      <c r="H643" s="69" t="s">
        <v>265</v>
      </c>
      <c r="I643" s="69" t="s">
        <v>1903</v>
      </c>
      <c r="J643" s="69" t="s">
        <v>330</v>
      </c>
      <c r="K643" s="69" t="s">
        <v>382</v>
      </c>
      <c r="L643" s="69" t="s">
        <v>420</v>
      </c>
      <c r="M643" s="69" t="s">
        <v>384</v>
      </c>
      <c r="N643" s="69" t="s">
        <v>35</v>
      </c>
      <c r="O643" s="69" t="s">
        <v>386</v>
      </c>
      <c r="P643" s="69" t="s">
        <v>970</v>
      </c>
      <c r="Q643" s="69">
        <v>76</v>
      </c>
      <c r="R643" s="69" t="s">
        <v>63</v>
      </c>
      <c r="V643" s="59" t="str">
        <f t="shared" ref="V643:V706" si="83">W643&amp;H643</f>
        <v>2478515темно-бежевый</v>
      </c>
      <c r="W643" s="59" t="str">
        <f t="shared" si="80"/>
        <v>2478515</v>
      </c>
      <c r="X643" s="59" t="str">
        <f t="shared" ref="X643:X706" si="84">IF(A643&lt;&gt;"",IFERROR(IF(FIND(" ",G643)&gt;=1,MID(G643,FIND(" ",G643)+1,LEN(G643)),""),""),"")</f>
        <v>TRAVELLER TOYO</v>
      </c>
      <c r="AC643" s="50">
        <f t="shared" ref="AC643:AC706" si="85">IFERROR(VALUE(MID($C643,1,2)),0)</f>
        <v>2</v>
      </c>
      <c r="AD643" s="43">
        <f t="shared" ref="AD643:AD706" si="86">IFERROR(VALUE(MID($C643,4,3)),0)</f>
        <v>177</v>
      </c>
      <c r="AE643" s="50">
        <f t="shared" ref="AE643:AE706" si="87">VALUE(RIGHT("00"&amp;AC643,2)&amp;RIGHT("000"&amp;AD643,3))</f>
        <v>2177</v>
      </c>
    </row>
    <row r="644" spans="1:31">
      <c r="A644" s="59" t="str">
        <f t="shared" si="81"/>
        <v>24984087</v>
      </c>
      <c r="B644" s="59" t="str">
        <f t="shared" si="82"/>
        <v>02-178-02</v>
      </c>
      <c r="C644" s="69" t="s">
        <v>1994</v>
      </c>
      <c r="D644" s="69" t="s">
        <v>1995</v>
      </c>
      <c r="E644" s="69" t="s">
        <v>967</v>
      </c>
      <c r="F644" s="70">
        <v>57</v>
      </c>
      <c r="G644" s="70" t="s">
        <v>1996</v>
      </c>
      <c r="H644" s="69" t="s">
        <v>63</v>
      </c>
      <c r="I644" s="69" t="s">
        <v>969</v>
      </c>
      <c r="J644" s="69" t="s">
        <v>330</v>
      </c>
      <c r="K644" s="69" t="s">
        <v>382</v>
      </c>
      <c r="L644" s="69" t="s">
        <v>420</v>
      </c>
      <c r="M644" s="69" t="s">
        <v>384</v>
      </c>
      <c r="N644" s="69" t="s">
        <v>35</v>
      </c>
      <c r="O644" s="69" t="s">
        <v>385</v>
      </c>
      <c r="P644" s="69" t="s">
        <v>970</v>
      </c>
      <c r="Q644" s="69">
        <v>7</v>
      </c>
      <c r="R644" s="69" t="s">
        <v>63</v>
      </c>
      <c r="V644" s="59" t="str">
        <f t="shared" si="83"/>
        <v>2498408бежевый</v>
      </c>
      <c r="W644" s="59" t="str">
        <f t="shared" si="80"/>
        <v>2498408</v>
      </c>
      <c r="X644" s="59" t="str">
        <f t="shared" si="84"/>
        <v>TRAVELLER PANAMA</v>
      </c>
      <c r="AC644" s="50">
        <f t="shared" si="85"/>
        <v>2</v>
      </c>
      <c r="AD644" s="43">
        <f t="shared" si="86"/>
        <v>178</v>
      </c>
      <c r="AE644" s="50">
        <f t="shared" si="87"/>
        <v>2178</v>
      </c>
    </row>
    <row r="645" spans="1:31">
      <c r="A645" s="59" t="str">
        <f t="shared" si="81"/>
        <v>24984087</v>
      </c>
      <c r="B645" s="59" t="str">
        <f t="shared" si="82"/>
        <v>02-178-02</v>
      </c>
      <c r="C645" s="69" t="s">
        <v>1997</v>
      </c>
      <c r="D645" s="69" t="s">
        <v>1995</v>
      </c>
      <c r="E645" s="69" t="s">
        <v>972</v>
      </c>
      <c r="F645" s="70">
        <v>59</v>
      </c>
      <c r="G645" s="70" t="s">
        <v>1996</v>
      </c>
      <c r="H645" s="69" t="s">
        <v>63</v>
      </c>
      <c r="I645" s="69" t="s">
        <v>969</v>
      </c>
      <c r="J645" s="69" t="s">
        <v>330</v>
      </c>
      <c r="K645" s="69" t="s">
        <v>382</v>
      </c>
      <c r="L645" s="69" t="s">
        <v>420</v>
      </c>
      <c r="M645" s="69" t="s">
        <v>384</v>
      </c>
      <c r="N645" s="69" t="s">
        <v>35</v>
      </c>
      <c r="O645" s="69" t="s">
        <v>385</v>
      </c>
      <c r="P645" s="69" t="s">
        <v>970</v>
      </c>
      <c r="Q645" s="69">
        <v>7</v>
      </c>
      <c r="R645" s="69" t="s">
        <v>63</v>
      </c>
      <c r="V645" s="59" t="str">
        <f t="shared" si="83"/>
        <v>2498408бежевый</v>
      </c>
      <c r="W645" s="59" t="str">
        <f t="shared" si="80"/>
        <v>2498408</v>
      </c>
      <c r="X645" s="59" t="str">
        <f t="shared" si="84"/>
        <v>TRAVELLER PANAMA</v>
      </c>
      <c r="AC645" s="50">
        <f t="shared" si="85"/>
        <v>2</v>
      </c>
      <c r="AD645" s="43">
        <f t="shared" si="86"/>
        <v>178</v>
      </c>
      <c r="AE645" s="50">
        <f t="shared" si="87"/>
        <v>2178</v>
      </c>
    </row>
    <row r="646" spans="1:31">
      <c r="A646" s="59" t="str">
        <f t="shared" si="81"/>
        <v>24984087</v>
      </c>
      <c r="B646" s="59" t="str">
        <f t="shared" si="82"/>
        <v>02-178-02</v>
      </c>
      <c r="C646" s="69" t="s">
        <v>1998</v>
      </c>
      <c r="D646" s="69" t="s">
        <v>1995</v>
      </c>
      <c r="E646" s="69" t="s">
        <v>983</v>
      </c>
      <c r="F646" s="70">
        <v>61</v>
      </c>
      <c r="G646" s="70" t="s">
        <v>1996</v>
      </c>
      <c r="H646" s="69" t="s">
        <v>63</v>
      </c>
      <c r="I646" s="69" t="s">
        <v>969</v>
      </c>
      <c r="J646" s="69" t="s">
        <v>330</v>
      </c>
      <c r="K646" s="69" t="s">
        <v>382</v>
      </c>
      <c r="L646" s="69" t="s">
        <v>420</v>
      </c>
      <c r="M646" s="69" t="s">
        <v>384</v>
      </c>
      <c r="N646" s="69" t="s">
        <v>35</v>
      </c>
      <c r="O646" s="69" t="s">
        <v>385</v>
      </c>
      <c r="P646" s="69" t="s">
        <v>970</v>
      </c>
      <c r="Q646" s="69">
        <v>7</v>
      </c>
      <c r="R646" s="69" t="s">
        <v>63</v>
      </c>
      <c r="V646" s="59" t="str">
        <f t="shared" si="83"/>
        <v>2498408бежевый</v>
      </c>
      <c r="W646" s="59" t="str">
        <f t="shared" si="80"/>
        <v>2498408</v>
      </c>
      <c r="X646" s="59" t="str">
        <f t="shared" si="84"/>
        <v>TRAVELLER PANAMA</v>
      </c>
      <c r="AC646" s="50">
        <f t="shared" si="85"/>
        <v>2</v>
      </c>
      <c r="AD646" s="43">
        <f t="shared" si="86"/>
        <v>178</v>
      </c>
      <c r="AE646" s="50">
        <f t="shared" si="87"/>
        <v>2178</v>
      </c>
    </row>
    <row r="647" spans="1:31">
      <c r="A647" s="59" t="str">
        <f t="shared" si="81"/>
        <v>24984087</v>
      </c>
      <c r="B647" s="59" t="str">
        <f t="shared" si="82"/>
        <v>02-178-02</v>
      </c>
      <c r="C647" s="69" t="s">
        <v>1999</v>
      </c>
      <c r="D647" s="69" t="s">
        <v>1995</v>
      </c>
      <c r="E647" s="69" t="s">
        <v>1147</v>
      </c>
      <c r="F647" s="70">
        <v>55</v>
      </c>
      <c r="G647" s="70" t="s">
        <v>1996</v>
      </c>
      <c r="H647" s="69" t="s">
        <v>63</v>
      </c>
      <c r="I647" s="69" t="s">
        <v>969</v>
      </c>
      <c r="J647" s="69" t="s">
        <v>330</v>
      </c>
      <c r="K647" s="69" t="s">
        <v>382</v>
      </c>
      <c r="L647" s="69" t="s">
        <v>420</v>
      </c>
      <c r="M647" s="69" t="s">
        <v>384</v>
      </c>
      <c r="N647" s="69" t="s">
        <v>35</v>
      </c>
      <c r="O647" s="69" t="s">
        <v>385</v>
      </c>
      <c r="P647" s="69" t="s">
        <v>970</v>
      </c>
      <c r="Q647" s="69">
        <v>7</v>
      </c>
      <c r="R647" s="69" t="s">
        <v>63</v>
      </c>
      <c r="V647" s="59" t="str">
        <f t="shared" si="83"/>
        <v>2498408бежевый</v>
      </c>
      <c r="W647" s="59" t="str">
        <f t="shared" si="80"/>
        <v>2498408</v>
      </c>
      <c r="X647" s="59" t="str">
        <f t="shared" si="84"/>
        <v>TRAVELLER PANAMA</v>
      </c>
      <c r="AC647" s="50">
        <f t="shared" si="85"/>
        <v>2</v>
      </c>
      <c r="AD647" s="43">
        <f t="shared" si="86"/>
        <v>178</v>
      </c>
      <c r="AE647" s="50">
        <f t="shared" si="87"/>
        <v>2178</v>
      </c>
    </row>
    <row r="648" spans="1:31">
      <c r="A648" s="59" t="str">
        <f t="shared" si="81"/>
        <v>24984087</v>
      </c>
      <c r="B648" s="59" t="str">
        <f t="shared" si="82"/>
        <v>02-178-02</v>
      </c>
      <c r="C648" s="69" t="s">
        <v>2000</v>
      </c>
      <c r="D648" s="69" t="s">
        <v>1995</v>
      </c>
      <c r="E648" s="69" t="s">
        <v>989</v>
      </c>
      <c r="F648" s="70">
        <v>63</v>
      </c>
      <c r="G648" s="70" t="s">
        <v>1996</v>
      </c>
      <c r="H648" s="69" t="s">
        <v>63</v>
      </c>
      <c r="I648" s="69" t="s">
        <v>969</v>
      </c>
      <c r="J648" s="69" t="s">
        <v>330</v>
      </c>
      <c r="K648" s="69" t="s">
        <v>382</v>
      </c>
      <c r="L648" s="69" t="s">
        <v>420</v>
      </c>
      <c r="M648" s="69" t="s">
        <v>384</v>
      </c>
      <c r="N648" s="69" t="s">
        <v>35</v>
      </c>
      <c r="O648" s="69" t="s">
        <v>385</v>
      </c>
      <c r="P648" s="69" t="s">
        <v>970</v>
      </c>
      <c r="Q648" s="69">
        <v>7</v>
      </c>
      <c r="R648" s="69" t="s">
        <v>63</v>
      </c>
      <c r="V648" s="59" t="str">
        <f t="shared" si="83"/>
        <v>2498408бежевый</v>
      </c>
      <c r="W648" s="59" t="str">
        <f t="shared" si="80"/>
        <v>2498408</v>
      </c>
      <c r="X648" s="59" t="str">
        <f t="shared" si="84"/>
        <v>TRAVELLER PANAMA</v>
      </c>
      <c r="AC648" s="50">
        <f t="shared" si="85"/>
        <v>2</v>
      </c>
      <c r="AD648" s="43">
        <f t="shared" si="86"/>
        <v>178</v>
      </c>
      <c r="AE648" s="50">
        <f t="shared" si="87"/>
        <v>2178</v>
      </c>
    </row>
    <row r="649" spans="1:31">
      <c r="A649" s="59" t="str">
        <f t="shared" si="81"/>
        <v>249850367</v>
      </c>
      <c r="B649" s="59" t="str">
        <f t="shared" si="82"/>
        <v>02-179-02</v>
      </c>
      <c r="C649" s="69" t="s">
        <v>2001</v>
      </c>
      <c r="D649" s="69" t="s">
        <v>2002</v>
      </c>
      <c r="E649" s="69" t="s">
        <v>967</v>
      </c>
      <c r="F649" s="70">
        <v>57</v>
      </c>
      <c r="G649" s="70" t="s">
        <v>2003</v>
      </c>
      <c r="H649" s="69" t="s">
        <v>63</v>
      </c>
      <c r="I649" s="69" t="s">
        <v>969</v>
      </c>
      <c r="J649" s="69" t="s">
        <v>330</v>
      </c>
      <c r="K649" s="69" t="s">
        <v>382</v>
      </c>
      <c r="L649" s="69" t="s">
        <v>420</v>
      </c>
      <c r="M649" s="69" t="s">
        <v>384</v>
      </c>
      <c r="N649" s="69" t="s">
        <v>35</v>
      </c>
      <c r="O649" s="69" t="s">
        <v>386</v>
      </c>
      <c r="P649" s="69" t="s">
        <v>970</v>
      </c>
      <c r="Q649" s="69">
        <v>67</v>
      </c>
      <c r="R649" s="69" t="s">
        <v>63</v>
      </c>
      <c r="V649" s="59" t="str">
        <f t="shared" si="83"/>
        <v>2498503бежевый</v>
      </c>
      <c r="W649" s="59" t="str">
        <f t="shared" si="80"/>
        <v>2498503</v>
      </c>
      <c r="X649" s="59" t="str">
        <f t="shared" si="84"/>
        <v>TRAVELLER NATURAL STRAW</v>
      </c>
      <c r="AC649" s="50">
        <f t="shared" si="85"/>
        <v>2</v>
      </c>
      <c r="AD649" s="43">
        <f t="shared" si="86"/>
        <v>179</v>
      </c>
      <c r="AE649" s="50">
        <f t="shared" si="87"/>
        <v>2179</v>
      </c>
    </row>
    <row r="650" spans="1:31">
      <c r="A650" s="59" t="str">
        <f t="shared" si="81"/>
        <v>249850367</v>
      </c>
      <c r="B650" s="59" t="str">
        <f t="shared" si="82"/>
        <v>02-179-02</v>
      </c>
      <c r="C650" s="69" t="s">
        <v>2004</v>
      </c>
      <c r="D650" s="69" t="s">
        <v>2002</v>
      </c>
      <c r="E650" s="69" t="s">
        <v>972</v>
      </c>
      <c r="F650" s="70">
        <v>59</v>
      </c>
      <c r="G650" s="70" t="s">
        <v>2003</v>
      </c>
      <c r="H650" s="69" t="s">
        <v>63</v>
      </c>
      <c r="I650" s="69" t="s">
        <v>969</v>
      </c>
      <c r="J650" s="69" t="s">
        <v>330</v>
      </c>
      <c r="K650" s="69" t="s">
        <v>382</v>
      </c>
      <c r="L650" s="69" t="s">
        <v>420</v>
      </c>
      <c r="M650" s="69" t="s">
        <v>384</v>
      </c>
      <c r="N650" s="69" t="s">
        <v>35</v>
      </c>
      <c r="O650" s="69" t="s">
        <v>386</v>
      </c>
      <c r="P650" s="69" t="s">
        <v>970</v>
      </c>
      <c r="Q650" s="69">
        <v>67</v>
      </c>
      <c r="R650" s="69" t="s">
        <v>63</v>
      </c>
      <c r="V650" s="59" t="str">
        <f t="shared" si="83"/>
        <v>2498503бежевый</v>
      </c>
      <c r="W650" s="59" t="str">
        <f t="shared" si="80"/>
        <v>2498503</v>
      </c>
      <c r="X650" s="59" t="str">
        <f t="shared" si="84"/>
        <v>TRAVELLER NATURAL STRAW</v>
      </c>
      <c r="AC650" s="50">
        <f t="shared" si="85"/>
        <v>2</v>
      </c>
      <c r="AD650" s="43">
        <f t="shared" si="86"/>
        <v>179</v>
      </c>
      <c r="AE650" s="50">
        <f t="shared" si="87"/>
        <v>2179</v>
      </c>
    </row>
    <row r="651" spans="1:31">
      <c r="A651" s="59" t="str">
        <f t="shared" si="81"/>
        <v>249850367</v>
      </c>
      <c r="B651" s="59" t="str">
        <f t="shared" si="82"/>
        <v>02-179-02</v>
      </c>
      <c r="C651" s="69" t="s">
        <v>2005</v>
      </c>
      <c r="D651" s="69" t="s">
        <v>2002</v>
      </c>
      <c r="E651" s="69" t="s">
        <v>983</v>
      </c>
      <c r="F651" s="70">
        <v>61</v>
      </c>
      <c r="G651" s="70" t="s">
        <v>2003</v>
      </c>
      <c r="H651" s="69" t="s">
        <v>63</v>
      </c>
      <c r="I651" s="69" t="s">
        <v>969</v>
      </c>
      <c r="J651" s="69" t="s">
        <v>330</v>
      </c>
      <c r="K651" s="69" t="s">
        <v>382</v>
      </c>
      <c r="L651" s="69" t="s">
        <v>420</v>
      </c>
      <c r="M651" s="69" t="s">
        <v>384</v>
      </c>
      <c r="N651" s="69" t="s">
        <v>35</v>
      </c>
      <c r="O651" s="69" t="s">
        <v>386</v>
      </c>
      <c r="P651" s="69" t="s">
        <v>970</v>
      </c>
      <c r="Q651" s="69">
        <v>67</v>
      </c>
      <c r="R651" s="69" t="s">
        <v>63</v>
      </c>
      <c r="V651" s="59" t="str">
        <f t="shared" si="83"/>
        <v>2498503бежевый</v>
      </c>
      <c r="W651" s="59" t="str">
        <f t="shared" si="80"/>
        <v>2498503</v>
      </c>
      <c r="X651" s="59" t="str">
        <f t="shared" si="84"/>
        <v>TRAVELLER NATURAL STRAW</v>
      </c>
      <c r="AC651" s="50">
        <f t="shared" si="85"/>
        <v>2</v>
      </c>
      <c r="AD651" s="43">
        <f t="shared" si="86"/>
        <v>179</v>
      </c>
      <c r="AE651" s="50">
        <f t="shared" si="87"/>
        <v>2179</v>
      </c>
    </row>
    <row r="652" spans="1:31">
      <c r="A652" s="59" t="str">
        <f t="shared" si="81"/>
        <v>24985056</v>
      </c>
      <c r="B652" s="59" t="str">
        <f t="shared" si="82"/>
        <v>02-180-14</v>
      </c>
      <c r="C652" s="69" t="s">
        <v>2006</v>
      </c>
      <c r="D652" s="69" t="s">
        <v>2007</v>
      </c>
      <c r="E652" s="69" t="s">
        <v>967</v>
      </c>
      <c r="F652" s="70">
        <v>57</v>
      </c>
      <c r="G652" s="70" t="s">
        <v>2008</v>
      </c>
      <c r="H652" s="69" t="s">
        <v>86</v>
      </c>
      <c r="I652" s="69" t="s">
        <v>1903</v>
      </c>
      <c r="J652" s="69" t="s">
        <v>330</v>
      </c>
      <c r="K652" s="69" t="s">
        <v>382</v>
      </c>
      <c r="L652" s="69" t="s">
        <v>420</v>
      </c>
      <c r="M652" s="69" t="s">
        <v>384</v>
      </c>
      <c r="N652" s="69" t="s">
        <v>43</v>
      </c>
      <c r="O652" s="69" t="s">
        <v>386</v>
      </c>
      <c r="P652" s="69" t="s">
        <v>970</v>
      </c>
      <c r="Q652" s="69">
        <v>6</v>
      </c>
      <c r="R652" s="69" t="s">
        <v>86</v>
      </c>
      <c r="V652" s="59" t="str">
        <f t="shared" si="83"/>
        <v>2498505коричневый</v>
      </c>
      <c r="W652" s="59" t="str">
        <f t="shared" si="80"/>
        <v>2498505</v>
      </c>
      <c r="X652" s="59" t="str">
        <f t="shared" si="84"/>
        <v>TRAVELLER TOYO</v>
      </c>
      <c r="AC652" s="50">
        <f t="shared" si="85"/>
        <v>2</v>
      </c>
      <c r="AD652" s="43">
        <f t="shared" si="86"/>
        <v>180</v>
      </c>
      <c r="AE652" s="50">
        <f t="shared" si="87"/>
        <v>2180</v>
      </c>
    </row>
    <row r="653" spans="1:31">
      <c r="A653" s="59" t="str">
        <f t="shared" si="81"/>
        <v>24985056</v>
      </c>
      <c r="B653" s="59" t="str">
        <f t="shared" si="82"/>
        <v>02-180-14</v>
      </c>
      <c r="C653" s="69" t="s">
        <v>2009</v>
      </c>
      <c r="D653" s="69" t="s">
        <v>2007</v>
      </c>
      <c r="E653" s="69" t="s">
        <v>972</v>
      </c>
      <c r="F653" s="70">
        <v>59</v>
      </c>
      <c r="G653" s="70" t="s">
        <v>2008</v>
      </c>
      <c r="H653" s="69" t="s">
        <v>86</v>
      </c>
      <c r="I653" s="69" t="s">
        <v>1903</v>
      </c>
      <c r="J653" s="69" t="s">
        <v>330</v>
      </c>
      <c r="K653" s="69" t="s">
        <v>382</v>
      </c>
      <c r="L653" s="69" t="s">
        <v>420</v>
      </c>
      <c r="M653" s="69" t="s">
        <v>384</v>
      </c>
      <c r="N653" s="69" t="s">
        <v>43</v>
      </c>
      <c r="O653" s="69" t="s">
        <v>386</v>
      </c>
      <c r="P653" s="69" t="s">
        <v>970</v>
      </c>
      <c r="Q653" s="69">
        <v>6</v>
      </c>
      <c r="R653" s="69" t="s">
        <v>86</v>
      </c>
      <c r="V653" s="59" t="str">
        <f t="shared" si="83"/>
        <v>2498505коричневый</v>
      </c>
      <c r="W653" s="59" t="str">
        <f t="shared" si="80"/>
        <v>2498505</v>
      </c>
      <c r="X653" s="59" t="str">
        <f t="shared" si="84"/>
        <v>TRAVELLER TOYO</v>
      </c>
      <c r="AC653" s="50">
        <f t="shared" si="85"/>
        <v>2</v>
      </c>
      <c r="AD653" s="43">
        <f t="shared" si="86"/>
        <v>180</v>
      </c>
      <c r="AE653" s="50">
        <f t="shared" si="87"/>
        <v>2180</v>
      </c>
    </row>
    <row r="654" spans="1:31">
      <c r="A654" s="59" t="str">
        <f t="shared" si="81"/>
        <v>24985056</v>
      </c>
      <c r="B654" s="59" t="str">
        <f t="shared" si="82"/>
        <v>02-180-14</v>
      </c>
      <c r="C654" s="69" t="s">
        <v>2010</v>
      </c>
      <c r="D654" s="69" t="s">
        <v>2007</v>
      </c>
      <c r="E654" s="69" t="s">
        <v>983</v>
      </c>
      <c r="F654" s="70">
        <v>61</v>
      </c>
      <c r="G654" s="70" t="s">
        <v>2008</v>
      </c>
      <c r="H654" s="69" t="s">
        <v>86</v>
      </c>
      <c r="I654" s="69" t="s">
        <v>1903</v>
      </c>
      <c r="J654" s="69" t="s">
        <v>330</v>
      </c>
      <c r="K654" s="69" t="s">
        <v>382</v>
      </c>
      <c r="L654" s="69" t="s">
        <v>420</v>
      </c>
      <c r="M654" s="69" t="s">
        <v>384</v>
      </c>
      <c r="N654" s="69" t="s">
        <v>43</v>
      </c>
      <c r="O654" s="69" t="s">
        <v>386</v>
      </c>
      <c r="P654" s="69" t="s">
        <v>970</v>
      </c>
      <c r="Q654" s="69">
        <v>6</v>
      </c>
      <c r="R654" s="69" t="s">
        <v>86</v>
      </c>
      <c r="V654" s="59" t="str">
        <f t="shared" si="83"/>
        <v>2498505коричневый</v>
      </c>
      <c r="W654" s="59" t="str">
        <f t="shared" si="80"/>
        <v>2498505</v>
      </c>
      <c r="X654" s="59" t="str">
        <f t="shared" si="84"/>
        <v>TRAVELLER TOYO</v>
      </c>
      <c r="AC654" s="50">
        <f t="shared" si="85"/>
        <v>2</v>
      </c>
      <c r="AD654" s="43">
        <f t="shared" si="86"/>
        <v>180</v>
      </c>
      <c r="AE654" s="50">
        <f t="shared" si="87"/>
        <v>2180</v>
      </c>
    </row>
    <row r="655" spans="1:31">
      <c r="A655" s="59" t="str">
        <f t="shared" si="81"/>
        <v>254110923</v>
      </c>
      <c r="B655" s="59" t="str">
        <f t="shared" si="82"/>
        <v>02-181-06</v>
      </c>
      <c r="C655" s="69" t="s">
        <v>2011</v>
      </c>
      <c r="D655" s="69" t="s">
        <v>2012</v>
      </c>
      <c r="E655" s="69" t="s">
        <v>967</v>
      </c>
      <c r="F655" s="70">
        <v>57</v>
      </c>
      <c r="G655" s="70" t="s">
        <v>2013</v>
      </c>
      <c r="H655" s="69" t="s">
        <v>71</v>
      </c>
      <c r="I655" s="69" t="s">
        <v>2014</v>
      </c>
      <c r="J655" s="69" t="s">
        <v>330</v>
      </c>
      <c r="K655" s="69" t="s">
        <v>382</v>
      </c>
      <c r="L655" s="69" t="s">
        <v>420</v>
      </c>
      <c r="M655" s="69" t="s">
        <v>384</v>
      </c>
      <c r="N655" s="69" t="s">
        <v>43</v>
      </c>
      <c r="O655" s="69" t="s">
        <v>448</v>
      </c>
      <c r="P655" s="69" t="s">
        <v>970</v>
      </c>
      <c r="Q655" s="69">
        <v>23</v>
      </c>
      <c r="R655" s="69" t="s">
        <v>71</v>
      </c>
      <c r="V655" s="59" t="str">
        <f t="shared" si="83"/>
        <v>2541109синий</v>
      </c>
      <c r="W655" s="59" t="str">
        <f t="shared" si="80"/>
        <v>2541109</v>
      </c>
      <c r="X655" s="59" t="str">
        <f t="shared" si="84"/>
        <v>TRAVELLER COTTON</v>
      </c>
      <c r="AC655" s="50">
        <f t="shared" si="85"/>
        <v>2</v>
      </c>
      <c r="AD655" s="43">
        <f t="shared" si="86"/>
        <v>181</v>
      </c>
      <c r="AE655" s="50">
        <f t="shared" si="87"/>
        <v>2181</v>
      </c>
    </row>
    <row r="656" spans="1:31">
      <c r="A656" s="59" t="str">
        <f t="shared" si="81"/>
        <v>254110923</v>
      </c>
      <c r="B656" s="59" t="str">
        <f t="shared" si="82"/>
        <v>02-181-06</v>
      </c>
      <c r="C656" s="69" t="s">
        <v>2015</v>
      </c>
      <c r="D656" s="69" t="s">
        <v>2012</v>
      </c>
      <c r="E656" s="69" t="s">
        <v>972</v>
      </c>
      <c r="F656" s="70">
        <v>59</v>
      </c>
      <c r="G656" s="70" t="s">
        <v>2013</v>
      </c>
      <c r="H656" s="69" t="s">
        <v>71</v>
      </c>
      <c r="I656" s="69" t="s">
        <v>2014</v>
      </c>
      <c r="J656" s="69" t="s">
        <v>330</v>
      </c>
      <c r="K656" s="69" t="s">
        <v>382</v>
      </c>
      <c r="L656" s="69" t="s">
        <v>420</v>
      </c>
      <c r="M656" s="69" t="s">
        <v>384</v>
      </c>
      <c r="N656" s="69" t="s">
        <v>43</v>
      </c>
      <c r="O656" s="69" t="s">
        <v>448</v>
      </c>
      <c r="P656" s="69" t="s">
        <v>970</v>
      </c>
      <c r="Q656" s="69">
        <v>23</v>
      </c>
      <c r="R656" s="69" t="s">
        <v>71</v>
      </c>
      <c r="V656" s="59" t="str">
        <f t="shared" si="83"/>
        <v>2541109синий</v>
      </c>
      <c r="W656" s="59" t="str">
        <f t="shared" si="80"/>
        <v>2541109</v>
      </c>
      <c r="X656" s="59" t="str">
        <f t="shared" si="84"/>
        <v>TRAVELLER COTTON</v>
      </c>
      <c r="AC656" s="50">
        <f t="shared" si="85"/>
        <v>2</v>
      </c>
      <c r="AD656" s="43">
        <f t="shared" si="86"/>
        <v>181</v>
      </c>
      <c r="AE656" s="50">
        <f t="shared" si="87"/>
        <v>2181</v>
      </c>
    </row>
    <row r="657" spans="1:31">
      <c r="A657" s="59" t="str">
        <f t="shared" si="81"/>
        <v>254110923</v>
      </c>
      <c r="B657" s="59" t="str">
        <f t="shared" si="82"/>
        <v>02-181-06</v>
      </c>
      <c r="C657" s="69" t="s">
        <v>2016</v>
      </c>
      <c r="D657" s="69" t="s">
        <v>2012</v>
      </c>
      <c r="E657" s="69" t="s">
        <v>983</v>
      </c>
      <c r="F657" s="70">
        <v>61</v>
      </c>
      <c r="G657" s="70" t="s">
        <v>2013</v>
      </c>
      <c r="H657" s="69" t="s">
        <v>71</v>
      </c>
      <c r="I657" s="69" t="s">
        <v>2014</v>
      </c>
      <c r="J657" s="69" t="s">
        <v>330</v>
      </c>
      <c r="K657" s="69" t="s">
        <v>382</v>
      </c>
      <c r="L657" s="69" t="s">
        <v>420</v>
      </c>
      <c r="M657" s="69" t="s">
        <v>384</v>
      </c>
      <c r="N657" s="69" t="s">
        <v>43</v>
      </c>
      <c r="O657" s="69" t="s">
        <v>448</v>
      </c>
      <c r="P657" s="69" t="s">
        <v>970</v>
      </c>
      <c r="Q657" s="69">
        <v>23</v>
      </c>
      <c r="R657" s="69" t="s">
        <v>71</v>
      </c>
      <c r="V657" s="59" t="str">
        <f t="shared" si="83"/>
        <v>2541109синий</v>
      </c>
      <c r="W657" s="59" t="str">
        <f t="shared" si="80"/>
        <v>2541109</v>
      </c>
      <c r="X657" s="59" t="str">
        <f t="shared" si="84"/>
        <v>TRAVELLER COTTON</v>
      </c>
      <c r="AC657" s="50">
        <f t="shared" si="85"/>
        <v>2</v>
      </c>
      <c r="AD657" s="43">
        <f t="shared" si="86"/>
        <v>181</v>
      </c>
      <c r="AE657" s="50">
        <f t="shared" si="87"/>
        <v>2181</v>
      </c>
    </row>
    <row r="658" spans="1:31">
      <c r="A658" s="59" t="str">
        <f t="shared" si="81"/>
        <v>254110923</v>
      </c>
      <c r="B658" s="59" t="str">
        <f t="shared" si="82"/>
        <v>02-181-06</v>
      </c>
      <c r="C658" s="69" t="s">
        <v>2017</v>
      </c>
      <c r="D658" s="69" t="s">
        <v>2012</v>
      </c>
      <c r="E658" s="69" t="s">
        <v>989</v>
      </c>
      <c r="F658" s="70">
        <v>63</v>
      </c>
      <c r="G658" s="70" t="s">
        <v>2013</v>
      </c>
      <c r="H658" s="69" t="s">
        <v>71</v>
      </c>
      <c r="I658" s="69" t="s">
        <v>2014</v>
      </c>
      <c r="J658" s="69" t="s">
        <v>330</v>
      </c>
      <c r="K658" s="69" t="s">
        <v>382</v>
      </c>
      <c r="L658" s="69" t="s">
        <v>420</v>
      </c>
      <c r="M658" s="69" t="s">
        <v>384</v>
      </c>
      <c r="N658" s="69" t="s">
        <v>43</v>
      </c>
      <c r="O658" s="69" t="s">
        <v>448</v>
      </c>
      <c r="P658" s="69" t="s">
        <v>970</v>
      </c>
      <c r="Q658" s="69">
        <v>23</v>
      </c>
      <c r="R658" s="69" t="s">
        <v>71</v>
      </c>
      <c r="V658" s="59" t="str">
        <f t="shared" si="83"/>
        <v>2541109синий</v>
      </c>
      <c r="W658" s="59" t="str">
        <f t="shared" si="80"/>
        <v>2541109</v>
      </c>
      <c r="X658" s="59" t="str">
        <f t="shared" si="84"/>
        <v>TRAVELLER COTTON</v>
      </c>
      <c r="AC658" s="50">
        <f t="shared" si="85"/>
        <v>2</v>
      </c>
      <c r="AD658" s="43">
        <f t="shared" si="86"/>
        <v>181</v>
      </c>
      <c r="AE658" s="50">
        <f t="shared" si="87"/>
        <v>2181</v>
      </c>
    </row>
    <row r="659" spans="1:31">
      <c r="A659" s="59" t="str">
        <f t="shared" si="81"/>
        <v>254110971</v>
      </c>
      <c r="B659" s="59" t="str">
        <f t="shared" si="82"/>
        <v>02-181-36</v>
      </c>
      <c r="C659" s="69" t="s">
        <v>2018</v>
      </c>
      <c r="D659" s="69" t="s">
        <v>2019</v>
      </c>
      <c r="E659" s="69" t="s">
        <v>967</v>
      </c>
      <c r="F659" s="70">
        <v>57</v>
      </c>
      <c r="G659" s="70" t="s">
        <v>2013</v>
      </c>
      <c r="H659" s="69" t="s">
        <v>187</v>
      </c>
      <c r="I659" s="69" t="s">
        <v>2014</v>
      </c>
      <c r="J659" s="69" t="s">
        <v>330</v>
      </c>
      <c r="K659" s="69" t="s">
        <v>382</v>
      </c>
      <c r="L659" s="69" t="s">
        <v>420</v>
      </c>
      <c r="M659" s="69" t="s">
        <v>388</v>
      </c>
      <c r="N659" s="69" t="s">
        <v>43</v>
      </c>
      <c r="O659" s="69" t="s">
        <v>448</v>
      </c>
      <c r="P659" s="69" t="s">
        <v>970</v>
      </c>
      <c r="Q659" s="69">
        <v>71</v>
      </c>
      <c r="R659" s="69" t="s">
        <v>63</v>
      </c>
      <c r="V659" s="59" t="str">
        <f t="shared" si="83"/>
        <v>2541109кремовый</v>
      </c>
      <c r="W659" s="59" t="str">
        <f t="shared" si="80"/>
        <v>2541109</v>
      </c>
      <c r="X659" s="59" t="str">
        <f t="shared" si="84"/>
        <v>TRAVELLER COTTON</v>
      </c>
      <c r="AC659" s="50">
        <f t="shared" si="85"/>
        <v>2</v>
      </c>
      <c r="AD659" s="43">
        <f t="shared" si="86"/>
        <v>181</v>
      </c>
      <c r="AE659" s="50">
        <f t="shared" si="87"/>
        <v>2181</v>
      </c>
    </row>
    <row r="660" spans="1:31">
      <c r="A660" s="59" t="str">
        <f t="shared" si="81"/>
        <v>254110971</v>
      </c>
      <c r="B660" s="59" t="str">
        <f t="shared" si="82"/>
        <v>02-181-36</v>
      </c>
      <c r="C660" s="69" t="s">
        <v>2020</v>
      </c>
      <c r="D660" s="69" t="s">
        <v>2019</v>
      </c>
      <c r="E660" s="69" t="s">
        <v>972</v>
      </c>
      <c r="F660" s="70">
        <v>59</v>
      </c>
      <c r="G660" s="70" t="s">
        <v>2013</v>
      </c>
      <c r="H660" s="69" t="s">
        <v>187</v>
      </c>
      <c r="I660" s="69" t="s">
        <v>2014</v>
      </c>
      <c r="J660" s="69" t="s">
        <v>330</v>
      </c>
      <c r="K660" s="69" t="s">
        <v>382</v>
      </c>
      <c r="L660" s="69" t="s">
        <v>420</v>
      </c>
      <c r="M660" s="69" t="s">
        <v>388</v>
      </c>
      <c r="N660" s="69" t="s">
        <v>43</v>
      </c>
      <c r="O660" s="69" t="s">
        <v>448</v>
      </c>
      <c r="P660" s="69" t="s">
        <v>970</v>
      </c>
      <c r="Q660" s="69">
        <v>71</v>
      </c>
      <c r="R660" s="69" t="s">
        <v>63</v>
      </c>
      <c r="V660" s="59" t="str">
        <f t="shared" si="83"/>
        <v>2541109кремовый</v>
      </c>
      <c r="W660" s="59" t="str">
        <f t="shared" si="80"/>
        <v>2541109</v>
      </c>
      <c r="X660" s="59" t="str">
        <f t="shared" si="84"/>
        <v>TRAVELLER COTTON</v>
      </c>
      <c r="AC660" s="50">
        <f t="shared" si="85"/>
        <v>2</v>
      </c>
      <c r="AD660" s="43">
        <f t="shared" si="86"/>
        <v>181</v>
      </c>
      <c r="AE660" s="50">
        <f t="shared" si="87"/>
        <v>2181</v>
      </c>
    </row>
    <row r="661" spans="1:31">
      <c r="A661" s="59" t="str">
        <f t="shared" si="81"/>
        <v>254110971</v>
      </c>
      <c r="B661" s="59" t="str">
        <f t="shared" si="82"/>
        <v>02-181-36</v>
      </c>
      <c r="C661" s="69" t="s">
        <v>2021</v>
      </c>
      <c r="D661" s="69" t="s">
        <v>2019</v>
      </c>
      <c r="E661" s="69" t="s">
        <v>983</v>
      </c>
      <c r="F661" s="70">
        <v>61</v>
      </c>
      <c r="G661" s="70" t="s">
        <v>2013</v>
      </c>
      <c r="H661" s="69" t="s">
        <v>187</v>
      </c>
      <c r="I661" s="69" t="s">
        <v>2014</v>
      </c>
      <c r="J661" s="69" t="s">
        <v>330</v>
      </c>
      <c r="K661" s="69" t="s">
        <v>382</v>
      </c>
      <c r="L661" s="69" t="s">
        <v>420</v>
      </c>
      <c r="M661" s="69" t="s">
        <v>388</v>
      </c>
      <c r="N661" s="69" t="s">
        <v>43</v>
      </c>
      <c r="O661" s="69" t="s">
        <v>448</v>
      </c>
      <c r="P661" s="69" t="s">
        <v>970</v>
      </c>
      <c r="Q661" s="69">
        <v>71</v>
      </c>
      <c r="R661" s="69" t="s">
        <v>63</v>
      </c>
      <c r="V661" s="59" t="str">
        <f t="shared" si="83"/>
        <v>2541109кремовый</v>
      </c>
      <c r="W661" s="59" t="str">
        <f t="shared" si="80"/>
        <v>2541109</v>
      </c>
      <c r="X661" s="59" t="str">
        <f t="shared" si="84"/>
        <v>TRAVELLER COTTON</v>
      </c>
      <c r="AC661" s="50">
        <f t="shared" si="85"/>
        <v>2</v>
      </c>
      <c r="AD661" s="43">
        <f t="shared" si="86"/>
        <v>181</v>
      </c>
      <c r="AE661" s="50">
        <f t="shared" si="87"/>
        <v>2181</v>
      </c>
    </row>
    <row r="662" spans="1:31">
      <c r="A662" s="59" t="str">
        <f t="shared" si="81"/>
        <v>254110971</v>
      </c>
      <c r="B662" s="59" t="str">
        <f t="shared" si="82"/>
        <v>02-181-36</v>
      </c>
      <c r="C662" s="69" t="s">
        <v>2022</v>
      </c>
      <c r="D662" s="69" t="s">
        <v>2019</v>
      </c>
      <c r="E662" s="69" t="s">
        <v>989</v>
      </c>
      <c r="F662" s="70">
        <v>63</v>
      </c>
      <c r="G662" s="70" t="s">
        <v>2013</v>
      </c>
      <c r="H662" s="69" t="s">
        <v>187</v>
      </c>
      <c r="I662" s="69" t="s">
        <v>2014</v>
      </c>
      <c r="J662" s="69" t="s">
        <v>330</v>
      </c>
      <c r="K662" s="69" t="s">
        <v>382</v>
      </c>
      <c r="L662" s="69" t="s">
        <v>420</v>
      </c>
      <c r="M662" s="69" t="s">
        <v>388</v>
      </c>
      <c r="N662" s="69" t="s">
        <v>43</v>
      </c>
      <c r="O662" s="69" t="s">
        <v>448</v>
      </c>
      <c r="P662" s="69" t="s">
        <v>970</v>
      </c>
      <c r="Q662" s="69">
        <v>71</v>
      </c>
      <c r="R662" s="69" t="s">
        <v>63</v>
      </c>
      <c r="V662" s="59" t="str">
        <f t="shared" si="83"/>
        <v>2541109кремовый</v>
      </c>
      <c r="W662" s="59" t="str">
        <f t="shared" si="80"/>
        <v>2541109</v>
      </c>
      <c r="X662" s="59" t="str">
        <f t="shared" si="84"/>
        <v>TRAVELLER COTTON</v>
      </c>
      <c r="AC662" s="50">
        <f t="shared" si="85"/>
        <v>2</v>
      </c>
      <c r="AD662" s="43">
        <f t="shared" si="86"/>
        <v>181</v>
      </c>
      <c r="AE662" s="50">
        <f t="shared" si="87"/>
        <v>2181</v>
      </c>
    </row>
    <row r="663" spans="1:31">
      <c r="A663" s="59" t="str">
        <f t="shared" si="81"/>
        <v>254111461</v>
      </c>
      <c r="B663" s="59" t="str">
        <f t="shared" si="82"/>
        <v>02-182-03</v>
      </c>
      <c r="C663" s="69" t="s">
        <v>2023</v>
      </c>
      <c r="D663" s="69" t="s">
        <v>2024</v>
      </c>
      <c r="E663" s="69" t="s">
        <v>967</v>
      </c>
      <c r="F663" s="70">
        <v>57</v>
      </c>
      <c r="G663" s="70" t="s">
        <v>2025</v>
      </c>
      <c r="H663" s="69" t="s">
        <v>195</v>
      </c>
      <c r="I663" s="69" t="s">
        <v>908</v>
      </c>
      <c r="J663" s="69" t="s">
        <v>330</v>
      </c>
      <c r="K663" s="69" t="s">
        <v>382</v>
      </c>
      <c r="L663" s="69" t="s">
        <v>420</v>
      </c>
      <c r="M663" s="69" t="s">
        <v>388</v>
      </c>
      <c r="N663" s="69" t="s">
        <v>43</v>
      </c>
      <c r="O663" s="69" t="s">
        <v>448</v>
      </c>
      <c r="P663" s="69" t="s">
        <v>970</v>
      </c>
      <c r="Q663" s="69">
        <v>61</v>
      </c>
      <c r="R663" s="69" t="s">
        <v>195</v>
      </c>
      <c r="V663" s="59" t="str">
        <f t="shared" si="83"/>
        <v>2541114оливковый</v>
      </c>
      <c r="W663" s="59" t="str">
        <f t="shared" si="80"/>
        <v>2541114</v>
      </c>
      <c r="X663" s="59" t="str">
        <f t="shared" si="84"/>
        <v>TRAVELLER DELAVE</v>
      </c>
      <c r="AC663" s="50">
        <f t="shared" si="85"/>
        <v>2</v>
      </c>
      <c r="AD663" s="43">
        <f t="shared" si="86"/>
        <v>182</v>
      </c>
      <c r="AE663" s="50">
        <f t="shared" si="87"/>
        <v>2182</v>
      </c>
    </row>
    <row r="664" spans="1:31">
      <c r="A664" s="59" t="str">
        <f t="shared" si="81"/>
        <v>254111461</v>
      </c>
      <c r="B664" s="59" t="str">
        <f t="shared" si="82"/>
        <v>02-182-03</v>
      </c>
      <c r="C664" s="69" t="s">
        <v>2026</v>
      </c>
      <c r="D664" s="69" t="s">
        <v>2024</v>
      </c>
      <c r="E664" s="69" t="s">
        <v>972</v>
      </c>
      <c r="F664" s="70">
        <v>59</v>
      </c>
      <c r="G664" s="70" t="s">
        <v>2025</v>
      </c>
      <c r="H664" s="69" t="s">
        <v>195</v>
      </c>
      <c r="I664" s="69" t="s">
        <v>908</v>
      </c>
      <c r="J664" s="69" t="s">
        <v>330</v>
      </c>
      <c r="K664" s="69" t="s">
        <v>382</v>
      </c>
      <c r="L664" s="69" t="s">
        <v>420</v>
      </c>
      <c r="M664" s="69" t="s">
        <v>388</v>
      </c>
      <c r="N664" s="69" t="s">
        <v>43</v>
      </c>
      <c r="O664" s="69" t="s">
        <v>448</v>
      </c>
      <c r="P664" s="69" t="s">
        <v>970</v>
      </c>
      <c r="Q664" s="69">
        <v>61</v>
      </c>
      <c r="R664" s="69" t="s">
        <v>195</v>
      </c>
      <c r="V664" s="59" t="str">
        <f t="shared" si="83"/>
        <v>2541114оливковый</v>
      </c>
      <c r="W664" s="59" t="str">
        <f t="shared" si="80"/>
        <v>2541114</v>
      </c>
      <c r="X664" s="59" t="str">
        <f t="shared" si="84"/>
        <v>TRAVELLER DELAVE</v>
      </c>
      <c r="AC664" s="50">
        <f t="shared" si="85"/>
        <v>2</v>
      </c>
      <c r="AD664" s="43">
        <f t="shared" si="86"/>
        <v>182</v>
      </c>
      <c r="AE664" s="50">
        <f t="shared" si="87"/>
        <v>2182</v>
      </c>
    </row>
    <row r="665" spans="1:31">
      <c r="A665" s="59" t="str">
        <f t="shared" si="81"/>
        <v>254111461</v>
      </c>
      <c r="B665" s="59" t="str">
        <f t="shared" si="82"/>
        <v>02-182-03</v>
      </c>
      <c r="C665" s="69" t="s">
        <v>2027</v>
      </c>
      <c r="D665" s="69" t="s">
        <v>2024</v>
      </c>
      <c r="E665" s="69" t="s">
        <v>983</v>
      </c>
      <c r="F665" s="70">
        <v>61</v>
      </c>
      <c r="G665" s="70" t="s">
        <v>2025</v>
      </c>
      <c r="H665" s="69" t="s">
        <v>195</v>
      </c>
      <c r="I665" s="69" t="s">
        <v>908</v>
      </c>
      <c r="J665" s="69" t="s">
        <v>330</v>
      </c>
      <c r="K665" s="69" t="s">
        <v>382</v>
      </c>
      <c r="L665" s="69" t="s">
        <v>420</v>
      </c>
      <c r="M665" s="69" t="s">
        <v>388</v>
      </c>
      <c r="N665" s="69" t="s">
        <v>43</v>
      </c>
      <c r="O665" s="69" t="s">
        <v>448</v>
      </c>
      <c r="P665" s="69" t="s">
        <v>970</v>
      </c>
      <c r="Q665" s="69">
        <v>61</v>
      </c>
      <c r="R665" s="69" t="s">
        <v>195</v>
      </c>
      <c r="V665" s="59" t="str">
        <f t="shared" si="83"/>
        <v>2541114оливковый</v>
      </c>
      <c r="W665" s="59" t="str">
        <f t="shared" si="80"/>
        <v>2541114</v>
      </c>
      <c r="X665" s="59" t="str">
        <f t="shared" si="84"/>
        <v>TRAVELLER DELAVE</v>
      </c>
      <c r="AC665" s="50">
        <f t="shared" si="85"/>
        <v>2</v>
      </c>
      <c r="AD665" s="43">
        <f t="shared" si="86"/>
        <v>182</v>
      </c>
      <c r="AE665" s="50">
        <f t="shared" si="87"/>
        <v>2182</v>
      </c>
    </row>
    <row r="666" spans="1:31">
      <c r="A666" s="59" t="str">
        <f t="shared" si="81"/>
        <v>254111461</v>
      </c>
      <c r="B666" s="59" t="str">
        <f t="shared" si="82"/>
        <v>02-182-03</v>
      </c>
      <c r="C666" s="69" t="s">
        <v>2028</v>
      </c>
      <c r="D666" s="69" t="s">
        <v>2024</v>
      </c>
      <c r="E666" s="69" t="s">
        <v>989</v>
      </c>
      <c r="F666" s="70">
        <v>63</v>
      </c>
      <c r="G666" s="70" t="s">
        <v>2025</v>
      </c>
      <c r="H666" s="69" t="s">
        <v>195</v>
      </c>
      <c r="I666" s="69" t="s">
        <v>908</v>
      </c>
      <c r="J666" s="69" t="s">
        <v>330</v>
      </c>
      <c r="K666" s="69" t="s">
        <v>382</v>
      </c>
      <c r="L666" s="69" t="s">
        <v>420</v>
      </c>
      <c r="M666" s="69" t="s">
        <v>388</v>
      </c>
      <c r="N666" s="69" t="s">
        <v>43</v>
      </c>
      <c r="O666" s="69" t="s">
        <v>448</v>
      </c>
      <c r="P666" s="69" t="s">
        <v>970</v>
      </c>
      <c r="Q666" s="69">
        <v>61</v>
      </c>
      <c r="R666" s="69" t="s">
        <v>195</v>
      </c>
      <c r="V666" s="59" t="str">
        <f t="shared" si="83"/>
        <v>2541114оливковый</v>
      </c>
      <c r="W666" s="59" t="str">
        <f t="shared" si="80"/>
        <v>2541114</v>
      </c>
      <c r="X666" s="59" t="str">
        <f t="shared" si="84"/>
        <v>TRAVELLER DELAVE</v>
      </c>
      <c r="AC666" s="50">
        <f t="shared" si="85"/>
        <v>2</v>
      </c>
      <c r="AD666" s="43">
        <f t="shared" si="86"/>
        <v>182</v>
      </c>
      <c r="AE666" s="50">
        <f t="shared" si="87"/>
        <v>2182</v>
      </c>
    </row>
    <row r="667" spans="1:31">
      <c r="A667" s="59" t="str">
        <f t="shared" si="81"/>
        <v>254111461</v>
      </c>
      <c r="B667" s="59" t="str">
        <f t="shared" si="82"/>
        <v>02-182-03</v>
      </c>
      <c r="C667" s="69" t="s">
        <v>2029</v>
      </c>
      <c r="D667" s="69" t="s">
        <v>2024</v>
      </c>
      <c r="E667" s="69" t="s">
        <v>1147</v>
      </c>
      <c r="F667" s="70">
        <v>55</v>
      </c>
      <c r="G667" s="70" t="s">
        <v>2025</v>
      </c>
      <c r="H667" s="69" t="s">
        <v>195</v>
      </c>
      <c r="I667" s="69" t="s">
        <v>908</v>
      </c>
      <c r="J667" s="69" t="s">
        <v>330</v>
      </c>
      <c r="K667" s="69" t="s">
        <v>382</v>
      </c>
      <c r="L667" s="69" t="s">
        <v>420</v>
      </c>
      <c r="M667" s="69" t="s">
        <v>388</v>
      </c>
      <c r="N667" s="69" t="s">
        <v>43</v>
      </c>
      <c r="O667" s="69" t="s">
        <v>448</v>
      </c>
      <c r="P667" s="69" t="s">
        <v>970</v>
      </c>
      <c r="Q667" s="69">
        <v>61</v>
      </c>
      <c r="R667" s="69" t="s">
        <v>195</v>
      </c>
      <c r="V667" s="59" t="str">
        <f t="shared" si="83"/>
        <v>2541114оливковый</v>
      </c>
      <c r="W667" s="59" t="str">
        <f t="shared" si="80"/>
        <v>2541114</v>
      </c>
      <c r="X667" s="59" t="str">
        <f t="shared" si="84"/>
        <v>TRAVELLER DELAVE</v>
      </c>
      <c r="AC667" s="50">
        <f t="shared" si="85"/>
        <v>2</v>
      </c>
      <c r="AD667" s="43">
        <f t="shared" si="86"/>
        <v>182</v>
      </c>
      <c r="AE667" s="50">
        <f t="shared" si="87"/>
        <v>2182</v>
      </c>
    </row>
    <row r="668" spans="1:31">
      <c r="A668" s="59" t="str">
        <f t="shared" si="81"/>
        <v>254111575</v>
      </c>
      <c r="B668" s="59" t="str">
        <f t="shared" si="82"/>
        <v>02-183-02</v>
      </c>
      <c r="C668" s="69" t="s">
        <v>2030</v>
      </c>
      <c r="D668" s="69" t="s">
        <v>2031</v>
      </c>
      <c r="E668" s="69" t="s">
        <v>967</v>
      </c>
      <c r="F668" s="70">
        <v>57</v>
      </c>
      <c r="G668" s="70" t="s">
        <v>2032</v>
      </c>
      <c r="H668" s="69" t="s">
        <v>63</v>
      </c>
      <c r="I668" s="69" t="s">
        <v>908</v>
      </c>
      <c r="J668" s="69" t="s">
        <v>330</v>
      </c>
      <c r="K668" s="69" t="s">
        <v>382</v>
      </c>
      <c r="L668" s="69" t="s">
        <v>420</v>
      </c>
      <c r="M668" s="69" t="s">
        <v>384</v>
      </c>
      <c r="N668" s="69" t="s">
        <v>43</v>
      </c>
      <c r="O668" s="69" t="s">
        <v>448</v>
      </c>
      <c r="P668" s="69" t="s">
        <v>970</v>
      </c>
      <c r="Q668" s="69">
        <v>75</v>
      </c>
      <c r="R668" s="69" t="s">
        <v>63</v>
      </c>
      <c r="V668" s="59" t="str">
        <f t="shared" si="83"/>
        <v>2541115бежевый</v>
      </c>
      <c r="W668" s="59" t="str">
        <f t="shared" si="80"/>
        <v>2541115</v>
      </c>
      <c r="X668" s="59" t="str">
        <f t="shared" si="84"/>
        <v>TRAVELLER COTTON</v>
      </c>
      <c r="AC668" s="50">
        <f t="shared" si="85"/>
        <v>2</v>
      </c>
      <c r="AD668" s="43">
        <f t="shared" si="86"/>
        <v>183</v>
      </c>
      <c r="AE668" s="50">
        <f t="shared" si="87"/>
        <v>2183</v>
      </c>
    </row>
    <row r="669" spans="1:31">
      <c r="A669" s="59" t="str">
        <f t="shared" si="81"/>
        <v>254111575</v>
      </c>
      <c r="B669" s="59" t="str">
        <f t="shared" si="82"/>
        <v>02-183-02</v>
      </c>
      <c r="C669" s="69" t="s">
        <v>2033</v>
      </c>
      <c r="D669" s="69" t="s">
        <v>2031</v>
      </c>
      <c r="E669" s="69" t="s">
        <v>972</v>
      </c>
      <c r="F669" s="70">
        <v>59</v>
      </c>
      <c r="G669" s="70" t="s">
        <v>2032</v>
      </c>
      <c r="H669" s="69" t="s">
        <v>63</v>
      </c>
      <c r="I669" s="69" t="s">
        <v>908</v>
      </c>
      <c r="J669" s="69" t="s">
        <v>330</v>
      </c>
      <c r="K669" s="69" t="s">
        <v>382</v>
      </c>
      <c r="L669" s="69" t="s">
        <v>420</v>
      </c>
      <c r="M669" s="69" t="s">
        <v>384</v>
      </c>
      <c r="N669" s="69" t="s">
        <v>43</v>
      </c>
      <c r="O669" s="69" t="s">
        <v>448</v>
      </c>
      <c r="P669" s="69" t="s">
        <v>970</v>
      </c>
      <c r="Q669" s="69">
        <v>75</v>
      </c>
      <c r="R669" s="69" t="s">
        <v>63</v>
      </c>
      <c r="V669" s="59" t="str">
        <f t="shared" si="83"/>
        <v>2541115бежевый</v>
      </c>
      <c r="W669" s="59" t="str">
        <f t="shared" si="80"/>
        <v>2541115</v>
      </c>
      <c r="X669" s="59" t="str">
        <f t="shared" si="84"/>
        <v>TRAVELLER COTTON</v>
      </c>
      <c r="AC669" s="50">
        <f t="shared" si="85"/>
        <v>2</v>
      </c>
      <c r="AD669" s="43">
        <f t="shared" si="86"/>
        <v>183</v>
      </c>
      <c r="AE669" s="50">
        <f t="shared" si="87"/>
        <v>2183</v>
      </c>
    </row>
    <row r="670" spans="1:31">
      <c r="A670" s="59" t="str">
        <f t="shared" si="81"/>
        <v>25411225</v>
      </c>
      <c r="B670" s="59" t="str">
        <f t="shared" si="82"/>
        <v>02-184-03</v>
      </c>
      <c r="C670" s="69" t="s">
        <v>2034</v>
      </c>
      <c r="D670" s="69" t="s">
        <v>2035</v>
      </c>
      <c r="E670" s="69" t="s">
        <v>967</v>
      </c>
      <c r="F670" s="70">
        <v>57</v>
      </c>
      <c r="G670" s="70" t="s">
        <v>2036</v>
      </c>
      <c r="H670" s="69" t="s">
        <v>195</v>
      </c>
      <c r="I670" s="69" t="s">
        <v>908</v>
      </c>
      <c r="J670" s="69" t="s">
        <v>330</v>
      </c>
      <c r="K670" s="69" t="s">
        <v>382</v>
      </c>
      <c r="L670" s="69" t="s">
        <v>420</v>
      </c>
      <c r="M670" s="69" t="s">
        <v>388</v>
      </c>
      <c r="N670" s="69" t="s">
        <v>43</v>
      </c>
      <c r="O670" s="69" t="s">
        <v>386</v>
      </c>
      <c r="P670" s="69" t="s">
        <v>970</v>
      </c>
      <c r="Q670" s="69">
        <v>5</v>
      </c>
      <c r="R670" s="69" t="s">
        <v>195</v>
      </c>
      <c r="V670" s="59" t="str">
        <f t="shared" si="83"/>
        <v>2541122оливковый</v>
      </c>
      <c r="W670" s="59" t="str">
        <f t="shared" si="80"/>
        <v>2541122</v>
      </c>
      <c r="X670" s="59" t="str">
        <f t="shared" si="84"/>
        <v>TRAVELLER CANVAS</v>
      </c>
      <c r="AC670" s="50">
        <f t="shared" si="85"/>
        <v>2</v>
      </c>
      <c r="AD670" s="43">
        <f t="shared" si="86"/>
        <v>184</v>
      </c>
      <c r="AE670" s="50">
        <f t="shared" si="87"/>
        <v>2184</v>
      </c>
    </row>
    <row r="671" spans="1:31">
      <c r="A671" s="59" t="str">
        <f t="shared" si="81"/>
        <v>25411225</v>
      </c>
      <c r="B671" s="59" t="str">
        <f t="shared" si="82"/>
        <v>02-184-03</v>
      </c>
      <c r="C671" s="69" t="s">
        <v>2037</v>
      </c>
      <c r="D671" s="69" t="s">
        <v>2035</v>
      </c>
      <c r="E671" s="69" t="s">
        <v>972</v>
      </c>
      <c r="F671" s="70">
        <v>59</v>
      </c>
      <c r="G671" s="70" t="s">
        <v>2036</v>
      </c>
      <c r="H671" s="69" t="s">
        <v>195</v>
      </c>
      <c r="I671" s="69" t="s">
        <v>908</v>
      </c>
      <c r="J671" s="69" t="s">
        <v>330</v>
      </c>
      <c r="K671" s="69" t="s">
        <v>382</v>
      </c>
      <c r="L671" s="69" t="s">
        <v>420</v>
      </c>
      <c r="M671" s="69" t="s">
        <v>388</v>
      </c>
      <c r="N671" s="69" t="s">
        <v>43</v>
      </c>
      <c r="O671" s="69" t="s">
        <v>386</v>
      </c>
      <c r="P671" s="69" t="s">
        <v>970</v>
      </c>
      <c r="Q671" s="69">
        <v>5</v>
      </c>
      <c r="R671" s="69" t="s">
        <v>195</v>
      </c>
      <c r="V671" s="59" t="str">
        <f t="shared" si="83"/>
        <v>2541122оливковый</v>
      </c>
      <c r="W671" s="59" t="str">
        <f t="shared" si="80"/>
        <v>2541122</v>
      </c>
      <c r="X671" s="59" t="str">
        <f t="shared" si="84"/>
        <v>TRAVELLER CANVAS</v>
      </c>
      <c r="AC671" s="50">
        <f t="shared" si="85"/>
        <v>2</v>
      </c>
      <c r="AD671" s="43">
        <f t="shared" si="86"/>
        <v>184</v>
      </c>
      <c r="AE671" s="50">
        <f t="shared" si="87"/>
        <v>2184</v>
      </c>
    </row>
    <row r="672" spans="1:31">
      <c r="A672" s="59" t="str">
        <f t="shared" si="81"/>
        <v>25411225</v>
      </c>
      <c r="B672" s="59" t="str">
        <f t="shared" si="82"/>
        <v>02-184-03</v>
      </c>
      <c r="C672" s="69" t="s">
        <v>2038</v>
      </c>
      <c r="D672" s="69" t="s">
        <v>2035</v>
      </c>
      <c r="E672" s="69" t="s">
        <v>983</v>
      </c>
      <c r="F672" s="70">
        <v>61</v>
      </c>
      <c r="G672" s="70" t="s">
        <v>2036</v>
      </c>
      <c r="H672" s="69" t="s">
        <v>195</v>
      </c>
      <c r="I672" s="69" t="s">
        <v>908</v>
      </c>
      <c r="J672" s="69" t="s">
        <v>330</v>
      </c>
      <c r="K672" s="69" t="s">
        <v>382</v>
      </c>
      <c r="L672" s="69" t="s">
        <v>420</v>
      </c>
      <c r="M672" s="69" t="s">
        <v>388</v>
      </c>
      <c r="N672" s="69" t="s">
        <v>43</v>
      </c>
      <c r="O672" s="69" t="s">
        <v>386</v>
      </c>
      <c r="P672" s="69" t="s">
        <v>970</v>
      </c>
      <c r="Q672" s="69">
        <v>5</v>
      </c>
      <c r="R672" s="69" t="s">
        <v>195</v>
      </c>
      <c r="V672" s="59" t="str">
        <f t="shared" si="83"/>
        <v>2541122оливковый</v>
      </c>
      <c r="W672" s="59" t="str">
        <f t="shared" si="80"/>
        <v>2541122</v>
      </c>
      <c r="X672" s="59" t="str">
        <f t="shared" si="84"/>
        <v>TRAVELLER CANVAS</v>
      </c>
      <c r="AC672" s="50">
        <f t="shared" si="85"/>
        <v>2</v>
      </c>
      <c r="AD672" s="43">
        <f t="shared" si="86"/>
        <v>184</v>
      </c>
      <c r="AE672" s="50">
        <f t="shared" si="87"/>
        <v>2184</v>
      </c>
    </row>
    <row r="673" spans="1:31">
      <c r="A673" s="59" t="str">
        <f t="shared" si="81"/>
        <v>25411225</v>
      </c>
      <c r="B673" s="59" t="str">
        <f t="shared" si="82"/>
        <v>02-184-03</v>
      </c>
      <c r="C673" s="69" t="s">
        <v>2039</v>
      </c>
      <c r="D673" s="69" t="s">
        <v>2035</v>
      </c>
      <c r="E673" s="69" t="s">
        <v>989</v>
      </c>
      <c r="F673" s="70">
        <v>63</v>
      </c>
      <c r="G673" s="70" t="s">
        <v>2036</v>
      </c>
      <c r="H673" s="69" t="s">
        <v>195</v>
      </c>
      <c r="I673" s="69" t="s">
        <v>908</v>
      </c>
      <c r="J673" s="69" t="s">
        <v>330</v>
      </c>
      <c r="K673" s="69" t="s">
        <v>382</v>
      </c>
      <c r="L673" s="69" t="s">
        <v>420</v>
      </c>
      <c r="M673" s="69" t="s">
        <v>388</v>
      </c>
      <c r="N673" s="69" t="s">
        <v>43</v>
      </c>
      <c r="O673" s="69" t="s">
        <v>386</v>
      </c>
      <c r="P673" s="69" t="s">
        <v>970</v>
      </c>
      <c r="Q673" s="69">
        <v>5</v>
      </c>
      <c r="R673" s="69" t="s">
        <v>195</v>
      </c>
      <c r="V673" s="59" t="str">
        <f t="shared" si="83"/>
        <v>2541122оливковый</v>
      </c>
      <c r="W673" s="59" t="str">
        <f t="shared" si="80"/>
        <v>2541122</v>
      </c>
      <c r="X673" s="59" t="str">
        <f t="shared" si="84"/>
        <v>TRAVELLER CANVAS</v>
      </c>
      <c r="AC673" s="50">
        <f t="shared" si="85"/>
        <v>2</v>
      </c>
      <c r="AD673" s="43">
        <f t="shared" si="86"/>
        <v>184</v>
      </c>
      <c r="AE673" s="50">
        <f t="shared" si="87"/>
        <v>2184</v>
      </c>
    </row>
    <row r="674" spans="1:31">
      <c r="A674" s="59" t="str">
        <f t="shared" si="81"/>
        <v>25411225</v>
      </c>
      <c r="B674" s="59" t="str">
        <f t="shared" si="82"/>
        <v>02-184-03</v>
      </c>
      <c r="C674" s="69" t="s">
        <v>2040</v>
      </c>
      <c r="D674" s="69" t="s">
        <v>2035</v>
      </c>
      <c r="E674" s="69" t="s">
        <v>1147</v>
      </c>
      <c r="F674" s="70">
        <v>55</v>
      </c>
      <c r="G674" s="70" t="s">
        <v>2036</v>
      </c>
      <c r="H674" s="69" t="s">
        <v>195</v>
      </c>
      <c r="I674" s="69" t="s">
        <v>908</v>
      </c>
      <c r="J674" s="69" t="s">
        <v>330</v>
      </c>
      <c r="K674" s="69" t="s">
        <v>382</v>
      </c>
      <c r="L674" s="69" t="s">
        <v>420</v>
      </c>
      <c r="M674" s="69" t="s">
        <v>388</v>
      </c>
      <c r="N674" s="69" t="s">
        <v>43</v>
      </c>
      <c r="O674" s="69" t="s">
        <v>386</v>
      </c>
      <c r="P674" s="69" t="s">
        <v>970</v>
      </c>
      <c r="Q674" s="69">
        <v>5</v>
      </c>
      <c r="R674" s="69" t="s">
        <v>195</v>
      </c>
      <c r="V674" s="59" t="str">
        <f t="shared" si="83"/>
        <v>2541122оливковый</v>
      </c>
      <c r="W674" s="59" t="str">
        <f t="shared" si="80"/>
        <v>2541122</v>
      </c>
      <c r="X674" s="59" t="str">
        <f t="shared" si="84"/>
        <v>TRAVELLER CANVAS</v>
      </c>
      <c r="AC674" s="50">
        <f t="shared" si="85"/>
        <v>2</v>
      </c>
      <c r="AD674" s="43">
        <f t="shared" si="86"/>
        <v>184</v>
      </c>
      <c r="AE674" s="50">
        <f t="shared" si="87"/>
        <v>2184</v>
      </c>
    </row>
    <row r="675" spans="1:31">
      <c r="A675" s="59" t="str">
        <f t="shared" si="81"/>
        <v>25911016</v>
      </c>
      <c r="B675" s="59" t="str">
        <f t="shared" si="82"/>
        <v>02-185-14</v>
      </c>
      <c r="C675" s="69" t="s">
        <v>2041</v>
      </c>
      <c r="D675" s="69" t="s">
        <v>2042</v>
      </c>
      <c r="E675" s="69" t="s">
        <v>967</v>
      </c>
      <c r="F675" s="70">
        <v>57</v>
      </c>
      <c r="G675" s="70" t="s">
        <v>2043</v>
      </c>
      <c r="H675" s="69" t="s">
        <v>86</v>
      </c>
      <c r="I675" s="69" t="s">
        <v>908</v>
      </c>
      <c r="J675" s="69" t="s">
        <v>330</v>
      </c>
      <c r="K675" s="69" t="s">
        <v>382</v>
      </c>
      <c r="L675" s="69" t="s">
        <v>420</v>
      </c>
      <c r="M675" s="69" t="s">
        <v>388</v>
      </c>
      <c r="N675" s="69" t="s">
        <v>43</v>
      </c>
      <c r="O675" s="69" t="s">
        <v>448</v>
      </c>
      <c r="P675" s="69" t="s">
        <v>970</v>
      </c>
      <c r="Q675" s="69">
        <v>6</v>
      </c>
      <c r="R675" s="69" t="s">
        <v>86</v>
      </c>
      <c r="V675" s="59" t="str">
        <f t="shared" si="83"/>
        <v>2591101коричневый</v>
      </c>
      <c r="W675" s="59" t="str">
        <f t="shared" si="80"/>
        <v>2591101</v>
      </c>
      <c r="X675" s="59" t="str">
        <f t="shared" si="84"/>
        <v>TRAVELLER COTTON</v>
      </c>
      <c r="AC675" s="50">
        <f t="shared" si="85"/>
        <v>2</v>
      </c>
      <c r="AD675" s="43">
        <f t="shared" si="86"/>
        <v>185</v>
      </c>
      <c r="AE675" s="50">
        <f t="shared" si="87"/>
        <v>2185</v>
      </c>
    </row>
    <row r="676" spans="1:31">
      <c r="A676" s="59" t="str">
        <f t="shared" si="81"/>
        <v>25911016</v>
      </c>
      <c r="B676" s="59" t="str">
        <f t="shared" si="82"/>
        <v>02-185-14</v>
      </c>
      <c r="C676" s="69" t="s">
        <v>2044</v>
      </c>
      <c r="D676" s="69" t="s">
        <v>2042</v>
      </c>
      <c r="E676" s="69" t="s">
        <v>972</v>
      </c>
      <c r="F676" s="70">
        <v>59</v>
      </c>
      <c r="G676" s="70" t="s">
        <v>2043</v>
      </c>
      <c r="H676" s="69" t="s">
        <v>86</v>
      </c>
      <c r="I676" s="69" t="s">
        <v>908</v>
      </c>
      <c r="J676" s="69" t="s">
        <v>330</v>
      </c>
      <c r="K676" s="69" t="s">
        <v>382</v>
      </c>
      <c r="L676" s="69" t="s">
        <v>420</v>
      </c>
      <c r="M676" s="69" t="s">
        <v>388</v>
      </c>
      <c r="N676" s="69" t="s">
        <v>43</v>
      </c>
      <c r="O676" s="69" t="s">
        <v>448</v>
      </c>
      <c r="P676" s="69" t="s">
        <v>970</v>
      </c>
      <c r="Q676" s="69">
        <v>6</v>
      </c>
      <c r="R676" s="69" t="s">
        <v>86</v>
      </c>
      <c r="V676" s="59" t="str">
        <f t="shared" si="83"/>
        <v>2591101коричневый</v>
      </c>
      <c r="W676" s="59" t="str">
        <f t="shared" si="80"/>
        <v>2591101</v>
      </c>
      <c r="X676" s="59" t="str">
        <f t="shared" si="84"/>
        <v>TRAVELLER COTTON</v>
      </c>
      <c r="AC676" s="50">
        <f t="shared" si="85"/>
        <v>2</v>
      </c>
      <c r="AD676" s="43">
        <f t="shared" si="86"/>
        <v>185</v>
      </c>
      <c r="AE676" s="50">
        <f t="shared" si="87"/>
        <v>2185</v>
      </c>
    </row>
    <row r="677" spans="1:31">
      <c r="A677" s="59" t="str">
        <f t="shared" si="81"/>
        <v>25911016</v>
      </c>
      <c r="B677" s="59" t="str">
        <f t="shared" si="82"/>
        <v>02-185-14</v>
      </c>
      <c r="C677" s="69" t="s">
        <v>2045</v>
      </c>
      <c r="D677" s="69" t="s">
        <v>2042</v>
      </c>
      <c r="E677" s="69" t="s">
        <v>983</v>
      </c>
      <c r="F677" s="70">
        <v>61</v>
      </c>
      <c r="G677" s="70" t="s">
        <v>2043</v>
      </c>
      <c r="H677" s="69" t="s">
        <v>86</v>
      </c>
      <c r="I677" s="69" t="s">
        <v>908</v>
      </c>
      <c r="J677" s="69" t="s">
        <v>330</v>
      </c>
      <c r="K677" s="69" t="s">
        <v>382</v>
      </c>
      <c r="L677" s="69" t="s">
        <v>420</v>
      </c>
      <c r="M677" s="69" t="s">
        <v>388</v>
      </c>
      <c r="N677" s="69" t="s">
        <v>43</v>
      </c>
      <c r="O677" s="69" t="s">
        <v>448</v>
      </c>
      <c r="P677" s="69" t="s">
        <v>970</v>
      </c>
      <c r="Q677" s="69">
        <v>6</v>
      </c>
      <c r="R677" s="69" t="s">
        <v>86</v>
      </c>
      <c r="V677" s="59" t="str">
        <f t="shared" si="83"/>
        <v>2591101коричневый</v>
      </c>
      <c r="W677" s="59" t="str">
        <f t="shared" si="80"/>
        <v>2591101</v>
      </c>
      <c r="X677" s="59" t="str">
        <f t="shared" si="84"/>
        <v>TRAVELLER COTTON</v>
      </c>
      <c r="AC677" s="50">
        <f t="shared" si="85"/>
        <v>2</v>
      </c>
      <c r="AD677" s="43">
        <f t="shared" si="86"/>
        <v>185</v>
      </c>
      <c r="AE677" s="50">
        <f t="shared" si="87"/>
        <v>2185</v>
      </c>
    </row>
    <row r="678" spans="1:31">
      <c r="A678" s="59" t="str">
        <f t="shared" si="81"/>
        <v>25911016</v>
      </c>
      <c r="B678" s="59" t="str">
        <f t="shared" si="82"/>
        <v>02-185-14</v>
      </c>
      <c r="C678" s="69" t="s">
        <v>2046</v>
      </c>
      <c r="D678" s="69" t="s">
        <v>2042</v>
      </c>
      <c r="E678" s="69" t="s">
        <v>989</v>
      </c>
      <c r="F678" s="70">
        <v>63</v>
      </c>
      <c r="G678" s="70" t="s">
        <v>2043</v>
      </c>
      <c r="H678" s="69" t="s">
        <v>86</v>
      </c>
      <c r="I678" s="69" t="s">
        <v>908</v>
      </c>
      <c r="J678" s="69" t="s">
        <v>330</v>
      </c>
      <c r="K678" s="69" t="s">
        <v>382</v>
      </c>
      <c r="L678" s="69" t="s">
        <v>420</v>
      </c>
      <c r="M678" s="69" t="s">
        <v>388</v>
      </c>
      <c r="N678" s="69" t="s">
        <v>43</v>
      </c>
      <c r="O678" s="69" t="s">
        <v>448</v>
      </c>
      <c r="P678" s="69" t="s">
        <v>970</v>
      </c>
      <c r="Q678" s="69">
        <v>6</v>
      </c>
      <c r="R678" s="69" t="s">
        <v>86</v>
      </c>
      <c r="V678" s="59" t="str">
        <f t="shared" si="83"/>
        <v>2591101коричневый</v>
      </c>
      <c r="W678" s="59" t="str">
        <f t="shared" si="80"/>
        <v>2591101</v>
      </c>
      <c r="X678" s="59" t="str">
        <f t="shared" si="84"/>
        <v>TRAVELLER COTTON</v>
      </c>
      <c r="AC678" s="50">
        <f t="shared" si="85"/>
        <v>2</v>
      </c>
      <c r="AD678" s="43">
        <f t="shared" si="86"/>
        <v>185</v>
      </c>
      <c r="AE678" s="50">
        <f t="shared" si="87"/>
        <v>2185</v>
      </c>
    </row>
    <row r="679" spans="1:31">
      <c r="A679" s="59" t="str">
        <f t="shared" si="81"/>
        <v>25911016</v>
      </c>
      <c r="B679" s="59" t="str">
        <f t="shared" si="82"/>
        <v>02-185-14</v>
      </c>
      <c r="C679" s="69" t="s">
        <v>2047</v>
      </c>
      <c r="D679" s="69" t="s">
        <v>2042</v>
      </c>
      <c r="E679" s="69" t="s">
        <v>1147</v>
      </c>
      <c r="F679" s="70">
        <v>55</v>
      </c>
      <c r="G679" s="70" t="s">
        <v>2043</v>
      </c>
      <c r="H679" s="69" t="s">
        <v>86</v>
      </c>
      <c r="I679" s="69" t="s">
        <v>908</v>
      </c>
      <c r="J679" s="69" t="s">
        <v>330</v>
      </c>
      <c r="K679" s="69" t="s">
        <v>382</v>
      </c>
      <c r="L679" s="69" t="s">
        <v>420</v>
      </c>
      <c r="M679" s="69" t="s">
        <v>388</v>
      </c>
      <c r="N679" s="69" t="s">
        <v>43</v>
      </c>
      <c r="O679" s="69" t="s">
        <v>448</v>
      </c>
      <c r="P679" s="69" t="s">
        <v>970</v>
      </c>
      <c r="Q679" s="69">
        <v>6</v>
      </c>
      <c r="R679" s="69" t="s">
        <v>86</v>
      </c>
      <c r="V679" s="59" t="str">
        <f t="shared" si="83"/>
        <v>2591101коричневый</v>
      </c>
      <c r="W679" s="59" t="str">
        <f t="shared" si="80"/>
        <v>2591101</v>
      </c>
      <c r="X679" s="59" t="str">
        <f t="shared" si="84"/>
        <v>TRAVELLER COTTON</v>
      </c>
      <c r="AC679" s="50">
        <f t="shared" si="85"/>
        <v>2</v>
      </c>
      <c r="AD679" s="43">
        <f t="shared" si="86"/>
        <v>185</v>
      </c>
      <c r="AE679" s="50">
        <f t="shared" si="87"/>
        <v>2185</v>
      </c>
    </row>
    <row r="680" spans="1:31">
      <c r="A680" s="59" t="str">
        <f t="shared" si="81"/>
        <v>281110161</v>
      </c>
      <c r="B680" s="59" t="str">
        <f t="shared" si="82"/>
        <v>02-186-03</v>
      </c>
      <c r="C680" s="69" t="s">
        <v>2048</v>
      </c>
      <c r="D680" s="69" t="s">
        <v>2049</v>
      </c>
      <c r="E680" s="69" t="s">
        <v>967</v>
      </c>
      <c r="F680" s="70">
        <v>57</v>
      </c>
      <c r="G680" s="70" t="s">
        <v>2050</v>
      </c>
      <c r="H680" s="69" t="s">
        <v>195</v>
      </c>
      <c r="I680" s="69" t="s">
        <v>2014</v>
      </c>
      <c r="J680" s="69" t="s">
        <v>325</v>
      </c>
      <c r="K680" s="69" t="s">
        <v>382</v>
      </c>
      <c r="L680" s="69" t="s">
        <v>420</v>
      </c>
      <c r="M680" s="69" t="s">
        <v>384</v>
      </c>
      <c r="N680" s="69" t="s">
        <v>43</v>
      </c>
      <c r="O680" s="69" t="s">
        <v>386</v>
      </c>
      <c r="P680" s="69" t="s">
        <v>970</v>
      </c>
      <c r="Q680" s="69">
        <v>61</v>
      </c>
      <c r="R680" s="69" t="s">
        <v>195</v>
      </c>
      <c r="V680" s="59" t="str">
        <f t="shared" si="83"/>
        <v>2811101оливковый</v>
      </c>
      <c r="W680" s="59" t="str">
        <f t="shared" si="80"/>
        <v>2811101</v>
      </c>
      <c r="X680" s="59" t="str">
        <f t="shared" si="84"/>
        <v>BUCKET DELAVE</v>
      </c>
      <c r="AC680" s="50">
        <f t="shared" si="85"/>
        <v>2</v>
      </c>
      <c r="AD680" s="43">
        <f t="shared" si="86"/>
        <v>186</v>
      </c>
      <c r="AE680" s="50">
        <f t="shared" si="87"/>
        <v>2186</v>
      </c>
    </row>
    <row r="681" spans="1:31">
      <c r="A681" s="59" t="str">
        <f t="shared" si="81"/>
        <v>281110161</v>
      </c>
      <c r="B681" s="59" t="str">
        <f t="shared" si="82"/>
        <v>02-186-03</v>
      </c>
      <c r="C681" s="69" t="s">
        <v>2051</v>
      </c>
      <c r="D681" s="69" t="s">
        <v>2049</v>
      </c>
      <c r="E681" s="69" t="s">
        <v>972</v>
      </c>
      <c r="F681" s="70">
        <v>59</v>
      </c>
      <c r="G681" s="70" t="s">
        <v>2050</v>
      </c>
      <c r="H681" s="69" t="s">
        <v>195</v>
      </c>
      <c r="I681" s="69" t="s">
        <v>2014</v>
      </c>
      <c r="J681" s="69" t="s">
        <v>325</v>
      </c>
      <c r="K681" s="69" t="s">
        <v>382</v>
      </c>
      <c r="L681" s="69" t="s">
        <v>420</v>
      </c>
      <c r="M681" s="69" t="s">
        <v>384</v>
      </c>
      <c r="N681" s="69" t="s">
        <v>43</v>
      </c>
      <c r="O681" s="69" t="s">
        <v>386</v>
      </c>
      <c r="P681" s="69" t="s">
        <v>970</v>
      </c>
      <c r="Q681" s="69">
        <v>61</v>
      </c>
      <c r="R681" s="69" t="s">
        <v>195</v>
      </c>
      <c r="V681" s="59" t="str">
        <f t="shared" si="83"/>
        <v>2811101оливковый</v>
      </c>
      <c r="W681" s="59" t="str">
        <f t="shared" si="80"/>
        <v>2811101</v>
      </c>
      <c r="X681" s="59" t="str">
        <f t="shared" si="84"/>
        <v>BUCKET DELAVE</v>
      </c>
      <c r="AC681" s="50">
        <f t="shared" si="85"/>
        <v>2</v>
      </c>
      <c r="AD681" s="43">
        <f t="shared" si="86"/>
        <v>186</v>
      </c>
      <c r="AE681" s="50">
        <f t="shared" si="87"/>
        <v>2186</v>
      </c>
    </row>
    <row r="682" spans="1:31">
      <c r="A682" s="59" t="str">
        <f t="shared" si="81"/>
        <v>281110161</v>
      </c>
      <c r="B682" s="59" t="str">
        <f t="shared" si="82"/>
        <v>02-186-03</v>
      </c>
      <c r="C682" s="69" t="s">
        <v>2052</v>
      </c>
      <c r="D682" s="69" t="s">
        <v>2049</v>
      </c>
      <c r="E682" s="69" t="s">
        <v>983</v>
      </c>
      <c r="F682" s="70">
        <v>61</v>
      </c>
      <c r="G682" s="70" t="s">
        <v>2050</v>
      </c>
      <c r="H682" s="69" t="s">
        <v>195</v>
      </c>
      <c r="I682" s="69" t="s">
        <v>2014</v>
      </c>
      <c r="J682" s="69" t="s">
        <v>325</v>
      </c>
      <c r="K682" s="69" t="s">
        <v>382</v>
      </c>
      <c r="L682" s="69" t="s">
        <v>420</v>
      </c>
      <c r="M682" s="69" t="s">
        <v>384</v>
      </c>
      <c r="N682" s="69" t="s">
        <v>43</v>
      </c>
      <c r="O682" s="69" t="s">
        <v>386</v>
      </c>
      <c r="P682" s="69" t="s">
        <v>970</v>
      </c>
      <c r="Q682" s="69">
        <v>61</v>
      </c>
      <c r="R682" s="69" t="s">
        <v>195</v>
      </c>
      <c r="V682" s="59" t="str">
        <f t="shared" si="83"/>
        <v>2811101оливковый</v>
      </c>
      <c r="W682" s="59" t="str">
        <f t="shared" si="80"/>
        <v>2811101</v>
      </c>
      <c r="X682" s="59" t="str">
        <f t="shared" si="84"/>
        <v>BUCKET DELAVE</v>
      </c>
      <c r="AC682" s="50">
        <f t="shared" si="85"/>
        <v>2</v>
      </c>
      <c r="AD682" s="43">
        <f t="shared" si="86"/>
        <v>186</v>
      </c>
      <c r="AE682" s="50">
        <f t="shared" si="87"/>
        <v>2186</v>
      </c>
    </row>
    <row r="683" spans="1:31">
      <c r="A683" s="59" t="str">
        <f t="shared" si="81"/>
        <v>281110161</v>
      </c>
      <c r="B683" s="59" t="str">
        <f t="shared" si="82"/>
        <v>02-186-03</v>
      </c>
      <c r="C683" s="69" t="s">
        <v>2053</v>
      </c>
      <c r="D683" s="69" t="s">
        <v>2049</v>
      </c>
      <c r="E683" s="69" t="s">
        <v>989</v>
      </c>
      <c r="F683" s="70">
        <v>63</v>
      </c>
      <c r="G683" s="70" t="s">
        <v>2050</v>
      </c>
      <c r="H683" s="69" t="s">
        <v>195</v>
      </c>
      <c r="I683" s="69" t="s">
        <v>2014</v>
      </c>
      <c r="J683" s="69" t="s">
        <v>325</v>
      </c>
      <c r="K683" s="69" t="s">
        <v>382</v>
      </c>
      <c r="L683" s="69" t="s">
        <v>420</v>
      </c>
      <c r="M683" s="69" t="s">
        <v>384</v>
      </c>
      <c r="N683" s="69" t="s">
        <v>43</v>
      </c>
      <c r="O683" s="69" t="s">
        <v>386</v>
      </c>
      <c r="P683" s="69" t="s">
        <v>970</v>
      </c>
      <c r="Q683" s="69">
        <v>61</v>
      </c>
      <c r="R683" s="69" t="s">
        <v>195</v>
      </c>
      <c r="V683" s="59" t="str">
        <f t="shared" si="83"/>
        <v>2811101оливковый</v>
      </c>
      <c r="W683" s="59" t="str">
        <f t="shared" si="80"/>
        <v>2811101</v>
      </c>
      <c r="X683" s="59" t="str">
        <f t="shared" si="84"/>
        <v>BUCKET DELAVE</v>
      </c>
      <c r="AC683" s="50">
        <f t="shared" si="85"/>
        <v>2</v>
      </c>
      <c r="AD683" s="43">
        <f t="shared" si="86"/>
        <v>186</v>
      </c>
      <c r="AE683" s="50">
        <f t="shared" si="87"/>
        <v>2186</v>
      </c>
    </row>
    <row r="684" spans="1:31">
      <c r="A684" s="59" t="str">
        <f t="shared" si="81"/>
        <v>281110161</v>
      </c>
      <c r="B684" s="59" t="str">
        <f t="shared" si="82"/>
        <v>02-186-03</v>
      </c>
      <c r="C684" s="69" t="s">
        <v>2054</v>
      </c>
      <c r="D684" s="69" t="s">
        <v>2049</v>
      </c>
      <c r="E684" s="69" t="s">
        <v>1147</v>
      </c>
      <c r="F684" s="70">
        <v>55</v>
      </c>
      <c r="G684" s="70" t="s">
        <v>2050</v>
      </c>
      <c r="H684" s="69" t="s">
        <v>195</v>
      </c>
      <c r="I684" s="69" t="s">
        <v>2014</v>
      </c>
      <c r="J684" s="69" t="s">
        <v>325</v>
      </c>
      <c r="K684" s="69" t="s">
        <v>382</v>
      </c>
      <c r="L684" s="69" t="s">
        <v>420</v>
      </c>
      <c r="M684" s="69" t="s">
        <v>384</v>
      </c>
      <c r="N684" s="69" t="s">
        <v>43</v>
      </c>
      <c r="O684" s="69" t="s">
        <v>386</v>
      </c>
      <c r="P684" s="69" t="s">
        <v>970</v>
      </c>
      <c r="Q684" s="69">
        <v>61</v>
      </c>
      <c r="R684" s="69" t="s">
        <v>195</v>
      </c>
      <c r="V684" s="59" t="str">
        <f t="shared" si="83"/>
        <v>2811101оливковый</v>
      </c>
      <c r="W684" s="59" t="str">
        <f t="shared" si="80"/>
        <v>2811101</v>
      </c>
      <c r="X684" s="59" t="str">
        <f t="shared" si="84"/>
        <v>BUCKET DELAVE</v>
      </c>
      <c r="AC684" s="50">
        <f t="shared" si="85"/>
        <v>2</v>
      </c>
      <c r="AD684" s="43">
        <f t="shared" si="86"/>
        <v>186</v>
      </c>
      <c r="AE684" s="50">
        <f t="shared" si="87"/>
        <v>2186</v>
      </c>
    </row>
    <row r="685" spans="1:31">
      <c r="A685" s="59" t="str">
        <f t="shared" si="81"/>
        <v>29385067</v>
      </c>
      <c r="B685" s="59" t="str">
        <f t="shared" si="82"/>
        <v>02-187-02</v>
      </c>
      <c r="C685" s="69" t="s">
        <v>2055</v>
      </c>
      <c r="D685" s="69" t="s">
        <v>2056</v>
      </c>
      <c r="E685" s="69" t="s">
        <v>1147</v>
      </c>
      <c r="F685" s="70">
        <v>55</v>
      </c>
      <c r="G685" s="70" t="s">
        <v>2057</v>
      </c>
      <c r="H685" s="69" t="s">
        <v>63</v>
      </c>
      <c r="I685" s="69" t="s">
        <v>969</v>
      </c>
      <c r="J685" s="69" t="s">
        <v>321</v>
      </c>
      <c r="K685" s="69" t="s">
        <v>382</v>
      </c>
      <c r="L685" s="69" t="s">
        <v>420</v>
      </c>
      <c r="M685" s="69" t="s">
        <v>384</v>
      </c>
      <c r="N685" s="69" t="s">
        <v>35</v>
      </c>
      <c r="O685" s="69" t="s">
        <v>386</v>
      </c>
      <c r="P685" s="69" t="s">
        <v>970</v>
      </c>
      <c r="Q685" s="69">
        <v>7</v>
      </c>
      <c r="R685" s="69" t="s">
        <v>63</v>
      </c>
      <c r="V685" s="59" t="str">
        <f t="shared" si="83"/>
        <v>2938506бежевый</v>
      </c>
      <c r="W685" s="59" t="str">
        <f t="shared" si="80"/>
        <v>2938506</v>
      </c>
      <c r="X685" s="59" t="str">
        <f t="shared" si="84"/>
        <v>BOATER VINTAGE</v>
      </c>
      <c r="AC685" s="50">
        <f t="shared" si="85"/>
        <v>2</v>
      </c>
      <c r="AD685" s="43">
        <f t="shared" si="86"/>
        <v>187</v>
      </c>
      <c r="AE685" s="50">
        <f t="shared" si="87"/>
        <v>2187</v>
      </c>
    </row>
    <row r="686" spans="1:31">
      <c r="A686" s="59" t="str">
        <f t="shared" si="81"/>
        <v>29385067</v>
      </c>
      <c r="B686" s="59" t="str">
        <f t="shared" si="82"/>
        <v>02-187-02</v>
      </c>
      <c r="C686" s="69" t="s">
        <v>2058</v>
      </c>
      <c r="D686" s="69" t="s">
        <v>2056</v>
      </c>
      <c r="E686" s="69" t="s">
        <v>967</v>
      </c>
      <c r="F686" s="70">
        <v>57</v>
      </c>
      <c r="G686" s="70" t="s">
        <v>2057</v>
      </c>
      <c r="H686" s="69" t="s">
        <v>63</v>
      </c>
      <c r="I686" s="69" t="s">
        <v>969</v>
      </c>
      <c r="J686" s="69" t="s">
        <v>321</v>
      </c>
      <c r="K686" s="69" t="s">
        <v>382</v>
      </c>
      <c r="L686" s="69" t="s">
        <v>420</v>
      </c>
      <c r="M686" s="69" t="s">
        <v>384</v>
      </c>
      <c r="N686" s="69" t="s">
        <v>35</v>
      </c>
      <c r="O686" s="69" t="s">
        <v>386</v>
      </c>
      <c r="P686" s="69" t="s">
        <v>970</v>
      </c>
      <c r="Q686" s="69">
        <v>7</v>
      </c>
      <c r="R686" s="69" t="s">
        <v>63</v>
      </c>
      <c r="V686" s="59" t="str">
        <f t="shared" si="83"/>
        <v>2938506бежевый</v>
      </c>
      <c r="W686" s="59" t="str">
        <f t="shared" si="80"/>
        <v>2938506</v>
      </c>
      <c r="X686" s="59" t="str">
        <f t="shared" si="84"/>
        <v>BOATER VINTAGE</v>
      </c>
      <c r="AC686" s="50">
        <f t="shared" si="85"/>
        <v>2</v>
      </c>
      <c r="AD686" s="43">
        <f t="shared" si="86"/>
        <v>187</v>
      </c>
      <c r="AE686" s="50">
        <f t="shared" si="87"/>
        <v>2187</v>
      </c>
    </row>
    <row r="687" spans="1:31">
      <c r="A687" s="59" t="str">
        <f t="shared" si="81"/>
        <v>29385067</v>
      </c>
      <c r="B687" s="59" t="str">
        <f t="shared" si="82"/>
        <v>02-187-02</v>
      </c>
      <c r="C687" s="69" t="s">
        <v>2059</v>
      </c>
      <c r="D687" s="69" t="s">
        <v>2056</v>
      </c>
      <c r="E687" s="69" t="s">
        <v>972</v>
      </c>
      <c r="F687" s="70">
        <v>59</v>
      </c>
      <c r="G687" s="70" t="s">
        <v>2057</v>
      </c>
      <c r="H687" s="69" t="s">
        <v>63</v>
      </c>
      <c r="I687" s="69" t="s">
        <v>969</v>
      </c>
      <c r="J687" s="69" t="s">
        <v>321</v>
      </c>
      <c r="K687" s="69" t="s">
        <v>382</v>
      </c>
      <c r="L687" s="69" t="s">
        <v>420</v>
      </c>
      <c r="M687" s="69" t="s">
        <v>384</v>
      </c>
      <c r="N687" s="69" t="s">
        <v>35</v>
      </c>
      <c r="O687" s="69" t="s">
        <v>386</v>
      </c>
      <c r="P687" s="69" t="s">
        <v>970</v>
      </c>
      <c r="Q687" s="69">
        <v>7</v>
      </c>
      <c r="R687" s="69" t="s">
        <v>63</v>
      </c>
      <c r="V687" s="59" t="str">
        <f t="shared" si="83"/>
        <v>2938506бежевый</v>
      </c>
      <c r="W687" s="59" t="str">
        <f t="shared" si="80"/>
        <v>2938506</v>
      </c>
      <c r="X687" s="59" t="str">
        <f t="shared" si="84"/>
        <v>BOATER VINTAGE</v>
      </c>
      <c r="AC687" s="50">
        <f t="shared" si="85"/>
        <v>2</v>
      </c>
      <c r="AD687" s="43">
        <f t="shared" si="86"/>
        <v>187</v>
      </c>
      <c r="AE687" s="50">
        <f t="shared" si="87"/>
        <v>2187</v>
      </c>
    </row>
    <row r="688" spans="1:31">
      <c r="A688" s="59" t="str">
        <f t="shared" si="81"/>
        <v>29385067</v>
      </c>
      <c r="B688" s="59" t="str">
        <f t="shared" si="82"/>
        <v>02-187-02</v>
      </c>
      <c r="C688" s="69" t="s">
        <v>2060</v>
      </c>
      <c r="D688" s="69" t="s">
        <v>2056</v>
      </c>
      <c r="E688" s="69" t="s">
        <v>983</v>
      </c>
      <c r="F688" s="70">
        <v>61</v>
      </c>
      <c r="G688" s="70" t="s">
        <v>2057</v>
      </c>
      <c r="H688" s="69" t="s">
        <v>63</v>
      </c>
      <c r="I688" s="69" t="s">
        <v>969</v>
      </c>
      <c r="J688" s="69" t="s">
        <v>321</v>
      </c>
      <c r="K688" s="69" t="s">
        <v>382</v>
      </c>
      <c r="L688" s="69" t="s">
        <v>420</v>
      </c>
      <c r="M688" s="69" t="s">
        <v>384</v>
      </c>
      <c r="N688" s="69" t="s">
        <v>35</v>
      </c>
      <c r="O688" s="69" t="s">
        <v>386</v>
      </c>
      <c r="P688" s="69" t="s">
        <v>970</v>
      </c>
      <c r="Q688" s="69">
        <v>7</v>
      </c>
      <c r="R688" s="69" t="s">
        <v>63</v>
      </c>
      <c r="V688" s="59" t="str">
        <f t="shared" si="83"/>
        <v>2938506бежевый</v>
      </c>
      <c r="W688" s="59" t="str">
        <f t="shared" si="80"/>
        <v>2938506</v>
      </c>
      <c r="X688" s="59" t="str">
        <f t="shared" si="84"/>
        <v>BOATER VINTAGE</v>
      </c>
      <c r="AC688" s="50">
        <f t="shared" si="85"/>
        <v>2</v>
      </c>
      <c r="AD688" s="43">
        <f t="shared" si="86"/>
        <v>187</v>
      </c>
      <c r="AE688" s="50">
        <f t="shared" si="87"/>
        <v>2187</v>
      </c>
    </row>
    <row r="689" spans="1:31">
      <c r="A689" s="59" t="str">
        <f t="shared" si="81"/>
        <v>29385077</v>
      </c>
      <c r="B689" s="59" t="str">
        <f t="shared" si="82"/>
        <v>02-188-02</v>
      </c>
      <c r="C689" s="69" t="s">
        <v>2061</v>
      </c>
      <c r="D689" s="69" t="s">
        <v>2062</v>
      </c>
      <c r="E689" s="69" t="s">
        <v>967</v>
      </c>
      <c r="F689" s="70">
        <v>57</v>
      </c>
      <c r="G689" s="70" t="s">
        <v>2063</v>
      </c>
      <c r="H689" s="69" t="s">
        <v>63</v>
      </c>
      <c r="I689" s="69" t="s">
        <v>969</v>
      </c>
      <c r="J689" s="69" t="s">
        <v>321</v>
      </c>
      <c r="K689" s="69" t="s">
        <v>382</v>
      </c>
      <c r="L689" s="69" t="s">
        <v>420</v>
      </c>
      <c r="M689" s="69" t="s">
        <v>384</v>
      </c>
      <c r="N689" s="69" t="s">
        <v>35</v>
      </c>
      <c r="O689" s="69" t="s">
        <v>386</v>
      </c>
      <c r="P689" s="69" t="s">
        <v>970</v>
      </c>
      <c r="Q689" s="69">
        <v>7</v>
      </c>
      <c r="R689" s="69" t="s">
        <v>63</v>
      </c>
      <c r="V689" s="59" t="str">
        <f t="shared" si="83"/>
        <v>2938507бежевый</v>
      </c>
      <c r="W689" s="59" t="str">
        <f t="shared" si="80"/>
        <v>2938507</v>
      </c>
      <c r="X689" s="59" t="str">
        <f t="shared" si="84"/>
        <v>BOATER WHEAT</v>
      </c>
      <c r="AC689" s="50">
        <f t="shared" si="85"/>
        <v>2</v>
      </c>
      <c r="AD689" s="43">
        <f t="shared" si="86"/>
        <v>188</v>
      </c>
      <c r="AE689" s="50">
        <f t="shared" si="87"/>
        <v>2188</v>
      </c>
    </row>
    <row r="690" spans="1:31">
      <c r="A690" s="59" t="str">
        <f t="shared" si="81"/>
        <v>29385077</v>
      </c>
      <c r="B690" s="59" t="str">
        <f t="shared" si="82"/>
        <v>02-188-02</v>
      </c>
      <c r="C690" s="69" t="s">
        <v>2064</v>
      </c>
      <c r="D690" s="69" t="s">
        <v>2062</v>
      </c>
      <c r="E690" s="69" t="s">
        <v>972</v>
      </c>
      <c r="F690" s="70">
        <v>59</v>
      </c>
      <c r="G690" s="70" t="s">
        <v>2063</v>
      </c>
      <c r="H690" s="69" t="s">
        <v>63</v>
      </c>
      <c r="I690" s="69" t="s">
        <v>969</v>
      </c>
      <c r="J690" s="69" t="s">
        <v>321</v>
      </c>
      <c r="K690" s="69" t="s">
        <v>382</v>
      </c>
      <c r="L690" s="69" t="s">
        <v>420</v>
      </c>
      <c r="M690" s="69" t="s">
        <v>384</v>
      </c>
      <c r="N690" s="69" t="s">
        <v>35</v>
      </c>
      <c r="O690" s="69" t="s">
        <v>386</v>
      </c>
      <c r="P690" s="69" t="s">
        <v>970</v>
      </c>
      <c r="Q690" s="69">
        <v>7</v>
      </c>
      <c r="R690" s="69" t="s">
        <v>63</v>
      </c>
      <c r="V690" s="59" t="str">
        <f t="shared" si="83"/>
        <v>2938507бежевый</v>
      </c>
      <c r="W690" s="59" t="str">
        <f t="shared" si="80"/>
        <v>2938507</v>
      </c>
      <c r="X690" s="59" t="str">
        <f t="shared" si="84"/>
        <v>BOATER WHEAT</v>
      </c>
      <c r="AC690" s="50">
        <f t="shared" si="85"/>
        <v>2</v>
      </c>
      <c r="AD690" s="43">
        <f t="shared" si="86"/>
        <v>188</v>
      </c>
      <c r="AE690" s="50">
        <f t="shared" si="87"/>
        <v>2188</v>
      </c>
    </row>
    <row r="691" spans="1:31">
      <c r="A691" s="59" t="str">
        <f t="shared" si="81"/>
        <v>29385077</v>
      </c>
      <c r="B691" s="59" t="str">
        <f t="shared" si="82"/>
        <v>02-188-02</v>
      </c>
      <c r="C691" s="69" t="s">
        <v>2065</v>
      </c>
      <c r="D691" s="69" t="s">
        <v>2062</v>
      </c>
      <c r="E691" s="69" t="s">
        <v>983</v>
      </c>
      <c r="F691" s="70">
        <v>61</v>
      </c>
      <c r="G691" s="70" t="s">
        <v>2063</v>
      </c>
      <c r="H691" s="69" t="s">
        <v>63</v>
      </c>
      <c r="I691" s="69" t="s">
        <v>969</v>
      </c>
      <c r="J691" s="69" t="s">
        <v>321</v>
      </c>
      <c r="K691" s="69" t="s">
        <v>382</v>
      </c>
      <c r="L691" s="69" t="s">
        <v>420</v>
      </c>
      <c r="M691" s="69" t="s">
        <v>384</v>
      </c>
      <c r="N691" s="69" t="s">
        <v>35</v>
      </c>
      <c r="O691" s="69" t="s">
        <v>386</v>
      </c>
      <c r="P691" s="69" t="s">
        <v>970</v>
      </c>
      <c r="Q691" s="69">
        <v>7</v>
      </c>
      <c r="R691" s="69" t="s">
        <v>63</v>
      </c>
      <c r="V691" s="59" t="str">
        <f t="shared" si="83"/>
        <v>2938507бежевый</v>
      </c>
      <c r="W691" s="59" t="str">
        <f t="shared" si="80"/>
        <v>2938507</v>
      </c>
      <c r="X691" s="59" t="str">
        <f t="shared" si="84"/>
        <v>BOATER WHEAT</v>
      </c>
      <c r="AC691" s="50">
        <f t="shared" si="85"/>
        <v>2</v>
      </c>
      <c r="AD691" s="43">
        <f t="shared" si="86"/>
        <v>188</v>
      </c>
      <c r="AE691" s="50">
        <f t="shared" si="87"/>
        <v>2188</v>
      </c>
    </row>
    <row r="692" spans="1:31">
      <c r="A692" s="59" t="str">
        <f t="shared" si="81"/>
        <v>29911047</v>
      </c>
      <c r="B692" s="59" t="str">
        <f t="shared" si="82"/>
        <v>02-189-02</v>
      </c>
      <c r="C692" s="69" t="s">
        <v>2066</v>
      </c>
      <c r="D692" s="69" t="s">
        <v>2067</v>
      </c>
      <c r="E692" s="69" t="s">
        <v>967</v>
      </c>
      <c r="F692" s="70">
        <v>57</v>
      </c>
      <c r="G692" s="70" t="s">
        <v>2068</v>
      </c>
      <c r="H692" s="69" t="s">
        <v>63</v>
      </c>
      <c r="I692" s="69" t="s">
        <v>908</v>
      </c>
      <c r="J692" s="69" t="s">
        <v>325</v>
      </c>
      <c r="K692" s="69" t="s">
        <v>382</v>
      </c>
      <c r="L692" s="69" t="s">
        <v>420</v>
      </c>
      <c r="M692" s="69" t="s">
        <v>384</v>
      </c>
      <c r="N692" s="69" t="s">
        <v>43</v>
      </c>
      <c r="O692" s="69" t="s">
        <v>386</v>
      </c>
      <c r="P692" s="69" t="s">
        <v>970</v>
      </c>
      <c r="Q692" s="69">
        <v>7</v>
      </c>
      <c r="R692" s="69" t="s">
        <v>63</v>
      </c>
      <c r="V692" s="59" t="str">
        <f t="shared" si="83"/>
        <v>2991104бежевый</v>
      </c>
      <c r="W692" s="59" t="str">
        <f t="shared" si="80"/>
        <v>2991104</v>
      </c>
      <c r="X692" s="59" t="str">
        <f t="shared" si="84"/>
        <v>PITH HELMET</v>
      </c>
      <c r="AC692" s="50">
        <f t="shared" si="85"/>
        <v>2</v>
      </c>
      <c r="AD692" s="43">
        <f t="shared" si="86"/>
        <v>189</v>
      </c>
      <c r="AE692" s="50">
        <f t="shared" si="87"/>
        <v>2189</v>
      </c>
    </row>
    <row r="693" spans="1:31">
      <c r="A693" s="59" t="str">
        <f t="shared" si="81"/>
        <v>29911047</v>
      </c>
      <c r="B693" s="59" t="str">
        <f t="shared" si="82"/>
        <v>02-189-02</v>
      </c>
      <c r="C693" s="69" t="s">
        <v>2069</v>
      </c>
      <c r="D693" s="69" t="s">
        <v>2067</v>
      </c>
      <c r="E693" s="69" t="s">
        <v>972</v>
      </c>
      <c r="F693" s="70">
        <v>59</v>
      </c>
      <c r="G693" s="70" t="s">
        <v>2068</v>
      </c>
      <c r="H693" s="69" t="s">
        <v>63</v>
      </c>
      <c r="I693" s="69" t="s">
        <v>908</v>
      </c>
      <c r="J693" s="69" t="s">
        <v>325</v>
      </c>
      <c r="K693" s="69" t="s">
        <v>382</v>
      </c>
      <c r="L693" s="69" t="s">
        <v>420</v>
      </c>
      <c r="M693" s="69" t="s">
        <v>384</v>
      </c>
      <c r="N693" s="69" t="s">
        <v>43</v>
      </c>
      <c r="O693" s="69" t="s">
        <v>386</v>
      </c>
      <c r="P693" s="69" t="s">
        <v>970</v>
      </c>
      <c r="Q693" s="69">
        <v>7</v>
      </c>
      <c r="R693" s="69" t="s">
        <v>63</v>
      </c>
      <c r="V693" s="59" t="str">
        <f t="shared" si="83"/>
        <v>2991104бежевый</v>
      </c>
      <c r="W693" s="59" t="str">
        <f t="shared" si="80"/>
        <v>2991104</v>
      </c>
      <c r="X693" s="59" t="str">
        <f t="shared" si="84"/>
        <v>PITH HELMET</v>
      </c>
      <c r="AC693" s="50">
        <f t="shared" si="85"/>
        <v>2</v>
      </c>
      <c r="AD693" s="43">
        <f t="shared" si="86"/>
        <v>189</v>
      </c>
      <c r="AE693" s="50">
        <f t="shared" si="87"/>
        <v>2189</v>
      </c>
    </row>
    <row r="694" spans="1:31">
      <c r="A694" s="59" t="str">
        <f t="shared" si="81"/>
        <v>36385017</v>
      </c>
      <c r="B694" s="59" t="str">
        <f t="shared" si="82"/>
        <v>02-190-02</v>
      </c>
      <c r="C694" s="69" t="s">
        <v>2070</v>
      </c>
      <c r="D694" s="69" t="s">
        <v>2071</v>
      </c>
      <c r="E694" s="69" t="s">
        <v>967</v>
      </c>
      <c r="F694" s="70">
        <v>57</v>
      </c>
      <c r="G694" s="70" t="s">
        <v>2072</v>
      </c>
      <c r="H694" s="69" t="s">
        <v>63</v>
      </c>
      <c r="I694" s="69" t="s">
        <v>969</v>
      </c>
      <c r="J694" s="69" t="s">
        <v>331</v>
      </c>
      <c r="K694" s="69" t="s">
        <v>382</v>
      </c>
      <c r="L694" s="69" t="s">
        <v>420</v>
      </c>
      <c r="M694" s="69" t="s">
        <v>384</v>
      </c>
      <c r="N694" s="69" t="s">
        <v>35</v>
      </c>
      <c r="O694" s="69" t="s">
        <v>386</v>
      </c>
      <c r="P694" s="69" t="s">
        <v>970</v>
      </c>
      <c r="Q694" s="69">
        <v>7</v>
      </c>
      <c r="R694" s="69" t="s">
        <v>63</v>
      </c>
      <c r="V694" s="59" t="str">
        <f t="shared" si="83"/>
        <v>3638501бежевый</v>
      </c>
      <c r="W694" s="59" t="str">
        <f t="shared" si="80"/>
        <v>3638501</v>
      </c>
      <c r="X694" s="59" t="str">
        <f t="shared" si="84"/>
        <v>WESTERN RAFFIA</v>
      </c>
      <c r="AC694" s="50">
        <f t="shared" si="85"/>
        <v>2</v>
      </c>
      <c r="AD694" s="43">
        <f t="shared" si="86"/>
        <v>190</v>
      </c>
      <c r="AE694" s="50">
        <f t="shared" si="87"/>
        <v>2190</v>
      </c>
    </row>
    <row r="695" spans="1:31">
      <c r="A695" s="59" t="str">
        <f t="shared" si="81"/>
        <v>36385017</v>
      </c>
      <c r="B695" s="59" t="str">
        <f t="shared" si="82"/>
        <v>02-190-02</v>
      </c>
      <c r="C695" s="69" t="s">
        <v>2073</v>
      </c>
      <c r="D695" s="69" t="s">
        <v>2071</v>
      </c>
      <c r="E695" s="69" t="s">
        <v>972</v>
      </c>
      <c r="F695" s="70">
        <v>59</v>
      </c>
      <c r="G695" s="70" t="s">
        <v>2072</v>
      </c>
      <c r="H695" s="69" t="s">
        <v>63</v>
      </c>
      <c r="I695" s="69" t="s">
        <v>969</v>
      </c>
      <c r="J695" s="69" t="s">
        <v>331</v>
      </c>
      <c r="K695" s="69" t="s">
        <v>382</v>
      </c>
      <c r="L695" s="69" t="s">
        <v>420</v>
      </c>
      <c r="M695" s="69" t="s">
        <v>384</v>
      </c>
      <c r="N695" s="69" t="s">
        <v>35</v>
      </c>
      <c r="O695" s="69" t="s">
        <v>386</v>
      </c>
      <c r="P695" s="69" t="s">
        <v>970</v>
      </c>
      <c r="Q695" s="69">
        <v>7</v>
      </c>
      <c r="R695" s="69" t="s">
        <v>63</v>
      </c>
      <c r="V695" s="59" t="str">
        <f t="shared" si="83"/>
        <v>3638501бежевый</v>
      </c>
      <c r="W695" s="59" t="str">
        <f t="shared" si="80"/>
        <v>3638501</v>
      </c>
      <c r="X695" s="59" t="str">
        <f t="shared" si="84"/>
        <v>WESTERN RAFFIA</v>
      </c>
      <c r="AC695" s="50">
        <f t="shared" si="85"/>
        <v>2</v>
      </c>
      <c r="AD695" s="43">
        <f t="shared" si="86"/>
        <v>190</v>
      </c>
      <c r="AE695" s="50">
        <f t="shared" si="87"/>
        <v>2190</v>
      </c>
    </row>
    <row r="696" spans="1:31">
      <c r="A696" s="59" t="str">
        <f t="shared" si="81"/>
        <v>36385017</v>
      </c>
      <c r="B696" s="59" t="str">
        <f t="shared" si="82"/>
        <v>02-190-02</v>
      </c>
      <c r="C696" s="69" t="s">
        <v>2074</v>
      </c>
      <c r="D696" s="69" t="s">
        <v>2071</v>
      </c>
      <c r="E696" s="69" t="s">
        <v>983</v>
      </c>
      <c r="F696" s="70">
        <v>61</v>
      </c>
      <c r="G696" s="70" t="s">
        <v>2072</v>
      </c>
      <c r="H696" s="69" t="s">
        <v>63</v>
      </c>
      <c r="I696" s="69" t="s">
        <v>969</v>
      </c>
      <c r="J696" s="69" t="s">
        <v>331</v>
      </c>
      <c r="K696" s="69" t="s">
        <v>382</v>
      </c>
      <c r="L696" s="69" t="s">
        <v>420</v>
      </c>
      <c r="M696" s="69" t="s">
        <v>384</v>
      </c>
      <c r="N696" s="69" t="s">
        <v>35</v>
      </c>
      <c r="O696" s="69" t="s">
        <v>386</v>
      </c>
      <c r="P696" s="69" t="s">
        <v>970</v>
      </c>
      <c r="Q696" s="69">
        <v>7</v>
      </c>
      <c r="R696" s="69" t="s">
        <v>63</v>
      </c>
      <c r="V696" s="59" t="str">
        <f t="shared" si="83"/>
        <v>3638501бежевый</v>
      </c>
      <c r="W696" s="59" t="str">
        <f t="shared" si="80"/>
        <v>3638501</v>
      </c>
      <c r="X696" s="59" t="str">
        <f t="shared" si="84"/>
        <v>WESTERN RAFFIA</v>
      </c>
      <c r="AC696" s="50">
        <f t="shared" si="85"/>
        <v>2</v>
      </c>
      <c r="AD696" s="43">
        <f t="shared" si="86"/>
        <v>190</v>
      </c>
      <c r="AE696" s="50">
        <f t="shared" si="87"/>
        <v>2190</v>
      </c>
    </row>
    <row r="697" spans="1:31">
      <c r="A697" s="59" t="str">
        <f t="shared" si="81"/>
        <v>6173401226</v>
      </c>
      <c r="B697" s="59" t="str">
        <f t="shared" si="82"/>
        <v>02-191-19</v>
      </c>
      <c r="C697" s="69" t="s">
        <v>2075</v>
      </c>
      <c r="D697" s="69" t="s">
        <v>2076</v>
      </c>
      <c r="E697" s="69" t="s">
        <v>1147</v>
      </c>
      <c r="F697" s="70">
        <v>55</v>
      </c>
      <c r="G697" s="70" t="s">
        <v>2077</v>
      </c>
      <c r="H697" s="69" t="s">
        <v>91</v>
      </c>
      <c r="I697" s="69" t="s">
        <v>1882</v>
      </c>
      <c r="J697" s="69" t="s">
        <v>320</v>
      </c>
      <c r="K697" s="69" t="s">
        <v>382</v>
      </c>
      <c r="L697" s="69" t="s">
        <v>420</v>
      </c>
      <c r="M697" s="69" t="s">
        <v>384</v>
      </c>
      <c r="N697" s="69" t="s">
        <v>37</v>
      </c>
      <c r="O697" s="69" t="s">
        <v>433</v>
      </c>
      <c r="P697" s="69" t="s">
        <v>970</v>
      </c>
      <c r="Q697" s="69">
        <v>226</v>
      </c>
      <c r="R697" s="69" t="s">
        <v>91</v>
      </c>
      <c r="V697" s="59" t="str">
        <f t="shared" si="83"/>
        <v>6173401голубой</v>
      </c>
      <c r="W697" s="59" t="str">
        <f t="shared" si="80"/>
        <v>6173401</v>
      </c>
      <c r="X697" s="59" t="str">
        <f t="shared" si="84"/>
        <v>IVY CAP LINEN</v>
      </c>
      <c r="AC697" s="50">
        <f t="shared" si="85"/>
        <v>2</v>
      </c>
      <c r="AD697" s="43">
        <f t="shared" si="86"/>
        <v>191</v>
      </c>
      <c r="AE697" s="50">
        <f t="shared" si="87"/>
        <v>2191</v>
      </c>
    </row>
    <row r="698" spans="1:31">
      <c r="A698" s="59" t="str">
        <f t="shared" si="81"/>
        <v>6173401226</v>
      </c>
      <c r="B698" s="59" t="str">
        <f t="shared" si="82"/>
        <v>02-191-19</v>
      </c>
      <c r="C698" s="69" t="s">
        <v>2078</v>
      </c>
      <c r="D698" s="69" t="s">
        <v>2076</v>
      </c>
      <c r="E698" s="69" t="s">
        <v>967</v>
      </c>
      <c r="F698" s="70">
        <v>57</v>
      </c>
      <c r="G698" s="70" t="s">
        <v>2077</v>
      </c>
      <c r="H698" s="69" t="s">
        <v>91</v>
      </c>
      <c r="I698" s="69" t="s">
        <v>1882</v>
      </c>
      <c r="J698" s="69" t="s">
        <v>320</v>
      </c>
      <c r="K698" s="69" t="s">
        <v>382</v>
      </c>
      <c r="L698" s="69" t="s">
        <v>420</v>
      </c>
      <c r="M698" s="69" t="s">
        <v>384</v>
      </c>
      <c r="N698" s="69" t="s">
        <v>37</v>
      </c>
      <c r="O698" s="69" t="s">
        <v>433</v>
      </c>
      <c r="P698" s="69" t="s">
        <v>970</v>
      </c>
      <c r="Q698" s="69">
        <v>226</v>
      </c>
      <c r="R698" s="69" t="s">
        <v>91</v>
      </c>
      <c r="V698" s="59" t="str">
        <f t="shared" si="83"/>
        <v>6173401голубой</v>
      </c>
      <c r="W698" s="59" t="str">
        <f t="shared" si="80"/>
        <v>6173401</v>
      </c>
      <c r="X698" s="59" t="str">
        <f t="shared" si="84"/>
        <v>IVY CAP LINEN</v>
      </c>
      <c r="AC698" s="50">
        <f t="shared" si="85"/>
        <v>2</v>
      </c>
      <c r="AD698" s="43">
        <f t="shared" si="86"/>
        <v>191</v>
      </c>
      <c r="AE698" s="50">
        <f t="shared" si="87"/>
        <v>2191</v>
      </c>
    </row>
    <row r="699" spans="1:31">
      <c r="A699" s="59" t="str">
        <f t="shared" si="81"/>
        <v>6173401226</v>
      </c>
      <c r="B699" s="59" t="str">
        <f t="shared" si="82"/>
        <v>02-191-19</v>
      </c>
      <c r="C699" s="69" t="s">
        <v>2079</v>
      </c>
      <c r="D699" s="69" t="s">
        <v>2076</v>
      </c>
      <c r="E699" s="69" t="s">
        <v>972</v>
      </c>
      <c r="F699" s="70">
        <v>59</v>
      </c>
      <c r="G699" s="70" t="s">
        <v>2077</v>
      </c>
      <c r="H699" s="69" t="s">
        <v>91</v>
      </c>
      <c r="I699" s="69" t="s">
        <v>1882</v>
      </c>
      <c r="J699" s="69" t="s">
        <v>320</v>
      </c>
      <c r="K699" s="69" t="s">
        <v>382</v>
      </c>
      <c r="L699" s="69" t="s">
        <v>420</v>
      </c>
      <c r="M699" s="69" t="s">
        <v>384</v>
      </c>
      <c r="N699" s="69" t="s">
        <v>37</v>
      </c>
      <c r="O699" s="69" t="s">
        <v>433</v>
      </c>
      <c r="P699" s="69" t="s">
        <v>970</v>
      </c>
      <c r="Q699" s="69">
        <v>226</v>
      </c>
      <c r="R699" s="69" t="s">
        <v>91</v>
      </c>
      <c r="V699" s="59" t="str">
        <f t="shared" si="83"/>
        <v>6173401голубой</v>
      </c>
      <c r="W699" s="59" t="str">
        <f t="shared" si="80"/>
        <v>6173401</v>
      </c>
      <c r="X699" s="59" t="str">
        <f t="shared" si="84"/>
        <v>IVY CAP LINEN</v>
      </c>
      <c r="AC699" s="50">
        <f t="shared" si="85"/>
        <v>2</v>
      </c>
      <c r="AD699" s="43">
        <f t="shared" si="86"/>
        <v>191</v>
      </c>
      <c r="AE699" s="50">
        <f t="shared" si="87"/>
        <v>2191</v>
      </c>
    </row>
    <row r="700" spans="1:31">
      <c r="A700" s="59" t="str">
        <f t="shared" si="81"/>
        <v>6173401226</v>
      </c>
      <c r="B700" s="59" t="str">
        <f t="shared" si="82"/>
        <v>02-191-19</v>
      </c>
      <c r="C700" s="69" t="s">
        <v>2080</v>
      </c>
      <c r="D700" s="69" t="s">
        <v>2076</v>
      </c>
      <c r="E700" s="69" t="s">
        <v>983</v>
      </c>
      <c r="F700" s="70">
        <v>61</v>
      </c>
      <c r="G700" s="70" t="s">
        <v>2077</v>
      </c>
      <c r="H700" s="69" t="s">
        <v>91</v>
      </c>
      <c r="I700" s="69" t="s">
        <v>1882</v>
      </c>
      <c r="J700" s="69" t="s">
        <v>320</v>
      </c>
      <c r="K700" s="69" t="s">
        <v>382</v>
      </c>
      <c r="L700" s="69" t="s">
        <v>420</v>
      </c>
      <c r="M700" s="69" t="s">
        <v>384</v>
      </c>
      <c r="N700" s="69" t="s">
        <v>37</v>
      </c>
      <c r="O700" s="69" t="s">
        <v>433</v>
      </c>
      <c r="P700" s="69" t="s">
        <v>970</v>
      </c>
      <c r="Q700" s="69">
        <v>226</v>
      </c>
      <c r="R700" s="69" t="s">
        <v>91</v>
      </c>
      <c r="V700" s="59" t="str">
        <f t="shared" si="83"/>
        <v>6173401голубой</v>
      </c>
      <c r="W700" s="59" t="str">
        <f t="shared" si="80"/>
        <v>6173401</v>
      </c>
      <c r="X700" s="59" t="str">
        <f t="shared" si="84"/>
        <v>IVY CAP LINEN</v>
      </c>
      <c r="AC700" s="50">
        <f t="shared" si="85"/>
        <v>2</v>
      </c>
      <c r="AD700" s="43">
        <f t="shared" si="86"/>
        <v>191</v>
      </c>
      <c r="AE700" s="50">
        <f t="shared" si="87"/>
        <v>2191</v>
      </c>
    </row>
    <row r="701" spans="1:31">
      <c r="A701" s="59" t="str">
        <f t="shared" si="81"/>
        <v>6173401282</v>
      </c>
      <c r="B701" s="59" t="str">
        <f t="shared" si="82"/>
        <v>02-191-13</v>
      </c>
      <c r="C701" s="69" t="s">
        <v>2081</v>
      </c>
      <c r="D701" s="69" t="s">
        <v>2082</v>
      </c>
      <c r="E701" s="69" t="s">
        <v>967</v>
      </c>
      <c r="F701" s="70">
        <v>57</v>
      </c>
      <c r="G701" s="70" t="s">
        <v>2077</v>
      </c>
      <c r="H701" s="69" t="s">
        <v>199</v>
      </c>
      <c r="I701" s="69" t="s">
        <v>1882</v>
      </c>
      <c r="J701" s="69" t="s">
        <v>320</v>
      </c>
      <c r="K701" s="69" t="s">
        <v>382</v>
      </c>
      <c r="L701" s="69" t="s">
        <v>420</v>
      </c>
      <c r="M701" s="69" t="s">
        <v>384</v>
      </c>
      <c r="N701" s="69" t="s">
        <v>37</v>
      </c>
      <c r="O701" s="69" t="s">
        <v>433</v>
      </c>
      <c r="P701" s="69" t="s">
        <v>970</v>
      </c>
      <c r="Q701" s="69">
        <v>282</v>
      </c>
      <c r="R701" s="69" t="s">
        <v>199</v>
      </c>
      <c r="V701" s="59" t="str">
        <f t="shared" si="83"/>
        <v>6173401оранжевый</v>
      </c>
      <c r="W701" s="59" t="str">
        <f t="shared" si="80"/>
        <v>6173401</v>
      </c>
      <c r="X701" s="59" t="str">
        <f t="shared" si="84"/>
        <v>IVY CAP LINEN</v>
      </c>
      <c r="AC701" s="50">
        <f t="shared" si="85"/>
        <v>2</v>
      </c>
      <c r="AD701" s="43">
        <f t="shared" si="86"/>
        <v>191</v>
      </c>
      <c r="AE701" s="50">
        <f t="shared" si="87"/>
        <v>2191</v>
      </c>
    </row>
    <row r="702" spans="1:31">
      <c r="A702" s="59" t="str">
        <f t="shared" si="81"/>
        <v>6173401282</v>
      </c>
      <c r="B702" s="59" t="str">
        <f t="shared" si="82"/>
        <v>02-191-13</v>
      </c>
      <c r="C702" s="69" t="s">
        <v>2083</v>
      </c>
      <c r="D702" s="69" t="s">
        <v>2082</v>
      </c>
      <c r="E702" s="69" t="s">
        <v>972</v>
      </c>
      <c r="F702" s="70">
        <v>59</v>
      </c>
      <c r="G702" s="70" t="s">
        <v>2077</v>
      </c>
      <c r="H702" s="69" t="s">
        <v>199</v>
      </c>
      <c r="I702" s="69" t="s">
        <v>1882</v>
      </c>
      <c r="J702" s="69" t="s">
        <v>320</v>
      </c>
      <c r="K702" s="69" t="s">
        <v>382</v>
      </c>
      <c r="L702" s="69" t="s">
        <v>420</v>
      </c>
      <c r="M702" s="69" t="s">
        <v>384</v>
      </c>
      <c r="N702" s="69" t="s">
        <v>37</v>
      </c>
      <c r="O702" s="69" t="s">
        <v>433</v>
      </c>
      <c r="P702" s="69" t="s">
        <v>970</v>
      </c>
      <c r="Q702" s="69">
        <v>282</v>
      </c>
      <c r="R702" s="69" t="s">
        <v>199</v>
      </c>
      <c r="V702" s="59" t="str">
        <f t="shared" si="83"/>
        <v>6173401оранжевый</v>
      </c>
      <c r="W702" s="59" t="str">
        <f t="shared" si="80"/>
        <v>6173401</v>
      </c>
      <c r="X702" s="59" t="str">
        <f t="shared" si="84"/>
        <v>IVY CAP LINEN</v>
      </c>
      <c r="AC702" s="50">
        <f t="shared" si="85"/>
        <v>2</v>
      </c>
      <c r="AD702" s="43">
        <f t="shared" si="86"/>
        <v>191</v>
      </c>
      <c r="AE702" s="50">
        <f t="shared" si="87"/>
        <v>2191</v>
      </c>
    </row>
    <row r="703" spans="1:31">
      <c r="A703" s="59" t="str">
        <f t="shared" si="81"/>
        <v>6173501330</v>
      </c>
      <c r="B703" s="59" t="str">
        <f t="shared" si="82"/>
        <v>02-191-08</v>
      </c>
      <c r="C703" s="69" t="s">
        <v>2084</v>
      </c>
      <c r="D703" s="69" t="s">
        <v>2085</v>
      </c>
      <c r="E703" s="69" t="s">
        <v>967</v>
      </c>
      <c r="F703" s="70">
        <v>57</v>
      </c>
      <c r="G703" s="70" t="s">
        <v>2086</v>
      </c>
      <c r="H703" s="69" t="s">
        <v>83</v>
      </c>
      <c r="I703" s="69" t="s">
        <v>1882</v>
      </c>
      <c r="J703" s="69" t="s">
        <v>320</v>
      </c>
      <c r="K703" s="69" t="s">
        <v>382</v>
      </c>
      <c r="L703" s="69" t="s">
        <v>420</v>
      </c>
      <c r="M703" s="69" t="s">
        <v>388</v>
      </c>
      <c r="N703" s="69" t="s">
        <v>37</v>
      </c>
      <c r="O703" s="69" t="s">
        <v>433</v>
      </c>
      <c r="P703" s="69" t="s">
        <v>970</v>
      </c>
      <c r="Q703" s="69">
        <v>330</v>
      </c>
      <c r="R703" s="69" t="s">
        <v>83</v>
      </c>
      <c r="V703" s="59" t="str">
        <f t="shared" si="83"/>
        <v>6173501серый</v>
      </c>
      <c r="W703" s="59" t="str">
        <f t="shared" si="80"/>
        <v>6173501</v>
      </c>
      <c r="X703" s="59" t="str">
        <f t="shared" si="84"/>
        <v>IVY CAP LINEN</v>
      </c>
      <c r="AC703" s="50">
        <f t="shared" si="85"/>
        <v>2</v>
      </c>
      <c r="AD703" s="43">
        <f t="shared" si="86"/>
        <v>191</v>
      </c>
      <c r="AE703" s="50">
        <f t="shared" si="87"/>
        <v>2191</v>
      </c>
    </row>
    <row r="704" spans="1:31">
      <c r="A704" s="59" t="str">
        <f t="shared" si="81"/>
        <v>6173501330</v>
      </c>
      <c r="B704" s="59" t="str">
        <f t="shared" si="82"/>
        <v>02-191-08</v>
      </c>
      <c r="C704" s="69" t="s">
        <v>2087</v>
      </c>
      <c r="D704" s="69" t="s">
        <v>2085</v>
      </c>
      <c r="E704" s="69" t="s">
        <v>972</v>
      </c>
      <c r="F704" s="70">
        <v>59</v>
      </c>
      <c r="G704" s="70" t="s">
        <v>2086</v>
      </c>
      <c r="H704" s="69" t="s">
        <v>83</v>
      </c>
      <c r="I704" s="69" t="s">
        <v>1882</v>
      </c>
      <c r="J704" s="69" t="s">
        <v>320</v>
      </c>
      <c r="K704" s="69" t="s">
        <v>382</v>
      </c>
      <c r="L704" s="69" t="s">
        <v>420</v>
      </c>
      <c r="M704" s="69" t="s">
        <v>388</v>
      </c>
      <c r="N704" s="69" t="s">
        <v>37</v>
      </c>
      <c r="O704" s="69" t="s">
        <v>433</v>
      </c>
      <c r="P704" s="69" t="s">
        <v>970</v>
      </c>
      <c r="Q704" s="69">
        <v>330</v>
      </c>
      <c r="R704" s="69" t="s">
        <v>83</v>
      </c>
      <c r="V704" s="59" t="str">
        <f t="shared" si="83"/>
        <v>6173501серый</v>
      </c>
      <c r="W704" s="59" t="str">
        <f t="shared" si="80"/>
        <v>6173501</v>
      </c>
      <c r="X704" s="59" t="str">
        <f t="shared" si="84"/>
        <v>IVY CAP LINEN</v>
      </c>
      <c r="AC704" s="50">
        <f t="shared" si="85"/>
        <v>2</v>
      </c>
      <c r="AD704" s="43">
        <f t="shared" si="86"/>
        <v>191</v>
      </c>
      <c r="AE704" s="50">
        <f t="shared" si="87"/>
        <v>2191</v>
      </c>
    </row>
    <row r="705" spans="1:31">
      <c r="A705" s="59" t="str">
        <f t="shared" si="81"/>
        <v>6173501330</v>
      </c>
      <c r="B705" s="59" t="str">
        <f t="shared" si="82"/>
        <v>02-191-08</v>
      </c>
      <c r="C705" s="69" t="s">
        <v>2088</v>
      </c>
      <c r="D705" s="69" t="s">
        <v>2085</v>
      </c>
      <c r="E705" s="69" t="s">
        <v>983</v>
      </c>
      <c r="F705" s="70">
        <v>61</v>
      </c>
      <c r="G705" s="70" t="s">
        <v>2086</v>
      </c>
      <c r="H705" s="69" t="s">
        <v>83</v>
      </c>
      <c r="I705" s="69" t="s">
        <v>1882</v>
      </c>
      <c r="J705" s="69" t="s">
        <v>320</v>
      </c>
      <c r="K705" s="69" t="s">
        <v>382</v>
      </c>
      <c r="L705" s="69" t="s">
        <v>420</v>
      </c>
      <c r="M705" s="69" t="s">
        <v>388</v>
      </c>
      <c r="N705" s="69" t="s">
        <v>37</v>
      </c>
      <c r="O705" s="69" t="s">
        <v>433</v>
      </c>
      <c r="P705" s="69" t="s">
        <v>970</v>
      </c>
      <c r="Q705" s="69">
        <v>330</v>
      </c>
      <c r="R705" s="69" t="s">
        <v>83</v>
      </c>
      <c r="V705" s="59" t="str">
        <f t="shared" si="83"/>
        <v>6173501серый</v>
      </c>
      <c r="W705" s="59" t="str">
        <f t="shared" si="80"/>
        <v>6173501</v>
      </c>
      <c r="X705" s="59" t="str">
        <f t="shared" si="84"/>
        <v>IVY CAP LINEN</v>
      </c>
      <c r="AC705" s="50">
        <f t="shared" si="85"/>
        <v>2</v>
      </c>
      <c r="AD705" s="43">
        <f t="shared" si="86"/>
        <v>191</v>
      </c>
      <c r="AE705" s="50">
        <f t="shared" si="87"/>
        <v>2191</v>
      </c>
    </row>
    <row r="706" spans="1:31">
      <c r="A706" s="59" t="str">
        <f t="shared" si="81"/>
        <v>6173501330</v>
      </c>
      <c r="B706" s="59" t="str">
        <f t="shared" si="82"/>
        <v>02-191-08</v>
      </c>
      <c r="C706" s="69" t="s">
        <v>2089</v>
      </c>
      <c r="D706" s="69" t="s">
        <v>2085</v>
      </c>
      <c r="E706" s="69" t="s">
        <v>989</v>
      </c>
      <c r="F706" s="70">
        <v>63</v>
      </c>
      <c r="G706" s="70" t="s">
        <v>2086</v>
      </c>
      <c r="H706" s="69" t="s">
        <v>83</v>
      </c>
      <c r="I706" s="69" t="s">
        <v>1882</v>
      </c>
      <c r="J706" s="69" t="s">
        <v>320</v>
      </c>
      <c r="K706" s="69" t="s">
        <v>382</v>
      </c>
      <c r="L706" s="69" t="s">
        <v>420</v>
      </c>
      <c r="M706" s="69" t="s">
        <v>388</v>
      </c>
      <c r="N706" s="69" t="s">
        <v>37</v>
      </c>
      <c r="O706" s="69" t="s">
        <v>433</v>
      </c>
      <c r="P706" s="69" t="s">
        <v>970</v>
      </c>
      <c r="Q706" s="69">
        <v>330</v>
      </c>
      <c r="R706" s="69" t="s">
        <v>83</v>
      </c>
      <c r="V706" s="59" t="str">
        <f t="shared" si="83"/>
        <v>6173501серый</v>
      </c>
      <c r="W706" s="59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6173501</v>
      </c>
      <c r="X706" s="59" t="str">
        <f t="shared" si="84"/>
        <v>IVY CAP LINEN</v>
      </c>
      <c r="AC706" s="50">
        <f t="shared" si="85"/>
        <v>2</v>
      </c>
      <c r="AD706" s="43">
        <f t="shared" si="86"/>
        <v>191</v>
      </c>
      <c r="AE706" s="50">
        <f t="shared" si="87"/>
        <v>2191</v>
      </c>
    </row>
    <row r="707" spans="1:31">
      <c r="A707" s="59" t="str">
        <f t="shared" ref="A707:A770" si="89">IF(G707&amp;Q707&lt;&gt;"",W707&amp;Q707,"")</f>
        <v>617380221</v>
      </c>
      <c r="B707" s="59" t="str">
        <f t="shared" ref="B707:B770" si="90">IF(C707&lt;&gt;"",LEFT(C707,9),"")</f>
        <v>02-192-19</v>
      </c>
      <c r="C707" s="69" t="s">
        <v>2090</v>
      </c>
      <c r="D707" s="69" t="s">
        <v>2091</v>
      </c>
      <c r="E707" s="69" t="s">
        <v>967</v>
      </c>
      <c r="F707" s="70">
        <v>57</v>
      </c>
      <c r="G707" s="70" t="s">
        <v>2092</v>
      </c>
      <c r="H707" s="69" t="s">
        <v>91</v>
      </c>
      <c r="I707" s="69" t="s">
        <v>1882</v>
      </c>
      <c r="J707" s="69" t="s">
        <v>320</v>
      </c>
      <c r="K707" s="69" t="s">
        <v>382</v>
      </c>
      <c r="L707" s="69" t="s">
        <v>420</v>
      </c>
      <c r="M707" s="69" t="s">
        <v>384</v>
      </c>
      <c r="N707" s="69" t="s">
        <v>37</v>
      </c>
      <c r="O707" s="69" t="s">
        <v>433</v>
      </c>
      <c r="P707" s="69" t="s">
        <v>970</v>
      </c>
      <c r="Q707" s="69">
        <v>21</v>
      </c>
      <c r="R707" s="69" t="s">
        <v>91</v>
      </c>
      <c r="V707" s="59" t="str">
        <f t="shared" ref="V707:V770" si="91">W707&amp;H707</f>
        <v>6173802голубой</v>
      </c>
      <c r="W707" s="59" t="str">
        <f t="shared" si="88"/>
        <v>6173802</v>
      </c>
      <c r="X707" s="59" t="str">
        <f t="shared" ref="X707:X770" si="92">IF(A707&lt;&gt;"",IFERROR(IF(FIND(" ",G707)&gt;=1,MID(G707,FIND(" ",G707)+1,LEN(G707)),""),""),"")</f>
        <v>IVY CAP LINEN</v>
      </c>
      <c r="AC707" s="50">
        <f t="shared" ref="AC707:AC770" si="93">IFERROR(VALUE(MID($C707,1,2)),0)</f>
        <v>2</v>
      </c>
      <c r="AD707" s="43">
        <f t="shared" ref="AD707:AD770" si="94">IFERROR(VALUE(MID($C707,4,3)),0)</f>
        <v>192</v>
      </c>
      <c r="AE707" s="50">
        <f t="shared" ref="AE707:AE770" si="95">VALUE(RIGHT("00"&amp;AC707,2)&amp;RIGHT("000"&amp;AD707,3))</f>
        <v>2192</v>
      </c>
    </row>
    <row r="708" spans="1:31">
      <c r="A708" s="59" t="str">
        <f t="shared" si="89"/>
        <v>617380221</v>
      </c>
      <c r="B708" s="59" t="str">
        <f t="shared" si="90"/>
        <v>02-192-19</v>
      </c>
      <c r="C708" s="69" t="s">
        <v>2093</v>
      </c>
      <c r="D708" s="69" t="s">
        <v>2091</v>
      </c>
      <c r="E708" s="69" t="s">
        <v>972</v>
      </c>
      <c r="F708" s="70">
        <v>59</v>
      </c>
      <c r="G708" s="70" t="s">
        <v>2092</v>
      </c>
      <c r="H708" s="69" t="s">
        <v>91</v>
      </c>
      <c r="I708" s="69" t="s">
        <v>1882</v>
      </c>
      <c r="J708" s="69" t="s">
        <v>320</v>
      </c>
      <c r="K708" s="69" t="s">
        <v>382</v>
      </c>
      <c r="L708" s="69" t="s">
        <v>420</v>
      </c>
      <c r="M708" s="69" t="s">
        <v>384</v>
      </c>
      <c r="N708" s="69" t="s">
        <v>37</v>
      </c>
      <c r="O708" s="69" t="s">
        <v>433</v>
      </c>
      <c r="P708" s="69" t="s">
        <v>970</v>
      </c>
      <c r="Q708" s="69">
        <v>21</v>
      </c>
      <c r="R708" s="69" t="s">
        <v>91</v>
      </c>
      <c r="V708" s="59" t="str">
        <f t="shared" si="91"/>
        <v>6173802голубой</v>
      </c>
      <c r="W708" s="59" t="str">
        <f t="shared" si="88"/>
        <v>6173802</v>
      </c>
      <c r="X708" s="59" t="str">
        <f t="shared" si="92"/>
        <v>IVY CAP LINEN</v>
      </c>
      <c r="AC708" s="50">
        <f t="shared" si="93"/>
        <v>2</v>
      </c>
      <c r="AD708" s="43">
        <f t="shared" si="94"/>
        <v>192</v>
      </c>
      <c r="AE708" s="50">
        <f t="shared" si="95"/>
        <v>2192</v>
      </c>
    </row>
    <row r="709" spans="1:31">
      <c r="A709" s="59" t="str">
        <f t="shared" si="89"/>
        <v>617380221</v>
      </c>
      <c r="B709" s="59" t="str">
        <f t="shared" si="90"/>
        <v>02-192-19</v>
      </c>
      <c r="C709" s="69" t="s">
        <v>2094</v>
      </c>
      <c r="D709" s="69" t="s">
        <v>2091</v>
      </c>
      <c r="E709" s="69" t="s">
        <v>983</v>
      </c>
      <c r="F709" s="70">
        <v>61</v>
      </c>
      <c r="G709" s="70" t="s">
        <v>2092</v>
      </c>
      <c r="H709" s="69" t="s">
        <v>91</v>
      </c>
      <c r="I709" s="69" t="s">
        <v>1882</v>
      </c>
      <c r="J709" s="69" t="s">
        <v>320</v>
      </c>
      <c r="K709" s="69" t="s">
        <v>382</v>
      </c>
      <c r="L709" s="69" t="s">
        <v>420</v>
      </c>
      <c r="M709" s="69" t="s">
        <v>384</v>
      </c>
      <c r="N709" s="69" t="s">
        <v>37</v>
      </c>
      <c r="O709" s="69" t="s">
        <v>433</v>
      </c>
      <c r="P709" s="69" t="s">
        <v>970</v>
      </c>
      <c r="Q709" s="69">
        <v>21</v>
      </c>
      <c r="R709" s="69" t="s">
        <v>91</v>
      </c>
      <c r="V709" s="59" t="str">
        <f t="shared" si="91"/>
        <v>6173802голубой</v>
      </c>
      <c r="W709" s="59" t="str">
        <f t="shared" si="88"/>
        <v>6173802</v>
      </c>
      <c r="X709" s="59" t="str">
        <f t="shared" si="92"/>
        <v>IVY CAP LINEN</v>
      </c>
      <c r="AC709" s="50">
        <f t="shared" si="93"/>
        <v>2</v>
      </c>
      <c r="AD709" s="43">
        <f t="shared" si="94"/>
        <v>192</v>
      </c>
      <c r="AE709" s="50">
        <f t="shared" si="95"/>
        <v>2192</v>
      </c>
    </row>
    <row r="710" spans="1:31">
      <c r="A710" s="59" t="str">
        <f t="shared" si="89"/>
        <v>617380276</v>
      </c>
      <c r="B710" s="59" t="str">
        <f t="shared" si="90"/>
        <v>02-192-00</v>
      </c>
      <c r="C710" s="69" t="s">
        <v>2095</v>
      </c>
      <c r="D710" s="69" t="s">
        <v>2096</v>
      </c>
      <c r="E710" s="69" t="s">
        <v>967</v>
      </c>
      <c r="F710" s="70">
        <v>57</v>
      </c>
      <c r="G710" s="70" t="s">
        <v>2092</v>
      </c>
      <c r="H710" s="69" t="s">
        <v>265</v>
      </c>
      <c r="I710" s="69" t="s">
        <v>1882</v>
      </c>
      <c r="J710" s="69" t="s">
        <v>320</v>
      </c>
      <c r="K710" s="69" t="s">
        <v>382</v>
      </c>
      <c r="L710" s="69" t="s">
        <v>420</v>
      </c>
      <c r="M710" s="69" t="s">
        <v>384</v>
      </c>
      <c r="N710" s="69" t="s">
        <v>37</v>
      </c>
      <c r="O710" s="69" t="s">
        <v>433</v>
      </c>
      <c r="P710" s="69" t="s">
        <v>970</v>
      </c>
      <c r="Q710" s="69">
        <v>76</v>
      </c>
      <c r="R710" s="69" t="s">
        <v>63</v>
      </c>
      <c r="V710" s="59" t="str">
        <f t="shared" si="91"/>
        <v>6173802темно-бежевый</v>
      </c>
      <c r="W710" s="59" t="str">
        <f t="shared" si="88"/>
        <v>6173802</v>
      </c>
      <c r="X710" s="59" t="str">
        <f t="shared" si="92"/>
        <v>IVY CAP LINEN</v>
      </c>
      <c r="AC710" s="50">
        <f t="shared" si="93"/>
        <v>2</v>
      </c>
      <c r="AD710" s="43">
        <f t="shared" si="94"/>
        <v>192</v>
      </c>
      <c r="AE710" s="50">
        <f t="shared" si="95"/>
        <v>2192</v>
      </c>
    </row>
    <row r="711" spans="1:31">
      <c r="A711" s="59" t="str">
        <f t="shared" si="89"/>
        <v>617380276</v>
      </c>
      <c r="B711" s="59" t="str">
        <f t="shared" si="90"/>
        <v>02-192-00</v>
      </c>
      <c r="C711" s="69" t="s">
        <v>2097</v>
      </c>
      <c r="D711" s="69" t="s">
        <v>2096</v>
      </c>
      <c r="E711" s="69" t="s">
        <v>972</v>
      </c>
      <c r="F711" s="70">
        <v>59</v>
      </c>
      <c r="G711" s="70" t="s">
        <v>2092</v>
      </c>
      <c r="H711" s="69" t="s">
        <v>265</v>
      </c>
      <c r="I711" s="69" t="s">
        <v>1882</v>
      </c>
      <c r="J711" s="69" t="s">
        <v>320</v>
      </c>
      <c r="K711" s="69" t="s">
        <v>382</v>
      </c>
      <c r="L711" s="69" t="s">
        <v>420</v>
      </c>
      <c r="M711" s="69" t="s">
        <v>384</v>
      </c>
      <c r="N711" s="69" t="s">
        <v>37</v>
      </c>
      <c r="O711" s="69" t="s">
        <v>433</v>
      </c>
      <c r="P711" s="69" t="s">
        <v>970</v>
      </c>
      <c r="Q711" s="69">
        <v>76</v>
      </c>
      <c r="R711" s="69" t="s">
        <v>63</v>
      </c>
      <c r="V711" s="59" t="str">
        <f t="shared" si="91"/>
        <v>6173802темно-бежевый</v>
      </c>
      <c r="W711" s="59" t="str">
        <f t="shared" si="88"/>
        <v>6173802</v>
      </c>
      <c r="X711" s="59" t="str">
        <f t="shared" si="92"/>
        <v>IVY CAP LINEN</v>
      </c>
      <c r="AC711" s="50">
        <f t="shared" si="93"/>
        <v>2</v>
      </c>
      <c r="AD711" s="43">
        <f t="shared" si="94"/>
        <v>192</v>
      </c>
      <c r="AE711" s="50">
        <f t="shared" si="95"/>
        <v>2192</v>
      </c>
    </row>
    <row r="712" spans="1:31">
      <c r="A712" s="59" t="str">
        <f t="shared" si="89"/>
        <v>6213401226</v>
      </c>
      <c r="B712" s="59" t="str">
        <f t="shared" si="90"/>
        <v>02-193-19</v>
      </c>
      <c r="C712" s="69" t="s">
        <v>2098</v>
      </c>
      <c r="D712" s="69" t="s">
        <v>2099</v>
      </c>
      <c r="E712" s="69" t="s">
        <v>967</v>
      </c>
      <c r="F712" s="70">
        <v>57</v>
      </c>
      <c r="G712" s="70" t="s">
        <v>2100</v>
      </c>
      <c r="H712" s="69" t="s">
        <v>91</v>
      </c>
      <c r="I712" s="69" t="s">
        <v>1882</v>
      </c>
      <c r="J712" s="69" t="s">
        <v>324</v>
      </c>
      <c r="K712" s="69" t="s">
        <v>382</v>
      </c>
      <c r="L712" s="69" t="s">
        <v>420</v>
      </c>
      <c r="M712" s="69" t="s">
        <v>384</v>
      </c>
      <c r="N712" s="69" t="s">
        <v>37</v>
      </c>
      <c r="O712" s="69" t="s">
        <v>433</v>
      </c>
      <c r="P712" s="69" t="s">
        <v>970</v>
      </c>
      <c r="Q712" s="69">
        <v>226</v>
      </c>
      <c r="R712" s="69" t="s">
        <v>91</v>
      </c>
      <c r="V712" s="59" t="str">
        <f t="shared" si="91"/>
        <v>6213401голубой</v>
      </c>
      <c r="W712" s="59" t="str">
        <f t="shared" si="88"/>
        <v>6213401</v>
      </c>
      <c r="X712" s="59" t="str">
        <f t="shared" si="92"/>
        <v>KENT LINEN</v>
      </c>
      <c r="AC712" s="50">
        <f t="shared" si="93"/>
        <v>2</v>
      </c>
      <c r="AD712" s="43">
        <f t="shared" si="94"/>
        <v>193</v>
      </c>
      <c r="AE712" s="50">
        <f t="shared" si="95"/>
        <v>2193</v>
      </c>
    </row>
    <row r="713" spans="1:31">
      <c r="A713" s="59" t="str">
        <f t="shared" si="89"/>
        <v>6213401226</v>
      </c>
      <c r="B713" s="59" t="str">
        <f t="shared" si="90"/>
        <v>02-193-19</v>
      </c>
      <c r="C713" s="69" t="s">
        <v>2101</v>
      </c>
      <c r="D713" s="69" t="s">
        <v>2099</v>
      </c>
      <c r="E713" s="69" t="s">
        <v>972</v>
      </c>
      <c r="F713" s="70">
        <v>59</v>
      </c>
      <c r="G713" s="70" t="s">
        <v>2100</v>
      </c>
      <c r="H713" s="69" t="s">
        <v>91</v>
      </c>
      <c r="I713" s="69" t="s">
        <v>1882</v>
      </c>
      <c r="J713" s="69" t="s">
        <v>324</v>
      </c>
      <c r="K713" s="69" t="s">
        <v>382</v>
      </c>
      <c r="L713" s="69" t="s">
        <v>420</v>
      </c>
      <c r="M713" s="69" t="s">
        <v>384</v>
      </c>
      <c r="N713" s="69" t="s">
        <v>37</v>
      </c>
      <c r="O713" s="69" t="s">
        <v>433</v>
      </c>
      <c r="P713" s="69" t="s">
        <v>970</v>
      </c>
      <c r="Q713" s="69">
        <v>226</v>
      </c>
      <c r="R713" s="69" t="s">
        <v>91</v>
      </c>
      <c r="V713" s="59" t="str">
        <f t="shared" si="91"/>
        <v>6213401голубой</v>
      </c>
      <c r="W713" s="59" t="str">
        <f t="shared" si="88"/>
        <v>6213401</v>
      </c>
      <c r="X713" s="59" t="str">
        <f t="shared" si="92"/>
        <v>KENT LINEN</v>
      </c>
      <c r="AC713" s="50">
        <f t="shared" si="93"/>
        <v>2</v>
      </c>
      <c r="AD713" s="43">
        <f t="shared" si="94"/>
        <v>193</v>
      </c>
      <c r="AE713" s="50">
        <f t="shared" si="95"/>
        <v>2193</v>
      </c>
    </row>
    <row r="714" spans="1:31">
      <c r="A714" s="59" t="str">
        <f t="shared" si="89"/>
        <v>6213401226</v>
      </c>
      <c r="B714" s="59" t="str">
        <f t="shared" si="90"/>
        <v>02-193-19</v>
      </c>
      <c r="C714" s="69" t="s">
        <v>2102</v>
      </c>
      <c r="D714" s="69" t="s">
        <v>2099</v>
      </c>
      <c r="E714" s="69" t="s">
        <v>983</v>
      </c>
      <c r="F714" s="70">
        <v>61</v>
      </c>
      <c r="G714" s="70" t="s">
        <v>2100</v>
      </c>
      <c r="H714" s="69" t="s">
        <v>91</v>
      </c>
      <c r="I714" s="69" t="s">
        <v>1882</v>
      </c>
      <c r="J714" s="69" t="s">
        <v>324</v>
      </c>
      <c r="K714" s="69" t="s">
        <v>382</v>
      </c>
      <c r="L714" s="69" t="s">
        <v>420</v>
      </c>
      <c r="M714" s="69" t="s">
        <v>384</v>
      </c>
      <c r="N714" s="69" t="s">
        <v>37</v>
      </c>
      <c r="O714" s="69" t="s">
        <v>433</v>
      </c>
      <c r="P714" s="69" t="s">
        <v>970</v>
      </c>
      <c r="Q714" s="69">
        <v>226</v>
      </c>
      <c r="R714" s="69" t="s">
        <v>91</v>
      </c>
      <c r="V714" s="59" t="str">
        <f t="shared" si="91"/>
        <v>6213401голубой</v>
      </c>
      <c r="W714" s="59" t="str">
        <f t="shared" si="88"/>
        <v>6213401</v>
      </c>
      <c r="X714" s="59" t="str">
        <f t="shared" si="92"/>
        <v>KENT LINEN</v>
      </c>
      <c r="AC714" s="50">
        <f t="shared" si="93"/>
        <v>2</v>
      </c>
      <c r="AD714" s="43">
        <f t="shared" si="94"/>
        <v>193</v>
      </c>
      <c r="AE714" s="50">
        <f t="shared" si="95"/>
        <v>2193</v>
      </c>
    </row>
    <row r="715" spans="1:31">
      <c r="A715" s="59" t="str">
        <f t="shared" si="89"/>
        <v>6213401282</v>
      </c>
      <c r="B715" s="59" t="str">
        <f t="shared" si="90"/>
        <v>02-193-13</v>
      </c>
      <c r="C715" s="69" t="s">
        <v>2103</v>
      </c>
      <c r="D715" s="69" t="s">
        <v>2104</v>
      </c>
      <c r="E715" s="69" t="s">
        <v>967</v>
      </c>
      <c r="F715" s="70">
        <v>57</v>
      </c>
      <c r="G715" s="70" t="s">
        <v>2100</v>
      </c>
      <c r="H715" s="69" t="s">
        <v>199</v>
      </c>
      <c r="I715" s="69" t="s">
        <v>1882</v>
      </c>
      <c r="J715" s="69" t="s">
        <v>324</v>
      </c>
      <c r="K715" s="69" t="s">
        <v>382</v>
      </c>
      <c r="L715" s="69" t="s">
        <v>420</v>
      </c>
      <c r="M715" s="69" t="s">
        <v>384</v>
      </c>
      <c r="N715" s="69" t="s">
        <v>37</v>
      </c>
      <c r="O715" s="69" t="s">
        <v>433</v>
      </c>
      <c r="P715" s="69" t="s">
        <v>970</v>
      </c>
      <c r="Q715" s="69">
        <v>282</v>
      </c>
      <c r="R715" s="69" t="s">
        <v>199</v>
      </c>
      <c r="V715" s="59" t="str">
        <f t="shared" si="91"/>
        <v>6213401оранжевый</v>
      </c>
      <c r="W715" s="59" t="str">
        <f t="shared" si="88"/>
        <v>6213401</v>
      </c>
      <c r="X715" s="59" t="str">
        <f t="shared" si="92"/>
        <v>KENT LINEN</v>
      </c>
      <c r="AC715" s="50">
        <f t="shared" si="93"/>
        <v>2</v>
      </c>
      <c r="AD715" s="43">
        <f t="shared" si="94"/>
        <v>193</v>
      </c>
      <c r="AE715" s="50">
        <f t="shared" si="95"/>
        <v>2193</v>
      </c>
    </row>
    <row r="716" spans="1:31">
      <c r="A716" s="59" t="str">
        <f t="shared" si="89"/>
        <v>6213401282</v>
      </c>
      <c r="B716" s="59" t="str">
        <f t="shared" si="90"/>
        <v>02-193-13</v>
      </c>
      <c r="C716" s="69" t="s">
        <v>2105</v>
      </c>
      <c r="D716" s="69" t="s">
        <v>2104</v>
      </c>
      <c r="E716" s="69" t="s">
        <v>972</v>
      </c>
      <c r="F716" s="70">
        <v>59</v>
      </c>
      <c r="G716" s="70" t="s">
        <v>2100</v>
      </c>
      <c r="H716" s="69" t="s">
        <v>199</v>
      </c>
      <c r="I716" s="69" t="s">
        <v>1882</v>
      </c>
      <c r="J716" s="69" t="s">
        <v>324</v>
      </c>
      <c r="K716" s="69" t="s">
        <v>382</v>
      </c>
      <c r="L716" s="69" t="s">
        <v>420</v>
      </c>
      <c r="M716" s="69" t="s">
        <v>384</v>
      </c>
      <c r="N716" s="69" t="s">
        <v>37</v>
      </c>
      <c r="O716" s="69" t="s">
        <v>433</v>
      </c>
      <c r="P716" s="69" t="s">
        <v>970</v>
      </c>
      <c r="Q716" s="69">
        <v>282</v>
      </c>
      <c r="R716" s="69" t="s">
        <v>199</v>
      </c>
      <c r="V716" s="59" t="str">
        <f t="shared" si="91"/>
        <v>6213401оранжевый</v>
      </c>
      <c r="W716" s="59" t="str">
        <f t="shared" si="88"/>
        <v>6213401</v>
      </c>
      <c r="X716" s="59" t="str">
        <f t="shared" si="92"/>
        <v>KENT LINEN</v>
      </c>
      <c r="AC716" s="50">
        <f t="shared" si="93"/>
        <v>2</v>
      </c>
      <c r="AD716" s="43">
        <f t="shared" si="94"/>
        <v>193</v>
      </c>
      <c r="AE716" s="50">
        <f t="shared" si="95"/>
        <v>2193</v>
      </c>
    </row>
    <row r="717" spans="1:31">
      <c r="A717" s="59" t="str">
        <f t="shared" si="89"/>
        <v>62211015</v>
      </c>
      <c r="B717" s="59" t="str">
        <f t="shared" si="90"/>
        <v>02-194-03</v>
      </c>
      <c r="C717" s="69" t="s">
        <v>2106</v>
      </c>
      <c r="D717" s="69" t="s">
        <v>2107</v>
      </c>
      <c r="E717" s="69" t="s">
        <v>967</v>
      </c>
      <c r="F717" s="70">
        <v>57</v>
      </c>
      <c r="G717" s="70" t="s">
        <v>2108</v>
      </c>
      <c r="H717" s="69" t="s">
        <v>195</v>
      </c>
      <c r="I717" s="69" t="s">
        <v>908</v>
      </c>
      <c r="J717" s="69" t="s">
        <v>324</v>
      </c>
      <c r="K717" s="69" t="s">
        <v>382</v>
      </c>
      <c r="L717" s="69" t="s">
        <v>420</v>
      </c>
      <c r="M717" s="69" t="s">
        <v>384</v>
      </c>
      <c r="N717" s="69" t="s">
        <v>43</v>
      </c>
      <c r="O717" s="69" t="s">
        <v>386</v>
      </c>
      <c r="P717" s="69" t="s">
        <v>970</v>
      </c>
      <c r="Q717" s="69">
        <v>5</v>
      </c>
      <c r="R717" s="69" t="s">
        <v>195</v>
      </c>
      <c r="V717" s="59" t="str">
        <f t="shared" si="91"/>
        <v>6221101оливковый</v>
      </c>
      <c r="W717" s="59" t="str">
        <f t="shared" si="88"/>
        <v>6221101</v>
      </c>
      <c r="X717" s="59" t="str">
        <f t="shared" si="92"/>
        <v>DRIVER CAP CANVAS</v>
      </c>
      <c r="AC717" s="50">
        <f t="shared" si="93"/>
        <v>2</v>
      </c>
      <c r="AD717" s="43">
        <f t="shared" si="94"/>
        <v>194</v>
      </c>
      <c r="AE717" s="50">
        <f t="shared" si="95"/>
        <v>2194</v>
      </c>
    </row>
    <row r="718" spans="1:31">
      <c r="A718" s="59" t="str">
        <f t="shared" si="89"/>
        <v>62211015</v>
      </c>
      <c r="B718" s="59" t="str">
        <f t="shared" si="90"/>
        <v>02-194-03</v>
      </c>
      <c r="C718" s="69" t="s">
        <v>2109</v>
      </c>
      <c r="D718" s="69" t="s">
        <v>2107</v>
      </c>
      <c r="E718" s="69" t="s">
        <v>972</v>
      </c>
      <c r="F718" s="70">
        <v>59</v>
      </c>
      <c r="G718" s="70" t="s">
        <v>2108</v>
      </c>
      <c r="H718" s="69" t="s">
        <v>195</v>
      </c>
      <c r="I718" s="69" t="s">
        <v>908</v>
      </c>
      <c r="J718" s="69" t="s">
        <v>324</v>
      </c>
      <c r="K718" s="69" t="s">
        <v>382</v>
      </c>
      <c r="L718" s="69" t="s">
        <v>420</v>
      </c>
      <c r="M718" s="69" t="s">
        <v>384</v>
      </c>
      <c r="N718" s="69" t="s">
        <v>43</v>
      </c>
      <c r="O718" s="69" t="s">
        <v>386</v>
      </c>
      <c r="P718" s="69" t="s">
        <v>970</v>
      </c>
      <c r="Q718" s="69">
        <v>5</v>
      </c>
      <c r="R718" s="69" t="s">
        <v>195</v>
      </c>
      <c r="V718" s="59" t="str">
        <f t="shared" si="91"/>
        <v>6221101оливковый</v>
      </c>
      <c r="W718" s="59" t="str">
        <f t="shared" si="88"/>
        <v>6221101</v>
      </c>
      <c r="X718" s="59" t="str">
        <f t="shared" si="92"/>
        <v>DRIVER CAP CANVAS</v>
      </c>
      <c r="AC718" s="50">
        <f t="shared" si="93"/>
        <v>2</v>
      </c>
      <c r="AD718" s="43">
        <f t="shared" si="94"/>
        <v>194</v>
      </c>
      <c r="AE718" s="50">
        <f t="shared" si="95"/>
        <v>2194</v>
      </c>
    </row>
    <row r="719" spans="1:31">
      <c r="A719" s="59" t="str">
        <f t="shared" si="89"/>
        <v>629310423</v>
      </c>
      <c r="B719" s="59" t="str">
        <f t="shared" si="90"/>
        <v>02-195-06</v>
      </c>
      <c r="C719" s="69" t="s">
        <v>2110</v>
      </c>
      <c r="D719" s="69" t="s">
        <v>2111</v>
      </c>
      <c r="E719" s="69" t="s">
        <v>967</v>
      </c>
      <c r="F719" s="70">
        <v>57</v>
      </c>
      <c r="G719" s="70" t="s">
        <v>2112</v>
      </c>
      <c r="H719" s="69" t="s">
        <v>71</v>
      </c>
      <c r="I719" s="69" t="s">
        <v>1882</v>
      </c>
      <c r="J719" s="69" t="s">
        <v>348</v>
      </c>
      <c r="K719" s="69" t="s">
        <v>382</v>
      </c>
      <c r="L719" s="69" t="s">
        <v>420</v>
      </c>
      <c r="M719" s="69" t="s">
        <v>384</v>
      </c>
      <c r="N719" s="69" t="s">
        <v>37</v>
      </c>
      <c r="O719" s="69" t="s">
        <v>385</v>
      </c>
      <c r="P719" s="69" t="s">
        <v>970</v>
      </c>
      <c r="Q719" s="69">
        <v>23</v>
      </c>
      <c r="R719" s="69" t="s">
        <v>71</v>
      </c>
      <c r="V719" s="59" t="str">
        <f t="shared" si="91"/>
        <v>6293104синий</v>
      </c>
      <c r="W719" s="59" t="str">
        <f t="shared" si="88"/>
        <v>6293104</v>
      </c>
      <c r="X719" s="59" t="str">
        <f t="shared" si="92"/>
        <v>RIDERS CAP LINEN</v>
      </c>
      <c r="AC719" s="50">
        <f t="shared" si="93"/>
        <v>2</v>
      </c>
      <c r="AD719" s="43">
        <f t="shared" si="94"/>
        <v>195</v>
      </c>
      <c r="AE719" s="50">
        <f t="shared" si="95"/>
        <v>2195</v>
      </c>
    </row>
    <row r="720" spans="1:31">
      <c r="A720" s="59" t="str">
        <f t="shared" si="89"/>
        <v>629310423</v>
      </c>
      <c r="B720" s="59" t="str">
        <f t="shared" si="90"/>
        <v>02-195-06</v>
      </c>
      <c r="C720" s="69" t="s">
        <v>2113</v>
      </c>
      <c r="D720" s="69" t="s">
        <v>2111</v>
      </c>
      <c r="E720" s="69" t="s">
        <v>972</v>
      </c>
      <c r="F720" s="70">
        <v>59</v>
      </c>
      <c r="G720" s="70" t="s">
        <v>2112</v>
      </c>
      <c r="H720" s="69" t="s">
        <v>71</v>
      </c>
      <c r="I720" s="69" t="s">
        <v>1882</v>
      </c>
      <c r="J720" s="69" t="s">
        <v>348</v>
      </c>
      <c r="K720" s="69" t="s">
        <v>382</v>
      </c>
      <c r="L720" s="69" t="s">
        <v>420</v>
      </c>
      <c r="M720" s="69" t="s">
        <v>384</v>
      </c>
      <c r="N720" s="69" t="s">
        <v>37</v>
      </c>
      <c r="O720" s="69" t="s">
        <v>385</v>
      </c>
      <c r="P720" s="69" t="s">
        <v>970</v>
      </c>
      <c r="Q720" s="69">
        <v>23</v>
      </c>
      <c r="R720" s="69" t="s">
        <v>71</v>
      </c>
      <c r="V720" s="59" t="str">
        <f t="shared" si="91"/>
        <v>6293104синий</v>
      </c>
      <c r="W720" s="59" t="str">
        <f t="shared" si="88"/>
        <v>6293104</v>
      </c>
      <c r="X720" s="59" t="str">
        <f t="shared" si="92"/>
        <v>RIDERS CAP LINEN</v>
      </c>
      <c r="AC720" s="50">
        <f t="shared" si="93"/>
        <v>2</v>
      </c>
      <c r="AD720" s="43">
        <f t="shared" si="94"/>
        <v>195</v>
      </c>
      <c r="AE720" s="50">
        <f t="shared" si="95"/>
        <v>2195</v>
      </c>
    </row>
    <row r="721" spans="1:31">
      <c r="A721" s="59" t="str">
        <f t="shared" si="89"/>
        <v>6293501320</v>
      </c>
      <c r="B721" s="59" t="str">
        <f t="shared" si="90"/>
        <v>02-196-06</v>
      </c>
      <c r="C721" s="69" t="s">
        <v>2114</v>
      </c>
      <c r="D721" s="69" t="s">
        <v>2115</v>
      </c>
      <c r="E721" s="69" t="s">
        <v>967</v>
      </c>
      <c r="F721" s="70">
        <v>57</v>
      </c>
      <c r="G721" s="70" t="s">
        <v>2116</v>
      </c>
      <c r="H721" s="69" t="s">
        <v>71</v>
      </c>
      <c r="I721" s="69" t="s">
        <v>1882</v>
      </c>
      <c r="J721" s="69" t="s">
        <v>324</v>
      </c>
      <c r="K721" s="69" t="s">
        <v>382</v>
      </c>
      <c r="L721" s="69" t="s">
        <v>420</v>
      </c>
      <c r="M721" s="69" t="s">
        <v>384</v>
      </c>
      <c r="N721" s="69" t="s">
        <v>37</v>
      </c>
      <c r="O721" s="69" t="s">
        <v>433</v>
      </c>
      <c r="P721" s="69" t="s">
        <v>970</v>
      </c>
      <c r="Q721" s="69">
        <v>320</v>
      </c>
      <c r="R721" s="69" t="s">
        <v>71</v>
      </c>
      <c r="V721" s="59" t="str">
        <f t="shared" si="91"/>
        <v>6293501синий</v>
      </c>
      <c r="W721" s="59" t="str">
        <f t="shared" si="88"/>
        <v>6293501</v>
      </c>
      <c r="X721" s="59" t="str">
        <f t="shared" si="92"/>
        <v>KENT LINEN</v>
      </c>
      <c r="AC721" s="50">
        <f t="shared" si="93"/>
        <v>2</v>
      </c>
      <c r="AD721" s="43">
        <f t="shared" si="94"/>
        <v>196</v>
      </c>
      <c r="AE721" s="50">
        <f t="shared" si="95"/>
        <v>2196</v>
      </c>
    </row>
    <row r="722" spans="1:31">
      <c r="A722" s="59" t="str">
        <f t="shared" si="89"/>
        <v>6293501320</v>
      </c>
      <c r="B722" s="59" t="str">
        <f t="shared" si="90"/>
        <v>02-196-06</v>
      </c>
      <c r="C722" s="69" t="s">
        <v>2117</v>
      </c>
      <c r="D722" s="69" t="s">
        <v>2115</v>
      </c>
      <c r="E722" s="69" t="s">
        <v>972</v>
      </c>
      <c r="F722" s="70">
        <v>59</v>
      </c>
      <c r="G722" s="70" t="s">
        <v>2116</v>
      </c>
      <c r="H722" s="69" t="s">
        <v>71</v>
      </c>
      <c r="I722" s="69" t="s">
        <v>1882</v>
      </c>
      <c r="J722" s="69" t="s">
        <v>324</v>
      </c>
      <c r="K722" s="69" t="s">
        <v>382</v>
      </c>
      <c r="L722" s="69" t="s">
        <v>420</v>
      </c>
      <c r="M722" s="69" t="s">
        <v>384</v>
      </c>
      <c r="N722" s="69" t="s">
        <v>37</v>
      </c>
      <c r="O722" s="69" t="s">
        <v>433</v>
      </c>
      <c r="P722" s="69" t="s">
        <v>970</v>
      </c>
      <c r="Q722" s="69">
        <v>320</v>
      </c>
      <c r="R722" s="69" t="s">
        <v>71</v>
      </c>
      <c r="V722" s="59" t="str">
        <f t="shared" si="91"/>
        <v>6293501синий</v>
      </c>
      <c r="W722" s="59" t="str">
        <f t="shared" si="88"/>
        <v>6293501</v>
      </c>
      <c r="X722" s="59" t="str">
        <f t="shared" si="92"/>
        <v>KENT LINEN</v>
      </c>
      <c r="AC722" s="50">
        <f t="shared" si="93"/>
        <v>2</v>
      </c>
      <c r="AD722" s="43">
        <f t="shared" si="94"/>
        <v>196</v>
      </c>
      <c r="AE722" s="50">
        <f t="shared" si="95"/>
        <v>2196</v>
      </c>
    </row>
    <row r="723" spans="1:31">
      <c r="A723" s="59" t="str">
        <f t="shared" si="89"/>
        <v>6293501320</v>
      </c>
      <c r="B723" s="59" t="str">
        <f t="shared" si="90"/>
        <v>02-196-06</v>
      </c>
      <c r="C723" s="69" t="s">
        <v>2118</v>
      </c>
      <c r="D723" s="69" t="s">
        <v>2115</v>
      </c>
      <c r="E723" s="69" t="s">
        <v>983</v>
      </c>
      <c r="F723" s="70">
        <v>61</v>
      </c>
      <c r="G723" s="70" t="s">
        <v>2116</v>
      </c>
      <c r="H723" s="69" t="s">
        <v>71</v>
      </c>
      <c r="I723" s="69" t="s">
        <v>1882</v>
      </c>
      <c r="J723" s="69" t="s">
        <v>324</v>
      </c>
      <c r="K723" s="69" t="s">
        <v>382</v>
      </c>
      <c r="L723" s="69" t="s">
        <v>420</v>
      </c>
      <c r="M723" s="69" t="s">
        <v>384</v>
      </c>
      <c r="N723" s="69" t="s">
        <v>37</v>
      </c>
      <c r="O723" s="69" t="s">
        <v>433</v>
      </c>
      <c r="P723" s="69" t="s">
        <v>970</v>
      </c>
      <c r="Q723" s="69">
        <v>320</v>
      </c>
      <c r="R723" s="69" t="s">
        <v>71</v>
      </c>
      <c r="V723" s="59" t="str">
        <f t="shared" si="91"/>
        <v>6293501синий</v>
      </c>
      <c r="W723" s="59" t="str">
        <f t="shared" si="88"/>
        <v>6293501</v>
      </c>
      <c r="X723" s="59" t="str">
        <f t="shared" si="92"/>
        <v>KENT LINEN</v>
      </c>
      <c r="AC723" s="50">
        <f t="shared" si="93"/>
        <v>2</v>
      </c>
      <c r="AD723" s="43">
        <f t="shared" si="94"/>
        <v>196</v>
      </c>
      <c r="AE723" s="50">
        <f t="shared" si="95"/>
        <v>2196</v>
      </c>
    </row>
    <row r="724" spans="1:31">
      <c r="A724" s="59" t="str">
        <f t="shared" si="89"/>
        <v>63831013</v>
      </c>
      <c r="B724" s="59" t="str">
        <f t="shared" si="90"/>
        <v>02-197-16</v>
      </c>
      <c r="C724" s="69" t="s">
        <v>2119</v>
      </c>
      <c r="D724" s="69" t="s">
        <v>2120</v>
      </c>
      <c r="E724" s="69" t="s">
        <v>967</v>
      </c>
      <c r="F724" s="70">
        <v>57</v>
      </c>
      <c r="G724" s="70" t="s">
        <v>2121</v>
      </c>
      <c r="H724" s="69" t="s">
        <v>55</v>
      </c>
      <c r="I724" s="69" t="s">
        <v>1882</v>
      </c>
      <c r="J724" s="69" t="s">
        <v>324</v>
      </c>
      <c r="K724" s="69" t="s">
        <v>382</v>
      </c>
      <c r="L724" s="69" t="s">
        <v>420</v>
      </c>
      <c r="M724" s="69" t="s">
        <v>384</v>
      </c>
      <c r="N724" s="69" t="s">
        <v>37</v>
      </c>
      <c r="O724" s="69" t="s">
        <v>428</v>
      </c>
      <c r="P724" s="69" t="s">
        <v>970</v>
      </c>
      <c r="Q724" s="69">
        <v>3</v>
      </c>
      <c r="R724" s="69" t="s">
        <v>71</v>
      </c>
      <c r="V724" s="59" t="str">
        <f t="shared" si="91"/>
        <v>6383101темно-синий</v>
      </c>
      <c r="W724" s="59" t="str">
        <f t="shared" si="88"/>
        <v>6383101</v>
      </c>
      <c r="X724" s="59" t="str">
        <f t="shared" si="92"/>
        <v>DRIVER CAP LINEN</v>
      </c>
      <c r="AC724" s="50">
        <f t="shared" si="93"/>
        <v>2</v>
      </c>
      <c r="AD724" s="43">
        <f t="shared" si="94"/>
        <v>197</v>
      </c>
      <c r="AE724" s="50">
        <f t="shared" si="95"/>
        <v>2197</v>
      </c>
    </row>
    <row r="725" spans="1:31">
      <c r="A725" s="59" t="str">
        <f t="shared" si="89"/>
        <v>63831013</v>
      </c>
      <c r="B725" s="59" t="str">
        <f t="shared" si="90"/>
        <v>02-197-16</v>
      </c>
      <c r="C725" s="69" t="s">
        <v>2122</v>
      </c>
      <c r="D725" s="69" t="s">
        <v>2120</v>
      </c>
      <c r="E725" s="69" t="s">
        <v>972</v>
      </c>
      <c r="F725" s="70">
        <v>59</v>
      </c>
      <c r="G725" s="70" t="s">
        <v>2121</v>
      </c>
      <c r="H725" s="69" t="s">
        <v>55</v>
      </c>
      <c r="I725" s="69" t="s">
        <v>1882</v>
      </c>
      <c r="J725" s="69" t="s">
        <v>324</v>
      </c>
      <c r="K725" s="69" t="s">
        <v>382</v>
      </c>
      <c r="L725" s="69" t="s">
        <v>420</v>
      </c>
      <c r="M725" s="69" t="s">
        <v>384</v>
      </c>
      <c r="N725" s="69" t="s">
        <v>37</v>
      </c>
      <c r="O725" s="69" t="s">
        <v>428</v>
      </c>
      <c r="P725" s="69" t="s">
        <v>970</v>
      </c>
      <c r="Q725" s="69">
        <v>3</v>
      </c>
      <c r="R725" s="69" t="s">
        <v>71</v>
      </c>
      <c r="V725" s="59" t="str">
        <f t="shared" si="91"/>
        <v>6383101темно-синий</v>
      </c>
      <c r="W725" s="59" t="str">
        <f t="shared" si="88"/>
        <v>6383101</v>
      </c>
      <c r="X725" s="59" t="str">
        <f t="shared" si="92"/>
        <v>DRIVER CAP LINEN</v>
      </c>
      <c r="AC725" s="50">
        <f t="shared" si="93"/>
        <v>2</v>
      </c>
      <c r="AD725" s="43">
        <f t="shared" si="94"/>
        <v>197</v>
      </c>
      <c r="AE725" s="50">
        <f t="shared" si="95"/>
        <v>2197</v>
      </c>
    </row>
    <row r="726" spans="1:31">
      <c r="A726" s="59" t="str">
        <f t="shared" si="89"/>
        <v>638310123</v>
      </c>
      <c r="B726" s="59" t="str">
        <f t="shared" si="90"/>
        <v>02-197-06</v>
      </c>
      <c r="C726" s="69" t="s">
        <v>2123</v>
      </c>
      <c r="D726" s="69" t="s">
        <v>2124</v>
      </c>
      <c r="E726" s="69" t="s">
        <v>967</v>
      </c>
      <c r="F726" s="70">
        <v>57</v>
      </c>
      <c r="G726" s="70" t="s">
        <v>2121</v>
      </c>
      <c r="H726" s="69" t="s">
        <v>71</v>
      </c>
      <c r="I726" s="69" t="s">
        <v>1882</v>
      </c>
      <c r="J726" s="69" t="s">
        <v>324</v>
      </c>
      <c r="K726" s="69" t="s">
        <v>382</v>
      </c>
      <c r="L726" s="69" t="s">
        <v>420</v>
      </c>
      <c r="M726" s="69" t="s">
        <v>384</v>
      </c>
      <c r="N726" s="69" t="s">
        <v>37</v>
      </c>
      <c r="O726" s="69" t="s">
        <v>428</v>
      </c>
      <c r="P726" s="69" t="s">
        <v>970</v>
      </c>
      <c r="Q726" s="69">
        <v>23</v>
      </c>
      <c r="R726" s="69" t="s">
        <v>71</v>
      </c>
      <c r="V726" s="59" t="str">
        <f t="shared" si="91"/>
        <v>6383101синий</v>
      </c>
      <c r="W726" s="59" t="str">
        <f t="shared" si="88"/>
        <v>6383101</v>
      </c>
      <c r="X726" s="59" t="str">
        <f t="shared" si="92"/>
        <v>DRIVER CAP LINEN</v>
      </c>
      <c r="AC726" s="50">
        <f t="shared" si="93"/>
        <v>2</v>
      </c>
      <c r="AD726" s="43">
        <f t="shared" si="94"/>
        <v>197</v>
      </c>
      <c r="AE726" s="50">
        <f t="shared" si="95"/>
        <v>2197</v>
      </c>
    </row>
    <row r="727" spans="1:31">
      <c r="A727" s="59" t="str">
        <f t="shared" si="89"/>
        <v>638310123</v>
      </c>
      <c r="B727" s="59" t="str">
        <f t="shared" si="90"/>
        <v>02-197-06</v>
      </c>
      <c r="C727" s="69" t="s">
        <v>2125</v>
      </c>
      <c r="D727" s="69" t="s">
        <v>2124</v>
      </c>
      <c r="E727" s="69" t="s">
        <v>972</v>
      </c>
      <c r="F727" s="70">
        <v>59</v>
      </c>
      <c r="G727" s="70" t="s">
        <v>2121</v>
      </c>
      <c r="H727" s="69" t="s">
        <v>71</v>
      </c>
      <c r="I727" s="69" t="s">
        <v>1882</v>
      </c>
      <c r="J727" s="69" t="s">
        <v>324</v>
      </c>
      <c r="K727" s="69" t="s">
        <v>382</v>
      </c>
      <c r="L727" s="69" t="s">
        <v>420</v>
      </c>
      <c r="M727" s="69" t="s">
        <v>384</v>
      </c>
      <c r="N727" s="69" t="s">
        <v>37</v>
      </c>
      <c r="O727" s="69" t="s">
        <v>428</v>
      </c>
      <c r="P727" s="69" t="s">
        <v>970</v>
      </c>
      <c r="Q727" s="69">
        <v>23</v>
      </c>
      <c r="R727" s="69" t="s">
        <v>71</v>
      </c>
      <c r="V727" s="59" t="str">
        <f t="shared" si="91"/>
        <v>6383101синий</v>
      </c>
      <c r="W727" s="59" t="str">
        <f t="shared" si="88"/>
        <v>6383101</v>
      </c>
      <c r="X727" s="59" t="str">
        <f t="shared" si="92"/>
        <v>DRIVER CAP LINEN</v>
      </c>
      <c r="AC727" s="50">
        <f t="shared" si="93"/>
        <v>2</v>
      </c>
      <c r="AD727" s="43">
        <f t="shared" si="94"/>
        <v>197</v>
      </c>
      <c r="AE727" s="50">
        <f t="shared" si="95"/>
        <v>2197</v>
      </c>
    </row>
    <row r="728" spans="1:31">
      <c r="A728" s="59" t="str">
        <f t="shared" si="89"/>
        <v>6383203122</v>
      </c>
      <c r="B728" s="59" t="str">
        <f t="shared" si="90"/>
        <v>02-198-06</v>
      </c>
      <c r="C728" s="69" t="s">
        <v>2126</v>
      </c>
      <c r="D728" s="69" t="s">
        <v>2127</v>
      </c>
      <c r="E728" s="69" t="s">
        <v>967</v>
      </c>
      <c r="F728" s="70">
        <v>57</v>
      </c>
      <c r="G728" s="70" t="s">
        <v>2128</v>
      </c>
      <c r="H728" s="69" t="s">
        <v>71</v>
      </c>
      <c r="I728" s="69" t="s">
        <v>1882</v>
      </c>
      <c r="J728" s="69" t="s">
        <v>324</v>
      </c>
      <c r="K728" s="69" t="s">
        <v>382</v>
      </c>
      <c r="L728" s="69" t="s">
        <v>420</v>
      </c>
      <c r="M728" s="69" t="s">
        <v>384</v>
      </c>
      <c r="N728" s="69" t="s">
        <v>37</v>
      </c>
      <c r="O728" s="69" t="s">
        <v>433</v>
      </c>
      <c r="P728" s="69" t="s">
        <v>970</v>
      </c>
      <c r="Q728" s="69">
        <v>122</v>
      </c>
      <c r="R728" s="69" t="s">
        <v>71</v>
      </c>
      <c r="V728" s="59" t="str">
        <f t="shared" si="91"/>
        <v>6383203синий</v>
      </c>
      <c r="W728" s="59" t="str">
        <f t="shared" si="88"/>
        <v>6383203</v>
      </c>
      <c r="X728" s="59" t="str">
        <f t="shared" si="92"/>
        <v>DRIVER CAP LINEN</v>
      </c>
      <c r="AC728" s="50">
        <f t="shared" si="93"/>
        <v>2</v>
      </c>
      <c r="AD728" s="43">
        <f t="shared" si="94"/>
        <v>198</v>
      </c>
      <c r="AE728" s="50">
        <f t="shared" si="95"/>
        <v>2198</v>
      </c>
    </row>
    <row r="729" spans="1:31">
      <c r="A729" s="59" t="str">
        <f t="shared" si="89"/>
        <v>6383203122</v>
      </c>
      <c r="B729" s="59" t="str">
        <f t="shared" si="90"/>
        <v>02-198-06</v>
      </c>
      <c r="C729" s="69" t="s">
        <v>2129</v>
      </c>
      <c r="D729" s="69" t="s">
        <v>2127</v>
      </c>
      <c r="E729" s="69" t="s">
        <v>972</v>
      </c>
      <c r="F729" s="70">
        <v>59</v>
      </c>
      <c r="G729" s="70" t="s">
        <v>2128</v>
      </c>
      <c r="H729" s="69" t="s">
        <v>71</v>
      </c>
      <c r="I729" s="69" t="s">
        <v>1882</v>
      </c>
      <c r="J729" s="69" t="s">
        <v>324</v>
      </c>
      <c r="K729" s="69" t="s">
        <v>382</v>
      </c>
      <c r="L729" s="69" t="s">
        <v>420</v>
      </c>
      <c r="M729" s="69" t="s">
        <v>384</v>
      </c>
      <c r="N729" s="69" t="s">
        <v>37</v>
      </c>
      <c r="O729" s="69" t="s">
        <v>433</v>
      </c>
      <c r="P729" s="69" t="s">
        <v>970</v>
      </c>
      <c r="Q729" s="69">
        <v>122</v>
      </c>
      <c r="R729" s="69" t="s">
        <v>71</v>
      </c>
      <c r="V729" s="59" t="str">
        <f t="shared" si="91"/>
        <v>6383203синий</v>
      </c>
      <c r="W729" s="59" t="str">
        <f t="shared" si="88"/>
        <v>6383203</v>
      </c>
      <c r="X729" s="59" t="str">
        <f t="shared" si="92"/>
        <v>DRIVER CAP LINEN</v>
      </c>
      <c r="AC729" s="50">
        <f t="shared" si="93"/>
        <v>2</v>
      </c>
      <c r="AD729" s="43">
        <f t="shared" si="94"/>
        <v>198</v>
      </c>
      <c r="AE729" s="50">
        <f t="shared" si="95"/>
        <v>2198</v>
      </c>
    </row>
    <row r="730" spans="1:31">
      <c r="A730" s="59" t="str">
        <f t="shared" si="89"/>
        <v>6383203162</v>
      </c>
      <c r="B730" s="59" t="str">
        <f t="shared" si="90"/>
        <v>02-198-14</v>
      </c>
      <c r="C730" s="69" t="s">
        <v>2130</v>
      </c>
      <c r="D730" s="69" t="s">
        <v>2131</v>
      </c>
      <c r="E730" s="69" t="s">
        <v>967</v>
      </c>
      <c r="F730" s="70">
        <v>57</v>
      </c>
      <c r="G730" s="70" t="s">
        <v>2128</v>
      </c>
      <c r="H730" s="69" t="s">
        <v>86</v>
      </c>
      <c r="I730" s="69" t="s">
        <v>1882</v>
      </c>
      <c r="J730" s="69" t="s">
        <v>324</v>
      </c>
      <c r="K730" s="69" t="s">
        <v>382</v>
      </c>
      <c r="L730" s="69" t="s">
        <v>420</v>
      </c>
      <c r="M730" s="69" t="s">
        <v>384</v>
      </c>
      <c r="N730" s="69" t="s">
        <v>37</v>
      </c>
      <c r="O730" s="69" t="s">
        <v>433</v>
      </c>
      <c r="P730" s="69" t="s">
        <v>970</v>
      </c>
      <c r="Q730" s="69">
        <v>162</v>
      </c>
      <c r="R730" s="69" t="s">
        <v>86</v>
      </c>
      <c r="V730" s="59" t="str">
        <f t="shared" si="91"/>
        <v>6383203коричневый</v>
      </c>
      <c r="W730" s="59" t="str">
        <f t="shared" si="88"/>
        <v>6383203</v>
      </c>
      <c r="X730" s="59" t="str">
        <f t="shared" si="92"/>
        <v>DRIVER CAP LINEN</v>
      </c>
      <c r="AC730" s="50">
        <f t="shared" si="93"/>
        <v>2</v>
      </c>
      <c r="AD730" s="43">
        <f t="shared" si="94"/>
        <v>198</v>
      </c>
      <c r="AE730" s="50">
        <f t="shared" si="95"/>
        <v>2198</v>
      </c>
    </row>
    <row r="731" spans="1:31">
      <c r="A731" s="59" t="str">
        <f t="shared" si="89"/>
        <v>6383203162</v>
      </c>
      <c r="B731" s="59" t="str">
        <f t="shared" si="90"/>
        <v>02-198-14</v>
      </c>
      <c r="C731" s="69" t="s">
        <v>2132</v>
      </c>
      <c r="D731" s="69" t="s">
        <v>2131</v>
      </c>
      <c r="E731" s="69" t="s">
        <v>972</v>
      </c>
      <c r="F731" s="70">
        <v>59</v>
      </c>
      <c r="G731" s="70" t="s">
        <v>2128</v>
      </c>
      <c r="H731" s="69" t="s">
        <v>86</v>
      </c>
      <c r="I731" s="69" t="s">
        <v>1882</v>
      </c>
      <c r="J731" s="69" t="s">
        <v>324</v>
      </c>
      <c r="K731" s="69" t="s">
        <v>382</v>
      </c>
      <c r="L731" s="69" t="s">
        <v>420</v>
      </c>
      <c r="M731" s="69" t="s">
        <v>384</v>
      </c>
      <c r="N731" s="69" t="s">
        <v>37</v>
      </c>
      <c r="O731" s="69" t="s">
        <v>433</v>
      </c>
      <c r="P731" s="69" t="s">
        <v>970</v>
      </c>
      <c r="Q731" s="69">
        <v>162</v>
      </c>
      <c r="R731" s="69" t="s">
        <v>86</v>
      </c>
      <c r="V731" s="59" t="str">
        <f t="shared" si="91"/>
        <v>6383203коричневый</v>
      </c>
      <c r="W731" s="59" t="str">
        <f t="shared" si="88"/>
        <v>6383203</v>
      </c>
      <c r="X731" s="59" t="str">
        <f t="shared" si="92"/>
        <v>DRIVER CAP LINEN</v>
      </c>
      <c r="AC731" s="50">
        <f t="shared" si="93"/>
        <v>2</v>
      </c>
      <c r="AD731" s="43">
        <f t="shared" si="94"/>
        <v>198</v>
      </c>
      <c r="AE731" s="50">
        <f t="shared" si="95"/>
        <v>2198</v>
      </c>
    </row>
    <row r="732" spans="1:31">
      <c r="A732" s="59" t="str">
        <f t="shared" si="89"/>
        <v>6383203162</v>
      </c>
      <c r="B732" s="59" t="str">
        <f t="shared" si="90"/>
        <v>02-198-14</v>
      </c>
      <c r="C732" s="69" t="s">
        <v>2133</v>
      </c>
      <c r="D732" s="69" t="s">
        <v>2131</v>
      </c>
      <c r="E732" s="69" t="s">
        <v>983</v>
      </c>
      <c r="F732" s="70">
        <v>61</v>
      </c>
      <c r="G732" s="70" t="s">
        <v>2128</v>
      </c>
      <c r="H732" s="69" t="s">
        <v>86</v>
      </c>
      <c r="I732" s="69" t="s">
        <v>1882</v>
      </c>
      <c r="J732" s="69" t="s">
        <v>324</v>
      </c>
      <c r="K732" s="69" t="s">
        <v>382</v>
      </c>
      <c r="L732" s="69" t="s">
        <v>420</v>
      </c>
      <c r="M732" s="69" t="s">
        <v>384</v>
      </c>
      <c r="N732" s="69" t="s">
        <v>37</v>
      </c>
      <c r="O732" s="69" t="s">
        <v>433</v>
      </c>
      <c r="P732" s="69" t="s">
        <v>970</v>
      </c>
      <c r="Q732" s="69">
        <v>162</v>
      </c>
      <c r="R732" s="69" t="s">
        <v>86</v>
      </c>
      <c r="V732" s="59" t="str">
        <f t="shared" si="91"/>
        <v>6383203коричневый</v>
      </c>
      <c r="W732" s="59" t="str">
        <f t="shared" si="88"/>
        <v>6383203</v>
      </c>
      <c r="X732" s="59" t="str">
        <f t="shared" si="92"/>
        <v>DRIVER CAP LINEN</v>
      </c>
      <c r="AC732" s="50">
        <f t="shared" si="93"/>
        <v>2</v>
      </c>
      <c r="AD732" s="43">
        <f t="shared" si="94"/>
        <v>198</v>
      </c>
      <c r="AE732" s="50">
        <f t="shared" si="95"/>
        <v>2198</v>
      </c>
    </row>
    <row r="733" spans="1:31">
      <c r="A733" s="59" t="str">
        <f t="shared" si="89"/>
        <v>6433201122</v>
      </c>
      <c r="B733" s="59" t="str">
        <f t="shared" si="90"/>
        <v>02-199-06</v>
      </c>
      <c r="C733" s="69" t="s">
        <v>2134</v>
      </c>
      <c r="D733" s="69" t="s">
        <v>2135</v>
      </c>
      <c r="E733" s="69" t="s">
        <v>967</v>
      </c>
      <c r="F733" s="70">
        <v>57</v>
      </c>
      <c r="G733" s="70" t="s">
        <v>2136</v>
      </c>
      <c r="H733" s="69" t="s">
        <v>71</v>
      </c>
      <c r="I733" s="69" t="s">
        <v>1882</v>
      </c>
      <c r="J733" s="69" t="s">
        <v>318</v>
      </c>
      <c r="K733" s="69" t="s">
        <v>382</v>
      </c>
      <c r="L733" s="69" t="s">
        <v>420</v>
      </c>
      <c r="M733" s="69" t="s">
        <v>384</v>
      </c>
      <c r="N733" s="69" t="s">
        <v>37</v>
      </c>
      <c r="O733" s="69" t="s">
        <v>428</v>
      </c>
      <c r="P733" s="69" t="s">
        <v>970</v>
      </c>
      <c r="Q733" s="69">
        <v>122</v>
      </c>
      <c r="R733" s="69" t="s">
        <v>71</v>
      </c>
      <c r="V733" s="59" t="str">
        <f t="shared" si="91"/>
        <v>6433201синий</v>
      </c>
      <c r="W733" s="59" t="str">
        <f t="shared" si="88"/>
        <v>6433201</v>
      </c>
      <c r="X733" s="59" t="str">
        <f t="shared" si="92"/>
        <v>4-PANEL CAP LINEN</v>
      </c>
      <c r="AC733" s="50">
        <f t="shared" si="93"/>
        <v>2</v>
      </c>
      <c r="AD733" s="43">
        <f t="shared" si="94"/>
        <v>199</v>
      </c>
      <c r="AE733" s="50">
        <f t="shared" si="95"/>
        <v>2199</v>
      </c>
    </row>
    <row r="734" spans="1:31">
      <c r="A734" s="59" t="str">
        <f t="shared" si="89"/>
        <v>6433201122</v>
      </c>
      <c r="B734" s="59" t="str">
        <f t="shared" si="90"/>
        <v>02-199-06</v>
      </c>
      <c r="C734" s="69" t="s">
        <v>2137</v>
      </c>
      <c r="D734" s="69" t="s">
        <v>2135</v>
      </c>
      <c r="E734" s="69" t="s">
        <v>972</v>
      </c>
      <c r="F734" s="70">
        <v>59</v>
      </c>
      <c r="G734" s="70" t="s">
        <v>2136</v>
      </c>
      <c r="H734" s="69" t="s">
        <v>71</v>
      </c>
      <c r="I734" s="69" t="s">
        <v>1882</v>
      </c>
      <c r="J734" s="69" t="s">
        <v>318</v>
      </c>
      <c r="K734" s="69" t="s">
        <v>382</v>
      </c>
      <c r="L734" s="69" t="s">
        <v>420</v>
      </c>
      <c r="M734" s="69" t="s">
        <v>384</v>
      </c>
      <c r="N734" s="69" t="s">
        <v>37</v>
      </c>
      <c r="O734" s="69" t="s">
        <v>428</v>
      </c>
      <c r="P734" s="69" t="s">
        <v>970</v>
      </c>
      <c r="Q734" s="69">
        <v>122</v>
      </c>
      <c r="R734" s="69" t="s">
        <v>71</v>
      </c>
      <c r="V734" s="59" t="str">
        <f t="shared" si="91"/>
        <v>6433201синий</v>
      </c>
      <c r="W734" s="59" t="str">
        <f t="shared" si="88"/>
        <v>6433201</v>
      </c>
      <c r="X734" s="59" t="str">
        <f t="shared" si="92"/>
        <v>4-PANEL CAP LINEN</v>
      </c>
      <c r="AC734" s="50">
        <f t="shared" si="93"/>
        <v>2</v>
      </c>
      <c r="AD734" s="43">
        <f t="shared" si="94"/>
        <v>199</v>
      </c>
      <c r="AE734" s="50">
        <f t="shared" si="95"/>
        <v>2199</v>
      </c>
    </row>
    <row r="735" spans="1:31">
      <c r="A735" s="59" t="str">
        <f t="shared" si="89"/>
        <v>6433201122</v>
      </c>
      <c r="B735" s="59" t="str">
        <f t="shared" si="90"/>
        <v>02-199-06</v>
      </c>
      <c r="C735" s="69" t="s">
        <v>2138</v>
      </c>
      <c r="D735" s="69" t="s">
        <v>2135</v>
      </c>
      <c r="E735" s="69" t="s">
        <v>983</v>
      </c>
      <c r="F735" s="70">
        <v>61</v>
      </c>
      <c r="G735" s="70" t="s">
        <v>2136</v>
      </c>
      <c r="H735" s="69" t="s">
        <v>71</v>
      </c>
      <c r="I735" s="69" t="s">
        <v>1882</v>
      </c>
      <c r="J735" s="69" t="s">
        <v>318</v>
      </c>
      <c r="K735" s="69" t="s">
        <v>382</v>
      </c>
      <c r="L735" s="69" t="s">
        <v>420</v>
      </c>
      <c r="M735" s="69" t="s">
        <v>384</v>
      </c>
      <c r="N735" s="69" t="s">
        <v>37</v>
      </c>
      <c r="O735" s="69" t="s">
        <v>428</v>
      </c>
      <c r="P735" s="69" t="s">
        <v>970</v>
      </c>
      <c r="Q735" s="69">
        <v>122</v>
      </c>
      <c r="R735" s="69" t="s">
        <v>71</v>
      </c>
      <c r="V735" s="59" t="str">
        <f t="shared" si="91"/>
        <v>6433201синий</v>
      </c>
      <c r="W735" s="59" t="str">
        <f t="shared" si="88"/>
        <v>6433201</v>
      </c>
      <c r="X735" s="59" t="str">
        <f t="shared" si="92"/>
        <v>4-PANEL CAP LINEN</v>
      </c>
      <c r="AC735" s="50">
        <f t="shared" si="93"/>
        <v>2</v>
      </c>
      <c r="AD735" s="43">
        <f t="shared" si="94"/>
        <v>199</v>
      </c>
      <c r="AE735" s="50">
        <f t="shared" si="95"/>
        <v>2199</v>
      </c>
    </row>
    <row r="736" spans="1:31">
      <c r="A736" s="59" t="str">
        <f t="shared" si="89"/>
        <v>6433201162</v>
      </c>
      <c r="B736" s="59" t="str">
        <f t="shared" si="90"/>
        <v>02-199-14</v>
      </c>
      <c r="C736" s="69" t="s">
        <v>2139</v>
      </c>
      <c r="D736" s="69" t="s">
        <v>2140</v>
      </c>
      <c r="E736" s="69" t="s">
        <v>967</v>
      </c>
      <c r="F736" s="70">
        <v>57</v>
      </c>
      <c r="G736" s="70" t="s">
        <v>2136</v>
      </c>
      <c r="H736" s="69" t="s">
        <v>86</v>
      </c>
      <c r="I736" s="69" t="s">
        <v>1882</v>
      </c>
      <c r="J736" s="69" t="s">
        <v>318</v>
      </c>
      <c r="K736" s="69" t="s">
        <v>382</v>
      </c>
      <c r="L736" s="69" t="s">
        <v>420</v>
      </c>
      <c r="M736" s="69" t="s">
        <v>384</v>
      </c>
      <c r="N736" s="69" t="s">
        <v>37</v>
      </c>
      <c r="O736" s="69" t="s">
        <v>428</v>
      </c>
      <c r="P736" s="69" t="s">
        <v>970</v>
      </c>
      <c r="Q736" s="69">
        <v>162</v>
      </c>
      <c r="R736" s="69" t="s">
        <v>86</v>
      </c>
      <c r="V736" s="59" t="str">
        <f t="shared" si="91"/>
        <v>6433201коричневый</v>
      </c>
      <c r="W736" s="59" t="str">
        <f t="shared" si="88"/>
        <v>6433201</v>
      </c>
      <c r="X736" s="59" t="str">
        <f t="shared" si="92"/>
        <v>4-PANEL CAP LINEN</v>
      </c>
      <c r="AC736" s="50">
        <f t="shared" si="93"/>
        <v>2</v>
      </c>
      <c r="AD736" s="43">
        <f t="shared" si="94"/>
        <v>199</v>
      </c>
      <c r="AE736" s="50">
        <f t="shared" si="95"/>
        <v>2199</v>
      </c>
    </row>
    <row r="737" spans="1:31">
      <c r="A737" s="59" t="str">
        <f t="shared" si="89"/>
        <v>6433201162</v>
      </c>
      <c r="B737" s="59" t="str">
        <f t="shared" si="90"/>
        <v>02-199-14</v>
      </c>
      <c r="C737" s="69" t="s">
        <v>2141</v>
      </c>
      <c r="D737" s="69" t="s">
        <v>2140</v>
      </c>
      <c r="E737" s="69" t="s">
        <v>972</v>
      </c>
      <c r="F737" s="70">
        <v>59</v>
      </c>
      <c r="G737" s="70" t="s">
        <v>2136</v>
      </c>
      <c r="H737" s="69" t="s">
        <v>86</v>
      </c>
      <c r="I737" s="69" t="s">
        <v>1882</v>
      </c>
      <c r="J737" s="69" t="s">
        <v>318</v>
      </c>
      <c r="K737" s="69" t="s">
        <v>382</v>
      </c>
      <c r="L737" s="69" t="s">
        <v>420</v>
      </c>
      <c r="M737" s="69" t="s">
        <v>384</v>
      </c>
      <c r="N737" s="69" t="s">
        <v>37</v>
      </c>
      <c r="O737" s="69" t="s">
        <v>428</v>
      </c>
      <c r="P737" s="69" t="s">
        <v>970</v>
      </c>
      <c r="Q737" s="69">
        <v>162</v>
      </c>
      <c r="R737" s="69" t="s">
        <v>86</v>
      </c>
      <c r="V737" s="59" t="str">
        <f t="shared" si="91"/>
        <v>6433201коричневый</v>
      </c>
      <c r="W737" s="59" t="str">
        <f t="shared" si="88"/>
        <v>6433201</v>
      </c>
      <c r="X737" s="59" t="str">
        <f t="shared" si="92"/>
        <v>4-PANEL CAP LINEN</v>
      </c>
      <c r="AC737" s="50">
        <f t="shared" si="93"/>
        <v>2</v>
      </c>
      <c r="AD737" s="43">
        <f t="shared" si="94"/>
        <v>199</v>
      </c>
      <c r="AE737" s="50">
        <f t="shared" si="95"/>
        <v>2199</v>
      </c>
    </row>
    <row r="738" spans="1:31">
      <c r="A738" s="59" t="str">
        <f t="shared" si="89"/>
        <v>66111021</v>
      </c>
      <c r="B738" s="59" t="str">
        <f t="shared" si="90"/>
        <v>02-200-09</v>
      </c>
      <c r="C738" s="69" t="s">
        <v>2142</v>
      </c>
      <c r="D738" s="69" t="s">
        <v>2143</v>
      </c>
      <c r="E738" s="69" t="s">
        <v>967</v>
      </c>
      <c r="F738" s="70">
        <v>57</v>
      </c>
      <c r="G738" s="70" t="s">
        <v>2144</v>
      </c>
      <c r="H738" s="69" t="s">
        <v>83</v>
      </c>
      <c r="I738" s="69" t="s">
        <v>908</v>
      </c>
      <c r="J738" s="69" t="s">
        <v>320</v>
      </c>
      <c r="K738" s="69" t="s">
        <v>382</v>
      </c>
      <c r="L738" s="69" t="s">
        <v>420</v>
      </c>
      <c r="M738" s="69" t="s">
        <v>388</v>
      </c>
      <c r="N738" s="69" t="s">
        <v>43</v>
      </c>
      <c r="O738" s="69" t="s">
        <v>386</v>
      </c>
      <c r="P738" s="69" t="s">
        <v>970</v>
      </c>
      <c r="Q738" s="69">
        <v>1</v>
      </c>
      <c r="R738" s="69" t="s">
        <v>83</v>
      </c>
      <c r="V738" s="59" t="str">
        <f t="shared" si="91"/>
        <v>6611102серый</v>
      </c>
      <c r="W738" s="59" t="str">
        <f t="shared" si="88"/>
        <v>6611102</v>
      </c>
      <c r="X738" s="59" t="str">
        <f t="shared" si="92"/>
        <v>TEXAS CANVAS</v>
      </c>
      <c r="AC738" s="50">
        <f t="shared" si="93"/>
        <v>2</v>
      </c>
      <c r="AD738" s="43">
        <f t="shared" si="94"/>
        <v>200</v>
      </c>
      <c r="AE738" s="50">
        <f t="shared" si="95"/>
        <v>2200</v>
      </c>
    </row>
    <row r="739" spans="1:31">
      <c r="A739" s="59" t="str">
        <f t="shared" si="89"/>
        <v>66111021</v>
      </c>
      <c r="B739" s="59" t="str">
        <f t="shared" si="90"/>
        <v>02-200-09</v>
      </c>
      <c r="C739" s="69" t="s">
        <v>2145</v>
      </c>
      <c r="D739" s="69" t="s">
        <v>2143</v>
      </c>
      <c r="E739" s="69" t="s">
        <v>972</v>
      </c>
      <c r="F739" s="70">
        <v>59</v>
      </c>
      <c r="G739" s="70" t="s">
        <v>2144</v>
      </c>
      <c r="H739" s="69" t="s">
        <v>83</v>
      </c>
      <c r="I739" s="69" t="s">
        <v>908</v>
      </c>
      <c r="J739" s="69" t="s">
        <v>320</v>
      </c>
      <c r="K739" s="69" t="s">
        <v>382</v>
      </c>
      <c r="L739" s="69" t="s">
        <v>420</v>
      </c>
      <c r="M739" s="69" t="s">
        <v>388</v>
      </c>
      <c r="N739" s="69" t="s">
        <v>43</v>
      </c>
      <c r="O739" s="69" t="s">
        <v>386</v>
      </c>
      <c r="P739" s="69" t="s">
        <v>970</v>
      </c>
      <c r="Q739" s="69">
        <v>1</v>
      </c>
      <c r="R739" s="69" t="s">
        <v>83</v>
      </c>
      <c r="V739" s="59" t="str">
        <f t="shared" si="91"/>
        <v>6611102серый</v>
      </c>
      <c r="W739" s="59" t="str">
        <f t="shared" si="88"/>
        <v>6611102</v>
      </c>
      <c r="X739" s="59" t="str">
        <f t="shared" si="92"/>
        <v>TEXAS CANVAS</v>
      </c>
      <c r="AC739" s="50">
        <f t="shared" si="93"/>
        <v>2</v>
      </c>
      <c r="AD739" s="43">
        <f t="shared" si="94"/>
        <v>200</v>
      </c>
      <c r="AE739" s="50">
        <f t="shared" si="95"/>
        <v>2200</v>
      </c>
    </row>
    <row r="740" spans="1:31">
      <c r="A740" s="59" t="str">
        <f t="shared" si="89"/>
        <v>66111021</v>
      </c>
      <c r="B740" s="59" t="str">
        <f t="shared" si="90"/>
        <v>02-200-09</v>
      </c>
      <c r="C740" s="69" t="s">
        <v>2146</v>
      </c>
      <c r="D740" s="69" t="s">
        <v>2143</v>
      </c>
      <c r="E740" s="69" t="s">
        <v>983</v>
      </c>
      <c r="F740" s="70">
        <v>61</v>
      </c>
      <c r="G740" s="70" t="s">
        <v>2144</v>
      </c>
      <c r="H740" s="69" t="s">
        <v>83</v>
      </c>
      <c r="I740" s="69" t="s">
        <v>908</v>
      </c>
      <c r="J740" s="69" t="s">
        <v>320</v>
      </c>
      <c r="K740" s="69" t="s">
        <v>382</v>
      </c>
      <c r="L740" s="69" t="s">
        <v>420</v>
      </c>
      <c r="M740" s="69" t="s">
        <v>388</v>
      </c>
      <c r="N740" s="69" t="s">
        <v>43</v>
      </c>
      <c r="O740" s="69" t="s">
        <v>386</v>
      </c>
      <c r="P740" s="69" t="s">
        <v>970</v>
      </c>
      <c r="Q740" s="69">
        <v>1</v>
      </c>
      <c r="R740" s="69" t="s">
        <v>83</v>
      </c>
      <c r="V740" s="59" t="str">
        <f t="shared" si="91"/>
        <v>6611102серый</v>
      </c>
      <c r="W740" s="59" t="str">
        <f t="shared" si="88"/>
        <v>6611102</v>
      </c>
      <c r="X740" s="59" t="str">
        <f t="shared" si="92"/>
        <v>TEXAS CANVAS</v>
      </c>
      <c r="AC740" s="50">
        <f t="shared" si="93"/>
        <v>2</v>
      </c>
      <c r="AD740" s="43">
        <f t="shared" si="94"/>
        <v>200</v>
      </c>
      <c r="AE740" s="50">
        <f t="shared" si="95"/>
        <v>2200</v>
      </c>
    </row>
    <row r="741" spans="1:31">
      <c r="A741" s="59" t="str">
        <f t="shared" si="89"/>
        <v>66111025</v>
      </c>
      <c r="B741" s="59" t="str">
        <f t="shared" si="90"/>
        <v>02-200-03</v>
      </c>
      <c r="C741" s="69" t="s">
        <v>2147</v>
      </c>
      <c r="D741" s="69" t="s">
        <v>2148</v>
      </c>
      <c r="E741" s="69" t="s">
        <v>967</v>
      </c>
      <c r="F741" s="70">
        <v>57</v>
      </c>
      <c r="G741" s="70" t="s">
        <v>2144</v>
      </c>
      <c r="H741" s="69" t="s">
        <v>195</v>
      </c>
      <c r="I741" s="69" t="s">
        <v>908</v>
      </c>
      <c r="J741" s="69" t="s">
        <v>320</v>
      </c>
      <c r="K741" s="69" t="s">
        <v>382</v>
      </c>
      <c r="L741" s="69" t="s">
        <v>420</v>
      </c>
      <c r="M741" s="69" t="s">
        <v>384</v>
      </c>
      <c r="N741" s="69" t="s">
        <v>43</v>
      </c>
      <c r="O741" s="69" t="s">
        <v>386</v>
      </c>
      <c r="P741" s="69" t="s">
        <v>970</v>
      </c>
      <c r="Q741" s="69">
        <v>5</v>
      </c>
      <c r="R741" s="69" t="s">
        <v>195</v>
      </c>
      <c r="V741" s="59" t="str">
        <f t="shared" si="91"/>
        <v>6611102оливковый</v>
      </c>
      <c r="W741" s="59" t="str">
        <f t="shared" si="88"/>
        <v>6611102</v>
      </c>
      <c r="X741" s="59" t="str">
        <f t="shared" si="92"/>
        <v>TEXAS CANVAS</v>
      </c>
      <c r="AC741" s="50">
        <f t="shared" si="93"/>
        <v>2</v>
      </c>
      <c r="AD741" s="43">
        <f t="shared" si="94"/>
        <v>200</v>
      </c>
      <c r="AE741" s="50">
        <f t="shared" si="95"/>
        <v>2200</v>
      </c>
    </row>
    <row r="742" spans="1:31">
      <c r="A742" s="59" t="str">
        <f t="shared" si="89"/>
        <v>66111025</v>
      </c>
      <c r="B742" s="59" t="str">
        <f t="shared" si="90"/>
        <v>02-200-03</v>
      </c>
      <c r="C742" s="69" t="s">
        <v>2149</v>
      </c>
      <c r="D742" s="69" t="s">
        <v>2148</v>
      </c>
      <c r="E742" s="69" t="s">
        <v>972</v>
      </c>
      <c r="F742" s="70">
        <v>59</v>
      </c>
      <c r="G742" s="70" t="s">
        <v>2144</v>
      </c>
      <c r="H742" s="69" t="s">
        <v>195</v>
      </c>
      <c r="I742" s="69" t="s">
        <v>908</v>
      </c>
      <c r="J742" s="69" t="s">
        <v>320</v>
      </c>
      <c r="K742" s="69" t="s">
        <v>382</v>
      </c>
      <c r="L742" s="69" t="s">
        <v>420</v>
      </c>
      <c r="M742" s="69" t="s">
        <v>384</v>
      </c>
      <c r="N742" s="69" t="s">
        <v>43</v>
      </c>
      <c r="O742" s="69" t="s">
        <v>386</v>
      </c>
      <c r="P742" s="69" t="s">
        <v>970</v>
      </c>
      <c r="Q742" s="69">
        <v>5</v>
      </c>
      <c r="R742" s="69" t="s">
        <v>195</v>
      </c>
      <c r="V742" s="59" t="str">
        <f t="shared" si="91"/>
        <v>6611102оливковый</v>
      </c>
      <c r="W742" s="59" t="str">
        <f t="shared" si="88"/>
        <v>6611102</v>
      </c>
      <c r="X742" s="59" t="str">
        <f t="shared" si="92"/>
        <v>TEXAS CANVAS</v>
      </c>
      <c r="AC742" s="50">
        <f t="shared" si="93"/>
        <v>2</v>
      </c>
      <c r="AD742" s="43">
        <f t="shared" si="94"/>
        <v>200</v>
      </c>
      <c r="AE742" s="50">
        <f t="shared" si="95"/>
        <v>2200</v>
      </c>
    </row>
    <row r="743" spans="1:31">
      <c r="A743" s="59" t="str">
        <f t="shared" si="89"/>
        <v>66111051</v>
      </c>
      <c r="B743" s="59" t="str">
        <f t="shared" si="90"/>
        <v>02-201-09</v>
      </c>
      <c r="C743" s="69" t="s">
        <v>2150</v>
      </c>
      <c r="D743" s="69" t="s">
        <v>2151</v>
      </c>
      <c r="E743" s="69" t="s">
        <v>967</v>
      </c>
      <c r="F743" s="70">
        <v>57</v>
      </c>
      <c r="G743" s="70" t="s">
        <v>2152</v>
      </c>
      <c r="H743" s="69" t="s">
        <v>53</v>
      </c>
      <c r="I743" s="69" t="s">
        <v>2014</v>
      </c>
      <c r="J743" s="69" t="s">
        <v>320</v>
      </c>
      <c r="K743" s="69" t="s">
        <v>382</v>
      </c>
      <c r="L743" s="69" t="s">
        <v>420</v>
      </c>
      <c r="M743" s="69" t="s">
        <v>388</v>
      </c>
      <c r="N743" s="69" t="s">
        <v>43</v>
      </c>
      <c r="O743" s="69" t="s">
        <v>386</v>
      </c>
      <c r="P743" s="69" t="s">
        <v>970</v>
      </c>
      <c r="Q743" s="69">
        <v>1</v>
      </c>
      <c r="R743" s="69" t="s">
        <v>53</v>
      </c>
      <c r="V743" s="59" t="str">
        <f t="shared" si="91"/>
        <v>6611105черный</v>
      </c>
      <c r="W743" s="59" t="str">
        <f t="shared" si="88"/>
        <v>6611105</v>
      </c>
      <c r="X743" s="59" t="str">
        <f t="shared" si="92"/>
        <v>TEXAS COTTON</v>
      </c>
      <c r="AC743" s="50">
        <f t="shared" si="93"/>
        <v>2</v>
      </c>
      <c r="AD743" s="43">
        <f t="shared" si="94"/>
        <v>201</v>
      </c>
      <c r="AE743" s="50">
        <f t="shared" si="95"/>
        <v>2201</v>
      </c>
    </row>
    <row r="744" spans="1:31">
      <c r="A744" s="59" t="str">
        <f t="shared" si="89"/>
        <v>66111051</v>
      </c>
      <c r="B744" s="59" t="str">
        <f t="shared" si="90"/>
        <v>02-201-09</v>
      </c>
      <c r="C744" s="69" t="s">
        <v>2153</v>
      </c>
      <c r="D744" s="69" t="s">
        <v>2151</v>
      </c>
      <c r="E744" s="69" t="s">
        <v>972</v>
      </c>
      <c r="F744" s="70">
        <v>59</v>
      </c>
      <c r="G744" s="70" t="s">
        <v>2152</v>
      </c>
      <c r="H744" s="69" t="s">
        <v>53</v>
      </c>
      <c r="I744" s="69" t="s">
        <v>2014</v>
      </c>
      <c r="J744" s="69" t="s">
        <v>320</v>
      </c>
      <c r="K744" s="69" t="s">
        <v>382</v>
      </c>
      <c r="L744" s="69" t="s">
        <v>420</v>
      </c>
      <c r="M744" s="69" t="s">
        <v>388</v>
      </c>
      <c r="N744" s="69" t="s">
        <v>43</v>
      </c>
      <c r="O744" s="69" t="s">
        <v>386</v>
      </c>
      <c r="P744" s="69" t="s">
        <v>970</v>
      </c>
      <c r="Q744" s="69">
        <v>1</v>
      </c>
      <c r="R744" s="69" t="s">
        <v>53</v>
      </c>
      <c r="V744" s="59" t="str">
        <f t="shared" si="91"/>
        <v>6611105черный</v>
      </c>
      <c r="W744" s="59" t="str">
        <f t="shared" si="88"/>
        <v>6611105</v>
      </c>
      <c r="X744" s="59" t="str">
        <f t="shared" si="92"/>
        <v>TEXAS COTTON</v>
      </c>
      <c r="AC744" s="50">
        <f t="shared" si="93"/>
        <v>2</v>
      </c>
      <c r="AD744" s="43">
        <f t="shared" si="94"/>
        <v>201</v>
      </c>
      <c r="AE744" s="50">
        <f t="shared" si="95"/>
        <v>2201</v>
      </c>
    </row>
    <row r="745" spans="1:31">
      <c r="A745" s="59" t="str">
        <f t="shared" si="89"/>
        <v>66111051</v>
      </c>
      <c r="B745" s="59" t="str">
        <f t="shared" si="90"/>
        <v>02-201-09</v>
      </c>
      <c r="C745" s="69" t="s">
        <v>2154</v>
      </c>
      <c r="D745" s="69" t="s">
        <v>2151</v>
      </c>
      <c r="E745" s="69" t="s">
        <v>983</v>
      </c>
      <c r="F745" s="70">
        <v>61</v>
      </c>
      <c r="G745" s="70" t="s">
        <v>2152</v>
      </c>
      <c r="H745" s="69" t="s">
        <v>53</v>
      </c>
      <c r="I745" s="69" t="s">
        <v>2014</v>
      </c>
      <c r="J745" s="69" t="s">
        <v>320</v>
      </c>
      <c r="K745" s="69" t="s">
        <v>382</v>
      </c>
      <c r="L745" s="69" t="s">
        <v>420</v>
      </c>
      <c r="M745" s="69" t="s">
        <v>388</v>
      </c>
      <c r="N745" s="69" t="s">
        <v>43</v>
      </c>
      <c r="O745" s="69" t="s">
        <v>386</v>
      </c>
      <c r="P745" s="69" t="s">
        <v>970</v>
      </c>
      <c r="Q745" s="69">
        <v>1</v>
      </c>
      <c r="R745" s="69" t="s">
        <v>53</v>
      </c>
      <c r="V745" s="59" t="str">
        <f t="shared" si="91"/>
        <v>6611105черный</v>
      </c>
      <c r="W745" s="59" t="str">
        <f t="shared" si="88"/>
        <v>6611105</v>
      </c>
      <c r="X745" s="59" t="str">
        <f t="shared" si="92"/>
        <v>TEXAS COTTON</v>
      </c>
      <c r="AC745" s="50">
        <f t="shared" si="93"/>
        <v>2</v>
      </c>
      <c r="AD745" s="43">
        <f t="shared" si="94"/>
        <v>201</v>
      </c>
      <c r="AE745" s="50">
        <f t="shared" si="95"/>
        <v>2201</v>
      </c>
    </row>
    <row r="746" spans="1:31">
      <c r="A746" s="59" t="str">
        <f t="shared" si="89"/>
        <v>66111058</v>
      </c>
      <c r="B746" s="59" t="str">
        <f t="shared" si="90"/>
        <v>02-201-18</v>
      </c>
      <c r="C746" s="69" t="s">
        <v>2155</v>
      </c>
      <c r="D746" s="69" t="s">
        <v>2156</v>
      </c>
      <c r="E746" s="69" t="s">
        <v>967</v>
      </c>
      <c r="F746" s="70">
        <v>57</v>
      </c>
      <c r="G746" s="70" t="s">
        <v>2152</v>
      </c>
      <c r="H746" s="69" t="s">
        <v>78</v>
      </c>
      <c r="I746" s="69" t="s">
        <v>908</v>
      </c>
      <c r="J746" s="69" t="s">
        <v>320</v>
      </c>
      <c r="K746" s="69" t="s">
        <v>382</v>
      </c>
      <c r="L746" s="69" t="s">
        <v>420</v>
      </c>
      <c r="M746" s="69" t="s">
        <v>384</v>
      </c>
      <c r="N746" s="69" t="s">
        <v>43</v>
      </c>
      <c r="O746" s="69" t="s">
        <v>386</v>
      </c>
      <c r="P746" s="69" t="s">
        <v>970</v>
      </c>
      <c r="Q746" s="69">
        <v>8</v>
      </c>
      <c r="R746" s="69" t="s">
        <v>78</v>
      </c>
      <c r="V746" s="59" t="str">
        <f t="shared" si="91"/>
        <v>6611105красный</v>
      </c>
      <c r="W746" s="59" t="str">
        <f t="shared" si="88"/>
        <v>6611105</v>
      </c>
      <c r="X746" s="59" t="str">
        <f t="shared" si="92"/>
        <v>TEXAS COTTON</v>
      </c>
      <c r="AC746" s="50">
        <f t="shared" si="93"/>
        <v>2</v>
      </c>
      <c r="AD746" s="43">
        <f t="shared" si="94"/>
        <v>201</v>
      </c>
      <c r="AE746" s="50">
        <f t="shared" si="95"/>
        <v>2201</v>
      </c>
    </row>
    <row r="747" spans="1:31">
      <c r="A747" s="59" t="str">
        <f t="shared" si="89"/>
        <v>66111058</v>
      </c>
      <c r="B747" s="59" t="str">
        <f t="shared" si="90"/>
        <v>02-201-18</v>
      </c>
      <c r="C747" s="69" t="s">
        <v>2157</v>
      </c>
      <c r="D747" s="69" t="s">
        <v>2156</v>
      </c>
      <c r="E747" s="69" t="s">
        <v>972</v>
      </c>
      <c r="F747" s="70">
        <v>59</v>
      </c>
      <c r="G747" s="70" t="s">
        <v>2152</v>
      </c>
      <c r="H747" s="69" t="s">
        <v>78</v>
      </c>
      <c r="I747" s="69" t="s">
        <v>908</v>
      </c>
      <c r="J747" s="69" t="s">
        <v>320</v>
      </c>
      <c r="K747" s="69" t="s">
        <v>382</v>
      </c>
      <c r="L747" s="69" t="s">
        <v>420</v>
      </c>
      <c r="M747" s="69" t="s">
        <v>384</v>
      </c>
      <c r="N747" s="69" t="s">
        <v>43</v>
      </c>
      <c r="O747" s="69" t="s">
        <v>386</v>
      </c>
      <c r="P747" s="69" t="s">
        <v>970</v>
      </c>
      <c r="Q747" s="69">
        <v>8</v>
      </c>
      <c r="R747" s="69" t="s">
        <v>78</v>
      </c>
      <c r="V747" s="59" t="str">
        <f t="shared" si="91"/>
        <v>6611105красный</v>
      </c>
      <c r="W747" s="59" t="str">
        <f t="shared" si="88"/>
        <v>6611105</v>
      </c>
      <c r="X747" s="59" t="str">
        <f t="shared" si="92"/>
        <v>TEXAS COTTON</v>
      </c>
      <c r="AC747" s="50">
        <f t="shared" si="93"/>
        <v>2</v>
      </c>
      <c r="AD747" s="43">
        <f t="shared" si="94"/>
        <v>201</v>
      </c>
      <c r="AE747" s="50">
        <f t="shared" si="95"/>
        <v>2201</v>
      </c>
    </row>
    <row r="748" spans="1:31">
      <c r="A748" s="59" t="str">
        <f t="shared" si="89"/>
        <v>661110523</v>
      </c>
      <c r="B748" s="59" t="str">
        <f t="shared" si="90"/>
        <v>02-201-06</v>
      </c>
      <c r="C748" s="69" t="s">
        <v>2158</v>
      </c>
      <c r="D748" s="69" t="s">
        <v>2159</v>
      </c>
      <c r="E748" s="69" t="s">
        <v>967</v>
      </c>
      <c r="F748" s="70">
        <v>57</v>
      </c>
      <c r="G748" s="70" t="s">
        <v>2152</v>
      </c>
      <c r="H748" s="69" t="s">
        <v>71</v>
      </c>
      <c r="I748" s="69" t="s">
        <v>2014</v>
      </c>
      <c r="J748" s="69" t="s">
        <v>320</v>
      </c>
      <c r="K748" s="69" t="s">
        <v>382</v>
      </c>
      <c r="L748" s="69" t="s">
        <v>420</v>
      </c>
      <c r="M748" s="69" t="s">
        <v>384</v>
      </c>
      <c r="N748" s="69" t="s">
        <v>43</v>
      </c>
      <c r="O748" s="69" t="s">
        <v>386</v>
      </c>
      <c r="P748" s="69" t="s">
        <v>970</v>
      </c>
      <c r="Q748" s="69">
        <v>23</v>
      </c>
      <c r="R748" s="69" t="s">
        <v>71</v>
      </c>
      <c r="V748" s="59" t="str">
        <f t="shared" si="91"/>
        <v>6611105синий</v>
      </c>
      <c r="W748" s="59" t="str">
        <f t="shared" si="88"/>
        <v>6611105</v>
      </c>
      <c r="X748" s="59" t="str">
        <f t="shared" si="92"/>
        <v>TEXAS COTTON</v>
      </c>
      <c r="AC748" s="50">
        <f t="shared" si="93"/>
        <v>2</v>
      </c>
      <c r="AD748" s="43">
        <f t="shared" si="94"/>
        <v>201</v>
      </c>
      <c r="AE748" s="50">
        <f t="shared" si="95"/>
        <v>2201</v>
      </c>
    </row>
    <row r="749" spans="1:31">
      <c r="A749" s="59" t="str">
        <f t="shared" si="89"/>
        <v>661110523</v>
      </c>
      <c r="B749" s="59" t="str">
        <f t="shared" si="90"/>
        <v>02-201-06</v>
      </c>
      <c r="C749" s="69" t="s">
        <v>2160</v>
      </c>
      <c r="D749" s="69" t="s">
        <v>2159</v>
      </c>
      <c r="E749" s="69" t="s">
        <v>972</v>
      </c>
      <c r="F749" s="70">
        <v>59</v>
      </c>
      <c r="G749" s="70" t="s">
        <v>2152</v>
      </c>
      <c r="H749" s="69" t="s">
        <v>71</v>
      </c>
      <c r="I749" s="69" t="s">
        <v>2014</v>
      </c>
      <c r="J749" s="69" t="s">
        <v>320</v>
      </c>
      <c r="K749" s="69" t="s">
        <v>382</v>
      </c>
      <c r="L749" s="69" t="s">
        <v>420</v>
      </c>
      <c r="M749" s="69" t="s">
        <v>384</v>
      </c>
      <c r="N749" s="69" t="s">
        <v>43</v>
      </c>
      <c r="O749" s="69" t="s">
        <v>386</v>
      </c>
      <c r="P749" s="69" t="s">
        <v>970</v>
      </c>
      <c r="Q749" s="69">
        <v>23</v>
      </c>
      <c r="R749" s="69" t="s">
        <v>71</v>
      </c>
      <c r="V749" s="59" t="str">
        <f t="shared" si="91"/>
        <v>6611105синий</v>
      </c>
      <c r="W749" s="59" t="str">
        <f t="shared" si="88"/>
        <v>6611105</v>
      </c>
      <c r="X749" s="59" t="str">
        <f t="shared" si="92"/>
        <v>TEXAS COTTON</v>
      </c>
      <c r="AC749" s="50">
        <f t="shared" si="93"/>
        <v>2</v>
      </c>
      <c r="AD749" s="43">
        <f t="shared" si="94"/>
        <v>201</v>
      </c>
      <c r="AE749" s="50">
        <f t="shared" si="95"/>
        <v>2201</v>
      </c>
    </row>
    <row r="750" spans="1:31">
      <c r="A750" s="59" t="str">
        <f t="shared" si="89"/>
        <v>661110523</v>
      </c>
      <c r="B750" s="59" t="str">
        <f t="shared" si="90"/>
        <v>02-201-06</v>
      </c>
      <c r="C750" s="69" t="s">
        <v>2161</v>
      </c>
      <c r="D750" s="69" t="s">
        <v>2159</v>
      </c>
      <c r="E750" s="69" t="s">
        <v>983</v>
      </c>
      <c r="F750" s="70">
        <v>61</v>
      </c>
      <c r="G750" s="70" t="s">
        <v>2152</v>
      </c>
      <c r="H750" s="69" t="s">
        <v>71</v>
      </c>
      <c r="I750" s="69" t="s">
        <v>2014</v>
      </c>
      <c r="J750" s="69" t="s">
        <v>320</v>
      </c>
      <c r="K750" s="69" t="s">
        <v>382</v>
      </c>
      <c r="L750" s="69" t="s">
        <v>420</v>
      </c>
      <c r="M750" s="69" t="s">
        <v>384</v>
      </c>
      <c r="N750" s="69" t="s">
        <v>43</v>
      </c>
      <c r="O750" s="69" t="s">
        <v>386</v>
      </c>
      <c r="P750" s="69" t="s">
        <v>970</v>
      </c>
      <c r="Q750" s="69">
        <v>23</v>
      </c>
      <c r="R750" s="69" t="s">
        <v>71</v>
      </c>
      <c r="V750" s="59" t="str">
        <f t="shared" si="91"/>
        <v>6611105синий</v>
      </c>
      <c r="W750" s="59" t="str">
        <f t="shared" si="88"/>
        <v>6611105</v>
      </c>
      <c r="X750" s="59" t="str">
        <f t="shared" si="92"/>
        <v>TEXAS COTTON</v>
      </c>
      <c r="AC750" s="50">
        <f t="shared" si="93"/>
        <v>2</v>
      </c>
      <c r="AD750" s="43">
        <f t="shared" si="94"/>
        <v>201</v>
      </c>
      <c r="AE750" s="50">
        <f t="shared" si="95"/>
        <v>2201</v>
      </c>
    </row>
    <row r="751" spans="1:31">
      <c r="A751" s="59" t="str">
        <f t="shared" si="89"/>
        <v>661110532</v>
      </c>
      <c r="B751" s="59" t="str">
        <f t="shared" si="90"/>
        <v>02-201-08</v>
      </c>
      <c r="C751" s="69" t="s">
        <v>2162</v>
      </c>
      <c r="D751" s="69" t="s">
        <v>2163</v>
      </c>
      <c r="E751" s="69" t="s">
        <v>967</v>
      </c>
      <c r="F751" s="70">
        <v>57</v>
      </c>
      <c r="G751" s="70" t="s">
        <v>2152</v>
      </c>
      <c r="H751" s="69" t="s">
        <v>83</v>
      </c>
      <c r="I751" s="69" t="s">
        <v>2014</v>
      </c>
      <c r="J751" s="69" t="s">
        <v>320</v>
      </c>
      <c r="K751" s="69" t="s">
        <v>382</v>
      </c>
      <c r="L751" s="69" t="s">
        <v>420</v>
      </c>
      <c r="M751" s="69" t="s">
        <v>388</v>
      </c>
      <c r="N751" s="69" t="s">
        <v>43</v>
      </c>
      <c r="O751" s="69" t="s">
        <v>386</v>
      </c>
      <c r="P751" s="69" t="s">
        <v>970</v>
      </c>
      <c r="Q751" s="69">
        <v>32</v>
      </c>
      <c r="R751" s="69" t="s">
        <v>83</v>
      </c>
      <c r="V751" s="59" t="str">
        <f t="shared" si="91"/>
        <v>6611105серый</v>
      </c>
      <c r="W751" s="59" t="str">
        <f t="shared" si="88"/>
        <v>6611105</v>
      </c>
      <c r="X751" s="59" t="str">
        <f t="shared" si="92"/>
        <v>TEXAS COTTON</v>
      </c>
      <c r="AC751" s="50">
        <f t="shared" si="93"/>
        <v>2</v>
      </c>
      <c r="AD751" s="43">
        <f t="shared" si="94"/>
        <v>201</v>
      </c>
      <c r="AE751" s="50">
        <f t="shared" si="95"/>
        <v>2201</v>
      </c>
    </row>
    <row r="752" spans="1:31">
      <c r="A752" s="59" t="str">
        <f t="shared" si="89"/>
        <v>661110532</v>
      </c>
      <c r="B752" s="59" t="str">
        <f t="shared" si="90"/>
        <v>02-201-08</v>
      </c>
      <c r="C752" s="69" t="s">
        <v>2164</v>
      </c>
      <c r="D752" s="69" t="s">
        <v>2163</v>
      </c>
      <c r="E752" s="69" t="s">
        <v>972</v>
      </c>
      <c r="F752" s="70">
        <v>59</v>
      </c>
      <c r="G752" s="70" t="s">
        <v>2152</v>
      </c>
      <c r="H752" s="69" t="s">
        <v>83</v>
      </c>
      <c r="I752" s="69" t="s">
        <v>2014</v>
      </c>
      <c r="J752" s="69" t="s">
        <v>320</v>
      </c>
      <c r="K752" s="69" t="s">
        <v>382</v>
      </c>
      <c r="L752" s="69" t="s">
        <v>420</v>
      </c>
      <c r="M752" s="69" t="s">
        <v>388</v>
      </c>
      <c r="N752" s="69" t="s">
        <v>43</v>
      </c>
      <c r="O752" s="69" t="s">
        <v>386</v>
      </c>
      <c r="P752" s="69" t="s">
        <v>970</v>
      </c>
      <c r="Q752" s="69">
        <v>32</v>
      </c>
      <c r="R752" s="69" t="s">
        <v>83</v>
      </c>
      <c r="V752" s="59" t="str">
        <f t="shared" si="91"/>
        <v>6611105серый</v>
      </c>
      <c r="W752" s="59" t="str">
        <f t="shared" si="88"/>
        <v>6611105</v>
      </c>
      <c r="X752" s="59" t="str">
        <f t="shared" si="92"/>
        <v>TEXAS COTTON</v>
      </c>
      <c r="AC752" s="50">
        <f t="shared" si="93"/>
        <v>2</v>
      </c>
      <c r="AD752" s="43">
        <f t="shared" si="94"/>
        <v>201</v>
      </c>
      <c r="AE752" s="50">
        <f t="shared" si="95"/>
        <v>2201</v>
      </c>
    </row>
    <row r="753" spans="1:31">
      <c r="A753" s="59" t="str">
        <f t="shared" si="89"/>
        <v>661110532</v>
      </c>
      <c r="B753" s="59" t="str">
        <f t="shared" si="90"/>
        <v>02-201-08</v>
      </c>
      <c r="C753" s="69" t="s">
        <v>2165</v>
      </c>
      <c r="D753" s="69" t="s">
        <v>2163</v>
      </c>
      <c r="E753" s="69" t="s">
        <v>983</v>
      </c>
      <c r="F753" s="70">
        <v>61</v>
      </c>
      <c r="G753" s="70" t="s">
        <v>2152</v>
      </c>
      <c r="H753" s="69" t="s">
        <v>83</v>
      </c>
      <c r="I753" s="69" t="s">
        <v>2014</v>
      </c>
      <c r="J753" s="69" t="s">
        <v>320</v>
      </c>
      <c r="K753" s="69" t="s">
        <v>382</v>
      </c>
      <c r="L753" s="69" t="s">
        <v>420</v>
      </c>
      <c r="M753" s="69" t="s">
        <v>388</v>
      </c>
      <c r="N753" s="69" t="s">
        <v>43</v>
      </c>
      <c r="O753" s="69" t="s">
        <v>386</v>
      </c>
      <c r="P753" s="69" t="s">
        <v>970</v>
      </c>
      <c r="Q753" s="69">
        <v>32</v>
      </c>
      <c r="R753" s="69" t="s">
        <v>83</v>
      </c>
      <c r="V753" s="59" t="str">
        <f t="shared" si="91"/>
        <v>6611105серый</v>
      </c>
      <c r="W753" s="59" t="str">
        <f t="shared" si="88"/>
        <v>6611105</v>
      </c>
      <c r="X753" s="59" t="str">
        <f t="shared" si="92"/>
        <v>TEXAS COTTON</v>
      </c>
      <c r="AC753" s="50">
        <f t="shared" si="93"/>
        <v>2</v>
      </c>
      <c r="AD753" s="43">
        <f t="shared" si="94"/>
        <v>201</v>
      </c>
      <c r="AE753" s="50">
        <f t="shared" si="95"/>
        <v>2201</v>
      </c>
    </row>
    <row r="754" spans="1:31">
      <c r="A754" s="59" t="str">
        <f t="shared" si="89"/>
        <v>661110555</v>
      </c>
      <c r="B754" s="59" t="str">
        <f t="shared" si="90"/>
        <v>02-201-03</v>
      </c>
      <c r="C754" s="69" t="s">
        <v>2166</v>
      </c>
      <c r="D754" s="69" t="s">
        <v>2167</v>
      </c>
      <c r="E754" s="69" t="s">
        <v>967</v>
      </c>
      <c r="F754" s="70">
        <v>57</v>
      </c>
      <c r="G754" s="70" t="s">
        <v>2152</v>
      </c>
      <c r="H754" s="69" t="s">
        <v>195</v>
      </c>
      <c r="I754" s="69" t="s">
        <v>2014</v>
      </c>
      <c r="J754" s="69" t="s">
        <v>320</v>
      </c>
      <c r="K754" s="69" t="s">
        <v>382</v>
      </c>
      <c r="L754" s="69" t="s">
        <v>420</v>
      </c>
      <c r="M754" s="69" t="s">
        <v>388</v>
      </c>
      <c r="N754" s="69" t="s">
        <v>43</v>
      </c>
      <c r="O754" s="69" t="s">
        <v>386</v>
      </c>
      <c r="P754" s="69" t="s">
        <v>970</v>
      </c>
      <c r="Q754" s="69">
        <v>55</v>
      </c>
      <c r="R754" s="69" t="s">
        <v>195</v>
      </c>
      <c r="V754" s="59" t="str">
        <f t="shared" si="91"/>
        <v>6611105оливковый</v>
      </c>
      <c r="W754" s="59" t="str">
        <f t="shared" si="88"/>
        <v>6611105</v>
      </c>
      <c r="X754" s="59" t="str">
        <f t="shared" si="92"/>
        <v>TEXAS COTTON</v>
      </c>
      <c r="AC754" s="50">
        <f t="shared" si="93"/>
        <v>2</v>
      </c>
      <c r="AD754" s="43">
        <f t="shared" si="94"/>
        <v>201</v>
      </c>
      <c r="AE754" s="50">
        <f t="shared" si="95"/>
        <v>2201</v>
      </c>
    </row>
    <row r="755" spans="1:31">
      <c r="A755" s="59" t="str">
        <f t="shared" si="89"/>
        <v>661110555</v>
      </c>
      <c r="B755" s="59" t="str">
        <f t="shared" si="90"/>
        <v>02-201-03</v>
      </c>
      <c r="C755" s="69" t="s">
        <v>2168</v>
      </c>
      <c r="D755" s="69" t="s">
        <v>2167</v>
      </c>
      <c r="E755" s="69" t="s">
        <v>972</v>
      </c>
      <c r="F755" s="70">
        <v>59</v>
      </c>
      <c r="G755" s="70" t="s">
        <v>2152</v>
      </c>
      <c r="H755" s="69" t="s">
        <v>195</v>
      </c>
      <c r="I755" s="69" t="s">
        <v>2014</v>
      </c>
      <c r="J755" s="69" t="s">
        <v>320</v>
      </c>
      <c r="K755" s="69" t="s">
        <v>382</v>
      </c>
      <c r="L755" s="69" t="s">
        <v>420</v>
      </c>
      <c r="M755" s="69" t="s">
        <v>388</v>
      </c>
      <c r="N755" s="69" t="s">
        <v>43</v>
      </c>
      <c r="O755" s="69" t="s">
        <v>386</v>
      </c>
      <c r="P755" s="69" t="s">
        <v>970</v>
      </c>
      <c r="Q755" s="69">
        <v>55</v>
      </c>
      <c r="R755" s="69" t="s">
        <v>195</v>
      </c>
      <c r="V755" s="59" t="str">
        <f t="shared" si="91"/>
        <v>6611105оливковый</v>
      </c>
      <c r="W755" s="59" t="str">
        <f t="shared" si="88"/>
        <v>6611105</v>
      </c>
      <c r="X755" s="59" t="str">
        <f t="shared" si="92"/>
        <v>TEXAS COTTON</v>
      </c>
      <c r="AC755" s="50">
        <f t="shared" si="93"/>
        <v>2</v>
      </c>
      <c r="AD755" s="43">
        <f t="shared" si="94"/>
        <v>201</v>
      </c>
      <c r="AE755" s="50">
        <f t="shared" si="95"/>
        <v>2201</v>
      </c>
    </row>
    <row r="756" spans="1:31">
      <c r="A756" s="59" t="str">
        <f t="shared" si="89"/>
        <v>661110555</v>
      </c>
      <c r="B756" s="59" t="str">
        <f t="shared" si="90"/>
        <v>02-201-03</v>
      </c>
      <c r="C756" s="69" t="s">
        <v>2169</v>
      </c>
      <c r="D756" s="69" t="s">
        <v>2167</v>
      </c>
      <c r="E756" s="69" t="s">
        <v>983</v>
      </c>
      <c r="F756" s="70">
        <v>61</v>
      </c>
      <c r="G756" s="70" t="s">
        <v>2152</v>
      </c>
      <c r="H756" s="69" t="s">
        <v>195</v>
      </c>
      <c r="I756" s="69" t="s">
        <v>2014</v>
      </c>
      <c r="J756" s="69" t="s">
        <v>320</v>
      </c>
      <c r="K756" s="69" t="s">
        <v>382</v>
      </c>
      <c r="L756" s="69" t="s">
        <v>420</v>
      </c>
      <c r="M756" s="69" t="s">
        <v>388</v>
      </c>
      <c r="N756" s="69" t="s">
        <v>43</v>
      </c>
      <c r="O756" s="69" t="s">
        <v>386</v>
      </c>
      <c r="P756" s="69" t="s">
        <v>970</v>
      </c>
      <c r="Q756" s="69">
        <v>55</v>
      </c>
      <c r="R756" s="69" t="s">
        <v>195</v>
      </c>
      <c r="V756" s="59" t="str">
        <f t="shared" si="91"/>
        <v>6611105оливковый</v>
      </c>
      <c r="W756" s="59" t="str">
        <f t="shared" si="88"/>
        <v>6611105</v>
      </c>
      <c r="X756" s="59" t="str">
        <f t="shared" si="92"/>
        <v>TEXAS COTTON</v>
      </c>
      <c r="AC756" s="50">
        <f t="shared" si="93"/>
        <v>2</v>
      </c>
      <c r="AD756" s="43">
        <f t="shared" si="94"/>
        <v>201</v>
      </c>
      <c r="AE756" s="50">
        <f t="shared" si="95"/>
        <v>2201</v>
      </c>
    </row>
    <row r="757" spans="1:31">
      <c r="A757" s="59" t="str">
        <f t="shared" si="89"/>
        <v>66111062</v>
      </c>
      <c r="B757" s="59" t="str">
        <f t="shared" si="90"/>
        <v>02-202-06</v>
      </c>
      <c r="C757" s="69" t="s">
        <v>2170</v>
      </c>
      <c r="D757" s="69" t="s">
        <v>2171</v>
      </c>
      <c r="E757" s="69" t="s">
        <v>1147</v>
      </c>
      <c r="F757" s="70">
        <v>55</v>
      </c>
      <c r="G757" s="70" t="s">
        <v>2172</v>
      </c>
      <c r="H757" s="69" t="s">
        <v>71</v>
      </c>
      <c r="I757" s="69" t="s">
        <v>908</v>
      </c>
      <c r="J757" s="69" t="s">
        <v>320</v>
      </c>
      <c r="K757" s="69" t="s">
        <v>382</v>
      </c>
      <c r="L757" s="69" t="s">
        <v>420</v>
      </c>
      <c r="M757" s="69" t="s">
        <v>388</v>
      </c>
      <c r="N757" s="69" t="s">
        <v>43</v>
      </c>
      <c r="O757" s="69" t="s">
        <v>433</v>
      </c>
      <c r="P757" s="69" t="s">
        <v>970</v>
      </c>
      <c r="Q757" s="69">
        <v>2</v>
      </c>
      <c r="R757" s="69" t="s">
        <v>71</v>
      </c>
      <c r="V757" s="59" t="str">
        <f t="shared" si="91"/>
        <v>6611106синий</v>
      </c>
      <c r="W757" s="59" t="str">
        <f t="shared" si="88"/>
        <v>6611106</v>
      </c>
      <c r="X757" s="59" t="str">
        <f t="shared" si="92"/>
        <v>TEXAS DENIM</v>
      </c>
      <c r="AC757" s="50">
        <f t="shared" si="93"/>
        <v>2</v>
      </c>
      <c r="AD757" s="43">
        <f t="shared" si="94"/>
        <v>202</v>
      </c>
      <c r="AE757" s="50">
        <f t="shared" si="95"/>
        <v>2202</v>
      </c>
    </row>
    <row r="758" spans="1:31">
      <c r="A758" s="59" t="str">
        <f t="shared" si="89"/>
        <v>66111062</v>
      </c>
      <c r="B758" s="59" t="str">
        <f t="shared" si="90"/>
        <v>02-202-06</v>
      </c>
      <c r="C758" s="69" t="s">
        <v>2173</v>
      </c>
      <c r="D758" s="69" t="s">
        <v>2171</v>
      </c>
      <c r="E758" s="69" t="s">
        <v>967</v>
      </c>
      <c r="F758" s="70">
        <v>57</v>
      </c>
      <c r="G758" s="70" t="s">
        <v>2172</v>
      </c>
      <c r="H758" s="69" t="s">
        <v>71</v>
      </c>
      <c r="I758" s="69" t="s">
        <v>908</v>
      </c>
      <c r="J758" s="69" t="s">
        <v>320</v>
      </c>
      <c r="K758" s="69" t="s">
        <v>382</v>
      </c>
      <c r="L758" s="69" t="s">
        <v>420</v>
      </c>
      <c r="M758" s="69" t="s">
        <v>388</v>
      </c>
      <c r="N758" s="69" t="s">
        <v>43</v>
      </c>
      <c r="O758" s="69" t="s">
        <v>433</v>
      </c>
      <c r="P758" s="69" t="s">
        <v>970</v>
      </c>
      <c r="Q758" s="69">
        <v>2</v>
      </c>
      <c r="R758" s="69" t="s">
        <v>71</v>
      </c>
      <c r="V758" s="59" t="str">
        <f t="shared" si="91"/>
        <v>6611106синий</v>
      </c>
      <c r="W758" s="59" t="str">
        <f t="shared" si="88"/>
        <v>6611106</v>
      </c>
      <c r="X758" s="59" t="str">
        <f t="shared" si="92"/>
        <v>TEXAS DENIM</v>
      </c>
      <c r="AC758" s="50">
        <f t="shared" si="93"/>
        <v>2</v>
      </c>
      <c r="AD758" s="43">
        <f t="shared" si="94"/>
        <v>202</v>
      </c>
      <c r="AE758" s="50">
        <f t="shared" si="95"/>
        <v>2202</v>
      </c>
    </row>
    <row r="759" spans="1:31">
      <c r="A759" s="59" t="str">
        <f t="shared" si="89"/>
        <v>66111062</v>
      </c>
      <c r="B759" s="59" t="str">
        <f t="shared" si="90"/>
        <v>02-202-06</v>
      </c>
      <c r="C759" s="69" t="s">
        <v>2174</v>
      </c>
      <c r="D759" s="69" t="s">
        <v>2171</v>
      </c>
      <c r="E759" s="69" t="s">
        <v>972</v>
      </c>
      <c r="F759" s="70">
        <v>59</v>
      </c>
      <c r="G759" s="70" t="s">
        <v>2172</v>
      </c>
      <c r="H759" s="69" t="s">
        <v>71</v>
      </c>
      <c r="I759" s="69" t="s">
        <v>908</v>
      </c>
      <c r="J759" s="69" t="s">
        <v>320</v>
      </c>
      <c r="K759" s="69" t="s">
        <v>382</v>
      </c>
      <c r="L759" s="69" t="s">
        <v>420</v>
      </c>
      <c r="M759" s="69" t="s">
        <v>388</v>
      </c>
      <c r="N759" s="69" t="s">
        <v>43</v>
      </c>
      <c r="O759" s="69" t="s">
        <v>433</v>
      </c>
      <c r="P759" s="69" t="s">
        <v>970</v>
      </c>
      <c r="Q759" s="69">
        <v>2</v>
      </c>
      <c r="R759" s="69" t="s">
        <v>71</v>
      </c>
      <c r="V759" s="59" t="str">
        <f t="shared" si="91"/>
        <v>6611106синий</v>
      </c>
      <c r="W759" s="59" t="str">
        <f t="shared" si="88"/>
        <v>6611106</v>
      </c>
      <c r="X759" s="59" t="str">
        <f t="shared" si="92"/>
        <v>TEXAS DENIM</v>
      </c>
      <c r="AC759" s="50">
        <f t="shared" si="93"/>
        <v>2</v>
      </c>
      <c r="AD759" s="43">
        <f t="shared" si="94"/>
        <v>202</v>
      </c>
      <c r="AE759" s="50">
        <f t="shared" si="95"/>
        <v>2202</v>
      </c>
    </row>
    <row r="760" spans="1:31">
      <c r="A760" s="59" t="str">
        <f t="shared" si="89"/>
        <v>66111062</v>
      </c>
      <c r="B760" s="59" t="str">
        <f t="shared" si="90"/>
        <v>02-202-06</v>
      </c>
      <c r="C760" s="69" t="s">
        <v>2175</v>
      </c>
      <c r="D760" s="69" t="s">
        <v>2171</v>
      </c>
      <c r="E760" s="69" t="s">
        <v>983</v>
      </c>
      <c r="F760" s="70">
        <v>61</v>
      </c>
      <c r="G760" s="70" t="s">
        <v>2172</v>
      </c>
      <c r="H760" s="69" t="s">
        <v>71</v>
      </c>
      <c r="I760" s="69" t="s">
        <v>908</v>
      </c>
      <c r="J760" s="69" t="s">
        <v>320</v>
      </c>
      <c r="K760" s="69" t="s">
        <v>382</v>
      </c>
      <c r="L760" s="69" t="s">
        <v>420</v>
      </c>
      <c r="M760" s="69" t="s">
        <v>388</v>
      </c>
      <c r="N760" s="69" t="s">
        <v>43</v>
      </c>
      <c r="O760" s="69" t="s">
        <v>433</v>
      </c>
      <c r="P760" s="69" t="s">
        <v>970</v>
      </c>
      <c r="Q760" s="69">
        <v>2</v>
      </c>
      <c r="R760" s="69" t="s">
        <v>71</v>
      </c>
      <c r="V760" s="59" t="str">
        <f t="shared" si="91"/>
        <v>6611106синий</v>
      </c>
      <c r="W760" s="59" t="str">
        <f t="shared" si="88"/>
        <v>6611106</v>
      </c>
      <c r="X760" s="59" t="str">
        <f t="shared" si="92"/>
        <v>TEXAS DENIM</v>
      </c>
      <c r="AC760" s="50">
        <f t="shared" si="93"/>
        <v>2</v>
      </c>
      <c r="AD760" s="43">
        <f t="shared" si="94"/>
        <v>202</v>
      </c>
      <c r="AE760" s="50">
        <f t="shared" si="95"/>
        <v>2202</v>
      </c>
    </row>
    <row r="761" spans="1:31">
      <c r="A761" s="59" t="str">
        <f t="shared" si="89"/>
        <v>66111062</v>
      </c>
      <c r="B761" s="59" t="str">
        <f t="shared" si="90"/>
        <v>02-202-06</v>
      </c>
      <c r="C761" s="69" t="s">
        <v>2176</v>
      </c>
      <c r="D761" s="69" t="s">
        <v>2171</v>
      </c>
      <c r="E761" s="69" t="s">
        <v>989</v>
      </c>
      <c r="F761" s="70">
        <v>63</v>
      </c>
      <c r="G761" s="70" t="s">
        <v>2172</v>
      </c>
      <c r="H761" s="69" t="s">
        <v>71</v>
      </c>
      <c r="I761" s="69" t="s">
        <v>908</v>
      </c>
      <c r="J761" s="69" t="s">
        <v>320</v>
      </c>
      <c r="K761" s="69" t="s">
        <v>382</v>
      </c>
      <c r="L761" s="69" t="s">
        <v>420</v>
      </c>
      <c r="M761" s="69" t="s">
        <v>388</v>
      </c>
      <c r="N761" s="69" t="s">
        <v>43</v>
      </c>
      <c r="O761" s="69" t="s">
        <v>433</v>
      </c>
      <c r="P761" s="69" t="s">
        <v>970</v>
      </c>
      <c r="Q761" s="69">
        <v>2</v>
      </c>
      <c r="R761" s="69" t="s">
        <v>71</v>
      </c>
      <c r="V761" s="59" t="str">
        <f t="shared" si="91"/>
        <v>6611106синий</v>
      </c>
      <c r="W761" s="59" t="str">
        <f t="shared" si="88"/>
        <v>6611106</v>
      </c>
      <c r="X761" s="59" t="str">
        <f t="shared" si="92"/>
        <v>TEXAS DENIM</v>
      </c>
      <c r="AC761" s="50">
        <f t="shared" si="93"/>
        <v>2</v>
      </c>
      <c r="AD761" s="43">
        <f t="shared" si="94"/>
        <v>202</v>
      </c>
      <c r="AE761" s="50">
        <f t="shared" si="95"/>
        <v>2202</v>
      </c>
    </row>
    <row r="762" spans="1:31">
      <c r="A762" s="59" t="str">
        <f t="shared" si="89"/>
        <v>6611704622</v>
      </c>
      <c r="B762" s="59" t="str">
        <f t="shared" si="90"/>
        <v>02-203-08</v>
      </c>
      <c r="C762" s="69" t="s">
        <v>2177</v>
      </c>
      <c r="D762" s="69" t="s">
        <v>2178</v>
      </c>
      <c r="E762" s="69" t="s">
        <v>967</v>
      </c>
      <c r="F762" s="70">
        <v>57</v>
      </c>
      <c r="G762" s="70" t="s">
        <v>2179</v>
      </c>
      <c r="H762" s="69" t="s">
        <v>83</v>
      </c>
      <c r="I762" s="69" t="s">
        <v>908</v>
      </c>
      <c r="J762" s="69" t="s">
        <v>320</v>
      </c>
      <c r="K762" s="69" t="s">
        <v>382</v>
      </c>
      <c r="L762" s="69" t="s">
        <v>420</v>
      </c>
      <c r="M762" s="69" t="s">
        <v>384</v>
      </c>
      <c r="N762" s="69" t="s">
        <v>43</v>
      </c>
      <c r="O762" s="69" t="s">
        <v>386</v>
      </c>
      <c r="P762" s="69" t="s">
        <v>970</v>
      </c>
      <c r="Q762" s="69">
        <v>622</v>
      </c>
      <c r="R762" s="69" t="s">
        <v>83</v>
      </c>
      <c r="V762" s="59" t="str">
        <f t="shared" si="91"/>
        <v>6611704серый</v>
      </c>
      <c r="W762" s="59" t="str">
        <f t="shared" si="88"/>
        <v>6611704</v>
      </c>
      <c r="X762" s="59" t="str">
        <f t="shared" si="92"/>
        <v>TEXAS HICKORY STRIPE</v>
      </c>
      <c r="AC762" s="50">
        <f t="shared" si="93"/>
        <v>2</v>
      </c>
      <c r="AD762" s="43">
        <f t="shared" si="94"/>
        <v>203</v>
      </c>
      <c r="AE762" s="50">
        <f t="shared" si="95"/>
        <v>2203</v>
      </c>
    </row>
    <row r="763" spans="1:31">
      <c r="A763" s="59" t="str">
        <f t="shared" si="89"/>
        <v>6611704622</v>
      </c>
      <c r="B763" s="59" t="str">
        <f t="shared" si="90"/>
        <v>02-203-08</v>
      </c>
      <c r="C763" s="69" t="s">
        <v>2180</v>
      </c>
      <c r="D763" s="69" t="s">
        <v>2178</v>
      </c>
      <c r="E763" s="69" t="s">
        <v>972</v>
      </c>
      <c r="F763" s="70">
        <v>59</v>
      </c>
      <c r="G763" s="70" t="s">
        <v>2179</v>
      </c>
      <c r="H763" s="69" t="s">
        <v>83</v>
      </c>
      <c r="I763" s="69" t="s">
        <v>908</v>
      </c>
      <c r="J763" s="69" t="s">
        <v>320</v>
      </c>
      <c r="K763" s="69" t="s">
        <v>382</v>
      </c>
      <c r="L763" s="69" t="s">
        <v>420</v>
      </c>
      <c r="M763" s="69" t="s">
        <v>384</v>
      </c>
      <c r="N763" s="69" t="s">
        <v>43</v>
      </c>
      <c r="O763" s="69" t="s">
        <v>386</v>
      </c>
      <c r="P763" s="69" t="s">
        <v>970</v>
      </c>
      <c r="Q763" s="69">
        <v>622</v>
      </c>
      <c r="R763" s="69" t="s">
        <v>83</v>
      </c>
      <c r="V763" s="59" t="str">
        <f t="shared" si="91"/>
        <v>6611704серый</v>
      </c>
      <c r="W763" s="59" t="str">
        <f t="shared" si="88"/>
        <v>6611704</v>
      </c>
      <c r="X763" s="59" t="str">
        <f t="shared" si="92"/>
        <v>TEXAS HICKORY STRIPE</v>
      </c>
      <c r="AC763" s="50">
        <f t="shared" si="93"/>
        <v>2</v>
      </c>
      <c r="AD763" s="43">
        <f t="shared" si="94"/>
        <v>203</v>
      </c>
      <c r="AE763" s="50">
        <f t="shared" si="95"/>
        <v>2203</v>
      </c>
    </row>
    <row r="764" spans="1:31">
      <c r="A764" s="59" t="str">
        <f t="shared" si="89"/>
        <v>66131013</v>
      </c>
      <c r="B764" s="59" t="str">
        <f t="shared" si="90"/>
        <v>02-204-16</v>
      </c>
      <c r="C764" s="69" t="s">
        <v>2181</v>
      </c>
      <c r="D764" s="69" t="s">
        <v>2182</v>
      </c>
      <c r="E764" s="69" t="s">
        <v>967</v>
      </c>
      <c r="F764" s="70">
        <v>57</v>
      </c>
      <c r="G764" s="70" t="s">
        <v>2183</v>
      </c>
      <c r="H764" s="69" t="s">
        <v>55</v>
      </c>
      <c r="I764" s="69" t="s">
        <v>1882</v>
      </c>
      <c r="J764" s="69" t="s">
        <v>320</v>
      </c>
      <c r="K764" s="69" t="s">
        <v>382</v>
      </c>
      <c r="L764" s="69" t="s">
        <v>420</v>
      </c>
      <c r="M764" s="69" t="s">
        <v>384</v>
      </c>
      <c r="N764" s="69" t="s">
        <v>37</v>
      </c>
      <c r="O764" s="69" t="s">
        <v>433</v>
      </c>
      <c r="P764" s="69" t="s">
        <v>970</v>
      </c>
      <c r="Q764" s="69">
        <v>3</v>
      </c>
      <c r="R764" s="69" t="s">
        <v>71</v>
      </c>
      <c r="V764" s="59" t="str">
        <f t="shared" si="91"/>
        <v>6613101темно-синий</v>
      </c>
      <c r="W764" s="59" t="str">
        <f t="shared" si="88"/>
        <v>6613101</v>
      </c>
      <c r="X764" s="59" t="str">
        <f t="shared" si="92"/>
        <v>TEXAS LINEN</v>
      </c>
      <c r="AC764" s="50">
        <f t="shared" si="93"/>
        <v>2</v>
      </c>
      <c r="AD764" s="43">
        <f t="shared" si="94"/>
        <v>204</v>
      </c>
      <c r="AE764" s="50">
        <f t="shared" si="95"/>
        <v>2204</v>
      </c>
    </row>
    <row r="765" spans="1:31">
      <c r="A765" s="59" t="str">
        <f t="shared" si="89"/>
        <v>66131013</v>
      </c>
      <c r="B765" s="59" t="str">
        <f t="shared" si="90"/>
        <v>02-204-16</v>
      </c>
      <c r="C765" s="69" t="s">
        <v>2184</v>
      </c>
      <c r="D765" s="69" t="s">
        <v>2182</v>
      </c>
      <c r="E765" s="69" t="s">
        <v>972</v>
      </c>
      <c r="F765" s="70">
        <v>59</v>
      </c>
      <c r="G765" s="70" t="s">
        <v>2183</v>
      </c>
      <c r="H765" s="69" t="s">
        <v>55</v>
      </c>
      <c r="I765" s="69" t="s">
        <v>1882</v>
      </c>
      <c r="J765" s="69" t="s">
        <v>320</v>
      </c>
      <c r="K765" s="69" t="s">
        <v>382</v>
      </c>
      <c r="L765" s="69" t="s">
        <v>420</v>
      </c>
      <c r="M765" s="69" t="s">
        <v>384</v>
      </c>
      <c r="N765" s="69" t="s">
        <v>37</v>
      </c>
      <c r="O765" s="69" t="s">
        <v>433</v>
      </c>
      <c r="P765" s="69" t="s">
        <v>970</v>
      </c>
      <c r="Q765" s="69">
        <v>3</v>
      </c>
      <c r="R765" s="69" t="s">
        <v>71</v>
      </c>
      <c r="V765" s="59" t="str">
        <f t="shared" si="91"/>
        <v>6613101темно-синий</v>
      </c>
      <c r="W765" s="59" t="str">
        <f t="shared" si="88"/>
        <v>6613101</v>
      </c>
      <c r="X765" s="59" t="str">
        <f t="shared" si="92"/>
        <v>TEXAS LINEN</v>
      </c>
      <c r="AC765" s="50">
        <f t="shared" si="93"/>
        <v>2</v>
      </c>
      <c r="AD765" s="43">
        <f t="shared" si="94"/>
        <v>204</v>
      </c>
      <c r="AE765" s="50">
        <f t="shared" si="95"/>
        <v>2204</v>
      </c>
    </row>
    <row r="766" spans="1:31">
      <c r="A766" s="59" t="str">
        <f t="shared" si="89"/>
        <v>66131013</v>
      </c>
      <c r="B766" s="59" t="str">
        <f t="shared" si="90"/>
        <v>02-204-16</v>
      </c>
      <c r="C766" s="69" t="s">
        <v>2185</v>
      </c>
      <c r="D766" s="69" t="s">
        <v>2182</v>
      </c>
      <c r="E766" s="69" t="s">
        <v>983</v>
      </c>
      <c r="F766" s="70">
        <v>61</v>
      </c>
      <c r="G766" s="70" t="s">
        <v>2183</v>
      </c>
      <c r="H766" s="69" t="s">
        <v>55</v>
      </c>
      <c r="I766" s="69" t="s">
        <v>1882</v>
      </c>
      <c r="J766" s="69" t="s">
        <v>320</v>
      </c>
      <c r="K766" s="69" t="s">
        <v>382</v>
      </c>
      <c r="L766" s="69" t="s">
        <v>420</v>
      </c>
      <c r="M766" s="69" t="s">
        <v>384</v>
      </c>
      <c r="N766" s="69" t="s">
        <v>37</v>
      </c>
      <c r="O766" s="69" t="s">
        <v>433</v>
      </c>
      <c r="P766" s="69" t="s">
        <v>970</v>
      </c>
      <c r="Q766" s="69">
        <v>3</v>
      </c>
      <c r="R766" s="69" t="s">
        <v>71</v>
      </c>
      <c r="V766" s="59" t="str">
        <f t="shared" si="91"/>
        <v>6613101темно-синий</v>
      </c>
      <c r="W766" s="59" t="str">
        <f t="shared" si="88"/>
        <v>6613101</v>
      </c>
      <c r="X766" s="59" t="str">
        <f t="shared" si="92"/>
        <v>TEXAS LINEN</v>
      </c>
      <c r="AC766" s="50">
        <f t="shared" si="93"/>
        <v>2</v>
      </c>
      <c r="AD766" s="43">
        <f t="shared" si="94"/>
        <v>204</v>
      </c>
      <c r="AE766" s="50">
        <f t="shared" si="95"/>
        <v>2204</v>
      </c>
    </row>
    <row r="767" spans="1:31">
      <c r="A767" s="59" t="str">
        <f t="shared" si="89"/>
        <v>6613301228</v>
      </c>
      <c r="B767" s="59" t="str">
        <f t="shared" si="90"/>
        <v>02-205-06</v>
      </c>
      <c r="C767" s="69" t="s">
        <v>2186</v>
      </c>
      <c r="D767" s="69" t="s">
        <v>2187</v>
      </c>
      <c r="E767" s="69" t="s">
        <v>967</v>
      </c>
      <c r="F767" s="70">
        <v>57</v>
      </c>
      <c r="G767" s="70" t="s">
        <v>2188</v>
      </c>
      <c r="H767" s="69" t="s">
        <v>71</v>
      </c>
      <c r="I767" s="69" t="s">
        <v>2189</v>
      </c>
      <c r="J767" s="69" t="s">
        <v>320</v>
      </c>
      <c r="K767" s="69" t="s">
        <v>382</v>
      </c>
      <c r="L767" s="69" t="s">
        <v>420</v>
      </c>
      <c r="M767" s="69" t="s">
        <v>384</v>
      </c>
      <c r="N767" s="69" t="s">
        <v>37</v>
      </c>
      <c r="O767" s="69" t="s">
        <v>433</v>
      </c>
      <c r="P767" s="69" t="s">
        <v>970</v>
      </c>
      <c r="Q767" s="69">
        <v>228</v>
      </c>
      <c r="R767" s="69" t="s">
        <v>71</v>
      </c>
      <c r="V767" s="59" t="str">
        <f t="shared" si="91"/>
        <v>6613301синий</v>
      </c>
      <c r="W767" s="59" t="str">
        <f t="shared" si="88"/>
        <v>6613301</v>
      </c>
      <c r="X767" s="59" t="str">
        <f t="shared" si="92"/>
        <v>TEXAS LINEN CHECK</v>
      </c>
      <c r="AC767" s="50">
        <f t="shared" si="93"/>
        <v>2</v>
      </c>
      <c r="AD767" s="43">
        <f t="shared" si="94"/>
        <v>205</v>
      </c>
      <c r="AE767" s="50">
        <f t="shared" si="95"/>
        <v>2205</v>
      </c>
    </row>
    <row r="768" spans="1:31">
      <c r="A768" s="59" t="str">
        <f t="shared" si="89"/>
        <v>6613301228</v>
      </c>
      <c r="B768" s="59" t="str">
        <f t="shared" si="90"/>
        <v>02-205-06</v>
      </c>
      <c r="C768" s="69" t="s">
        <v>2190</v>
      </c>
      <c r="D768" s="69" t="s">
        <v>2187</v>
      </c>
      <c r="E768" s="69" t="s">
        <v>972</v>
      </c>
      <c r="F768" s="70">
        <v>59</v>
      </c>
      <c r="G768" s="70" t="s">
        <v>2188</v>
      </c>
      <c r="H768" s="69" t="s">
        <v>71</v>
      </c>
      <c r="I768" s="69" t="s">
        <v>2189</v>
      </c>
      <c r="J768" s="69" t="s">
        <v>320</v>
      </c>
      <c r="K768" s="69" t="s">
        <v>382</v>
      </c>
      <c r="L768" s="69" t="s">
        <v>420</v>
      </c>
      <c r="M768" s="69" t="s">
        <v>384</v>
      </c>
      <c r="N768" s="69" t="s">
        <v>37</v>
      </c>
      <c r="O768" s="69" t="s">
        <v>433</v>
      </c>
      <c r="P768" s="69" t="s">
        <v>970</v>
      </c>
      <c r="Q768" s="69">
        <v>228</v>
      </c>
      <c r="R768" s="69" t="s">
        <v>71</v>
      </c>
      <c r="V768" s="59" t="str">
        <f t="shared" si="91"/>
        <v>6613301синий</v>
      </c>
      <c r="W768" s="59" t="str">
        <f t="shared" si="88"/>
        <v>6613301</v>
      </c>
      <c r="X768" s="59" t="str">
        <f t="shared" si="92"/>
        <v>TEXAS LINEN CHECK</v>
      </c>
      <c r="AC768" s="50">
        <f t="shared" si="93"/>
        <v>2</v>
      </c>
      <c r="AD768" s="43">
        <f t="shared" si="94"/>
        <v>205</v>
      </c>
      <c r="AE768" s="50">
        <f t="shared" si="95"/>
        <v>2205</v>
      </c>
    </row>
    <row r="769" spans="1:31">
      <c r="A769" s="59" t="str">
        <f t="shared" si="89"/>
        <v>6613301228</v>
      </c>
      <c r="B769" s="59" t="str">
        <f t="shared" si="90"/>
        <v>02-205-06</v>
      </c>
      <c r="C769" s="69" t="s">
        <v>2191</v>
      </c>
      <c r="D769" s="69" t="s">
        <v>2187</v>
      </c>
      <c r="E769" s="69" t="s">
        <v>983</v>
      </c>
      <c r="F769" s="70">
        <v>61</v>
      </c>
      <c r="G769" s="70" t="s">
        <v>2188</v>
      </c>
      <c r="H769" s="69" t="s">
        <v>71</v>
      </c>
      <c r="I769" s="69" t="s">
        <v>2189</v>
      </c>
      <c r="J769" s="69" t="s">
        <v>320</v>
      </c>
      <c r="K769" s="69" t="s">
        <v>382</v>
      </c>
      <c r="L769" s="69" t="s">
        <v>420</v>
      </c>
      <c r="M769" s="69" t="s">
        <v>384</v>
      </c>
      <c r="N769" s="69" t="s">
        <v>37</v>
      </c>
      <c r="O769" s="69" t="s">
        <v>433</v>
      </c>
      <c r="P769" s="69" t="s">
        <v>970</v>
      </c>
      <c r="Q769" s="69">
        <v>228</v>
      </c>
      <c r="R769" s="69" t="s">
        <v>71</v>
      </c>
      <c r="V769" s="59" t="str">
        <f t="shared" si="91"/>
        <v>6613301синий</v>
      </c>
      <c r="W769" s="59" t="str">
        <f t="shared" si="88"/>
        <v>6613301</v>
      </c>
      <c r="X769" s="59" t="str">
        <f t="shared" si="92"/>
        <v>TEXAS LINEN CHECK</v>
      </c>
      <c r="AC769" s="50">
        <f t="shared" si="93"/>
        <v>2</v>
      </c>
      <c r="AD769" s="43">
        <f t="shared" si="94"/>
        <v>205</v>
      </c>
      <c r="AE769" s="50">
        <f t="shared" si="95"/>
        <v>2205</v>
      </c>
    </row>
    <row r="770" spans="1:31">
      <c r="A770" s="59" t="str">
        <f t="shared" si="89"/>
        <v>661380121</v>
      </c>
      <c r="B770" s="59" t="str">
        <f t="shared" si="90"/>
        <v>02-206-19</v>
      </c>
      <c r="C770" s="69" t="s">
        <v>2192</v>
      </c>
      <c r="D770" s="69" t="s">
        <v>2193</v>
      </c>
      <c r="E770" s="69" t="s">
        <v>967</v>
      </c>
      <c r="F770" s="70">
        <v>57</v>
      </c>
      <c r="G770" s="70" t="s">
        <v>2194</v>
      </c>
      <c r="H770" s="69" t="s">
        <v>91</v>
      </c>
      <c r="I770" s="69" t="s">
        <v>1882</v>
      </c>
      <c r="J770" s="69" t="s">
        <v>320</v>
      </c>
      <c r="K770" s="69" t="s">
        <v>382</v>
      </c>
      <c r="L770" s="69" t="s">
        <v>420</v>
      </c>
      <c r="M770" s="69" t="s">
        <v>384</v>
      </c>
      <c r="N770" s="69" t="s">
        <v>37</v>
      </c>
      <c r="O770" s="69" t="s">
        <v>433</v>
      </c>
      <c r="P770" s="69" t="s">
        <v>970</v>
      </c>
      <c r="Q770" s="69">
        <v>21</v>
      </c>
      <c r="R770" s="69" t="s">
        <v>91</v>
      </c>
      <c r="V770" s="59" t="str">
        <f t="shared" si="91"/>
        <v>6613801голубой</v>
      </c>
      <c r="W770" s="59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6613801</v>
      </c>
      <c r="X770" s="59" t="str">
        <f t="shared" si="92"/>
        <v>TEXAS LINEN</v>
      </c>
      <c r="AC770" s="50">
        <f t="shared" si="93"/>
        <v>2</v>
      </c>
      <c r="AD770" s="43">
        <f t="shared" si="94"/>
        <v>206</v>
      </c>
      <c r="AE770" s="50">
        <f t="shared" si="95"/>
        <v>2206</v>
      </c>
    </row>
    <row r="771" spans="1:31">
      <c r="A771" s="59" t="str">
        <f t="shared" ref="A771:A834" si="97">IF(G771&amp;Q771&lt;&gt;"",W771&amp;Q771,"")</f>
        <v>661380121</v>
      </c>
      <c r="B771" s="59" t="str">
        <f t="shared" ref="B771:B834" si="98">IF(C771&lt;&gt;"",LEFT(C771,9),"")</f>
        <v>02-206-19</v>
      </c>
      <c r="C771" s="69" t="s">
        <v>2195</v>
      </c>
      <c r="D771" s="69" t="s">
        <v>2193</v>
      </c>
      <c r="E771" s="69" t="s">
        <v>972</v>
      </c>
      <c r="F771" s="70">
        <v>59</v>
      </c>
      <c r="G771" s="70" t="s">
        <v>2194</v>
      </c>
      <c r="H771" s="69" t="s">
        <v>91</v>
      </c>
      <c r="I771" s="69" t="s">
        <v>1882</v>
      </c>
      <c r="J771" s="69" t="s">
        <v>320</v>
      </c>
      <c r="K771" s="69" t="s">
        <v>382</v>
      </c>
      <c r="L771" s="69" t="s">
        <v>420</v>
      </c>
      <c r="M771" s="69" t="s">
        <v>384</v>
      </c>
      <c r="N771" s="69" t="s">
        <v>37</v>
      </c>
      <c r="O771" s="69" t="s">
        <v>433</v>
      </c>
      <c r="P771" s="69" t="s">
        <v>970</v>
      </c>
      <c r="Q771" s="69">
        <v>21</v>
      </c>
      <c r="R771" s="69" t="s">
        <v>91</v>
      </c>
      <c r="V771" s="59" t="str">
        <f t="shared" ref="V771:V834" si="99">W771&amp;H771</f>
        <v>6613801голубой</v>
      </c>
      <c r="W771" s="59" t="str">
        <f t="shared" si="96"/>
        <v>6613801</v>
      </c>
      <c r="X771" s="59" t="str">
        <f t="shared" ref="X771:X834" si="100">IF(A771&lt;&gt;"",IFERROR(IF(FIND(" ",G771)&gt;=1,MID(G771,FIND(" ",G771)+1,LEN(G771)),""),""),"")</f>
        <v>TEXAS LINEN</v>
      </c>
      <c r="AC771" s="50">
        <f t="shared" ref="AC771:AC834" si="101">IFERROR(VALUE(MID($C771,1,2)),0)</f>
        <v>2</v>
      </c>
      <c r="AD771" s="43">
        <f t="shared" ref="AD771:AD834" si="102">IFERROR(VALUE(MID($C771,4,3)),0)</f>
        <v>206</v>
      </c>
      <c r="AE771" s="50">
        <f t="shared" ref="AE771:AE834" si="103">VALUE(RIGHT("00"&amp;AC771,2)&amp;RIGHT("000"&amp;AD771,3))</f>
        <v>2206</v>
      </c>
    </row>
    <row r="772" spans="1:31">
      <c r="A772" s="59" t="str">
        <f t="shared" si="97"/>
        <v>661380176</v>
      </c>
      <c r="B772" s="59" t="str">
        <f t="shared" si="98"/>
        <v>02-206-00</v>
      </c>
      <c r="C772" s="69" t="s">
        <v>2196</v>
      </c>
      <c r="D772" s="69" t="s">
        <v>2197</v>
      </c>
      <c r="E772" s="69" t="s">
        <v>967</v>
      </c>
      <c r="F772" s="70">
        <v>57</v>
      </c>
      <c r="G772" s="70" t="s">
        <v>2194</v>
      </c>
      <c r="H772" s="69" t="s">
        <v>265</v>
      </c>
      <c r="I772" s="69" t="s">
        <v>1882</v>
      </c>
      <c r="J772" s="69" t="s">
        <v>320</v>
      </c>
      <c r="K772" s="69" t="s">
        <v>382</v>
      </c>
      <c r="L772" s="69" t="s">
        <v>420</v>
      </c>
      <c r="M772" s="69" t="s">
        <v>384</v>
      </c>
      <c r="N772" s="69" t="s">
        <v>37</v>
      </c>
      <c r="O772" s="69" t="s">
        <v>433</v>
      </c>
      <c r="P772" s="69" t="s">
        <v>970</v>
      </c>
      <c r="Q772" s="69">
        <v>76</v>
      </c>
      <c r="R772" s="69" t="s">
        <v>63</v>
      </c>
      <c r="V772" s="59" t="str">
        <f t="shared" si="99"/>
        <v>6613801темно-бежевый</v>
      </c>
      <c r="W772" s="59" t="str">
        <f t="shared" si="96"/>
        <v>6613801</v>
      </c>
      <c r="X772" s="59" t="str">
        <f t="shared" si="100"/>
        <v>TEXAS LINEN</v>
      </c>
      <c r="AC772" s="50">
        <f t="shared" si="101"/>
        <v>2</v>
      </c>
      <c r="AD772" s="43">
        <f t="shared" si="102"/>
        <v>206</v>
      </c>
      <c r="AE772" s="50">
        <f t="shared" si="103"/>
        <v>2206</v>
      </c>
    </row>
    <row r="773" spans="1:31">
      <c r="A773" s="59" t="str">
        <f t="shared" si="97"/>
        <v>661380176</v>
      </c>
      <c r="B773" s="59" t="str">
        <f t="shared" si="98"/>
        <v>02-206-00</v>
      </c>
      <c r="C773" s="69" t="s">
        <v>2198</v>
      </c>
      <c r="D773" s="69" t="s">
        <v>2197</v>
      </c>
      <c r="E773" s="69" t="s">
        <v>972</v>
      </c>
      <c r="F773" s="70">
        <v>59</v>
      </c>
      <c r="G773" s="70" t="s">
        <v>2194</v>
      </c>
      <c r="H773" s="69" t="s">
        <v>265</v>
      </c>
      <c r="I773" s="69" t="s">
        <v>1882</v>
      </c>
      <c r="J773" s="69" t="s">
        <v>320</v>
      </c>
      <c r="K773" s="69" t="s">
        <v>382</v>
      </c>
      <c r="L773" s="69" t="s">
        <v>420</v>
      </c>
      <c r="M773" s="69" t="s">
        <v>384</v>
      </c>
      <c r="N773" s="69" t="s">
        <v>37</v>
      </c>
      <c r="O773" s="69" t="s">
        <v>433</v>
      </c>
      <c r="P773" s="69" t="s">
        <v>970</v>
      </c>
      <c r="Q773" s="69">
        <v>76</v>
      </c>
      <c r="R773" s="69" t="s">
        <v>63</v>
      </c>
      <c r="V773" s="59" t="str">
        <f t="shared" si="99"/>
        <v>6613801темно-бежевый</v>
      </c>
      <c r="W773" s="59" t="str">
        <f t="shared" si="96"/>
        <v>6613801</v>
      </c>
      <c r="X773" s="59" t="str">
        <f t="shared" si="100"/>
        <v>TEXAS LINEN</v>
      </c>
      <c r="AC773" s="50">
        <f t="shared" si="101"/>
        <v>2</v>
      </c>
      <c r="AD773" s="43">
        <f t="shared" si="102"/>
        <v>206</v>
      </c>
      <c r="AE773" s="50">
        <f t="shared" si="103"/>
        <v>2206</v>
      </c>
    </row>
    <row r="774" spans="1:31">
      <c r="A774" s="59" t="str">
        <f t="shared" si="97"/>
        <v>661380176</v>
      </c>
      <c r="B774" s="59" t="str">
        <f t="shared" si="98"/>
        <v>02-206-00</v>
      </c>
      <c r="C774" s="69" t="s">
        <v>2199</v>
      </c>
      <c r="D774" s="69" t="s">
        <v>2197</v>
      </c>
      <c r="E774" s="69" t="s">
        <v>983</v>
      </c>
      <c r="F774" s="70">
        <v>61</v>
      </c>
      <c r="G774" s="70" t="s">
        <v>2194</v>
      </c>
      <c r="H774" s="69" t="s">
        <v>265</v>
      </c>
      <c r="I774" s="69" t="s">
        <v>1882</v>
      </c>
      <c r="J774" s="69" t="s">
        <v>320</v>
      </c>
      <c r="K774" s="69" t="s">
        <v>382</v>
      </c>
      <c r="L774" s="69" t="s">
        <v>420</v>
      </c>
      <c r="M774" s="69" t="s">
        <v>384</v>
      </c>
      <c r="N774" s="69" t="s">
        <v>37</v>
      </c>
      <c r="O774" s="69" t="s">
        <v>433</v>
      </c>
      <c r="P774" s="69" t="s">
        <v>970</v>
      </c>
      <c r="Q774" s="69">
        <v>76</v>
      </c>
      <c r="R774" s="69" t="s">
        <v>63</v>
      </c>
      <c r="V774" s="59" t="str">
        <f t="shared" si="99"/>
        <v>6613801темно-бежевый</v>
      </c>
      <c r="W774" s="59" t="str">
        <f t="shared" si="96"/>
        <v>6613801</v>
      </c>
      <c r="X774" s="59" t="str">
        <f t="shared" si="100"/>
        <v>TEXAS LINEN</v>
      </c>
      <c r="AC774" s="50">
        <f t="shared" si="101"/>
        <v>2</v>
      </c>
      <c r="AD774" s="43">
        <f t="shared" si="102"/>
        <v>206</v>
      </c>
      <c r="AE774" s="50">
        <f t="shared" si="103"/>
        <v>2206</v>
      </c>
    </row>
    <row r="775" spans="1:31">
      <c r="A775" s="59" t="str">
        <f t="shared" si="97"/>
        <v>6643401226</v>
      </c>
      <c r="B775" s="59" t="str">
        <f t="shared" si="98"/>
        <v>02-207-19</v>
      </c>
      <c r="C775" s="69" t="s">
        <v>2200</v>
      </c>
      <c r="D775" s="69" t="s">
        <v>2201</v>
      </c>
      <c r="E775" s="69" t="s">
        <v>1147</v>
      </c>
      <c r="F775" s="70">
        <v>55</v>
      </c>
      <c r="G775" s="70" t="s">
        <v>2202</v>
      </c>
      <c r="H775" s="69" t="s">
        <v>91</v>
      </c>
      <c r="I775" s="69" t="s">
        <v>1882</v>
      </c>
      <c r="J775" s="69" t="s">
        <v>349</v>
      </c>
      <c r="K775" s="69" t="s">
        <v>382</v>
      </c>
      <c r="L775" s="69" t="s">
        <v>420</v>
      </c>
      <c r="M775" s="69" t="s">
        <v>384</v>
      </c>
      <c r="N775" s="69" t="s">
        <v>37</v>
      </c>
      <c r="O775" s="69" t="s">
        <v>433</v>
      </c>
      <c r="P775" s="69" t="s">
        <v>970</v>
      </c>
      <c r="Q775" s="69">
        <v>226</v>
      </c>
      <c r="R775" s="69" t="s">
        <v>91</v>
      </c>
      <c r="V775" s="59" t="str">
        <f t="shared" si="99"/>
        <v>6643401голубой</v>
      </c>
      <c r="W775" s="59" t="str">
        <f t="shared" si="96"/>
        <v>6643401</v>
      </c>
      <c r="X775" s="59" t="str">
        <f t="shared" si="100"/>
        <v>6-PANEL LINEN</v>
      </c>
      <c r="AC775" s="50">
        <f t="shared" si="101"/>
        <v>2</v>
      </c>
      <c r="AD775" s="43">
        <f t="shared" si="102"/>
        <v>207</v>
      </c>
      <c r="AE775" s="50">
        <f t="shared" si="103"/>
        <v>2207</v>
      </c>
    </row>
    <row r="776" spans="1:31">
      <c r="A776" s="59" t="str">
        <f t="shared" si="97"/>
        <v>6643401226</v>
      </c>
      <c r="B776" s="59" t="str">
        <f t="shared" si="98"/>
        <v>02-207-19</v>
      </c>
      <c r="C776" s="69" t="s">
        <v>2203</v>
      </c>
      <c r="D776" s="69" t="s">
        <v>2201</v>
      </c>
      <c r="E776" s="69" t="s">
        <v>967</v>
      </c>
      <c r="F776" s="70">
        <v>57</v>
      </c>
      <c r="G776" s="70" t="s">
        <v>2202</v>
      </c>
      <c r="H776" s="69" t="s">
        <v>91</v>
      </c>
      <c r="I776" s="69" t="s">
        <v>1882</v>
      </c>
      <c r="J776" s="69" t="s">
        <v>349</v>
      </c>
      <c r="K776" s="69" t="s">
        <v>382</v>
      </c>
      <c r="L776" s="69" t="s">
        <v>420</v>
      </c>
      <c r="M776" s="69" t="s">
        <v>384</v>
      </c>
      <c r="N776" s="69" t="s">
        <v>37</v>
      </c>
      <c r="O776" s="69" t="s">
        <v>433</v>
      </c>
      <c r="P776" s="69" t="s">
        <v>970</v>
      </c>
      <c r="Q776" s="69">
        <v>226</v>
      </c>
      <c r="R776" s="69" t="s">
        <v>91</v>
      </c>
      <c r="V776" s="59" t="str">
        <f t="shared" si="99"/>
        <v>6643401голубой</v>
      </c>
      <c r="W776" s="59" t="str">
        <f t="shared" si="96"/>
        <v>6643401</v>
      </c>
      <c r="X776" s="59" t="str">
        <f t="shared" si="100"/>
        <v>6-PANEL LINEN</v>
      </c>
      <c r="AC776" s="50">
        <f t="shared" si="101"/>
        <v>2</v>
      </c>
      <c r="AD776" s="43">
        <f t="shared" si="102"/>
        <v>207</v>
      </c>
      <c r="AE776" s="50">
        <f t="shared" si="103"/>
        <v>2207</v>
      </c>
    </row>
    <row r="777" spans="1:31">
      <c r="A777" s="59" t="str">
        <f t="shared" si="97"/>
        <v>6643401226</v>
      </c>
      <c r="B777" s="59" t="str">
        <f t="shared" si="98"/>
        <v>02-207-19</v>
      </c>
      <c r="C777" s="69" t="s">
        <v>2204</v>
      </c>
      <c r="D777" s="69" t="s">
        <v>2201</v>
      </c>
      <c r="E777" s="69" t="s">
        <v>972</v>
      </c>
      <c r="F777" s="70">
        <v>59</v>
      </c>
      <c r="G777" s="70" t="s">
        <v>2202</v>
      </c>
      <c r="H777" s="69" t="s">
        <v>91</v>
      </c>
      <c r="I777" s="69" t="s">
        <v>1882</v>
      </c>
      <c r="J777" s="69" t="s">
        <v>349</v>
      </c>
      <c r="K777" s="69" t="s">
        <v>382</v>
      </c>
      <c r="L777" s="69" t="s">
        <v>420</v>
      </c>
      <c r="M777" s="69" t="s">
        <v>384</v>
      </c>
      <c r="N777" s="69" t="s">
        <v>37</v>
      </c>
      <c r="O777" s="69" t="s">
        <v>433</v>
      </c>
      <c r="P777" s="69" t="s">
        <v>970</v>
      </c>
      <c r="Q777" s="69">
        <v>226</v>
      </c>
      <c r="R777" s="69" t="s">
        <v>91</v>
      </c>
      <c r="V777" s="59" t="str">
        <f t="shared" si="99"/>
        <v>6643401голубой</v>
      </c>
      <c r="W777" s="59" t="str">
        <f t="shared" si="96"/>
        <v>6643401</v>
      </c>
      <c r="X777" s="59" t="str">
        <f t="shared" si="100"/>
        <v>6-PANEL LINEN</v>
      </c>
      <c r="AC777" s="50">
        <f t="shared" si="101"/>
        <v>2</v>
      </c>
      <c r="AD777" s="43">
        <f t="shared" si="102"/>
        <v>207</v>
      </c>
      <c r="AE777" s="50">
        <f t="shared" si="103"/>
        <v>2207</v>
      </c>
    </row>
    <row r="778" spans="1:31">
      <c r="A778" s="59" t="str">
        <f t="shared" si="97"/>
        <v>6643401226</v>
      </c>
      <c r="B778" s="59" t="str">
        <f t="shared" si="98"/>
        <v>02-207-19</v>
      </c>
      <c r="C778" s="69" t="s">
        <v>2205</v>
      </c>
      <c r="D778" s="69" t="s">
        <v>2201</v>
      </c>
      <c r="E778" s="69" t="s">
        <v>983</v>
      </c>
      <c r="F778" s="70">
        <v>61</v>
      </c>
      <c r="G778" s="70" t="s">
        <v>2202</v>
      </c>
      <c r="H778" s="69" t="s">
        <v>91</v>
      </c>
      <c r="I778" s="69" t="s">
        <v>1882</v>
      </c>
      <c r="J778" s="69" t="s">
        <v>349</v>
      </c>
      <c r="K778" s="69" t="s">
        <v>382</v>
      </c>
      <c r="L778" s="69" t="s">
        <v>420</v>
      </c>
      <c r="M778" s="69" t="s">
        <v>384</v>
      </c>
      <c r="N778" s="69" t="s">
        <v>37</v>
      </c>
      <c r="O778" s="69" t="s">
        <v>433</v>
      </c>
      <c r="P778" s="69" t="s">
        <v>970</v>
      </c>
      <c r="Q778" s="69">
        <v>226</v>
      </c>
      <c r="R778" s="69" t="s">
        <v>91</v>
      </c>
      <c r="V778" s="59" t="str">
        <f t="shared" si="99"/>
        <v>6643401голубой</v>
      </c>
      <c r="W778" s="59" t="str">
        <f t="shared" si="96"/>
        <v>6643401</v>
      </c>
      <c r="X778" s="59" t="str">
        <f t="shared" si="100"/>
        <v>6-PANEL LINEN</v>
      </c>
      <c r="AC778" s="50">
        <f t="shared" si="101"/>
        <v>2</v>
      </c>
      <c r="AD778" s="43">
        <f t="shared" si="102"/>
        <v>207</v>
      </c>
      <c r="AE778" s="50">
        <f t="shared" si="103"/>
        <v>2207</v>
      </c>
    </row>
    <row r="779" spans="1:31">
      <c r="A779" s="59" t="str">
        <f t="shared" si="97"/>
        <v>6643401282</v>
      </c>
      <c r="B779" s="59" t="str">
        <f t="shared" si="98"/>
        <v>02-207-06</v>
      </c>
      <c r="C779" s="69" t="s">
        <v>2206</v>
      </c>
      <c r="D779" s="69" t="s">
        <v>2207</v>
      </c>
      <c r="E779" s="69" t="s">
        <v>967</v>
      </c>
      <c r="F779" s="70">
        <v>57</v>
      </c>
      <c r="G779" s="70" t="s">
        <v>2202</v>
      </c>
      <c r="H779" s="69" t="s">
        <v>199</v>
      </c>
      <c r="I779" s="69" t="s">
        <v>1882</v>
      </c>
      <c r="J779" s="69" t="s">
        <v>349</v>
      </c>
      <c r="K779" s="69" t="s">
        <v>382</v>
      </c>
      <c r="L779" s="69" t="s">
        <v>420</v>
      </c>
      <c r="M779" s="69" t="s">
        <v>384</v>
      </c>
      <c r="N779" s="69" t="s">
        <v>37</v>
      </c>
      <c r="O779" s="69" t="s">
        <v>433</v>
      </c>
      <c r="P779" s="69" t="s">
        <v>970</v>
      </c>
      <c r="Q779" s="69">
        <v>282</v>
      </c>
      <c r="R779" s="69" t="s">
        <v>199</v>
      </c>
      <c r="V779" s="59" t="str">
        <f t="shared" si="99"/>
        <v>6643401оранжевый</v>
      </c>
      <c r="W779" s="59" t="str">
        <f t="shared" si="96"/>
        <v>6643401</v>
      </c>
      <c r="X779" s="59" t="str">
        <f t="shared" si="100"/>
        <v>6-PANEL LINEN</v>
      </c>
      <c r="AC779" s="50">
        <f t="shared" si="101"/>
        <v>2</v>
      </c>
      <c r="AD779" s="43">
        <f t="shared" si="102"/>
        <v>207</v>
      </c>
      <c r="AE779" s="50">
        <f t="shared" si="103"/>
        <v>2207</v>
      </c>
    </row>
    <row r="780" spans="1:31">
      <c r="A780" s="59" t="str">
        <f t="shared" si="97"/>
        <v>6643401282</v>
      </c>
      <c r="B780" s="59" t="str">
        <f t="shared" si="98"/>
        <v>02-207-06</v>
      </c>
      <c r="C780" s="69" t="s">
        <v>2208</v>
      </c>
      <c r="D780" s="69" t="s">
        <v>2207</v>
      </c>
      <c r="E780" s="69" t="s">
        <v>972</v>
      </c>
      <c r="F780" s="70">
        <v>59</v>
      </c>
      <c r="G780" s="70" t="s">
        <v>2202</v>
      </c>
      <c r="H780" s="69" t="s">
        <v>199</v>
      </c>
      <c r="I780" s="69" t="s">
        <v>1882</v>
      </c>
      <c r="J780" s="69" t="s">
        <v>349</v>
      </c>
      <c r="K780" s="69" t="s">
        <v>382</v>
      </c>
      <c r="L780" s="69" t="s">
        <v>420</v>
      </c>
      <c r="M780" s="69" t="s">
        <v>384</v>
      </c>
      <c r="N780" s="69" t="s">
        <v>37</v>
      </c>
      <c r="O780" s="69" t="s">
        <v>433</v>
      </c>
      <c r="P780" s="69" t="s">
        <v>970</v>
      </c>
      <c r="Q780" s="69">
        <v>282</v>
      </c>
      <c r="R780" s="69" t="s">
        <v>199</v>
      </c>
      <c r="V780" s="59" t="str">
        <f t="shared" si="99"/>
        <v>6643401оранжевый</v>
      </c>
      <c r="W780" s="59" t="str">
        <f t="shared" si="96"/>
        <v>6643401</v>
      </c>
      <c r="X780" s="59" t="str">
        <f t="shared" si="100"/>
        <v>6-PANEL LINEN</v>
      </c>
      <c r="AC780" s="50">
        <f t="shared" si="101"/>
        <v>2</v>
      </c>
      <c r="AD780" s="43">
        <f t="shared" si="102"/>
        <v>207</v>
      </c>
      <c r="AE780" s="50">
        <f t="shared" si="103"/>
        <v>2207</v>
      </c>
    </row>
    <row r="781" spans="1:31">
      <c r="A781" s="59" t="str">
        <f t="shared" si="97"/>
        <v>68411123</v>
      </c>
      <c r="B781" s="59" t="str">
        <f t="shared" si="98"/>
        <v>02-208-16</v>
      </c>
      <c r="C781" s="69" t="s">
        <v>2209</v>
      </c>
      <c r="D781" s="69" t="s">
        <v>2210</v>
      </c>
      <c r="E781" s="69" t="s">
        <v>967</v>
      </c>
      <c r="F781" s="70">
        <v>57</v>
      </c>
      <c r="G781" s="70" t="s">
        <v>2211</v>
      </c>
      <c r="H781" s="69" t="s">
        <v>231</v>
      </c>
      <c r="I781" s="69" t="s">
        <v>908</v>
      </c>
      <c r="J781" s="69" t="s">
        <v>318</v>
      </c>
      <c r="K781" s="69" t="s">
        <v>382</v>
      </c>
      <c r="L781" s="69" t="s">
        <v>420</v>
      </c>
      <c r="M781" s="69" t="s">
        <v>384</v>
      </c>
      <c r="N781" s="69" t="s">
        <v>43</v>
      </c>
      <c r="O781" s="69" t="s">
        <v>386</v>
      </c>
      <c r="P781" s="69" t="s">
        <v>970</v>
      </c>
      <c r="Q781" s="69">
        <v>3</v>
      </c>
      <c r="R781" s="69" t="s">
        <v>83</v>
      </c>
      <c r="V781" s="59" t="str">
        <f t="shared" si="99"/>
        <v>6841112светло-серый</v>
      </c>
      <c r="W781" s="59" t="str">
        <f t="shared" si="96"/>
        <v>6841112</v>
      </c>
      <c r="X781" s="59" t="str">
        <f t="shared" si="100"/>
        <v>HATTERAS COTTON</v>
      </c>
      <c r="AC781" s="50">
        <f t="shared" si="101"/>
        <v>2</v>
      </c>
      <c r="AD781" s="43">
        <f t="shared" si="102"/>
        <v>208</v>
      </c>
      <c r="AE781" s="50">
        <f t="shared" si="103"/>
        <v>2208</v>
      </c>
    </row>
    <row r="782" spans="1:31">
      <c r="A782" s="59" t="str">
        <f t="shared" si="97"/>
        <v>68411123</v>
      </c>
      <c r="B782" s="59" t="str">
        <f t="shared" si="98"/>
        <v>02-208-16</v>
      </c>
      <c r="C782" s="69" t="s">
        <v>2212</v>
      </c>
      <c r="D782" s="69" t="s">
        <v>2210</v>
      </c>
      <c r="E782" s="69" t="s">
        <v>972</v>
      </c>
      <c r="F782" s="70">
        <v>59</v>
      </c>
      <c r="G782" s="70" t="s">
        <v>2211</v>
      </c>
      <c r="H782" s="69" t="s">
        <v>231</v>
      </c>
      <c r="I782" s="69" t="s">
        <v>908</v>
      </c>
      <c r="J782" s="69" t="s">
        <v>318</v>
      </c>
      <c r="K782" s="69" t="s">
        <v>382</v>
      </c>
      <c r="L782" s="69" t="s">
        <v>420</v>
      </c>
      <c r="M782" s="69" t="s">
        <v>384</v>
      </c>
      <c r="N782" s="69" t="s">
        <v>43</v>
      </c>
      <c r="O782" s="69" t="s">
        <v>386</v>
      </c>
      <c r="P782" s="69" t="s">
        <v>970</v>
      </c>
      <c r="Q782" s="69">
        <v>3</v>
      </c>
      <c r="R782" s="69" t="s">
        <v>83</v>
      </c>
      <c r="V782" s="59" t="str">
        <f t="shared" si="99"/>
        <v>6841112светло-серый</v>
      </c>
      <c r="W782" s="59" t="str">
        <f t="shared" si="96"/>
        <v>6841112</v>
      </c>
      <c r="X782" s="59" t="str">
        <f t="shared" si="100"/>
        <v>HATTERAS COTTON</v>
      </c>
      <c r="AC782" s="50">
        <f t="shared" si="101"/>
        <v>2</v>
      </c>
      <c r="AD782" s="43">
        <f t="shared" si="102"/>
        <v>208</v>
      </c>
      <c r="AE782" s="50">
        <f t="shared" si="103"/>
        <v>2208</v>
      </c>
    </row>
    <row r="783" spans="1:31">
      <c r="A783" s="59" t="str">
        <f t="shared" si="97"/>
        <v>68411123</v>
      </c>
      <c r="B783" s="59" t="str">
        <f t="shared" si="98"/>
        <v>02-208-16</v>
      </c>
      <c r="C783" s="69" t="s">
        <v>2213</v>
      </c>
      <c r="D783" s="69" t="s">
        <v>2210</v>
      </c>
      <c r="E783" s="69" t="s">
        <v>983</v>
      </c>
      <c r="F783" s="70">
        <v>61</v>
      </c>
      <c r="G783" s="70" t="s">
        <v>2211</v>
      </c>
      <c r="H783" s="69" t="s">
        <v>231</v>
      </c>
      <c r="I783" s="69" t="s">
        <v>908</v>
      </c>
      <c r="J783" s="69" t="s">
        <v>318</v>
      </c>
      <c r="K783" s="69" t="s">
        <v>382</v>
      </c>
      <c r="L783" s="69" t="s">
        <v>420</v>
      </c>
      <c r="M783" s="69" t="s">
        <v>384</v>
      </c>
      <c r="N783" s="69" t="s">
        <v>43</v>
      </c>
      <c r="O783" s="69" t="s">
        <v>386</v>
      </c>
      <c r="P783" s="69" t="s">
        <v>970</v>
      </c>
      <c r="Q783" s="69">
        <v>3</v>
      </c>
      <c r="R783" s="69" t="s">
        <v>83</v>
      </c>
      <c r="V783" s="59" t="str">
        <f t="shared" si="99"/>
        <v>6841112светло-серый</v>
      </c>
      <c r="W783" s="59" t="str">
        <f t="shared" si="96"/>
        <v>6841112</v>
      </c>
      <c r="X783" s="59" t="str">
        <f t="shared" si="100"/>
        <v>HATTERAS COTTON</v>
      </c>
      <c r="AC783" s="50">
        <f t="shared" si="101"/>
        <v>2</v>
      </c>
      <c r="AD783" s="43">
        <f t="shared" si="102"/>
        <v>208</v>
      </c>
      <c r="AE783" s="50">
        <f t="shared" si="103"/>
        <v>2208</v>
      </c>
    </row>
    <row r="784" spans="1:31">
      <c r="A784" s="59" t="str">
        <f t="shared" si="97"/>
        <v>68411142</v>
      </c>
      <c r="B784" s="59" t="str">
        <f t="shared" si="98"/>
        <v>02-209-06</v>
      </c>
      <c r="C784" s="69" t="s">
        <v>2214</v>
      </c>
      <c r="D784" s="69" t="s">
        <v>2215</v>
      </c>
      <c r="E784" s="69" t="s">
        <v>967</v>
      </c>
      <c r="F784" s="70">
        <v>57</v>
      </c>
      <c r="G784" s="70" t="s">
        <v>2216</v>
      </c>
      <c r="H784" s="69" t="s">
        <v>71</v>
      </c>
      <c r="I784" s="69" t="s">
        <v>908</v>
      </c>
      <c r="J784" s="69" t="s">
        <v>318</v>
      </c>
      <c r="K784" s="69" t="s">
        <v>382</v>
      </c>
      <c r="L784" s="69" t="s">
        <v>420</v>
      </c>
      <c r="M784" s="69" t="s">
        <v>388</v>
      </c>
      <c r="N784" s="69" t="s">
        <v>43</v>
      </c>
      <c r="O784" s="69" t="s">
        <v>433</v>
      </c>
      <c r="P784" s="69" t="s">
        <v>970</v>
      </c>
      <c r="Q784" s="69">
        <v>2</v>
      </c>
      <c r="R784" s="69" t="s">
        <v>71</v>
      </c>
      <c r="V784" s="59" t="str">
        <f t="shared" si="99"/>
        <v>6841114синий</v>
      </c>
      <c r="W784" s="59" t="str">
        <f t="shared" si="96"/>
        <v>6841114</v>
      </c>
      <c r="X784" s="59" t="str">
        <f t="shared" si="100"/>
        <v>HATTERAS DENIM</v>
      </c>
      <c r="AC784" s="50">
        <f t="shared" si="101"/>
        <v>2</v>
      </c>
      <c r="AD784" s="43">
        <f t="shared" si="102"/>
        <v>209</v>
      </c>
      <c r="AE784" s="50">
        <f t="shared" si="103"/>
        <v>2209</v>
      </c>
    </row>
    <row r="785" spans="1:31">
      <c r="A785" s="59" t="str">
        <f t="shared" si="97"/>
        <v>68411142</v>
      </c>
      <c r="B785" s="59" t="str">
        <f t="shared" si="98"/>
        <v>02-209-06</v>
      </c>
      <c r="C785" s="69" t="s">
        <v>2217</v>
      </c>
      <c r="D785" s="69" t="s">
        <v>2215</v>
      </c>
      <c r="E785" s="69" t="s">
        <v>972</v>
      </c>
      <c r="F785" s="70">
        <v>59</v>
      </c>
      <c r="G785" s="70" t="s">
        <v>2216</v>
      </c>
      <c r="H785" s="69" t="s">
        <v>71</v>
      </c>
      <c r="I785" s="69" t="s">
        <v>908</v>
      </c>
      <c r="J785" s="69" t="s">
        <v>318</v>
      </c>
      <c r="K785" s="69" t="s">
        <v>382</v>
      </c>
      <c r="L785" s="69" t="s">
        <v>420</v>
      </c>
      <c r="M785" s="69" t="s">
        <v>388</v>
      </c>
      <c r="N785" s="69" t="s">
        <v>43</v>
      </c>
      <c r="O785" s="69" t="s">
        <v>433</v>
      </c>
      <c r="P785" s="69" t="s">
        <v>970</v>
      </c>
      <c r="Q785" s="69">
        <v>2</v>
      </c>
      <c r="R785" s="69" t="s">
        <v>71</v>
      </c>
      <c r="V785" s="59" t="str">
        <f t="shared" si="99"/>
        <v>6841114синий</v>
      </c>
      <c r="W785" s="59" t="str">
        <f t="shared" si="96"/>
        <v>6841114</v>
      </c>
      <c r="X785" s="59" t="str">
        <f t="shared" si="100"/>
        <v>HATTERAS DENIM</v>
      </c>
      <c r="AC785" s="50">
        <f t="shared" si="101"/>
        <v>2</v>
      </c>
      <c r="AD785" s="43">
        <f t="shared" si="102"/>
        <v>209</v>
      </c>
      <c r="AE785" s="50">
        <f t="shared" si="103"/>
        <v>2209</v>
      </c>
    </row>
    <row r="786" spans="1:31">
      <c r="A786" s="59" t="str">
        <f t="shared" si="97"/>
        <v>68411142</v>
      </c>
      <c r="B786" s="59" t="str">
        <f t="shared" si="98"/>
        <v>02-209-06</v>
      </c>
      <c r="C786" s="69" t="s">
        <v>2218</v>
      </c>
      <c r="D786" s="69" t="s">
        <v>2215</v>
      </c>
      <c r="E786" s="69" t="s">
        <v>979</v>
      </c>
      <c r="F786" s="70">
        <v>58</v>
      </c>
      <c r="G786" s="70" t="s">
        <v>2216</v>
      </c>
      <c r="H786" s="69" t="s">
        <v>71</v>
      </c>
      <c r="I786" s="69" t="s">
        <v>908</v>
      </c>
      <c r="J786" s="69" t="s">
        <v>318</v>
      </c>
      <c r="K786" s="69" t="s">
        <v>382</v>
      </c>
      <c r="L786" s="69" t="s">
        <v>420</v>
      </c>
      <c r="M786" s="69" t="s">
        <v>388</v>
      </c>
      <c r="N786" s="69" t="s">
        <v>43</v>
      </c>
      <c r="O786" s="69" t="s">
        <v>433</v>
      </c>
      <c r="P786" s="69" t="s">
        <v>970</v>
      </c>
      <c r="Q786" s="69">
        <v>2</v>
      </c>
      <c r="R786" s="69" t="s">
        <v>71</v>
      </c>
      <c r="V786" s="59" t="str">
        <f t="shared" si="99"/>
        <v>6841114синий</v>
      </c>
      <c r="W786" s="59" t="str">
        <f t="shared" si="96"/>
        <v>6841114</v>
      </c>
      <c r="X786" s="59" t="str">
        <f t="shared" si="100"/>
        <v>HATTERAS DENIM</v>
      </c>
      <c r="AC786" s="50">
        <f t="shared" si="101"/>
        <v>2</v>
      </c>
      <c r="AD786" s="43">
        <f t="shared" si="102"/>
        <v>209</v>
      </c>
      <c r="AE786" s="50">
        <f t="shared" si="103"/>
        <v>2209</v>
      </c>
    </row>
    <row r="787" spans="1:31">
      <c r="A787" s="59" t="str">
        <f t="shared" si="97"/>
        <v>68411142</v>
      </c>
      <c r="B787" s="59" t="str">
        <f t="shared" si="98"/>
        <v>02-209-06</v>
      </c>
      <c r="C787" s="69" t="s">
        <v>2219</v>
      </c>
      <c r="D787" s="69" t="s">
        <v>2215</v>
      </c>
      <c r="E787" s="69" t="s">
        <v>981</v>
      </c>
      <c r="F787" s="70">
        <v>60</v>
      </c>
      <c r="G787" s="70" t="s">
        <v>2216</v>
      </c>
      <c r="H787" s="69" t="s">
        <v>71</v>
      </c>
      <c r="I787" s="69" t="s">
        <v>908</v>
      </c>
      <c r="J787" s="69" t="s">
        <v>318</v>
      </c>
      <c r="K787" s="69" t="s">
        <v>382</v>
      </c>
      <c r="L787" s="69" t="s">
        <v>420</v>
      </c>
      <c r="M787" s="69" t="s">
        <v>388</v>
      </c>
      <c r="N787" s="69" t="s">
        <v>43</v>
      </c>
      <c r="O787" s="69" t="s">
        <v>433</v>
      </c>
      <c r="P787" s="69" t="s">
        <v>970</v>
      </c>
      <c r="Q787" s="69">
        <v>2</v>
      </c>
      <c r="R787" s="69" t="s">
        <v>71</v>
      </c>
      <c r="V787" s="59" t="str">
        <f t="shared" si="99"/>
        <v>6841114синий</v>
      </c>
      <c r="W787" s="59" t="str">
        <f t="shared" si="96"/>
        <v>6841114</v>
      </c>
      <c r="X787" s="59" t="str">
        <f t="shared" si="100"/>
        <v>HATTERAS DENIM</v>
      </c>
      <c r="AC787" s="50">
        <f t="shared" si="101"/>
        <v>2</v>
      </c>
      <c r="AD787" s="43">
        <f t="shared" si="102"/>
        <v>209</v>
      </c>
      <c r="AE787" s="50">
        <f t="shared" si="103"/>
        <v>2209</v>
      </c>
    </row>
    <row r="788" spans="1:31">
      <c r="A788" s="59" t="str">
        <f t="shared" si="97"/>
        <v>68411142</v>
      </c>
      <c r="B788" s="59" t="str">
        <f t="shared" si="98"/>
        <v>02-209-06</v>
      </c>
      <c r="C788" s="69" t="s">
        <v>2220</v>
      </c>
      <c r="D788" s="69" t="s">
        <v>2215</v>
      </c>
      <c r="E788" s="69" t="s">
        <v>983</v>
      </c>
      <c r="F788" s="70">
        <v>61</v>
      </c>
      <c r="G788" s="70" t="s">
        <v>2216</v>
      </c>
      <c r="H788" s="69" t="s">
        <v>71</v>
      </c>
      <c r="I788" s="69" t="s">
        <v>908</v>
      </c>
      <c r="J788" s="69" t="s">
        <v>318</v>
      </c>
      <c r="K788" s="69" t="s">
        <v>382</v>
      </c>
      <c r="L788" s="69" t="s">
        <v>420</v>
      </c>
      <c r="M788" s="69" t="s">
        <v>388</v>
      </c>
      <c r="N788" s="69" t="s">
        <v>43</v>
      </c>
      <c r="O788" s="69" t="s">
        <v>433</v>
      </c>
      <c r="P788" s="69" t="s">
        <v>970</v>
      </c>
      <c r="Q788" s="69">
        <v>2</v>
      </c>
      <c r="R788" s="69" t="s">
        <v>71</v>
      </c>
      <c r="V788" s="59" t="str">
        <f t="shared" si="99"/>
        <v>6841114синий</v>
      </c>
      <c r="W788" s="59" t="str">
        <f t="shared" si="96"/>
        <v>6841114</v>
      </c>
      <c r="X788" s="59" t="str">
        <f t="shared" si="100"/>
        <v>HATTERAS DENIM</v>
      </c>
      <c r="AC788" s="50">
        <f t="shared" si="101"/>
        <v>2</v>
      </c>
      <c r="AD788" s="43">
        <f t="shared" si="102"/>
        <v>209</v>
      </c>
      <c r="AE788" s="50">
        <f t="shared" si="103"/>
        <v>2209</v>
      </c>
    </row>
    <row r="789" spans="1:31">
      <c r="A789" s="59" t="str">
        <f t="shared" si="97"/>
        <v>68411142</v>
      </c>
      <c r="B789" s="59" t="str">
        <f t="shared" si="98"/>
        <v>02-209-06</v>
      </c>
      <c r="C789" s="69" t="s">
        <v>2221</v>
      </c>
      <c r="D789" s="69" t="s">
        <v>2215</v>
      </c>
      <c r="E789" s="69" t="s">
        <v>989</v>
      </c>
      <c r="F789" s="70">
        <v>63</v>
      </c>
      <c r="G789" s="70" t="s">
        <v>2216</v>
      </c>
      <c r="H789" s="69" t="s">
        <v>71</v>
      </c>
      <c r="I789" s="69" t="s">
        <v>908</v>
      </c>
      <c r="J789" s="69" t="s">
        <v>318</v>
      </c>
      <c r="K789" s="69" t="s">
        <v>382</v>
      </c>
      <c r="L789" s="69" t="s">
        <v>420</v>
      </c>
      <c r="M789" s="69" t="s">
        <v>388</v>
      </c>
      <c r="N789" s="69" t="s">
        <v>43</v>
      </c>
      <c r="O789" s="69" t="s">
        <v>433</v>
      </c>
      <c r="P789" s="69" t="s">
        <v>970</v>
      </c>
      <c r="Q789" s="69">
        <v>2</v>
      </c>
      <c r="R789" s="69" t="s">
        <v>71</v>
      </c>
      <c r="V789" s="59" t="str">
        <f t="shared" si="99"/>
        <v>6841114синий</v>
      </c>
      <c r="W789" s="59" t="str">
        <f t="shared" si="96"/>
        <v>6841114</v>
      </c>
      <c r="X789" s="59" t="str">
        <f t="shared" si="100"/>
        <v>HATTERAS DENIM</v>
      </c>
      <c r="AC789" s="50">
        <f t="shared" si="101"/>
        <v>2</v>
      </c>
      <c r="AD789" s="43">
        <f t="shared" si="102"/>
        <v>209</v>
      </c>
      <c r="AE789" s="50">
        <f t="shared" si="103"/>
        <v>2209</v>
      </c>
    </row>
    <row r="790" spans="1:31">
      <c r="A790" s="59" t="str">
        <f t="shared" si="97"/>
        <v>68411251</v>
      </c>
      <c r="B790" s="59" t="str">
        <f t="shared" si="98"/>
        <v>02-210-09</v>
      </c>
      <c r="C790" s="69" t="s">
        <v>2222</v>
      </c>
      <c r="D790" s="69" t="s">
        <v>2223</v>
      </c>
      <c r="E790" s="69" t="s">
        <v>967</v>
      </c>
      <c r="F790" s="70">
        <v>57</v>
      </c>
      <c r="G790" s="70" t="s">
        <v>2224</v>
      </c>
      <c r="H790" s="69" t="s">
        <v>240</v>
      </c>
      <c r="I790" s="69" t="s">
        <v>908</v>
      </c>
      <c r="J790" s="69" t="s">
        <v>318</v>
      </c>
      <c r="K790" s="69" t="s">
        <v>382</v>
      </c>
      <c r="L790" s="69" t="s">
        <v>420</v>
      </c>
      <c r="M790" s="69" t="s">
        <v>388</v>
      </c>
      <c r="N790" s="69" t="s">
        <v>43</v>
      </c>
      <c r="O790" s="69" t="s">
        <v>386</v>
      </c>
      <c r="P790" s="69" t="s">
        <v>970</v>
      </c>
      <c r="Q790" s="69">
        <v>1</v>
      </c>
      <c r="R790" s="69" t="s">
        <v>83</v>
      </c>
      <c r="V790" s="59" t="str">
        <f t="shared" si="99"/>
        <v>6841125серый / коричневый</v>
      </c>
      <c r="W790" s="59" t="str">
        <f t="shared" si="96"/>
        <v>6841125</v>
      </c>
      <c r="X790" s="59" t="str">
        <f t="shared" si="100"/>
        <v>HATTERAS CANVAS</v>
      </c>
      <c r="AC790" s="50">
        <f t="shared" si="101"/>
        <v>2</v>
      </c>
      <c r="AD790" s="43">
        <f t="shared" si="102"/>
        <v>210</v>
      </c>
      <c r="AE790" s="50">
        <f t="shared" si="103"/>
        <v>2210</v>
      </c>
    </row>
    <row r="791" spans="1:31">
      <c r="A791" s="59" t="str">
        <f t="shared" si="97"/>
        <v>68411251</v>
      </c>
      <c r="B791" s="59" t="str">
        <f t="shared" si="98"/>
        <v>02-210-09</v>
      </c>
      <c r="C791" s="69" t="s">
        <v>2225</v>
      </c>
      <c r="D791" s="69" t="s">
        <v>2223</v>
      </c>
      <c r="E791" s="69" t="s">
        <v>972</v>
      </c>
      <c r="F791" s="70">
        <v>59</v>
      </c>
      <c r="G791" s="70" t="s">
        <v>2224</v>
      </c>
      <c r="H791" s="69" t="s">
        <v>240</v>
      </c>
      <c r="I791" s="69" t="s">
        <v>908</v>
      </c>
      <c r="J791" s="69" t="s">
        <v>318</v>
      </c>
      <c r="K791" s="69" t="s">
        <v>382</v>
      </c>
      <c r="L791" s="69" t="s">
        <v>420</v>
      </c>
      <c r="M791" s="69" t="s">
        <v>388</v>
      </c>
      <c r="N791" s="69" t="s">
        <v>43</v>
      </c>
      <c r="O791" s="69" t="s">
        <v>386</v>
      </c>
      <c r="P791" s="69" t="s">
        <v>970</v>
      </c>
      <c r="Q791" s="69">
        <v>1</v>
      </c>
      <c r="R791" s="69" t="s">
        <v>83</v>
      </c>
      <c r="V791" s="59" t="str">
        <f t="shared" si="99"/>
        <v>6841125серый / коричневый</v>
      </c>
      <c r="W791" s="59" t="str">
        <f t="shared" si="96"/>
        <v>6841125</v>
      </c>
      <c r="X791" s="59" t="str">
        <f t="shared" si="100"/>
        <v>HATTERAS CANVAS</v>
      </c>
      <c r="AC791" s="50">
        <f t="shared" si="101"/>
        <v>2</v>
      </c>
      <c r="AD791" s="43">
        <f t="shared" si="102"/>
        <v>210</v>
      </c>
      <c r="AE791" s="50">
        <f t="shared" si="103"/>
        <v>2210</v>
      </c>
    </row>
    <row r="792" spans="1:31">
      <c r="A792" s="59" t="str">
        <f t="shared" si="97"/>
        <v>68411251</v>
      </c>
      <c r="B792" s="59" t="str">
        <f t="shared" si="98"/>
        <v>02-210-09</v>
      </c>
      <c r="C792" s="69" t="s">
        <v>2226</v>
      </c>
      <c r="D792" s="69" t="s">
        <v>2223</v>
      </c>
      <c r="E792" s="69" t="s">
        <v>983</v>
      </c>
      <c r="F792" s="70">
        <v>61</v>
      </c>
      <c r="G792" s="70" t="s">
        <v>2224</v>
      </c>
      <c r="H792" s="69" t="s">
        <v>240</v>
      </c>
      <c r="I792" s="69" t="s">
        <v>908</v>
      </c>
      <c r="J792" s="69" t="s">
        <v>318</v>
      </c>
      <c r="K792" s="69" t="s">
        <v>382</v>
      </c>
      <c r="L792" s="69" t="s">
        <v>420</v>
      </c>
      <c r="M792" s="69" t="s">
        <v>388</v>
      </c>
      <c r="N792" s="69" t="s">
        <v>43</v>
      </c>
      <c r="O792" s="69" t="s">
        <v>386</v>
      </c>
      <c r="P792" s="69" t="s">
        <v>970</v>
      </c>
      <c r="Q792" s="69">
        <v>1</v>
      </c>
      <c r="R792" s="69" t="s">
        <v>83</v>
      </c>
      <c r="V792" s="59" t="str">
        <f t="shared" si="99"/>
        <v>6841125серый / коричневый</v>
      </c>
      <c r="W792" s="59" t="str">
        <f t="shared" si="96"/>
        <v>6841125</v>
      </c>
      <c r="X792" s="59" t="str">
        <f t="shared" si="100"/>
        <v>HATTERAS CANVAS</v>
      </c>
      <c r="AC792" s="50">
        <f t="shared" si="101"/>
        <v>2</v>
      </c>
      <c r="AD792" s="43">
        <f t="shared" si="102"/>
        <v>210</v>
      </c>
      <c r="AE792" s="50">
        <f t="shared" si="103"/>
        <v>2210</v>
      </c>
    </row>
    <row r="793" spans="1:31">
      <c r="A793" s="59" t="str">
        <f t="shared" si="97"/>
        <v>68411251</v>
      </c>
      <c r="B793" s="59" t="str">
        <f t="shared" si="98"/>
        <v>02-210-09</v>
      </c>
      <c r="C793" s="69" t="s">
        <v>2227</v>
      </c>
      <c r="D793" s="69" t="s">
        <v>2223</v>
      </c>
      <c r="E793" s="69" t="s">
        <v>989</v>
      </c>
      <c r="F793" s="70">
        <v>63</v>
      </c>
      <c r="G793" s="70" t="s">
        <v>2224</v>
      </c>
      <c r="H793" s="69" t="s">
        <v>240</v>
      </c>
      <c r="I793" s="69" t="s">
        <v>908</v>
      </c>
      <c r="J793" s="69" t="s">
        <v>318</v>
      </c>
      <c r="K793" s="69" t="s">
        <v>382</v>
      </c>
      <c r="L793" s="69" t="s">
        <v>420</v>
      </c>
      <c r="M793" s="69" t="s">
        <v>388</v>
      </c>
      <c r="N793" s="69" t="s">
        <v>43</v>
      </c>
      <c r="O793" s="69" t="s">
        <v>386</v>
      </c>
      <c r="P793" s="69" t="s">
        <v>970</v>
      </c>
      <c r="Q793" s="69">
        <v>1</v>
      </c>
      <c r="R793" s="69" t="s">
        <v>83</v>
      </c>
      <c r="V793" s="59" t="str">
        <f t="shared" si="99"/>
        <v>6841125серый / коричневый</v>
      </c>
      <c r="W793" s="59" t="str">
        <f t="shared" si="96"/>
        <v>6841125</v>
      </c>
      <c r="X793" s="59" t="str">
        <f t="shared" si="100"/>
        <v>HATTERAS CANVAS</v>
      </c>
      <c r="AC793" s="50">
        <f t="shared" si="101"/>
        <v>2</v>
      </c>
      <c r="AD793" s="43">
        <f t="shared" si="102"/>
        <v>210</v>
      </c>
      <c r="AE793" s="50">
        <f t="shared" si="103"/>
        <v>2210</v>
      </c>
    </row>
    <row r="794" spans="1:31">
      <c r="A794" s="59" t="str">
        <f t="shared" si="97"/>
        <v>68411257</v>
      </c>
      <c r="B794" s="59" t="str">
        <f t="shared" si="98"/>
        <v>02-210-02</v>
      </c>
      <c r="C794" s="69" t="s">
        <v>2228</v>
      </c>
      <c r="D794" s="69" t="s">
        <v>2229</v>
      </c>
      <c r="E794" s="69" t="s">
        <v>967</v>
      </c>
      <c r="F794" s="70">
        <v>57</v>
      </c>
      <c r="G794" s="70" t="s">
        <v>2224</v>
      </c>
      <c r="H794" s="69" t="s">
        <v>63</v>
      </c>
      <c r="I794" s="69" t="s">
        <v>908</v>
      </c>
      <c r="J794" s="69" t="s">
        <v>318</v>
      </c>
      <c r="K794" s="69" t="s">
        <v>382</v>
      </c>
      <c r="L794" s="69" t="s">
        <v>420</v>
      </c>
      <c r="M794" s="69" t="s">
        <v>384</v>
      </c>
      <c r="N794" s="69" t="s">
        <v>43</v>
      </c>
      <c r="O794" s="69" t="s">
        <v>386</v>
      </c>
      <c r="P794" s="69" t="s">
        <v>970</v>
      </c>
      <c r="Q794" s="69">
        <v>7</v>
      </c>
      <c r="R794" s="69" t="s">
        <v>63</v>
      </c>
      <c r="V794" s="59" t="str">
        <f t="shared" si="99"/>
        <v>6841125бежевый</v>
      </c>
      <c r="W794" s="59" t="str">
        <f t="shared" si="96"/>
        <v>6841125</v>
      </c>
      <c r="X794" s="59" t="str">
        <f t="shared" si="100"/>
        <v>HATTERAS CANVAS</v>
      </c>
      <c r="AC794" s="50">
        <f t="shared" si="101"/>
        <v>2</v>
      </c>
      <c r="AD794" s="43">
        <f t="shared" si="102"/>
        <v>210</v>
      </c>
      <c r="AE794" s="50">
        <f t="shared" si="103"/>
        <v>2210</v>
      </c>
    </row>
    <row r="795" spans="1:31">
      <c r="A795" s="59" t="str">
        <f t="shared" si="97"/>
        <v>68411257</v>
      </c>
      <c r="B795" s="59" t="str">
        <f t="shared" si="98"/>
        <v>02-210-02</v>
      </c>
      <c r="C795" s="69" t="s">
        <v>2230</v>
      </c>
      <c r="D795" s="69" t="s">
        <v>2229</v>
      </c>
      <c r="E795" s="69" t="s">
        <v>972</v>
      </c>
      <c r="F795" s="70">
        <v>59</v>
      </c>
      <c r="G795" s="70" t="s">
        <v>2224</v>
      </c>
      <c r="H795" s="69" t="s">
        <v>63</v>
      </c>
      <c r="I795" s="69" t="s">
        <v>908</v>
      </c>
      <c r="J795" s="69" t="s">
        <v>318</v>
      </c>
      <c r="K795" s="69" t="s">
        <v>382</v>
      </c>
      <c r="L795" s="69" t="s">
        <v>420</v>
      </c>
      <c r="M795" s="69" t="s">
        <v>384</v>
      </c>
      <c r="N795" s="69" t="s">
        <v>43</v>
      </c>
      <c r="O795" s="69" t="s">
        <v>386</v>
      </c>
      <c r="P795" s="69" t="s">
        <v>970</v>
      </c>
      <c r="Q795" s="69">
        <v>7</v>
      </c>
      <c r="R795" s="69" t="s">
        <v>63</v>
      </c>
      <c r="V795" s="59" t="str">
        <f t="shared" si="99"/>
        <v>6841125бежевый</v>
      </c>
      <c r="W795" s="59" t="str">
        <f t="shared" si="96"/>
        <v>6841125</v>
      </c>
      <c r="X795" s="59" t="str">
        <f t="shared" si="100"/>
        <v>HATTERAS CANVAS</v>
      </c>
      <c r="AC795" s="50">
        <f t="shared" si="101"/>
        <v>2</v>
      </c>
      <c r="AD795" s="43">
        <f t="shared" si="102"/>
        <v>210</v>
      </c>
      <c r="AE795" s="50">
        <f t="shared" si="103"/>
        <v>2210</v>
      </c>
    </row>
    <row r="796" spans="1:31">
      <c r="A796" s="59" t="str">
        <f t="shared" si="97"/>
        <v>68411257</v>
      </c>
      <c r="B796" s="59" t="str">
        <f t="shared" si="98"/>
        <v>02-210-02</v>
      </c>
      <c r="C796" s="69" t="s">
        <v>2231</v>
      </c>
      <c r="D796" s="69" t="s">
        <v>2229</v>
      </c>
      <c r="E796" s="69" t="s">
        <v>983</v>
      </c>
      <c r="F796" s="70">
        <v>61</v>
      </c>
      <c r="G796" s="70" t="s">
        <v>2224</v>
      </c>
      <c r="H796" s="69" t="s">
        <v>63</v>
      </c>
      <c r="I796" s="69" t="s">
        <v>908</v>
      </c>
      <c r="J796" s="69" t="s">
        <v>318</v>
      </c>
      <c r="K796" s="69" t="s">
        <v>382</v>
      </c>
      <c r="L796" s="69" t="s">
        <v>420</v>
      </c>
      <c r="M796" s="69" t="s">
        <v>384</v>
      </c>
      <c r="N796" s="69" t="s">
        <v>43</v>
      </c>
      <c r="O796" s="69" t="s">
        <v>386</v>
      </c>
      <c r="P796" s="69" t="s">
        <v>970</v>
      </c>
      <c r="Q796" s="69">
        <v>7</v>
      </c>
      <c r="R796" s="69" t="s">
        <v>63</v>
      </c>
      <c r="V796" s="59" t="str">
        <f t="shared" si="99"/>
        <v>6841125бежевый</v>
      </c>
      <c r="W796" s="59" t="str">
        <f t="shared" si="96"/>
        <v>6841125</v>
      </c>
      <c r="X796" s="59" t="str">
        <f t="shared" si="100"/>
        <v>HATTERAS CANVAS</v>
      </c>
      <c r="AC796" s="50">
        <f t="shared" si="101"/>
        <v>2</v>
      </c>
      <c r="AD796" s="43">
        <f t="shared" si="102"/>
        <v>210</v>
      </c>
      <c r="AE796" s="50">
        <f t="shared" si="103"/>
        <v>2210</v>
      </c>
    </row>
    <row r="797" spans="1:31">
      <c r="A797" s="59" t="str">
        <f t="shared" si="97"/>
        <v>68431013</v>
      </c>
      <c r="B797" s="59" t="str">
        <f t="shared" si="98"/>
        <v>02-211-16</v>
      </c>
      <c r="C797" s="69" t="s">
        <v>2232</v>
      </c>
      <c r="D797" s="69" t="s">
        <v>2233</v>
      </c>
      <c r="E797" s="69" t="s">
        <v>967</v>
      </c>
      <c r="F797" s="70">
        <v>57</v>
      </c>
      <c r="G797" s="70" t="s">
        <v>2234</v>
      </c>
      <c r="H797" s="69" t="s">
        <v>55</v>
      </c>
      <c r="I797" s="69" t="s">
        <v>1882</v>
      </c>
      <c r="J797" s="69" t="s">
        <v>318</v>
      </c>
      <c r="K797" s="69" t="s">
        <v>382</v>
      </c>
      <c r="L797" s="69" t="s">
        <v>420</v>
      </c>
      <c r="M797" s="69" t="s">
        <v>384</v>
      </c>
      <c r="N797" s="69" t="s">
        <v>37</v>
      </c>
      <c r="O797" s="69" t="s">
        <v>433</v>
      </c>
      <c r="P797" s="69" t="s">
        <v>970</v>
      </c>
      <c r="Q797" s="69">
        <v>3</v>
      </c>
      <c r="R797" s="69" t="s">
        <v>71</v>
      </c>
      <c r="V797" s="59" t="str">
        <f t="shared" si="99"/>
        <v>6843101темно-синий</v>
      </c>
      <c r="W797" s="59" t="str">
        <f t="shared" si="96"/>
        <v>6843101</v>
      </c>
      <c r="X797" s="59" t="str">
        <f t="shared" si="100"/>
        <v>HATTERAS LINEN</v>
      </c>
      <c r="AC797" s="50">
        <f t="shared" si="101"/>
        <v>2</v>
      </c>
      <c r="AD797" s="43">
        <f t="shared" si="102"/>
        <v>211</v>
      </c>
      <c r="AE797" s="50">
        <f t="shared" si="103"/>
        <v>2211</v>
      </c>
    </row>
    <row r="798" spans="1:31">
      <c r="A798" s="59" t="str">
        <f t="shared" si="97"/>
        <v>68431013</v>
      </c>
      <c r="B798" s="59" t="str">
        <f t="shared" si="98"/>
        <v>02-211-16</v>
      </c>
      <c r="C798" s="69" t="s">
        <v>2235</v>
      </c>
      <c r="D798" s="69" t="s">
        <v>2233</v>
      </c>
      <c r="E798" s="69" t="s">
        <v>972</v>
      </c>
      <c r="F798" s="70">
        <v>59</v>
      </c>
      <c r="G798" s="70" t="s">
        <v>2234</v>
      </c>
      <c r="H798" s="69" t="s">
        <v>55</v>
      </c>
      <c r="I798" s="69" t="s">
        <v>1882</v>
      </c>
      <c r="J798" s="69" t="s">
        <v>318</v>
      </c>
      <c r="K798" s="69" t="s">
        <v>382</v>
      </c>
      <c r="L798" s="69" t="s">
        <v>420</v>
      </c>
      <c r="M798" s="69" t="s">
        <v>384</v>
      </c>
      <c r="N798" s="69" t="s">
        <v>37</v>
      </c>
      <c r="O798" s="69" t="s">
        <v>433</v>
      </c>
      <c r="P798" s="69" t="s">
        <v>970</v>
      </c>
      <c r="Q798" s="69">
        <v>3</v>
      </c>
      <c r="R798" s="69" t="s">
        <v>71</v>
      </c>
      <c r="V798" s="59" t="str">
        <f t="shared" si="99"/>
        <v>6843101темно-синий</v>
      </c>
      <c r="W798" s="59" t="str">
        <f t="shared" si="96"/>
        <v>6843101</v>
      </c>
      <c r="X798" s="59" t="str">
        <f t="shared" si="100"/>
        <v>HATTERAS LINEN</v>
      </c>
      <c r="AC798" s="50">
        <f t="shared" si="101"/>
        <v>2</v>
      </c>
      <c r="AD798" s="43">
        <f t="shared" si="102"/>
        <v>211</v>
      </c>
      <c r="AE798" s="50">
        <f t="shared" si="103"/>
        <v>2211</v>
      </c>
    </row>
    <row r="799" spans="1:31">
      <c r="A799" s="59" t="str">
        <f t="shared" si="97"/>
        <v>68431013</v>
      </c>
      <c r="B799" s="59" t="str">
        <f t="shared" si="98"/>
        <v>02-211-16</v>
      </c>
      <c r="C799" s="69" t="s">
        <v>2236</v>
      </c>
      <c r="D799" s="69" t="s">
        <v>2233</v>
      </c>
      <c r="E799" s="69" t="s">
        <v>983</v>
      </c>
      <c r="F799" s="70">
        <v>61</v>
      </c>
      <c r="G799" s="70" t="s">
        <v>2234</v>
      </c>
      <c r="H799" s="69" t="s">
        <v>55</v>
      </c>
      <c r="I799" s="69" t="s">
        <v>1882</v>
      </c>
      <c r="J799" s="69" t="s">
        <v>318</v>
      </c>
      <c r="K799" s="69" t="s">
        <v>382</v>
      </c>
      <c r="L799" s="69" t="s">
        <v>420</v>
      </c>
      <c r="M799" s="69" t="s">
        <v>384</v>
      </c>
      <c r="N799" s="69" t="s">
        <v>37</v>
      </c>
      <c r="O799" s="69" t="s">
        <v>433</v>
      </c>
      <c r="P799" s="69" t="s">
        <v>970</v>
      </c>
      <c r="Q799" s="69">
        <v>3</v>
      </c>
      <c r="R799" s="69" t="s">
        <v>71</v>
      </c>
      <c r="V799" s="59" t="str">
        <f t="shared" si="99"/>
        <v>6843101темно-синий</v>
      </c>
      <c r="W799" s="59" t="str">
        <f t="shared" si="96"/>
        <v>6843101</v>
      </c>
      <c r="X799" s="59" t="str">
        <f t="shared" si="100"/>
        <v>HATTERAS LINEN</v>
      </c>
      <c r="AC799" s="50">
        <f t="shared" si="101"/>
        <v>2</v>
      </c>
      <c r="AD799" s="43">
        <f t="shared" si="102"/>
        <v>211</v>
      </c>
      <c r="AE799" s="50">
        <f t="shared" si="103"/>
        <v>2211</v>
      </c>
    </row>
    <row r="800" spans="1:31">
      <c r="A800" s="59" t="str">
        <f t="shared" si="97"/>
        <v>684310165</v>
      </c>
      <c r="B800" s="59" t="str">
        <f t="shared" si="98"/>
        <v>02-211-14</v>
      </c>
      <c r="C800" s="69" t="s">
        <v>2237</v>
      </c>
      <c r="D800" s="69" t="s">
        <v>2238</v>
      </c>
      <c r="E800" s="69" t="s">
        <v>967</v>
      </c>
      <c r="F800" s="70">
        <v>57</v>
      </c>
      <c r="G800" s="70" t="s">
        <v>2234</v>
      </c>
      <c r="H800" s="69" t="s">
        <v>86</v>
      </c>
      <c r="I800" s="69" t="s">
        <v>1882</v>
      </c>
      <c r="J800" s="69" t="s">
        <v>318</v>
      </c>
      <c r="K800" s="69" t="s">
        <v>382</v>
      </c>
      <c r="L800" s="69" t="s">
        <v>420</v>
      </c>
      <c r="M800" s="69" t="s">
        <v>384</v>
      </c>
      <c r="N800" s="69" t="s">
        <v>37</v>
      </c>
      <c r="O800" s="69" t="s">
        <v>433</v>
      </c>
      <c r="P800" s="69" t="s">
        <v>970</v>
      </c>
      <c r="Q800" s="69">
        <v>65</v>
      </c>
      <c r="R800" s="69" t="s">
        <v>86</v>
      </c>
      <c r="V800" s="59" t="str">
        <f t="shared" si="99"/>
        <v>6843101коричневый</v>
      </c>
      <c r="W800" s="59" t="str">
        <f t="shared" si="96"/>
        <v>6843101</v>
      </c>
      <c r="X800" s="59" t="str">
        <f t="shared" si="100"/>
        <v>HATTERAS LINEN</v>
      </c>
      <c r="AC800" s="50">
        <f t="shared" si="101"/>
        <v>2</v>
      </c>
      <c r="AD800" s="43">
        <f t="shared" si="102"/>
        <v>211</v>
      </c>
      <c r="AE800" s="50">
        <f t="shared" si="103"/>
        <v>2211</v>
      </c>
    </row>
    <row r="801" spans="1:31">
      <c r="A801" s="59" t="str">
        <f t="shared" si="97"/>
        <v>684310165</v>
      </c>
      <c r="B801" s="59" t="str">
        <f t="shared" si="98"/>
        <v>02-211-14</v>
      </c>
      <c r="C801" s="69" t="s">
        <v>2239</v>
      </c>
      <c r="D801" s="69" t="s">
        <v>2238</v>
      </c>
      <c r="E801" s="69" t="s">
        <v>972</v>
      </c>
      <c r="F801" s="70">
        <v>59</v>
      </c>
      <c r="G801" s="70" t="s">
        <v>2234</v>
      </c>
      <c r="H801" s="69" t="s">
        <v>86</v>
      </c>
      <c r="I801" s="69" t="s">
        <v>1882</v>
      </c>
      <c r="J801" s="69" t="s">
        <v>318</v>
      </c>
      <c r="K801" s="69" t="s">
        <v>382</v>
      </c>
      <c r="L801" s="69" t="s">
        <v>420</v>
      </c>
      <c r="M801" s="69" t="s">
        <v>384</v>
      </c>
      <c r="N801" s="69" t="s">
        <v>37</v>
      </c>
      <c r="O801" s="69" t="s">
        <v>433</v>
      </c>
      <c r="P801" s="69" t="s">
        <v>970</v>
      </c>
      <c r="Q801" s="69">
        <v>65</v>
      </c>
      <c r="R801" s="69" t="s">
        <v>86</v>
      </c>
      <c r="V801" s="59" t="str">
        <f t="shared" si="99"/>
        <v>6843101коричневый</v>
      </c>
      <c r="W801" s="59" t="str">
        <f t="shared" si="96"/>
        <v>6843101</v>
      </c>
      <c r="X801" s="59" t="str">
        <f t="shared" si="100"/>
        <v>HATTERAS LINEN</v>
      </c>
      <c r="AC801" s="50">
        <f t="shared" si="101"/>
        <v>2</v>
      </c>
      <c r="AD801" s="43">
        <f t="shared" si="102"/>
        <v>211</v>
      </c>
      <c r="AE801" s="50">
        <f t="shared" si="103"/>
        <v>2211</v>
      </c>
    </row>
    <row r="802" spans="1:31">
      <c r="A802" s="59" t="str">
        <f t="shared" si="97"/>
        <v>6843302228</v>
      </c>
      <c r="B802" s="59" t="str">
        <f t="shared" si="98"/>
        <v>02-212-06</v>
      </c>
      <c r="C802" s="69" t="s">
        <v>2240</v>
      </c>
      <c r="D802" s="69" t="s">
        <v>2241</v>
      </c>
      <c r="E802" s="69" t="s">
        <v>967</v>
      </c>
      <c r="F802" s="70">
        <v>57</v>
      </c>
      <c r="G802" s="70" t="s">
        <v>2242</v>
      </c>
      <c r="H802" s="69" t="s">
        <v>71</v>
      </c>
      <c r="I802" s="69" t="s">
        <v>2189</v>
      </c>
      <c r="J802" s="69" t="s">
        <v>318</v>
      </c>
      <c r="K802" s="69" t="s">
        <v>382</v>
      </c>
      <c r="L802" s="69" t="s">
        <v>420</v>
      </c>
      <c r="M802" s="69" t="s">
        <v>384</v>
      </c>
      <c r="N802" s="69" t="s">
        <v>37</v>
      </c>
      <c r="O802" s="69" t="s">
        <v>433</v>
      </c>
      <c r="P802" s="69" t="s">
        <v>970</v>
      </c>
      <c r="Q802" s="69">
        <v>228</v>
      </c>
      <c r="R802" s="69" t="s">
        <v>71</v>
      </c>
      <c r="V802" s="59" t="str">
        <f t="shared" si="99"/>
        <v>6843302синий</v>
      </c>
      <c r="W802" s="59" t="str">
        <f t="shared" si="96"/>
        <v>6843302</v>
      </c>
      <c r="X802" s="59" t="str">
        <f t="shared" si="100"/>
        <v>HATTERAS LINEN CHECK</v>
      </c>
      <c r="AC802" s="50">
        <f t="shared" si="101"/>
        <v>2</v>
      </c>
      <c r="AD802" s="43">
        <f t="shared" si="102"/>
        <v>212</v>
      </c>
      <c r="AE802" s="50">
        <f t="shared" si="103"/>
        <v>2212</v>
      </c>
    </row>
    <row r="803" spans="1:31">
      <c r="A803" s="59" t="str">
        <f t="shared" si="97"/>
        <v>6843302228</v>
      </c>
      <c r="B803" s="59" t="str">
        <f t="shared" si="98"/>
        <v>02-212-06</v>
      </c>
      <c r="C803" s="69" t="s">
        <v>2243</v>
      </c>
      <c r="D803" s="69" t="s">
        <v>2241</v>
      </c>
      <c r="E803" s="69" t="s">
        <v>972</v>
      </c>
      <c r="F803" s="70">
        <v>59</v>
      </c>
      <c r="G803" s="70" t="s">
        <v>2242</v>
      </c>
      <c r="H803" s="69" t="s">
        <v>71</v>
      </c>
      <c r="I803" s="69" t="s">
        <v>2189</v>
      </c>
      <c r="J803" s="69" t="s">
        <v>318</v>
      </c>
      <c r="K803" s="69" t="s">
        <v>382</v>
      </c>
      <c r="L803" s="69" t="s">
        <v>420</v>
      </c>
      <c r="M803" s="69" t="s">
        <v>384</v>
      </c>
      <c r="N803" s="69" t="s">
        <v>37</v>
      </c>
      <c r="O803" s="69" t="s">
        <v>433</v>
      </c>
      <c r="P803" s="69" t="s">
        <v>970</v>
      </c>
      <c r="Q803" s="69">
        <v>228</v>
      </c>
      <c r="R803" s="69" t="s">
        <v>71</v>
      </c>
      <c r="V803" s="59" t="str">
        <f t="shared" si="99"/>
        <v>6843302синий</v>
      </c>
      <c r="W803" s="59" t="str">
        <f t="shared" si="96"/>
        <v>6843302</v>
      </c>
      <c r="X803" s="59" t="str">
        <f t="shared" si="100"/>
        <v>HATTERAS LINEN CHECK</v>
      </c>
      <c r="AC803" s="50">
        <f t="shared" si="101"/>
        <v>2</v>
      </c>
      <c r="AD803" s="43">
        <f t="shared" si="102"/>
        <v>212</v>
      </c>
      <c r="AE803" s="50">
        <f t="shared" si="103"/>
        <v>2212</v>
      </c>
    </row>
    <row r="804" spans="1:31">
      <c r="A804" s="59" t="str">
        <f t="shared" si="97"/>
        <v>6843302228</v>
      </c>
      <c r="B804" s="59" t="str">
        <f t="shared" si="98"/>
        <v>02-212-06</v>
      </c>
      <c r="C804" s="69" t="s">
        <v>2244</v>
      </c>
      <c r="D804" s="69" t="s">
        <v>2241</v>
      </c>
      <c r="E804" s="69" t="s">
        <v>983</v>
      </c>
      <c r="F804" s="70">
        <v>61</v>
      </c>
      <c r="G804" s="70" t="s">
        <v>2242</v>
      </c>
      <c r="H804" s="69" t="s">
        <v>71</v>
      </c>
      <c r="I804" s="69" t="s">
        <v>2189</v>
      </c>
      <c r="J804" s="69" t="s">
        <v>318</v>
      </c>
      <c r="K804" s="69" t="s">
        <v>382</v>
      </c>
      <c r="L804" s="69" t="s">
        <v>420</v>
      </c>
      <c r="M804" s="69" t="s">
        <v>384</v>
      </c>
      <c r="N804" s="69" t="s">
        <v>37</v>
      </c>
      <c r="O804" s="69" t="s">
        <v>433</v>
      </c>
      <c r="P804" s="69" t="s">
        <v>970</v>
      </c>
      <c r="Q804" s="69">
        <v>228</v>
      </c>
      <c r="R804" s="69" t="s">
        <v>71</v>
      </c>
      <c r="V804" s="59" t="str">
        <f t="shared" si="99"/>
        <v>6843302синий</v>
      </c>
      <c r="W804" s="59" t="str">
        <f t="shared" si="96"/>
        <v>6843302</v>
      </c>
      <c r="X804" s="59" t="str">
        <f t="shared" si="100"/>
        <v>HATTERAS LINEN CHECK</v>
      </c>
      <c r="AC804" s="50">
        <f t="shared" si="101"/>
        <v>2</v>
      </c>
      <c r="AD804" s="43">
        <f t="shared" si="102"/>
        <v>212</v>
      </c>
      <c r="AE804" s="50">
        <f t="shared" si="103"/>
        <v>2212</v>
      </c>
    </row>
    <row r="805" spans="1:31">
      <c r="A805" s="59" t="str">
        <f t="shared" si="97"/>
        <v>74911016</v>
      </c>
      <c r="B805" s="59" t="str">
        <f t="shared" si="98"/>
        <v>02-213-14</v>
      </c>
      <c r="C805" s="69" t="s">
        <v>2245</v>
      </c>
      <c r="D805" s="69" t="s">
        <v>2246</v>
      </c>
      <c r="E805" s="69" t="s">
        <v>967</v>
      </c>
      <c r="F805" s="70">
        <v>57</v>
      </c>
      <c r="G805" s="70" t="s">
        <v>2247</v>
      </c>
      <c r="H805" s="69" t="s">
        <v>86</v>
      </c>
      <c r="I805" s="69" t="s">
        <v>2014</v>
      </c>
      <c r="J805" s="69" t="s">
        <v>350</v>
      </c>
      <c r="K805" s="69" t="s">
        <v>382</v>
      </c>
      <c r="L805" s="69" t="s">
        <v>420</v>
      </c>
      <c r="M805" s="69" t="s">
        <v>388</v>
      </c>
      <c r="N805" s="69" t="s">
        <v>43</v>
      </c>
      <c r="O805" s="69" t="s">
        <v>448</v>
      </c>
      <c r="P805" s="69" t="s">
        <v>970</v>
      </c>
      <c r="Q805" s="69">
        <v>6</v>
      </c>
      <c r="R805" s="69" t="s">
        <v>86</v>
      </c>
      <c r="V805" s="59" t="str">
        <f t="shared" si="99"/>
        <v>7491101коричневый</v>
      </c>
      <c r="W805" s="59" t="str">
        <f t="shared" si="96"/>
        <v>7491101</v>
      </c>
      <c r="X805" s="59" t="str">
        <f t="shared" si="100"/>
        <v>ARMY CAP COTTON</v>
      </c>
      <c r="AC805" s="50">
        <f t="shared" si="101"/>
        <v>2</v>
      </c>
      <c r="AD805" s="43">
        <f t="shared" si="102"/>
        <v>213</v>
      </c>
      <c r="AE805" s="50">
        <f t="shared" si="103"/>
        <v>2213</v>
      </c>
    </row>
    <row r="806" spans="1:31">
      <c r="A806" s="59" t="str">
        <f t="shared" si="97"/>
        <v>74911016</v>
      </c>
      <c r="B806" s="59" t="str">
        <f t="shared" si="98"/>
        <v>02-213-14</v>
      </c>
      <c r="C806" s="69" t="s">
        <v>2248</v>
      </c>
      <c r="D806" s="69" t="s">
        <v>2246</v>
      </c>
      <c r="E806" s="69" t="s">
        <v>972</v>
      </c>
      <c r="F806" s="70">
        <v>59</v>
      </c>
      <c r="G806" s="70" t="s">
        <v>2247</v>
      </c>
      <c r="H806" s="69" t="s">
        <v>86</v>
      </c>
      <c r="I806" s="69" t="s">
        <v>2014</v>
      </c>
      <c r="J806" s="69" t="s">
        <v>350</v>
      </c>
      <c r="K806" s="69" t="s">
        <v>382</v>
      </c>
      <c r="L806" s="69" t="s">
        <v>420</v>
      </c>
      <c r="M806" s="69" t="s">
        <v>388</v>
      </c>
      <c r="N806" s="69" t="s">
        <v>43</v>
      </c>
      <c r="O806" s="69" t="s">
        <v>448</v>
      </c>
      <c r="P806" s="69" t="s">
        <v>970</v>
      </c>
      <c r="Q806" s="69">
        <v>6</v>
      </c>
      <c r="R806" s="69" t="s">
        <v>86</v>
      </c>
      <c r="V806" s="59" t="str">
        <f t="shared" si="99"/>
        <v>7491101коричневый</v>
      </c>
      <c r="W806" s="59" t="str">
        <f t="shared" si="96"/>
        <v>7491101</v>
      </c>
      <c r="X806" s="59" t="str">
        <f t="shared" si="100"/>
        <v>ARMY CAP COTTON</v>
      </c>
      <c r="AC806" s="50">
        <f t="shared" si="101"/>
        <v>2</v>
      </c>
      <c r="AD806" s="43">
        <f t="shared" si="102"/>
        <v>213</v>
      </c>
      <c r="AE806" s="50">
        <f t="shared" si="103"/>
        <v>2213</v>
      </c>
    </row>
    <row r="807" spans="1:31">
      <c r="A807" s="59" t="str">
        <f t="shared" si="97"/>
        <v>74911016</v>
      </c>
      <c r="B807" s="59" t="str">
        <f t="shared" si="98"/>
        <v>02-213-14</v>
      </c>
      <c r="C807" s="69" t="s">
        <v>2249</v>
      </c>
      <c r="D807" s="69" t="s">
        <v>2246</v>
      </c>
      <c r="E807" s="69" t="s">
        <v>983</v>
      </c>
      <c r="F807" s="70">
        <v>61</v>
      </c>
      <c r="G807" s="70" t="s">
        <v>2247</v>
      </c>
      <c r="H807" s="69" t="s">
        <v>86</v>
      </c>
      <c r="I807" s="69" t="s">
        <v>2014</v>
      </c>
      <c r="J807" s="69" t="s">
        <v>350</v>
      </c>
      <c r="K807" s="69" t="s">
        <v>382</v>
      </c>
      <c r="L807" s="69" t="s">
        <v>420</v>
      </c>
      <c r="M807" s="69" t="s">
        <v>388</v>
      </c>
      <c r="N807" s="69" t="s">
        <v>43</v>
      </c>
      <c r="O807" s="69" t="s">
        <v>448</v>
      </c>
      <c r="P807" s="69" t="s">
        <v>970</v>
      </c>
      <c r="Q807" s="69">
        <v>6</v>
      </c>
      <c r="R807" s="69" t="s">
        <v>86</v>
      </c>
      <c r="V807" s="59" t="str">
        <f t="shared" si="99"/>
        <v>7491101коричневый</v>
      </c>
      <c r="W807" s="59" t="str">
        <f t="shared" si="96"/>
        <v>7491101</v>
      </c>
      <c r="X807" s="59" t="str">
        <f t="shared" si="100"/>
        <v>ARMY CAP COTTON</v>
      </c>
      <c r="AC807" s="50">
        <f t="shared" si="101"/>
        <v>2</v>
      </c>
      <c r="AD807" s="43">
        <f t="shared" si="102"/>
        <v>213</v>
      </c>
      <c r="AE807" s="50">
        <f t="shared" si="103"/>
        <v>2213</v>
      </c>
    </row>
    <row r="808" spans="1:31">
      <c r="A808" s="59" t="str">
        <f t="shared" si="97"/>
        <v>74911016</v>
      </c>
      <c r="B808" s="59" t="str">
        <f t="shared" si="98"/>
        <v>02-213-14</v>
      </c>
      <c r="C808" s="69" t="s">
        <v>2250</v>
      </c>
      <c r="D808" s="69" t="s">
        <v>2246</v>
      </c>
      <c r="E808" s="69" t="s">
        <v>1147</v>
      </c>
      <c r="F808" s="70">
        <v>55</v>
      </c>
      <c r="G808" s="70" t="s">
        <v>2247</v>
      </c>
      <c r="H808" s="69" t="s">
        <v>86</v>
      </c>
      <c r="I808" s="69" t="s">
        <v>2014</v>
      </c>
      <c r="J808" s="69" t="s">
        <v>350</v>
      </c>
      <c r="K808" s="69" t="s">
        <v>382</v>
      </c>
      <c r="L808" s="69" t="s">
        <v>420</v>
      </c>
      <c r="M808" s="69" t="s">
        <v>388</v>
      </c>
      <c r="N808" s="69" t="s">
        <v>43</v>
      </c>
      <c r="O808" s="69" t="s">
        <v>448</v>
      </c>
      <c r="P808" s="69" t="s">
        <v>970</v>
      </c>
      <c r="Q808" s="69">
        <v>6</v>
      </c>
      <c r="R808" s="69" t="s">
        <v>86</v>
      </c>
      <c r="V808" s="59" t="str">
        <f t="shared" si="99"/>
        <v>7491101коричневый</v>
      </c>
      <c r="W808" s="59" t="str">
        <f t="shared" si="96"/>
        <v>7491101</v>
      </c>
      <c r="X808" s="59" t="str">
        <f t="shared" si="100"/>
        <v>ARMY CAP COTTON</v>
      </c>
      <c r="AC808" s="50">
        <f t="shared" si="101"/>
        <v>2</v>
      </c>
      <c r="AD808" s="43">
        <f t="shared" si="102"/>
        <v>213</v>
      </c>
      <c r="AE808" s="50">
        <f t="shared" si="103"/>
        <v>2213</v>
      </c>
    </row>
    <row r="809" spans="1:31">
      <c r="A809" s="59" t="str">
        <f t="shared" si="97"/>
        <v>749110121</v>
      </c>
      <c r="B809" s="59" t="str">
        <f t="shared" si="98"/>
        <v>02-213-19</v>
      </c>
      <c r="C809" s="69" t="s">
        <v>2251</v>
      </c>
      <c r="D809" s="69" t="s">
        <v>2252</v>
      </c>
      <c r="E809" s="69" t="s">
        <v>967</v>
      </c>
      <c r="F809" s="70">
        <v>57</v>
      </c>
      <c r="G809" s="70" t="s">
        <v>2247</v>
      </c>
      <c r="H809" s="69" t="s">
        <v>55</v>
      </c>
      <c r="I809" s="69" t="s">
        <v>908</v>
      </c>
      <c r="J809" s="69" t="s">
        <v>350</v>
      </c>
      <c r="K809" s="69" t="s">
        <v>382</v>
      </c>
      <c r="L809" s="69" t="s">
        <v>420</v>
      </c>
      <c r="M809" s="69" t="s">
        <v>388</v>
      </c>
      <c r="N809" s="69" t="s">
        <v>43</v>
      </c>
      <c r="O809" s="69" t="s">
        <v>448</v>
      </c>
      <c r="P809" s="69" t="s">
        <v>970</v>
      </c>
      <c r="Q809" s="69">
        <v>21</v>
      </c>
      <c r="R809" s="69" t="s">
        <v>71</v>
      </c>
      <c r="V809" s="59" t="str">
        <f t="shared" si="99"/>
        <v>7491101темно-синий</v>
      </c>
      <c r="W809" s="59" t="str">
        <f t="shared" si="96"/>
        <v>7491101</v>
      </c>
      <c r="X809" s="59" t="str">
        <f t="shared" si="100"/>
        <v>ARMY CAP COTTON</v>
      </c>
      <c r="AC809" s="50">
        <f t="shared" si="101"/>
        <v>2</v>
      </c>
      <c r="AD809" s="43">
        <f t="shared" si="102"/>
        <v>213</v>
      </c>
      <c r="AE809" s="50">
        <f t="shared" si="103"/>
        <v>2213</v>
      </c>
    </row>
    <row r="810" spans="1:31">
      <c r="A810" s="59" t="str">
        <f t="shared" si="97"/>
        <v>749110121</v>
      </c>
      <c r="B810" s="59" t="str">
        <f t="shared" si="98"/>
        <v>02-213-19</v>
      </c>
      <c r="C810" s="69" t="s">
        <v>2253</v>
      </c>
      <c r="D810" s="69" t="s">
        <v>2252</v>
      </c>
      <c r="E810" s="69" t="s">
        <v>972</v>
      </c>
      <c r="F810" s="70">
        <v>59</v>
      </c>
      <c r="G810" s="70" t="s">
        <v>2247</v>
      </c>
      <c r="H810" s="69" t="s">
        <v>55</v>
      </c>
      <c r="I810" s="69" t="s">
        <v>908</v>
      </c>
      <c r="J810" s="69" t="s">
        <v>350</v>
      </c>
      <c r="K810" s="69" t="s">
        <v>382</v>
      </c>
      <c r="L810" s="69" t="s">
        <v>420</v>
      </c>
      <c r="M810" s="69" t="s">
        <v>388</v>
      </c>
      <c r="N810" s="69" t="s">
        <v>43</v>
      </c>
      <c r="O810" s="69" t="s">
        <v>448</v>
      </c>
      <c r="P810" s="69" t="s">
        <v>970</v>
      </c>
      <c r="Q810" s="69">
        <v>21</v>
      </c>
      <c r="R810" s="69" t="s">
        <v>71</v>
      </c>
      <c r="V810" s="59" t="str">
        <f t="shared" si="99"/>
        <v>7491101темно-синий</v>
      </c>
      <c r="W810" s="59" t="str">
        <f t="shared" si="96"/>
        <v>7491101</v>
      </c>
      <c r="X810" s="59" t="str">
        <f t="shared" si="100"/>
        <v>ARMY CAP COTTON</v>
      </c>
      <c r="AC810" s="50">
        <f t="shared" si="101"/>
        <v>2</v>
      </c>
      <c r="AD810" s="43">
        <f t="shared" si="102"/>
        <v>213</v>
      </c>
      <c r="AE810" s="50">
        <f t="shared" si="103"/>
        <v>2213</v>
      </c>
    </row>
    <row r="811" spans="1:31">
      <c r="A811" s="59" t="str">
        <f t="shared" si="97"/>
        <v>749110121</v>
      </c>
      <c r="B811" s="59" t="str">
        <f t="shared" si="98"/>
        <v>02-213-19</v>
      </c>
      <c r="C811" s="69" t="s">
        <v>2254</v>
      </c>
      <c r="D811" s="69" t="s">
        <v>2252</v>
      </c>
      <c r="E811" s="69" t="s">
        <v>983</v>
      </c>
      <c r="F811" s="70">
        <v>61</v>
      </c>
      <c r="G811" s="70" t="s">
        <v>2247</v>
      </c>
      <c r="H811" s="69" t="s">
        <v>55</v>
      </c>
      <c r="I811" s="69" t="s">
        <v>908</v>
      </c>
      <c r="J811" s="69" t="s">
        <v>350</v>
      </c>
      <c r="K811" s="69" t="s">
        <v>382</v>
      </c>
      <c r="L811" s="69" t="s">
        <v>420</v>
      </c>
      <c r="M811" s="69" t="s">
        <v>388</v>
      </c>
      <c r="N811" s="69" t="s">
        <v>43</v>
      </c>
      <c r="O811" s="69" t="s">
        <v>448</v>
      </c>
      <c r="P811" s="69" t="s">
        <v>970</v>
      </c>
      <c r="Q811" s="69">
        <v>21</v>
      </c>
      <c r="R811" s="69" t="s">
        <v>71</v>
      </c>
      <c r="V811" s="59" t="str">
        <f t="shared" si="99"/>
        <v>7491101темно-синий</v>
      </c>
      <c r="W811" s="59" t="str">
        <f t="shared" si="96"/>
        <v>7491101</v>
      </c>
      <c r="X811" s="59" t="str">
        <f t="shared" si="100"/>
        <v>ARMY CAP COTTON</v>
      </c>
      <c r="AC811" s="50">
        <f t="shared" si="101"/>
        <v>2</v>
      </c>
      <c r="AD811" s="43">
        <f t="shared" si="102"/>
        <v>213</v>
      </c>
      <c r="AE811" s="50">
        <f t="shared" si="103"/>
        <v>2213</v>
      </c>
    </row>
    <row r="812" spans="1:31">
      <c r="A812" s="59" t="str">
        <f t="shared" si="97"/>
        <v>77111011</v>
      </c>
      <c r="B812" s="59" t="str">
        <f t="shared" si="98"/>
        <v>02-214-09</v>
      </c>
      <c r="C812" s="69" t="s">
        <v>2255</v>
      </c>
      <c r="D812" s="69" t="s">
        <v>2256</v>
      </c>
      <c r="E812" s="69" t="s">
        <v>907</v>
      </c>
      <c r="F812" s="70">
        <v>0</v>
      </c>
      <c r="G812" s="70" t="s">
        <v>2257</v>
      </c>
      <c r="H812" s="69" t="s">
        <v>53</v>
      </c>
      <c r="I812" s="69" t="s">
        <v>2014</v>
      </c>
      <c r="J812" s="69" t="s">
        <v>327</v>
      </c>
      <c r="K812" s="69" t="s">
        <v>382</v>
      </c>
      <c r="L812" s="69" t="s">
        <v>420</v>
      </c>
      <c r="M812" s="69" t="s">
        <v>388</v>
      </c>
      <c r="N812" s="69" t="s">
        <v>43</v>
      </c>
      <c r="O812" s="69" t="s">
        <v>386</v>
      </c>
      <c r="P812" s="69" t="s">
        <v>970</v>
      </c>
      <c r="Q812" s="69">
        <v>1</v>
      </c>
      <c r="R812" s="69" t="s">
        <v>53</v>
      </c>
      <c r="V812" s="59" t="str">
        <f t="shared" si="99"/>
        <v>7711101черный</v>
      </c>
      <c r="W812" s="59" t="str">
        <f t="shared" si="96"/>
        <v>7711101</v>
      </c>
      <c r="X812" s="59" t="str">
        <f t="shared" si="100"/>
        <v>BASEBALL CAP COTTON</v>
      </c>
      <c r="AC812" s="50">
        <f t="shared" si="101"/>
        <v>2</v>
      </c>
      <c r="AD812" s="43">
        <f t="shared" si="102"/>
        <v>214</v>
      </c>
      <c r="AE812" s="50">
        <f t="shared" si="103"/>
        <v>2214</v>
      </c>
    </row>
    <row r="813" spans="1:31">
      <c r="A813" s="59" t="str">
        <f t="shared" si="97"/>
        <v>77111016</v>
      </c>
      <c r="B813" s="59" t="str">
        <f t="shared" si="98"/>
        <v>02-214-14</v>
      </c>
      <c r="C813" s="69" t="s">
        <v>2258</v>
      </c>
      <c r="D813" s="69" t="s">
        <v>2259</v>
      </c>
      <c r="E813" s="69" t="s">
        <v>907</v>
      </c>
      <c r="F813" s="70">
        <v>0</v>
      </c>
      <c r="G813" s="70" t="s">
        <v>2257</v>
      </c>
      <c r="H813" s="69" t="s">
        <v>86</v>
      </c>
      <c r="I813" s="69" t="s">
        <v>908</v>
      </c>
      <c r="J813" s="69" t="s">
        <v>327</v>
      </c>
      <c r="K813" s="69" t="s">
        <v>382</v>
      </c>
      <c r="L813" s="69" t="s">
        <v>420</v>
      </c>
      <c r="M813" s="69" t="s">
        <v>388</v>
      </c>
      <c r="N813" s="69" t="s">
        <v>43</v>
      </c>
      <c r="O813" s="69" t="s">
        <v>386</v>
      </c>
      <c r="P813" s="69" t="s">
        <v>970</v>
      </c>
      <c r="Q813" s="69">
        <v>6</v>
      </c>
      <c r="R813" s="69" t="s">
        <v>86</v>
      </c>
      <c r="V813" s="59" t="str">
        <f t="shared" si="99"/>
        <v>7711101коричневый</v>
      </c>
      <c r="W813" s="59" t="str">
        <f t="shared" si="96"/>
        <v>7711101</v>
      </c>
      <c r="X813" s="59" t="str">
        <f t="shared" si="100"/>
        <v>BASEBALL CAP COTTON</v>
      </c>
      <c r="AC813" s="50">
        <f t="shared" si="101"/>
        <v>2</v>
      </c>
      <c r="AD813" s="43">
        <f t="shared" si="102"/>
        <v>214</v>
      </c>
      <c r="AE813" s="50">
        <f t="shared" si="103"/>
        <v>2214</v>
      </c>
    </row>
    <row r="814" spans="1:31">
      <c r="A814" s="59" t="str">
        <f t="shared" si="97"/>
        <v>77111018</v>
      </c>
      <c r="B814" s="59" t="str">
        <f t="shared" si="98"/>
        <v>02-214-18</v>
      </c>
      <c r="C814" s="69" t="s">
        <v>2260</v>
      </c>
      <c r="D814" s="69" t="s">
        <v>2261</v>
      </c>
      <c r="E814" s="69" t="s">
        <v>907</v>
      </c>
      <c r="F814" s="70">
        <v>0</v>
      </c>
      <c r="G814" s="70" t="s">
        <v>2257</v>
      </c>
      <c r="H814" s="69" t="s">
        <v>78</v>
      </c>
      <c r="I814" s="69" t="s">
        <v>908</v>
      </c>
      <c r="J814" s="69" t="s">
        <v>327</v>
      </c>
      <c r="K814" s="69" t="s">
        <v>382</v>
      </c>
      <c r="L814" s="69" t="s">
        <v>420</v>
      </c>
      <c r="M814" s="69" t="s">
        <v>388</v>
      </c>
      <c r="N814" s="69" t="s">
        <v>43</v>
      </c>
      <c r="O814" s="69" t="s">
        <v>386</v>
      </c>
      <c r="P814" s="69" t="s">
        <v>970</v>
      </c>
      <c r="Q814" s="69">
        <v>8</v>
      </c>
      <c r="R814" s="69" t="s">
        <v>78</v>
      </c>
      <c r="V814" s="59" t="str">
        <f t="shared" si="99"/>
        <v>7711101красный</v>
      </c>
      <c r="W814" s="59" t="str">
        <f t="shared" si="96"/>
        <v>7711101</v>
      </c>
      <c r="X814" s="59" t="str">
        <f t="shared" si="100"/>
        <v>BASEBALL CAP COTTON</v>
      </c>
      <c r="AC814" s="50">
        <f t="shared" si="101"/>
        <v>2</v>
      </c>
      <c r="AD814" s="43">
        <f t="shared" si="102"/>
        <v>214</v>
      </c>
      <c r="AE814" s="50">
        <f t="shared" si="103"/>
        <v>2214</v>
      </c>
    </row>
    <row r="815" spans="1:31">
      <c r="A815" s="59" t="str">
        <f t="shared" si="97"/>
        <v>771110110</v>
      </c>
      <c r="B815" s="59" t="str">
        <f t="shared" si="98"/>
        <v>02-214-17</v>
      </c>
      <c r="C815" s="69" t="s">
        <v>2262</v>
      </c>
      <c r="D815" s="69" t="s">
        <v>2263</v>
      </c>
      <c r="E815" s="69" t="s">
        <v>907</v>
      </c>
      <c r="F815" s="70">
        <v>0</v>
      </c>
      <c r="G815" s="70" t="s">
        <v>2257</v>
      </c>
      <c r="H815" s="69" t="s">
        <v>57</v>
      </c>
      <c r="I815" s="69" t="s">
        <v>908</v>
      </c>
      <c r="J815" s="69" t="s">
        <v>327</v>
      </c>
      <c r="K815" s="69" t="s">
        <v>382</v>
      </c>
      <c r="L815" s="69" t="s">
        <v>420</v>
      </c>
      <c r="M815" s="69" t="s">
        <v>388</v>
      </c>
      <c r="N815" s="69" t="s">
        <v>43</v>
      </c>
      <c r="O815" s="69" t="s">
        <v>386</v>
      </c>
      <c r="P815" s="69" t="s">
        <v>970</v>
      </c>
      <c r="Q815" s="69">
        <v>10</v>
      </c>
      <c r="R815" s="69" t="s">
        <v>57</v>
      </c>
      <c r="V815" s="59" t="str">
        <f t="shared" si="99"/>
        <v>7711101белый</v>
      </c>
      <c r="W815" s="59" t="str">
        <f t="shared" si="96"/>
        <v>7711101</v>
      </c>
      <c r="X815" s="59" t="str">
        <f t="shared" si="100"/>
        <v>BASEBALL CAP COTTON</v>
      </c>
      <c r="AC815" s="50">
        <f t="shared" si="101"/>
        <v>2</v>
      </c>
      <c r="AD815" s="43">
        <f t="shared" si="102"/>
        <v>214</v>
      </c>
      <c r="AE815" s="50">
        <f t="shared" si="103"/>
        <v>2214</v>
      </c>
    </row>
    <row r="816" spans="1:31">
      <c r="A816" s="59" t="str">
        <f t="shared" si="97"/>
        <v>771110123</v>
      </c>
      <c r="B816" s="59" t="str">
        <f t="shared" si="98"/>
        <v>02-214-06</v>
      </c>
      <c r="C816" s="69" t="s">
        <v>2264</v>
      </c>
      <c r="D816" s="69" t="s">
        <v>2265</v>
      </c>
      <c r="E816" s="69" t="s">
        <v>907</v>
      </c>
      <c r="F816" s="70">
        <v>0</v>
      </c>
      <c r="G816" s="70" t="s">
        <v>2257</v>
      </c>
      <c r="H816" s="69" t="s">
        <v>71</v>
      </c>
      <c r="I816" s="69" t="s">
        <v>908</v>
      </c>
      <c r="J816" s="69" t="s">
        <v>327</v>
      </c>
      <c r="K816" s="69" t="s">
        <v>382</v>
      </c>
      <c r="L816" s="69" t="s">
        <v>420</v>
      </c>
      <c r="M816" s="69" t="s">
        <v>388</v>
      </c>
      <c r="N816" s="69" t="s">
        <v>43</v>
      </c>
      <c r="O816" s="69" t="s">
        <v>386</v>
      </c>
      <c r="P816" s="69" t="s">
        <v>970</v>
      </c>
      <c r="Q816" s="69">
        <v>23</v>
      </c>
      <c r="R816" s="69" t="s">
        <v>71</v>
      </c>
      <c r="V816" s="59" t="str">
        <f t="shared" si="99"/>
        <v>7711101синий</v>
      </c>
      <c r="W816" s="59" t="str">
        <f t="shared" si="96"/>
        <v>7711101</v>
      </c>
      <c r="X816" s="59" t="str">
        <f t="shared" si="100"/>
        <v>BASEBALL CAP COTTON</v>
      </c>
      <c r="AC816" s="50">
        <f t="shared" si="101"/>
        <v>2</v>
      </c>
      <c r="AD816" s="43">
        <f t="shared" si="102"/>
        <v>214</v>
      </c>
      <c r="AE816" s="50">
        <f t="shared" si="103"/>
        <v>2214</v>
      </c>
    </row>
    <row r="817" spans="1:31">
      <c r="A817" s="59" t="str">
        <f t="shared" si="97"/>
        <v>771110132</v>
      </c>
      <c r="B817" s="59" t="str">
        <f t="shared" si="98"/>
        <v>02-214-08</v>
      </c>
      <c r="C817" s="69" t="s">
        <v>2266</v>
      </c>
      <c r="D817" s="69" t="s">
        <v>2267</v>
      </c>
      <c r="E817" s="69" t="s">
        <v>907</v>
      </c>
      <c r="F817" s="70">
        <v>0</v>
      </c>
      <c r="G817" s="70" t="s">
        <v>2257</v>
      </c>
      <c r="H817" s="69" t="s">
        <v>83</v>
      </c>
      <c r="I817" s="69" t="s">
        <v>2014</v>
      </c>
      <c r="J817" s="69" t="s">
        <v>327</v>
      </c>
      <c r="K817" s="69" t="s">
        <v>382</v>
      </c>
      <c r="L817" s="69" t="s">
        <v>420</v>
      </c>
      <c r="M817" s="69" t="s">
        <v>388</v>
      </c>
      <c r="N817" s="69" t="s">
        <v>43</v>
      </c>
      <c r="O817" s="69" t="s">
        <v>386</v>
      </c>
      <c r="P817" s="69" t="s">
        <v>970</v>
      </c>
      <c r="Q817" s="69">
        <v>32</v>
      </c>
      <c r="R817" s="69" t="s">
        <v>83</v>
      </c>
      <c r="V817" s="59" t="str">
        <f t="shared" si="99"/>
        <v>7711101серый</v>
      </c>
      <c r="W817" s="59" t="str">
        <f t="shared" si="96"/>
        <v>7711101</v>
      </c>
      <c r="X817" s="59" t="str">
        <f t="shared" si="100"/>
        <v>BASEBALL CAP COTTON</v>
      </c>
      <c r="AC817" s="50">
        <f t="shared" si="101"/>
        <v>2</v>
      </c>
      <c r="AD817" s="43">
        <f t="shared" si="102"/>
        <v>214</v>
      </c>
      <c r="AE817" s="50">
        <f t="shared" si="103"/>
        <v>2214</v>
      </c>
    </row>
    <row r="818" spans="1:31">
      <c r="A818" s="59" t="str">
        <f t="shared" si="97"/>
        <v>771110141</v>
      </c>
      <c r="B818" s="59" t="str">
        <f t="shared" si="98"/>
        <v>02-214-02</v>
      </c>
      <c r="C818" s="69" t="s">
        <v>2268</v>
      </c>
      <c r="D818" s="69" t="s">
        <v>2269</v>
      </c>
      <c r="E818" s="69" t="s">
        <v>907</v>
      </c>
      <c r="F818" s="70">
        <v>0</v>
      </c>
      <c r="G818" s="70" t="s">
        <v>2257</v>
      </c>
      <c r="H818" s="69" t="s">
        <v>63</v>
      </c>
      <c r="I818" s="69" t="s">
        <v>908</v>
      </c>
      <c r="J818" s="69" t="s">
        <v>327</v>
      </c>
      <c r="K818" s="69" t="s">
        <v>382</v>
      </c>
      <c r="L818" s="69" t="s">
        <v>420</v>
      </c>
      <c r="M818" s="69" t="s">
        <v>388</v>
      </c>
      <c r="N818" s="69" t="s">
        <v>43</v>
      </c>
      <c r="O818" s="69" t="s">
        <v>386</v>
      </c>
      <c r="P818" s="69" t="s">
        <v>970</v>
      </c>
      <c r="Q818" s="69">
        <v>41</v>
      </c>
      <c r="R818" s="69" t="s">
        <v>63</v>
      </c>
      <c r="V818" s="59" t="str">
        <f t="shared" si="99"/>
        <v>7711101бежевый</v>
      </c>
      <c r="W818" s="59" t="str">
        <f t="shared" si="96"/>
        <v>7711101</v>
      </c>
      <c r="X818" s="59" t="str">
        <f t="shared" si="100"/>
        <v>BASEBALL CAP COTTON</v>
      </c>
      <c r="AC818" s="50">
        <f t="shared" si="101"/>
        <v>2</v>
      </c>
      <c r="AD818" s="43">
        <f t="shared" si="102"/>
        <v>214</v>
      </c>
      <c r="AE818" s="50">
        <f t="shared" si="103"/>
        <v>2214</v>
      </c>
    </row>
    <row r="819" spans="1:31">
      <c r="A819" s="59" t="str">
        <f t="shared" si="97"/>
        <v>771110155</v>
      </c>
      <c r="B819" s="59" t="str">
        <f t="shared" si="98"/>
        <v>02-214-03</v>
      </c>
      <c r="C819" s="69" t="s">
        <v>2270</v>
      </c>
      <c r="D819" s="69" t="s">
        <v>2271</v>
      </c>
      <c r="E819" s="69" t="s">
        <v>907</v>
      </c>
      <c r="F819" s="70">
        <v>0</v>
      </c>
      <c r="G819" s="70" t="s">
        <v>2257</v>
      </c>
      <c r="H819" s="69" t="s">
        <v>195</v>
      </c>
      <c r="I819" s="69" t="s">
        <v>2014</v>
      </c>
      <c r="J819" s="69" t="s">
        <v>327</v>
      </c>
      <c r="K819" s="69" t="s">
        <v>382</v>
      </c>
      <c r="L819" s="69" t="s">
        <v>420</v>
      </c>
      <c r="M819" s="69" t="s">
        <v>388</v>
      </c>
      <c r="N819" s="69" t="s">
        <v>43</v>
      </c>
      <c r="O819" s="69" t="s">
        <v>386</v>
      </c>
      <c r="P819" s="69" t="s">
        <v>970</v>
      </c>
      <c r="Q819" s="69">
        <v>55</v>
      </c>
      <c r="R819" s="69" t="s">
        <v>195</v>
      </c>
      <c r="V819" s="59" t="str">
        <f t="shared" si="99"/>
        <v>7711101оливковый</v>
      </c>
      <c r="W819" s="59" t="str">
        <f t="shared" si="96"/>
        <v>7711101</v>
      </c>
      <c r="X819" s="59" t="str">
        <f t="shared" si="100"/>
        <v>BASEBALL CAP COTTON</v>
      </c>
      <c r="AC819" s="50">
        <f t="shared" si="101"/>
        <v>2</v>
      </c>
      <c r="AD819" s="43">
        <f t="shared" si="102"/>
        <v>214</v>
      </c>
      <c r="AE819" s="50">
        <f t="shared" si="103"/>
        <v>2214</v>
      </c>
    </row>
    <row r="820" spans="1:31">
      <c r="A820" s="59" t="str">
        <f t="shared" si="97"/>
        <v>77111021</v>
      </c>
      <c r="B820" s="59" t="str">
        <f t="shared" si="98"/>
        <v>02-215-09</v>
      </c>
      <c r="C820" s="69" t="s">
        <v>2272</v>
      </c>
      <c r="D820" s="69" t="s">
        <v>2273</v>
      </c>
      <c r="E820" s="69" t="s">
        <v>967</v>
      </c>
      <c r="F820" s="70">
        <v>57</v>
      </c>
      <c r="G820" s="70" t="s">
        <v>2274</v>
      </c>
      <c r="H820" s="69" t="s">
        <v>53</v>
      </c>
      <c r="I820" s="69" t="s">
        <v>908</v>
      </c>
      <c r="J820" s="69" t="s">
        <v>327</v>
      </c>
      <c r="K820" s="69" t="s">
        <v>382</v>
      </c>
      <c r="L820" s="69" t="s">
        <v>420</v>
      </c>
      <c r="M820" s="69" t="s">
        <v>388</v>
      </c>
      <c r="N820" s="69" t="s">
        <v>43</v>
      </c>
      <c r="O820" s="69" t="s">
        <v>386</v>
      </c>
      <c r="P820" s="69" t="s">
        <v>970</v>
      </c>
      <c r="Q820" s="69">
        <v>1</v>
      </c>
      <c r="R820" s="69" t="s">
        <v>53</v>
      </c>
      <c r="V820" s="59" t="str">
        <f t="shared" si="99"/>
        <v>7711102черный</v>
      </c>
      <c r="W820" s="59" t="str">
        <f t="shared" si="96"/>
        <v>7711102</v>
      </c>
      <c r="X820" s="59" t="str">
        <f t="shared" si="100"/>
        <v>BASEBALL CAP DELAVE ORGANIC</v>
      </c>
      <c r="AC820" s="50">
        <f t="shared" si="101"/>
        <v>2</v>
      </c>
      <c r="AD820" s="43">
        <f t="shared" si="102"/>
        <v>215</v>
      </c>
      <c r="AE820" s="50">
        <f t="shared" si="103"/>
        <v>2215</v>
      </c>
    </row>
    <row r="821" spans="1:31">
      <c r="A821" s="59" t="str">
        <f t="shared" si="97"/>
        <v>77111021</v>
      </c>
      <c r="B821" s="59" t="str">
        <f t="shared" si="98"/>
        <v>02-215-09</v>
      </c>
      <c r="C821" s="69" t="s">
        <v>2275</v>
      </c>
      <c r="D821" s="69" t="s">
        <v>2273</v>
      </c>
      <c r="E821" s="69" t="s">
        <v>972</v>
      </c>
      <c r="F821" s="70">
        <v>59</v>
      </c>
      <c r="G821" s="70" t="s">
        <v>2274</v>
      </c>
      <c r="H821" s="69" t="s">
        <v>53</v>
      </c>
      <c r="I821" s="69" t="s">
        <v>908</v>
      </c>
      <c r="J821" s="69" t="s">
        <v>327</v>
      </c>
      <c r="K821" s="69" t="s">
        <v>382</v>
      </c>
      <c r="L821" s="69" t="s">
        <v>420</v>
      </c>
      <c r="M821" s="69" t="s">
        <v>388</v>
      </c>
      <c r="N821" s="69" t="s">
        <v>43</v>
      </c>
      <c r="O821" s="69" t="s">
        <v>386</v>
      </c>
      <c r="P821" s="69" t="s">
        <v>970</v>
      </c>
      <c r="Q821" s="69">
        <v>1</v>
      </c>
      <c r="R821" s="69" t="s">
        <v>53</v>
      </c>
      <c r="V821" s="59" t="str">
        <f t="shared" si="99"/>
        <v>7711102черный</v>
      </c>
      <c r="W821" s="59" t="str">
        <f t="shared" si="96"/>
        <v>7711102</v>
      </c>
      <c r="X821" s="59" t="str">
        <f t="shared" si="100"/>
        <v>BASEBALL CAP DELAVE ORGANIC</v>
      </c>
      <c r="AC821" s="50">
        <f t="shared" si="101"/>
        <v>2</v>
      </c>
      <c r="AD821" s="43">
        <f t="shared" si="102"/>
        <v>215</v>
      </c>
      <c r="AE821" s="50">
        <f t="shared" si="103"/>
        <v>2215</v>
      </c>
    </row>
    <row r="822" spans="1:31">
      <c r="A822" s="59" t="str">
        <f t="shared" si="97"/>
        <v>77111021</v>
      </c>
      <c r="B822" s="59" t="str">
        <f t="shared" si="98"/>
        <v>02-215-09</v>
      </c>
      <c r="C822" s="69" t="s">
        <v>2276</v>
      </c>
      <c r="D822" s="69" t="s">
        <v>2273</v>
      </c>
      <c r="E822" s="69" t="s">
        <v>1147</v>
      </c>
      <c r="F822" s="70">
        <v>55</v>
      </c>
      <c r="G822" s="70" t="s">
        <v>2274</v>
      </c>
      <c r="H822" s="69" t="s">
        <v>53</v>
      </c>
      <c r="I822" s="69" t="s">
        <v>908</v>
      </c>
      <c r="J822" s="69" t="s">
        <v>327</v>
      </c>
      <c r="K822" s="69" t="s">
        <v>382</v>
      </c>
      <c r="L822" s="69" t="s">
        <v>420</v>
      </c>
      <c r="M822" s="69" t="s">
        <v>388</v>
      </c>
      <c r="N822" s="69" t="s">
        <v>43</v>
      </c>
      <c r="O822" s="69" t="s">
        <v>386</v>
      </c>
      <c r="P822" s="69" t="s">
        <v>970</v>
      </c>
      <c r="Q822" s="69">
        <v>1</v>
      </c>
      <c r="R822" s="69" t="s">
        <v>53</v>
      </c>
      <c r="V822" s="59" t="str">
        <f t="shared" si="99"/>
        <v>7711102черный</v>
      </c>
      <c r="W822" s="59" t="str">
        <f t="shared" si="96"/>
        <v>7711102</v>
      </c>
      <c r="X822" s="59" t="str">
        <f t="shared" si="100"/>
        <v>BASEBALL CAP DELAVE ORGANIC</v>
      </c>
      <c r="AC822" s="50">
        <f t="shared" si="101"/>
        <v>2</v>
      </c>
      <c r="AD822" s="43">
        <f t="shared" si="102"/>
        <v>215</v>
      </c>
      <c r="AE822" s="50">
        <f t="shared" si="103"/>
        <v>2215</v>
      </c>
    </row>
    <row r="823" spans="1:31">
      <c r="A823" s="59" t="str">
        <f t="shared" si="97"/>
        <v>77111021</v>
      </c>
      <c r="B823" s="59" t="str">
        <f t="shared" si="98"/>
        <v>02-215-09</v>
      </c>
      <c r="C823" s="69" t="s">
        <v>2277</v>
      </c>
      <c r="D823" s="69" t="s">
        <v>2273</v>
      </c>
      <c r="E823" s="69" t="s">
        <v>983</v>
      </c>
      <c r="F823" s="70">
        <v>61</v>
      </c>
      <c r="G823" s="70" t="s">
        <v>2274</v>
      </c>
      <c r="H823" s="69" t="s">
        <v>53</v>
      </c>
      <c r="I823" s="69" t="s">
        <v>908</v>
      </c>
      <c r="J823" s="69" t="s">
        <v>327</v>
      </c>
      <c r="K823" s="69" t="s">
        <v>382</v>
      </c>
      <c r="L823" s="69" t="s">
        <v>420</v>
      </c>
      <c r="M823" s="69" t="s">
        <v>388</v>
      </c>
      <c r="N823" s="69" t="s">
        <v>43</v>
      </c>
      <c r="O823" s="69" t="s">
        <v>386</v>
      </c>
      <c r="P823" s="69" t="s">
        <v>970</v>
      </c>
      <c r="Q823" s="69">
        <v>1</v>
      </c>
      <c r="R823" s="69" t="s">
        <v>53</v>
      </c>
      <c r="V823" s="59" t="str">
        <f t="shared" si="99"/>
        <v>7711102черный</v>
      </c>
      <c r="W823" s="59" t="str">
        <f t="shared" si="96"/>
        <v>7711102</v>
      </c>
      <c r="X823" s="59" t="str">
        <f t="shared" si="100"/>
        <v>BASEBALL CAP DELAVE ORGANIC</v>
      </c>
      <c r="AC823" s="50">
        <f t="shared" si="101"/>
        <v>2</v>
      </c>
      <c r="AD823" s="43">
        <f t="shared" si="102"/>
        <v>215</v>
      </c>
      <c r="AE823" s="50">
        <f t="shared" si="103"/>
        <v>2215</v>
      </c>
    </row>
    <row r="824" spans="1:31">
      <c r="A824" s="59" t="str">
        <f t="shared" si="97"/>
        <v>77111021</v>
      </c>
      <c r="B824" s="59" t="str">
        <f t="shared" si="98"/>
        <v>02-215-09</v>
      </c>
      <c r="C824" s="69" t="s">
        <v>2278</v>
      </c>
      <c r="D824" s="69" t="s">
        <v>2273</v>
      </c>
      <c r="E824" s="69" t="s">
        <v>989</v>
      </c>
      <c r="F824" s="70">
        <v>63</v>
      </c>
      <c r="G824" s="70" t="s">
        <v>2274</v>
      </c>
      <c r="H824" s="69" t="s">
        <v>53</v>
      </c>
      <c r="I824" s="69" t="s">
        <v>908</v>
      </c>
      <c r="J824" s="69" t="s">
        <v>327</v>
      </c>
      <c r="K824" s="69" t="s">
        <v>382</v>
      </c>
      <c r="L824" s="69" t="s">
        <v>420</v>
      </c>
      <c r="M824" s="69" t="s">
        <v>388</v>
      </c>
      <c r="N824" s="69" t="s">
        <v>43</v>
      </c>
      <c r="O824" s="69" t="s">
        <v>386</v>
      </c>
      <c r="P824" s="69" t="s">
        <v>970</v>
      </c>
      <c r="Q824" s="69">
        <v>1</v>
      </c>
      <c r="R824" s="69" t="s">
        <v>53</v>
      </c>
      <c r="V824" s="59" t="str">
        <f t="shared" si="99"/>
        <v>7711102черный</v>
      </c>
      <c r="W824" s="59" t="str">
        <f t="shared" si="96"/>
        <v>7711102</v>
      </c>
      <c r="X824" s="59" t="str">
        <f t="shared" si="100"/>
        <v>BASEBALL CAP DELAVE ORGANIC</v>
      </c>
      <c r="AC824" s="50">
        <f t="shared" si="101"/>
        <v>2</v>
      </c>
      <c r="AD824" s="43">
        <f t="shared" si="102"/>
        <v>215</v>
      </c>
      <c r="AE824" s="50">
        <f t="shared" si="103"/>
        <v>2215</v>
      </c>
    </row>
    <row r="825" spans="1:31">
      <c r="A825" s="59" t="str">
        <f t="shared" si="97"/>
        <v>77111022</v>
      </c>
      <c r="B825" s="59" t="str">
        <f t="shared" si="98"/>
        <v>02-215-06</v>
      </c>
      <c r="C825" s="69" t="s">
        <v>2279</v>
      </c>
      <c r="D825" s="69" t="s">
        <v>2280</v>
      </c>
      <c r="E825" s="69" t="s">
        <v>967</v>
      </c>
      <c r="F825" s="70">
        <v>57</v>
      </c>
      <c r="G825" s="70" t="s">
        <v>2274</v>
      </c>
      <c r="H825" s="69" t="s">
        <v>71</v>
      </c>
      <c r="I825" s="69" t="s">
        <v>908</v>
      </c>
      <c r="J825" s="69" t="s">
        <v>327</v>
      </c>
      <c r="K825" s="69" t="s">
        <v>382</v>
      </c>
      <c r="L825" s="69" t="s">
        <v>420</v>
      </c>
      <c r="M825" s="69" t="s">
        <v>388</v>
      </c>
      <c r="N825" s="69" t="s">
        <v>43</v>
      </c>
      <c r="O825" s="69" t="s">
        <v>386</v>
      </c>
      <c r="P825" s="69" t="s">
        <v>970</v>
      </c>
      <c r="Q825" s="69">
        <v>2</v>
      </c>
      <c r="R825" s="69" t="s">
        <v>71</v>
      </c>
      <c r="V825" s="59" t="str">
        <f t="shared" si="99"/>
        <v>7711102синий</v>
      </c>
      <c r="W825" s="59" t="str">
        <f t="shared" si="96"/>
        <v>7711102</v>
      </c>
      <c r="X825" s="59" t="str">
        <f t="shared" si="100"/>
        <v>BASEBALL CAP DELAVE ORGANIC</v>
      </c>
      <c r="AC825" s="50">
        <f t="shared" si="101"/>
        <v>2</v>
      </c>
      <c r="AD825" s="43">
        <f t="shared" si="102"/>
        <v>215</v>
      </c>
      <c r="AE825" s="50">
        <f t="shared" si="103"/>
        <v>2215</v>
      </c>
    </row>
    <row r="826" spans="1:31">
      <c r="A826" s="59" t="str">
        <f t="shared" si="97"/>
        <v>77111022</v>
      </c>
      <c r="B826" s="59" t="str">
        <f t="shared" si="98"/>
        <v>02-215-06</v>
      </c>
      <c r="C826" s="69" t="s">
        <v>2281</v>
      </c>
      <c r="D826" s="69" t="s">
        <v>2280</v>
      </c>
      <c r="E826" s="69" t="s">
        <v>972</v>
      </c>
      <c r="F826" s="70">
        <v>59</v>
      </c>
      <c r="G826" s="70" t="s">
        <v>2274</v>
      </c>
      <c r="H826" s="69" t="s">
        <v>71</v>
      </c>
      <c r="I826" s="69" t="s">
        <v>908</v>
      </c>
      <c r="J826" s="69" t="s">
        <v>327</v>
      </c>
      <c r="K826" s="69" t="s">
        <v>382</v>
      </c>
      <c r="L826" s="69" t="s">
        <v>420</v>
      </c>
      <c r="M826" s="69" t="s">
        <v>388</v>
      </c>
      <c r="N826" s="69" t="s">
        <v>43</v>
      </c>
      <c r="O826" s="69" t="s">
        <v>386</v>
      </c>
      <c r="P826" s="69" t="s">
        <v>970</v>
      </c>
      <c r="Q826" s="69">
        <v>2</v>
      </c>
      <c r="R826" s="69" t="s">
        <v>71</v>
      </c>
      <c r="V826" s="59" t="str">
        <f t="shared" si="99"/>
        <v>7711102синий</v>
      </c>
      <c r="W826" s="59" t="str">
        <f t="shared" si="96"/>
        <v>7711102</v>
      </c>
      <c r="X826" s="59" t="str">
        <f t="shared" si="100"/>
        <v>BASEBALL CAP DELAVE ORGANIC</v>
      </c>
      <c r="AC826" s="50">
        <f t="shared" si="101"/>
        <v>2</v>
      </c>
      <c r="AD826" s="43">
        <f t="shared" si="102"/>
        <v>215</v>
      </c>
      <c r="AE826" s="50">
        <f t="shared" si="103"/>
        <v>2215</v>
      </c>
    </row>
    <row r="827" spans="1:31">
      <c r="A827" s="59" t="str">
        <f t="shared" si="97"/>
        <v>77111022</v>
      </c>
      <c r="B827" s="59" t="str">
        <f t="shared" si="98"/>
        <v>02-215-06</v>
      </c>
      <c r="C827" s="69" t="s">
        <v>2282</v>
      </c>
      <c r="D827" s="69" t="s">
        <v>2280</v>
      </c>
      <c r="E827" s="69" t="s">
        <v>1147</v>
      </c>
      <c r="F827" s="70">
        <v>55</v>
      </c>
      <c r="G827" s="70" t="s">
        <v>2274</v>
      </c>
      <c r="H827" s="69" t="s">
        <v>71</v>
      </c>
      <c r="I827" s="69" t="s">
        <v>908</v>
      </c>
      <c r="J827" s="69" t="s">
        <v>327</v>
      </c>
      <c r="K827" s="69" t="s">
        <v>382</v>
      </c>
      <c r="L827" s="69" t="s">
        <v>420</v>
      </c>
      <c r="M827" s="69" t="s">
        <v>388</v>
      </c>
      <c r="N827" s="69" t="s">
        <v>43</v>
      </c>
      <c r="O827" s="69" t="s">
        <v>386</v>
      </c>
      <c r="P827" s="69" t="s">
        <v>970</v>
      </c>
      <c r="Q827" s="69">
        <v>2</v>
      </c>
      <c r="R827" s="69" t="s">
        <v>71</v>
      </c>
      <c r="V827" s="59" t="str">
        <f t="shared" si="99"/>
        <v>7711102синий</v>
      </c>
      <c r="W827" s="59" t="str">
        <f t="shared" si="96"/>
        <v>7711102</v>
      </c>
      <c r="X827" s="59" t="str">
        <f t="shared" si="100"/>
        <v>BASEBALL CAP DELAVE ORGANIC</v>
      </c>
      <c r="AC827" s="50">
        <f t="shared" si="101"/>
        <v>2</v>
      </c>
      <c r="AD827" s="43">
        <f t="shared" si="102"/>
        <v>215</v>
      </c>
      <c r="AE827" s="50">
        <f t="shared" si="103"/>
        <v>2215</v>
      </c>
    </row>
    <row r="828" spans="1:31">
      <c r="A828" s="59" t="str">
        <f t="shared" si="97"/>
        <v>77111022</v>
      </c>
      <c r="B828" s="59" t="str">
        <f t="shared" si="98"/>
        <v>02-215-06</v>
      </c>
      <c r="C828" s="69" t="s">
        <v>2283</v>
      </c>
      <c r="D828" s="69" t="s">
        <v>2280</v>
      </c>
      <c r="E828" s="69" t="s">
        <v>983</v>
      </c>
      <c r="F828" s="70">
        <v>61</v>
      </c>
      <c r="G828" s="70" t="s">
        <v>2274</v>
      </c>
      <c r="H828" s="69" t="s">
        <v>71</v>
      </c>
      <c r="I828" s="69" t="s">
        <v>908</v>
      </c>
      <c r="J828" s="69" t="s">
        <v>327</v>
      </c>
      <c r="K828" s="69" t="s">
        <v>382</v>
      </c>
      <c r="L828" s="69" t="s">
        <v>420</v>
      </c>
      <c r="M828" s="69" t="s">
        <v>388</v>
      </c>
      <c r="N828" s="69" t="s">
        <v>43</v>
      </c>
      <c r="O828" s="69" t="s">
        <v>386</v>
      </c>
      <c r="P828" s="69" t="s">
        <v>970</v>
      </c>
      <c r="Q828" s="69">
        <v>2</v>
      </c>
      <c r="R828" s="69" t="s">
        <v>71</v>
      </c>
      <c r="V828" s="59" t="str">
        <f t="shared" si="99"/>
        <v>7711102синий</v>
      </c>
      <c r="W828" s="59" t="str">
        <f t="shared" si="96"/>
        <v>7711102</v>
      </c>
      <c r="X828" s="59" t="str">
        <f t="shared" si="100"/>
        <v>BASEBALL CAP DELAVE ORGANIC</v>
      </c>
      <c r="AC828" s="50">
        <f t="shared" si="101"/>
        <v>2</v>
      </c>
      <c r="AD828" s="43">
        <f t="shared" si="102"/>
        <v>215</v>
      </c>
      <c r="AE828" s="50">
        <f t="shared" si="103"/>
        <v>2215</v>
      </c>
    </row>
    <row r="829" spans="1:31">
      <c r="A829" s="59" t="str">
        <f t="shared" si="97"/>
        <v>77111022</v>
      </c>
      <c r="B829" s="59" t="str">
        <f t="shared" si="98"/>
        <v>02-215-06</v>
      </c>
      <c r="C829" s="69" t="s">
        <v>2284</v>
      </c>
      <c r="D829" s="69" t="s">
        <v>2280</v>
      </c>
      <c r="E829" s="69" t="s">
        <v>989</v>
      </c>
      <c r="F829" s="70">
        <v>63</v>
      </c>
      <c r="G829" s="70" t="s">
        <v>2274</v>
      </c>
      <c r="H829" s="69" t="s">
        <v>71</v>
      </c>
      <c r="I829" s="69" t="s">
        <v>908</v>
      </c>
      <c r="J829" s="69" t="s">
        <v>327</v>
      </c>
      <c r="K829" s="69" t="s">
        <v>382</v>
      </c>
      <c r="L829" s="69" t="s">
        <v>420</v>
      </c>
      <c r="M829" s="69" t="s">
        <v>388</v>
      </c>
      <c r="N829" s="69" t="s">
        <v>43</v>
      </c>
      <c r="O829" s="69" t="s">
        <v>386</v>
      </c>
      <c r="P829" s="69" t="s">
        <v>970</v>
      </c>
      <c r="Q829" s="69">
        <v>2</v>
      </c>
      <c r="R829" s="69" t="s">
        <v>71</v>
      </c>
      <c r="V829" s="59" t="str">
        <f t="shared" si="99"/>
        <v>7711102синий</v>
      </c>
      <c r="W829" s="59" t="str">
        <f t="shared" si="96"/>
        <v>7711102</v>
      </c>
      <c r="X829" s="59" t="str">
        <f t="shared" si="100"/>
        <v>BASEBALL CAP DELAVE ORGANIC</v>
      </c>
      <c r="AC829" s="50">
        <f t="shared" si="101"/>
        <v>2</v>
      </c>
      <c r="AD829" s="43">
        <f t="shared" si="102"/>
        <v>215</v>
      </c>
      <c r="AE829" s="50">
        <f t="shared" si="103"/>
        <v>2215</v>
      </c>
    </row>
    <row r="830" spans="1:31">
      <c r="A830" s="59" t="str">
        <f t="shared" si="97"/>
        <v>775110153</v>
      </c>
      <c r="B830" s="59" t="str">
        <f t="shared" si="98"/>
        <v>02-216-02</v>
      </c>
      <c r="C830" s="69" t="s">
        <v>2285</v>
      </c>
      <c r="D830" s="69" t="s">
        <v>2286</v>
      </c>
      <c r="E830" s="69" t="s">
        <v>907</v>
      </c>
      <c r="F830" s="70">
        <v>0</v>
      </c>
      <c r="G830" s="70" t="s">
        <v>2287</v>
      </c>
      <c r="H830" s="69" t="s">
        <v>63</v>
      </c>
      <c r="I830" s="69" t="s">
        <v>2014</v>
      </c>
      <c r="J830" s="69" t="s">
        <v>356</v>
      </c>
      <c r="K830" s="69" t="s">
        <v>382</v>
      </c>
      <c r="L830" s="69" t="s">
        <v>420</v>
      </c>
      <c r="M830" s="69" t="s">
        <v>388</v>
      </c>
      <c r="N830" s="69" t="s">
        <v>43</v>
      </c>
      <c r="O830" s="69" t="s">
        <v>386</v>
      </c>
      <c r="P830" s="69" t="s">
        <v>970</v>
      </c>
      <c r="Q830" s="69">
        <v>53</v>
      </c>
      <c r="R830" s="69" t="s">
        <v>63</v>
      </c>
      <c r="V830" s="59" t="str">
        <f t="shared" si="99"/>
        <v>7751101бежевый</v>
      </c>
      <c r="W830" s="59" t="str">
        <f t="shared" si="96"/>
        <v>7751101</v>
      </c>
      <c r="X830" s="59" t="str">
        <f t="shared" si="100"/>
        <v>TRUCKER CAP BEAR</v>
      </c>
      <c r="AC830" s="50">
        <f t="shared" si="101"/>
        <v>2</v>
      </c>
      <c r="AD830" s="43">
        <f t="shared" si="102"/>
        <v>216</v>
      </c>
      <c r="AE830" s="50">
        <f t="shared" si="103"/>
        <v>2216</v>
      </c>
    </row>
    <row r="831" spans="1:31">
      <c r="A831" s="59" t="str">
        <f t="shared" si="97"/>
        <v>775110387</v>
      </c>
      <c r="B831" s="59" t="str">
        <f t="shared" si="98"/>
        <v>02-217-12</v>
      </c>
      <c r="C831" s="69" t="s">
        <v>2288</v>
      </c>
      <c r="D831" s="69" t="s">
        <v>2289</v>
      </c>
      <c r="E831" s="69" t="s">
        <v>907</v>
      </c>
      <c r="F831" s="70">
        <v>0</v>
      </c>
      <c r="G831" s="70" t="s">
        <v>2290</v>
      </c>
      <c r="H831" s="69" t="s">
        <v>709</v>
      </c>
      <c r="I831" s="69" t="s">
        <v>2014</v>
      </c>
      <c r="J831" s="69" t="s">
        <v>356</v>
      </c>
      <c r="K831" s="69" t="s">
        <v>382</v>
      </c>
      <c r="L831" s="69" t="s">
        <v>420</v>
      </c>
      <c r="M831" s="69" t="s">
        <v>388</v>
      </c>
      <c r="N831" s="69" t="s">
        <v>43</v>
      </c>
      <c r="O831" s="69" t="s">
        <v>386</v>
      </c>
      <c r="P831" s="69" t="s">
        <v>970</v>
      </c>
      <c r="Q831" s="69">
        <v>87</v>
      </c>
      <c r="R831" s="69" t="s">
        <v>121</v>
      </c>
      <c r="V831" s="59" t="str">
        <f t="shared" si="99"/>
        <v>7751103бордовый / белый</v>
      </c>
      <c r="W831" s="59" t="str">
        <f t="shared" si="96"/>
        <v>7751103</v>
      </c>
      <c r="X831" s="59" t="str">
        <f t="shared" si="100"/>
        <v>TRUCKER CAP AMERICAN HERITAGE</v>
      </c>
      <c r="AC831" s="50">
        <f t="shared" si="101"/>
        <v>2</v>
      </c>
      <c r="AD831" s="43">
        <f t="shared" si="102"/>
        <v>217</v>
      </c>
      <c r="AE831" s="50">
        <f t="shared" si="103"/>
        <v>2217</v>
      </c>
    </row>
    <row r="832" spans="1:31">
      <c r="A832" s="59" t="str">
        <f t="shared" si="97"/>
        <v>775110728</v>
      </c>
      <c r="B832" s="59" t="str">
        <f t="shared" si="98"/>
        <v>02-218-21</v>
      </c>
      <c r="C832" s="69" t="s">
        <v>2291</v>
      </c>
      <c r="D832" s="69" t="s">
        <v>2292</v>
      </c>
      <c r="E832" s="69" t="s">
        <v>907</v>
      </c>
      <c r="F832" s="70">
        <v>0</v>
      </c>
      <c r="G832" s="70" t="s">
        <v>2293</v>
      </c>
      <c r="H832" s="69" t="s">
        <v>252</v>
      </c>
      <c r="I832" s="69" t="s">
        <v>2014</v>
      </c>
      <c r="J832" s="69" t="s">
        <v>356</v>
      </c>
      <c r="K832" s="69" t="s">
        <v>382</v>
      </c>
      <c r="L832" s="69" t="s">
        <v>420</v>
      </c>
      <c r="M832" s="69" t="s">
        <v>388</v>
      </c>
      <c r="N832" s="69" t="s">
        <v>43</v>
      </c>
      <c r="O832" s="69" t="s">
        <v>386</v>
      </c>
      <c r="P832" s="69" t="s">
        <v>970</v>
      </c>
      <c r="Q832" s="69">
        <v>28</v>
      </c>
      <c r="R832" s="69" t="s">
        <v>71</v>
      </c>
      <c r="V832" s="59" t="str">
        <f t="shared" si="99"/>
        <v>7751107синий / красный</v>
      </c>
      <c r="W832" s="59" t="str">
        <f t="shared" si="96"/>
        <v>7751107</v>
      </c>
      <c r="X832" s="59" t="str">
        <f t="shared" si="100"/>
        <v>TRUCKER CAP GASOLINE</v>
      </c>
      <c r="AC832" s="50">
        <f t="shared" si="101"/>
        <v>2</v>
      </c>
      <c r="AD832" s="43">
        <f t="shared" si="102"/>
        <v>218</v>
      </c>
      <c r="AE832" s="50">
        <f t="shared" si="103"/>
        <v>2218</v>
      </c>
    </row>
    <row r="833" spans="1:31">
      <c r="A833" s="59" t="str">
        <f t="shared" si="97"/>
        <v>77511191</v>
      </c>
      <c r="B833" s="59" t="str">
        <f t="shared" si="98"/>
        <v>02-219-09</v>
      </c>
      <c r="C833" s="69" t="s">
        <v>2294</v>
      </c>
      <c r="D833" s="69" t="s">
        <v>2295</v>
      </c>
      <c r="E833" s="69" t="s">
        <v>907</v>
      </c>
      <c r="F833" s="70">
        <v>0</v>
      </c>
      <c r="G833" s="70" t="s">
        <v>2296</v>
      </c>
      <c r="H833" s="69" t="s">
        <v>53</v>
      </c>
      <c r="I833" s="69" t="s">
        <v>908</v>
      </c>
      <c r="J833" s="69" t="s">
        <v>356</v>
      </c>
      <c r="K833" s="69" t="s">
        <v>382</v>
      </c>
      <c r="L833" s="69" t="s">
        <v>420</v>
      </c>
      <c r="M833" s="69" t="s">
        <v>388</v>
      </c>
      <c r="N833" s="69" t="s">
        <v>43</v>
      </c>
      <c r="O833" s="69" t="s">
        <v>386</v>
      </c>
      <c r="P833" s="69" t="s">
        <v>970</v>
      </c>
      <c r="Q833" s="69">
        <v>1</v>
      </c>
      <c r="R833" s="69" t="s">
        <v>53</v>
      </c>
      <c r="V833" s="59" t="str">
        <f t="shared" si="99"/>
        <v>7751119черный</v>
      </c>
      <c r="W833" s="59" t="str">
        <f t="shared" si="96"/>
        <v>7751119</v>
      </c>
      <c r="X833" s="59" t="str">
        <f t="shared" si="100"/>
        <v>TRUCKER CAP COTTON</v>
      </c>
      <c r="AC833" s="50">
        <f t="shared" si="101"/>
        <v>2</v>
      </c>
      <c r="AD833" s="43">
        <f t="shared" si="102"/>
        <v>219</v>
      </c>
      <c r="AE833" s="50">
        <f t="shared" si="103"/>
        <v>2219</v>
      </c>
    </row>
    <row r="834" spans="1:31">
      <c r="A834" s="59" t="str">
        <f t="shared" si="97"/>
        <v>77511292</v>
      </c>
      <c r="B834" s="59" t="str">
        <f t="shared" si="98"/>
        <v>02-220-06</v>
      </c>
      <c r="C834" s="69" t="s">
        <v>2297</v>
      </c>
      <c r="D834" s="69" t="s">
        <v>2298</v>
      </c>
      <c r="E834" s="69" t="s">
        <v>907</v>
      </c>
      <c r="F834" s="70">
        <v>0</v>
      </c>
      <c r="G834" s="70" t="s">
        <v>2299</v>
      </c>
      <c r="H834" s="69" t="s">
        <v>71</v>
      </c>
      <c r="I834" s="69" t="s">
        <v>908</v>
      </c>
      <c r="J834" s="69" t="s">
        <v>356</v>
      </c>
      <c r="K834" s="69" t="s">
        <v>382</v>
      </c>
      <c r="L834" s="69" t="s">
        <v>420</v>
      </c>
      <c r="M834" s="69" t="s">
        <v>384</v>
      </c>
      <c r="N834" s="69" t="s">
        <v>43</v>
      </c>
      <c r="O834" s="69" t="s">
        <v>386</v>
      </c>
      <c r="P834" s="69" t="s">
        <v>970</v>
      </c>
      <c r="Q834" s="69">
        <v>2</v>
      </c>
      <c r="R834" s="69" t="s">
        <v>71</v>
      </c>
      <c r="V834" s="59" t="str">
        <f t="shared" si="99"/>
        <v>7751129синий</v>
      </c>
      <c r="W834" s="59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7751129</v>
      </c>
      <c r="X834" s="59" t="str">
        <f t="shared" si="100"/>
        <v>TRUCKER CAP WESTERN</v>
      </c>
      <c r="AC834" s="50">
        <f t="shared" si="101"/>
        <v>2</v>
      </c>
      <c r="AD834" s="43">
        <f t="shared" si="102"/>
        <v>220</v>
      </c>
      <c r="AE834" s="50">
        <f t="shared" si="103"/>
        <v>2220</v>
      </c>
    </row>
    <row r="835" spans="1:31">
      <c r="A835" s="59" t="str">
        <f t="shared" ref="A835:A898" si="105">IF(G835&amp;Q835&lt;&gt;"",W835&amp;Q835,"")</f>
        <v>775113098</v>
      </c>
      <c r="B835" s="59" t="str">
        <f t="shared" ref="B835:B898" si="106">IF(C835&lt;&gt;"",LEFT(C835,9),"")</f>
        <v>02-221-17</v>
      </c>
      <c r="C835" s="69" t="s">
        <v>2300</v>
      </c>
      <c r="D835" s="69" t="s">
        <v>2301</v>
      </c>
      <c r="E835" s="69" t="s">
        <v>907</v>
      </c>
      <c r="F835" s="70">
        <v>0</v>
      </c>
      <c r="G835" s="70" t="s">
        <v>2302</v>
      </c>
      <c r="H835" s="69" t="s">
        <v>710</v>
      </c>
      <c r="I835" s="69" t="s">
        <v>908</v>
      </c>
      <c r="J835" s="69" t="s">
        <v>356</v>
      </c>
      <c r="K835" s="69" t="s">
        <v>382</v>
      </c>
      <c r="L835" s="69" t="s">
        <v>420</v>
      </c>
      <c r="M835" s="69" t="s">
        <v>384</v>
      </c>
      <c r="N835" s="69" t="s">
        <v>43</v>
      </c>
      <c r="O835" s="69" t="s">
        <v>386</v>
      </c>
      <c r="P835" s="69" t="s">
        <v>970</v>
      </c>
      <c r="Q835" s="69">
        <v>98</v>
      </c>
      <c r="R835" s="69" t="s">
        <v>57</v>
      </c>
      <c r="V835" s="59" t="str">
        <f t="shared" ref="V835:V898" si="107">W835&amp;H835</f>
        <v>7751130белый / рыжий</v>
      </c>
      <c r="W835" s="59" t="str">
        <f t="shared" si="104"/>
        <v>7751130</v>
      </c>
      <c r="X835" s="59" t="str">
        <f t="shared" ref="X835:X898" si="108">IF(A835&lt;&gt;"",IFERROR(IF(FIND(" ",G835)&gt;=1,MID(G835,FIND(" ",G835)+1,LEN(G835)),""),""),"")</f>
        <v>TRUCKER CAP CAR CLUB</v>
      </c>
      <c r="AC835" s="50">
        <f t="shared" ref="AC835:AC898" si="109">IFERROR(VALUE(MID($C835,1,2)),0)</f>
        <v>2</v>
      </c>
      <c r="AD835" s="43">
        <f t="shared" ref="AD835:AD898" si="110">IFERROR(VALUE(MID($C835,4,3)),0)</f>
        <v>221</v>
      </c>
      <c r="AE835" s="50">
        <f t="shared" ref="AE835:AE898" si="111">VALUE(RIGHT("00"&amp;AC835,2)&amp;RIGHT("000"&amp;AD835,3))</f>
        <v>2221</v>
      </c>
    </row>
    <row r="836" spans="1:31">
      <c r="A836" s="59" t="str">
        <f t="shared" si="105"/>
        <v>775113118</v>
      </c>
      <c r="B836" s="59" t="str">
        <f t="shared" si="106"/>
        <v>02-222-00</v>
      </c>
      <c r="C836" s="69" t="s">
        <v>2303</v>
      </c>
      <c r="D836" s="69" t="s">
        <v>2304</v>
      </c>
      <c r="E836" s="69" t="s">
        <v>907</v>
      </c>
      <c r="F836" s="70">
        <v>0</v>
      </c>
      <c r="G836" s="70" t="s">
        <v>2305</v>
      </c>
      <c r="H836" s="69" t="s">
        <v>111</v>
      </c>
      <c r="I836" s="69" t="s">
        <v>908</v>
      </c>
      <c r="J836" s="69" t="s">
        <v>356</v>
      </c>
      <c r="K836" s="69" t="s">
        <v>382</v>
      </c>
      <c r="L836" s="69" t="s">
        <v>420</v>
      </c>
      <c r="M836" s="69" t="s">
        <v>384</v>
      </c>
      <c r="N836" s="69" t="s">
        <v>43</v>
      </c>
      <c r="O836" s="69" t="s">
        <v>386</v>
      </c>
      <c r="P836" s="69" t="s">
        <v>970</v>
      </c>
      <c r="Q836" s="69">
        <v>18</v>
      </c>
      <c r="R836" s="69" t="s">
        <v>57</v>
      </c>
      <c r="V836" s="59" t="str">
        <f t="shared" si="107"/>
        <v>7751131белый / красный</v>
      </c>
      <c r="W836" s="59" t="str">
        <f t="shared" si="104"/>
        <v>7751131</v>
      </c>
      <c r="X836" s="59" t="str">
        <f t="shared" si="108"/>
        <v>TRUCKER CAP HERITAGE</v>
      </c>
      <c r="AC836" s="50">
        <f t="shared" si="109"/>
        <v>2</v>
      </c>
      <c r="AD836" s="43">
        <f t="shared" si="110"/>
        <v>222</v>
      </c>
      <c r="AE836" s="50">
        <f t="shared" si="111"/>
        <v>2222</v>
      </c>
    </row>
    <row r="837" spans="1:31">
      <c r="A837" s="59" t="str">
        <f t="shared" si="105"/>
        <v>77511322</v>
      </c>
      <c r="B837" s="59" t="str">
        <f t="shared" si="106"/>
        <v>02-223-06</v>
      </c>
      <c r="C837" s="69" t="s">
        <v>2306</v>
      </c>
      <c r="D837" s="69" t="s">
        <v>2307</v>
      </c>
      <c r="E837" s="69" t="s">
        <v>907</v>
      </c>
      <c r="F837" s="70">
        <v>0</v>
      </c>
      <c r="G837" s="70" t="s">
        <v>2308</v>
      </c>
      <c r="H837" s="69" t="s">
        <v>71</v>
      </c>
      <c r="I837" s="69" t="s">
        <v>908</v>
      </c>
      <c r="J837" s="69" t="s">
        <v>356</v>
      </c>
      <c r="K837" s="69" t="s">
        <v>382</v>
      </c>
      <c r="L837" s="69" t="s">
        <v>420</v>
      </c>
      <c r="M837" s="69" t="s">
        <v>388</v>
      </c>
      <c r="N837" s="69" t="s">
        <v>43</v>
      </c>
      <c r="O837" s="69" t="s">
        <v>386</v>
      </c>
      <c r="P837" s="69" t="s">
        <v>970</v>
      </c>
      <c r="Q837" s="69">
        <v>2</v>
      </c>
      <c r="R837" s="69" t="s">
        <v>71</v>
      </c>
      <c r="V837" s="59" t="str">
        <f t="shared" si="107"/>
        <v>7751132синий</v>
      </c>
      <c r="W837" s="59" t="str">
        <f t="shared" si="104"/>
        <v>7751132</v>
      </c>
      <c r="X837" s="59" t="str">
        <f t="shared" si="108"/>
        <v>TRUCKER CAP PATROL</v>
      </c>
      <c r="AC837" s="50">
        <f t="shared" si="109"/>
        <v>2</v>
      </c>
      <c r="AD837" s="43">
        <f t="shared" si="110"/>
        <v>223</v>
      </c>
      <c r="AE837" s="50">
        <f t="shared" si="111"/>
        <v>2223</v>
      </c>
    </row>
    <row r="838" spans="1:31">
      <c r="A838" s="59" t="str">
        <f t="shared" si="105"/>
        <v>77511336</v>
      </c>
      <c r="B838" s="59" t="str">
        <f t="shared" si="106"/>
        <v>02-224-14</v>
      </c>
      <c r="C838" s="69" t="s">
        <v>2309</v>
      </c>
      <c r="D838" s="69" t="s">
        <v>2310</v>
      </c>
      <c r="E838" s="69" t="s">
        <v>907</v>
      </c>
      <c r="F838" s="70">
        <v>0</v>
      </c>
      <c r="G838" s="70" t="s">
        <v>2311</v>
      </c>
      <c r="H838" s="69" t="s">
        <v>86</v>
      </c>
      <c r="I838" s="69" t="s">
        <v>909</v>
      </c>
      <c r="J838" s="69" t="s">
        <v>356</v>
      </c>
      <c r="K838" s="69" t="s">
        <v>382</v>
      </c>
      <c r="L838" s="69" t="s">
        <v>420</v>
      </c>
      <c r="M838" s="69" t="s">
        <v>384</v>
      </c>
      <c r="O838" s="69" t="s">
        <v>386</v>
      </c>
      <c r="P838" s="69" t="s">
        <v>970</v>
      </c>
      <c r="Q838" s="69">
        <v>6</v>
      </c>
      <c r="R838" s="69" t="s">
        <v>86</v>
      </c>
      <c r="V838" s="59" t="str">
        <f t="shared" si="107"/>
        <v>7751133коричневый</v>
      </c>
      <c r="W838" s="59" t="str">
        <f t="shared" si="104"/>
        <v>7751133</v>
      </c>
      <c r="X838" s="59" t="str">
        <f t="shared" si="108"/>
        <v>TRUCKER CAP RACING</v>
      </c>
      <c r="AC838" s="50">
        <f t="shared" si="109"/>
        <v>2</v>
      </c>
      <c r="AD838" s="43">
        <f t="shared" si="110"/>
        <v>224</v>
      </c>
      <c r="AE838" s="50">
        <f t="shared" si="111"/>
        <v>2224</v>
      </c>
    </row>
    <row r="839" spans="1:31">
      <c r="A839" s="59" t="str">
        <f t="shared" si="105"/>
        <v>775113428</v>
      </c>
      <c r="B839" s="59" t="str">
        <f t="shared" si="106"/>
        <v>02-225-21</v>
      </c>
      <c r="C839" s="69" t="s">
        <v>2312</v>
      </c>
      <c r="D839" s="69" t="s">
        <v>2313</v>
      </c>
      <c r="E839" s="69" t="s">
        <v>907</v>
      </c>
      <c r="F839" s="70">
        <v>0</v>
      </c>
      <c r="G839" s="70" t="s">
        <v>2314</v>
      </c>
      <c r="H839" s="69" t="s">
        <v>252</v>
      </c>
      <c r="I839" s="69" t="s">
        <v>908</v>
      </c>
      <c r="J839" s="69" t="s">
        <v>356</v>
      </c>
      <c r="K839" s="69" t="s">
        <v>382</v>
      </c>
      <c r="L839" s="69" t="s">
        <v>420</v>
      </c>
      <c r="M839" s="69" t="s">
        <v>388</v>
      </c>
      <c r="N839" s="69" t="s">
        <v>43</v>
      </c>
      <c r="O839" s="69" t="s">
        <v>386</v>
      </c>
      <c r="P839" s="69" t="s">
        <v>970</v>
      </c>
      <c r="Q839" s="69">
        <v>28</v>
      </c>
      <c r="R839" s="69" t="s">
        <v>71</v>
      </c>
      <c r="V839" s="59" t="str">
        <f t="shared" si="107"/>
        <v>7751134синий / красный</v>
      </c>
      <c r="W839" s="59" t="str">
        <f t="shared" si="104"/>
        <v>7751134</v>
      </c>
      <c r="X839" s="59" t="str">
        <f t="shared" si="108"/>
        <v>TRUCKER CAP TEXAS</v>
      </c>
      <c r="AC839" s="50">
        <f t="shared" si="109"/>
        <v>2</v>
      </c>
      <c r="AD839" s="43">
        <f t="shared" si="110"/>
        <v>225</v>
      </c>
      <c r="AE839" s="50">
        <f t="shared" si="111"/>
        <v>2225</v>
      </c>
    </row>
    <row r="840" spans="1:31">
      <c r="A840" s="59" t="str">
        <f t="shared" si="105"/>
        <v>775113589</v>
      </c>
      <c r="B840" s="59" t="str">
        <f t="shared" si="106"/>
        <v>02-226-00</v>
      </c>
      <c r="C840" s="69" t="s">
        <v>2315</v>
      </c>
      <c r="D840" s="69" t="s">
        <v>2316</v>
      </c>
      <c r="E840" s="69" t="s">
        <v>907</v>
      </c>
      <c r="F840" s="70">
        <v>0</v>
      </c>
      <c r="G840" s="70" t="s">
        <v>2317</v>
      </c>
      <c r="H840" s="69" t="s">
        <v>108</v>
      </c>
      <c r="I840" s="69" t="s">
        <v>908</v>
      </c>
      <c r="J840" s="69" t="s">
        <v>356</v>
      </c>
      <c r="K840" s="69" t="s">
        <v>382</v>
      </c>
      <c r="L840" s="69" t="s">
        <v>420</v>
      </c>
      <c r="M840" s="69" t="s">
        <v>384</v>
      </c>
      <c r="N840" s="69" t="s">
        <v>43</v>
      </c>
      <c r="O840" s="69" t="s">
        <v>386</v>
      </c>
      <c r="P840" s="69" t="s">
        <v>970</v>
      </c>
      <c r="Q840" s="69">
        <v>89</v>
      </c>
      <c r="R840" s="69" t="s">
        <v>57</v>
      </c>
      <c r="V840" s="59" t="str">
        <f t="shared" si="107"/>
        <v>7751135белый / желтый</v>
      </c>
      <c r="W840" s="59" t="str">
        <f t="shared" si="104"/>
        <v>7751135</v>
      </c>
      <c r="X840" s="59" t="str">
        <f t="shared" si="108"/>
        <v>TRUCKER CAP BBQ</v>
      </c>
      <c r="AC840" s="50">
        <f t="shared" si="109"/>
        <v>2</v>
      </c>
      <c r="AD840" s="43">
        <f t="shared" si="110"/>
        <v>226</v>
      </c>
      <c r="AE840" s="50">
        <f t="shared" si="111"/>
        <v>2226</v>
      </c>
    </row>
    <row r="841" spans="1:31">
      <c r="A841" s="59" t="str">
        <f t="shared" si="105"/>
        <v>775610266</v>
      </c>
      <c r="B841" s="59" t="str">
        <f t="shared" si="106"/>
        <v>02-227-14</v>
      </c>
      <c r="C841" s="69" t="s">
        <v>2318</v>
      </c>
      <c r="D841" s="69" t="s">
        <v>2319</v>
      </c>
      <c r="E841" s="69" t="s">
        <v>907</v>
      </c>
      <c r="F841" s="70">
        <v>0</v>
      </c>
      <c r="G841" s="70" t="s">
        <v>2320</v>
      </c>
      <c r="H841" s="69" t="s">
        <v>86</v>
      </c>
      <c r="I841" s="69" t="s">
        <v>909</v>
      </c>
      <c r="J841" s="69" t="s">
        <v>356</v>
      </c>
      <c r="K841" s="69" t="s">
        <v>382</v>
      </c>
      <c r="L841" s="69" t="s">
        <v>420</v>
      </c>
      <c r="M841" s="69" t="s">
        <v>384</v>
      </c>
      <c r="O841" s="69" t="s">
        <v>386</v>
      </c>
      <c r="P841" s="69" t="s">
        <v>970</v>
      </c>
      <c r="Q841" s="69">
        <v>66</v>
      </c>
      <c r="R841" s="69" t="s">
        <v>86</v>
      </c>
      <c r="V841" s="59" t="str">
        <f t="shared" si="107"/>
        <v>7756102коричневый</v>
      </c>
      <c r="W841" s="59" t="str">
        <f t="shared" si="104"/>
        <v>7756102</v>
      </c>
      <c r="X841" s="59" t="str">
        <f t="shared" si="108"/>
        <v>TRUCKER CAP FOX</v>
      </c>
      <c r="AC841" s="50">
        <f t="shared" si="109"/>
        <v>2</v>
      </c>
      <c r="AD841" s="43">
        <f t="shared" si="110"/>
        <v>227</v>
      </c>
      <c r="AE841" s="50">
        <f t="shared" si="111"/>
        <v>2227</v>
      </c>
    </row>
    <row r="842" spans="1:31">
      <c r="A842" s="59" t="str">
        <f t="shared" si="105"/>
        <v>775610332</v>
      </c>
      <c r="B842" s="59" t="str">
        <f t="shared" si="106"/>
        <v>02-228-08</v>
      </c>
      <c r="C842" s="69" t="s">
        <v>2321</v>
      </c>
      <c r="D842" s="69" t="s">
        <v>2322</v>
      </c>
      <c r="E842" s="69" t="s">
        <v>907</v>
      </c>
      <c r="F842" s="70">
        <v>0</v>
      </c>
      <c r="G842" s="70" t="s">
        <v>2323</v>
      </c>
      <c r="H842" s="69" t="s">
        <v>83</v>
      </c>
      <c r="I842" s="69" t="s">
        <v>909</v>
      </c>
      <c r="J842" s="69" t="s">
        <v>356</v>
      </c>
      <c r="K842" s="69" t="s">
        <v>382</v>
      </c>
      <c r="L842" s="69" t="s">
        <v>420</v>
      </c>
      <c r="M842" s="69" t="s">
        <v>384</v>
      </c>
      <c r="O842" s="69" t="s">
        <v>386</v>
      </c>
      <c r="P842" s="69" t="s">
        <v>970</v>
      </c>
      <c r="Q842" s="69">
        <v>32</v>
      </c>
      <c r="R842" s="69" t="s">
        <v>83</v>
      </c>
      <c r="V842" s="59" t="str">
        <f t="shared" si="107"/>
        <v>7756103серый</v>
      </c>
      <c r="W842" s="59" t="str">
        <f t="shared" si="104"/>
        <v>7756103</v>
      </c>
      <c r="X842" s="59" t="str">
        <f t="shared" si="108"/>
        <v>TRUCKER CAP BIRD</v>
      </c>
      <c r="AC842" s="50">
        <f t="shared" si="109"/>
        <v>2</v>
      </c>
      <c r="AD842" s="43">
        <f t="shared" si="110"/>
        <v>228</v>
      </c>
      <c r="AE842" s="50">
        <f t="shared" si="111"/>
        <v>2228</v>
      </c>
    </row>
    <row r="843" spans="1:31">
      <c r="A843" s="59" t="str">
        <f t="shared" si="105"/>
        <v>775610462</v>
      </c>
      <c r="B843" s="59" t="str">
        <f t="shared" si="106"/>
        <v>02-229-14</v>
      </c>
      <c r="C843" s="69" t="s">
        <v>2324</v>
      </c>
      <c r="D843" s="69" t="s">
        <v>2325</v>
      </c>
      <c r="E843" s="69" t="s">
        <v>907</v>
      </c>
      <c r="F843" s="70">
        <v>0</v>
      </c>
      <c r="G843" s="70" t="s">
        <v>2326</v>
      </c>
      <c r="H843" s="69" t="s">
        <v>86</v>
      </c>
      <c r="I843" s="69" t="s">
        <v>909</v>
      </c>
      <c r="J843" s="69" t="s">
        <v>356</v>
      </c>
      <c r="K843" s="69" t="s">
        <v>382</v>
      </c>
      <c r="L843" s="69" t="s">
        <v>420</v>
      </c>
      <c r="M843" s="69" t="s">
        <v>384</v>
      </c>
      <c r="O843" s="69" t="s">
        <v>386</v>
      </c>
      <c r="P843" s="69" t="s">
        <v>970</v>
      </c>
      <c r="Q843" s="69">
        <v>62</v>
      </c>
      <c r="R843" s="69" t="s">
        <v>86</v>
      </c>
      <c r="V843" s="59" t="str">
        <f t="shared" si="107"/>
        <v>7756104коричневый</v>
      </c>
      <c r="W843" s="59" t="str">
        <f t="shared" si="104"/>
        <v>7756104</v>
      </c>
      <c r="X843" s="59" t="str">
        <f t="shared" si="108"/>
        <v>TRUCKER CAP BEAR</v>
      </c>
      <c r="AC843" s="50">
        <f t="shared" si="109"/>
        <v>2</v>
      </c>
      <c r="AD843" s="43">
        <f t="shared" si="110"/>
        <v>229</v>
      </c>
      <c r="AE843" s="50">
        <f t="shared" si="111"/>
        <v>2229</v>
      </c>
    </row>
    <row r="844" spans="1:31">
      <c r="A844" s="59" t="str">
        <f t="shared" si="105"/>
        <v>77911062</v>
      </c>
      <c r="B844" s="59" t="str">
        <f t="shared" si="106"/>
        <v>02-230-06</v>
      </c>
      <c r="C844" s="69" t="s">
        <v>2327</v>
      </c>
      <c r="D844" s="69" t="s">
        <v>2328</v>
      </c>
      <c r="E844" s="69" t="s">
        <v>967</v>
      </c>
      <c r="F844" s="70">
        <v>57</v>
      </c>
      <c r="G844" s="70" t="s">
        <v>2329</v>
      </c>
      <c r="H844" s="69" t="s">
        <v>71</v>
      </c>
      <c r="I844" s="69" t="s">
        <v>908</v>
      </c>
      <c r="J844" s="69" t="s">
        <v>327</v>
      </c>
      <c r="K844" s="69" t="s">
        <v>382</v>
      </c>
      <c r="L844" s="69" t="s">
        <v>420</v>
      </c>
      <c r="M844" s="69" t="s">
        <v>388</v>
      </c>
      <c r="N844" s="69" t="s">
        <v>43</v>
      </c>
      <c r="O844" s="69" t="s">
        <v>433</v>
      </c>
      <c r="P844" s="69" t="s">
        <v>970</v>
      </c>
      <c r="Q844" s="69">
        <v>2</v>
      </c>
      <c r="R844" s="69" t="s">
        <v>71</v>
      </c>
      <c r="V844" s="59" t="str">
        <f t="shared" si="107"/>
        <v>7791106синий</v>
      </c>
      <c r="W844" s="59" t="str">
        <f t="shared" si="104"/>
        <v>7791106</v>
      </c>
      <c r="X844" s="59" t="str">
        <f t="shared" si="108"/>
        <v>BASEBALL CAP DENIM</v>
      </c>
      <c r="AC844" s="50">
        <f t="shared" si="109"/>
        <v>2</v>
      </c>
      <c r="AD844" s="43">
        <f t="shared" si="110"/>
        <v>230</v>
      </c>
      <c r="AE844" s="50">
        <f t="shared" si="111"/>
        <v>2230</v>
      </c>
    </row>
    <row r="845" spans="1:31">
      <c r="A845" s="59" t="str">
        <f t="shared" si="105"/>
        <v>77911062</v>
      </c>
      <c r="B845" s="59" t="str">
        <f t="shared" si="106"/>
        <v>02-230-06</v>
      </c>
      <c r="C845" s="69" t="s">
        <v>2330</v>
      </c>
      <c r="D845" s="69" t="s">
        <v>2328</v>
      </c>
      <c r="E845" s="69" t="s">
        <v>972</v>
      </c>
      <c r="F845" s="70">
        <v>59</v>
      </c>
      <c r="G845" s="70" t="s">
        <v>2329</v>
      </c>
      <c r="H845" s="69" t="s">
        <v>71</v>
      </c>
      <c r="I845" s="69" t="s">
        <v>908</v>
      </c>
      <c r="J845" s="69" t="s">
        <v>327</v>
      </c>
      <c r="K845" s="69" t="s">
        <v>382</v>
      </c>
      <c r="L845" s="69" t="s">
        <v>420</v>
      </c>
      <c r="M845" s="69" t="s">
        <v>388</v>
      </c>
      <c r="N845" s="69" t="s">
        <v>43</v>
      </c>
      <c r="O845" s="69" t="s">
        <v>433</v>
      </c>
      <c r="P845" s="69" t="s">
        <v>970</v>
      </c>
      <c r="Q845" s="69">
        <v>2</v>
      </c>
      <c r="R845" s="69" t="s">
        <v>71</v>
      </c>
      <c r="V845" s="59" t="str">
        <f t="shared" si="107"/>
        <v>7791106синий</v>
      </c>
      <c r="W845" s="59" t="str">
        <f t="shared" si="104"/>
        <v>7791106</v>
      </c>
      <c r="X845" s="59" t="str">
        <f t="shared" si="108"/>
        <v>BASEBALL CAP DENIM</v>
      </c>
      <c r="AC845" s="50">
        <f t="shared" si="109"/>
        <v>2</v>
      </c>
      <c r="AD845" s="43">
        <f t="shared" si="110"/>
        <v>230</v>
      </c>
      <c r="AE845" s="50">
        <f t="shared" si="111"/>
        <v>2230</v>
      </c>
    </row>
    <row r="846" spans="1:31">
      <c r="A846" s="59" t="str">
        <f t="shared" si="105"/>
        <v>77911062</v>
      </c>
      <c r="B846" s="59" t="str">
        <f t="shared" si="106"/>
        <v>02-230-06</v>
      </c>
      <c r="C846" s="69" t="s">
        <v>2331</v>
      </c>
      <c r="D846" s="69" t="s">
        <v>2328</v>
      </c>
      <c r="E846" s="69" t="s">
        <v>983</v>
      </c>
      <c r="F846" s="70">
        <v>61</v>
      </c>
      <c r="G846" s="70" t="s">
        <v>2329</v>
      </c>
      <c r="H846" s="69" t="s">
        <v>71</v>
      </c>
      <c r="I846" s="69" t="s">
        <v>908</v>
      </c>
      <c r="J846" s="69" t="s">
        <v>327</v>
      </c>
      <c r="K846" s="69" t="s">
        <v>382</v>
      </c>
      <c r="L846" s="69" t="s">
        <v>420</v>
      </c>
      <c r="M846" s="69" t="s">
        <v>388</v>
      </c>
      <c r="N846" s="69" t="s">
        <v>43</v>
      </c>
      <c r="O846" s="69" t="s">
        <v>433</v>
      </c>
      <c r="P846" s="69" t="s">
        <v>970</v>
      </c>
      <c r="Q846" s="69">
        <v>2</v>
      </c>
      <c r="R846" s="69" t="s">
        <v>71</v>
      </c>
      <c r="V846" s="59" t="str">
        <f t="shared" si="107"/>
        <v>7791106синий</v>
      </c>
      <c r="W846" s="59" t="str">
        <f t="shared" si="104"/>
        <v>7791106</v>
      </c>
      <c r="X846" s="59" t="str">
        <f t="shared" si="108"/>
        <v>BASEBALL CAP DENIM</v>
      </c>
      <c r="AC846" s="50">
        <f t="shared" si="109"/>
        <v>2</v>
      </c>
      <c r="AD846" s="43">
        <f t="shared" si="110"/>
        <v>230</v>
      </c>
      <c r="AE846" s="50">
        <f t="shared" si="111"/>
        <v>2230</v>
      </c>
    </row>
    <row r="847" spans="1:31">
      <c r="A847" s="59" t="str">
        <f t="shared" si="105"/>
        <v>77911062</v>
      </c>
      <c r="B847" s="59" t="str">
        <f t="shared" si="106"/>
        <v>02-230-06</v>
      </c>
      <c r="C847" s="69" t="s">
        <v>2332</v>
      </c>
      <c r="D847" s="69" t="s">
        <v>2328</v>
      </c>
      <c r="E847" s="69" t="s">
        <v>989</v>
      </c>
      <c r="F847" s="70">
        <v>63</v>
      </c>
      <c r="G847" s="70" t="s">
        <v>2329</v>
      </c>
      <c r="H847" s="69" t="s">
        <v>71</v>
      </c>
      <c r="I847" s="69" t="s">
        <v>908</v>
      </c>
      <c r="J847" s="69" t="s">
        <v>327</v>
      </c>
      <c r="K847" s="69" t="s">
        <v>382</v>
      </c>
      <c r="L847" s="69" t="s">
        <v>420</v>
      </c>
      <c r="M847" s="69" t="s">
        <v>388</v>
      </c>
      <c r="N847" s="69" t="s">
        <v>43</v>
      </c>
      <c r="O847" s="69" t="s">
        <v>433</v>
      </c>
      <c r="P847" s="69" t="s">
        <v>970</v>
      </c>
      <c r="Q847" s="69">
        <v>2</v>
      </c>
      <c r="R847" s="69" t="s">
        <v>71</v>
      </c>
      <c r="V847" s="59" t="str">
        <f t="shared" si="107"/>
        <v>7791106синий</v>
      </c>
      <c r="W847" s="59" t="str">
        <f t="shared" si="104"/>
        <v>7791106</v>
      </c>
      <c r="X847" s="59" t="str">
        <f t="shared" si="108"/>
        <v>BASEBALL CAP DENIM</v>
      </c>
      <c r="AC847" s="50">
        <f t="shared" si="109"/>
        <v>2</v>
      </c>
      <c r="AD847" s="43">
        <f t="shared" si="110"/>
        <v>230</v>
      </c>
      <c r="AE847" s="50">
        <f t="shared" si="111"/>
        <v>2230</v>
      </c>
    </row>
    <row r="848" spans="1:31">
      <c r="A848" s="59" t="str">
        <f t="shared" si="105"/>
        <v>16971011</v>
      </c>
      <c r="B848" s="59" t="str">
        <f t="shared" si="106"/>
        <v>02-231-09</v>
      </c>
      <c r="C848" s="69" t="s">
        <v>2333</v>
      </c>
      <c r="D848" s="69" t="s">
        <v>2334</v>
      </c>
      <c r="E848" s="69" t="s">
        <v>967</v>
      </c>
      <c r="F848" s="70">
        <v>57</v>
      </c>
      <c r="G848" s="70" t="s">
        <v>2335</v>
      </c>
      <c r="H848" s="69" t="s">
        <v>53</v>
      </c>
      <c r="I848" s="69" t="s">
        <v>1045</v>
      </c>
      <c r="J848" s="69" t="s">
        <v>346</v>
      </c>
      <c r="K848" s="69" t="s">
        <v>382</v>
      </c>
      <c r="L848" s="69" t="s">
        <v>420</v>
      </c>
      <c r="M848" s="69" t="s">
        <v>388</v>
      </c>
      <c r="N848" s="69" t="s">
        <v>32</v>
      </c>
      <c r="O848" s="69" t="s">
        <v>386</v>
      </c>
      <c r="P848" s="69" t="s">
        <v>970</v>
      </c>
      <c r="Q848" s="69">
        <v>1</v>
      </c>
      <c r="R848" s="69" t="s">
        <v>53</v>
      </c>
      <c r="V848" s="59" t="str">
        <f t="shared" si="107"/>
        <v>1697101черный</v>
      </c>
      <c r="W848" s="59" t="str">
        <f t="shared" si="104"/>
        <v>1697101</v>
      </c>
      <c r="X848" s="59" t="str">
        <f t="shared" si="108"/>
        <v>PORK PIE PIG SKIN</v>
      </c>
      <c r="AC848" s="50">
        <f t="shared" si="109"/>
        <v>2</v>
      </c>
      <c r="AD848" s="43">
        <f t="shared" si="110"/>
        <v>231</v>
      </c>
      <c r="AE848" s="50">
        <f t="shared" si="111"/>
        <v>2231</v>
      </c>
    </row>
    <row r="849" spans="1:31">
      <c r="A849" s="59" t="str">
        <f t="shared" si="105"/>
        <v>16971011</v>
      </c>
      <c r="B849" s="59" t="str">
        <f t="shared" si="106"/>
        <v>02-231-09</v>
      </c>
      <c r="C849" s="69" t="s">
        <v>2336</v>
      </c>
      <c r="D849" s="69" t="s">
        <v>2334</v>
      </c>
      <c r="E849" s="69" t="s">
        <v>972</v>
      </c>
      <c r="F849" s="70">
        <v>59</v>
      </c>
      <c r="G849" s="70" t="s">
        <v>2335</v>
      </c>
      <c r="H849" s="69" t="s">
        <v>53</v>
      </c>
      <c r="I849" s="69" t="s">
        <v>1045</v>
      </c>
      <c r="J849" s="69" t="s">
        <v>346</v>
      </c>
      <c r="K849" s="69" t="s">
        <v>382</v>
      </c>
      <c r="L849" s="69" t="s">
        <v>420</v>
      </c>
      <c r="M849" s="69" t="s">
        <v>388</v>
      </c>
      <c r="N849" s="69" t="s">
        <v>32</v>
      </c>
      <c r="O849" s="69" t="s">
        <v>386</v>
      </c>
      <c r="P849" s="69" t="s">
        <v>970</v>
      </c>
      <c r="Q849" s="69">
        <v>1</v>
      </c>
      <c r="R849" s="69" t="s">
        <v>53</v>
      </c>
      <c r="V849" s="59" t="str">
        <f t="shared" si="107"/>
        <v>1697101черный</v>
      </c>
      <c r="W849" s="59" t="str">
        <f t="shared" si="104"/>
        <v>1697101</v>
      </c>
      <c r="X849" s="59" t="str">
        <f t="shared" si="108"/>
        <v>PORK PIE PIG SKIN</v>
      </c>
      <c r="AC849" s="50">
        <f t="shared" si="109"/>
        <v>2</v>
      </c>
      <c r="AD849" s="43">
        <f t="shared" si="110"/>
        <v>231</v>
      </c>
      <c r="AE849" s="50">
        <f t="shared" si="111"/>
        <v>2231</v>
      </c>
    </row>
    <row r="850" spans="1:31">
      <c r="A850" s="59" t="str">
        <f t="shared" si="105"/>
        <v>16971011</v>
      </c>
      <c r="B850" s="59" t="str">
        <f t="shared" si="106"/>
        <v>02-231-09</v>
      </c>
      <c r="C850" s="69" t="s">
        <v>2337</v>
      </c>
      <c r="D850" s="69" t="s">
        <v>2334</v>
      </c>
      <c r="E850" s="69" t="s">
        <v>1147</v>
      </c>
      <c r="F850" s="70">
        <v>55</v>
      </c>
      <c r="G850" s="70" t="s">
        <v>2335</v>
      </c>
      <c r="H850" s="69" t="s">
        <v>53</v>
      </c>
      <c r="I850" s="69" t="s">
        <v>1045</v>
      </c>
      <c r="J850" s="69" t="s">
        <v>346</v>
      </c>
      <c r="K850" s="69" t="s">
        <v>382</v>
      </c>
      <c r="L850" s="69" t="s">
        <v>420</v>
      </c>
      <c r="M850" s="69" t="s">
        <v>388</v>
      </c>
      <c r="N850" s="69" t="s">
        <v>32</v>
      </c>
      <c r="O850" s="69" t="s">
        <v>386</v>
      </c>
      <c r="P850" s="69" t="s">
        <v>970</v>
      </c>
      <c r="Q850" s="69">
        <v>1</v>
      </c>
      <c r="R850" s="69" t="s">
        <v>53</v>
      </c>
      <c r="V850" s="59" t="str">
        <f t="shared" si="107"/>
        <v>1697101черный</v>
      </c>
      <c r="W850" s="59" t="str">
        <f t="shared" si="104"/>
        <v>1697101</v>
      </c>
      <c r="X850" s="59" t="str">
        <f t="shared" si="108"/>
        <v>PORK PIE PIG SKIN</v>
      </c>
      <c r="AC850" s="50">
        <f t="shared" si="109"/>
        <v>2</v>
      </c>
      <c r="AD850" s="43">
        <f t="shared" si="110"/>
        <v>231</v>
      </c>
      <c r="AE850" s="50">
        <f t="shared" si="111"/>
        <v>2231</v>
      </c>
    </row>
    <row r="851" spans="1:31">
      <c r="A851" s="59" t="str">
        <f t="shared" si="105"/>
        <v>16971011</v>
      </c>
      <c r="B851" s="59" t="str">
        <f t="shared" si="106"/>
        <v>02-231-09</v>
      </c>
      <c r="C851" s="69" t="s">
        <v>2338</v>
      </c>
      <c r="D851" s="69" t="s">
        <v>2334</v>
      </c>
      <c r="E851" s="69" t="s">
        <v>983</v>
      </c>
      <c r="F851" s="70">
        <v>61</v>
      </c>
      <c r="G851" s="70" t="s">
        <v>2335</v>
      </c>
      <c r="H851" s="69" t="s">
        <v>53</v>
      </c>
      <c r="I851" s="69" t="s">
        <v>1045</v>
      </c>
      <c r="J851" s="69" t="s">
        <v>346</v>
      </c>
      <c r="K851" s="69" t="s">
        <v>382</v>
      </c>
      <c r="L851" s="69" t="s">
        <v>420</v>
      </c>
      <c r="M851" s="69" t="s">
        <v>388</v>
      </c>
      <c r="N851" s="69" t="s">
        <v>32</v>
      </c>
      <c r="O851" s="69" t="s">
        <v>386</v>
      </c>
      <c r="P851" s="69" t="s">
        <v>970</v>
      </c>
      <c r="Q851" s="69">
        <v>1</v>
      </c>
      <c r="R851" s="69" t="s">
        <v>53</v>
      </c>
      <c r="V851" s="59" t="str">
        <f t="shared" si="107"/>
        <v>1697101черный</v>
      </c>
      <c r="W851" s="59" t="str">
        <f t="shared" si="104"/>
        <v>1697101</v>
      </c>
      <c r="X851" s="59" t="str">
        <f t="shared" si="108"/>
        <v>PORK PIE PIG SKIN</v>
      </c>
      <c r="AC851" s="50">
        <f t="shared" si="109"/>
        <v>2</v>
      </c>
      <c r="AD851" s="43">
        <f t="shared" si="110"/>
        <v>231</v>
      </c>
      <c r="AE851" s="50">
        <f t="shared" si="111"/>
        <v>2231</v>
      </c>
    </row>
    <row r="852" spans="1:31">
      <c r="A852" s="59" t="str">
        <f t="shared" si="105"/>
        <v>16971011</v>
      </c>
      <c r="B852" s="59" t="str">
        <f t="shared" si="106"/>
        <v>02-231-09</v>
      </c>
      <c r="C852" s="69" t="s">
        <v>2339</v>
      </c>
      <c r="D852" s="69" t="s">
        <v>2334</v>
      </c>
      <c r="E852" s="69" t="s">
        <v>989</v>
      </c>
      <c r="F852" s="70">
        <v>63</v>
      </c>
      <c r="G852" s="70" t="s">
        <v>2335</v>
      </c>
      <c r="H852" s="69" t="s">
        <v>53</v>
      </c>
      <c r="I852" s="69" t="s">
        <v>1045</v>
      </c>
      <c r="J852" s="69" t="s">
        <v>346</v>
      </c>
      <c r="K852" s="69" t="s">
        <v>382</v>
      </c>
      <c r="L852" s="69" t="s">
        <v>420</v>
      </c>
      <c r="M852" s="69" t="s">
        <v>388</v>
      </c>
      <c r="N852" s="69" t="s">
        <v>32</v>
      </c>
      <c r="O852" s="69" t="s">
        <v>386</v>
      </c>
      <c r="P852" s="69" t="s">
        <v>970</v>
      </c>
      <c r="Q852" s="69">
        <v>1</v>
      </c>
      <c r="R852" s="69" t="s">
        <v>53</v>
      </c>
      <c r="V852" s="59" t="str">
        <f t="shared" si="107"/>
        <v>1697101черный</v>
      </c>
      <c r="W852" s="59" t="str">
        <f t="shared" si="104"/>
        <v>1697101</v>
      </c>
      <c r="X852" s="59" t="str">
        <f t="shared" si="108"/>
        <v>PORK PIE PIG SKIN</v>
      </c>
      <c r="AC852" s="50">
        <f t="shared" si="109"/>
        <v>2</v>
      </c>
      <c r="AD852" s="43">
        <f t="shared" si="110"/>
        <v>231</v>
      </c>
      <c r="AE852" s="50">
        <f t="shared" si="111"/>
        <v>2231</v>
      </c>
    </row>
    <row r="853" spans="1:31">
      <c r="A853" s="59" t="str">
        <f t="shared" si="105"/>
        <v>25271026</v>
      </c>
      <c r="B853" s="59" t="str">
        <f t="shared" si="106"/>
        <v>02-232-14</v>
      </c>
      <c r="C853" s="69" t="s">
        <v>2340</v>
      </c>
      <c r="D853" s="69" t="s">
        <v>2341</v>
      </c>
      <c r="E853" s="69" t="s">
        <v>967</v>
      </c>
      <c r="F853" s="70">
        <v>57</v>
      </c>
      <c r="G853" s="70" t="s">
        <v>2342</v>
      </c>
      <c r="H853" s="69" t="s">
        <v>86</v>
      </c>
      <c r="I853" s="69" t="s">
        <v>1045</v>
      </c>
      <c r="J853" s="69" t="s">
        <v>330</v>
      </c>
      <c r="K853" s="69" t="s">
        <v>382</v>
      </c>
      <c r="L853" s="69" t="s">
        <v>420</v>
      </c>
      <c r="M853" s="69" t="s">
        <v>388</v>
      </c>
      <c r="N853" s="69" t="s">
        <v>32</v>
      </c>
      <c r="O853" s="69" t="s">
        <v>386</v>
      </c>
      <c r="P853" s="69" t="s">
        <v>970</v>
      </c>
      <c r="Q853" s="69">
        <v>6</v>
      </c>
      <c r="R853" s="69" t="s">
        <v>86</v>
      </c>
      <c r="V853" s="59" t="str">
        <f t="shared" si="107"/>
        <v>2527102коричневый</v>
      </c>
      <c r="W853" s="59" t="str">
        <f t="shared" si="104"/>
        <v>2527102</v>
      </c>
      <c r="X853" s="59" t="str">
        <f t="shared" si="108"/>
        <v>TRAVELLER PIGSKIN</v>
      </c>
      <c r="AC853" s="50">
        <f t="shared" si="109"/>
        <v>2</v>
      </c>
      <c r="AD853" s="43">
        <f t="shared" si="110"/>
        <v>232</v>
      </c>
      <c r="AE853" s="50">
        <f t="shared" si="111"/>
        <v>2232</v>
      </c>
    </row>
    <row r="854" spans="1:31">
      <c r="A854" s="59" t="str">
        <f t="shared" si="105"/>
        <v>25271026</v>
      </c>
      <c r="B854" s="59" t="str">
        <f t="shared" si="106"/>
        <v>02-232-14</v>
      </c>
      <c r="C854" s="69" t="s">
        <v>2343</v>
      </c>
      <c r="D854" s="69" t="s">
        <v>2341</v>
      </c>
      <c r="E854" s="69" t="s">
        <v>972</v>
      </c>
      <c r="F854" s="70">
        <v>59</v>
      </c>
      <c r="G854" s="70" t="s">
        <v>2342</v>
      </c>
      <c r="H854" s="69" t="s">
        <v>86</v>
      </c>
      <c r="I854" s="69" t="s">
        <v>1045</v>
      </c>
      <c r="J854" s="69" t="s">
        <v>330</v>
      </c>
      <c r="K854" s="69" t="s">
        <v>382</v>
      </c>
      <c r="L854" s="69" t="s">
        <v>420</v>
      </c>
      <c r="M854" s="69" t="s">
        <v>388</v>
      </c>
      <c r="N854" s="69" t="s">
        <v>32</v>
      </c>
      <c r="O854" s="69" t="s">
        <v>386</v>
      </c>
      <c r="P854" s="69" t="s">
        <v>970</v>
      </c>
      <c r="Q854" s="69">
        <v>6</v>
      </c>
      <c r="R854" s="69" t="s">
        <v>86</v>
      </c>
      <c r="V854" s="59" t="str">
        <f t="shared" si="107"/>
        <v>2527102коричневый</v>
      </c>
      <c r="W854" s="59" t="str">
        <f t="shared" si="104"/>
        <v>2527102</v>
      </c>
      <c r="X854" s="59" t="str">
        <f t="shared" si="108"/>
        <v>TRAVELLER PIGSKIN</v>
      </c>
      <c r="AC854" s="50">
        <f t="shared" si="109"/>
        <v>2</v>
      </c>
      <c r="AD854" s="43">
        <f t="shared" si="110"/>
        <v>232</v>
      </c>
      <c r="AE854" s="50">
        <f t="shared" si="111"/>
        <v>2232</v>
      </c>
    </row>
    <row r="855" spans="1:31">
      <c r="A855" s="59" t="str">
        <f t="shared" si="105"/>
        <v>25271026</v>
      </c>
      <c r="B855" s="59" t="str">
        <f t="shared" si="106"/>
        <v>02-232-14</v>
      </c>
      <c r="C855" s="69" t="s">
        <v>2344</v>
      </c>
      <c r="D855" s="69" t="s">
        <v>2341</v>
      </c>
      <c r="E855" s="69" t="s">
        <v>983</v>
      </c>
      <c r="F855" s="70">
        <v>61</v>
      </c>
      <c r="G855" s="70" t="s">
        <v>2342</v>
      </c>
      <c r="H855" s="69" t="s">
        <v>86</v>
      </c>
      <c r="I855" s="69" t="s">
        <v>1045</v>
      </c>
      <c r="J855" s="69" t="s">
        <v>330</v>
      </c>
      <c r="K855" s="69" t="s">
        <v>382</v>
      </c>
      <c r="L855" s="69" t="s">
        <v>420</v>
      </c>
      <c r="M855" s="69" t="s">
        <v>388</v>
      </c>
      <c r="N855" s="69" t="s">
        <v>32</v>
      </c>
      <c r="O855" s="69" t="s">
        <v>386</v>
      </c>
      <c r="P855" s="69" t="s">
        <v>970</v>
      </c>
      <c r="Q855" s="69">
        <v>6</v>
      </c>
      <c r="R855" s="69" t="s">
        <v>86</v>
      </c>
      <c r="V855" s="59" t="str">
        <f t="shared" si="107"/>
        <v>2527102коричневый</v>
      </c>
      <c r="W855" s="59" t="str">
        <f t="shared" si="104"/>
        <v>2527102</v>
      </c>
      <c r="X855" s="59" t="str">
        <f t="shared" si="108"/>
        <v>TRAVELLER PIGSKIN</v>
      </c>
      <c r="AC855" s="50">
        <f t="shared" si="109"/>
        <v>2</v>
      </c>
      <c r="AD855" s="43">
        <f t="shared" si="110"/>
        <v>232</v>
      </c>
      <c r="AE855" s="50">
        <f t="shared" si="111"/>
        <v>2232</v>
      </c>
    </row>
    <row r="856" spans="1:31">
      <c r="A856" s="59" t="str">
        <f t="shared" si="105"/>
        <v>25271026</v>
      </c>
      <c r="B856" s="59" t="str">
        <f t="shared" si="106"/>
        <v>02-232-14</v>
      </c>
      <c r="C856" s="69" t="s">
        <v>2345</v>
      </c>
      <c r="D856" s="69" t="s">
        <v>2341</v>
      </c>
      <c r="E856" s="69" t="s">
        <v>989</v>
      </c>
      <c r="F856" s="70">
        <v>63</v>
      </c>
      <c r="G856" s="70" t="s">
        <v>2342</v>
      </c>
      <c r="H856" s="69" t="s">
        <v>86</v>
      </c>
      <c r="I856" s="69" t="s">
        <v>1045</v>
      </c>
      <c r="J856" s="69" t="s">
        <v>330</v>
      </c>
      <c r="K856" s="69" t="s">
        <v>382</v>
      </c>
      <c r="L856" s="69" t="s">
        <v>420</v>
      </c>
      <c r="M856" s="69" t="s">
        <v>388</v>
      </c>
      <c r="N856" s="69" t="s">
        <v>32</v>
      </c>
      <c r="O856" s="69" t="s">
        <v>386</v>
      </c>
      <c r="P856" s="69" t="s">
        <v>970</v>
      </c>
      <c r="Q856" s="69">
        <v>6</v>
      </c>
      <c r="R856" s="69" t="s">
        <v>86</v>
      </c>
      <c r="V856" s="59" t="str">
        <f t="shared" si="107"/>
        <v>2527102коричневый</v>
      </c>
      <c r="W856" s="59" t="str">
        <f t="shared" si="104"/>
        <v>2527102</v>
      </c>
      <c r="X856" s="59" t="str">
        <f t="shared" si="108"/>
        <v>TRAVELLER PIGSKIN</v>
      </c>
      <c r="AC856" s="50">
        <f t="shared" si="109"/>
        <v>2</v>
      </c>
      <c r="AD856" s="43">
        <f t="shared" si="110"/>
        <v>232</v>
      </c>
      <c r="AE856" s="50">
        <f t="shared" si="111"/>
        <v>2232</v>
      </c>
    </row>
    <row r="857" spans="1:31">
      <c r="A857" s="59" t="str">
        <f t="shared" si="105"/>
        <v>118710163</v>
      </c>
      <c r="B857" s="59" t="str">
        <f t="shared" si="106"/>
        <v>02-233-91</v>
      </c>
      <c r="C857" s="69" t="s">
        <v>2346</v>
      </c>
      <c r="D857" s="69" t="s">
        <v>2347</v>
      </c>
      <c r="E857" s="69" t="s">
        <v>967</v>
      </c>
      <c r="F857" s="70">
        <v>57</v>
      </c>
      <c r="G857" s="70" t="s">
        <v>2348</v>
      </c>
      <c r="H857" s="69" t="s">
        <v>271</v>
      </c>
      <c r="I857" s="69" t="s">
        <v>1059</v>
      </c>
      <c r="J857" s="69" t="s">
        <v>345</v>
      </c>
      <c r="K857" s="69" t="s">
        <v>382</v>
      </c>
      <c r="L857" s="69" t="s">
        <v>420</v>
      </c>
      <c r="M857" s="69" t="s">
        <v>388</v>
      </c>
      <c r="N857" s="69" t="s">
        <v>32</v>
      </c>
      <c r="O857" s="69" t="s">
        <v>386</v>
      </c>
      <c r="P857" s="69" t="s">
        <v>970</v>
      </c>
      <c r="Q857" s="69">
        <v>63</v>
      </c>
      <c r="R857" s="69" t="s">
        <v>86</v>
      </c>
      <c r="V857" s="59" t="str">
        <f t="shared" si="107"/>
        <v>1187101темно-коричневый</v>
      </c>
      <c r="W857" s="59" t="str">
        <f t="shared" si="104"/>
        <v>1187101</v>
      </c>
      <c r="X857" s="59" t="str">
        <f t="shared" si="108"/>
        <v>PLAYER PIGSKIN</v>
      </c>
      <c r="AC857" s="50">
        <f t="shared" si="109"/>
        <v>2</v>
      </c>
      <c r="AD857" s="43">
        <f t="shared" si="110"/>
        <v>233</v>
      </c>
      <c r="AE857" s="50">
        <f t="shared" si="111"/>
        <v>2233</v>
      </c>
    </row>
    <row r="858" spans="1:31">
      <c r="A858" s="59" t="str">
        <f t="shared" si="105"/>
        <v>118710163</v>
      </c>
      <c r="B858" s="59" t="str">
        <f t="shared" si="106"/>
        <v>02-233-91</v>
      </c>
      <c r="C858" s="69" t="s">
        <v>2349</v>
      </c>
      <c r="D858" s="69" t="s">
        <v>2347</v>
      </c>
      <c r="E858" s="69" t="s">
        <v>972</v>
      </c>
      <c r="F858" s="70">
        <v>59</v>
      </c>
      <c r="G858" s="70" t="s">
        <v>2348</v>
      </c>
      <c r="H858" s="69" t="s">
        <v>271</v>
      </c>
      <c r="I858" s="69" t="s">
        <v>1059</v>
      </c>
      <c r="J858" s="69" t="s">
        <v>345</v>
      </c>
      <c r="K858" s="69" t="s">
        <v>382</v>
      </c>
      <c r="L858" s="69" t="s">
        <v>420</v>
      </c>
      <c r="M858" s="69" t="s">
        <v>388</v>
      </c>
      <c r="N858" s="69" t="s">
        <v>32</v>
      </c>
      <c r="O858" s="69" t="s">
        <v>386</v>
      </c>
      <c r="P858" s="69" t="s">
        <v>970</v>
      </c>
      <c r="Q858" s="69">
        <v>63</v>
      </c>
      <c r="R858" s="69" t="s">
        <v>86</v>
      </c>
      <c r="V858" s="59" t="str">
        <f t="shared" si="107"/>
        <v>1187101темно-коричневый</v>
      </c>
      <c r="W858" s="59" t="str">
        <f t="shared" si="104"/>
        <v>1187101</v>
      </c>
      <c r="X858" s="59" t="str">
        <f t="shared" si="108"/>
        <v>PLAYER PIGSKIN</v>
      </c>
      <c r="AC858" s="50">
        <f t="shared" si="109"/>
        <v>2</v>
      </c>
      <c r="AD858" s="43">
        <f t="shared" si="110"/>
        <v>233</v>
      </c>
      <c r="AE858" s="50">
        <f t="shared" si="111"/>
        <v>2233</v>
      </c>
    </row>
    <row r="859" spans="1:31">
      <c r="A859" s="59" t="str">
        <f t="shared" si="105"/>
        <v>118710163</v>
      </c>
      <c r="B859" s="59" t="str">
        <f t="shared" si="106"/>
        <v>02-233-91</v>
      </c>
      <c r="C859" s="69" t="s">
        <v>2350</v>
      </c>
      <c r="D859" s="69" t="s">
        <v>2347</v>
      </c>
      <c r="E859" s="69" t="s">
        <v>983</v>
      </c>
      <c r="F859" s="70">
        <v>61</v>
      </c>
      <c r="G859" s="70" t="s">
        <v>2348</v>
      </c>
      <c r="H859" s="69" t="s">
        <v>271</v>
      </c>
      <c r="I859" s="69" t="s">
        <v>1059</v>
      </c>
      <c r="J859" s="69" t="s">
        <v>345</v>
      </c>
      <c r="K859" s="69" t="s">
        <v>382</v>
      </c>
      <c r="L859" s="69" t="s">
        <v>420</v>
      </c>
      <c r="M859" s="69" t="s">
        <v>388</v>
      </c>
      <c r="N859" s="69" t="s">
        <v>32</v>
      </c>
      <c r="O859" s="69" t="s">
        <v>386</v>
      </c>
      <c r="P859" s="69" t="s">
        <v>970</v>
      </c>
      <c r="Q859" s="69">
        <v>63</v>
      </c>
      <c r="R859" s="69" t="s">
        <v>86</v>
      </c>
      <c r="V859" s="59" t="str">
        <f t="shared" si="107"/>
        <v>1187101темно-коричневый</v>
      </c>
      <c r="W859" s="59" t="str">
        <f t="shared" si="104"/>
        <v>1187101</v>
      </c>
      <c r="X859" s="59" t="str">
        <f t="shared" si="108"/>
        <v>PLAYER PIGSKIN</v>
      </c>
      <c r="AC859" s="50">
        <f t="shared" si="109"/>
        <v>2</v>
      </c>
      <c r="AD859" s="43">
        <f t="shared" si="110"/>
        <v>233</v>
      </c>
      <c r="AE859" s="50">
        <f t="shared" si="111"/>
        <v>2233</v>
      </c>
    </row>
    <row r="860" spans="1:31">
      <c r="A860" s="59" t="str">
        <f t="shared" si="105"/>
        <v>118710163</v>
      </c>
      <c r="B860" s="59" t="str">
        <f t="shared" si="106"/>
        <v>02-233-91</v>
      </c>
      <c r="C860" s="69" t="s">
        <v>2351</v>
      </c>
      <c r="D860" s="69" t="s">
        <v>2347</v>
      </c>
      <c r="E860" s="69" t="s">
        <v>1147</v>
      </c>
      <c r="F860" s="70">
        <v>55</v>
      </c>
      <c r="G860" s="70" t="s">
        <v>2348</v>
      </c>
      <c r="H860" s="69" t="s">
        <v>271</v>
      </c>
      <c r="I860" s="69" t="s">
        <v>1059</v>
      </c>
      <c r="J860" s="69" t="s">
        <v>345</v>
      </c>
      <c r="K860" s="69" t="s">
        <v>382</v>
      </c>
      <c r="L860" s="69" t="s">
        <v>420</v>
      </c>
      <c r="M860" s="69" t="s">
        <v>388</v>
      </c>
      <c r="N860" s="69" t="s">
        <v>32</v>
      </c>
      <c r="O860" s="69" t="s">
        <v>386</v>
      </c>
      <c r="P860" s="69" t="s">
        <v>970</v>
      </c>
      <c r="Q860" s="69">
        <v>63</v>
      </c>
      <c r="R860" s="69" t="s">
        <v>86</v>
      </c>
      <c r="V860" s="59" t="str">
        <f t="shared" si="107"/>
        <v>1187101темно-коричневый</v>
      </c>
      <c r="W860" s="59" t="str">
        <f t="shared" si="104"/>
        <v>1187101</v>
      </c>
      <c r="X860" s="59" t="str">
        <f t="shared" si="108"/>
        <v>PLAYER PIGSKIN</v>
      </c>
      <c r="AC860" s="50">
        <f t="shared" si="109"/>
        <v>2</v>
      </c>
      <c r="AD860" s="43">
        <f t="shared" si="110"/>
        <v>233</v>
      </c>
      <c r="AE860" s="50">
        <f t="shared" si="111"/>
        <v>2233</v>
      </c>
    </row>
    <row r="861" spans="1:31">
      <c r="A861" s="59" t="str">
        <f t="shared" si="105"/>
        <v>118710163</v>
      </c>
      <c r="B861" s="59" t="str">
        <f t="shared" si="106"/>
        <v>02-233-91</v>
      </c>
      <c r="C861" s="69" t="s">
        <v>2352</v>
      </c>
      <c r="D861" s="69" t="s">
        <v>2347</v>
      </c>
      <c r="E861" s="69" t="s">
        <v>989</v>
      </c>
      <c r="F861" s="70">
        <v>63</v>
      </c>
      <c r="G861" s="70" t="s">
        <v>2348</v>
      </c>
      <c r="H861" s="69" t="s">
        <v>271</v>
      </c>
      <c r="I861" s="69" t="s">
        <v>1059</v>
      </c>
      <c r="J861" s="69" t="s">
        <v>345</v>
      </c>
      <c r="K861" s="69" t="s">
        <v>382</v>
      </c>
      <c r="L861" s="69" t="s">
        <v>420</v>
      </c>
      <c r="M861" s="69" t="s">
        <v>388</v>
      </c>
      <c r="N861" s="69" t="s">
        <v>32</v>
      </c>
      <c r="O861" s="69" t="s">
        <v>386</v>
      </c>
      <c r="P861" s="69" t="s">
        <v>970</v>
      </c>
      <c r="Q861" s="69">
        <v>63</v>
      </c>
      <c r="R861" s="69" t="s">
        <v>86</v>
      </c>
      <c r="V861" s="59" t="str">
        <f t="shared" si="107"/>
        <v>1187101темно-коричневый</v>
      </c>
      <c r="W861" s="59" t="str">
        <f t="shared" si="104"/>
        <v>1187101</v>
      </c>
      <c r="X861" s="59" t="str">
        <f t="shared" si="108"/>
        <v>PLAYER PIGSKIN</v>
      </c>
      <c r="AC861" s="50">
        <f t="shared" si="109"/>
        <v>2</v>
      </c>
      <c r="AD861" s="43">
        <f t="shared" si="110"/>
        <v>233</v>
      </c>
      <c r="AE861" s="50">
        <f t="shared" si="111"/>
        <v>2233</v>
      </c>
    </row>
    <row r="862" spans="1:31">
      <c r="A862" s="59" t="str">
        <f t="shared" si="105"/>
        <v>11871011</v>
      </c>
      <c r="B862" s="59" t="str">
        <f t="shared" si="106"/>
        <v>02-233-09</v>
      </c>
      <c r="C862" s="69" t="s">
        <v>2353</v>
      </c>
      <c r="D862" s="69" t="s">
        <v>2354</v>
      </c>
      <c r="E862" s="69" t="s">
        <v>967</v>
      </c>
      <c r="F862" s="70">
        <v>57</v>
      </c>
      <c r="G862" s="70" t="s">
        <v>2348</v>
      </c>
      <c r="H862" s="69" t="s">
        <v>53</v>
      </c>
      <c r="I862" s="69" t="s">
        <v>1045</v>
      </c>
      <c r="J862" s="69" t="s">
        <v>345</v>
      </c>
      <c r="K862" s="69" t="s">
        <v>382</v>
      </c>
      <c r="L862" s="69" t="s">
        <v>420</v>
      </c>
      <c r="M862" s="69" t="s">
        <v>388</v>
      </c>
      <c r="N862" s="69" t="s">
        <v>32</v>
      </c>
      <c r="O862" s="69" t="s">
        <v>386</v>
      </c>
      <c r="P862" s="69" t="s">
        <v>970</v>
      </c>
      <c r="Q862" s="69">
        <v>1</v>
      </c>
      <c r="R862" s="69" t="s">
        <v>53</v>
      </c>
      <c r="V862" s="59" t="str">
        <f t="shared" si="107"/>
        <v>1187101черный</v>
      </c>
      <c r="W862" s="59" t="str">
        <f t="shared" si="104"/>
        <v>1187101</v>
      </c>
      <c r="X862" s="59" t="str">
        <f t="shared" si="108"/>
        <v>PLAYER PIGSKIN</v>
      </c>
      <c r="AC862" s="50">
        <f t="shared" si="109"/>
        <v>2</v>
      </c>
      <c r="AD862" s="43">
        <f t="shared" si="110"/>
        <v>233</v>
      </c>
      <c r="AE862" s="50">
        <f t="shared" si="111"/>
        <v>2233</v>
      </c>
    </row>
    <row r="863" spans="1:31">
      <c r="A863" s="59" t="str">
        <f t="shared" si="105"/>
        <v>11871011</v>
      </c>
      <c r="B863" s="59" t="str">
        <f t="shared" si="106"/>
        <v>02-233-09</v>
      </c>
      <c r="C863" s="69" t="s">
        <v>2355</v>
      </c>
      <c r="D863" s="69" t="s">
        <v>2354</v>
      </c>
      <c r="E863" s="69" t="s">
        <v>972</v>
      </c>
      <c r="F863" s="70">
        <v>59</v>
      </c>
      <c r="G863" s="70" t="s">
        <v>2348</v>
      </c>
      <c r="H863" s="69" t="s">
        <v>53</v>
      </c>
      <c r="I863" s="69" t="s">
        <v>1045</v>
      </c>
      <c r="J863" s="69" t="s">
        <v>345</v>
      </c>
      <c r="K863" s="69" t="s">
        <v>382</v>
      </c>
      <c r="L863" s="69" t="s">
        <v>420</v>
      </c>
      <c r="M863" s="69" t="s">
        <v>388</v>
      </c>
      <c r="N863" s="69" t="s">
        <v>32</v>
      </c>
      <c r="O863" s="69" t="s">
        <v>386</v>
      </c>
      <c r="P863" s="69" t="s">
        <v>970</v>
      </c>
      <c r="Q863" s="69">
        <v>1</v>
      </c>
      <c r="R863" s="69" t="s">
        <v>53</v>
      </c>
      <c r="V863" s="59" t="str">
        <f t="shared" si="107"/>
        <v>1187101черный</v>
      </c>
      <c r="W863" s="59" t="str">
        <f t="shared" si="104"/>
        <v>1187101</v>
      </c>
      <c r="X863" s="59" t="str">
        <f t="shared" si="108"/>
        <v>PLAYER PIGSKIN</v>
      </c>
      <c r="AC863" s="50">
        <f t="shared" si="109"/>
        <v>2</v>
      </c>
      <c r="AD863" s="43">
        <f t="shared" si="110"/>
        <v>233</v>
      </c>
      <c r="AE863" s="50">
        <f t="shared" si="111"/>
        <v>2233</v>
      </c>
    </row>
    <row r="864" spans="1:31">
      <c r="A864" s="59" t="str">
        <f t="shared" si="105"/>
        <v>11871011</v>
      </c>
      <c r="B864" s="59" t="str">
        <f t="shared" si="106"/>
        <v>02-233-09</v>
      </c>
      <c r="C864" s="69" t="s">
        <v>2356</v>
      </c>
      <c r="D864" s="69" t="s">
        <v>2354</v>
      </c>
      <c r="E864" s="69" t="s">
        <v>983</v>
      </c>
      <c r="F864" s="70">
        <v>61</v>
      </c>
      <c r="G864" s="70" t="s">
        <v>2348</v>
      </c>
      <c r="H864" s="69" t="s">
        <v>53</v>
      </c>
      <c r="I864" s="69" t="s">
        <v>1045</v>
      </c>
      <c r="J864" s="69" t="s">
        <v>345</v>
      </c>
      <c r="K864" s="69" t="s">
        <v>382</v>
      </c>
      <c r="L864" s="69" t="s">
        <v>420</v>
      </c>
      <c r="M864" s="69" t="s">
        <v>388</v>
      </c>
      <c r="N864" s="69" t="s">
        <v>32</v>
      </c>
      <c r="O864" s="69" t="s">
        <v>386</v>
      </c>
      <c r="P864" s="69" t="s">
        <v>970</v>
      </c>
      <c r="Q864" s="69">
        <v>1</v>
      </c>
      <c r="R864" s="69" t="s">
        <v>53</v>
      </c>
      <c r="V864" s="59" t="str">
        <f t="shared" si="107"/>
        <v>1187101черный</v>
      </c>
      <c r="W864" s="59" t="str">
        <f t="shared" si="104"/>
        <v>1187101</v>
      </c>
      <c r="X864" s="59" t="str">
        <f t="shared" si="108"/>
        <v>PLAYER PIGSKIN</v>
      </c>
      <c r="AC864" s="50">
        <f t="shared" si="109"/>
        <v>2</v>
      </c>
      <c r="AD864" s="43">
        <f t="shared" si="110"/>
        <v>233</v>
      </c>
      <c r="AE864" s="50">
        <f t="shared" si="111"/>
        <v>2233</v>
      </c>
    </row>
    <row r="865" spans="1:31">
      <c r="A865" s="59" t="str">
        <f t="shared" si="105"/>
        <v>259812310</v>
      </c>
      <c r="B865" s="59" t="str">
        <f t="shared" si="106"/>
        <v>02-059-08</v>
      </c>
      <c r="C865" s="69" t="s">
        <v>2357</v>
      </c>
      <c r="D865" s="69" t="s">
        <v>2358</v>
      </c>
      <c r="E865" s="69" t="s">
        <v>967</v>
      </c>
      <c r="F865" s="70">
        <v>57</v>
      </c>
      <c r="G865" s="70" t="s">
        <v>1094</v>
      </c>
      <c r="H865" s="69" t="s">
        <v>83</v>
      </c>
      <c r="I865" s="69" t="s">
        <v>1018</v>
      </c>
      <c r="J865" s="69" t="s">
        <v>330</v>
      </c>
      <c r="K865" s="69" t="s">
        <v>382</v>
      </c>
      <c r="L865" s="69" t="s">
        <v>420</v>
      </c>
      <c r="M865" s="69" t="s">
        <v>388</v>
      </c>
      <c r="N865" s="69" t="s">
        <v>44</v>
      </c>
      <c r="O865" s="69" t="s">
        <v>395</v>
      </c>
      <c r="P865" s="69" t="s">
        <v>970</v>
      </c>
      <c r="Q865" s="69">
        <v>10</v>
      </c>
      <c r="R865" s="69" t="s">
        <v>83</v>
      </c>
      <c r="V865" s="59" t="str">
        <f t="shared" si="107"/>
        <v>2598123серый</v>
      </c>
      <c r="W865" s="59" t="str">
        <f t="shared" si="104"/>
        <v>2598123</v>
      </c>
      <c r="X865" s="59" t="str">
        <f t="shared" si="108"/>
        <v>POWELL</v>
      </c>
      <c r="AC865" s="50">
        <f t="shared" si="109"/>
        <v>2</v>
      </c>
      <c r="AD865" s="43">
        <f t="shared" si="110"/>
        <v>59</v>
      </c>
      <c r="AE865" s="50">
        <f t="shared" si="111"/>
        <v>2059</v>
      </c>
    </row>
    <row r="866" spans="1:31">
      <c r="A866" s="59" t="str">
        <f t="shared" si="105"/>
        <v>259812310</v>
      </c>
      <c r="B866" s="59" t="str">
        <f t="shared" si="106"/>
        <v>02-059-08</v>
      </c>
      <c r="C866" s="69" t="s">
        <v>2359</v>
      </c>
      <c r="D866" s="69" t="s">
        <v>2358</v>
      </c>
      <c r="E866" s="69" t="s">
        <v>972</v>
      </c>
      <c r="F866" s="70">
        <v>59</v>
      </c>
      <c r="G866" s="70" t="s">
        <v>1094</v>
      </c>
      <c r="H866" s="69" t="s">
        <v>83</v>
      </c>
      <c r="I866" s="69" t="s">
        <v>1018</v>
      </c>
      <c r="J866" s="69" t="s">
        <v>330</v>
      </c>
      <c r="K866" s="69" t="s">
        <v>382</v>
      </c>
      <c r="L866" s="69" t="s">
        <v>420</v>
      </c>
      <c r="M866" s="69" t="s">
        <v>388</v>
      </c>
      <c r="N866" s="69" t="s">
        <v>44</v>
      </c>
      <c r="O866" s="69" t="s">
        <v>395</v>
      </c>
      <c r="P866" s="69" t="s">
        <v>970</v>
      </c>
      <c r="Q866" s="69">
        <v>10</v>
      </c>
      <c r="R866" s="69" t="s">
        <v>83</v>
      </c>
      <c r="V866" s="59" t="str">
        <f t="shared" si="107"/>
        <v>2598123серый</v>
      </c>
      <c r="W866" s="59" t="str">
        <f t="shared" si="104"/>
        <v>2598123</v>
      </c>
      <c r="X866" s="59" t="str">
        <f t="shared" si="108"/>
        <v>POWELL</v>
      </c>
      <c r="AC866" s="50">
        <f t="shared" si="109"/>
        <v>2</v>
      </c>
      <c r="AD866" s="43">
        <f t="shared" si="110"/>
        <v>59</v>
      </c>
      <c r="AE866" s="50">
        <f t="shared" si="111"/>
        <v>2059</v>
      </c>
    </row>
    <row r="867" spans="1:31">
      <c r="A867" s="59" t="str">
        <f t="shared" si="105"/>
        <v>259812310</v>
      </c>
      <c r="B867" s="59" t="str">
        <f t="shared" si="106"/>
        <v>02-059-08</v>
      </c>
      <c r="C867" s="69" t="s">
        <v>2360</v>
      </c>
      <c r="D867" s="69" t="s">
        <v>2358</v>
      </c>
      <c r="E867" s="69" t="s">
        <v>983</v>
      </c>
      <c r="F867" s="70">
        <v>61</v>
      </c>
      <c r="G867" s="70" t="s">
        <v>1094</v>
      </c>
      <c r="H867" s="69" t="s">
        <v>83</v>
      </c>
      <c r="I867" s="69" t="s">
        <v>1018</v>
      </c>
      <c r="J867" s="69" t="s">
        <v>330</v>
      </c>
      <c r="K867" s="69" t="s">
        <v>382</v>
      </c>
      <c r="L867" s="69" t="s">
        <v>420</v>
      </c>
      <c r="M867" s="69" t="s">
        <v>388</v>
      </c>
      <c r="N867" s="69" t="s">
        <v>44</v>
      </c>
      <c r="O867" s="69" t="s">
        <v>395</v>
      </c>
      <c r="P867" s="69" t="s">
        <v>970</v>
      </c>
      <c r="Q867" s="69">
        <v>10</v>
      </c>
      <c r="R867" s="69" t="s">
        <v>83</v>
      </c>
      <c r="V867" s="59" t="str">
        <f t="shared" si="107"/>
        <v>2598123серый</v>
      </c>
      <c r="W867" s="59" t="str">
        <f t="shared" si="104"/>
        <v>2598123</v>
      </c>
      <c r="X867" s="59" t="str">
        <f t="shared" si="108"/>
        <v>POWELL</v>
      </c>
      <c r="AC867" s="50">
        <f t="shared" si="109"/>
        <v>2</v>
      </c>
      <c r="AD867" s="43">
        <f t="shared" si="110"/>
        <v>59</v>
      </c>
      <c r="AE867" s="50">
        <f t="shared" si="111"/>
        <v>2059</v>
      </c>
    </row>
    <row r="868" spans="1:31">
      <c r="A868" s="59" t="str">
        <f t="shared" si="105"/>
        <v>259812310</v>
      </c>
      <c r="B868" s="59" t="str">
        <f t="shared" si="106"/>
        <v>02-059-08</v>
      </c>
      <c r="C868" s="69" t="s">
        <v>2361</v>
      </c>
      <c r="D868" s="69" t="s">
        <v>2358</v>
      </c>
      <c r="E868" s="69" t="s">
        <v>989</v>
      </c>
      <c r="F868" s="70">
        <v>63</v>
      </c>
      <c r="G868" s="70" t="s">
        <v>1094</v>
      </c>
      <c r="H868" s="69" t="s">
        <v>83</v>
      </c>
      <c r="I868" s="69" t="s">
        <v>1018</v>
      </c>
      <c r="J868" s="69" t="s">
        <v>330</v>
      </c>
      <c r="K868" s="69" t="s">
        <v>382</v>
      </c>
      <c r="L868" s="69" t="s">
        <v>420</v>
      </c>
      <c r="M868" s="69" t="s">
        <v>388</v>
      </c>
      <c r="N868" s="69" t="s">
        <v>44</v>
      </c>
      <c r="O868" s="69" t="s">
        <v>395</v>
      </c>
      <c r="P868" s="69" t="s">
        <v>970</v>
      </c>
      <c r="Q868" s="69">
        <v>10</v>
      </c>
      <c r="R868" s="69" t="s">
        <v>83</v>
      </c>
      <c r="V868" s="59" t="str">
        <f t="shared" si="107"/>
        <v>2598123серый</v>
      </c>
      <c r="W868" s="59" t="str">
        <f t="shared" si="104"/>
        <v>2598123</v>
      </c>
      <c r="X868" s="59" t="str">
        <f t="shared" si="108"/>
        <v>POWELL</v>
      </c>
      <c r="AC868" s="50">
        <f t="shared" si="109"/>
        <v>2</v>
      </c>
      <c r="AD868" s="43">
        <f t="shared" si="110"/>
        <v>59</v>
      </c>
      <c r="AE868" s="50">
        <f t="shared" si="111"/>
        <v>2059</v>
      </c>
    </row>
    <row r="869" spans="1:31">
      <c r="A869" s="59" t="str">
        <f t="shared" si="105"/>
        <v>27973016</v>
      </c>
      <c r="B869" s="59" t="str">
        <f t="shared" si="106"/>
        <v>02-234-14</v>
      </c>
      <c r="C869" s="69" t="s">
        <v>2362</v>
      </c>
      <c r="D869" s="69" t="s">
        <v>2363</v>
      </c>
      <c r="E869" s="69" t="s">
        <v>967</v>
      </c>
      <c r="F869" s="70">
        <v>57</v>
      </c>
      <c r="G869" s="70" t="s">
        <v>2364</v>
      </c>
      <c r="H869" s="69" t="s">
        <v>86</v>
      </c>
      <c r="I869" s="69" t="s">
        <v>1045</v>
      </c>
      <c r="J869" s="69" t="s">
        <v>331</v>
      </c>
      <c r="K869" s="69" t="s">
        <v>382</v>
      </c>
      <c r="L869" s="69" t="s">
        <v>420</v>
      </c>
      <c r="M869" s="69" t="s">
        <v>388</v>
      </c>
      <c r="N869" s="69" t="s">
        <v>32</v>
      </c>
      <c r="O869" s="69" t="s">
        <v>386</v>
      </c>
      <c r="P869" s="69" t="s">
        <v>970</v>
      </c>
      <c r="Q869" s="69">
        <v>6</v>
      </c>
      <c r="R869" s="69" t="s">
        <v>86</v>
      </c>
      <c r="V869" s="59" t="str">
        <f t="shared" si="107"/>
        <v>2797301коричневый</v>
      </c>
      <c r="W869" s="59" t="str">
        <f t="shared" si="104"/>
        <v>2797301</v>
      </c>
      <c r="X869" s="59" t="str">
        <f t="shared" si="108"/>
        <v>WESTERN BUFFALO</v>
      </c>
      <c r="AC869" s="50">
        <f t="shared" si="109"/>
        <v>2</v>
      </c>
      <c r="AD869" s="43">
        <f t="shared" si="110"/>
        <v>234</v>
      </c>
      <c r="AE869" s="50">
        <f t="shared" si="111"/>
        <v>2234</v>
      </c>
    </row>
    <row r="870" spans="1:31">
      <c r="A870" s="59" t="str">
        <f t="shared" si="105"/>
        <v>27973016</v>
      </c>
      <c r="B870" s="59" t="str">
        <f t="shared" si="106"/>
        <v>02-234-14</v>
      </c>
      <c r="C870" s="69" t="s">
        <v>2365</v>
      </c>
      <c r="D870" s="69" t="s">
        <v>2363</v>
      </c>
      <c r="E870" s="69" t="s">
        <v>972</v>
      </c>
      <c r="F870" s="70">
        <v>59</v>
      </c>
      <c r="G870" s="70" t="s">
        <v>2364</v>
      </c>
      <c r="H870" s="69" t="s">
        <v>86</v>
      </c>
      <c r="I870" s="69" t="s">
        <v>1045</v>
      </c>
      <c r="J870" s="69" t="s">
        <v>331</v>
      </c>
      <c r="K870" s="69" t="s">
        <v>382</v>
      </c>
      <c r="L870" s="69" t="s">
        <v>420</v>
      </c>
      <c r="M870" s="69" t="s">
        <v>388</v>
      </c>
      <c r="N870" s="69" t="s">
        <v>32</v>
      </c>
      <c r="O870" s="69" t="s">
        <v>386</v>
      </c>
      <c r="P870" s="69" t="s">
        <v>970</v>
      </c>
      <c r="Q870" s="69">
        <v>6</v>
      </c>
      <c r="R870" s="69" t="s">
        <v>86</v>
      </c>
      <c r="V870" s="59" t="str">
        <f t="shared" si="107"/>
        <v>2797301коричневый</v>
      </c>
      <c r="W870" s="59" t="str">
        <f t="shared" si="104"/>
        <v>2797301</v>
      </c>
      <c r="X870" s="59" t="str">
        <f t="shared" si="108"/>
        <v>WESTERN BUFFALO</v>
      </c>
      <c r="AC870" s="50">
        <f t="shared" si="109"/>
        <v>2</v>
      </c>
      <c r="AD870" s="43">
        <f t="shared" si="110"/>
        <v>234</v>
      </c>
      <c r="AE870" s="50">
        <f t="shared" si="111"/>
        <v>2234</v>
      </c>
    </row>
    <row r="871" spans="1:31">
      <c r="A871" s="59" t="str">
        <f t="shared" si="105"/>
        <v>27973016</v>
      </c>
      <c r="B871" s="59" t="str">
        <f t="shared" si="106"/>
        <v>02-234-14</v>
      </c>
      <c r="C871" s="69" t="s">
        <v>2366</v>
      </c>
      <c r="D871" s="69" t="s">
        <v>2363</v>
      </c>
      <c r="E871" s="69" t="s">
        <v>983</v>
      </c>
      <c r="F871" s="70">
        <v>61</v>
      </c>
      <c r="G871" s="70" t="s">
        <v>2364</v>
      </c>
      <c r="H871" s="69" t="s">
        <v>86</v>
      </c>
      <c r="I871" s="69" t="s">
        <v>1045</v>
      </c>
      <c r="J871" s="69" t="s">
        <v>331</v>
      </c>
      <c r="K871" s="69" t="s">
        <v>382</v>
      </c>
      <c r="L871" s="69" t="s">
        <v>420</v>
      </c>
      <c r="M871" s="69" t="s">
        <v>388</v>
      </c>
      <c r="N871" s="69" t="s">
        <v>32</v>
      </c>
      <c r="O871" s="69" t="s">
        <v>386</v>
      </c>
      <c r="P871" s="69" t="s">
        <v>970</v>
      </c>
      <c r="Q871" s="69">
        <v>6</v>
      </c>
      <c r="R871" s="69" t="s">
        <v>86</v>
      </c>
      <c r="V871" s="59" t="str">
        <f t="shared" si="107"/>
        <v>2797301коричневый</v>
      </c>
      <c r="W871" s="59" t="str">
        <f t="shared" si="104"/>
        <v>2797301</v>
      </c>
      <c r="X871" s="59" t="str">
        <f t="shared" si="108"/>
        <v>WESTERN BUFFALO</v>
      </c>
      <c r="AC871" s="50">
        <f t="shared" si="109"/>
        <v>2</v>
      </c>
      <c r="AD871" s="43">
        <f t="shared" si="110"/>
        <v>234</v>
      </c>
      <c r="AE871" s="50">
        <f t="shared" si="111"/>
        <v>2234</v>
      </c>
    </row>
    <row r="872" spans="1:31">
      <c r="A872" s="59" t="str">
        <f t="shared" si="105"/>
        <v>27973016</v>
      </c>
      <c r="B872" s="59" t="str">
        <f t="shared" si="106"/>
        <v>02-234-14</v>
      </c>
      <c r="C872" s="69" t="s">
        <v>2367</v>
      </c>
      <c r="D872" s="69" t="s">
        <v>2363</v>
      </c>
      <c r="E872" s="69" t="s">
        <v>1147</v>
      </c>
      <c r="F872" s="70">
        <v>55</v>
      </c>
      <c r="G872" s="70" t="s">
        <v>2364</v>
      </c>
      <c r="H872" s="69" t="s">
        <v>86</v>
      </c>
      <c r="I872" s="69" t="s">
        <v>1045</v>
      </c>
      <c r="J872" s="69" t="s">
        <v>331</v>
      </c>
      <c r="K872" s="69" t="s">
        <v>382</v>
      </c>
      <c r="L872" s="69" t="s">
        <v>420</v>
      </c>
      <c r="M872" s="69" t="s">
        <v>388</v>
      </c>
      <c r="N872" s="69" t="s">
        <v>32</v>
      </c>
      <c r="O872" s="69" t="s">
        <v>386</v>
      </c>
      <c r="P872" s="69" t="s">
        <v>970</v>
      </c>
      <c r="Q872" s="69">
        <v>6</v>
      </c>
      <c r="R872" s="69" t="s">
        <v>86</v>
      </c>
      <c r="V872" s="59" t="str">
        <f t="shared" si="107"/>
        <v>2797301коричневый</v>
      </c>
      <c r="W872" s="59" t="str">
        <f t="shared" si="104"/>
        <v>2797301</v>
      </c>
      <c r="X872" s="59" t="str">
        <f t="shared" si="108"/>
        <v>WESTERN BUFFALO</v>
      </c>
      <c r="AC872" s="50">
        <f t="shared" si="109"/>
        <v>2</v>
      </c>
      <c r="AD872" s="43">
        <f t="shared" si="110"/>
        <v>234</v>
      </c>
      <c r="AE872" s="50">
        <f t="shared" si="111"/>
        <v>2234</v>
      </c>
    </row>
    <row r="873" spans="1:31">
      <c r="A873" s="59" t="str">
        <f t="shared" si="105"/>
        <v>6170602427</v>
      </c>
      <c r="B873" s="59" t="str">
        <f t="shared" si="106"/>
        <v>02-086-02</v>
      </c>
      <c r="C873" s="69" t="s">
        <v>2368</v>
      </c>
      <c r="D873" s="69" t="s">
        <v>2369</v>
      </c>
      <c r="E873" s="69" t="s">
        <v>983</v>
      </c>
      <c r="F873" s="70">
        <v>61</v>
      </c>
      <c r="G873" s="70" t="s">
        <v>1264</v>
      </c>
      <c r="H873" s="69" t="s">
        <v>74</v>
      </c>
      <c r="I873" s="69" t="s">
        <v>1018</v>
      </c>
      <c r="J873" s="69" t="s">
        <v>320</v>
      </c>
      <c r="K873" s="69" t="s">
        <v>382</v>
      </c>
      <c r="L873" s="69" t="s">
        <v>420</v>
      </c>
      <c r="M873" s="69" t="s">
        <v>388</v>
      </c>
      <c r="N873" s="69" t="s">
        <v>44</v>
      </c>
      <c r="O873" s="69" t="s">
        <v>433</v>
      </c>
      <c r="P873" s="69" t="s">
        <v>970</v>
      </c>
      <c r="Q873" s="69">
        <v>427</v>
      </c>
      <c r="R873" s="69" t="s">
        <v>63</v>
      </c>
      <c r="V873" s="59" t="str">
        <f t="shared" si="107"/>
        <v>6170602бежевый / голубой</v>
      </c>
      <c r="W873" s="59" t="str">
        <f t="shared" si="104"/>
        <v>6170602</v>
      </c>
      <c r="X873" s="59" t="str">
        <f t="shared" si="108"/>
        <v>RIDGE DONEGAL</v>
      </c>
      <c r="AC873" s="50">
        <f t="shared" si="109"/>
        <v>2</v>
      </c>
      <c r="AD873" s="43">
        <f t="shared" si="110"/>
        <v>86</v>
      </c>
      <c r="AE873" s="50">
        <f t="shared" si="111"/>
        <v>2086</v>
      </c>
    </row>
    <row r="874" spans="1:31">
      <c r="A874" s="59" t="str">
        <f t="shared" si="105"/>
        <v>6170602427</v>
      </c>
      <c r="B874" s="59" t="str">
        <f t="shared" si="106"/>
        <v>02-086-02</v>
      </c>
      <c r="C874" s="69" t="s">
        <v>2370</v>
      </c>
      <c r="D874" s="69" t="s">
        <v>2369</v>
      </c>
      <c r="E874" s="69" t="s">
        <v>985</v>
      </c>
      <c r="F874" s="70">
        <v>56</v>
      </c>
      <c r="G874" s="70" t="s">
        <v>1264</v>
      </c>
      <c r="H874" s="69" t="s">
        <v>74</v>
      </c>
      <c r="I874" s="69" t="s">
        <v>1018</v>
      </c>
      <c r="J874" s="69" t="s">
        <v>320</v>
      </c>
      <c r="K874" s="69" t="s">
        <v>382</v>
      </c>
      <c r="L874" s="69" t="s">
        <v>420</v>
      </c>
      <c r="M874" s="69" t="s">
        <v>388</v>
      </c>
      <c r="N874" s="69" t="s">
        <v>44</v>
      </c>
      <c r="O874" s="69" t="s">
        <v>433</v>
      </c>
      <c r="P874" s="69" t="s">
        <v>970</v>
      </c>
      <c r="Q874" s="69">
        <v>427</v>
      </c>
      <c r="R874" s="69" t="s">
        <v>63</v>
      </c>
      <c r="V874" s="59" t="str">
        <f t="shared" si="107"/>
        <v>6170602бежевый / голубой</v>
      </c>
      <c r="W874" s="59" t="str">
        <f t="shared" si="104"/>
        <v>6170602</v>
      </c>
      <c r="X874" s="59" t="str">
        <f t="shared" si="108"/>
        <v>RIDGE DONEGAL</v>
      </c>
      <c r="AC874" s="50">
        <f t="shared" si="109"/>
        <v>2</v>
      </c>
      <c r="AD874" s="43">
        <f t="shared" si="110"/>
        <v>86</v>
      </c>
      <c r="AE874" s="50">
        <f t="shared" si="111"/>
        <v>2086</v>
      </c>
    </row>
    <row r="875" spans="1:31">
      <c r="A875" s="59" t="str">
        <f t="shared" si="105"/>
        <v>6170602427</v>
      </c>
      <c r="B875" s="59" t="str">
        <f t="shared" si="106"/>
        <v>02-086-02</v>
      </c>
      <c r="C875" s="69" t="s">
        <v>2371</v>
      </c>
      <c r="D875" s="69" t="s">
        <v>2369</v>
      </c>
      <c r="E875" s="69" t="s">
        <v>967</v>
      </c>
      <c r="F875" s="70">
        <v>57</v>
      </c>
      <c r="G875" s="70" t="s">
        <v>1264</v>
      </c>
      <c r="H875" s="69" t="s">
        <v>74</v>
      </c>
      <c r="I875" s="69" t="s">
        <v>1018</v>
      </c>
      <c r="J875" s="69" t="s">
        <v>320</v>
      </c>
      <c r="K875" s="69" t="s">
        <v>382</v>
      </c>
      <c r="L875" s="69" t="s">
        <v>420</v>
      </c>
      <c r="M875" s="69" t="s">
        <v>388</v>
      </c>
      <c r="N875" s="69" t="s">
        <v>44</v>
      </c>
      <c r="O875" s="69" t="s">
        <v>433</v>
      </c>
      <c r="P875" s="69" t="s">
        <v>970</v>
      </c>
      <c r="Q875" s="69">
        <v>427</v>
      </c>
      <c r="R875" s="69" t="s">
        <v>63</v>
      </c>
      <c r="V875" s="59" t="str">
        <f t="shared" si="107"/>
        <v>6170602бежевый / голубой</v>
      </c>
      <c r="W875" s="59" t="str">
        <f t="shared" si="104"/>
        <v>6170602</v>
      </c>
      <c r="X875" s="59" t="str">
        <f t="shared" si="108"/>
        <v>RIDGE DONEGAL</v>
      </c>
      <c r="AC875" s="50">
        <f t="shared" si="109"/>
        <v>2</v>
      </c>
      <c r="AD875" s="43">
        <f t="shared" si="110"/>
        <v>86</v>
      </c>
      <c r="AE875" s="50">
        <f t="shared" si="111"/>
        <v>2086</v>
      </c>
    </row>
    <row r="876" spans="1:31">
      <c r="A876" s="59" t="str">
        <f t="shared" si="105"/>
        <v>6170602427</v>
      </c>
      <c r="B876" s="59" t="str">
        <f t="shared" si="106"/>
        <v>02-086-02</v>
      </c>
      <c r="C876" s="69" t="s">
        <v>2372</v>
      </c>
      <c r="D876" s="69" t="s">
        <v>2369</v>
      </c>
      <c r="E876" s="69" t="s">
        <v>979</v>
      </c>
      <c r="F876" s="70">
        <v>58</v>
      </c>
      <c r="G876" s="70" t="s">
        <v>1264</v>
      </c>
      <c r="H876" s="69" t="s">
        <v>74</v>
      </c>
      <c r="I876" s="69" t="s">
        <v>1018</v>
      </c>
      <c r="J876" s="69" t="s">
        <v>320</v>
      </c>
      <c r="K876" s="69" t="s">
        <v>382</v>
      </c>
      <c r="L876" s="69" t="s">
        <v>420</v>
      </c>
      <c r="M876" s="69" t="s">
        <v>388</v>
      </c>
      <c r="N876" s="69" t="s">
        <v>44</v>
      </c>
      <c r="O876" s="69" t="s">
        <v>433</v>
      </c>
      <c r="P876" s="69" t="s">
        <v>970</v>
      </c>
      <c r="Q876" s="69">
        <v>427</v>
      </c>
      <c r="R876" s="69" t="s">
        <v>63</v>
      </c>
      <c r="V876" s="59" t="str">
        <f t="shared" si="107"/>
        <v>6170602бежевый / голубой</v>
      </c>
      <c r="W876" s="59" t="str">
        <f t="shared" si="104"/>
        <v>6170602</v>
      </c>
      <c r="X876" s="59" t="str">
        <f t="shared" si="108"/>
        <v>RIDGE DONEGAL</v>
      </c>
      <c r="AC876" s="50">
        <f t="shared" si="109"/>
        <v>2</v>
      </c>
      <c r="AD876" s="43">
        <f t="shared" si="110"/>
        <v>86</v>
      </c>
      <c r="AE876" s="50">
        <f t="shared" si="111"/>
        <v>2086</v>
      </c>
    </row>
    <row r="877" spans="1:31">
      <c r="A877" s="59" t="str">
        <f t="shared" si="105"/>
        <v>6170602427</v>
      </c>
      <c r="B877" s="59" t="str">
        <f t="shared" si="106"/>
        <v>02-086-02</v>
      </c>
      <c r="C877" s="69" t="s">
        <v>2373</v>
      </c>
      <c r="D877" s="69" t="s">
        <v>2369</v>
      </c>
      <c r="E877" s="69" t="s">
        <v>972</v>
      </c>
      <c r="F877" s="70">
        <v>59</v>
      </c>
      <c r="G877" s="70" t="s">
        <v>1264</v>
      </c>
      <c r="H877" s="69" t="s">
        <v>74</v>
      </c>
      <c r="I877" s="69" t="s">
        <v>1018</v>
      </c>
      <c r="J877" s="69" t="s">
        <v>320</v>
      </c>
      <c r="K877" s="69" t="s">
        <v>382</v>
      </c>
      <c r="L877" s="69" t="s">
        <v>420</v>
      </c>
      <c r="M877" s="69" t="s">
        <v>388</v>
      </c>
      <c r="N877" s="69" t="s">
        <v>44</v>
      </c>
      <c r="O877" s="69" t="s">
        <v>433</v>
      </c>
      <c r="P877" s="69" t="s">
        <v>970</v>
      </c>
      <c r="Q877" s="69">
        <v>427</v>
      </c>
      <c r="R877" s="69" t="s">
        <v>63</v>
      </c>
      <c r="V877" s="59" t="str">
        <f t="shared" si="107"/>
        <v>6170602бежевый / голубой</v>
      </c>
      <c r="W877" s="59" t="str">
        <f t="shared" si="104"/>
        <v>6170602</v>
      </c>
      <c r="X877" s="59" t="str">
        <f t="shared" si="108"/>
        <v>RIDGE DONEGAL</v>
      </c>
      <c r="AC877" s="50">
        <f t="shared" si="109"/>
        <v>2</v>
      </c>
      <c r="AD877" s="43">
        <f t="shared" si="110"/>
        <v>86</v>
      </c>
      <c r="AE877" s="50">
        <f t="shared" si="111"/>
        <v>2086</v>
      </c>
    </row>
    <row r="878" spans="1:31">
      <c r="A878" s="59" t="str">
        <f t="shared" si="105"/>
        <v>6170602427</v>
      </c>
      <c r="B878" s="59" t="str">
        <f t="shared" si="106"/>
        <v>02-086-02</v>
      </c>
      <c r="C878" s="69" t="s">
        <v>2374</v>
      </c>
      <c r="D878" s="69" t="s">
        <v>2369</v>
      </c>
      <c r="E878" s="69" t="s">
        <v>981</v>
      </c>
      <c r="F878" s="70">
        <v>60</v>
      </c>
      <c r="G878" s="70" t="s">
        <v>1264</v>
      </c>
      <c r="H878" s="69" t="s">
        <v>74</v>
      </c>
      <c r="I878" s="69" t="s">
        <v>1018</v>
      </c>
      <c r="J878" s="69" t="s">
        <v>320</v>
      </c>
      <c r="K878" s="69" t="s">
        <v>382</v>
      </c>
      <c r="L878" s="69" t="s">
        <v>420</v>
      </c>
      <c r="M878" s="69" t="s">
        <v>388</v>
      </c>
      <c r="N878" s="69" t="s">
        <v>44</v>
      </c>
      <c r="O878" s="69" t="s">
        <v>433</v>
      </c>
      <c r="P878" s="69" t="s">
        <v>970</v>
      </c>
      <c r="Q878" s="69">
        <v>427</v>
      </c>
      <c r="R878" s="69" t="s">
        <v>63</v>
      </c>
      <c r="V878" s="59" t="str">
        <f t="shared" si="107"/>
        <v>6170602бежевый / голубой</v>
      </c>
      <c r="W878" s="59" t="str">
        <f t="shared" si="104"/>
        <v>6170602</v>
      </c>
      <c r="X878" s="59" t="str">
        <f t="shared" si="108"/>
        <v>RIDGE DONEGAL</v>
      </c>
      <c r="AC878" s="50">
        <f t="shared" si="109"/>
        <v>2</v>
      </c>
      <c r="AD878" s="43">
        <f t="shared" si="110"/>
        <v>86</v>
      </c>
      <c r="AE878" s="50">
        <f t="shared" si="111"/>
        <v>2086</v>
      </c>
    </row>
    <row r="879" spans="1:31">
      <c r="A879" s="59" t="str">
        <f t="shared" si="105"/>
        <v>6170602427</v>
      </c>
      <c r="B879" s="59" t="str">
        <f t="shared" si="106"/>
        <v>02-086-02</v>
      </c>
      <c r="C879" s="69" t="s">
        <v>2375</v>
      </c>
      <c r="D879" s="69" t="s">
        <v>2369</v>
      </c>
      <c r="E879" s="69" t="s">
        <v>987</v>
      </c>
      <c r="F879" s="70">
        <v>62</v>
      </c>
      <c r="G879" s="70" t="s">
        <v>1264</v>
      </c>
      <c r="H879" s="69" t="s">
        <v>74</v>
      </c>
      <c r="I879" s="69" t="s">
        <v>1018</v>
      </c>
      <c r="J879" s="69" t="s">
        <v>320</v>
      </c>
      <c r="K879" s="69" t="s">
        <v>382</v>
      </c>
      <c r="L879" s="69" t="s">
        <v>420</v>
      </c>
      <c r="M879" s="69" t="s">
        <v>388</v>
      </c>
      <c r="N879" s="69" t="s">
        <v>44</v>
      </c>
      <c r="O879" s="69" t="s">
        <v>433</v>
      </c>
      <c r="P879" s="69" t="s">
        <v>970</v>
      </c>
      <c r="Q879" s="69">
        <v>427</v>
      </c>
      <c r="R879" s="69" t="s">
        <v>63</v>
      </c>
      <c r="V879" s="59" t="str">
        <f t="shared" si="107"/>
        <v>6170602бежевый / голубой</v>
      </c>
      <c r="W879" s="59" t="str">
        <f t="shared" si="104"/>
        <v>6170602</v>
      </c>
      <c r="X879" s="59" t="str">
        <f t="shared" si="108"/>
        <v>RIDGE DONEGAL</v>
      </c>
      <c r="AC879" s="50">
        <f t="shared" si="109"/>
        <v>2</v>
      </c>
      <c r="AD879" s="43">
        <f t="shared" si="110"/>
        <v>86</v>
      </c>
      <c r="AE879" s="50">
        <f t="shared" si="111"/>
        <v>2086</v>
      </c>
    </row>
    <row r="880" spans="1:31">
      <c r="A880" s="59" t="str">
        <f t="shared" si="105"/>
        <v>6170602427</v>
      </c>
      <c r="B880" s="59" t="str">
        <f t="shared" si="106"/>
        <v>02-086-02</v>
      </c>
      <c r="C880" s="69" t="s">
        <v>2376</v>
      </c>
      <c r="D880" s="69" t="s">
        <v>2369</v>
      </c>
      <c r="E880" s="69" t="s">
        <v>989</v>
      </c>
      <c r="F880" s="70">
        <v>63</v>
      </c>
      <c r="G880" s="70" t="s">
        <v>1264</v>
      </c>
      <c r="H880" s="69" t="s">
        <v>74</v>
      </c>
      <c r="I880" s="69" t="s">
        <v>1018</v>
      </c>
      <c r="J880" s="69" t="s">
        <v>320</v>
      </c>
      <c r="K880" s="69" t="s">
        <v>382</v>
      </c>
      <c r="L880" s="69" t="s">
        <v>420</v>
      </c>
      <c r="M880" s="69" t="s">
        <v>388</v>
      </c>
      <c r="N880" s="69" t="s">
        <v>44</v>
      </c>
      <c r="O880" s="69" t="s">
        <v>433</v>
      </c>
      <c r="P880" s="69" t="s">
        <v>970</v>
      </c>
      <c r="Q880" s="69">
        <v>427</v>
      </c>
      <c r="R880" s="69" t="s">
        <v>63</v>
      </c>
      <c r="V880" s="59" t="str">
        <f t="shared" si="107"/>
        <v>6170602бежевый / голубой</v>
      </c>
      <c r="W880" s="59" t="str">
        <f t="shared" si="104"/>
        <v>6170602</v>
      </c>
      <c r="X880" s="59" t="str">
        <f t="shared" si="108"/>
        <v>RIDGE DONEGAL</v>
      </c>
      <c r="AC880" s="50">
        <f t="shared" si="109"/>
        <v>2</v>
      </c>
      <c r="AD880" s="43">
        <f t="shared" si="110"/>
        <v>86</v>
      </c>
      <c r="AE880" s="50">
        <f t="shared" si="111"/>
        <v>2086</v>
      </c>
    </row>
    <row r="881" spans="1:31">
      <c r="A881" s="59" t="str">
        <f t="shared" si="105"/>
        <v>6210305265</v>
      </c>
      <c r="B881" s="59" t="str">
        <f t="shared" si="106"/>
        <v>02-106-86</v>
      </c>
      <c r="C881" s="69" t="s">
        <v>2377</v>
      </c>
      <c r="D881" s="69" t="s">
        <v>2378</v>
      </c>
      <c r="E881" s="69" t="s">
        <v>967</v>
      </c>
      <c r="F881" s="70">
        <v>57</v>
      </c>
      <c r="G881" s="70" t="s">
        <v>1451</v>
      </c>
      <c r="H881" s="69" t="s">
        <v>168</v>
      </c>
      <c r="I881" s="69" t="s">
        <v>1018</v>
      </c>
      <c r="J881" s="69" t="s">
        <v>324</v>
      </c>
      <c r="K881" s="69" t="s">
        <v>382</v>
      </c>
      <c r="L881" s="69" t="s">
        <v>420</v>
      </c>
      <c r="M881" s="69" t="s">
        <v>388</v>
      </c>
      <c r="N881" s="69" t="s">
        <v>44</v>
      </c>
      <c r="O881" s="69" t="s">
        <v>433</v>
      </c>
      <c r="P881" s="69" t="s">
        <v>970</v>
      </c>
      <c r="Q881" s="69">
        <v>265</v>
      </c>
      <c r="R881" s="69" t="s">
        <v>86</v>
      </c>
      <c r="V881" s="59" t="str">
        <f t="shared" si="107"/>
        <v>6210305коричневый / зеленый</v>
      </c>
      <c r="W881" s="59" t="str">
        <f t="shared" si="104"/>
        <v>6210305</v>
      </c>
      <c r="X881" s="59" t="str">
        <f t="shared" si="108"/>
        <v>KENT LAMB</v>
      </c>
      <c r="AC881" s="50">
        <f t="shared" si="109"/>
        <v>2</v>
      </c>
      <c r="AD881" s="43">
        <f t="shared" si="110"/>
        <v>106</v>
      </c>
      <c r="AE881" s="50">
        <f t="shared" si="111"/>
        <v>2106</v>
      </c>
    </row>
    <row r="882" spans="1:31">
      <c r="A882" s="59" t="str">
        <f t="shared" si="105"/>
        <v>6210305265</v>
      </c>
      <c r="B882" s="59" t="str">
        <f t="shared" si="106"/>
        <v>02-106-86</v>
      </c>
      <c r="C882" s="69" t="s">
        <v>2379</v>
      </c>
      <c r="D882" s="69" t="s">
        <v>2378</v>
      </c>
      <c r="E882" s="69" t="s">
        <v>979</v>
      </c>
      <c r="F882" s="70">
        <v>58</v>
      </c>
      <c r="G882" s="70" t="s">
        <v>1451</v>
      </c>
      <c r="H882" s="69" t="s">
        <v>168</v>
      </c>
      <c r="I882" s="69" t="s">
        <v>1018</v>
      </c>
      <c r="J882" s="69" t="s">
        <v>324</v>
      </c>
      <c r="K882" s="69" t="s">
        <v>382</v>
      </c>
      <c r="L882" s="69" t="s">
        <v>420</v>
      </c>
      <c r="M882" s="69" t="s">
        <v>388</v>
      </c>
      <c r="N882" s="69" t="s">
        <v>44</v>
      </c>
      <c r="O882" s="69" t="s">
        <v>433</v>
      </c>
      <c r="P882" s="69" t="s">
        <v>970</v>
      </c>
      <c r="Q882" s="69">
        <v>265</v>
      </c>
      <c r="R882" s="69" t="s">
        <v>86</v>
      </c>
      <c r="V882" s="59" t="str">
        <f t="shared" si="107"/>
        <v>6210305коричневый / зеленый</v>
      </c>
      <c r="W882" s="59" t="str">
        <f t="shared" si="104"/>
        <v>6210305</v>
      </c>
      <c r="X882" s="59" t="str">
        <f t="shared" si="108"/>
        <v>KENT LAMB</v>
      </c>
      <c r="AC882" s="50">
        <f t="shared" si="109"/>
        <v>2</v>
      </c>
      <c r="AD882" s="43">
        <f t="shared" si="110"/>
        <v>106</v>
      </c>
      <c r="AE882" s="50">
        <f t="shared" si="111"/>
        <v>2106</v>
      </c>
    </row>
    <row r="883" spans="1:31">
      <c r="A883" s="59" t="str">
        <f t="shared" si="105"/>
        <v>6210305265</v>
      </c>
      <c r="B883" s="59" t="str">
        <f t="shared" si="106"/>
        <v>02-106-86</v>
      </c>
      <c r="C883" s="69" t="s">
        <v>2380</v>
      </c>
      <c r="D883" s="69" t="s">
        <v>2378</v>
      </c>
      <c r="E883" s="69" t="s">
        <v>972</v>
      </c>
      <c r="F883" s="70">
        <v>59</v>
      </c>
      <c r="G883" s="70" t="s">
        <v>1451</v>
      </c>
      <c r="H883" s="69" t="s">
        <v>168</v>
      </c>
      <c r="I883" s="69" t="s">
        <v>1018</v>
      </c>
      <c r="J883" s="69" t="s">
        <v>324</v>
      </c>
      <c r="K883" s="69" t="s">
        <v>382</v>
      </c>
      <c r="L883" s="69" t="s">
        <v>420</v>
      </c>
      <c r="M883" s="69" t="s">
        <v>388</v>
      </c>
      <c r="N883" s="69" t="s">
        <v>44</v>
      </c>
      <c r="O883" s="69" t="s">
        <v>433</v>
      </c>
      <c r="P883" s="69" t="s">
        <v>970</v>
      </c>
      <c r="Q883" s="69">
        <v>265</v>
      </c>
      <c r="R883" s="69" t="s">
        <v>86</v>
      </c>
      <c r="V883" s="59" t="str">
        <f t="shared" si="107"/>
        <v>6210305коричневый / зеленый</v>
      </c>
      <c r="W883" s="59" t="str">
        <f t="shared" si="104"/>
        <v>6210305</v>
      </c>
      <c r="X883" s="59" t="str">
        <f t="shared" si="108"/>
        <v>KENT LAMB</v>
      </c>
      <c r="AC883" s="50">
        <f t="shared" si="109"/>
        <v>2</v>
      </c>
      <c r="AD883" s="43">
        <f t="shared" si="110"/>
        <v>106</v>
      </c>
      <c r="AE883" s="50">
        <f t="shared" si="111"/>
        <v>2106</v>
      </c>
    </row>
    <row r="884" spans="1:31">
      <c r="A884" s="59" t="str">
        <f t="shared" si="105"/>
        <v>684010232</v>
      </c>
      <c r="B884" s="59" t="str">
        <f t="shared" si="106"/>
        <v>02-092-05</v>
      </c>
      <c r="C884" s="69" t="s">
        <v>2381</v>
      </c>
      <c r="D884" s="69" t="s">
        <v>2382</v>
      </c>
      <c r="E884" s="69" t="s">
        <v>985</v>
      </c>
      <c r="F884" s="70">
        <v>56</v>
      </c>
      <c r="G884" s="70" t="s">
        <v>1311</v>
      </c>
      <c r="H884" s="69" t="s">
        <v>277</v>
      </c>
      <c r="I884" s="69" t="s">
        <v>2383</v>
      </c>
      <c r="J884" s="69" t="s">
        <v>336</v>
      </c>
      <c r="K884" s="69" t="s">
        <v>382</v>
      </c>
      <c r="L884" s="69" t="s">
        <v>420</v>
      </c>
      <c r="M884" s="69" t="s">
        <v>388</v>
      </c>
      <c r="N884" s="69" t="s">
        <v>44</v>
      </c>
      <c r="O884" s="69" t="s">
        <v>433</v>
      </c>
      <c r="P884" s="69" t="s">
        <v>970</v>
      </c>
      <c r="Q884" s="69">
        <v>32</v>
      </c>
      <c r="R884" s="69" t="s">
        <v>199</v>
      </c>
      <c r="V884" s="59" t="str">
        <f t="shared" si="107"/>
        <v>6840102темно-серый</v>
      </c>
      <c r="W884" s="59" t="str">
        <f t="shared" si="104"/>
        <v>6840102</v>
      </c>
      <c r="X884" s="59" t="str">
        <f t="shared" si="108"/>
        <v>HATTERAS EF</v>
      </c>
      <c r="AC884" s="50">
        <f t="shared" si="109"/>
        <v>2</v>
      </c>
      <c r="AD884" s="43">
        <f t="shared" si="110"/>
        <v>92</v>
      </c>
      <c r="AE884" s="50">
        <f t="shared" si="111"/>
        <v>2092</v>
      </c>
    </row>
    <row r="885" spans="1:31">
      <c r="A885" s="59" t="str">
        <f t="shared" si="105"/>
        <v>684010232</v>
      </c>
      <c r="B885" s="59" t="str">
        <f t="shared" si="106"/>
        <v>02-092-05</v>
      </c>
      <c r="C885" s="69" t="s">
        <v>2384</v>
      </c>
      <c r="D885" s="69" t="s">
        <v>2382</v>
      </c>
      <c r="E885" s="69" t="s">
        <v>979</v>
      </c>
      <c r="F885" s="70">
        <v>58</v>
      </c>
      <c r="G885" s="70" t="s">
        <v>1311</v>
      </c>
      <c r="H885" s="69" t="s">
        <v>277</v>
      </c>
      <c r="I885" s="69" t="s">
        <v>2383</v>
      </c>
      <c r="J885" s="69" t="s">
        <v>336</v>
      </c>
      <c r="K885" s="69" t="s">
        <v>382</v>
      </c>
      <c r="L885" s="69" t="s">
        <v>420</v>
      </c>
      <c r="M885" s="69" t="s">
        <v>388</v>
      </c>
      <c r="N885" s="69" t="s">
        <v>44</v>
      </c>
      <c r="O885" s="69" t="s">
        <v>433</v>
      </c>
      <c r="P885" s="69" t="s">
        <v>970</v>
      </c>
      <c r="Q885" s="69">
        <v>32</v>
      </c>
      <c r="R885" s="69" t="s">
        <v>199</v>
      </c>
      <c r="V885" s="59" t="str">
        <f t="shared" si="107"/>
        <v>6840102темно-серый</v>
      </c>
      <c r="W885" s="59" t="str">
        <f t="shared" si="104"/>
        <v>6840102</v>
      </c>
      <c r="X885" s="59" t="str">
        <f t="shared" si="108"/>
        <v>HATTERAS EF</v>
      </c>
      <c r="AC885" s="50">
        <f t="shared" si="109"/>
        <v>2</v>
      </c>
      <c r="AD885" s="43">
        <f t="shared" si="110"/>
        <v>92</v>
      </c>
      <c r="AE885" s="50">
        <f t="shared" si="111"/>
        <v>2092</v>
      </c>
    </row>
    <row r="886" spans="1:31">
      <c r="A886" s="59" t="str">
        <f t="shared" si="105"/>
        <v>684010232</v>
      </c>
      <c r="B886" s="59" t="str">
        <f t="shared" si="106"/>
        <v>02-092-05</v>
      </c>
      <c r="C886" s="69" t="s">
        <v>2385</v>
      </c>
      <c r="D886" s="69" t="s">
        <v>2382</v>
      </c>
      <c r="E886" s="69" t="s">
        <v>981</v>
      </c>
      <c r="F886" s="70">
        <v>60</v>
      </c>
      <c r="G886" s="70" t="s">
        <v>1311</v>
      </c>
      <c r="H886" s="69" t="s">
        <v>277</v>
      </c>
      <c r="I886" s="69" t="s">
        <v>2383</v>
      </c>
      <c r="J886" s="69" t="s">
        <v>336</v>
      </c>
      <c r="K886" s="69" t="s">
        <v>382</v>
      </c>
      <c r="L886" s="69" t="s">
        <v>420</v>
      </c>
      <c r="M886" s="69" t="s">
        <v>388</v>
      </c>
      <c r="N886" s="69" t="s">
        <v>44</v>
      </c>
      <c r="O886" s="69" t="s">
        <v>433</v>
      </c>
      <c r="P886" s="69" t="s">
        <v>970</v>
      </c>
      <c r="Q886" s="69">
        <v>32</v>
      </c>
      <c r="R886" s="69" t="s">
        <v>199</v>
      </c>
      <c r="V886" s="59" t="str">
        <f t="shared" si="107"/>
        <v>6840102темно-серый</v>
      </c>
      <c r="W886" s="59" t="str">
        <f t="shared" si="104"/>
        <v>6840102</v>
      </c>
      <c r="X886" s="59" t="str">
        <f t="shared" si="108"/>
        <v>HATTERAS EF</v>
      </c>
      <c r="AC886" s="50">
        <f t="shared" si="109"/>
        <v>2</v>
      </c>
      <c r="AD886" s="43">
        <f t="shared" si="110"/>
        <v>92</v>
      </c>
      <c r="AE886" s="50">
        <f t="shared" si="111"/>
        <v>2092</v>
      </c>
    </row>
    <row r="887" spans="1:31">
      <c r="A887" s="59" t="str">
        <f t="shared" si="105"/>
        <v>684010232</v>
      </c>
      <c r="B887" s="59" t="str">
        <f t="shared" si="106"/>
        <v>02-092-05</v>
      </c>
      <c r="C887" s="69" t="s">
        <v>2386</v>
      </c>
      <c r="D887" s="69" t="s">
        <v>2382</v>
      </c>
      <c r="E887" s="69" t="s">
        <v>983</v>
      </c>
      <c r="F887" s="70">
        <v>61</v>
      </c>
      <c r="G887" s="70" t="s">
        <v>1311</v>
      </c>
      <c r="H887" s="69" t="s">
        <v>277</v>
      </c>
      <c r="I887" s="69" t="s">
        <v>2383</v>
      </c>
      <c r="J887" s="69" t="s">
        <v>336</v>
      </c>
      <c r="K887" s="69" t="s">
        <v>382</v>
      </c>
      <c r="L887" s="69" t="s">
        <v>420</v>
      </c>
      <c r="M887" s="69" t="s">
        <v>388</v>
      </c>
      <c r="N887" s="69" t="s">
        <v>44</v>
      </c>
      <c r="O887" s="69" t="s">
        <v>433</v>
      </c>
      <c r="P887" s="69" t="s">
        <v>970</v>
      </c>
      <c r="Q887" s="69">
        <v>32</v>
      </c>
      <c r="R887" s="69" t="s">
        <v>199</v>
      </c>
      <c r="V887" s="59" t="str">
        <f t="shared" si="107"/>
        <v>6840102темно-серый</v>
      </c>
      <c r="W887" s="59" t="str">
        <f t="shared" si="104"/>
        <v>6840102</v>
      </c>
      <c r="X887" s="59" t="str">
        <f t="shared" si="108"/>
        <v>HATTERAS EF</v>
      </c>
      <c r="AC887" s="50">
        <f t="shared" si="109"/>
        <v>2</v>
      </c>
      <c r="AD887" s="43">
        <f t="shared" si="110"/>
        <v>92</v>
      </c>
      <c r="AE887" s="50">
        <f t="shared" si="111"/>
        <v>2092</v>
      </c>
    </row>
    <row r="888" spans="1:31">
      <c r="A888" s="59" t="str">
        <f t="shared" si="105"/>
        <v>684010232</v>
      </c>
      <c r="B888" s="59" t="str">
        <f t="shared" si="106"/>
        <v>02-092-05</v>
      </c>
      <c r="C888" s="69" t="s">
        <v>2387</v>
      </c>
      <c r="D888" s="69" t="s">
        <v>2382</v>
      </c>
      <c r="E888" s="69" t="s">
        <v>967</v>
      </c>
      <c r="F888" s="70">
        <v>57</v>
      </c>
      <c r="G888" s="70" t="s">
        <v>1311</v>
      </c>
      <c r="H888" s="69" t="s">
        <v>277</v>
      </c>
      <c r="I888" s="69" t="s">
        <v>2383</v>
      </c>
      <c r="J888" s="69" t="s">
        <v>336</v>
      </c>
      <c r="K888" s="69" t="s">
        <v>382</v>
      </c>
      <c r="L888" s="69" t="s">
        <v>420</v>
      </c>
      <c r="M888" s="69" t="s">
        <v>388</v>
      </c>
      <c r="N888" s="69" t="s">
        <v>44</v>
      </c>
      <c r="O888" s="69" t="s">
        <v>433</v>
      </c>
      <c r="P888" s="69" t="s">
        <v>970</v>
      </c>
      <c r="Q888" s="69">
        <v>32</v>
      </c>
      <c r="R888" s="69" t="s">
        <v>199</v>
      </c>
      <c r="V888" s="59" t="str">
        <f t="shared" si="107"/>
        <v>6840102темно-серый</v>
      </c>
      <c r="W888" s="59" t="str">
        <f t="shared" si="104"/>
        <v>6840102</v>
      </c>
      <c r="X888" s="59" t="str">
        <f t="shared" si="108"/>
        <v>HATTERAS EF</v>
      </c>
      <c r="AC888" s="50">
        <f t="shared" si="109"/>
        <v>2</v>
      </c>
      <c r="AD888" s="43">
        <f t="shared" si="110"/>
        <v>92</v>
      </c>
      <c r="AE888" s="50">
        <f t="shared" si="111"/>
        <v>2092</v>
      </c>
    </row>
    <row r="889" spans="1:31">
      <c r="A889" s="59" t="str">
        <f t="shared" si="105"/>
        <v>684010232</v>
      </c>
      <c r="B889" s="59" t="str">
        <f t="shared" si="106"/>
        <v>02-092-05</v>
      </c>
      <c r="C889" s="69" t="s">
        <v>2388</v>
      </c>
      <c r="D889" s="69" t="s">
        <v>2382</v>
      </c>
      <c r="E889" s="69" t="s">
        <v>972</v>
      </c>
      <c r="F889" s="70">
        <v>59</v>
      </c>
      <c r="G889" s="70" t="s">
        <v>1311</v>
      </c>
      <c r="H889" s="69" t="s">
        <v>277</v>
      </c>
      <c r="I889" s="69" t="s">
        <v>2383</v>
      </c>
      <c r="J889" s="69" t="s">
        <v>336</v>
      </c>
      <c r="K889" s="69" t="s">
        <v>382</v>
      </c>
      <c r="L889" s="69" t="s">
        <v>420</v>
      </c>
      <c r="M889" s="69" t="s">
        <v>388</v>
      </c>
      <c r="N889" s="69" t="s">
        <v>44</v>
      </c>
      <c r="O889" s="69" t="s">
        <v>433</v>
      </c>
      <c r="P889" s="69" t="s">
        <v>970</v>
      </c>
      <c r="Q889" s="69">
        <v>32</v>
      </c>
      <c r="R889" s="69" t="s">
        <v>199</v>
      </c>
      <c r="V889" s="59" t="str">
        <f t="shared" si="107"/>
        <v>6840102темно-серый</v>
      </c>
      <c r="W889" s="59" t="str">
        <f t="shared" si="104"/>
        <v>6840102</v>
      </c>
      <c r="X889" s="59" t="str">
        <f t="shared" si="108"/>
        <v>HATTERAS EF</v>
      </c>
      <c r="AC889" s="50">
        <f t="shared" si="109"/>
        <v>2</v>
      </c>
      <c r="AD889" s="43">
        <f t="shared" si="110"/>
        <v>92</v>
      </c>
      <c r="AE889" s="50">
        <f t="shared" si="111"/>
        <v>2092</v>
      </c>
    </row>
    <row r="890" spans="1:31">
      <c r="A890" s="59" t="str">
        <f t="shared" si="105"/>
        <v>684010232</v>
      </c>
      <c r="B890" s="59" t="str">
        <f t="shared" si="106"/>
        <v>02-092-05</v>
      </c>
      <c r="C890" s="69" t="s">
        <v>2389</v>
      </c>
      <c r="D890" s="69" t="s">
        <v>2382</v>
      </c>
      <c r="E890" s="69" t="s">
        <v>987</v>
      </c>
      <c r="F890" s="70">
        <v>62</v>
      </c>
      <c r="G890" s="70" t="s">
        <v>1311</v>
      </c>
      <c r="H890" s="69" t="s">
        <v>277</v>
      </c>
      <c r="I890" s="69" t="s">
        <v>2383</v>
      </c>
      <c r="J890" s="69" t="s">
        <v>336</v>
      </c>
      <c r="K890" s="69" t="s">
        <v>382</v>
      </c>
      <c r="L890" s="69" t="s">
        <v>420</v>
      </c>
      <c r="M890" s="69" t="s">
        <v>388</v>
      </c>
      <c r="N890" s="69" t="s">
        <v>44</v>
      </c>
      <c r="O890" s="69" t="s">
        <v>433</v>
      </c>
      <c r="P890" s="69" t="s">
        <v>970</v>
      </c>
      <c r="Q890" s="69">
        <v>32</v>
      </c>
      <c r="R890" s="69" t="s">
        <v>199</v>
      </c>
      <c r="V890" s="59" t="str">
        <f t="shared" si="107"/>
        <v>6840102темно-серый</v>
      </c>
      <c r="W890" s="59" t="str">
        <f t="shared" si="104"/>
        <v>6840102</v>
      </c>
      <c r="X890" s="59" t="str">
        <f t="shared" si="108"/>
        <v>HATTERAS EF</v>
      </c>
      <c r="AC890" s="50">
        <f t="shared" si="109"/>
        <v>2</v>
      </c>
      <c r="AD890" s="43">
        <f t="shared" si="110"/>
        <v>92</v>
      </c>
      <c r="AE890" s="50">
        <f t="shared" si="111"/>
        <v>2092</v>
      </c>
    </row>
    <row r="891" spans="1:31">
      <c r="A891" s="59" t="str">
        <f t="shared" si="105"/>
        <v>684010232</v>
      </c>
      <c r="B891" s="59" t="str">
        <f t="shared" si="106"/>
        <v>02-092-05</v>
      </c>
      <c r="C891" s="69" t="s">
        <v>2390</v>
      </c>
      <c r="D891" s="69" t="s">
        <v>2382</v>
      </c>
      <c r="E891" s="69" t="s">
        <v>989</v>
      </c>
      <c r="F891" s="70">
        <v>63</v>
      </c>
      <c r="G891" s="70" t="s">
        <v>1311</v>
      </c>
      <c r="H891" s="69" t="s">
        <v>277</v>
      </c>
      <c r="I891" s="69" t="s">
        <v>2383</v>
      </c>
      <c r="J891" s="69" t="s">
        <v>336</v>
      </c>
      <c r="K891" s="69" t="s">
        <v>382</v>
      </c>
      <c r="L891" s="69" t="s">
        <v>420</v>
      </c>
      <c r="M891" s="69" t="s">
        <v>388</v>
      </c>
      <c r="N891" s="69" t="s">
        <v>44</v>
      </c>
      <c r="O891" s="69" t="s">
        <v>433</v>
      </c>
      <c r="P891" s="69" t="s">
        <v>970</v>
      </c>
      <c r="Q891" s="69">
        <v>32</v>
      </c>
      <c r="R891" s="69" t="s">
        <v>199</v>
      </c>
      <c r="V891" s="59" t="str">
        <f t="shared" si="107"/>
        <v>6840102темно-серый</v>
      </c>
      <c r="W891" s="59" t="str">
        <f t="shared" si="104"/>
        <v>6840102</v>
      </c>
      <c r="X891" s="59" t="str">
        <f t="shared" si="108"/>
        <v>HATTERAS EF</v>
      </c>
      <c r="AC891" s="50">
        <f t="shared" si="109"/>
        <v>2</v>
      </c>
      <c r="AD891" s="43">
        <f t="shared" si="110"/>
        <v>92</v>
      </c>
      <c r="AE891" s="50">
        <f t="shared" si="111"/>
        <v>2092</v>
      </c>
    </row>
    <row r="892" spans="1:31">
      <c r="A892" s="59" t="str">
        <f t="shared" si="105"/>
        <v>684010232</v>
      </c>
      <c r="B892" s="59" t="str">
        <f t="shared" si="106"/>
        <v>02-092-05</v>
      </c>
      <c r="C892" s="69" t="s">
        <v>2391</v>
      </c>
      <c r="D892" s="69" t="s">
        <v>2382</v>
      </c>
      <c r="E892" s="69" t="s">
        <v>1319</v>
      </c>
      <c r="F892" s="70">
        <v>64</v>
      </c>
      <c r="G892" s="70" t="s">
        <v>1311</v>
      </c>
      <c r="H892" s="69" t="s">
        <v>277</v>
      </c>
      <c r="I892" s="69" t="s">
        <v>2383</v>
      </c>
      <c r="J892" s="69" t="s">
        <v>336</v>
      </c>
      <c r="K892" s="69" t="s">
        <v>382</v>
      </c>
      <c r="L892" s="69" t="s">
        <v>420</v>
      </c>
      <c r="M892" s="69" t="s">
        <v>388</v>
      </c>
      <c r="N892" s="69" t="s">
        <v>44</v>
      </c>
      <c r="O892" s="69" t="s">
        <v>433</v>
      </c>
      <c r="P892" s="69" t="s">
        <v>970</v>
      </c>
      <c r="Q892" s="69">
        <v>32</v>
      </c>
      <c r="R892" s="69" t="s">
        <v>199</v>
      </c>
      <c r="V892" s="59" t="str">
        <f t="shared" si="107"/>
        <v>6840102темно-серый</v>
      </c>
      <c r="W892" s="59" t="str">
        <f t="shared" si="104"/>
        <v>6840102</v>
      </c>
      <c r="X892" s="59" t="str">
        <f t="shared" si="108"/>
        <v>HATTERAS EF</v>
      </c>
      <c r="AC892" s="50">
        <f t="shared" si="109"/>
        <v>2</v>
      </c>
      <c r="AD892" s="43">
        <f t="shared" si="110"/>
        <v>92</v>
      </c>
      <c r="AE892" s="50">
        <f t="shared" si="111"/>
        <v>2092</v>
      </c>
    </row>
    <row r="893" spans="1:31">
      <c r="A893" s="59" t="str">
        <f t="shared" si="105"/>
        <v>6840317268</v>
      </c>
      <c r="B893" s="59" t="str">
        <f t="shared" si="106"/>
        <v>02-126-14</v>
      </c>
      <c r="C893" s="69" t="s">
        <v>2392</v>
      </c>
      <c r="D893" s="69" t="s">
        <v>2393</v>
      </c>
      <c r="E893" s="69" t="s">
        <v>1147</v>
      </c>
      <c r="F893" s="70">
        <v>55</v>
      </c>
      <c r="G893" s="70" t="s">
        <v>1621</v>
      </c>
      <c r="H893" s="69" t="s">
        <v>166</v>
      </c>
      <c r="I893" s="69" t="s">
        <v>1018</v>
      </c>
      <c r="J893" s="69" t="s">
        <v>318</v>
      </c>
      <c r="K893" s="69" t="s">
        <v>382</v>
      </c>
      <c r="L893" s="69" t="s">
        <v>420</v>
      </c>
      <c r="M893" s="69" t="s">
        <v>388</v>
      </c>
      <c r="N893" s="69" t="s">
        <v>44</v>
      </c>
      <c r="O893" s="69" t="s">
        <v>433</v>
      </c>
      <c r="P893" s="69" t="s">
        <v>970</v>
      </c>
      <c r="Q893" s="69">
        <v>268</v>
      </c>
      <c r="R893" s="69" t="s">
        <v>86</v>
      </c>
      <c r="V893" s="59" t="str">
        <f t="shared" si="107"/>
        <v>6840317коричневый / голубой</v>
      </c>
      <c r="W893" s="59" t="str">
        <f t="shared" si="104"/>
        <v>6840317</v>
      </c>
      <c r="X893" s="59" t="str">
        <f t="shared" si="108"/>
        <v>HATTERAS</v>
      </c>
      <c r="AC893" s="50">
        <f t="shared" si="109"/>
        <v>2</v>
      </c>
      <c r="AD893" s="43">
        <f t="shared" si="110"/>
        <v>126</v>
      </c>
      <c r="AE893" s="50">
        <f t="shared" si="111"/>
        <v>2126</v>
      </c>
    </row>
    <row r="894" spans="1:31">
      <c r="A894" s="59" t="str">
        <f t="shared" si="105"/>
        <v>6840317268</v>
      </c>
      <c r="B894" s="59" t="str">
        <f t="shared" si="106"/>
        <v>02-126-14</v>
      </c>
      <c r="C894" s="69" t="s">
        <v>2394</v>
      </c>
      <c r="D894" s="69" t="s">
        <v>2393</v>
      </c>
      <c r="E894" s="69" t="s">
        <v>985</v>
      </c>
      <c r="F894" s="70">
        <v>56</v>
      </c>
      <c r="G894" s="70" t="s">
        <v>1621</v>
      </c>
      <c r="H894" s="69" t="s">
        <v>166</v>
      </c>
      <c r="I894" s="69" t="s">
        <v>1018</v>
      </c>
      <c r="J894" s="69" t="s">
        <v>318</v>
      </c>
      <c r="K894" s="69" t="s">
        <v>382</v>
      </c>
      <c r="L894" s="69" t="s">
        <v>420</v>
      </c>
      <c r="M894" s="69" t="s">
        <v>388</v>
      </c>
      <c r="N894" s="69" t="s">
        <v>44</v>
      </c>
      <c r="O894" s="69" t="s">
        <v>433</v>
      </c>
      <c r="P894" s="69" t="s">
        <v>970</v>
      </c>
      <c r="Q894" s="69">
        <v>268</v>
      </c>
      <c r="R894" s="69" t="s">
        <v>86</v>
      </c>
      <c r="V894" s="59" t="str">
        <f t="shared" si="107"/>
        <v>6840317коричневый / голубой</v>
      </c>
      <c r="W894" s="59" t="str">
        <f t="shared" si="104"/>
        <v>6840317</v>
      </c>
      <c r="X894" s="59" t="str">
        <f t="shared" si="108"/>
        <v>HATTERAS</v>
      </c>
      <c r="AC894" s="50">
        <f t="shared" si="109"/>
        <v>2</v>
      </c>
      <c r="AD894" s="43">
        <f t="shared" si="110"/>
        <v>126</v>
      </c>
      <c r="AE894" s="50">
        <f t="shared" si="111"/>
        <v>2126</v>
      </c>
    </row>
    <row r="895" spans="1:31">
      <c r="A895" s="59" t="str">
        <f t="shared" si="105"/>
        <v>6840317268</v>
      </c>
      <c r="B895" s="59" t="str">
        <f t="shared" si="106"/>
        <v>02-126-14</v>
      </c>
      <c r="C895" s="69" t="s">
        <v>2395</v>
      </c>
      <c r="D895" s="69" t="s">
        <v>2393</v>
      </c>
      <c r="E895" s="69" t="s">
        <v>967</v>
      </c>
      <c r="F895" s="70">
        <v>57</v>
      </c>
      <c r="G895" s="70" t="s">
        <v>1621</v>
      </c>
      <c r="H895" s="69" t="s">
        <v>166</v>
      </c>
      <c r="I895" s="69" t="s">
        <v>1018</v>
      </c>
      <c r="J895" s="69" t="s">
        <v>318</v>
      </c>
      <c r="K895" s="69" t="s">
        <v>382</v>
      </c>
      <c r="L895" s="69" t="s">
        <v>420</v>
      </c>
      <c r="M895" s="69" t="s">
        <v>388</v>
      </c>
      <c r="N895" s="69" t="s">
        <v>44</v>
      </c>
      <c r="O895" s="69" t="s">
        <v>433</v>
      </c>
      <c r="P895" s="69" t="s">
        <v>970</v>
      </c>
      <c r="Q895" s="69">
        <v>268</v>
      </c>
      <c r="R895" s="69" t="s">
        <v>86</v>
      </c>
      <c r="V895" s="59" t="str">
        <f t="shared" si="107"/>
        <v>6840317коричневый / голубой</v>
      </c>
      <c r="W895" s="59" t="str">
        <f t="shared" si="104"/>
        <v>6840317</v>
      </c>
      <c r="X895" s="59" t="str">
        <f t="shared" si="108"/>
        <v>HATTERAS</v>
      </c>
      <c r="AC895" s="50">
        <f t="shared" si="109"/>
        <v>2</v>
      </c>
      <c r="AD895" s="43">
        <f t="shared" si="110"/>
        <v>126</v>
      </c>
      <c r="AE895" s="50">
        <f t="shared" si="111"/>
        <v>2126</v>
      </c>
    </row>
    <row r="896" spans="1:31">
      <c r="A896" s="59" t="str">
        <f t="shared" si="105"/>
        <v>6840317268</v>
      </c>
      <c r="B896" s="59" t="str">
        <f t="shared" si="106"/>
        <v>02-126-14</v>
      </c>
      <c r="C896" s="69" t="s">
        <v>2396</v>
      </c>
      <c r="D896" s="69" t="s">
        <v>2393</v>
      </c>
      <c r="E896" s="69" t="s">
        <v>979</v>
      </c>
      <c r="F896" s="70">
        <v>58</v>
      </c>
      <c r="G896" s="70" t="s">
        <v>1621</v>
      </c>
      <c r="H896" s="69" t="s">
        <v>166</v>
      </c>
      <c r="I896" s="69" t="s">
        <v>1018</v>
      </c>
      <c r="J896" s="69" t="s">
        <v>318</v>
      </c>
      <c r="K896" s="69" t="s">
        <v>382</v>
      </c>
      <c r="L896" s="69" t="s">
        <v>420</v>
      </c>
      <c r="M896" s="69" t="s">
        <v>388</v>
      </c>
      <c r="N896" s="69" t="s">
        <v>44</v>
      </c>
      <c r="O896" s="69" t="s">
        <v>433</v>
      </c>
      <c r="P896" s="69" t="s">
        <v>970</v>
      </c>
      <c r="Q896" s="69">
        <v>268</v>
      </c>
      <c r="R896" s="69" t="s">
        <v>86</v>
      </c>
      <c r="V896" s="59" t="str">
        <f t="shared" si="107"/>
        <v>6840317коричневый / голубой</v>
      </c>
      <c r="W896" s="59" t="str">
        <f t="shared" si="104"/>
        <v>6840317</v>
      </c>
      <c r="X896" s="59" t="str">
        <f t="shared" si="108"/>
        <v>HATTERAS</v>
      </c>
      <c r="AC896" s="50">
        <f t="shared" si="109"/>
        <v>2</v>
      </c>
      <c r="AD896" s="43">
        <f t="shared" si="110"/>
        <v>126</v>
      </c>
      <c r="AE896" s="50">
        <f t="shared" si="111"/>
        <v>2126</v>
      </c>
    </row>
    <row r="897" spans="1:31">
      <c r="A897" s="59" t="str">
        <f t="shared" si="105"/>
        <v>6840317268</v>
      </c>
      <c r="B897" s="59" t="str">
        <f t="shared" si="106"/>
        <v>02-126-14</v>
      </c>
      <c r="C897" s="69" t="s">
        <v>2397</v>
      </c>
      <c r="D897" s="69" t="s">
        <v>2393</v>
      </c>
      <c r="E897" s="69" t="s">
        <v>972</v>
      </c>
      <c r="F897" s="70">
        <v>59</v>
      </c>
      <c r="G897" s="70" t="s">
        <v>1621</v>
      </c>
      <c r="H897" s="69" t="s">
        <v>166</v>
      </c>
      <c r="I897" s="69" t="s">
        <v>1018</v>
      </c>
      <c r="J897" s="69" t="s">
        <v>318</v>
      </c>
      <c r="K897" s="69" t="s">
        <v>382</v>
      </c>
      <c r="L897" s="69" t="s">
        <v>420</v>
      </c>
      <c r="M897" s="69" t="s">
        <v>388</v>
      </c>
      <c r="N897" s="69" t="s">
        <v>44</v>
      </c>
      <c r="O897" s="69" t="s">
        <v>433</v>
      </c>
      <c r="P897" s="69" t="s">
        <v>970</v>
      </c>
      <c r="Q897" s="69">
        <v>268</v>
      </c>
      <c r="R897" s="69" t="s">
        <v>86</v>
      </c>
      <c r="V897" s="59" t="str">
        <f t="shared" si="107"/>
        <v>6840317коричневый / голубой</v>
      </c>
      <c r="W897" s="59" t="str">
        <f t="shared" si="104"/>
        <v>6840317</v>
      </c>
      <c r="X897" s="59" t="str">
        <f t="shared" si="108"/>
        <v>HATTERAS</v>
      </c>
      <c r="AC897" s="50">
        <f t="shared" si="109"/>
        <v>2</v>
      </c>
      <c r="AD897" s="43">
        <f t="shared" si="110"/>
        <v>126</v>
      </c>
      <c r="AE897" s="50">
        <f t="shared" si="111"/>
        <v>2126</v>
      </c>
    </row>
    <row r="898" spans="1:31">
      <c r="A898" s="59" t="str">
        <f t="shared" si="105"/>
        <v>6840317268</v>
      </c>
      <c r="B898" s="59" t="str">
        <f t="shared" si="106"/>
        <v>02-126-14</v>
      </c>
      <c r="C898" s="69" t="s">
        <v>2398</v>
      </c>
      <c r="D898" s="69" t="s">
        <v>2393</v>
      </c>
      <c r="E898" s="69" t="s">
        <v>981</v>
      </c>
      <c r="F898" s="70">
        <v>60</v>
      </c>
      <c r="G898" s="70" t="s">
        <v>1621</v>
      </c>
      <c r="H898" s="69" t="s">
        <v>166</v>
      </c>
      <c r="I898" s="69" t="s">
        <v>1018</v>
      </c>
      <c r="J898" s="69" t="s">
        <v>318</v>
      </c>
      <c r="K898" s="69" t="s">
        <v>382</v>
      </c>
      <c r="L898" s="69" t="s">
        <v>420</v>
      </c>
      <c r="M898" s="69" t="s">
        <v>388</v>
      </c>
      <c r="N898" s="69" t="s">
        <v>44</v>
      </c>
      <c r="O898" s="69" t="s">
        <v>433</v>
      </c>
      <c r="P898" s="69" t="s">
        <v>970</v>
      </c>
      <c r="Q898" s="69">
        <v>268</v>
      </c>
      <c r="R898" s="69" t="s">
        <v>86</v>
      </c>
      <c r="V898" s="59" t="str">
        <f t="shared" si="107"/>
        <v>6840317коричневый / голубой</v>
      </c>
      <c r="W898" s="59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6840317</v>
      </c>
      <c r="X898" s="59" t="str">
        <f t="shared" si="108"/>
        <v>HATTERAS</v>
      </c>
      <c r="AC898" s="50">
        <f t="shared" si="109"/>
        <v>2</v>
      </c>
      <c r="AD898" s="43">
        <f t="shared" si="110"/>
        <v>126</v>
      </c>
      <c r="AE898" s="50">
        <f t="shared" si="111"/>
        <v>2126</v>
      </c>
    </row>
    <row r="899" spans="1:31">
      <c r="A899" s="59" t="str">
        <f t="shared" ref="A899:A962" si="113">IF(G899&amp;Q899&lt;&gt;"",W899&amp;Q899,"")</f>
        <v>6840317268</v>
      </c>
      <c r="B899" s="59" t="str">
        <f t="shared" ref="B899:B962" si="114">IF(C899&lt;&gt;"",LEFT(C899,9),"")</f>
        <v>02-126-14</v>
      </c>
      <c r="C899" s="69" t="s">
        <v>2399</v>
      </c>
      <c r="D899" s="69" t="s">
        <v>2393</v>
      </c>
      <c r="E899" s="69" t="s">
        <v>983</v>
      </c>
      <c r="F899" s="70">
        <v>61</v>
      </c>
      <c r="G899" s="70" t="s">
        <v>1621</v>
      </c>
      <c r="H899" s="69" t="s">
        <v>166</v>
      </c>
      <c r="I899" s="69" t="s">
        <v>1018</v>
      </c>
      <c r="J899" s="69" t="s">
        <v>318</v>
      </c>
      <c r="K899" s="69" t="s">
        <v>382</v>
      </c>
      <c r="L899" s="69" t="s">
        <v>420</v>
      </c>
      <c r="M899" s="69" t="s">
        <v>388</v>
      </c>
      <c r="N899" s="69" t="s">
        <v>44</v>
      </c>
      <c r="O899" s="69" t="s">
        <v>433</v>
      </c>
      <c r="P899" s="69" t="s">
        <v>970</v>
      </c>
      <c r="Q899" s="69">
        <v>268</v>
      </c>
      <c r="R899" s="69" t="s">
        <v>86</v>
      </c>
      <c r="V899" s="59" t="str">
        <f t="shared" ref="V899:V962" si="115">W899&amp;H899</f>
        <v>6840317коричневый / голубой</v>
      </c>
      <c r="W899" s="59" t="str">
        <f t="shared" si="112"/>
        <v>6840317</v>
      </c>
      <c r="X899" s="59" t="str">
        <f t="shared" ref="X899:X962" si="116">IF(A899&lt;&gt;"",IFERROR(IF(FIND(" ",G899)&gt;=1,MID(G899,FIND(" ",G899)+1,LEN(G899)),""),""),"")</f>
        <v>HATTERAS</v>
      </c>
      <c r="AC899" s="50">
        <f t="shared" ref="AC899:AC962" si="117">IFERROR(VALUE(MID($C899,1,2)),0)</f>
        <v>2</v>
      </c>
      <c r="AD899" s="43">
        <f t="shared" ref="AD899:AD962" si="118">IFERROR(VALUE(MID($C899,4,3)),0)</f>
        <v>126</v>
      </c>
      <c r="AE899" s="50">
        <f t="shared" ref="AE899:AE962" si="119">VALUE(RIGHT("00"&amp;AC899,2)&amp;RIGHT("000"&amp;AD899,3))</f>
        <v>2126</v>
      </c>
    </row>
    <row r="900" spans="1:31">
      <c r="A900" s="59" t="str">
        <f t="shared" si="113"/>
        <v>6840317268</v>
      </c>
      <c r="B900" s="59" t="str">
        <f t="shared" si="114"/>
        <v>02-126-14</v>
      </c>
      <c r="C900" s="69" t="s">
        <v>2400</v>
      </c>
      <c r="D900" s="69" t="s">
        <v>2393</v>
      </c>
      <c r="E900" s="69" t="s">
        <v>987</v>
      </c>
      <c r="F900" s="70">
        <v>62</v>
      </c>
      <c r="G900" s="70" t="s">
        <v>1621</v>
      </c>
      <c r="H900" s="69" t="s">
        <v>166</v>
      </c>
      <c r="I900" s="69" t="s">
        <v>1018</v>
      </c>
      <c r="J900" s="69" t="s">
        <v>318</v>
      </c>
      <c r="K900" s="69" t="s">
        <v>382</v>
      </c>
      <c r="L900" s="69" t="s">
        <v>420</v>
      </c>
      <c r="M900" s="69" t="s">
        <v>388</v>
      </c>
      <c r="N900" s="69" t="s">
        <v>44</v>
      </c>
      <c r="O900" s="69" t="s">
        <v>433</v>
      </c>
      <c r="P900" s="69" t="s">
        <v>970</v>
      </c>
      <c r="Q900" s="69">
        <v>268</v>
      </c>
      <c r="R900" s="69" t="s">
        <v>86</v>
      </c>
      <c r="V900" s="59" t="str">
        <f t="shared" si="115"/>
        <v>6840317коричневый / голубой</v>
      </c>
      <c r="W900" s="59" t="str">
        <f t="shared" si="112"/>
        <v>6840317</v>
      </c>
      <c r="X900" s="59" t="str">
        <f t="shared" si="116"/>
        <v>HATTERAS</v>
      </c>
      <c r="AC900" s="50">
        <f t="shared" si="117"/>
        <v>2</v>
      </c>
      <c r="AD900" s="43">
        <f t="shared" si="118"/>
        <v>126</v>
      </c>
      <c r="AE900" s="50">
        <f t="shared" si="119"/>
        <v>2126</v>
      </c>
    </row>
    <row r="901" spans="1:31">
      <c r="A901" s="59" t="str">
        <f t="shared" si="113"/>
        <v>6840317268</v>
      </c>
      <c r="B901" s="59" t="str">
        <f t="shared" si="114"/>
        <v>02-126-14</v>
      </c>
      <c r="C901" s="69" t="s">
        <v>2401</v>
      </c>
      <c r="D901" s="69" t="s">
        <v>2393</v>
      </c>
      <c r="E901" s="69" t="s">
        <v>989</v>
      </c>
      <c r="F901" s="70">
        <v>63</v>
      </c>
      <c r="G901" s="70" t="s">
        <v>1621</v>
      </c>
      <c r="H901" s="69" t="s">
        <v>166</v>
      </c>
      <c r="I901" s="69" t="s">
        <v>1018</v>
      </c>
      <c r="J901" s="69" t="s">
        <v>318</v>
      </c>
      <c r="K901" s="69" t="s">
        <v>382</v>
      </c>
      <c r="L901" s="69" t="s">
        <v>420</v>
      </c>
      <c r="M901" s="69" t="s">
        <v>388</v>
      </c>
      <c r="N901" s="69" t="s">
        <v>44</v>
      </c>
      <c r="O901" s="69" t="s">
        <v>433</v>
      </c>
      <c r="P901" s="69" t="s">
        <v>970</v>
      </c>
      <c r="Q901" s="69">
        <v>268</v>
      </c>
      <c r="R901" s="69" t="s">
        <v>86</v>
      </c>
      <c r="V901" s="59" t="str">
        <f t="shared" si="115"/>
        <v>6840317коричневый / голубой</v>
      </c>
      <c r="W901" s="59" t="str">
        <f t="shared" si="112"/>
        <v>6840317</v>
      </c>
      <c r="X901" s="59" t="str">
        <f t="shared" si="116"/>
        <v>HATTERAS</v>
      </c>
      <c r="AC901" s="50">
        <f t="shared" si="117"/>
        <v>2</v>
      </c>
      <c r="AD901" s="43">
        <f t="shared" si="118"/>
        <v>126</v>
      </c>
      <c r="AE901" s="50">
        <f t="shared" si="119"/>
        <v>2126</v>
      </c>
    </row>
    <row r="902" spans="1:31">
      <c r="A902" s="59" t="str">
        <f t="shared" si="113"/>
        <v>6840601422</v>
      </c>
      <c r="B902" s="59" t="str">
        <f t="shared" si="114"/>
        <v>02-096-06</v>
      </c>
      <c r="C902" s="69" t="s">
        <v>2402</v>
      </c>
      <c r="D902" s="69" t="s">
        <v>2403</v>
      </c>
      <c r="E902" s="69" t="s">
        <v>1147</v>
      </c>
      <c r="F902" s="70">
        <v>55</v>
      </c>
      <c r="G902" s="70" t="s">
        <v>1367</v>
      </c>
      <c r="H902" s="69" t="s">
        <v>71</v>
      </c>
      <c r="I902" s="69" t="s">
        <v>1018</v>
      </c>
      <c r="J902" s="69" t="s">
        <v>318</v>
      </c>
      <c r="K902" s="69" t="s">
        <v>382</v>
      </c>
      <c r="L902" s="69" t="s">
        <v>420</v>
      </c>
      <c r="M902" s="69" t="s">
        <v>388</v>
      </c>
      <c r="N902" s="69" t="s">
        <v>44</v>
      </c>
      <c r="O902" s="69" t="s">
        <v>386</v>
      </c>
      <c r="P902" s="69" t="s">
        <v>970</v>
      </c>
      <c r="Q902" s="69">
        <v>422</v>
      </c>
      <c r="R902" s="69" t="s">
        <v>71</v>
      </c>
      <c r="V902" s="59" t="str">
        <f t="shared" si="115"/>
        <v>6840601синий</v>
      </c>
      <c r="W902" s="59" t="str">
        <f t="shared" si="112"/>
        <v>6840601</v>
      </c>
      <c r="X902" s="59" t="str">
        <f t="shared" si="116"/>
        <v>HATTERAS DONEGAL</v>
      </c>
      <c r="AC902" s="50">
        <f t="shared" si="117"/>
        <v>2</v>
      </c>
      <c r="AD902" s="43">
        <f t="shared" si="118"/>
        <v>96</v>
      </c>
      <c r="AE902" s="50">
        <f t="shared" si="119"/>
        <v>2096</v>
      </c>
    </row>
    <row r="903" spans="1:31">
      <c r="A903" s="59" t="str">
        <f t="shared" si="113"/>
        <v>6840601422</v>
      </c>
      <c r="B903" s="59" t="str">
        <f t="shared" si="114"/>
        <v>02-096-06</v>
      </c>
      <c r="C903" s="69" t="s">
        <v>2404</v>
      </c>
      <c r="D903" s="69" t="s">
        <v>2403</v>
      </c>
      <c r="E903" s="69" t="s">
        <v>967</v>
      </c>
      <c r="F903" s="70">
        <v>57</v>
      </c>
      <c r="G903" s="70" t="s">
        <v>1367</v>
      </c>
      <c r="H903" s="69" t="s">
        <v>71</v>
      </c>
      <c r="I903" s="69" t="s">
        <v>1018</v>
      </c>
      <c r="J903" s="69" t="s">
        <v>318</v>
      </c>
      <c r="K903" s="69" t="s">
        <v>382</v>
      </c>
      <c r="L903" s="69" t="s">
        <v>420</v>
      </c>
      <c r="M903" s="69" t="s">
        <v>388</v>
      </c>
      <c r="N903" s="69" t="s">
        <v>44</v>
      </c>
      <c r="O903" s="69" t="s">
        <v>386</v>
      </c>
      <c r="P903" s="69" t="s">
        <v>970</v>
      </c>
      <c r="Q903" s="69">
        <v>422</v>
      </c>
      <c r="R903" s="69" t="s">
        <v>71</v>
      </c>
      <c r="V903" s="59" t="str">
        <f t="shared" si="115"/>
        <v>6840601синий</v>
      </c>
      <c r="W903" s="59" t="str">
        <f t="shared" si="112"/>
        <v>6840601</v>
      </c>
      <c r="X903" s="59" t="str">
        <f t="shared" si="116"/>
        <v>HATTERAS DONEGAL</v>
      </c>
      <c r="AC903" s="50">
        <f t="shared" si="117"/>
        <v>2</v>
      </c>
      <c r="AD903" s="43">
        <f t="shared" si="118"/>
        <v>96</v>
      </c>
      <c r="AE903" s="50">
        <f t="shared" si="119"/>
        <v>2096</v>
      </c>
    </row>
    <row r="904" spans="1:31">
      <c r="A904" s="59" t="str">
        <f t="shared" si="113"/>
        <v>6840601422</v>
      </c>
      <c r="B904" s="59" t="str">
        <f t="shared" si="114"/>
        <v>02-096-06</v>
      </c>
      <c r="C904" s="69" t="s">
        <v>2405</v>
      </c>
      <c r="D904" s="69" t="s">
        <v>2403</v>
      </c>
      <c r="E904" s="69" t="s">
        <v>979</v>
      </c>
      <c r="F904" s="70">
        <v>58</v>
      </c>
      <c r="G904" s="70" t="s">
        <v>1367</v>
      </c>
      <c r="H904" s="69" t="s">
        <v>71</v>
      </c>
      <c r="I904" s="69" t="s">
        <v>1018</v>
      </c>
      <c r="J904" s="69" t="s">
        <v>318</v>
      </c>
      <c r="K904" s="69" t="s">
        <v>382</v>
      </c>
      <c r="L904" s="69" t="s">
        <v>420</v>
      </c>
      <c r="M904" s="69" t="s">
        <v>388</v>
      </c>
      <c r="N904" s="69" t="s">
        <v>44</v>
      </c>
      <c r="O904" s="69" t="s">
        <v>386</v>
      </c>
      <c r="P904" s="69" t="s">
        <v>970</v>
      </c>
      <c r="Q904" s="69">
        <v>422</v>
      </c>
      <c r="R904" s="69" t="s">
        <v>71</v>
      </c>
      <c r="V904" s="59" t="str">
        <f t="shared" si="115"/>
        <v>6840601синий</v>
      </c>
      <c r="W904" s="59" t="str">
        <f t="shared" si="112"/>
        <v>6840601</v>
      </c>
      <c r="X904" s="59" t="str">
        <f t="shared" si="116"/>
        <v>HATTERAS DONEGAL</v>
      </c>
      <c r="AC904" s="50">
        <f t="shared" si="117"/>
        <v>2</v>
      </c>
      <c r="AD904" s="43">
        <f t="shared" si="118"/>
        <v>96</v>
      </c>
      <c r="AE904" s="50">
        <f t="shared" si="119"/>
        <v>2096</v>
      </c>
    </row>
    <row r="905" spans="1:31">
      <c r="A905" s="59" t="str">
        <f t="shared" si="113"/>
        <v>6840601422</v>
      </c>
      <c r="B905" s="59" t="str">
        <f t="shared" si="114"/>
        <v>02-096-06</v>
      </c>
      <c r="C905" s="69" t="s">
        <v>2406</v>
      </c>
      <c r="D905" s="69" t="s">
        <v>2403</v>
      </c>
      <c r="E905" s="69" t="s">
        <v>972</v>
      </c>
      <c r="F905" s="70">
        <v>59</v>
      </c>
      <c r="G905" s="70" t="s">
        <v>1367</v>
      </c>
      <c r="H905" s="69" t="s">
        <v>71</v>
      </c>
      <c r="I905" s="69" t="s">
        <v>1018</v>
      </c>
      <c r="J905" s="69" t="s">
        <v>318</v>
      </c>
      <c r="K905" s="69" t="s">
        <v>382</v>
      </c>
      <c r="L905" s="69" t="s">
        <v>420</v>
      </c>
      <c r="M905" s="69" t="s">
        <v>388</v>
      </c>
      <c r="N905" s="69" t="s">
        <v>44</v>
      </c>
      <c r="O905" s="69" t="s">
        <v>386</v>
      </c>
      <c r="P905" s="69" t="s">
        <v>970</v>
      </c>
      <c r="Q905" s="69">
        <v>422</v>
      </c>
      <c r="R905" s="69" t="s">
        <v>71</v>
      </c>
      <c r="V905" s="59" t="str">
        <f t="shared" si="115"/>
        <v>6840601синий</v>
      </c>
      <c r="W905" s="59" t="str">
        <f t="shared" si="112"/>
        <v>6840601</v>
      </c>
      <c r="X905" s="59" t="str">
        <f t="shared" si="116"/>
        <v>HATTERAS DONEGAL</v>
      </c>
      <c r="AC905" s="50">
        <f t="shared" si="117"/>
        <v>2</v>
      </c>
      <c r="AD905" s="43">
        <f t="shared" si="118"/>
        <v>96</v>
      </c>
      <c r="AE905" s="50">
        <f t="shared" si="119"/>
        <v>2096</v>
      </c>
    </row>
    <row r="906" spans="1:31">
      <c r="A906" s="59" t="str">
        <f t="shared" si="113"/>
        <v>6840601422</v>
      </c>
      <c r="B906" s="59" t="str">
        <f t="shared" si="114"/>
        <v>02-096-06</v>
      </c>
      <c r="C906" s="69" t="s">
        <v>2407</v>
      </c>
      <c r="D906" s="69" t="s">
        <v>2403</v>
      </c>
      <c r="E906" s="69" t="s">
        <v>981</v>
      </c>
      <c r="F906" s="70">
        <v>60</v>
      </c>
      <c r="G906" s="70" t="s">
        <v>1367</v>
      </c>
      <c r="H906" s="69" t="s">
        <v>71</v>
      </c>
      <c r="I906" s="69" t="s">
        <v>1018</v>
      </c>
      <c r="J906" s="69" t="s">
        <v>318</v>
      </c>
      <c r="K906" s="69" t="s">
        <v>382</v>
      </c>
      <c r="L906" s="69" t="s">
        <v>420</v>
      </c>
      <c r="M906" s="69" t="s">
        <v>388</v>
      </c>
      <c r="N906" s="69" t="s">
        <v>44</v>
      </c>
      <c r="O906" s="69" t="s">
        <v>386</v>
      </c>
      <c r="P906" s="69" t="s">
        <v>970</v>
      </c>
      <c r="Q906" s="69">
        <v>422</v>
      </c>
      <c r="R906" s="69" t="s">
        <v>71</v>
      </c>
      <c r="V906" s="59" t="str">
        <f t="shared" si="115"/>
        <v>6840601синий</v>
      </c>
      <c r="W906" s="59" t="str">
        <f t="shared" si="112"/>
        <v>6840601</v>
      </c>
      <c r="X906" s="59" t="str">
        <f t="shared" si="116"/>
        <v>HATTERAS DONEGAL</v>
      </c>
      <c r="AC906" s="50">
        <f t="shared" si="117"/>
        <v>2</v>
      </c>
      <c r="AD906" s="43">
        <f t="shared" si="118"/>
        <v>96</v>
      </c>
      <c r="AE906" s="50">
        <f t="shared" si="119"/>
        <v>2096</v>
      </c>
    </row>
    <row r="907" spans="1:31">
      <c r="A907" s="59" t="str">
        <f t="shared" si="113"/>
        <v>6840601422</v>
      </c>
      <c r="B907" s="59" t="str">
        <f t="shared" si="114"/>
        <v>02-096-06</v>
      </c>
      <c r="C907" s="69" t="s">
        <v>2408</v>
      </c>
      <c r="D907" s="69" t="s">
        <v>2403</v>
      </c>
      <c r="E907" s="69" t="s">
        <v>983</v>
      </c>
      <c r="F907" s="70">
        <v>61</v>
      </c>
      <c r="G907" s="70" t="s">
        <v>1367</v>
      </c>
      <c r="H907" s="69" t="s">
        <v>71</v>
      </c>
      <c r="I907" s="69" t="s">
        <v>1018</v>
      </c>
      <c r="J907" s="69" t="s">
        <v>318</v>
      </c>
      <c r="K907" s="69" t="s">
        <v>382</v>
      </c>
      <c r="L907" s="69" t="s">
        <v>420</v>
      </c>
      <c r="M907" s="69" t="s">
        <v>388</v>
      </c>
      <c r="N907" s="69" t="s">
        <v>44</v>
      </c>
      <c r="O907" s="69" t="s">
        <v>386</v>
      </c>
      <c r="P907" s="69" t="s">
        <v>970</v>
      </c>
      <c r="Q907" s="69">
        <v>422</v>
      </c>
      <c r="R907" s="69" t="s">
        <v>71</v>
      </c>
      <c r="V907" s="59" t="str">
        <f t="shared" si="115"/>
        <v>6840601синий</v>
      </c>
      <c r="W907" s="59" t="str">
        <f t="shared" si="112"/>
        <v>6840601</v>
      </c>
      <c r="X907" s="59" t="str">
        <f t="shared" si="116"/>
        <v>HATTERAS DONEGAL</v>
      </c>
      <c r="AC907" s="50">
        <f t="shared" si="117"/>
        <v>2</v>
      </c>
      <c r="AD907" s="43">
        <f t="shared" si="118"/>
        <v>96</v>
      </c>
      <c r="AE907" s="50">
        <f t="shared" si="119"/>
        <v>2096</v>
      </c>
    </row>
    <row r="908" spans="1:31">
      <c r="A908" s="59" t="str">
        <f t="shared" si="113"/>
        <v>6840601422</v>
      </c>
      <c r="B908" s="59" t="str">
        <f t="shared" si="114"/>
        <v>02-096-06</v>
      </c>
      <c r="C908" s="69" t="s">
        <v>2409</v>
      </c>
      <c r="D908" s="69" t="s">
        <v>2403</v>
      </c>
      <c r="E908" s="69" t="s">
        <v>985</v>
      </c>
      <c r="F908" s="70">
        <v>56</v>
      </c>
      <c r="G908" s="70" t="s">
        <v>1367</v>
      </c>
      <c r="H908" s="69" t="s">
        <v>71</v>
      </c>
      <c r="I908" s="69" t="s">
        <v>1018</v>
      </c>
      <c r="J908" s="69" t="s">
        <v>318</v>
      </c>
      <c r="K908" s="69" t="s">
        <v>382</v>
      </c>
      <c r="L908" s="69" t="s">
        <v>420</v>
      </c>
      <c r="M908" s="69" t="s">
        <v>388</v>
      </c>
      <c r="N908" s="69" t="s">
        <v>44</v>
      </c>
      <c r="O908" s="69" t="s">
        <v>386</v>
      </c>
      <c r="P908" s="69" t="s">
        <v>970</v>
      </c>
      <c r="Q908" s="69">
        <v>422</v>
      </c>
      <c r="R908" s="69" t="s">
        <v>71</v>
      </c>
      <c r="V908" s="59" t="str">
        <f t="shared" si="115"/>
        <v>6840601синий</v>
      </c>
      <c r="W908" s="59" t="str">
        <f t="shared" si="112"/>
        <v>6840601</v>
      </c>
      <c r="X908" s="59" t="str">
        <f t="shared" si="116"/>
        <v>HATTERAS DONEGAL</v>
      </c>
      <c r="AC908" s="50">
        <f t="shared" si="117"/>
        <v>2</v>
      </c>
      <c r="AD908" s="43">
        <f t="shared" si="118"/>
        <v>96</v>
      </c>
      <c r="AE908" s="50">
        <f t="shared" si="119"/>
        <v>2096</v>
      </c>
    </row>
    <row r="909" spans="1:31">
      <c r="A909" s="59" t="str">
        <f t="shared" si="113"/>
        <v>6840601422</v>
      </c>
      <c r="B909" s="59" t="str">
        <f t="shared" si="114"/>
        <v>02-096-06</v>
      </c>
      <c r="C909" s="69" t="s">
        <v>2410</v>
      </c>
      <c r="D909" s="69" t="s">
        <v>2403</v>
      </c>
      <c r="E909" s="69" t="s">
        <v>987</v>
      </c>
      <c r="F909" s="70">
        <v>62</v>
      </c>
      <c r="G909" s="70" t="s">
        <v>1367</v>
      </c>
      <c r="H909" s="69" t="s">
        <v>71</v>
      </c>
      <c r="I909" s="69" t="s">
        <v>1018</v>
      </c>
      <c r="J909" s="69" t="s">
        <v>318</v>
      </c>
      <c r="K909" s="69" t="s">
        <v>382</v>
      </c>
      <c r="L909" s="69" t="s">
        <v>420</v>
      </c>
      <c r="M909" s="69" t="s">
        <v>388</v>
      </c>
      <c r="N909" s="69" t="s">
        <v>44</v>
      </c>
      <c r="O909" s="69" t="s">
        <v>386</v>
      </c>
      <c r="P909" s="69" t="s">
        <v>970</v>
      </c>
      <c r="Q909" s="69">
        <v>422</v>
      </c>
      <c r="R909" s="69" t="s">
        <v>71</v>
      </c>
      <c r="V909" s="59" t="str">
        <f t="shared" si="115"/>
        <v>6840601синий</v>
      </c>
      <c r="W909" s="59" t="str">
        <f t="shared" si="112"/>
        <v>6840601</v>
      </c>
      <c r="X909" s="59" t="str">
        <f t="shared" si="116"/>
        <v>HATTERAS DONEGAL</v>
      </c>
      <c r="AC909" s="50">
        <f t="shared" si="117"/>
        <v>2</v>
      </c>
      <c r="AD909" s="43">
        <f t="shared" si="118"/>
        <v>96</v>
      </c>
      <c r="AE909" s="50">
        <f t="shared" si="119"/>
        <v>2096</v>
      </c>
    </row>
    <row r="910" spans="1:31">
      <c r="A910" s="59" t="str">
        <f t="shared" si="113"/>
        <v>6840601422</v>
      </c>
      <c r="B910" s="59" t="str">
        <f t="shared" si="114"/>
        <v>02-096-06</v>
      </c>
      <c r="C910" s="69" t="s">
        <v>2411</v>
      </c>
      <c r="D910" s="69" t="s">
        <v>2403</v>
      </c>
      <c r="E910" s="69" t="s">
        <v>989</v>
      </c>
      <c r="F910" s="70">
        <v>63</v>
      </c>
      <c r="G910" s="70" t="s">
        <v>1367</v>
      </c>
      <c r="H910" s="69" t="s">
        <v>71</v>
      </c>
      <c r="I910" s="69" t="s">
        <v>1018</v>
      </c>
      <c r="J910" s="69" t="s">
        <v>318</v>
      </c>
      <c r="K910" s="69" t="s">
        <v>382</v>
      </c>
      <c r="L910" s="69" t="s">
        <v>420</v>
      </c>
      <c r="M910" s="69" t="s">
        <v>388</v>
      </c>
      <c r="N910" s="69" t="s">
        <v>44</v>
      </c>
      <c r="O910" s="69" t="s">
        <v>386</v>
      </c>
      <c r="P910" s="69" t="s">
        <v>970</v>
      </c>
      <c r="Q910" s="69">
        <v>422</v>
      </c>
      <c r="R910" s="69" t="s">
        <v>71</v>
      </c>
      <c r="V910" s="59" t="str">
        <f t="shared" si="115"/>
        <v>6840601синий</v>
      </c>
      <c r="W910" s="59" t="str">
        <f t="shared" si="112"/>
        <v>6840601</v>
      </c>
      <c r="X910" s="59" t="str">
        <f t="shared" si="116"/>
        <v>HATTERAS DONEGAL</v>
      </c>
      <c r="AC910" s="50">
        <f t="shared" si="117"/>
        <v>2</v>
      </c>
      <c r="AD910" s="43">
        <f t="shared" si="118"/>
        <v>96</v>
      </c>
      <c r="AE910" s="50">
        <f t="shared" si="119"/>
        <v>2096</v>
      </c>
    </row>
    <row r="911" spans="1:31">
      <c r="A911" s="59" t="str">
        <f t="shared" si="113"/>
        <v>74971056</v>
      </c>
      <c r="B911" s="59" t="str">
        <f t="shared" si="114"/>
        <v>02-098-13</v>
      </c>
      <c r="C911" s="69" t="s">
        <v>2412</v>
      </c>
      <c r="D911" s="69" t="s">
        <v>2413</v>
      </c>
      <c r="E911" s="69" t="s">
        <v>907</v>
      </c>
      <c r="F911" s="70">
        <v>0</v>
      </c>
      <c r="G911" s="70" t="s">
        <v>1403</v>
      </c>
      <c r="H911" s="69" t="s">
        <v>217</v>
      </c>
      <c r="I911" s="69" t="s">
        <v>1045</v>
      </c>
      <c r="J911" s="69" t="s">
        <v>350</v>
      </c>
      <c r="K911" s="69" t="s">
        <v>382</v>
      </c>
      <c r="L911" s="69" t="s">
        <v>420</v>
      </c>
      <c r="M911" s="69" t="s">
        <v>388</v>
      </c>
      <c r="N911" s="69" t="s">
        <v>32</v>
      </c>
      <c r="O911" s="69" t="s">
        <v>386</v>
      </c>
      <c r="P911" s="69" t="s">
        <v>970</v>
      </c>
      <c r="Q911" s="69">
        <v>6</v>
      </c>
      <c r="R911" s="69" t="s">
        <v>199</v>
      </c>
      <c r="V911" s="59" t="str">
        <f t="shared" si="115"/>
        <v>7497105рыжий</v>
      </c>
      <c r="W911" s="59" t="str">
        <f t="shared" si="112"/>
        <v>7497105</v>
      </c>
      <c r="X911" s="59" t="str">
        <f t="shared" si="116"/>
        <v>ARMY CAP PIGSKIN</v>
      </c>
      <c r="AC911" s="50">
        <f t="shared" si="117"/>
        <v>2</v>
      </c>
      <c r="AD911" s="43">
        <f t="shared" si="118"/>
        <v>98</v>
      </c>
      <c r="AE911" s="50">
        <f t="shared" si="119"/>
        <v>2098</v>
      </c>
    </row>
    <row r="912" spans="1:31">
      <c r="A912" s="59" t="str">
        <f t="shared" si="113"/>
        <v>77171051</v>
      </c>
      <c r="B912" s="59" t="str">
        <f t="shared" si="114"/>
        <v>02-052-09</v>
      </c>
      <c r="C912" s="69" t="s">
        <v>2414</v>
      </c>
      <c r="D912" s="69" t="s">
        <v>2415</v>
      </c>
      <c r="E912" s="69" t="s">
        <v>907</v>
      </c>
      <c r="F912" s="70">
        <v>0</v>
      </c>
      <c r="G912" s="70" t="s">
        <v>1056</v>
      </c>
      <c r="H912" s="69" t="s">
        <v>53</v>
      </c>
      <c r="I912" s="69" t="s">
        <v>1045</v>
      </c>
      <c r="J912" s="69" t="s">
        <v>327</v>
      </c>
      <c r="K912" s="69" t="s">
        <v>382</v>
      </c>
      <c r="L912" s="69" t="s">
        <v>420</v>
      </c>
      <c r="M912" s="69" t="s">
        <v>388</v>
      </c>
      <c r="N912" s="69" t="s">
        <v>32</v>
      </c>
      <c r="O912" s="69" t="s">
        <v>386</v>
      </c>
      <c r="P912" s="69" t="s">
        <v>970</v>
      </c>
      <c r="Q912" s="69">
        <v>1</v>
      </c>
      <c r="R912" s="69" t="s">
        <v>53</v>
      </c>
      <c r="V912" s="59" t="str">
        <f t="shared" si="115"/>
        <v>7717105черный</v>
      </c>
      <c r="W912" s="59" t="str">
        <f t="shared" si="112"/>
        <v>7717105</v>
      </c>
      <c r="X912" s="59" t="str">
        <f t="shared" si="116"/>
        <v>RAWLINS</v>
      </c>
      <c r="AC912" s="50">
        <f t="shared" si="117"/>
        <v>2</v>
      </c>
      <c r="AD912" s="43">
        <f t="shared" si="118"/>
        <v>52</v>
      </c>
      <c r="AE912" s="50">
        <f t="shared" si="119"/>
        <v>2052</v>
      </c>
    </row>
    <row r="913" spans="1:31">
      <c r="A913" s="59" t="str">
        <f t="shared" si="113"/>
        <v>7720502365</v>
      </c>
      <c r="B913" s="59" t="str">
        <f t="shared" si="114"/>
        <v>02-072-14</v>
      </c>
      <c r="C913" s="69" t="s">
        <v>2416</v>
      </c>
      <c r="D913" s="69" t="s">
        <v>2417</v>
      </c>
      <c r="E913" s="69" t="s">
        <v>967</v>
      </c>
      <c r="F913" s="70">
        <v>57</v>
      </c>
      <c r="G913" s="70" t="s">
        <v>1170</v>
      </c>
      <c r="H913" s="69" t="s">
        <v>86</v>
      </c>
      <c r="I913" s="69" t="s">
        <v>1018</v>
      </c>
      <c r="J913" s="69" t="s">
        <v>327</v>
      </c>
      <c r="K913" s="69" t="s">
        <v>382</v>
      </c>
      <c r="L913" s="69" t="s">
        <v>420</v>
      </c>
      <c r="M913" s="69" t="s">
        <v>388</v>
      </c>
      <c r="N913" s="69" t="s">
        <v>44</v>
      </c>
      <c r="O913" s="69" t="s">
        <v>386</v>
      </c>
      <c r="P913" s="69" t="s">
        <v>970</v>
      </c>
      <c r="Q913" s="69">
        <v>365</v>
      </c>
      <c r="R913" s="69" t="s">
        <v>86</v>
      </c>
      <c r="V913" s="59" t="str">
        <f t="shared" si="115"/>
        <v>7720502коричневый</v>
      </c>
      <c r="W913" s="59" t="str">
        <f t="shared" si="112"/>
        <v>7720502</v>
      </c>
      <c r="X913" s="59" t="str">
        <f t="shared" si="116"/>
        <v>WOOLRICH</v>
      </c>
      <c r="AC913" s="50">
        <f t="shared" si="117"/>
        <v>2</v>
      </c>
      <c r="AD913" s="43">
        <f t="shared" si="118"/>
        <v>72</v>
      </c>
      <c r="AE913" s="50">
        <f t="shared" si="119"/>
        <v>2072</v>
      </c>
    </row>
    <row r="914" spans="1:31">
      <c r="A914" s="59" t="str">
        <f t="shared" si="113"/>
        <v>7720502365</v>
      </c>
      <c r="B914" s="59" t="str">
        <f t="shared" si="114"/>
        <v>02-072-14</v>
      </c>
      <c r="C914" s="69" t="s">
        <v>2418</v>
      </c>
      <c r="D914" s="69" t="s">
        <v>2417</v>
      </c>
      <c r="E914" s="69" t="s">
        <v>972</v>
      </c>
      <c r="F914" s="70">
        <v>59</v>
      </c>
      <c r="G914" s="70" t="s">
        <v>1170</v>
      </c>
      <c r="H914" s="69" t="s">
        <v>86</v>
      </c>
      <c r="I914" s="69" t="s">
        <v>1018</v>
      </c>
      <c r="J914" s="69" t="s">
        <v>327</v>
      </c>
      <c r="K914" s="69" t="s">
        <v>382</v>
      </c>
      <c r="L914" s="69" t="s">
        <v>420</v>
      </c>
      <c r="M914" s="69" t="s">
        <v>388</v>
      </c>
      <c r="N914" s="69" t="s">
        <v>44</v>
      </c>
      <c r="O914" s="69" t="s">
        <v>386</v>
      </c>
      <c r="P914" s="69" t="s">
        <v>970</v>
      </c>
      <c r="Q914" s="69">
        <v>365</v>
      </c>
      <c r="R914" s="69" t="s">
        <v>86</v>
      </c>
      <c r="V914" s="59" t="str">
        <f t="shared" si="115"/>
        <v>7720502коричневый</v>
      </c>
      <c r="W914" s="59" t="str">
        <f t="shared" si="112"/>
        <v>7720502</v>
      </c>
      <c r="X914" s="59" t="str">
        <f t="shared" si="116"/>
        <v>WOOLRICH</v>
      </c>
      <c r="AC914" s="50">
        <f t="shared" si="117"/>
        <v>2</v>
      </c>
      <c r="AD914" s="43">
        <f t="shared" si="118"/>
        <v>72</v>
      </c>
      <c r="AE914" s="50">
        <f t="shared" si="119"/>
        <v>2072</v>
      </c>
    </row>
    <row r="915" spans="1:31">
      <c r="A915" s="59" t="str">
        <f t="shared" si="113"/>
        <v>7720502365</v>
      </c>
      <c r="B915" s="59" t="str">
        <f t="shared" si="114"/>
        <v>02-072-14</v>
      </c>
      <c r="C915" s="69" t="s">
        <v>2419</v>
      </c>
      <c r="D915" s="69" t="s">
        <v>2417</v>
      </c>
      <c r="E915" s="69" t="s">
        <v>989</v>
      </c>
      <c r="F915" s="70">
        <v>63</v>
      </c>
      <c r="G915" s="70" t="s">
        <v>1170</v>
      </c>
      <c r="H915" s="69" t="s">
        <v>86</v>
      </c>
      <c r="I915" s="69" t="s">
        <v>1018</v>
      </c>
      <c r="J915" s="69" t="s">
        <v>327</v>
      </c>
      <c r="K915" s="69" t="s">
        <v>382</v>
      </c>
      <c r="L915" s="69" t="s">
        <v>420</v>
      </c>
      <c r="M915" s="69" t="s">
        <v>388</v>
      </c>
      <c r="N915" s="69" t="s">
        <v>44</v>
      </c>
      <c r="O915" s="69" t="s">
        <v>386</v>
      </c>
      <c r="P915" s="69" t="s">
        <v>970</v>
      </c>
      <c r="Q915" s="69">
        <v>365</v>
      </c>
      <c r="R915" s="69" t="s">
        <v>86</v>
      </c>
      <c r="V915" s="59" t="str">
        <f t="shared" si="115"/>
        <v>7720502коричневый</v>
      </c>
      <c r="W915" s="59" t="str">
        <f t="shared" si="112"/>
        <v>7720502</v>
      </c>
      <c r="X915" s="59" t="str">
        <f t="shared" si="116"/>
        <v>WOOLRICH</v>
      </c>
      <c r="AC915" s="50">
        <f t="shared" si="117"/>
        <v>2</v>
      </c>
      <c r="AD915" s="43">
        <f t="shared" si="118"/>
        <v>72</v>
      </c>
      <c r="AE915" s="50">
        <f t="shared" si="119"/>
        <v>2072</v>
      </c>
    </row>
    <row r="916" spans="1:31">
      <c r="A916" s="59" t="str">
        <f t="shared" si="113"/>
        <v>7720502365</v>
      </c>
      <c r="B916" s="59" t="str">
        <f t="shared" si="114"/>
        <v>02-072-14</v>
      </c>
      <c r="C916" s="69" t="s">
        <v>2420</v>
      </c>
      <c r="D916" s="69" t="s">
        <v>2417</v>
      </c>
      <c r="E916" s="69" t="s">
        <v>1147</v>
      </c>
      <c r="F916" s="70">
        <v>55</v>
      </c>
      <c r="G916" s="70" t="s">
        <v>1170</v>
      </c>
      <c r="H916" s="69" t="s">
        <v>86</v>
      </c>
      <c r="I916" s="69" t="s">
        <v>1018</v>
      </c>
      <c r="J916" s="69" t="s">
        <v>327</v>
      </c>
      <c r="K916" s="69" t="s">
        <v>382</v>
      </c>
      <c r="L916" s="69" t="s">
        <v>420</v>
      </c>
      <c r="M916" s="69" t="s">
        <v>388</v>
      </c>
      <c r="N916" s="69" t="s">
        <v>44</v>
      </c>
      <c r="O916" s="69" t="s">
        <v>386</v>
      </c>
      <c r="P916" s="69" t="s">
        <v>970</v>
      </c>
      <c r="Q916" s="69">
        <v>365</v>
      </c>
      <c r="R916" s="69" t="s">
        <v>86</v>
      </c>
      <c r="V916" s="59" t="str">
        <f t="shared" si="115"/>
        <v>7720502коричневый</v>
      </c>
      <c r="W916" s="59" t="str">
        <f t="shared" si="112"/>
        <v>7720502</v>
      </c>
      <c r="X916" s="59" t="str">
        <f t="shared" si="116"/>
        <v>WOOLRICH</v>
      </c>
      <c r="AC916" s="50">
        <f t="shared" si="117"/>
        <v>2</v>
      </c>
      <c r="AD916" s="43">
        <f t="shared" si="118"/>
        <v>72</v>
      </c>
      <c r="AE916" s="50">
        <f t="shared" si="119"/>
        <v>2072</v>
      </c>
    </row>
    <row r="917" spans="1:31">
      <c r="A917" s="59" t="str">
        <f t="shared" si="113"/>
        <v>7720502365</v>
      </c>
      <c r="B917" s="59" t="str">
        <f t="shared" si="114"/>
        <v>02-072-14</v>
      </c>
      <c r="C917" s="69" t="s">
        <v>2421</v>
      </c>
      <c r="D917" s="69" t="s">
        <v>2417</v>
      </c>
      <c r="E917" s="69" t="s">
        <v>983</v>
      </c>
      <c r="F917" s="70">
        <v>61</v>
      </c>
      <c r="G917" s="70" t="s">
        <v>1170</v>
      </c>
      <c r="H917" s="69" t="s">
        <v>86</v>
      </c>
      <c r="I917" s="69" t="s">
        <v>1018</v>
      </c>
      <c r="J917" s="69" t="s">
        <v>327</v>
      </c>
      <c r="K917" s="69" t="s">
        <v>382</v>
      </c>
      <c r="L917" s="69" t="s">
        <v>420</v>
      </c>
      <c r="M917" s="69" t="s">
        <v>388</v>
      </c>
      <c r="N917" s="69" t="s">
        <v>44</v>
      </c>
      <c r="O917" s="69" t="s">
        <v>386</v>
      </c>
      <c r="P917" s="69" t="s">
        <v>970</v>
      </c>
      <c r="Q917" s="69">
        <v>365</v>
      </c>
      <c r="R917" s="69" t="s">
        <v>86</v>
      </c>
      <c r="V917" s="59" t="str">
        <f t="shared" si="115"/>
        <v>7720502коричневый</v>
      </c>
      <c r="W917" s="59" t="str">
        <f t="shared" si="112"/>
        <v>7720502</v>
      </c>
      <c r="X917" s="59" t="str">
        <f t="shared" si="116"/>
        <v>WOOLRICH</v>
      </c>
      <c r="AC917" s="50">
        <f t="shared" si="117"/>
        <v>2</v>
      </c>
      <c r="AD917" s="43">
        <f t="shared" si="118"/>
        <v>72</v>
      </c>
      <c r="AE917" s="50">
        <f t="shared" si="119"/>
        <v>2072</v>
      </c>
    </row>
    <row r="918" spans="1:31">
      <c r="A918" s="59" t="str">
        <f t="shared" si="113"/>
        <v>94971041</v>
      </c>
      <c r="B918" s="59" t="str">
        <f t="shared" si="114"/>
        <v>02-235-09</v>
      </c>
      <c r="C918" s="69" t="s">
        <v>2422</v>
      </c>
      <c r="D918" s="69" t="s">
        <v>2423</v>
      </c>
      <c r="E918" s="69">
        <v>8.5</v>
      </c>
      <c r="F918" s="70">
        <v>85</v>
      </c>
      <c r="G918" s="70" t="s">
        <v>2424</v>
      </c>
      <c r="H918" s="69" t="s">
        <v>53</v>
      </c>
      <c r="I918" s="69" t="s">
        <v>1045</v>
      </c>
      <c r="J918" s="69" t="s">
        <v>337</v>
      </c>
      <c r="K918" s="69" t="s">
        <v>382</v>
      </c>
      <c r="L918" s="69" t="s">
        <v>420</v>
      </c>
      <c r="M918" s="69" t="s">
        <v>389</v>
      </c>
      <c r="N918" s="69" t="s">
        <v>32</v>
      </c>
      <c r="O918" s="69" t="s">
        <v>386</v>
      </c>
      <c r="P918" s="69" t="s">
        <v>970</v>
      </c>
      <c r="Q918" s="69">
        <v>1</v>
      </c>
      <c r="R918" s="69" t="s">
        <v>53</v>
      </c>
      <c r="V918" s="59" t="str">
        <f t="shared" si="115"/>
        <v>9497104черный</v>
      </c>
      <c r="W918" s="59" t="str">
        <f t="shared" si="112"/>
        <v>9497104</v>
      </c>
      <c r="X918" s="59" t="str">
        <f t="shared" si="116"/>
        <v>GLOVES PIGSKIN</v>
      </c>
      <c r="AC918" s="50">
        <f t="shared" si="117"/>
        <v>2</v>
      </c>
      <c r="AD918" s="43">
        <f t="shared" si="118"/>
        <v>235</v>
      </c>
      <c r="AE918" s="50">
        <f t="shared" si="119"/>
        <v>2235</v>
      </c>
    </row>
    <row r="919" spans="1:31">
      <c r="A919" s="59" t="str">
        <f t="shared" si="113"/>
        <v>94971041</v>
      </c>
      <c r="B919" s="59" t="str">
        <f t="shared" si="114"/>
        <v>02-235-09</v>
      </c>
      <c r="C919" s="69" t="s">
        <v>2425</v>
      </c>
      <c r="D919" s="69" t="s">
        <v>2423</v>
      </c>
      <c r="E919" s="69">
        <v>9</v>
      </c>
      <c r="F919" s="70">
        <v>90</v>
      </c>
      <c r="G919" s="70" t="s">
        <v>2424</v>
      </c>
      <c r="H919" s="69" t="s">
        <v>53</v>
      </c>
      <c r="I919" s="69" t="s">
        <v>1045</v>
      </c>
      <c r="J919" s="69" t="s">
        <v>337</v>
      </c>
      <c r="K919" s="69" t="s">
        <v>382</v>
      </c>
      <c r="L919" s="69" t="s">
        <v>420</v>
      </c>
      <c r="M919" s="69" t="s">
        <v>389</v>
      </c>
      <c r="N919" s="69" t="s">
        <v>32</v>
      </c>
      <c r="O919" s="69" t="s">
        <v>386</v>
      </c>
      <c r="P919" s="69" t="s">
        <v>970</v>
      </c>
      <c r="Q919" s="69">
        <v>1</v>
      </c>
      <c r="R919" s="69" t="s">
        <v>53</v>
      </c>
      <c r="V919" s="59" t="str">
        <f t="shared" si="115"/>
        <v>9497104черный</v>
      </c>
      <c r="W919" s="59" t="str">
        <f t="shared" si="112"/>
        <v>9497104</v>
      </c>
      <c r="X919" s="59" t="str">
        <f t="shared" si="116"/>
        <v>GLOVES PIGSKIN</v>
      </c>
      <c r="AC919" s="50">
        <f t="shared" si="117"/>
        <v>2</v>
      </c>
      <c r="AD919" s="43">
        <f t="shared" si="118"/>
        <v>235</v>
      </c>
      <c r="AE919" s="50">
        <f t="shared" si="119"/>
        <v>2235</v>
      </c>
    </row>
    <row r="920" spans="1:31">
      <c r="A920" s="59" t="str">
        <f t="shared" si="113"/>
        <v>94971041</v>
      </c>
      <c r="B920" s="59" t="str">
        <f t="shared" si="114"/>
        <v>02-235-09</v>
      </c>
      <c r="C920" s="69" t="s">
        <v>2426</v>
      </c>
      <c r="D920" s="69" t="s">
        <v>2423</v>
      </c>
      <c r="E920" s="69">
        <v>9.5</v>
      </c>
      <c r="F920" s="70">
        <v>95</v>
      </c>
      <c r="G920" s="70" t="s">
        <v>2424</v>
      </c>
      <c r="H920" s="69" t="s">
        <v>53</v>
      </c>
      <c r="I920" s="69" t="s">
        <v>1045</v>
      </c>
      <c r="J920" s="69" t="s">
        <v>337</v>
      </c>
      <c r="K920" s="69" t="s">
        <v>382</v>
      </c>
      <c r="L920" s="69" t="s">
        <v>420</v>
      </c>
      <c r="M920" s="69" t="s">
        <v>389</v>
      </c>
      <c r="N920" s="69" t="s">
        <v>32</v>
      </c>
      <c r="O920" s="69" t="s">
        <v>386</v>
      </c>
      <c r="P920" s="69" t="s">
        <v>970</v>
      </c>
      <c r="Q920" s="69">
        <v>1</v>
      </c>
      <c r="R920" s="69" t="s">
        <v>53</v>
      </c>
      <c r="V920" s="59" t="str">
        <f t="shared" si="115"/>
        <v>9497104черный</v>
      </c>
      <c r="W920" s="59" t="str">
        <f t="shared" si="112"/>
        <v>9497104</v>
      </c>
      <c r="X920" s="59" t="str">
        <f t="shared" si="116"/>
        <v>GLOVES PIGSKIN</v>
      </c>
      <c r="AC920" s="50">
        <f t="shared" si="117"/>
        <v>2</v>
      </c>
      <c r="AD920" s="43">
        <f t="shared" si="118"/>
        <v>235</v>
      </c>
      <c r="AE920" s="50">
        <f t="shared" si="119"/>
        <v>2235</v>
      </c>
    </row>
    <row r="921" spans="1:31">
      <c r="A921" s="59" t="str">
        <f t="shared" si="113"/>
        <v>94971041</v>
      </c>
      <c r="B921" s="59" t="str">
        <f t="shared" si="114"/>
        <v>02-235-09</v>
      </c>
      <c r="C921" s="69" t="s">
        <v>2427</v>
      </c>
      <c r="D921" s="69" t="s">
        <v>2423</v>
      </c>
      <c r="E921" s="69">
        <v>8</v>
      </c>
      <c r="F921" s="70">
        <v>80</v>
      </c>
      <c r="G921" s="70" t="s">
        <v>2424</v>
      </c>
      <c r="H921" s="69" t="s">
        <v>53</v>
      </c>
      <c r="I921" s="69" t="s">
        <v>1045</v>
      </c>
      <c r="J921" s="69" t="s">
        <v>337</v>
      </c>
      <c r="K921" s="69" t="s">
        <v>382</v>
      </c>
      <c r="L921" s="69" t="s">
        <v>420</v>
      </c>
      <c r="M921" s="69" t="s">
        <v>389</v>
      </c>
      <c r="N921" s="69" t="s">
        <v>32</v>
      </c>
      <c r="O921" s="69" t="s">
        <v>386</v>
      </c>
      <c r="P921" s="69" t="s">
        <v>970</v>
      </c>
      <c r="Q921" s="69">
        <v>1</v>
      </c>
      <c r="R921" s="69" t="s">
        <v>53</v>
      </c>
      <c r="V921" s="59" t="str">
        <f t="shared" si="115"/>
        <v>9497104черный</v>
      </c>
      <c r="W921" s="59" t="str">
        <f t="shared" si="112"/>
        <v>9497104</v>
      </c>
      <c r="X921" s="59" t="str">
        <f t="shared" si="116"/>
        <v>GLOVES PIGSKIN</v>
      </c>
      <c r="AC921" s="50">
        <f t="shared" si="117"/>
        <v>2</v>
      </c>
      <c r="AD921" s="43">
        <f t="shared" si="118"/>
        <v>235</v>
      </c>
      <c r="AE921" s="50">
        <f t="shared" si="119"/>
        <v>2235</v>
      </c>
    </row>
    <row r="922" spans="1:31">
      <c r="A922" s="59" t="str">
        <f t="shared" si="113"/>
        <v>94971041</v>
      </c>
      <c r="B922" s="59" t="str">
        <f t="shared" si="114"/>
        <v>02-235-09</v>
      </c>
      <c r="C922" s="69" t="s">
        <v>2428</v>
      </c>
      <c r="D922" s="69" t="s">
        <v>2423</v>
      </c>
      <c r="E922" s="69">
        <v>10</v>
      </c>
      <c r="F922" s="70">
        <v>10</v>
      </c>
      <c r="G922" s="70" t="s">
        <v>2424</v>
      </c>
      <c r="H922" s="69" t="s">
        <v>53</v>
      </c>
      <c r="I922" s="69" t="s">
        <v>1045</v>
      </c>
      <c r="J922" s="69" t="s">
        <v>337</v>
      </c>
      <c r="K922" s="69" t="s">
        <v>382</v>
      </c>
      <c r="L922" s="69" t="s">
        <v>420</v>
      </c>
      <c r="M922" s="69" t="s">
        <v>389</v>
      </c>
      <c r="N922" s="69" t="s">
        <v>32</v>
      </c>
      <c r="O922" s="69" t="s">
        <v>386</v>
      </c>
      <c r="P922" s="69" t="s">
        <v>970</v>
      </c>
      <c r="Q922" s="69">
        <v>1</v>
      </c>
      <c r="R922" s="69" t="s">
        <v>53</v>
      </c>
      <c r="V922" s="59" t="str">
        <f t="shared" si="115"/>
        <v>9497104черный</v>
      </c>
      <c r="W922" s="59" t="str">
        <f t="shared" si="112"/>
        <v>9497104</v>
      </c>
      <c r="X922" s="59" t="str">
        <f t="shared" si="116"/>
        <v>GLOVES PIGSKIN</v>
      </c>
      <c r="AC922" s="50">
        <f t="shared" si="117"/>
        <v>2</v>
      </c>
      <c r="AD922" s="43">
        <f t="shared" si="118"/>
        <v>235</v>
      </c>
      <c r="AE922" s="50">
        <f t="shared" si="119"/>
        <v>2235</v>
      </c>
    </row>
    <row r="923" spans="1:31">
      <c r="A923" s="59" t="str">
        <f t="shared" si="113"/>
        <v>949710462</v>
      </c>
      <c r="B923" s="59" t="str">
        <f t="shared" si="114"/>
        <v>02-235-91</v>
      </c>
      <c r="C923" s="69" t="s">
        <v>2429</v>
      </c>
      <c r="D923" s="69" t="s">
        <v>2430</v>
      </c>
      <c r="E923" s="69">
        <v>8.5</v>
      </c>
      <c r="F923" s="70">
        <v>85</v>
      </c>
      <c r="G923" s="70" t="s">
        <v>2424</v>
      </c>
      <c r="H923" s="69" t="s">
        <v>271</v>
      </c>
      <c r="I923" s="69" t="s">
        <v>1045</v>
      </c>
      <c r="J923" s="69" t="s">
        <v>337</v>
      </c>
      <c r="K923" s="69" t="s">
        <v>382</v>
      </c>
      <c r="L923" s="69" t="s">
        <v>420</v>
      </c>
      <c r="M923" s="69" t="s">
        <v>389</v>
      </c>
      <c r="N923" s="69" t="s">
        <v>32</v>
      </c>
      <c r="O923" s="69" t="s">
        <v>386</v>
      </c>
      <c r="P923" s="69" t="s">
        <v>970</v>
      </c>
      <c r="Q923" s="69">
        <v>62</v>
      </c>
      <c r="R923" s="69" t="s">
        <v>86</v>
      </c>
      <c r="V923" s="59" t="str">
        <f t="shared" si="115"/>
        <v>9497104темно-коричневый</v>
      </c>
      <c r="W923" s="59" t="str">
        <f t="shared" si="112"/>
        <v>9497104</v>
      </c>
      <c r="X923" s="59" t="str">
        <f t="shared" si="116"/>
        <v>GLOVES PIGSKIN</v>
      </c>
      <c r="AC923" s="50">
        <f t="shared" si="117"/>
        <v>2</v>
      </c>
      <c r="AD923" s="43">
        <f t="shared" si="118"/>
        <v>235</v>
      </c>
      <c r="AE923" s="50">
        <f t="shared" si="119"/>
        <v>2235</v>
      </c>
    </row>
    <row r="924" spans="1:31">
      <c r="A924" s="59" t="str">
        <f t="shared" si="113"/>
        <v>949710462</v>
      </c>
      <c r="B924" s="59" t="str">
        <f t="shared" si="114"/>
        <v>02-235-91</v>
      </c>
      <c r="C924" s="69" t="s">
        <v>2431</v>
      </c>
      <c r="D924" s="69" t="s">
        <v>2430</v>
      </c>
      <c r="E924" s="69">
        <v>9</v>
      </c>
      <c r="F924" s="70">
        <v>9</v>
      </c>
      <c r="G924" s="70" t="s">
        <v>2424</v>
      </c>
      <c r="H924" s="69" t="s">
        <v>271</v>
      </c>
      <c r="I924" s="69" t="s">
        <v>1045</v>
      </c>
      <c r="J924" s="69" t="s">
        <v>337</v>
      </c>
      <c r="K924" s="69" t="s">
        <v>382</v>
      </c>
      <c r="L924" s="69" t="s">
        <v>420</v>
      </c>
      <c r="M924" s="69" t="s">
        <v>389</v>
      </c>
      <c r="N924" s="69" t="s">
        <v>32</v>
      </c>
      <c r="O924" s="69" t="s">
        <v>386</v>
      </c>
      <c r="P924" s="69" t="s">
        <v>970</v>
      </c>
      <c r="Q924" s="69">
        <v>62</v>
      </c>
      <c r="R924" s="69" t="s">
        <v>86</v>
      </c>
      <c r="V924" s="59" t="str">
        <f t="shared" si="115"/>
        <v>9497104темно-коричневый</v>
      </c>
      <c r="W924" s="59" t="str">
        <f t="shared" si="112"/>
        <v>9497104</v>
      </c>
      <c r="X924" s="59" t="str">
        <f t="shared" si="116"/>
        <v>GLOVES PIGSKIN</v>
      </c>
      <c r="AC924" s="50">
        <f t="shared" si="117"/>
        <v>2</v>
      </c>
      <c r="AD924" s="43">
        <f t="shared" si="118"/>
        <v>235</v>
      </c>
      <c r="AE924" s="50">
        <f t="shared" si="119"/>
        <v>2235</v>
      </c>
    </row>
    <row r="925" spans="1:31">
      <c r="A925" s="59" t="str">
        <f t="shared" si="113"/>
        <v>949710462</v>
      </c>
      <c r="B925" s="59" t="str">
        <f t="shared" si="114"/>
        <v>02-235-91</v>
      </c>
      <c r="C925" s="69" t="s">
        <v>2432</v>
      </c>
      <c r="D925" s="69" t="s">
        <v>2430</v>
      </c>
      <c r="E925" s="69">
        <v>9.5</v>
      </c>
      <c r="F925" s="70">
        <v>95</v>
      </c>
      <c r="G925" s="70" t="s">
        <v>2424</v>
      </c>
      <c r="H925" s="69" t="s">
        <v>271</v>
      </c>
      <c r="I925" s="69" t="s">
        <v>1045</v>
      </c>
      <c r="J925" s="69" t="s">
        <v>337</v>
      </c>
      <c r="K925" s="69" t="s">
        <v>382</v>
      </c>
      <c r="L925" s="69" t="s">
        <v>420</v>
      </c>
      <c r="M925" s="69" t="s">
        <v>389</v>
      </c>
      <c r="N925" s="69" t="s">
        <v>32</v>
      </c>
      <c r="O925" s="69" t="s">
        <v>386</v>
      </c>
      <c r="P925" s="69" t="s">
        <v>970</v>
      </c>
      <c r="Q925" s="69">
        <v>62</v>
      </c>
      <c r="R925" s="69" t="s">
        <v>86</v>
      </c>
      <c r="V925" s="59" t="str">
        <f t="shared" si="115"/>
        <v>9497104темно-коричневый</v>
      </c>
      <c r="W925" s="59" t="str">
        <f t="shared" si="112"/>
        <v>9497104</v>
      </c>
      <c r="X925" s="59" t="str">
        <f t="shared" si="116"/>
        <v>GLOVES PIGSKIN</v>
      </c>
      <c r="AC925" s="50">
        <f t="shared" si="117"/>
        <v>2</v>
      </c>
      <c r="AD925" s="43">
        <f t="shared" si="118"/>
        <v>235</v>
      </c>
      <c r="AE925" s="50">
        <f t="shared" si="119"/>
        <v>2235</v>
      </c>
    </row>
    <row r="926" spans="1:31">
      <c r="A926" s="59" t="str">
        <f t="shared" si="113"/>
        <v>949710462</v>
      </c>
      <c r="B926" s="59" t="str">
        <f t="shared" si="114"/>
        <v>02-235-91</v>
      </c>
      <c r="C926" s="69" t="s">
        <v>2433</v>
      </c>
      <c r="D926" s="69" t="s">
        <v>2430</v>
      </c>
      <c r="E926" s="69">
        <v>8</v>
      </c>
      <c r="F926" s="70">
        <v>80</v>
      </c>
      <c r="G926" s="70" t="s">
        <v>2424</v>
      </c>
      <c r="H926" s="69" t="s">
        <v>271</v>
      </c>
      <c r="I926" s="69" t="s">
        <v>1045</v>
      </c>
      <c r="J926" s="69" t="s">
        <v>337</v>
      </c>
      <c r="K926" s="69" t="s">
        <v>382</v>
      </c>
      <c r="L926" s="69" t="s">
        <v>420</v>
      </c>
      <c r="M926" s="69" t="s">
        <v>389</v>
      </c>
      <c r="N926" s="69" t="s">
        <v>32</v>
      </c>
      <c r="O926" s="69" t="s">
        <v>386</v>
      </c>
      <c r="P926" s="69" t="s">
        <v>970</v>
      </c>
      <c r="Q926" s="69">
        <v>62</v>
      </c>
      <c r="R926" s="69" t="s">
        <v>86</v>
      </c>
      <c r="V926" s="59" t="str">
        <f t="shared" si="115"/>
        <v>9497104темно-коричневый</v>
      </c>
      <c r="W926" s="59" t="str">
        <f t="shared" si="112"/>
        <v>9497104</v>
      </c>
      <c r="X926" s="59" t="str">
        <f t="shared" si="116"/>
        <v>GLOVES PIGSKIN</v>
      </c>
      <c r="AC926" s="50">
        <f t="shared" si="117"/>
        <v>2</v>
      </c>
      <c r="AD926" s="43">
        <f t="shared" si="118"/>
        <v>235</v>
      </c>
      <c r="AE926" s="50">
        <f t="shared" si="119"/>
        <v>2235</v>
      </c>
    </row>
    <row r="927" spans="1:31">
      <c r="A927" s="59" t="str">
        <f t="shared" si="113"/>
        <v>949710462</v>
      </c>
      <c r="B927" s="59" t="str">
        <f t="shared" si="114"/>
        <v>02-235-91</v>
      </c>
      <c r="C927" s="69" t="s">
        <v>2434</v>
      </c>
      <c r="D927" s="69" t="s">
        <v>2430</v>
      </c>
      <c r="E927" s="69">
        <v>10</v>
      </c>
      <c r="F927" s="70">
        <v>10</v>
      </c>
      <c r="G927" s="70" t="s">
        <v>2424</v>
      </c>
      <c r="H927" s="69" t="s">
        <v>271</v>
      </c>
      <c r="I927" s="69" t="s">
        <v>1045</v>
      </c>
      <c r="J927" s="69" t="s">
        <v>337</v>
      </c>
      <c r="K927" s="69" t="s">
        <v>382</v>
      </c>
      <c r="L927" s="69" t="s">
        <v>420</v>
      </c>
      <c r="M927" s="69" t="s">
        <v>389</v>
      </c>
      <c r="N927" s="69" t="s">
        <v>32</v>
      </c>
      <c r="O927" s="69" t="s">
        <v>386</v>
      </c>
      <c r="P927" s="69" t="s">
        <v>970</v>
      </c>
      <c r="Q927" s="69">
        <v>62</v>
      </c>
      <c r="R927" s="69" t="s">
        <v>86</v>
      </c>
      <c r="V927" s="59" t="str">
        <f t="shared" si="115"/>
        <v>9497104темно-коричневый</v>
      </c>
      <c r="W927" s="59" t="str">
        <f t="shared" si="112"/>
        <v>9497104</v>
      </c>
      <c r="X927" s="59" t="str">
        <f t="shared" si="116"/>
        <v>GLOVES PIGSKIN</v>
      </c>
      <c r="AC927" s="50">
        <f t="shared" si="117"/>
        <v>2</v>
      </c>
      <c r="AD927" s="43">
        <f t="shared" si="118"/>
        <v>235</v>
      </c>
      <c r="AE927" s="50">
        <f t="shared" si="119"/>
        <v>2235</v>
      </c>
    </row>
    <row r="928" spans="1:31">
      <c r="A928" s="59" t="str">
        <f t="shared" si="113"/>
        <v>94972041</v>
      </c>
      <c r="B928" s="59" t="str">
        <f t="shared" si="114"/>
        <v>02-236-09</v>
      </c>
      <c r="C928" s="69" t="s">
        <v>2435</v>
      </c>
      <c r="D928" s="69" t="s">
        <v>2436</v>
      </c>
      <c r="E928" s="69">
        <v>8.5</v>
      </c>
      <c r="F928" s="70">
        <v>85</v>
      </c>
      <c r="G928" s="70" t="s">
        <v>2437</v>
      </c>
      <c r="H928" s="69" t="s">
        <v>53</v>
      </c>
      <c r="I928" s="69" t="s">
        <v>1045</v>
      </c>
      <c r="J928" s="69" t="s">
        <v>337</v>
      </c>
      <c r="K928" s="69" t="s">
        <v>382</v>
      </c>
      <c r="L928" s="69" t="s">
        <v>420</v>
      </c>
      <c r="M928" s="69" t="s">
        <v>388</v>
      </c>
      <c r="N928" s="69" t="s">
        <v>32</v>
      </c>
      <c r="O928" s="69" t="s">
        <v>386</v>
      </c>
      <c r="P928" s="69" t="s">
        <v>970</v>
      </c>
      <c r="Q928" s="69">
        <v>1</v>
      </c>
      <c r="R928" s="69" t="s">
        <v>53</v>
      </c>
      <c r="V928" s="59" t="str">
        <f t="shared" si="115"/>
        <v>9497204черный</v>
      </c>
      <c r="W928" s="59" t="str">
        <f t="shared" si="112"/>
        <v>9497204</v>
      </c>
      <c r="X928" s="59" t="str">
        <f t="shared" si="116"/>
        <v>GLOVES GOAT NUBUCK</v>
      </c>
      <c r="AC928" s="50">
        <f t="shared" si="117"/>
        <v>2</v>
      </c>
      <c r="AD928" s="43">
        <f t="shared" si="118"/>
        <v>236</v>
      </c>
      <c r="AE928" s="50">
        <f t="shared" si="119"/>
        <v>2236</v>
      </c>
    </row>
    <row r="929" spans="1:31">
      <c r="A929" s="59" t="str">
        <f t="shared" si="113"/>
        <v>94972041</v>
      </c>
      <c r="B929" s="59" t="str">
        <f t="shared" si="114"/>
        <v>02-236-09</v>
      </c>
      <c r="C929" s="69" t="s">
        <v>2438</v>
      </c>
      <c r="D929" s="69" t="s">
        <v>2436</v>
      </c>
      <c r="E929" s="69">
        <v>9</v>
      </c>
      <c r="F929" s="70">
        <v>9</v>
      </c>
      <c r="G929" s="70" t="s">
        <v>2437</v>
      </c>
      <c r="H929" s="69" t="s">
        <v>53</v>
      </c>
      <c r="I929" s="69" t="s">
        <v>1045</v>
      </c>
      <c r="J929" s="69" t="s">
        <v>337</v>
      </c>
      <c r="K929" s="69" t="s">
        <v>382</v>
      </c>
      <c r="L929" s="69" t="s">
        <v>420</v>
      </c>
      <c r="M929" s="69" t="s">
        <v>388</v>
      </c>
      <c r="N929" s="69" t="s">
        <v>32</v>
      </c>
      <c r="O929" s="69" t="s">
        <v>386</v>
      </c>
      <c r="P929" s="69" t="s">
        <v>970</v>
      </c>
      <c r="Q929" s="69">
        <v>1</v>
      </c>
      <c r="R929" s="69" t="s">
        <v>53</v>
      </c>
      <c r="V929" s="59" t="str">
        <f t="shared" si="115"/>
        <v>9497204черный</v>
      </c>
      <c r="W929" s="59" t="str">
        <f t="shared" si="112"/>
        <v>9497204</v>
      </c>
      <c r="X929" s="59" t="str">
        <f t="shared" si="116"/>
        <v>GLOVES GOAT NUBUCK</v>
      </c>
      <c r="AC929" s="50">
        <f t="shared" si="117"/>
        <v>2</v>
      </c>
      <c r="AD929" s="43">
        <f t="shared" si="118"/>
        <v>236</v>
      </c>
      <c r="AE929" s="50">
        <f t="shared" si="119"/>
        <v>2236</v>
      </c>
    </row>
    <row r="930" spans="1:31">
      <c r="A930" s="59" t="str">
        <f t="shared" si="113"/>
        <v>94972041</v>
      </c>
      <c r="B930" s="59" t="str">
        <f t="shared" si="114"/>
        <v>02-236-09</v>
      </c>
      <c r="C930" s="69" t="s">
        <v>2439</v>
      </c>
      <c r="D930" s="69" t="s">
        <v>2436</v>
      </c>
      <c r="E930" s="69">
        <v>9.5</v>
      </c>
      <c r="F930" s="70">
        <v>95</v>
      </c>
      <c r="G930" s="70" t="s">
        <v>2437</v>
      </c>
      <c r="H930" s="69" t="s">
        <v>53</v>
      </c>
      <c r="I930" s="69" t="s">
        <v>1045</v>
      </c>
      <c r="J930" s="69" t="s">
        <v>337</v>
      </c>
      <c r="K930" s="69" t="s">
        <v>382</v>
      </c>
      <c r="L930" s="69" t="s">
        <v>420</v>
      </c>
      <c r="M930" s="69" t="s">
        <v>388</v>
      </c>
      <c r="N930" s="69" t="s">
        <v>32</v>
      </c>
      <c r="O930" s="69" t="s">
        <v>386</v>
      </c>
      <c r="P930" s="69" t="s">
        <v>970</v>
      </c>
      <c r="Q930" s="69">
        <v>1</v>
      </c>
      <c r="R930" s="69" t="s">
        <v>53</v>
      </c>
      <c r="V930" s="59" t="str">
        <f t="shared" si="115"/>
        <v>9497204черный</v>
      </c>
      <c r="W930" s="59" t="str">
        <f t="shared" si="112"/>
        <v>9497204</v>
      </c>
      <c r="X930" s="59" t="str">
        <f t="shared" si="116"/>
        <v>GLOVES GOAT NUBUCK</v>
      </c>
      <c r="AC930" s="50">
        <f t="shared" si="117"/>
        <v>2</v>
      </c>
      <c r="AD930" s="43">
        <f t="shared" si="118"/>
        <v>236</v>
      </c>
      <c r="AE930" s="50">
        <f t="shared" si="119"/>
        <v>2236</v>
      </c>
    </row>
    <row r="931" spans="1:31">
      <c r="A931" s="59" t="str">
        <f t="shared" si="113"/>
        <v>94972041</v>
      </c>
      <c r="B931" s="59" t="str">
        <f t="shared" si="114"/>
        <v>02-236-09</v>
      </c>
      <c r="C931" s="69" t="s">
        <v>2440</v>
      </c>
      <c r="D931" s="69" t="s">
        <v>2436</v>
      </c>
      <c r="E931" s="69">
        <v>10</v>
      </c>
      <c r="F931" s="70">
        <v>10</v>
      </c>
      <c r="G931" s="70" t="s">
        <v>2437</v>
      </c>
      <c r="H931" s="69" t="s">
        <v>53</v>
      </c>
      <c r="I931" s="69" t="s">
        <v>1045</v>
      </c>
      <c r="J931" s="69" t="s">
        <v>337</v>
      </c>
      <c r="K931" s="69" t="s">
        <v>382</v>
      </c>
      <c r="L931" s="69" t="s">
        <v>420</v>
      </c>
      <c r="M931" s="69" t="s">
        <v>388</v>
      </c>
      <c r="N931" s="69" t="s">
        <v>32</v>
      </c>
      <c r="O931" s="69" t="s">
        <v>386</v>
      </c>
      <c r="P931" s="69" t="s">
        <v>970</v>
      </c>
      <c r="Q931" s="69">
        <v>1</v>
      </c>
      <c r="R931" s="69" t="s">
        <v>53</v>
      </c>
      <c r="V931" s="59" t="str">
        <f t="shared" si="115"/>
        <v>9497204черный</v>
      </c>
      <c r="W931" s="59" t="str">
        <f t="shared" si="112"/>
        <v>9497204</v>
      </c>
      <c r="X931" s="59" t="str">
        <f t="shared" si="116"/>
        <v>GLOVES GOAT NUBUCK</v>
      </c>
      <c r="AC931" s="50">
        <f t="shared" si="117"/>
        <v>2</v>
      </c>
      <c r="AD931" s="43">
        <f t="shared" si="118"/>
        <v>236</v>
      </c>
      <c r="AE931" s="50">
        <f t="shared" si="119"/>
        <v>2236</v>
      </c>
    </row>
    <row r="932" spans="1:31">
      <c r="A932" s="59" t="str">
        <f t="shared" si="113"/>
        <v>94972041</v>
      </c>
      <c r="B932" s="59" t="str">
        <f t="shared" si="114"/>
        <v>02-236-09</v>
      </c>
      <c r="C932" s="69" t="s">
        <v>2441</v>
      </c>
      <c r="D932" s="69" t="s">
        <v>2436</v>
      </c>
      <c r="E932" s="69" t="s">
        <v>972</v>
      </c>
      <c r="F932" s="70">
        <v>59</v>
      </c>
      <c r="G932" s="70" t="s">
        <v>2437</v>
      </c>
      <c r="H932" s="69" t="s">
        <v>53</v>
      </c>
      <c r="I932" s="69" t="s">
        <v>1045</v>
      </c>
      <c r="J932" s="69" t="s">
        <v>337</v>
      </c>
      <c r="K932" s="69" t="s">
        <v>382</v>
      </c>
      <c r="L932" s="69" t="s">
        <v>420</v>
      </c>
      <c r="M932" s="69" t="s">
        <v>388</v>
      </c>
      <c r="N932" s="69" t="s">
        <v>32</v>
      </c>
      <c r="O932" s="69" t="s">
        <v>386</v>
      </c>
      <c r="P932" s="69" t="s">
        <v>970</v>
      </c>
      <c r="Q932" s="69">
        <v>1</v>
      </c>
      <c r="R932" s="69" t="s">
        <v>53</v>
      </c>
      <c r="V932" s="59" t="str">
        <f t="shared" si="115"/>
        <v>9497204черный</v>
      </c>
      <c r="W932" s="59" t="str">
        <f t="shared" si="112"/>
        <v>9497204</v>
      </c>
      <c r="X932" s="59" t="str">
        <f t="shared" si="116"/>
        <v>GLOVES GOAT NUBUCK</v>
      </c>
      <c r="AC932" s="50">
        <f t="shared" si="117"/>
        <v>2</v>
      </c>
      <c r="AD932" s="43">
        <f t="shared" si="118"/>
        <v>236</v>
      </c>
      <c r="AE932" s="50">
        <f t="shared" si="119"/>
        <v>2236</v>
      </c>
    </row>
    <row r="933" spans="1:31">
      <c r="A933" s="59" t="str">
        <f t="shared" si="113"/>
        <v>94972045</v>
      </c>
      <c r="B933" s="59" t="str">
        <f t="shared" si="114"/>
        <v>02-236-03</v>
      </c>
      <c r="C933" s="69" t="s">
        <v>2442</v>
      </c>
      <c r="D933" s="69" t="s">
        <v>2443</v>
      </c>
      <c r="E933" s="69">
        <v>8.5</v>
      </c>
      <c r="F933" s="70">
        <v>85</v>
      </c>
      <c r="G933" s="70" t="s">
        <v>2437</v>
      </c>
      <c r="H933" s="69" t="s">
        <v>195</v>
      </c>
      <c r="I933" s="69" t="s">
        <v>1045</v>
      </c>
      <c r="J933" s="69" t="s">
        <v>337</v>
      </c>
      <c r="K933" s="69" t="s">
        <v>382</v>
      </c>
      <c r="L933" s="69" t="s">
        <v>420</v>
      </c>
      <c r="M933" s="69" t="s">
        <v>388</v>
      </c>
      <c r="N933" s="69" t="s">
        <v>32</v>
      </c>
      <c r="O933" s="69" t="s">
        <v>386</v>
      </c>
      <c r="P933" s="69" t="s">
        <v>970</v>
      </c>
      <c r="Q933" s="69">
        <v>5</v>
      </c>
      <c r="R933" s="69" t="s">
        <v>195</v>
      </c>
      <c r="V933" s="59" t="str">
        <f t="shared" si="115"/>
        <v>9497204оливковый</v>
      </c>
      <c r="W933" s="59" t="str">
        <f t="shared" si="112"/>
        <v>9497204</v>
      </c>
      <c r="X933" s="59" t="str">
        <f t="shared" si="116"/>
        <v>GLOVES GOAT NUBUCK</v>
      </c>
      <c r="AC933" s="50">
        <f t="shared" si="117"/>
        <v>2</v>
      </c>
      <c r="AD933" s="43">
        <f t="shared" si="118"/>
        <v>236</v>
      </c>
      <c r="AE933" s="50">
        <f t="shared" si="119"/>
        <v>2236</v>
      </c>
    </row>
    <row r="934" spans="1:31">
      <c r="A934" s="59" t="str">
        <f t="shared" si="113"/>
        <v>94972045</v>
      </c>
      <c r="B934" s="59" t="str">
        <f t="shared" si="114"/>
        <v>02-236-03</v>
      </c>
      <c r="C934" s="69" t="s">
        <v>2444</v>
      </c>
      <c r="D934" s="69" t="s">
        <v>2443</v>
      </c>
      <c r="E934" s="69">
        <v>9</v>
      </c>
      <c r="F934" s="70">
        <v>9</v>
      </c>
      <c r="G934" s="70" t="s">
        <v>2437</v>
      </c>
      <c r="H934" s="69" t="s">
        <v>195</v>
      </c>
      <c r="I934" s="69" t="s">
        <v>1045</v>
      </c>
      <c r="J934" s="69" t="s">
        <v>337</v>
      </c>
      <c r="K934" s="69" t="s">
        <v>382</v>
      </c>
      <c r="L934" s="69" t="s">
        <v>420</v>
      </c>
      <c r="M934" s="69" t="s">
        <v>388</v>
      </c>
      <c r="N934" s="69" t="s">
        <v>32</v>
      </c>
      <c r="O934" s="69" t="s">
        <v>386</v>
      </c>
      <c r="P934" s="69" t="s">
        <v>970</v>
      </c>
      <c r="Q934" s="69">
        <v>5</v>
      </c>
      <c r="R934" s="69" t="s">
        <v>195</v>
      </c>
      <c r="V934" s="59" t="str">
        <f t="shared" si="115"/>
        <v>9497204оливковый</v>
      </c>
      <c r="W934" s="59" t="str">
        <f t="shared" si="112"/>
        <v>9497204</v>
      </c>
      <c r="X934" s="59" t="str">
        <f t="shared" si="116"/>
        <v>GLOVES GOAT NUBUCK</v>
      </c>
      <c r="AC934" s="50">
        <f t="shared" si="117"/>
        <v>2</v>
      </c>
      <c r="AD934" s="43">
        <f t="shared" si="118"/>
        <v>236</v>
      </c>
      <c r="AE934" s="50">
        <f t="shared" si="119"/>
        <v>2236</v>
      </c>
    </row>
    <row r="935" spans="1:31">
      <c r="A935" s="59" t="str">
        <f t="shared" si="113"/>
        <v>94972045</v>
      </c>
      <c r="B935" s="59" t="str">
        <f t="shared" si="114"/>
        <v>02-236-03</v>
      </c>
      <c r="C935" s="69" t="s">
        <v>2445</v>
      </c>
      <c r="D935" s="69" t="s">
        <v>2443</v>
      </c>
      <c r="E935" s="69">
        <v>9.5</v>
      </c>
      <c r="F935" s="70">
        <v>95</v>
      </c>
      <c r="G935" s="70" t="s">
        <v>2437</v>
      </c>
      <c r="H935" s="69" t="s">
        <v>195</v>
      </c>
      <c r="I935" s="69" t="s">
        <v>1045</v>
      </c>
      <c r="J935" s="69" t="s">
        <v>337</v>
      </c>
      <c r="K935" s="69" t="s">
        <v>382</v>
      </c>
      <c r="L935" s="69" t="s">
        <v>420</v>
      </c>
      <c r="M935" s="69" t="s">
        <v>388</v>
      </c>
      <c r="N935" s="69" t="s">
        <v>32</v>
      </c>
      <c r="O935" s="69" t="s">
        <v>386</v>
      </c>
      <c r="P935" s="69" t="s">
        <v>970</v>
      </c>
      <c r="Q935" s="69">
        <v>5</v>
      </c>
      <c r="R935" s="69" t="s">
        <v>195</v>
      </c>
      <c r="V935" s="59" t="str">
        <f t="shared" si="115"/>
        <v>9497204оливковый</v>
      </c>
      <c r="W935" s="59" t="str">
        <f t="shared" si="112"/>
        <v>9497204</v>
      </c>
      <c r="X935" s="59" t="str">
        <f t="shared" si="116"/>
        <v>GLOVES GOAT NUBUCK</v>
      </c>
      <c r="AC935" s="50">
        <f t="shared" si="117"/>
        <v>2</v>
      </c>
      <c r="AD935" s="43">
        <f t="shared" si="118"/>
        <v>236</v>
      </c>
      <c r="AE935" s="50">
        <f t="shared" si="119"/>
        <v>2236</v>
      </c>
    </row>
    <row r="936" spans="1:31">
      <c r="A936" s="59" t="str">
        <f t="shared" si="113"/>
        <v>94972045</v>
      </c>
      <c r="B936" s="59" t="str">
        <f t="shared" si="114"/>
        <v>02-236-03</v>
      </c>
      <c r="C936" s="69" t="s">
        <v>2446</v>
      </c>
      <c r="D936" s="69" t="s">
        <v>2443</v>
      </c>
      <c r="E936" s="69">
        <v>10</v>
      </c>
      <c r="F936" s="70">
        <v>10</v>
      </c>
      <c r="G936" s="70" t="s">
        <v>2437</v>
      </c>
      <c r="H936" s="69" t="s">
        <v>195</v>
      </c>
      <c r="I936" s="69" t="s">
        <v>1045</v>
      </c>
      <c r="J936" s="69" t="s">
        <v>337</v>
      </c>
      <c r="K936" s="69" t="s">
        <v>382</v>
      </c>
      <c r="L936" s="69" t="s">
        <v>420</v>
      </c>
      <c r="M936" s="69" t="s">
        <v>388</v>
      </c>
      <c r="N936" s="69" t="s">
        <v>32</v>
      </c>
      <c r="O936" s="69" t="s">
        <v>386</v>
      </c>
      <c r="P936" s="69" t="s">
        <v>970</v>
      </c>
      <c r="Q936" s="69">
        <v>5</v>
      </c>
      <c r="R936" s="69" t="s">
        <v>195</v>
      </c>
      <c r="V936" s="59" t="str">
        <f t="shared" si="115"/>
        <v>9497204оливковый</v>
      </c>
      <c r="W936" s="59" t="str">
        <f t="shared" si="112"/>
        <v>9497204</v>
      </c>
      <c r="X936" s="59" t="str">
        <f t="shared" si="116"/>
        <v>GLOVES GOAT NUBUCK</v>
      </c>
      <c r="AC936" s="50">
        <f t="shared" si="117"/>
        <v>2</v>
      </c>
      <c r="AD936" s="43">
        <f t="shared" si="118"/>
        <v>236</v>
      </c>
      <c r="AE936" s="50">
        <f t="shared" si="119"/>
        <v>2236</v>
      </c>
    </row>
    <row r="937" spans="1:31">
      <c r="A937" s="59" t="str">
        <f t="shared" si="113"/>
        <v>94972045</v>
      </c>
      <c r="B937" s="59" t="str">
        <f t="shared" si="114"/>
        <v>02-236-03</v>
      </c>
      <c r="C937" s="69" t="s">
        <v>2447</v>
      </c>
      <c r="D937" s="69" t="s">
        <v>2443</v>
      </c>
      <c r="E937" s="69">
        <v>8</v>
      </c>
      <c r="F937" s="70">
        <v>80</v>
      </c>
      <c r="G937" s="70" t="s">
        <v>2437</v>
      </c>
      <c r="H937" s="69" t="s">
        <v>195</v>
      </c>
      <c r="I937" s="69" t="s">
        <v>1045</v>
      </c>
      <c r="J937" s="69" t="s">
        <v>337</v>
      </c>
      <c r="K937" s="69" t="s">
        <v>382</v>
      </c>
      <c r="L937" s="69" t="s">
        <v>420</v>
      </c>
      <c r="M937" s="69" t="s">
        <v>388</v>
      </c>
      <c r="N937" s="69" t="s">
        <v>32</v>
      </c>
      <c r="O937" s="69" t="s">
        <v>386</v>
      </c>
      <c r="P937" s="69" t="s">
        <v>970</v>
      </c>
      <c r="Q937" s="69">
        <v>5</v>
      </c>
      <c r="R937" s="69" t="s">
        <v>195</v>
      </c>
      <c r="V937" s="59" t="str">
        <f t="shared" si="115"/>
        <v>9497204оливковый</v>
      </c>
      <c r="W937" s="59" t="str">
        <f t="shared" si="112"/>
        <v>9497204</v>
      </c>
      <c r="X937" s="59" t="str">
        <f t="shared" si="116"/>
        <v>GLOVES GOAT NUBUCK</v>
      </c>
      <c r="AC937" s="50">
        <f t="shared" si="117"/>
        <v>2</v>
      </c>
      <c r="AD937" s="43">
        <f t="shared" si="118"/>
        <v>236</v>
      </c>
      <c r="AE937" s="50">
        <f t="shared" si="119"/>
        <v>2236</v>
      </c>
    </row>
    <row r="938" spans="1:31">
      <c r="A938" s="59" t="str">
        <f t="shared" si="113"/>
        <v>949720472</v>
      </c>
      <c r="B938" s="59" t="str">
        <f t="shared" si="114"/>
        <v>02-236-13</v>
      </c>
      <c r="C938" s="69" t="s">
        <v>2448</v>
      </c>
      <c r="D938" s="69" t="s">
        <v>2449</v>
      </c>
      <c r="E938" s="69">
        <v>8.5</v>
      </c>
      <c r="F938" s="70">
        <v>85</v>
      </c>
      <c r="G938" s="70" t="s">
        <v>2437</v>
      </c>
      <c r="H938" s="69" t="s">
        <v>199</v>
      </c>
      <c r="I938" s="69" t="s">
        <v>1045</v>
      </c>
      <c r="J938" s="69" t="s">
        <v>337</v>
      </c>
      <c r="K938" s="69" t="s">
        <v>382</v>
      </c>
      <c r="L938" s="69" t="s">
        <v>420</v>
      </c>
      <c r="M938" s="69" t="s">
        <v>389</v>
      </c>
      <c r="N938" s="69" t="s">
        <v>32</v>
      </c>
      <c r="O938" s="69" t="s">
        <v>386</v>
      </c>
      <c r="P938" s="69" t="s">
        <v>970</v>
      </c>
      <c r="Q938" s="69">
        <v>72</v>
      </c>
      <c r="R938" s="69" t="s">
        <v>199</v>
      </c>
      <c r="V938" s="59" t="str">
        <f t="shared" si="115"/>
        <v>9497204оранжевый</v>
      </c>
      <c r="W938" s="59" t="str">
        <f t="shared" si="112"/>
        <v>9497204</v>
      </c>
      <c r="X938" s="59" t="str">
        <f t="shared" si="116"/>
        <v>GLOVES GOAT NUBUCK</v>
      </c>
      <c r="AC938" s="50">
        <f t="shared" si="117"/>
        <v>2</v>
      </c>
      <c r="AD938" s="43">
        <f t="shared" si="118"/>
        <v>236</v>
      </c>
      <c r="AE938" s="50">
        <f t="shared" si="119"/>
        <v>2236</v>
      </c>
    </row>
    <row r="939" spans="1:31">
      <c r="A939" s="59" t="str">
        <f t="shared" si="113"/>
        <v>949720472</v>
      </c>
      <c r="B939" s="59" t="str">
        <f t="shared" si="114"/>
        <v>02-236-13</v>
      </c>
      <c r="C939" s="69" t="s">
        <v>2450</v>
      </c>
      <c r="D939" s="69" t="s">
        <v>2449</v>
      </c>
      <c r="E939" s="69">
        <v>9</v>
      </c>
      <c r="F939" s="70">
        <v>9</v>
      </c>
      <c r="G939" s="70" t="s">
        <v>2437</v>
      </c>
      <c r="H939" s="69" t="s">
        <v>199</v>
      </c>
      <c r="I939" s="69" t="s">
        <v>1045</v>
      </c>
      <c r="J939" s="69" t="s">
        <v>337</v>
      </c>
      <c r="K939" s="69" t="s">
        <v>382</v>
      </c>
      <c r="L939" s="69" t="s">
        <v>420</v>
      </c>
      <c r="M939" s="69" t="s">
        <v>389</v>
      </c>
      <c r="N939" s="69" t="s">
        <v>32</v>
      </c>
      <c r="O939" s="69" t="s">
        <v>386</v>
      </c>
      <c r="P939" s="69" t="s">
        <v>970</v>
      </c>
      <c r="Q939" s="69">
        <v>72</v>
      </c>
      <c r="R939" s="69" t="s">
        <v>199</v>
      </c>
      <c r="V939" s="59" t="str">
        <f t="shared" si="115"/>
        <v>9497204оранжевый</v>
      </c>
      <c r="W939" s="59" t="str">
        <f t="shared" si="112"/>
        <v>9497204</v>
      </c>
      <c r="X939" s="59" t="str">
        <f t="shared" si="116"/>
        <v>GLOVES GOAT NUBUCK</v>
      </c>
      <c r="AC939" s="50">
        <f t="shared" si="117"/>
        <v>2</v>
      </c>
      <c r="AD939" s="43">
        <f t="shared" si="118"/>
        <v>236</v>
      </c>
      <c r="AE939" s="50">
        <f t="shared" si="119"/>
        <v>2236</v>
      </c>
    </row>
    <row r="940" spans="1:31">
      <c r="A940" s="59" t="str">
        <f t="shared" si="113"/>
        <v>949720472</v>
      </c>
      <c r="B940" s="59" t="str">
        <f t="shared" si="114"/>
        <v>02-236-13</v>
      </c>
      <c r="C940" s="69" t="s">
        <v>2451</v>
      </c>
      <c r="D940" s="69" t="s">
        <v>2449</v>
      </c>
      <c r="E940" s="69">
        <v>9.5</v>
      </c>
      <c r="F940" s="70">
        <v>95</v>
      </c>
      <c r="G940" s="70" t="s">
        <v>2437</v>
      </c>
      <c r="H940" s="69" t="s">
        <v>199</v>
      </c>
      <c r="I940" s="69" t="s">
        <v>1045</v>
      </c>
      <c r="J940" s="69" t="s">
        <v>337</v>
      </c>
      <c r="K940" s="69" t="s">
        <v>382</v>
      </c>
      <c r="L940" s="69" t="s">
        <v>420</v>
      </c>
      <c r="M940" s="69" t="s">
        <v>389</v>
      </c>
      <c r="N940" s="69" t="s">
        <v>32</v>
      </c>
      <c r="O940" s="69" t="s">
        <v>386</v>
      </c>
      <c r="P940" s="69" t="s">
        <v>970</v>
      </c>
      <c r="Q940" s="69">
        <v>72</v>
      </c>
      <c r="R940" s="69" t="s">
        <v>199</v>
      </c>
      <c r="V940" s="59" t="str">
        <f t="shared" si="115"/>
        <v>9497204оранжевый</v>
      </c>
      <c r="W940" s="59" t="str">
        <f t="shared" si="112"/>
        <v>9497204</v>
      </c>
      <c r="X940" s="59" t="str">
        <f t="shared" si="116"/>
        <v>GLOVES GOAT NUBUCK</v>
      </c>
      <c r="AC940" s="50">
        <f t="shared" si="117"/>
        <v>2</v>
      </c>
      <c r="AD940" s="43">
        <f t="shared" si="118"/>
        <v>236</v>
      </c>
      <c r="AE940" s="50">
        <f t="shared" si="119"/>
        <v>2236</v>
      </c>
    </row>
    <row r="941" spans="1:31">
      <c r="A941" s="59" t="str">
        <f t="shared" si="113"/>
        <v>949720472</v>
      </c>
      <c r="B941" s="59" t="str">
        <f t="shared" si="114"/>
        <v>02-236-13</v>
      </c>
      <c r="C941" s="69" t="s">
        <v>2452</v>
      </c>
      <c r="D941" s="69" t="s">
        <v>2449</v>
      </c>
      <c r="E941" s="69">
        <v>7.5</v>
      </c>
      <c r="F941" s="70">
        <v>75</v>
      </c>
      <c r="G941" s="70" t="s">
        <v>2437</v>
      </c>
      <c r="H941" s="69" t="s">
        <v>199</v>
      </c>
      <c r="I941" s="69" t="s">
        <v>1045</v>
      </c>
      <c r="J941" s="69" t="s">
        <v>337</v>
      </c>
      <c r="K941" s="69" t="s">
        <v>382</v>
      </c>
      <c r="L941" s="69" t="s">
        <v>420</v>
      </c>
      <c r="M941" s="69" t="s">
        <v>389</v>
      </c>
      <c r="N941" s="69" t="s">
        <v>32</v>
      </c>
      <c r="O941" s="69" t="s">
        <v>386</v>
      </c>
      <c r="P941" s="69" t="s">
        <v>970</v>
      </c>
      <c r="Q941" s="69">
        <v>72</v>
      </c>
      <c r="R941" s="69" t="s">
        <v>199</v>
      </c>
      <c r="V941" s="59" t="str">
        <f t="shared" si="115"/>
        <v>9497204оранжевый</v>
      </c>
      <c r="W941" s="59" t="str">
        <f t="shared" si="112"/>
        <v>9497204</v>
      </c>
      <c r="X941" s="59" t="str">
        <f t="shared" si="116"/>
        <v>GLOVES GOAT NUBUCK</v>
      </c>
      <c r="AC941" s="50">
        <f t="shared" si="117"/>
        <v>2</v>
      </c>
      <c r="AD941" s="43">
        <f t="shared" si="118"/>
        <v>236</v>
      </c>
      <c r="AE941" s="50">
        <f t="shared" si="119"/>
        <v>2236</v>
      </c>
    </row>
    <row r="942" spans="1:31">
      <c r="A942" s="59" t="str">
        <f t="shared" si="113"/>
        <v>949720472</v>
      </c>
      <c r="B942" s="59" t="str">
        <f t="shared" si="114"/>
        <v>02-236-13</v>
      </c>
      <c r="C942" s="69" t="s">
        <v>2453</v>
      </c>
      <c r="D942" s="69" t="s">
        <v>2449</v>
      </c>
      <c r="E942" s="69">
        <v>8</v>
      </c>
      <c r="F942" s="70">
        <v>8</v>
      </c>
      <c r="G942" s="70" t="s">
        <v>2437</v>
      </c>
      <c r="H942" s="69" t="s">
        <v>199</v>
      </c>
      <c r="I942" s="69" t="s">
        <v>1045</v>
      </c>
      <c r="J942" s="69" t="s">
        <v>337</v>
      </c>
      <c r="K942" s="69" t="s">
        <v>382</v>
      </c>
      <c r="L942" s="69" t="s">
        <v>420</v>
      </c>
      <c r="M942" s="69" t="s">
        <v>389</v>
      </c>
      <c r="N942" s="69" t="s">
        <v>32</v>
      </c>
      <c r="O942" s="69" t="s">
        <v>386</v>
      </c>
      <c r="P942" s="69" t="s">
        <v>970</v>
      </c>
      <c r="Q942" s="69">
        <v>72</v>
      </c>
      <c r="R942" s="69" t="s">
        <v>199</v>
      </c>
      <c r="V942" s="59" t="str">
        <f t="shared" si="115"/>
        <v>9497204оранжевый</v>
      </c>
      <c r="W942" s="59" t="str">
        <f t="shared" si="112"/>
        <v>9497204</v>
      </c>
      <c r="X942" s="59" t="str">
        <f t="shared" si="116"/>
        <v>GLOVES GOAT NUBUCK</v>
      </c>
      <c r="AC942" s="50">
        <f t="shared" si="117"/>
        <v>2</v>
      </c>
      <c r="AD942" s="43">
        <f t="shared" si="118"/>
        <v>236</v>
      </c>
      <c r="AE942" s="50">
        <f t="shared" si="119"/>
        <v>2236</v>
      </c>
    </row>
    <row r="943" spans="1:31">
      <c r="A943" s="59" t="str">
        <f t="shared" si="113"/>
        <v>94972051</v>
      </c>
      <c r="B943" s="59" t="str">
        <f t="shared" si="114"/>
        <v>02-237-09</v>
      </c>
      <c r="C943" s="69" t="s">
        <v>2454</v>
      </c>
      <c r="D943" s="69" t="s">
        <v>2455</v>
      </c>
      <c r="E943" s="69">
        <v>8.5</v>
      </c>
      <c r="F943" s="70">
        <v>85</v>
      </c>
      <c r="G943" s="70" t="s">
        <v>2456</v>
      </c>
      <c r="H943" s="69" t="s">
        <v>53</v>
      </c>
      <c r="I943" s="69" t="s">
        <v>1045</v>
      </c>
      <c r="J943" s="69" t="s">
        <v>337</v>
      </c>
      <c r="K943" s="69" t="s">
        <v>382</v>
      </c>
      <c r="L943" s="69" t="s">
        <v>420</v>
      </c>
      <c r="M943" s="69" t="s">
        <v>389</v>
      </c>
      <c r="N943" s="69" t="s">
        <v>32</v>
      </c>
      <c r="O943" s="69" t="s">
        <v>386</v>
      </c>
      <c r="P943" s="69" t="s">
        <v>970</v>
      </c>
      <c r="Q943" s="69">
        <v>1</v>
      </c>
      <c r="R943" s="69" t="s">
        <v>53</v>
      </c>
      <c r="V943" s="59" t="str">
        <f t="shared" si="115"/>
        <v>9497205черный</v>
      </c>
      <c r="W943" s="59" t="str">
        <f t="shared" si="112"/>
        <v>9497205</v>
      </c>
      <c r="X943" s="59" t="str">
        <f t="shared" si="116"/>
        <v>GLOVES GOAT NAPPA-WOOL</v>
      </c>
      <c r="AC943" s="50">
        <f t="shared" si="117"/>
        <v>2</v>
      </c>
      <c r="AD943" s="43">
        <f t="shared" si="118"/>
        <v>237</v>
      </c>
      <c r="AE943" s="50">
        <f t="shared" si="119"/>
        <v>2237</v>
      </c>
    </row>
    <row r="944" spans="1:31">
      <c r="A944" s="59" t="str">
        <f t="shared" si="113"/>
        <v>94972051</v>
      </c>
      <c r="B944" s="59" t="str">
        <f t="shared" si="114"/>
        <v>02-237-09</v>
      </c>
      <c r="C944" s="69" t="s">
        <v>2457</v>
      </c>
      <c r="D944" s="69" t="s">
        <v>2455</v>
      </c>
      <c r="E944" s="69">
        <v>9</v>
      </c>
      <c r="F944" s="70">
        <v>9</v>
      </c>
      <c r="G944" s="70" t="s">
        <v>2456</v>
      </c>
      <c r="H944" s="69" t="s">
        <v>53</v>
      </c>
      <c r="I944" s="69" t="s">
        <v>1045</v>
      </c>
      <c r="J944" s="69" t="s">
        <v>337</v>
      </c>
      <c r="K944" s="69" t="s">
        <v>382</v>
      </c>
      <c r="L944" s="69" t="s">
        <v>420</v>
      </c>
      <c r="M944" s="69" t="s">
        <v>389</v>
      </c>
      <c r="N944" s="69" t="s">
        <v>32</v>
      </c>
      <c r="O944" s="69" t="s">
        <v>386</v>
      </c>
      <c r="P944" s="69" t="s">
        <v>970</v>
      </c>
      <c r="Q944" s="69">
        <v>1</v>
      </c>
      <c r="R944" s="69" t="s">
        <v>53</v>
      </c>
      <c r="V944" s="59" t="str">
        <f t="shared" si="115"/>
        <v>9497205черный</v>
      </c>
      <c r="W944" s="59" t="str">
        <f t="shared" si="112"/>
        <v>9497205</v>
      </c>
      <c r="X944" s="59" t="str">
        <f t="shared" si="116"/>
        <v>GLOVES GOAT NAPPA-WOOL</v>
      </c>
      <c r="AC944" s="50">
        <f t="shared" si="117"/>
        <v>2</v>
      </c>
      <c r="AD944" s="43">
        <f t="shared" si="118"/>
        <v>237</v>
      </c>
      <c r="AE944" s="50">
        <f t="shared" si="119"/>
        <v>2237</v>
      </c>
    </row>
    <row r="945" spans="1:31">
      <c r="A945" s="59" t="str">
        <f t="shared" si="113"/>
        <v>94972051</v>
      </c>
      <c r="B945" s="59" t="str">
        <f t="shared" si="114"/>
        <v>02-237-09</v>
      </c>
      <c r="C945" s="69" t="s">
        <v>2458</v>
      </c>
      <c r="D945" s="69" t="s">
        <v>2455</v>
      </c>
      <c r="E945" s="69">
        <v>9.5</v>
      </c>
      <c r="F945" s="70">
        <v>95</v>
      </c>
      <c r="G945" s="70" t="s">
        <v>2456</v>
      </c>
      <c r="H945" s="69" t="s">
        <v>53</v>
      </c>
      <c r="I945" s="69" t="s">
        <v>1045</v>
      </c>
      <c r="J945" s="69" t="s">
        <v>337</v>
      </c>
      <c r="K945" s="69" t="s">
        <v>382</v>
      </c>
      <c r="L945" s="69" t="s">
        <v>420</v>
      </c>
      <c r="M945" s="69" t="s">
        <v>389</v>
      </c>
      <c r="N945" s="69" t="s">
        <v>32</v>
      </c>
      <c r="O945" s="69" t="s">
        <v>386</v>
      </c>
      <c r="P945" s="69" t="s">
        <v>970</v>
      </c>
      <c r="Q945" s="69">
        <v>1</v>
      </c>
      <c r="R945" s="69" t="s">
        <v>53</v>
      </c>
      <c r="V945" s="59" t="str">
        <f t="shared" si="115"/>
        <v>9497205черный</v>
      </c>
      <c r="W945" s="59" t="str">
        <f t="shared" si="112"/>
        <v>9497205</v>
      </c>
      <c r="X945" s="59" t="str">
        <f t="shared" si="116"/>
        <v>GLOVES GOAT NAPPA-WOOL</v>
      </c>
      <c r="AC945" s="50">
        <f t="shared" si="117"/>
        <v>2</v>
      </c>
      <c r="AD945" s="43">
        <f t="shared" si="118"/>
        <v>237</v>
      </c>
      <c r="AE945" s="50">
        <f t="shared" si="119"/>
        <v>2237</v>
      </c>
    </row>
    <row r="946" spans="1:31">
      <c r="A946" s="59" t="str">
        <f t="shared" si="113"/>
        <v>94972051</v>
      </c>
      <c r="B946" s="59" t="str">
        <f t="shared" si="114"/>
        <v>02-237-09</v>
      </c>
      <c r="C946" s="69" t="s">
        <v>2459</v>
      </c>
      <c r="D946" s="69" t="s">
        <v>2455</v>
      </c>
      <c r="E946" s="69">
        <v>10</v>
      </c>
      <c r="F946" s="70">
        <v>10</v>
      </c>
      <c r="G946" s="70" t="s">
        <v>2456</v>
      </c>
      <c r="H946" s="69" t="s">
        <v>53</v>
      </c>
      <c r="I946" s="69" t="s">
        <v>1045</v>
      </c>
      <c r="J946" s="69" t="s">
        <v>337</v>
      </c>
      <c r="K946" s="69" t="s">
        <v>382</v>
      </c>
      <c r="L946" s="69" t="s">
        <v>420</v>
      </c>
      <c r="M946" s="69" t="s">
        <v>389</v>
      </c>
      <c r="N946" s="69" t="s">
        <v>32</v>
      </c>
      <c r="O946" s="69" t="s">
        <v>386</v>
      </c>
      <c r="P946" s="69" t="s">
        <v>970</v>
      </c>
      <c r="Q946" s="69">
        <v>1</v>
      </c>
      <c r="R946" s="69" t="s">
        <v>53</v>
      </c>
      <c r="V946" s="59" t="str">
        <f t="shared" si="115"/>
        <v>9497205черный</v>
      </c>
      <c r="W946" s="59" t="str">
        <f t="shared" si="112"/>
        <v>9497205</v>
      </c>
      <c r="X946" s="59" t="str">
        <f t="shared" si="116"/>
        <v>GLOVES GOAT NAPPA-WOOL</v>
      </c>
      <c r="AC946" s="50">
        <f t="shared" si="117"/>
        <v>2</v>
      </c>
      <c r="AD946" s="43">
        <f t="shared" si="118"/>
        <v>237</v>
      </c>
      <c r="AE946" s="50">
        <f t="shared" si="119"/>
        <v>2237</v>
      </c>
    </row>
    <row r="947" spans="1:31">
      <c r="A947" s="59" t="str">
        <f t="shared" si="113"/>
        <v>94972051</v>
      </c>
      <c r="B947" s="59" t="str">
        <f t="shared" si="114"/>
        <v>02-237-09</v>
      </c>
      <c r="C947" s="69" t="s">
        <v>2460</v>
      </c>
      <c r="D947" s="69" t="s">
        <v>2455</v>
      </c>
      <c r="E947" s="69">
        <v>8</v>
      </c>
      <c r="F947" s="70">
        <v>8</v>
      </c>
      <c r="G947" s="70" t="s">
        <v>2456</v>
      </c>
      <c r="H947" s="69" t="s">
        <v>53</v>
      </c>
      <c r="I947" s="69" t="s">
        <v>1045</v>
      </c>
      <c r="J947" s="69" t="s">
        <v>337</v>
      </c>
      <c r="K947" s="69" t="s">
        <v>382</v>
      </c>
      <c r="L947" s="69" t="s">
        <v>420</v>
      </c>
      <c r="M947" s="69" t="s">
        <v>389</v>
      </c>
      <c r="N947" s="69" t="s">
        <v>32</v>
      </c>
      <c r="O947" s="69" t="s">
        <v>386</v>
      </c>
      <c r="P947" s="69" t="s">
        <v>970</v>
      </c>
      <c r="Q947" s="69">
        <v>1</v>
      </c>
      <c r="R947" s="69" t="s">
        <v>53</v>
      </c>
      <c r="V947" s="59" t="str">
        <f t="shared" si="115"/>
        <v>9497205черный</v>
      </c>
      <c r="W947" s="59" t="str">
        <f t="shared" si="112"/>
        <v>9497205</v>
      </c>
      <c r="X947" s="59" t="str">
        <f t="shared" si="116"/>
        <v>GLOVES GOAT NAPPA-WOOL</v>
      </c>
      <c r="AC947" s="50">
        <f t="shared" si="117"/>
        <v>2</v>
      </c>
      <c r="AD947" s="43">
        <f t="shared" si="118"/>
        <v>237</v>
      </c>
      <c r="AE947" s="50">
        <f t="shared" si="119"/>
        <v>2237</v>
      </c>
    </row>
    <row r="948" spans="1:31">
      <c r="A948" s="59" t="str">
        <f t="shared" si="113"/>
        <v>94972056</v>
      </c>
      <c r="B948" s="59" t="str">
        <f t="shared" si="114"/>
        <v>02-237-14</v>
      </c>
      <c r="C948" s="69" t="s">
        <v>2461</v>
      </c>
      <c r="D948" s="69" t="s">
        <v>2462</v>
      </c>
      <c r="E948" s="69">
        <v>8.5</v>
      </c>
      <c r="F948" s="70">
        <v>85</v>
      </c>
      <c r="G948" s="70" t="s">
        <v>2456</v>
      </c>
      <c r="H948" s="69" t="s">
        <v>86</v>
      </c>
      <c r="I948" s="69" t="s">
        <v>1045</v>
      </c>
      <c r="J948" s="69" t="s">
        <v>337</v>
      </c>
      <c r="K948" s="69" t="s">
        <v>382</v>
      </c>
      <c r="L948" s="69" t="s">
        <v>420</v>
      </c>
      <c r="M948" s="69" t="s">
        <v>389</v>
      </c>
      <c r="N948" s="69" t="s">
        <v>32</v>
      </c>
      <c r="O948" s="69" t="s">
        <v>386</v>
      </c>
      <c r="P948" s="69" t="s">
        <v>970</v>
      </c>
      <c r="Q948" s="69">
        <v>6</v>
      </c>
      <c r="R948" s="69" t="s">
        <v>86</v>
      </c>
      <c r="V948" s="59" t="str">
        <f t="shared" si="115"/>
        <v>9497205коричневый</v>
      </c>
      <c r="W948" s="59" t="str">
        <f t="shared" si="112"/>
        <v>9497205</v>
      </c>
      <c r="X948" s="59" t="str">
        <f t="shared" si="116"/>
        <v>GLOVES GOAT NAPPA-WOOL</v>
      </c>
      <c r="AC948" s="50">
        <f t="shared" si="117"/>
        <v>2</v>
      </c>
      <c r="AD948" s="43">
        <f t="shared" si="118"/>
        <v>237</v>
      </c>
      <c r="AE948" s="50">
        <f t="shared" si="119"/>
        <v>2237</v>
      </c>
    </row>
    <row r="949" spans="1:31">
      <c r="A949" s="59" t="str">
        <f t="shared" si="113"/>
        <v>94972056</v>
      </c>
      <c r="B949" s="59" t="str">
        <f t="shared" si="114"/>
        <v>02-237-14</v>
      </c>
      <c r="C949" s="69" t="s">
        <v>2463</v>
      </c>
      <c r="D949" s="69" t="s">
        <v>2462</v>
      </c>
      <c r="E949" s="69">
        <v>9</v>
      </c>
      <c r="F949" s="70">
        <v>9</v>
      </c>
      <c r="G949" s="70" t="s">
        <v>2456</v>
      </c>
      <c r="H949" s="69" t="s">
        <v>86</v>
      </c>
      <c r="I949" s="69" t="s">
        <v>1045</v>
      </c>
      <c r="J949" s="69" t="s">
        <v>337</v>
      </c>
      <c r="K949" s="69" t="s">
        <v>382</v>
      </c>
      <c r="L949" s="69" t="s">
        <v>420</v>
      </c>
      <c r="M949" s="69" t="s">
        <v>389</v>
      </c>
      <c r="N949" s="69" t="s">
        <v>32</v>
      </c>
      <c r="O949" s="69" t="s">
        <v>386</v>
      </c>
      <c r="P949" s="69" t="s">
        <v>970</v>
      </c>
      <c r="Q949" s="69">
        <v>6</v>
      </c>
      <c r="R949" s="69" t="s">
        <v>86</v>
      </c>
      <c r="V949" s="59" t="str">
        <f t="shared" si="115"/>
        <v>9497205коричневый</v>
      </c>
      <c r="W949" s="59" t="str">
        <f t="shared" si="112"/>
        <v>9497205</v>
      </c>
      <c r="X949" s="59" t="str">
        <f t="shared" si="116"/>
        <v>GLOVES GOAT NAPPA-WOOL</v>
      </c>
      <c r="AC949" s="50">
        <f t="shared" si="117"/>
        <v>2</v>
      </c>
      <c r="AD949" s="43">
        <f t="shared" si="118"/>
        <v>237</v>
      </c>
      <c r="AE949" s="50">
        <f t="shared" si="119"/>
        <v>2237</v>
      </c>
    </row>
    <row r="950" spans="1:31">
      <c r="A950" s="59" t="str">
        <f t="shared" si="113"/>
        <v>94972056</v>
      </c>
      <c r="B950" s="59" t="str">
        <f t="shared" si="114"/>
        <v>02-237-14</v>
      </c>
      <c r="C950" s="69" t="s">
        <v>2464</v>
      </c>
      <c r="D950" s="69" t="s">
        <v>2462</v>
      </c>
      <c r="E950" s="69">
        <v>9.5</v>
      </c>
      <c r="F950" s="70">
        <v>95</v>
      </c>
      <c r="G950" s="70" t="s">
        <v>2456</v>
      </c>
      <c r="H950" s="69" t="s">
        <v>86</v>
      </c>
      <c r="I950" s="69" t="s">
        <v>1045</v>
      </c>
      <c r="J950" s="69" t="s">
        <v>337</v>
      </c>
      <c r="K950" s="69" t="s">
        <v>382</v>
      </c>
      <c r="L950" s="69" t="s">
        <v>420</v>
      </c>
      <c r="M950" s="69" t="s">
        <v>389</v>
      </c>
      <c r="N950" s="69" t="s">
        <v>32</v>
      </c>
      <c r="O950" s="69" t="s">
        <v>386</v>
      </c>
      <c r="P950" s="69" t="s">
        <v>970</v>
      </c>
      <c r="Q950" s="69">
        <v>6</v>
      </c>
      <c r="R950" s="69" t="s">
        <v>86</v>
      </c>
      <c r="V950" s="59" t="str">
        <f t="shared" si="115"/>
        <v>9497205коричневый</v>
      </c>
      <c r="W950" s="59" t="str">
        <f t="shared" si="112"/>
        <v>9497205</v>
      </c>
      <c r="X950" s="59" t="str">
        <f t="shared" si="116"/>
        <v>GLOVES GOAT NAPPA-WOOL</v>
      </c>
      <c r="AC950" s="50">
        <f t="shared" si="117"/>
        <v>2</v>
      </c>
      <c r="AD950" s="43">
        <f t="shared" si="118"/>
        <v>237</v>
      </c>
      <c r="AE950" s="50">
        <f t="shared" si="119"/>
        <v>2237</v>
      </c>
    </row>
    <row r="951" spans="1:31">
      <c r="A951" s="59" t="str">
        <f t="shared" si="113"/>
        <v>949720589</v>
      </c>
      <c r="B951" s="59" t="str">
        <f t="shared" si="114"/>
        <v>02-237-12</v>
      </c>
      <c r="C951" s="69" t="s">
        <v>2465</v>
      </c>
      <c r="D951" s="69" t="s">
        <v>2466</v>
      </c>
      <c r="E951" s="69">
        <v>8.5</v>
      </c>
      <c r="F951" s="70">
        <v>85</v>
      </c>
      <c r="G951" s="70" t="s">
        <v>2456</v>
      </c>
      <c r="H951" s="69" t="s">
        <v>121</v>
      </c>
      <c r="I951" s="69" t="s">
        <v>1045</v>
      </c>
      <c r="J951" s="69" t="s">
        <v>337</v>
      </c>
      <c r="K951" s="69" t="s">
        <v>390</v>
      </c>
      <c r="L951" s="69" t="s">
        <v>420</v>
      </c>
      <c r="M951" s="69" t="s">
        <v>389</v>
      </c>
      <c r="N951" s="69" t="s">
        <v>32</v>
      </c>
      <c r="O951" s="69" t="s">
        <v>386</v>
      </c>
      <c r="P951" s="69" t="s">
        <v>970</v>
      </c>
      <c r="Q951" s="69">
        <v>89</v>
      </c>
      <c r="R951" s="69" t="s">
        <v>121</v>
      </c>
      <c r="V951" s="59" t="str">
        <f t="shared" si="115"/>
        <v>9497205бордовый</v>
      </c>
      <c r="W951" s="59" t="str">
        <f t="shared" si="112"/>
        <v>9497205</v>
      </c>
      <c r="X951" s="59" t="str">
        <f t="shared" si="116"/>
        <v>GLOVES GOAT NAPPA-WOOL</v>
      </c>
      <c r="AC951" s="50">
        <f t="shared" si="117"/>
        <v>2</v>
      </c>
      <c r="AD951" s="43">
        <f t="shared" si="118"/>
        <v>237</v>
      </c>
      <c r="AE951" s="50">
        <f t="shared" si="119"/>
        <v>2237</v>
      </c>
    </row>
    <row r="952" spans="1:31">
      <c r="A952" s="59" t="str">
        <f t="shared" si="113"/>
        <v>949720589</v>
      </c>
      <c r="B952" s="59" t="str">
        <f t="shared" si="114"/>
        <v>02-237-12</v>
      </c>
      <c r="C952" s="69" t="s">
        <v>2467</v>
      </c>
      <c r="D952" s="69" t="s">
        <v>2466</v>
      </c>
      <c r="E952" s="69">
        <v>9</v>
      </c>
      <c r="F952" s="70">
        <v>9</v>
      </c>
      <c r="G952" s="70" t="s">
        <v>2456</v>
      </c>
      <c r="H952" s="69" t="s">
        <v>121</v>
      </c>
      <c r="I952" s="69" t="s">
        <v>1045</v>
      </c>
      <c r="J952" s="69" t="s">
        <v>337</v>
      </c>
      <c r="K952" s="69" t="s">
        <v>390</v>
      </c>
      <c r="L952" s="69" t="s">
        <v>420</v>
      </c>
      <c r="M952" s="69" t="s">
        <v>389</v>
      </c>
      <c r="N952" s="69" t="s">
        <v>32</v>
      </c>
      <c r="O952" s="69" t="s">
        <v>386</v>
      </c>
      <c r="P952" s="69" t="s">
        <v>970</v>
      </c>
      <c r="Q952" s="69">
        <v>89</v>
      </c>
      <c r="R952" s="69" t="s">
        <v>121</v>
      </c>
      <c r="V952" s="59" t="str">
        <f t="shared" si="115"/>
        <v>9497205бордовый</v>
      </c>
      <c r="W952" s="59" t="str">
        <f t="shared" si="112"/>
        <v>9497205</v>
      </c>
      <c r="X952" s="59" t="str">
        <f t="shared" si="116"/>
        <v>GLOVES GOAT NAPPA-WOOL</v>
      </c>
      <c r="AC952" s="50">
        <f t="shared" si="117"/>
        <v>2</v>
      </c>
      <c r="AD952" s="43">
        <f t="shared" si="118"/>
        <v>237</v>
      </c>
      <c r="AE952" s="50">
        <f t="shared" si="119"/>
        <v>2237</v>
      </c>
    </row>
    <row r="953" spans="1:31">
      <c r="A953" s="59" t="str">
        <f t="shared" si="113"/>
        <v>949720589</v>
      </c>
      <c r="B953" s="59" t="str">
        <f t="shared" si="114"/>
        <v>02-237-12</v>
      </c>
      <c r="C953" s="69" t="s">
        <v>2468</v>
      </c>
      <c r="D953" s="69" t="s">
        <v>2466</v>
      </c>
      <c r="E953" s="69">
        <v>9.5</v>
      </c>
      <c r="F953" s="70">
        <v>95</v>
      </c>
      <c r="G953" s="70" t="s">
        <v>2456</v>
      </c>
      <c r="H953" s="69" t="s">
        <v>121</v>
      </c>
      <c r="I953" s="69" t="s">
        <v>1045</v>
      </c>
      <c r="J953" s="69" t="s">
        <v>337</v>
      </c>
      <c r="K953" s="69" t="s">
        <v>390</v>
      </c>
      <c r="L953" s="69" t="s">
        <v>420</v>
      </c>
      <c r="M953" s="69" t="s">
        <v>389</v>
      </c>
      <c r="N953" s="69" t="s">
        <v>32</v>
      </c>
      <c r="O953" s="69" t="s">
        <v>386</v>
      </c>
      <c r="P953" s="69" t="s">
        <v>970</v>
      </c>
      <c r="Q953" s="69">
        <v>89</v>
      </c>
      <c r="R953" s="69" t="s">
        <v>121</v>
      </c>
      <c r="V953" s="59" t="str">
        <f t="shared" si="115"/>
        <v>9497205бордовый</v>
      </c>
      <c r="W953" s="59" t="str">
        <f t="shared" si="112"/>
        <v>9497205</v>
      </c>
      <c r="X953" s="59" t="str">
        <f t="shared" si="116"/>
        <v>GLOVES GOAT NAPPA-WOOL</v>
      </c>
      <c r="AC953" s="50">
        <f t="shared" si="117"/>
        <v>2</v>
      </c>
      <c r="AD953" s="43">
        <f t="shared" si="118"/>
        <v>237</v>
      </c>
      <c r="AE953" s="50">
        <f t="shared" si="119"/>
        <v>2237</v>
      </c>
    </row>
    <row r="954" spans="1:31">
      <c r="A954" s="59" t="str">
        <f t="shared" si="113"/>
        <v>94972061</v>
      </c>
      <c r="B954" s="59" t="str">
        <f t="shared" si="114"/>
        <v>02-238-09</v>
      </c>
      <c r="C954" s="69" t="s">
        <v>2469</v>
      </c>
      <c r="D954" s="69" t="s">
        <v>2470</v>
      </c>
      <c r="E954" s="69">
        <v>8.5</v>
      </c>
      <c r="F954" s="70">
        <v>85</v>
      </c>
      <c r="G954" s="70" t="s">
        <v>2471</v>
      </c>
      <c r="H954" s="69" t="s">
        <v>53</v>
      </c>
      <c r="I954" s="69" t="s">
        <v>2472</v>
      </c>
      <c r="J954" s="69" t="s">
        <v>337</v>
      </c>
      <c r="K954" s="69" t="s">
        <v>382</v>
      </c>
      <c r="L954" s="69" t="s">
        <v>420</v>
      </c>
      <c r="M954" s="69" t="s">
        <v>389</v>
      </c>
      <c r="N954" s="69" t="s">
        <v>32</v>
      </c>
      <c r="O954" s="69" t="s">
        <v>386</v>
      </c>
      <c r="P954" s="69" t="s">
        <v>970</v>
      </c>
      <c r="Q954" s="69">
        <v>1</v>
      </c>
      <c r="R954" s="69" t="s">
        <v>53</v>
      </c>
      <c r="V954" s="59" t="str">
        <f t="shared" si="115"/>
        <v>9497206черный</v>
      </c>
      <c r="W954" s="59" t="str">
        <f t="shared" si="112"/>
        <v>9497206</v>
      </c>
      <c r="X954" s="59" t="str">
        <f t="shared" si="116"/>
        <v>GLOVES GOAT NAPPA</v>
      </c>
      <c r="AC954" s="50">
        <f t="shared" si="117"/>
        <v>2</v>
      </c>
      <c r="AD954" s="43">
        <f t="shared" si="118"/>
        <v>238</v>
      </c>
      <c r="AE954" s="50">
        <f t="shared" si="119"/>
        <v>2238</v>
      </c>
    </row>
    <row r="955" spans="1:31">
      <c r="A955" s="59" t="str">
        <f t="shared" si="113"/>
        <v>94972061</v>
      </c>
      <c r="B955" s="59" t="str">
        <f t="shared" si="114"/>
        <v>02-238-09</v>
      </c>
      <c r="C955" s="69" t="s">
        <v>2473</v>
      </c>
      <c r="D955" s="69" t="s">
        <v>2470</v>
      </c>
      <c r="E955" s="69">
        <v>9</v>
      </c>
      <c r="F955" s="70">
        <v>9</v>
      </c>
      <c r="G955" s="70" t="s">
        <v>2471</v>
      </c>
      <c r="H955" s="69" t="s">
        <v>53</v>
      </c>
      <c r="I955" s="69" t="s">
        <v>2472</v>
      </c>
      <c r="J955" s="69" t="s">
        <v>337</v>
      </c>
      <c r="K955" s="69" t="s">
        <v>382</v>
      </c>
      <c r="L955" s="69" t="s">
        <v>420</v>
      </c>
      <c r="M955" s="69" t="s">
        <v>389</v>
      </c>
      <c r="N955" s="69" t="s">
        <v>32</v>
      </c>
      <c r="O955" s="69" t="s">
        <v>386</v>
      </c>
      <c r="P955" s="69" t="s">
        <v>970</v>
      </c>
      <c r="Q955" s="69">
        <v>1</v>
      </c>
      <c r="R955" s="69" t="s">
        <v>53</v>
      </c>
      <c r="V955" s="59" t="str">
        <f t="shared" si="115"/>
        <v>9497206черный</v>
      </c>
      <c r="W955" s="59" t="str">
        <f t="shared" si="112"/>
        <v>9497206</v>
      </c>
      <c r="X955" s="59" t="str">
        <f t="shared" si="116"/>
        <v>GLOVES GOAT NAPPA</v>
      </c>
      <c r="AC955" s="50">
        <f t="shared" si="117"/>
        <v>2</v>
      </c>
      <c r="AD955" s="43">
        <f t="shared" si="118"/>
        <v>238</v>
      </c>
      <c r="AE955" s="50">
        <f t="shared" si="119"/>
        <v>2238</v>
      </c>
    </row>
    <row r="956" spans="1:31">
      <c r="A956" s="59" t="str">
        <f t="shared" si="113"/>
        <v>94972061</v>
      </c>
      <c r="B956" s="59" t="str">
        <f t="shared" si="114"/>
        <v>02-238-09</v>
      </c>
      <c r="C956" s="69" t="s">
        <v>2474</v>
      </c>
      <c r="D956" s="69" t="s">
        <v>2470</v>
      </c>
      <c r="E956" s="69">
        <v>9.5</v>
      </c>
      <c r="F956" s="70">
        <v>95</v>
      </c>
      <c r="G956" s="70" t="s">
        <v>2471</v>
      </c>
      <c r="H956" s="69" t="s">
        <v>53</v>
      </c>
      <c r="I956" s="69" t="s">
        <v>2472</v>
      </c>
      <c r="J956" s="69" t="s">
        <v>337</v>
      </c>
      <c r="K956" s="69" t="s">
        <v>382</v>
      </c>
      <c r="L956" s="69" t="s">
        <v>420</v>
      </c>
      <c r="M956" s="69" t="s">
        <v>389</v>
      </c>
      <c r="N956" s="69" t="s">
        <v>32</v>
      </c>
      <c r="O956" s="69" t="s">
        <v>386</v>
      </c>
      <c r="P956" s="69" t="s">
        <v>970</v>
      </c>
      <c r="Q956" s="69">
        <v>1</v>
      </c>
      <c r="R956" s="69" t="s">
        <v>53</v>
      </c>
      <c r="V956" s="59" t="str">
        <f t="shared" si="115"/>
        <v>9497206черный</v>
      </c>
      <c r="W956" s="59" t="str">
        <f t="shared" si="112"/>
        <v>9497206</v>
      </c>
      <c r="X956" s="59" t="str">
        <f t="shared" si="116"/>
        <v>GLOVES GOAT NAPPA</v>
      </c>
      <c r="AC956" s="50">
        <f t="shared" si="117"/>
        <v>2</v>
      </c>
      <c r="AD956" s="43">
        <f t="shared" si="118"/>
        <v>238</v>
      </c>
      <c r="AE956" s="50">
        <f t="shared" si="119"/>
        <v>2238</v>
      </c>
    </row>
    <row r="957" spans="1:31">
      <c r="A957" s="59" t="str">
        <f t="shared" si="113"/>
        <v>94972061</v>
      </c>
      <c r="B957" s="59" t="str">
        <f t="shared" si="114"/>
        <v>02-238-09</v>
      </c>
      <c r="C957" s="69" t="s">
        <v>2475</v>
      </c>
      <c r="D957" s="69" t="s">
        <v>2470</v>
      </c>
      <c r="E957" s="69">
        <v>8</v>
      </c>
      <c r="F957" s="70">
        <v>80</v>
      </c>
      <c r="G957" s="70" t="s">
        <v>2471</v>
      </c>
      <c r="H957" s="69" t="s">
        <v>53</v>
      </c>
      <c r="I957" s="69" t="s">
        <v>2472</v>
      </c>
      <c r="J957" s="69" t="s">
        <v>337</v>
      </c>
      <c r="K957" s="69" t="s">
        <v>382</v>
      </c>
      <c r="L957" s="69" t="s">
        <v>420</v>
      </c>
      <c r="M957" s="69" t="s">
        <v>389</v>
      </c>
      <c r="N957" s="69" t="s">
        <v>32</v>
      </c>
      <c r="O957" s="69" t="s">
        <v>386</v>
      </c>
      <c r="P957" s="69" t="s">
        <v>970</v>
      </c>
      <c r="Q957" s="69">
        <v>1</v>
      </c>
      <c r="R957" s="69" t="s">
        <v>53</v>
      </c>
      <c r="V957" s="59" t="str">
        <f t="shared" si="115"/>
        <v>9497206черный</v>
      </c>
      <c r="W957" s="59" t="str">
        <f t="shared" si="112"/>
        <v>9497206</v>
      </c>
      <c r="X957" s="59" t="str">
        <f t="shared" si="116"/>
        <v>GLOVES GOAT NAPPA</v>
      </c>
      <c r="AC957" s="50">
        <f t="shared" si="117"/>
        <v>2</v>
      </c>
      <c r="AD957" s="43">
        <f t="shared" si="118"/>
        <v>238</v>
      </c>
      <c r="AE957" s="50">
        <f t="shared" si="119"/>
        <v>2238</v>
      </c>
    </row>
    <row r="958" spans="1:31">
      <c r="A958" s="59" t="str">
        <f t="shared" si="113"/>
        <v>949721268</v>
      </c>
      <c r="B958" s="59" t="str">
        <f t="shared" si="114"/>
        <v>02-239-14</v>
      </c>
      <c r="C958" s="69" t="s">
        <v>2476</v>
      </c>
      <c r="D958" s="69" t="s">
        <v>2477</v>
      </c>
      <c r="E958" s="69">
        <v>9</v>
      </c>
      <c r="F958" s="70">
        <v>9</v>
      </c>
      <c r="G958" s="70" t="s">
        <v>2478</v>
      </c>
      <c r="H958" s="69" t="s">
        <v>86</v>
      </c>
      <c r="I958" s="69" t="s">
        <v>1045</v>
      </c>
      <c r="J958" s="69" t="s">
        <v>337</v>
      </c>
      <c r="K958" s="69" t="s">
        <v>390</v>
      </c>
      <c r="L958" s="69" t="s">
        <v>420</v>
      </c>
      <c r="M958" s="69" t="s">
        <v>389</v>
      </c>
      <c r="N958" s="69" t="s">
        <v>32</v>
      </c>
      <c r="O958" s="69" t="s">
        <v>386</v>
      </c>
      <c r="P958" s="69" t="s">
        <v>970</v>
      </c>
      <c r="Q958" s="69">
        <v>68</v>
      </c>
      <c r="R958" s="69" t="s">
        <v>86</v>
      </c>
      <c r="V958" s="59" t="str">
        <f t="shared" si="115"/>
        <v>9497212коричневый</v>
      </c>
      <c r="W958" s="59" t="str">
        <f t="shared" si="112"/>
        <v>9497212</v>
      </c>
      <c r="X958" s="59" t="str">
        <f t="shared" si="116"/>
        <v>GLOVES GOAT NAPPA-DENIM</v>
      </c>
      <c r="AC958" s="50">
        <f t="shared" si="117"/>
        <v>2</v>
      </c>
      <c r="AD958" s="43">
        <f t="shared" si="118"/>
        <v>239</v>
      </c>
      <c r="AE958" s="50">
        <f t="shared" si="119"/>
        <v>2239</v>
      </c>
    </row>
    <row r="959" spans="1:31">
      <c r="A959" s="59" t="str">
        <f t="shared" si="113"/>
        <v>94975011</v>
      </c>
      <c r="B959" s="59" t="str">
        <f t="shared" si="114"/>
        <v>02-240-09</v>
      </c>
      <c r="C959" s="69" t="s">
        <v>2479</v>
      </c>
      <c r="D959" s="69" t="s">
        <v>2480</v>
      </c>
      <c r="E959" s="69">
        <v>8.5</v>
      </c>
      <c r="F959" s="70">
        <v>85</v>
      </c>
      <c r="G959" s="70" t="s">
        <v>2481</v>
      </c>
      <c r="H959" s="69" t="s">
        <v>53</v>
      </c>
      <c r="I959" s="69" t="s">
        <v>1045</v>
      </c>
      <c r="J959" s="69" t="s">
        <v>337</v>
      </c>
      <c r="K959" s="69" t="s">
        <v>390</v>
      </c>
      <c r="L959" s="69" t="s">
        <v>420</v>
      </c>
      <c r="M959" s="69" t="s">
        <v>389</v>
      </c>
      <c r="N959" s="69" t="s">
        <v>32</v>
      </c>
      <c r="O959" s="69" t="s">
        <v>386</v>
      </c>
      <c r="P959" s="69" t="s">
        <v>970</v>
      </c>
      <c r="Q959" s="69">
        <v>1</v>
      </c>
      <c r="R959" s="69" t="s">
        <v>53</v>
      </c>
      <c r="V959" s="59" t="str">
        <f t="shared" si="115"/>
        <v>9497501черный</v>
      </c>
      <c r="W959" s="59" t="str">
        <f t="shared" si="112"/>
        <v>9497501</v>
      </c>
      <c r="X959" s="59" t="str">
        <f t="shared" si="116"/>
        <v>GLOVES LAMB FUR</v>
      </c>
      <c r="AC959" s="50">
        <f t="shared" si="117"/>
        <v>2</v>
      </c>
      <c r="AD959" s="43">
        <f t="shared" si="118"/>
        <v>240</v>
      </c>
      <c r="AE959" s="50">
        <f t="shared" si="119"/>
        <v>2240</v>
      </c>
    </row>
    <row r="960" spans="1:31">
      <c r="A960" s="59" t="str">
        <f t="shared" si="113"/>
        <v>94975011</v>
      </c>
      <c r="B960" s="59" t="str">
        <f t="shared" si="114"/>
        <v>02-240-09</v>
      </c>
      <c r="C960" s="69" t="s">
        <v>2482</v>
      </c>
      <c r="D960" s="69" t="s">
        <v>2480</v>
      </c>
      <c r="E960" s="69">
        <v>9</v>
      </c>
      <c r="F960" s="70">
        <v>9</v>
      </c>
      <c r="G960" s="70" t="s">
        <v>2481</v>
      </c>
      <c r="H960" s="69" t="s">
        <v>53</v>
      </c>
      <c r="I960" s="69" t="s">
        <v>1045</v>
      </c>
      <c r="J960" s="69" t="s">
        <v>337</v>
      </c>
      <c r="K960" s="69" t="s">
        <v>390</v>
      </c>
      <c r="L960" s="69" t="s">
        <v>420</v>
      </c>
      <c r="M960" s="69" t="s">
        <v>389</v>
      </c>
      <c r="N960" s="69" t="s">
        <v>32</v>
      </c>
      <c r="O960" s="69" t="s">
        <v>386</v>
      </c>
      <c r="P960" s="69" t="s">
        <v>970</v>
      </c>
      <c r="Q960" s="69">
        <v>1</v>
      </c>
      <c r="R960" s="69" t="s">
        <v>53</v>
      </c>
      <c r="V960" s="59" t="str">
        <f t="shared" si="115"/>
        <v>9497501черный</v>
      </c>
      <c r="W960" s="59" t="str">
        <f t="shared" si="112"/>
        <v>9497501</v>
      </c>
      <c r="X960" s="59" t="str">
        <f t="shared" si="116"/>
        <v>GLOVES LAMB FUR</v>
      </c>
      <c r="AC960" s="50">
        <f t="shared" si="117"/>
        <v>2</v>
      </c>
      <c r="AD960" s="43">
        <f t="shared" si="118"/>
        <v>240</v>
      </c>
      <c r="AE960" s="50">
        <f t="shared" si="119"/>
        <v>2240</v>
      </c>
    </row>
    <row r="961" spans="1:31">
      <c r="A961" s="59" t="str">
        <f t="shared" si="113"/>
        <v>94975011</v>
      </c>
      <c r="B961" s="59" t="str">
        <f t="shared" si="114"/>
        <v>02-240-09</v>
      </c>
      <c r="C961" s="69" t="s">
        <v>2483</v>
      </c>
      <c r="D961" s="69" t="s">
        <v>2480</v>
      </c>
      <c r="E961" s="69">
        <v>9.5</v>
      </c>
      <c r="F961" s="70">
        <v>95</v>
      </c>
      <c r="G961" s="70" t="s">
        <v>2481</v>
      </c>
      <c r="H961" s="69" t="s">
        <v>53</v>
      </c>
      <c r="I961" s="69" t="s">
        <v>1045</v>
      </c>
      <c r="J961" s="69" t="s">
        <v>337</v>
      </c>
      <c r="K961" s="69" t="s">
        <v>390</v>
      </c>
      <c r="L961" s="69" t="s">
        <v>420</v>
      </c>
      <c r="M961" s="69" t="s">
        <v>389</v>
      </c>
      <c r="N961" s="69" t="s">
        <v>32</v>
      </c>
      <c r="O961" s="69" t="s">
        <v>386</v>
      </c>
      <c r="P961" s="69" t="s">
        <v>970</v>
      </c>
      <c r="Q961" s="69">
        <v>1</v>
      </c>
      <c r="R961" s="69" t="s">
        <v>53</v>
      </c>
      <c r="V961" s="59" t="str">
        <f t="shared" si="115"/>
        <v>9497501черный</v>
      </c>
      <c r="W961" s="59" t="str">
        <f t="shared" si="112"/>
        <v>9497501</v>
      </c>
      <c r="X961" s="59" t="str">
        <f t="shared" si="116"/>
        <v>GLOVES LAMB FUR</v>
      </c>
      <c r="AC961" s="50">
        <f t="shared" si="117"/>
        <v>2</v>
      </c>
      <c r="AD961" s="43">
        <f t="shared" si="118"/>
        <v>240</v>
      </c>
      <c r="AE961" s="50">
        <f t="shared" si="119"/>
        <v>2240</v>
      </c>
    </row>
    <row r="962" spans="1:31">
      <c r="A962" s="59" t="str">
        <f t="shared" si="113"/>
        <v>949750531</v>
      </c>
      <c r="B962" s="59" t="str">
        <f t="shared" si="114"/>
        <v>02-241-02</v>
      </c>
      <c r="C962" s="69" t="s">
        <v>2484</v>
      </c>
      <c r="D962" s="69" t="s">
        <v>2485</v>
      </c>
      <c r="E962" s="69">
        <v>8.5</v>
      </c>
      <c r="F962" s="70">
        <v>85</v>
      </c>
      <c r="G962" s="70" t="s">
        <v>2486</v>
      </c>
      <c r="H962" s="69" t="s">
        <v>63</v>
      </c>
      <c r="I962" s="69" t="s">
        <v>1045</v>
      </c>
      <c r="J962" s="69" t="s">
        <v>337</v>
      </c>
      <c r="K962" s="69" t="s">
        <v>390</v>
      </c>
      <c r="L962" s="69" t="s">
        <v>420</v>
      </c>
      <c r="M962" s="69" t="s">
        <v>389</v>
      </c>
      <c r="N962" s="69" t="s">
        <v>32</v>
      </c>
      <c r="O962" s="69" t="s">
        <v>386</v>
      </c>
      <c r="P962" s="69" t="s">
        <v>970</v>
      </c>
      <c r="Q962" s="69">
        <v>31</v>
      </c>
      <c r="R962" s="69" t="s">
        <v>63</v>
      </c>
      <c r="V962" s="59" t="str">
        <f t="shared" si="115"/>
        <v>9497505бежевый</v>
      </c>
      <c r="W962" s="59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9497505</v>
      </c>
      <c r="X962" s="59" t="str">
        <f t="shared" si="116"/>
        <v>GLOVES LAMB</v>
      </c>
      <c r="AC962" s="50">
        <f t="shared" si="117"/>
        <v>2</v>
      </c>
      <c r="AD962" s="43">
        <f t="shared" si="118"/>
        <v>241</v>
      </c>
      <c r="AE962" s="50">
        <f t="shared" si="119"/>
        <v>2241</v>
      </c>
    </row>
    <row r="963" spans="1:31">
      <c r="A963" s="59" t="str">
        <f t="shared" ref="A963:A1026" si="121">IF(G963&amp;Q963&lt;&gt;"",W963&amp;Q963,"")</f>
        <v>949750531</v>
      </c>
      <c r="B963" s="59" t="str">
        <f t="shared" ref="B963:B1026" si="122">IF(C963&lt;&gt;"",LEFT(C963,9),"")</f>
        <v>02-241-02</v>
      </c>
      <c r="C963" s="69" t="s">
        <v>2487</v>
      </c>
      <c r="D963" s="69" t="s">
        <v>2485</v>
      </c>
      <c r="E963" s="69">
        <v>9</v>
      </c>
      <c r="F963" s="70">
        <v>9</v>
      </c>
      <c r="G963" s="70" t="s">
        <v>2486</v>
      </c>
      <c r="H963" s="69" t="s">
        <v>63</v>
      </c>
      <c r="I963" s="69" t="s">
        <v>1045</v>
      </c>
      <c r="J963" s="69" t="s">
        <v>337</v>
      </c>
      <c r="K963" s="69" t="s">
        <v>390</v>
      </c>
      <c r="L963" s="69" t="s">
        <v>420</v>
      </c>
      <c r="M963" s="69" t="s">
        <v>389</v>
      </c>
      <c r="N963" s="69" t="s">
        <v>32</v>
      </c>
      <c r="O963" s="69" t="s">
        <v>386</v>
      </c>
      <c r="P963" s="69" t="s">
        <v>970</v>
      </c>
      <c r="Q963" s="69">
        <v>31</v>
      </c>
      <c r="R963" s="69" t="s">
        <v>63</v>
      </c>
      <c r="V963" s="59" t="str">
        <f t="shared" ref="V963:V1026" si="123">W963&amp;H963</f>
        <v>9497505бежевый</v>
      </c>
      <c r="W963" s="59" t="str">
        <f t="shared" si="120"/>
        <v>9497505</v>
      </c>
      <c r="X963" s="59" t="str">
        <f t="shared" ref="X963:X1026" si="124">IF(A963&lt;&gt;"",IFERROR(IF(FIND(" ",G963)&gt;=1,MID(G963,FIND(" ",G963)+1,LEN(G963)),""),""),"")</f>
        <v>GLOVES LAMB</v>
      </c>
      <c r="AC963" s="50">
        <f t="shared" ref="AC963:AC1026" si="125">IFERROR(VALUE(MID($C963,1,2)),0)</f>
        <v>2</v>
      </c>
      <c r="AD963" s="43">
        <f t="shared" ref="AD963:AD1026" si="126">IFERROR(VALUE(MID($C963,4,3)),0)</f>
        <v>241</v>
      </c>
      <c r="AE963" s="50">
        <f t="shared" ref="AE963:AE1026" si="127">VALUE(RIGHT("00"&amp;AC963,2)&amp;RIGHT("000"&amp;AD963,3))</f>
        <v>2241</v>
      </c>
    </row>
    <row r="964" spans="1:31">
      <c r="A964" s="59" t="str">
        <f t="shared" si="121"/>
        <v>949750531</v>
      </c>
      <c r="B964" s="59" t="str">
        <f t="shared" si="122"/>
        <v>02-241-02</v>
      </c>
      <c r="C964" s="69" t="s">
        <v>2488</v>
      </c>
      <c r="D964" s="69" t="s">
        <v>2485</v>
      </c>
      <c r="E964" s="69">
        <v>9.5</v>
      </c>
      <c r="F964" s="70">
        <v>95</v>
      </c>
      <c r="G964" s="70" t="s">
        <v>2486</v>
      </c>
      <c r="H964" s="69" t="s">
        <v>63</v>
      </c>
      <c r="I964" s="69" t="s">
        <v>1045</v>
      </c>
      <c r="J964" s="69" t="s">
        <v>337</v>
      </c>
      <c r="K964" s="69" t="s">
        <v>390</v>
      </c>
      <c r="L964" s="69" t="s">
        <v>420</v>
      </c>
      <c r="M964" s="69" t="s">
        <v>389</v>
      </c>
      <c r="N964" s="69" t="s">
        <v>32</v>
      </c>
      <c r="O964" s="69" t="s">
        <v>386</v>
      </c>
      <c r="P964" s="69" t="s">
        <v>970</v>
      </c>
      <c r="Q964" s="69">
        <v>31</v>
      </c>
      <c r="R964" s="69" t="s">
        <v>63</v>
      </c>
      <c r="V964" s="59" t="str">
        <f t="shared" si="123"/>
        <v>9497505бежевый</v>
      </c>
      <c r="W964" s="59" t="str">
        <f t="shared" si="120"/>
        <v>9497505</v>
      </c>
      <c r="X964" s="59" t="str">
        <f t="shared" si="124"/>
        <v>GLOVES LAMB</v>
      </c>
      <c r="AC964" s="50">
        <f t="shared" si="125"/>
        <v>2</v>
      </c>
      <c r="AD964" s="43">
        <f t="shared" si="126"/>
        <v>241</v>
      </c>
      <c r="AE964" s="50">
        <f t="shared" si="127"/>
        <v>2241</v>
      </c>
    </row>
    <row r="965" spans="1:31">
      <c r="A965" s="59" t="str">
        <f t="shared" si="121"/>
        <v>949790462</v>
      </c>
      <c r="B965" s="59" t="str">
        <f t="shared" si="122"/>
        <v>02-242-91</v>
      </c>
      <c r="C965" s="69" t="s">
        <v>2489</v>
      </c>
      <c r="D965" s="69" t="s">
        <v>2490</v>
      </c>
      <c r="E965" s="69">
        <v>9</v>
      </c>
      <c r="F965" s="70">
        <v>9</v>
      </c>
      <c r="G965" s="70" t="s">
        <v>2491</v>
      </c>
      <c r="H965" s="69" t="s">
        <v>271</v>
      </c>
      <c r="I965" s="69" t="s">
        <v>1045</v>
      </c>
      <c r="J965" s="69" t="s">
        <v>337</v>
      </c>
      <c r="K965" s="69" t="s">
        <v>390</v>
      </c>
      <c r="L965" s="69" t="s">
        <v>420</v>
      </c>
      <c r="M965" s="69" t="s">
        <v>389</v>
      </c>
      <c r="N965" s="69" t="s">
        <v>32</v>
      </c>
      <c r="O965" s="69" t="s">
        <v>386</v>
      </c>
      <c r="P965" s="69" t="s">
        <v>970</v>
      </c>
      <c r="Q965" s="69">
        <v>62</v>
      </c>
      <c r="R965" s="69" t="s">
        <v>86</v>
      </c>
      <c r="V965" s="59" t="str">
        <f t="shared" si="123"/>
        <v>9497904темно-коричневый</v>
      </c>
      <c r="W965" s="59" t="str">
        <f t="shared" si="120"/>
        <v>9497904</v>
      </c>
      <c r="X965" s="59" t="str">
        <f t="shared" si="124"/>
        <v>GLOVES PECCARY</v>
      </c>
      <c r="AC965" s="50">
        <f t="shared" si="125"/>
        <v>2</v>
      </c>
      <c r="AD965" s="43">
        <f t="shared" si="126"/>
        <v>242</v>
      </c>
      <c r="AE965" s="50">
        <f t="shared" si="127"/>
        <v>2242</v>
      </c>
    </row>
    <row r="966" spans="1:31">
      <c r="A966" s="59" t="str">
        <f t="shared" si="121"/>
        <v>94979061</v>
      </c>
      <c r="B966" s="59" t="str">
        <f t="shared" si="122"/>
        <v>02-243-09</v>
      </c>
      <c r="C966" s="69" t="s">
        <v>2492</v>
      </c>
      <c r="D966" s="69" t="s">
        <v>2493</v>
      </c>
      <c r="E966" s="69">
        <v>8.5</v>
      </c>
      <c r="F966" s="70">
        <v>85</v>
      </c>
      <c r="G966" s="70" t="s">
        <v>2494</v>
      </c>
      <c r="H966" s="69" t="s">
        <v>53</v>
      </c>
      <c r="I966" s="69" t="s">
        <v>1045</v>
      </c>
      <c r="J966" s="69" t="s">
        <v>337</v>
      </c>
      <c r="K966" s="69" t="s">
        <v>390</v>
      </c>
      <c r="L966" s="69" t="s">
        <v>420</v>
      </c>
      <c r="M966" s="69" t="s">
        <v>389</v>
      </c>
      <c r="N966" s="69" t="s">
        <v>32</v>
      </c>
      <c r="O966" s="69" t="s">
        <v>386</v>
      </c>
      <c r="P966" s="69" t="s">
        <v>970</v>
      </c>
      <c r="Q966" s="69">
        <v>1</v>
      </c>
      <c r="R966" s="69" t="s">
        <v>53</v>
      </c>
      <c r="V966" s="59" t="str">
        <f t="shared" si="123"/>
        <v>9497906черный</v>
      </c>
      <c r="W966" s="59" t="str">
        <f t="shared" si="120"/>
        <v>9497906</v>
      </c>
      <c r="X966" s="59" t="str">
        <f t="shared" si="124"/>
        <v>GLOVES DEER NAPPA</v>
      </c>
      <c r="AC966" s="50">
        <f t="shared" si="125"/>
        <v>2</v>
      </c>
      <c r="AD966" s="43">
        <f t="shared" si="126"/>
        <v>243</v>
      </c>
      <c r="AE966" s="50">
        <f t="shared" si="127"/>
        <v>2243</v>
      </c>
    </row>
    <row r="967" spans="1:31">
      <c r="A967" s="59" t="str">
        <f t="shared" si="121"/>
        <v>94979061</v>
      </c>
      <c r="B967" s="59" t="str">
        <f t="shared" si="122"/>
        <v>02-243-09</v>
      </c>
      <c r="C967" s="69" t="s">
        <v>2495</v>
      </c>
      <c r="D967" s="69" t="s">
        <v>2493</v>
      </c>
      <c r="E967" s="69">
        <v>9</v>
      </c>
      <c r="F967" s="70">
        <v>9</v>
      </c>
      <c r="G967" s="70" t="s">
        <v>2494</v>
      </c>
      <c r="H967" s="69" t="s">
        <v>53</v>
      </c>
      <c r="I967" s="69" t="s">
        <v>1045</v>
      </c>
      <c r="J967" s="69" t="s">
        <v>337</v>
      </c>
      <c r="K967" s="69" t="s">
        <v>390</v>
      </c>
      <c r="L967" s="69" t="s">
        <v>420</v>
      </c>
      <c r="M967" s="69" t="s">
        <v>389</v>
      </c>
      <c r="N967" s="69" t="s">
        <v>32</v>
      </c>
      <c r="O967" s="69" t="s">
        <v>386</v>
      </c>
      <c r="P967" s="69" t="s">
        <v>970</v>
      </c>
      <c r="Q967" s="69">
        <v>1</v>
      </c>
      <c r="R967" s="69" t="s">
        <v>53</v>
      </c>
      <c r="V967" s="59" t="str">
        <f t="shared" si="123"/>
        <v>9497906черный</v>
      </c>
      <c r="W967" s="59" t="str">
        <f t="shared" si="120"/>
        <v>9497906</v>
      </c>
      <c r="X967" s="59" t="str">
        <f t="shared" si="124"/>
        <v>GLOVES DEER NAPPA</v>
      </c>
      <c r="AC967" s="50">
        <f t="shared" si="125"/>
        <v>2</v>
      </c>
      <c r="AD967" s="43">
        <f t="shared" si="126"/>
        <v>243</v>
      </c>
      <c r="AE967" s="50">
        <f t="shared" si="127"/>
        <v>2243</v>
      </c>
    </row>
    <row r="968" spans="1:31">
      <c r="A968" s="59" t="str">
        <f t="shared" si="121"/>
        <v>94979061</v>
      </c>
      <c r="B968" s="59" t="str">
        <f t="shared" si="122"/>
        <v>02-243-09</v>
      </c>
      <c r="C968" s="69" t="s">
        <v>2496</v>
      </c>
      <c r="D968" s="69" t="s">
        <v>2493</v>
      </c>
      <c r="E968" s="69">
        <v>9.5</v>
      </c>
      <c r="F968" s="70">
        <v>95</v>
      </c>
      <c r="G968" s="70" t="s">
        <v>2494</v>
      </c>
      <c r="H968" s="69" t="s">
        <v>53</v>
      </c>
      <c r="I968" s="69" t="s">
        <v>1045</v>
      </c>
      <c r="J968" s="69" t="s">
        <v>337</v>
      </c>
      <c r="K968" s="69" t="s">
        <v>390</v>
      </c>
      <c r="L968" s="69" t="s">
        <v>420</v>
      </c>
      <c r="M968" s="69" t="s">
        <v>389</v>
      </c>
      <c r="N968" s="69" t="s">
        <v>32</v>
      </c>
      <c r="O968" s="69" t="s">
        <v>386</v>
      </c>
      <c r="P968" s="69" t="s">
        <v>970</v>
      </c>
      <c r="Q968" s="69">
        <v>1</v>
      </c>
      <c r="R968" s="69" t="s">
        <v>53</v>
      </c>
      <c r="V968" s="59" t="str">
        <f t="shared" si="123"/>
        <v>9497906черный</v>
      </c>
      <c r="W968" s="59" t="str">
        <f t="shared" si="120"/>
        <v>9497906</v>
      </c>
      <c r="X968" s="59" t="str">
        <f t="shared" si="124"/>
        <v>GLOVES DEER NAPPA</v>
      </c>
      <c r="AC968" s="50">
        <f t="shared" si="125"/>
        <v>2</v>
      </c>
      <c r="AD968" s="43">
        <f t="shared" si="126"/>
        <v>243</v>
      </c>
      <c r="AE968" s="50">
        <f t="shared" si="127"/>
        <v>2243</v>
      </c>
    </row>
    <row r="969" spans="1:31">
      <c r="A969" s="59" t="str">
        <f t="shared" si="121"/>
        <v>949790668</v>
      </c>
      <c r="B969" s="59" t="str">
        <f t="shared" si="122"/>
        <v>02-243-14</v>
      </c>
      <c r="C969" s="69" t="s">
        <v>2497</v>
      </c>
      <c r="D969" s="69" t="s">
        <v>2498</v>
      </c>
      <c r="E969" s="69">
        <v>8.5</v>
      </c>
      <c r="F969" s="70">
        <v>85</v>
      </c>
      <c r="G969" s="70" t="s">
        <v>2494</v>
      </c>
      <c r="H969" s="69" t="s">
        <v>86</v>
      </c>
      <c r="I969" s="69" t="s">
        <v>1045</v>
      </c>
      <c r="J969" s="69" t="s">
        <v>337</v>
      </c>
      <c r="K969" s="69" t="s">
        <v>390</v>
      </c>
      <c r="L969" s="69" t="s">
        <v>420</v>
      </c>
      <c r="M969" s="69" t="s">
        <v>389</v>
      </c>
      <c r="N969" s="69" t="s">
        <v>32</v>
      </c>
      <c r="O969" s="69" t="s">
        <v>386</v>
      </c>
      <c r="P969" s="69" t="s">
        <v>970</v>
      </c>
      <c r="Q969" s="69">
        <v>68</v>
      </c>
      <c r="R969" s="69" t="s">
        <v>86</v>
      </c>
      <c r="V969" s="59" t="str">
        <f t="shared" si="123"/>
        <v>9497906коричневый</v>
      </c>
      <c r="W969" s="59" t="str">
        <f t="shared" si="120"/>
        <v>9497906</v>
      </c>
      <c r="X969" s="59" t="str">
        <f t="shared" si="124"/>
        <v>GLOVES DEER NAPPA</v>
      </c>
      <c r="AC969" s="50">
        <f t="shared" si="125"/>
        <v>2</v>
      </c>
      <c r="AD969" s="43">
        <f t="shared" si="126"/>
        <v>243</v>
      </c>
      <c r="AE969" s="50">
        <f t="shared" si="127"/>
        <v>2243</v>
      </c>
    </row>
    <row r="970" spans="1:31">
      <c r="A970" s="59" t="str">
        <f t="shared" si="121"/>
        <v>949790668</v>
      </c>
      <c r="B970" s="59" t="str">
        <f t="shared" si="122"/>
        <v>02-243-14</v>
      </c>
      <c r="C970" s="69" t="s">
        <v>2499</v>
      </c>
      <c r="D970" s="69" t="s">
        <v>2498</v>
      </c>
      <c r="E970" s="69">
        <v>9</v>
      </c>
      <c r="F970" s="70">
        <v>9</v>
      </c>
      <c r="G970" s="70" t="s">
        <v>2494</v>
      </c>
      <c r="H970" s="69" t="s">
        <v>86</v>
      </c>
      <c r="I970" s="69" t="s">
        <v>1045</v>
      </c>
      <c r="J970" s="69" t="s">
        <v>337</v>
      </c>
      <c r="K970" s="69" t="s">
        <v>390</v>
      </c>
      <c r="L970" s="69" t="s">
        <v>420</v>
      </c>
      <c r="M970" s="69" t="s">
        <v>389</v>
      </c>
      <c r="N970" s="69" t="s">
        <v>32</v>
      </c>
      <c r="O970" s="69" t="s">
        <v>386</v>
      </c>
      <c r="P970" s="69" t="s">
        <v>970</v>
      </c>
      <c r="Q970" s="69">
        <v>68</v>
      </c>
      <c r="R970" s="69" t="s">
        <v>86</v>
      </c>
      <c r="V970" s="59" t="str">
        <f t="shared" si="123"/>
        <v>9497906коричневый</v>
      </c>
      <c r="W970" s="59" t="str">
        <f t="shared" si="120"/>
        <v>9497906</v>
      </c>
      <c r="X970" s="59" t="str">
        <f t="shared" si="124"/>
        <v>GLOVES DEER NAPPA</v>
      </c>
      <c r="AC970" s="50">
        <f t="shared" si="125"/>
        <v>2</v>
      </c>
      <c r="AD970" s="43">
        <f t="shared" si="126"/>
        <v>243</v>
      </c>
      <c r="AE970" s="50">
        <f t="shared" si="127"/>
        <v>2243</v>
      </c>
    </row>
    <row r="971" spans="1:31">
      <c r="A971" s="59" t="str">
        <f t="shared" si="121"/>
        <v>949790668</v>
      </c>
      <c r="B971" s="59" t="str">
        <f t="shared" si="122"/>
        <v>02-243-14</v>
      </c>
      <c r="C971" s="69" t="s">
        <v>2500</v>
      </c>
      <c r="D971" s="69" t="s">
        <v>2498</v>
      </c>
      <c r="E971" s="69">
        <v>9.5</v>
      </c>
      <c r="F971" s="70">
        <v>95</v>
      </c>
      <c r="G971" s="70" t="s">
        <v>2494</v>
      </c>
      <c r="H971" s="69" t="s">
        <v>86</v>
      </c>
      <c r="I971" s="69" t="s">
        <v>1045</v>
      </c>
      <c r="J971" s="69" t="s">
        <v>337</v>
      </c>
      <c r="K971" s="69" t="s">
        <v>390</v>
      </c>
      <c r="L971" s="69" t="s">
        <v>420</v>
      </c>
      <c r="M971" s="69" t="s">
        <v>389</v>
      </c>
      <c r="N971" s="69" t="s">
        <v>32</v>
      </c>
      <c r="O971" s="69" t="s">
        <v>386</v>
      </c>
      <c r="P971" s="69" t="s">
        <v>970</v>
      </c>
      <c r="Q971" s="69">
        <v>68</v>
      </c>
      <c r="R971" s="69" t="s">
        <v>86</v>
      </c>
      <c r="V971" s="59" t="str">
        <f t="shared" si="123"/>
        <v>9497906коричневый</v>
      </c>
      <c r="W971" s="59" t="str">
        <f t="shared" si="120"/>
        <v>9497906</v>
      </c>
      <c r="X971" s="59" t="str">
        <f t="shared" si="124"/>
        <v>GLOVES DEER NAPPA</v>
      </c>
      <c r="AC971" s="50">
        <f t="shared" si="125"/>
        <v>2</v>
      </c>
      <c r="AD971" s="43">
        <f t="shared" si="126"/>
        <v>243</v>
      </c>
      <c r="AE971" s="50">
        <f t="shared" si="127"/>
        <v>2243</v>
      </c>
    </row>
    <row r="972" spans="1:31">
      <c r="A972" s="59" t="str">
        <f t="shared" si="121"/>
        <v>99299083</v>
      </c>
      <c r="B972" s="59" t="str">
        <f t="shared" si="122"/>
        <v>02-244-08</v>
      </c>
      <c r="C972" s="69" t="s">
        <v>2501</v>
      </c>
      <c r="D972" s="69" t="s">
        <v>2502</v>
      </c>
      <c r="E972" s="69" t="s">
        <v>907</v>
      </c>
      <c r="F972" s="70">
        <v>0</v>
      </c>
      <c r="G972" s="70" t="s">
        <v>2503</v>
      </c>
      <c r="H972" s="69" t="s">
        <v>83</v>
      </c>
      <c r="I972" s="69" t="s">
        <v>993</v>
      </c>
      <c r="J972" s="69" t="s">
        <v>2504</v>
      </c>
      <c r="K972" s="69" t="s">
        <v>382</v>
      </c>
      <c r="L972" s="69" t="s">
        <v>420</v>
      </c>
      <c r="M972" s="69" t="s">
        <v>388</v>
      </c>
      <c r="N972" s="69" t="s">
        <v>36</v>
      </c>
      <c r="O972" s="69" t="s">
        <v>386</v>
      </c>
      <c r="P972" s="69" t="s">
        <v>970</v>
      </c>
      <c r="Q972" s="69">
        <v>3</v>
      </c>
      <c r="R972" s="69" t="s">
        <v>83</v>
      </c>
      <c r="V972" s="59" t="str">
        <f t="shared" si="123"/>
        <v>9929908серый</v>
      </c>
      <c r="W972" s="59" t="str">
        <f t="shared" si="120"/>
        <v>9929908</v>
      </c>
      <c r="X972" s="59" t="str">
        <f t="shared" si="124"/>
        <v>BOX</v>
      </c>
      <c r="AC972" s="50">
        <f t="shared" si="125"/>
        <v>2</v>
      </c>
      <c r="AD972" s="43">
        <f t="shared" si="126"/>
        <v>244</v>
      </c>
      <c r="AE972" s="50">
        <f t="shared" si="127"/>
        <v>2244</v>
      </c>
    </row>
    <row r="973" spans="1:31">
      <c r="A973" s="59" t="str">
        <f t="shared" si="121"/>
        <v>77201021</v>
      </c>
      <c r="B973" s="59" t="str">
        <f t="shared" si="122"/>
        <v>02-246-09</v>
      </c>
      <c r="C973" s="69" t="s">
        <v>2505</v>
      </c>
      <c r="D973" s="69" t="s">
        <v>2506</v>
      </c>
      <c r="E973" s="69" t="s">
        <v>967</v>
      </c>
      <c r="F973" s="70">
        <v>57</v>
      </c>
      <c r="G973" s="70" t="s">
        <v>2507</v>
      </c>
      <c r="H973" s="69" t="s">
        <v>53</v>
      </c>
      <c r="I973" s="69" t="s">
        <v>1566</v>
      </c>
      <c r="J973" s="69" t="s">
        <v>327</v>
      </c>
      <c r="K973" s="69" t="s">
        <v>382</v>
      </c>
      <c r="L973" s="69" t="s">
        <v>420</v>
      </c>
      <c r="M973" s="69" t="s">
        <v>388</v>
      </c>
      <c r="N973" s="69" t="s">
        <v>44</v>
      </c>
      <c r="O973" s="69" t="s">
        <v>386</v>
      </c>
      <c r="P973" s="69" t="s">
        <v>970</v>
      </c>
      <c r="Q973" s="69">
        <v>1</v>
      </c>
      <c r="R973" s="69" t="s">
        <v>53</v>
      </c>
      <c r="V973" s="59" t="str">
        <f t="shared" si="123"/>
        <v>7720102черный</v>
      </c>
      <c r="W973" s="59" t="str">
        <f t="shared" si="120"/>
        <v>7720102</v>
      </c>
      <c r="X973" s="59" t="str">
        <f t="shared" si="124"/>
        <v>BASEBALL CASHMERE</v>
      </c>
      <c r="AC973" s="50">
        <f t="shared" si="125"/>
        <v>2</v>
      </c>
      <c r="AD973" s="43">
        <f t="shared" si="126"/>
        <v>246</v>
      </c>
      <c r="AE973" s="50">
        <f t="shared" si="127"/>
        <v>2246</v>
      </c>
    </row>
    <row r="974" spans="1:31">
      <c r="A974" s="59" t="str">
        <f t="shared" si="121"/>
        <v>77201021</v>
      </c>
      <c r="B974" s="59" t="str">
        <f t="shared" si="122"/>
        <v>02-246-09</v>
      </c>
      <c r="C974" s="69" t="s">
        <v>2508</v>
      </c>
      <c r="D974" s="69" t="s">
        <v>2506</v>
      </c>
      <c r="E974" s="69" t="s">
        <v>972</v>
      </c>
      <c r="F974" s="70">
        <v>59</v>
      </c>
      <c r="G974" s="70" t="s">
        <v>2507</v>
      </c>
      <c r="H974" s="69" t="s">
        <v>53</v>
      </c>
      <c r="I974" s="69" t="s">
        <v>1566</v>
      </c>
      <c r="J974" s="69" t="s">
        <v>327</v>
      </c>
      <c r="K974" s="69" t="s">
        <v>382</v>
      </c>
      <c r="L974" s="69" t="s">
        <v>420</v>
      </c>
      <c r="M974" s="69" t="s">
        <v>388</v>
      </c>
      <c r="N974" s="69" t="s">
        <v>44</v>
      </c>
      <c r="O974" s="69" t="s">
        <v>386</v>
      </c>
      <c r="P974" s="69" t="s">
        <v>970</v>
      </c>
      <c r="Q974" s="69">
        <v>1</v>
      </c>
      <c r="R974" s="69" t="s">
        <v>53</v>
      </c>
      <c r="V974" s="59" t="str">
        <f t="shared" si="123"/>
        <v>7720102черный</v>
      </c>
      <c r="W974" s="59" t="str">
        <f t="shared" si="120"/>
        <v>7720102</v>
      </c>
      <c r="X974" s="59" t="str">
        <f t="shared" si="124"/>
        <v>BASEBALL CASHMERE</v>
      </c>
      <c r="AC974" s="50">
        <f t="shared" si="125"/>
        <v>2</v>
      </c>
      <c r="AD974" s="43">
        <f t="shared" si="126"/>
        <v>246</v>
      </c>
      <c r="AE974" s="50">
        <f t="shared" si="127"/>
        <v>2246</v>
      </c>
    </row>
    <row r="975" spans="1:31">
      <c r="A975" s="59" t="str">
        <f t="shared" si="121"/>
        <v>77201021</v>
      </c>
      <c r="B975" s="59" t="str">
        <f t="shared" si="122"/>
        <v>02-246-09</v>
      </c>
      <c r="C975" s="69" t="s">
        <v>2509</v>
      </c>
      <c r="D975" s="69" t="s">
        <v>2506</v>
      </c>
      <c r="E975" s="69" t="s">
        <v>983</v>
      </c>
      <c r="F975" s="70">
        <v>61</v>
      </c>
      <c r="G975" s="70" t="s">
        <v>2507</v>
      </c>
      <c r="H975" s="69" t="s">
        <v>53</v>
      </c>
      <c r="I975" s="69" t="s">
        <v>1566</v>
      </c>
      <c r="J975" s="69" t="s">
        <v>327</v>
      </c>
      <c r="K975" s="69" t="s">
        <v>382</v>
      </c>
      <c r="L975" s="69" t="s">
        <v>420</v>
      </c>
      <c r="M975" s="69" t="s">
        <v>388</v>
      </c>
      <c r="N975" s="69" t="s">
        <v>44</v>
      </c>
      <c r="O975" s="69" t="s">
        <v>386</v>
      </c>
      <c r="P975" s="69" t="s">
        <v>970</v>
      </c>
      <c r="Q975" s="69">
        <v>1</v>
      </c>
      <c r="R975" s="69" t="s">
        <v>53</v>
      </c>
      <c r="V975" s="59" t="str">
        <f t="shared" si="123"/>
        <v>7720102черный</v>
      </c>
      <c r="W975" s="59" t="str">
        <f t="shared" si="120"/>
        <v>7720102</v>
      </c>
      <c r="X975" s="59" t="str">
        <f t="shared" si="124"/>
        <v>BASEBALL CASHMERE</v>
      </c>
      <c r="AC975" s="50">
        <f t="shared" si="125"/>
        <v>2</v>
      </c>
      <c r="AD975" s="43">
        <f t="shared" si="126"/>
        <v>246</v>
      </c>
      <c r="AE975" s="50">
        <f t="shared" si="127"/>
        <v>2246</v>
      </c>
    </row>
    <row r="976" spans="1:31">
      <c r="A976" s="59" t="str">
        <f t="shared" si="121"/>
        <v>77201021</v>
      </c>
      <c r="B976" s="59" t="str">
        <f t="shared" si="122"/>
        <v>02-246-09</v>
      </c>
      <c r="C976" s="69" t="s">
        <v>2510</v>
      </c>
      <c r="D976" s="69" t="s">
        <v>2506</v>
      </c>
      <c r="E976" s="69" t="s">
        <v>1147</v>
      </c>
      <c r="F976" s="70">
        <v>55</v>
      </c>
      <c r="G976" s="70" t="s">
        <v>2507</v>
      </c>
      <c r="H976" s="69" t="s">
        <v>53</v>
      </c>
      <c r="I976" s="69" t="s">
        <v>1566</v>
      </c>
      <c r="J976" s="69" t="s">
        <v>327</v>
      </c>
      <c r="K976" s="69" t="s">
        <v>382</v>
      </c>
      <c r="L976" s="69" t="s">
        <v>420</v>
      </c>
      <c r="M976" s="69" t="s">
        <v>388</v>
      </c>
      <c r="N976" s="69" t="s">
        <v>44</v>
      </c>
      <c r="O976" s="69" t="s">
        <v>386</v>
      </c>
      <c r="P976" s="69" t="s">
        <v>970</v>
      </c>
      <c r="Q976" s="69">
        <v>1</v>
      </c>
      <c r="R976" s="69" t="s">
        <v>53</v>
      </c>
      <c r="V976" s="59" t="str">
        <f t="shared" si="123"/>
        <v>7720102черный</v>
      </c>
      <c r="W976" s="59" t="str">
        <f t="shared" si="120"/>
        <v>7720102</v>
      </c>
      <c r="X976" s="59" t="str">
        <f t="shared" si="124"/>
        <v>BASEBALL CASHMERE</v>
      </c>
      <c r="AC976" s="50">
        <f t="shared" si="125"/>
        <v>2</v>
      </c>
      <c r="AD976" s="43">
        <f t="shared" si="126"/>
        <v>246</v>
      </c>
      <c r="AE976" s="50">
        <f t="shared" si="127"/>
        <v>2246</v>
      </c>
    </row>
    <row r="977" spans="1:31">
      <c r="A977" s="59" t="str">
        <f t="shared" si="121"/>
        <v>77201021</v>
      </c>
      <c r="B977" s="59" t="str">
        <f t="shared" si="122"/>
        <v>02-246-09</v>
      </c>
      <c r="C977" s="69" t="s">
        <v>2511</v>
      </c>
      <c r="D977" s="69" t="s">
        <v>2506</v>
      </c>
      <c r="E977" s="69" t="s">
        <v>989</v>
      </c>
      <c r="F977" s="70">
        <v>63</v>
      </c>
      <c r="G977" s="70" t="s">
        <v>2507</v>
      </c>
      <c r="H977" s="69" t="s">
        <v>53</v>
      </c>
      <c r="I977" s="69" t="s">
        <v>1566</v>
      </c>
      <c r="J977" s="69" t="s">
        <v>327</v>
      </c>
      <c r="K977" s="69" t="s">
        <v>382</v>
      </c>
      <c r="L977" s="69" t="s">
        <v>420</v>
      </c>
      <c r="M977" s="69" t="s">
        <v>388</v>
      </c>
      <c r="N977" s="69" t="s">
        <v>44</v>
      </c>
      <c r="O977" s="69" t="s">
        <v>386</v>
      </c>
      <c r="P977" s="69" t="s">
        <v>970</v>
      </c>
      <c r="Q977" s="69">
        <v>1</v>
      </c>
      <c r="R977" s="69" t="s">
        <v>53</v>
      </c>
      <c r="V977" s="59" t="str">
        <f t="shared" si="123"/>
        <v>7720102черный</v>
      </c>
      <c r="W977" s="59" t="str">
        <f t="shared" si="120"/>
        <v>7720102</v>
      </c>
      <c r="X977" s="59" t="str">
        <f t="shared" si="124"/>
        <v>BASEBALL CASHMERE</v>
      </c>
      <c r="AC977" s="50">
        <f t="shared" si="125"/>
        <v>2</v>
      </c>
      <c r="AD977" s="43">
        <f t="shared" si="126"/>
        <v>246</v>
      </c>
      <c r="AE977" s="50">
        <f t="shared" si="127"/>
        <v>2246</v>
      </c>
    </row>
    <row r="978" spans="1:31">
      <c r="A978" s="59" t="str">
        <f t="shared" si="121"/>
        <v>7720502322</v>
      </c>
      <c r="B978" s="59" t="str">
        <f t="shared" si="122"/>
        <v>02-072-54</v>
      </c>
      <c r="C978" s="69" t="s">
        <v>2512</v>
      </c>
      <c r="D978" s="69" t="s">
        <v>2513</v>
      </c>
      <c r="E978" s="69" t="s">
        <v>967</v>
      </c>
      <c r="F978" s="70">
        <v>57</v>
      </c>
      <c r="G978" s="70" t="s">
        <v>1170</v>
      </c>
      <c r="H978" s="69" t="s">
        <v>256</v>
      </c>
      <c r="I978" s="69" t="s">
        <v>1018</v>
      </c>
      <c r="J978" s="69" t="s">
        <v>327</v>
      </c>
      <c r="K978" s="69" t="s">
        <v>382</v>
      </c>
      <c r="L978" s="69" t="s">
        <v>420</v>
      </c>
      <c r="M978" s="69" t="s">
        <v>388</v>
      </c>
      <c r="N978" s="69" t="s">
        <v>44</v>
      </c>
      <c r="O978" s="69" t="s">
        <v>386</v>
      </c>
      <c r="P978" s="69" t="s">
        <v>970</v>
      </c>
      <c r="Q978" s="69">
        <v>322</v>
      </c>
      <c r="R978" s="69" t="s">
        <v>71</v>
      </c>
      <c r="V978" s="59" t="str">
        <f t="shared" si="123"/>
        <v>7720502синий / серый</v>
      </c>
      <c r="W978" s="59" t="str">
        <f t="shared" si="120"/>
        <v>7720502</v>
      </c>
      <c r="X978" s="59" t="str">
        <f t="shared" si="124"/>
        <v>WOOLRICH</v>
      </c>
      <c r="AC978" s="50">
        <f t="shared" si="125"/>
        <v>2</v>
      </c>
      <c r="AD978" s="43">
        <f t="shared" si="126"/>
        <v>72</v>
      </c>
      <c r="AE978" s="50">
        <f t="shared" si="127"/>
        <v>2072</v>
      </c>
    </row>
    <row r="979" spans="1:31">
      <c r="A979" s="59" t="str">
        <f t="shared" si="121"/>
        <v>7720502322</v>
      </c>
      <c r="B979" s="59" t="str">
        <f t="shared" si="122"/>
        <v>02-072-54</v>
      </c>
      <c r="C979" s="69" t="s">
        <v>2514</v>
      </c>
      <c r="D979" s="69" t="s">
        <v>2513</v>
      </c>
      <c r="E979" s="69" t="s">
        <v>972</v>
      </c>
      <c r="F979" s="70">
        <v>59</v>
      </c>
      <c r="G979" s="70" t="s">
        <v>1170</v>
      </c>
      <c r="H979" s="69" t="s">
        <v>256</v>
      </c>
      <c r="I979" s="69" t="s">
        <v>1018</v>
      </c>
      <c r="J979" s="69" t="s">
        <v>327</v>
      </c>
      <c r="K979" s="69" t="s">
        <v>382</v>
      </c>
      <c r="L979" s="69" t="s">
        <v>420</v>
      </c>
      <c r="M979" s="69" t="s">
        <v>388</v>
      </c>
      <c r="N979" s="69" t="s">
        <v>44</v>
      </c>
      <c r="O979" s="69" t="s">
        <v>386</v>
      </c>
      <c r="P979" s="69" t="s">
        <v>970</v>
      </c>
      <c r="Q979" s="69">
        <v>322</v>
      </c>
      <c r="R979" s="69" t="s">
        <v>71</v>
      </c>
      <c r="V979" s="59" t="str">
        <f t="shared" si="123"/>
        <v>7720502синий / серый</v>
      </c>
      <c r="W979" s="59" t="str">
        <f t="shared" si="120"/>
        <v>7720502</v>
      </c>
      <c r="X979" s="59" t="str">
        <f t="shared" si="124"/>
        <v>WOOLRICH</v>
      </c>
      <c r="AC979" s="50">
        <f t="shared" si="125"/>
        <v>2</v>
      </c>
      <c r="AD979" s="43">
        <f t="shared" si="126"/>
        <v>72</v>
      </c>
      <c r="AE979" s="50">
        <f t="shared" si="127"/>
        <v>2072</v>
      </c>
    </row>
    <row r="980" spans="1:31">
      <c r="A980" s="59" t="str">
        <f t="shared" si="121"/>
        <v>7720502322</v>
      </c>
      <c r="B980" s="59" t="str">
        <f t="shared" si="122"/>
        <v>02-072-54</v>
      </c>
      <c r="C980" s="69" t="s">
        <v>2515</v>
      </c>
      <c r="D980" s="69" t="s">
        <v>2513</v>
      </c>
      <c r="E980" s="69" t="s">
        <v>983</v>
      </c>
      <c r="F980" s="70">
        <v>61</v>
      </c>
      <c r="G980" s="70" t="s">
        <v>1170</v>
      </c>
      <c r="H980" s="69" t="s">
        <v>256</v>
      </c>
      <c r="I980" s="69" t="s">
        <v>1018</v>
      </c>
      <c r="J980" s="69" t="s">
        <v>327</v>
      </c>
      <c r="K980" s="69" t="s">
        <v>382</v>
      </c>
      <c r="L980" s="69" t="s">
        <v>420</v>
      </c>
      <c r="M980" s="69" t="s">
        <v>388</v>
      </c>
      <c r="N980" s="69" t="s">
        <v>44</v>
      </c>
      <c r="O980" s="69" t="s">
        <v>386</v>
      </c>
      <c r="P980" s="69" t="s">
        <v>970</v>
      </c>
      <c r="Q980" s="69">
        <v>322</v>
      </c>
      <c r="R980" s="69" t="s">
        <v>71</v>
      </c>
      <c r="V980" s="59" t="str">
        <f t="shared" si="123"/>
        <v>7720502синий / серый</v>
      </c>
      <c r="W980" s="59" t="str">
        <f t="shared" si="120"/>
        <v>7720502</v>
      </c>
      <c r="X980" s="59" t="str">
        <f t="shared" si="124"/>
        <v>WOOLRICH</v>
      </c>
      <c r="AC980" s="50">
        <f t="shared" si="125"/>
        <v>2</v>
      </c>
      <c r="AD980" s="43">
        <f t="shared" si="126"/>
        <v>72</v>
      </c>
      <c r="AE980" s="50">
        <f t="shared" si="127"/>
        <v>2072</v>
      </c>
    </row>
    <row r="981" spans="1:31">
      <c r="A981" s="59" t="str">
        <f t="shared" si="121"/>
        <v>7720502322</v>
      </c>
      <c r="B981" s="59" t="str">
        <f t="shared" si="122"/>
        <v>02-072-54</v>
      </c>
      <c r="C981" s="69" t="s">
        <v>2516</v>
      </c>
      <c r="D981" s="69" t="s">
        <v>2513</v>
      </c>
      <c r="E981" s="69" t="s">
        <v>1147</v>
      </c>
      <c r="F981" s="70">
        <v>55</v>
      </c>
      <c r="G981" s="70" t="s">
        <v>1170</v>
      </c>
      <c r="H981" s="69" t="s">
        <v>256</v>
      </c>
      <c r="I981" s="69" t="s">
        <v>1018</v>
      </c>
      <c r="J981" s="69" t="s">
        <v>327</v>
      </c>
      <c r="K981" s="69" t="s">
        <v>382</v>
      </c>
      <c r="L981" s="69" t="s">
        <v>420</v>
      </c>
      <c r="M981" s="69" t="s">
        <v>388</v>
      </c>
      <c r="N981" s="69" t="s">
        <v>44</v>
      </c>
      <c r="O981" s="69" t="s">
        <v>386</v>
      </c>
      <c r="P981" s="69" t="s">
        <v>970</v>
      </c>
      <c r="Q981" s="69">
        <v>322</v>
      </c>
      <c r="R981" s="69" t="s">
        <v>71</v>
      </c>
      <c r="V981" s="59" t="str">
        <f t="shared" si="123"/>
        <v>7720502синий / серый</v>
      </c>
      <c r="W981" s="59" t="str">
        <f t="shared" si="120"/>
        <v>7720502</v>
      </c>
      <c r="X981" s="59" t="str">
        <f t="shared" si="124"/>
        <v>WOOLRICH</v>
      </c>
      <c r="AC981" s="50">
        <f t="shared" si="125"/>
        <v>2</v>
      </c>
      <c r="AD981" s="43">
        <f t="shared" si="126"/>
        <v>72</v>
      </c>
      <c r="AE981" s="50">
        <f t="shared" si="127"/>
        <v>2072</v>
      </c>
    </row>
    <row r="982" spans="1:31">
      <c r="A982" s="59" t="str">
        <f t="shared" si="121"/>
        <v>7720502322</v>
      </c>
      <c r="B982" s="59" t="str">
        <f t="shared" si="122"/>
        <v>02-072-54</v>
      </c>
      <c r="C982" s="69" t="s">
        <v>2517</v>
      </c>
      <c r="D982" s="69" t="s">
        <v>2513</v>
      </c>
      <c r="E982" s="69" t="s">
        <v>989</v>
      </c>
      <c r="F982" s="70">
        <v>63</v>
      </c>
      <c r="G982" s="70" t="s">
        <v>1170</v>
      </c>
      <c r="H982" s="69" t="s">
        <v>256</v>
      </c>
      <c r="I982" s="69" t="s">
        <v>1018</v>
      </c>
      <c r="J982" s="69" t="s">
        <v>327</v>
      </c>
      <c r="K982" s="69" t="s">
        <v>382</v>
      </c>
      <c r="L982" s="69" t="s">
        <v>420</v>
      </c>
      <c r="M982" s="69" t="s">
        <v>388</v>
      </c>
      <c r="N982" s="69" t="s">
        <v>44</v>
      </c>
      <c r="O982" s="69" t="s">
        <v>386</v>
      </c>
      <c r="P982" s="69" t="s">
        <v>970</v>
      </c>
      <c r="Q982" s="69">
        <v>322</v>
      </c>
      <c r="R982" s="69" t="s">
        <v>71</v>
      </c>
      <c r="V982" s="59" t="str">
        <f t="shared" si="123"/>
        <v>7720502синий / серый</v>
      </c>
      <c r="W982" s="59" t="str">
        <f t="shared" si="120"/>
        <v>7720502</v>
      </c>
      <c r="X982" s="59" t="str">
        <f t="shared" si="124"/>
        <v>WOOLRICH</v>
      </c>
      <c r="AC982" s="50">
        <f t="shared" si="125"/>
        <v>2</v>
      </c>
      <c r="AD982" s="43">
        <f t="shared" si="126"/>
        <v>72</v>
      </c>
      <c r="AE982" s="50">
        <f t="shared" si="127"/>
        <v>2072</v>
      </c>
    </row>
    <row r="983" spans="1:31">
      <c r="A983" s="59" t="str">
        <f t="shared" si="121"/>
        <v>6170504322</v>
      </c>
      <c r="B983" s="59" t="str">
        <f t="shared" si="122"/>
        <v>02-247-00</v>
      </c>
      <c r="C983" s="69" t="s">
        <v>2518</v>
      </c>
      <c r="D983" s="69" t="s">
        <v>2519</v>
      </c>
      <c r="E983" s="69" t="s">
        <v>1147</v>
      </c>
      <c r="F983" s="70">
        <v>55</v>
      </c>
      <c r="G983" s="70" t="s">
        <v>2520</v>
      </c>
      <c r="H983" s="69" t="s">
        <v>256</v>
      </c>
      <c r="I983" s="69" t="s">
        <v>1018</v>
      </c>
      <c r="J983" s="69" t="s">
        <v>320</v>
      </c>
      <c r="K983" s="69" t="s">
        <v>382</v>
      </c>
      <c r="L983" s="69" t="s">
        <v>420</v>
      </c>
      <c r="M983" s="69" t="s">
        <v>388</v>
      </c>
      <c r="N983" s="69" t="s">
        <v>44</v>
      </c>
      <c r="O983" s="69" t="s">
        <v>442</v>
      </c>
      <c r="P983" s="69" t="s">
        <v>970</v>
      </c>
      <c r="Q983" s="69">
        <v>322</v>
      </c>
      <c r="R983" s="69" t="s">
        <v>71</v>
      </c>
      <c r="V983" s="59" t="str">
        <f t="shared" si="123"/>
        <v>6170504синий / серый</v>
      </c>
      <c r="W983" s="59" t="str">
        <f t="shared" si="120"/>
        <v>6170504</v>
      </c>
      <c r="X983" s="59" t="str">
        <f t="shared" si="124"/>
        <v>IVY HERRINGBONE</v>
      </c>
      <c r="AC983" s="50">
        <f t="shared" si="125"/>
        <v>2</v>
      </c>
      <c r="AD983" s="43">
        <f t="shared" si="126"/>
        <v>247</v>
      </c>
      <c r="AE983" s="50">
        <f t="shared" si="127"/>
        <v>2247</v>
      </c>
    </row>
    <row r="984" spans="1:31">
      <c r="A984" s="59" t="str">
        <f t="shared" si="121"/>
        <v>6170504322</v>
      </c>
      <c r="B984" s="59" t="str">
        <f t="shared" si="122"/>
        <v>02-247-00</v>
      </c>
      <c r="C984" s="69" t="s">
        <v>2521</v>
      </c>
      <c r="D984" s="69" t="s">
        <v>2519</v>
      </c>
      <c r="E984" s="69" t="s">
        <v>967</v>
      </c>
      <c r="F984" s="70">
        <v>57</v>
      </c>
      <c r="G984" s="70" t="s">
        <v>2520</v>
      </c>
      <c r="H984" s="69" t="s">
        <v>256</v>
      </c>
      <c r="I984" s="69" t="s">
        <v>1018</v>
      </c>
      <c r="J984" s="69" t="s">
        <v>320</v>
      </c>
      <c r="K984" s="69" t="s">
        <v>382</v>
      </c>
      <c r="L984" s="69" t="s">
        <v>420</v>
      </c>
      <c r="M984" s="69" t="s">
        <v>388</v>
      </c>
      <c r="N984" s="69" t="s">
        <v>44</v>
      </c>
      <c r="O984" s="69" t="s">
        <v>442</v>
      </c>
      <c r="P984" s="69" t="s">
        <v>970</v>
      </c>
      <c r="Q984" s="69">
        <v>322</v>
      </c>
      <c r="R984" s="69" t="s">
        <v>71</v>
      </c>
      <c r="V984" s="59" t="str">
        <f t="shared" si="123"/>
        <v>6170504синий / серый</v>
      </c>
      <c r="W984" s="59" t="str">
        <f t="shared" si="120"/>
        <v>6170504</v>
      </c>
      <c r="X984" s="59" t="str">
        <f t="shared" si="124"/>
        <v>IVY HERRINGBONE</v>
      </c>
      <c r="AC984" s="50">
        <f t="shared" si="125"/>
        <v>2</v>
      </c>
      <c r="AD984" s="43">
        <f t="shared" si="126"/>
        <v>247</v>
      </c>
      <c r="AE984" s="50">
        <f t="shared" si="127"/>
        <v>2247</v>
      </c>
    </row>
    <row r="985" spans="1:31">
      <c r="A985" s="59" t="str">
        <f t="shared" si="121"/>
        <v>6170504322</v>
      </c>
      <c r="B985" s="59" t="str">
        <f t="shared" si="122"/>
        <v>02-247-00</v>
      </c>
      <c r="C985" s="69" t="s">
        <v>2522</v>
      </c>
      <c r="D985" s="69" t="s">
        <v>2519</v>
      </c>
      <c r="E985" s="69" t="s">
        <v>972</v>
      </c>
      <c r="F985" s="70">
        <v>59</v>
      </c>
      <c r="G985" s="70" t="s">
        <v>2520</v>
      </c>
      <c r="H985" s="69" t="s">
        <v>256</v>
      </c>
      <c r="I985" s="69" t="s">
        <v>1018</v>
      </c>
      <c r="J985" s="69" t="s">
        <v>320</v>
      </c>
      <c r="K985" s="69" t="s">
        <v>382</v>
      </c>
      <c r="L985" s="69" t="s">
        <v>420</v>
      </c>
      <c r="M985" s="69" t="s">
        <v>388</v>
      </c>
      <c r="N985" s="69" t="s">
        <v>44</v>
      </c>
      <c r="O985" s="69" t="s">
        <v>442</v>
      </c>
      <c r="P985" s="69" t="s">
        <v>970</v>
      </c>
      <c r="Q985" s="69">
        <v>322</v>
      </c>
      <c r="R985" s="69" t="s">
        <v>71</v>
      </c>
      <c r="V985" s="59" t="str">
        <f t="shared" si="123"/>
        <v>6170504синий / серый</v>
      </c>
      <c r="W985" s="59" t="str">
        <f t="shared" si="120"/>
        <v>6170504</v>
      </c>
      <c r="X985" s="59" t="str">
        <f t="shared" si="124"/>
        <v>IVY HERRINGBONE</v>
      </c>
      <c r="AC985" s="50">
        <f t="shared" si="125"/>
        <v>2</v>
      </c>
      <c r="AD985" s="43">
        <f t="shared" si="126"/>
        <v>247</v>
      </c>
      <c r="AE985" s="50">
        <f t="shared" si="127"/>
        <v>2247</v>
      </c>
    </row>
    <row r="986" spans="1:31">
      <c r="A986" s="59" t="str">
        <f t="shared" si="121"/>
        <v>6170504322</v>
      </c>
      <c r="B986" s="59" t="str">
        <f t="shared" si="122"/>
        <v>02-247-00</v>
      </c>
      <c r="C986" s="69" t="s">
        <v>2523</v>
      </c>
      <c r="D986" s="69" t="s">
        <v>2519</v>
      </c>
      <c r="E986" s="69" t="s">
        <v>983</v>
      </c>
      <c r="F986" s="70">
        <v>61</v>
      </c>
      <c r="G986" s="70" t="s">
        <v>2520</v>
      </c>
      <c r="H986" s="69" t="s">
        <v>256</v>
      </c>
      <c r="I986" s="69" t="s">
        <v>1018</v>
      </c>
      <c r="J986" s="69" t="s">
        <v>320</v>
      </c>
      <c r="K986" s="69" t="s">
        <v>382</v>
      </c>
      <c r="L986" s="69" t="s">
        <v>420</v>
      </c>
      <c r="M986" s="69" t="s">
        <v>388</v>
      </c>
      <c r="N986" s="69" t="s">
        <v>44</v>
      </c>
      <c r="O986" s="69" t="s">
        <v>442</v>
      </c>
      <c r="P986" s="69" t="s">
        <v>970</v>
      </c>
      <c r="Q986" s="69">
        <v>322</v>
      </c>
      <c r="R986" s="69" t="s">
        <v>71</v>
      </c>
      <c r="V986" s="59" t="str">
        <f t="shared" si="123"/>
        <v>6170504синий / серый</v>
      </c>
      <c r="W986" s="59" t="str">
        <f t="shared" si="120"/>
        <v>6170504</v>
      </c>
      <c r="X986" s="59" t="str">
        <f t="shared" si="124"/>
        <v>IVY HERRINGBONE</v>
      </c>
      <c r="AC986" s="50">
        <f t="shared" si="125"/>
        <v>2</v>
      </c>
      <c r="AD986" s="43">
        <f t="shared" si="126"/>
        <v>247</v>
      </c>
      <c r="AE986" s="50">
        <f t="shared" si="127"/>
        <v>2247</v>
      </c>
    </row>
    <row r="987" spans="1:31">
      <c r="A987" s="59" t="str">
        <f t="shared" si="121"/>
        <v>6170504322</v>
      </c>
      <c r="B987" s="59" t="str">
        <f t="shared" si="122"/>
        <v>02-247-00</v>
      </c>
      <c r="C987" s="69" t="s">
        <v>2524</v>
      </c>
      <c r="D987" s="69" t="s">
        <v>2519</v>
      </c>
      <c r="E987" s="69" t="s">
        <v>985</v>
      </c>
      <c r="F987" s="70">
        <v>56</v>
      </c>
      <c r="G987" s="70" t="s">
        <v>2520</v>
      </c>
      <c r="H987" s="69" t="s">
        <v>256</v>
      </c>
      <c r="I987" s="69" t="s">
        <v>1018</v>
      </c>
      <c r="J987" s="69" t="s">
        <v>320</v>
      </c>
      <c r="K987" s="69" t="s">
        <v>382</v>
      </c>
      <c r="L987" s="69" t="s">
        <v>420</v>
      </c>
      <c r="M987" s="69" t="s">
        <v>388</v>
      </c>
      <c r="N987" s="69" t="s">
        <v>44</v>
      </c>
      <c r="O987" s="69" t="s">
        <v>442</v>
      </c>
      <c r="P987" s="69" t="s">
        <v>970</v>
      </c>
      <c r="Q987" s="69">
        <v>322</v>
      </c>
      <c r="R987" s="69" t="s">
        <v>71</v>
      </c>
      <c r="V987" s="59" t="str">
        <f t="shared" si="123"/>
        <v>6170504синий / серый</v>
      </c>
      <c r="W987" s="59" t="str">
        <f t="shared" si="120"/>
        <v>6170504</v>
      </c>
      <c r="X987" s="59" t="str">
        <f t="shared" si="124"/>
        <v>IVY HERRINGBONE</v>
      </c>
      <c r="AC987" s="50">
        <f t="shared" si="125"/>
        <v>2</v>
      </c>
      <c r="AD987" s="43">
        <f t="shared" si="126"/>
        <v>247</v>
      </c>
      <c r="AE987" s="50">
        <f t="shared" si="127"/>
        <v>2247</v>
      </c>
    </row>
    <row r="988" spans="1:31">
      <c r="A988" s="59" t="str">
        <f t="shared" si="121"/>
        <v>6170504322</v>
      </c>
      <c r="B988" s="59" t="str">
        <f t="shared" si="122"/>
        <v>02-247-00</v>
      </c>
      <c r="C988" s="69" t="s">
        <v>2525</v>
      </c>
      <c r="D988" s="69" t="s">
        <v>2519</v>
      </c>
      <c r="E988" s="69" t="s">
        <v>979</v>
      </c>
      <c r="F988" s="70">
        <v>58</v>
      </c>
      <c r="G988" s="70" t="s">
        <v>2520</v>
      </c>
      <c r="H988" s="69" t="s">
        <v>256</v>
      </c>
      <c r="I988" s="69" t="s">
        <v>1018</v>
      </c>
      <c r="J988" s="69" t="s">
        <v>320</v>
      </c>
      <c r="K988" s="69" t="s">
        <v>382</v>
      </c>
      <c r="L988" s="69" t="s">
        <v>420</v>
      </c>
      <c r="M988" s="69" t="s">
        <v>388</v>
      </c>
      <c r="N988" s="69" t="s">
        <v>44</v>
      </c>
      <c r="O988" s="69" t="s">
        <v>442</v>
      </c>
      <c r="P988" s="69" t="s">
        <v>970</v>
      </c>
      <c r="Q988" s="69">
        <v>322</v>
      </c>
      <c r="R988" s="69" t="s">
        <v>71</v>
      </c>
      <c r="V988" s="59" t="str">
        <f t="shared" si="123"/>
        <v>6170504синий / серый</v>
      </c>
      <c r="W988" s="59" t="str">
        <f t="shared" si="120"/>
        <v>6170504</v>
      </c>
      <c r="X988" s="59" t="str">
        <f t="shared" si="124"/>
        <v>IVY HERRINGBONE</v>
      </c>
      <c r="AC988" s="50">
        <f t="shared" si="125"/>
        <v>2</v>
      </c>
      <c r="AD988" s="43">
        <f t="shared" si="126"/>
        <v>247</v>
      </c>
      <c r="AE988" s="50">
        <f t="shared" si="127"/>
        <v>2247</v>
      </c>
    </row>
    <row r="989" spans="1:31">
      <c r="A989" s="59" t="str">
        <f t="shared" si="121"/>
        <v>6170504322</v>
      </c>
      <c r="B989" s="59" t="str">
        <f t="shared" si="122"/>
        <v>02-247-00</v>
      </c>
      <c r="C989" s="69" t="s">
        <v>2526</v>
      </c>
      <c r="D989" s="69" t="s">
        <v>2519</v>
      </c>
      <c r="E989" s="69" t="s">
        <v>981</v>
      </c>
      <c r="F989" s="70">
        <v>60</v>
      </c>
      <c r="G989" s="70" t="s">
        <v>2520</v>
      </c>
      <c r="H989" s="69" t="s">
        <v>256</v>
      </c>
      <c r="I989" s="69" t="s">
        <v>1018</v>
      </c>
      <c r="J989" s="69" t="s">
        <v>320</v>
      </c>
      <c r="K989" s="69" t="s">
        <v>382</v>
      </c>
      <c r="L989" s="69" t="s">
        <v>420</v>
      </c>
      <c r="M989" s="69" t="s">
        <v>388</v>
      </c>
      <c r="N989" s="69" t="s">
        <v>44</v>
      </c>
      <c r="O989" s="69" t="s">
        <v>442</v>
      </c>
      <c r="P989" s="69" t="s">
        <v>970</v>
      </c>
      <c r="Q989" s="69">
        <v>322</v>
      </c>
      <c r="R989" s="69" t="s">
        <v>71</v>
      </c>
      <c r="V989" s="59" t="str">
        <f t="shared" si="123"/>
        <v>6170504синий / серый</v>
      </c>
      <c r="W989" s="59" t="str">
        <f t="shared" si="120"/>
        <v>6170504</v>
      </c>
      <c r="X989" s="59" t="str">
        <f t="shared" si="124"/>
        <v>IVY HERRINGBONE</v>
      </c>
      <c r="AC989" s="50">
        <f t="shared" si="125"/>
        <v>2</v>
      </c>
      <c r="AD989" s="43">
        <f t="shared" si="126"/>
        <v>247</v>
      </c>
      <c r="AE989" s="50">
        <f t="shared" si="127"/>
        <v>2247</v>
      </c>
    </row>
    <row r="990" spans="1:31">
      <c r="A990" s="59" t="str">
        <f t="shared" si="121"/>
        <v>6170504322</v>
      </c>
      <c r="B990" s="59" t="str">
        <f t="shared" si="122"/>
        <v>02-247-00</v>
      </c>
      <c r="C990" s="69" t="s">
        <v>2527</v>
      </c>
      <c r="D990" s="69" t="s">
        <v>2519</v>
      </c>
      <c r="E990" s="69" t="s">
        <v>989</v>
      </c>
      <c r="F990" s="70">
        <v>63</v>
      </c>
      <c r="G990" s="70" t="s">
        <v>2520</v>
      </c>
      <c r="H990" s="69" t="s">
        <v>256</v>
      </c>
      <c r="I990" s="69" t="s">
        <v>1018</v>
      </c>
      <c r="J990" s="69" t="s">
        <v>320</v>
      </c>
      <c r="K990" s="69" t="s">
        <v>382</v>
      </c>
      <c r="L990" s="69" t="s">
        <v>420</v>
      </c>
      <c r="M990" s="69" t="s">
        <v>388</v>
      </c>
      <c r="N990" s="69" t="s">
        <v>44</v>
      </c>
      <c r="O990" s="69" t="s">
        <v>442</v>
      </c>
      <c r="P990" s="69" t="s">
        <v>970</v>
      </c>
      <c r="Q990" s="69">
        <v>322</v>
      </c>
      <c r="R990" s="69" t="s">
        <v>71</v>
      </c>
      <c r="V990" s="59" t="str">
        <f t="shared" si="123"/>
        <v>6170504синий / серый</v>
      </c>
      <c r="W990" s="59" t="str">
        <f t="shared" si="120"/>
        <v>6170504</v>
      </c>
      <c r="X990" s="59" t="str">
        <f t="shared" si="124"/>
        <v>IVY HERRINGBONE</v>
      </c>
      <c r="AC990" s="50">
        <f t="shared" si="125"/>
        <v>2</v>
      </c>
      <c r="AD990" s="43">
        <f t="shared" si="126"/>
        <v>247</v>
      </c>
      <c r="AE990" s="50">
        <f t="shared" si="127"/>
        <v>2247</v>
      </c>
    </row>
    <row r="991" spans="1:31">
      <c r="A991" s="59" t="str">
        <f t="shared" si="121"/>
        <v>6170504322</v>
      </c>
      <c r="B991" s="59" t="str">
        <f t="shared" si="122"/>
        <v>02-247-00</v>
      </c>
      <c r="C991" s="69" t="s">
        <v>2528</v>
      </c>
      <c r="D991" s="69" t="s">
        <v>2519</v>
      </c>
      <c r="E991" s="69" t="s">
        <v>987</v>
      </c>
      <c r="F991" s="70">
        <v>62</v>
      </c>
      <c r="G991" s="70" t="s">
        <v>2520</v>
      </c>
      <c r="H991" s="69" t="s">
        <v>256</v>
      </c>
      <c r="I991" s="69" t="s">
        <v>1018</v>
      </c>
      <c r="J991" s="69" t="s">
        <v>320</v>
      </c>
      <c r="K991" s="69" t="s">
        <v>382</v>
      </c>
      <c r="L991" s="69" t="s">
        <v>420</v>
      </c>
      <c r="M991" s="69" t="s">
        <v>388</v>
      </c>
      <c r="N991" s="69" t="s">
        <v>44</v>
      </c>
      <c r="O991" s="69" t="s">
        <v>442</v>
      </c>
      <c r="P991" s="69" t="s">
        <v>970</v>
      </c>
      <c r="Q991" s="69">
        <v>322</v>
      </c>
      <c r="R991" s="69" t="s">
        <v>71</v>
      </c>
      <c r="V991" s="59" t="str">
        <f t="shared" si="123"/>
        <v>6170504синий / серый</v>
      </c>
      <c r="W991" s="59" t="str">
        <f t="shared" si="120"/>
        <v>6170504</v>
      </c>
      <c r="X991" s="59" t="str">
        <f t="shared" si="124"/>
        <v>IVY HERRINGBONE</v>
      </c>
      <c r="AC991" s="50">
        <f t="shared" si="125"/>
        <v>2</v>
      </c>
      <c r="AD991" s="43">
        <f t="shared" si="126"/>
        <v>247</v>
      </c>
      <c r="AE991" s="50">
        <f t="shared" si="127"/>
        <v>2247</v>
      </c>
    </row>
    <row r="992" spans="1:31">
      <c r="A992" s="59" t="str">
        <f t="shared" si="121"/>
        <v>74371015</v>
      </c>
      <c r="B992" s="59" t="str">
        <f t="shared" si="122"/>
        <v>02-248-03</v>
      </c>
      <c r="C992" s="69" t="s">
        <v>2529</v>
      </c>
      <c r="D992" s="69" t="s">
        <v>2530</v>
      </c>
      <c r="E992" s="69" t="s">
        <v>967</v>
      </c>
      <c r="F992" s="70">
        <v>57</v>
      </c>
      <c r="G992" s="70" t="s">
        <v>2531</v>
      </c>
      <c r="H992" s="69" t="s">
        <v>195</v>
      </c>
      <c r="I992" s="69" t="s">
        <v>1045</v>
      </c>
      <c r="J992" s="69" t="s">
        <v>350</v>
      </c>
      <c r="K992" s="69" t="s">
        <v>382</v>
      </c>
      <c r="L992" s="69" t="s">
        <v>420</v>
      </c>
      <c r="M992" s="69" t="s">
        <v>388</v>
      </c>
      <c r="N992" s="69" t="s">
        <v>32</v>
      </c>
      <c r="O992" s="69" t="s">
        <v>386</v>
      </c>
      <c r="P992" s="69" t="s">
        <v>970</v>
      </c>
      <c r="Q992" s="69">
        <v>5</v>
      </c>
      <c r="R992" s="69" t="s">
        <v>195</v>
      </c>
      <c r="V992" s="59" t="str">
        <f t="shared" si="123"/>
        <v>7437101оливковый</v>
      </c>
      <c r="W992" s="59" t="str">
        <f t="shared" si="120"/>
        <v>7437101</v>
      </c>
      <c r="X992" s="59" t="str">
        <f t="shared" si="124"/>
        <v>ARMY CAP PIGSKIN</v>
      </c>
      <c r="AC992" s="50">
        <f t="shared" si="125"/>
        <v>2</v>
      </c>
      <c r="AD992" s="43">
        <f t="shared" si="126"/>
        <v>248</v>
      </c>
      <c r="AE992" s="50">
        <f t="shared" si="127"/>
        <v>2248</v>
      </c>
    </row>
    <row r="993" spans="1:31">
      <c r="A993" s="59" t="str">
        <f t="shared" si="121"/>
        <v>74371015</v>
      </c>
      <c r="B993" s="59" t="str">
        <f t="shared" si="122"/>
        <v>02-248-03</v>
      </c>
      <c r="C993" s="69" t="s">
        <v>2532</v>
      </c>
      <c r="D993" s="69" t="s">
        <v>2530</v>
      </c>
      <c r="E993" s="69" t="s">
        <v>972</v>
      </c>
      <c r="F993" s="70">
        <v>59</v>
      </c>
      <c r="G993" s="70" t="s">
        <v>2531</v>
      </c>
      <c r="H993" s="69" t="s">
        <v>195</v>
      </c>
      <c r="I993" s="69" t="s">
        <v>1045</v>
      </c>
      <c r="J993" s="69" t="s">
        <v>350</v>
      </c>
      <c r="K993" s="69" t="s">
        <v>382</v>
      </c>
      <c r="L993" s="69" t="s">
        <v>420</v>
      </c>
      <c r="M993" s="69" t="s">
        <v>388</v>
      </c>
      <c r="N993" s="69" t="s">
        <v>32</v>
      </c>
      <c r="O993" s="69" t="s">
        <v>386</v>
      </c>
      <c r="P993" s="69" t="s">
        <v>970</v>
      </c>
      <c r="Q993" s="69">
        <v>5</v>
      </c>
      <c r="R993" s="69" t="s">
        <v>195</v>
      </c>
      <c r="V993" s="59" t="str">
        <f t="shared" si="123"/>
        <v>7437101оливковый</v>
      </c>
      <c r="W993" s="59" t="str">
        <f t="shared" si="120"/>
        <v>7437101</v>
      </c>
      <c r="X993" s="59" t="str">
        <f t="shared" si="124"/>
        <v>ARMY CAP PIGSKIN</v>
      </c>
      <c r="AC993" s="50">
        <f t="shared" si="125"/>
        <v>2</v>
      </c>
      <c r="AD993" s="43">
        <f t="shared" si="126"/>
        <v>248</v>
      </c>
      <c r="AE993" s="50">
        <f t="shared" si="127"/>
        <v>2248</v>
      </c>
    </row>
    <row r="994" spans="1:31">
      <c r="A994" s="59" t="str">
        <f t="shared" si="121"/>
        <v>74371015</v>
      </c>
      <c r="B994" s="59" t="str">
        <f t="shared" si="122"/>
        <v>02-248-03</v>
      </c>
      <c r="C994" s="69" t="s">
        <v>2533</v>
      </c>
      <c r="D994" s="69" t="s">
        <v>2530</v>
      </c>
      <c r="E994" s="69" t="s">
        <v>983</v>
      </c>
      <c r="F994" s="70">
        <v>61</v>
      </c>
      <c r="G994" s="70" t="s">
        <v>2531</v>
      </c>
      <c r="H994" s="69" t="s">
        <v>195</v>
      </c>
      <c r="I994" s="69" t="s">
        <v>1045</v>
      </c>
      <c r="J994" s="69" t="s">
        <v>350</v>
      </c>
      <c r="K994" s="69" t="s">
        <v>382</v>
      </c>
      <c r="L994" s="69" t="s">
        <v>420</v>
      </c>
      <c r="M994" s="69" t="s">
        <v>388</v>
      </c>
      <c r="N994" s="69" t="s">
        <v>32</v>
      </c>
      <c r="O994" s="69" t="s">
        <v>386</v>
      </c>
      <c r="P994" s="69" t="s">
        <v>970</v>
      </c>
      <c r="Q994" s="69">
        <v>5</v>
      </c>
      <c r="R994" s="69" t="s">
        <v>195</v>
      </c>
      <c r="V994" s="59" t="str">
        <f t="shared" si="123"/>
        <v>7437101оливковый</v>
      </c>
      <c r="W994" s="59" t="str">
        <f t="shared" si="120"/>
        <v>7437101</v>
      </c>
      <c r="X994" s="59" t="str">
        <f t="shared" si="124"/>
        <v>ARMY CAP PIGSKIN</v>
      </c>
      <c r="AC994" s="50">
        <f t="shared" si="125"/>
        <v>2</v>
      </c>
      <c r="AD994" s="43">
        <f t="shared" si="126"/>
        <v>248</v>
      </c>
      <c r="AE994" s="50">
        <f t="shared" si="127"/>
        <v>2248</v>
      </c>
    </row>
    <row r="995" spans="1:31">
      <c r="A995" s="59" t="str">
        <f t="shared" si="121"/>
        <v>621010521</v>
      </c>
      <c r="B995" s="59" t="str">
        <f t="shared" si="122"/>
        <v>02-249-16</v>
      </c>
      <c r="C995" s="69" t="s">
        <v>2534</v>
      </c>
      <c r="D995" s="69" t="s">
        <v>2535</v>
      </c>
      <c r="E995" s="69" t="s">
        <v>967</v>
      </c>
      <c r="F995" s="70">
        <v>57</v>
      </c>
      <c r="G995" s="70" t="s">
        <v>2536</v>
      </c>
      <c r="H995" s="69" t="s">
        <v>55</v>
      </c>
      <c r="I995" s="69" t="s">
        <v>1184</v>
      </c>
      <c r="J995" s="69" t="s">
        <v>336</v>
      </c>
      <c r="K995" s="69" t="s">
        <v>382</v>
      </c>
      <c r="L995" s="69" t="s">
        <v>420</v>
      </c>
      <c r="M995" s="69" t="s">
        <v>388</v>
      </c>
      <c r="N995" s="69" t="s">
        <v>44</v>
      </c>
      <c r="O995" s="69" t="s">
        <v>433</v>
      </c>
      <c r="P995" s="69" t="s">
        <v>970</v>
      </c>
      <c r="Q995" s="69">
        <v>21</v>
      </c>
      <c r="R995" s="69" t="s">
        <v>71</v>
      </c>
      <c r="V995" s="59" t="str">
        <f t="shared" si="123"/>
        <v>6210105темно-синий</v>
      </c>
      <c r="W995" s="59" t="str">
        <f t="shared" si="120"/>
        <v>6210105</v>
      </c>
      <c r="X995" s="59" t="str">
        <f t="shared" si="124"/>
        <v>KENT EF</v>
      </c>
      <c r="AC995" s="50">
        <f t="shared" si="125"/>
        <v>2</v>
      </c>
      <c r="AD995" s="43">
        <f t="shared" si="126"/>
        <v>249</v>
      </c>
      <c r="AE995" s="50">
        <f t="shared" si="127"/>
        <v>2249</v>
      </c>
    </row>
    <row r="996" spans="1:31">
      <c r="A996" s="59" t="str">
        <f t="shared" si="121"/>
        <v>621010521</v>
      </c>
      <c r="B996" s="59" t="str">
        <f t="shared" si="122"/>
        <v>02-249-16</v>
      </c>
      <c r="C996" s="69" t="s">
        <v>2537</v>
      </c>
      <c r="D996" s="69" t="s">
        <v>2535</v>
      </c>
      <c r="E996" s="69" t="s">
        <v>972</v>
      </c>
      <c r="F996" s="70">
        <v>59</v>
      </c>
      <c r="G996" s="70" t="s">
        <v>2536</v>
      </c>
      <c r="H996" s="69" t="s">
        <v>55</v>
      </c>
      <c r="I996" s="69" t="s">
        <v>1184</v>
      </c>
      <c r="J996" s="69" t="s">
        <v>336</v>
      </c>
      <c r="K996" s="69" t="s">
        <v>382</v>
      </c>
      <c r="L996" s="69" t="s">
        <v>420</v>
      </c>
      <c r="M996" s="69" t="s">
        <v>388</v>
      </c>
      <c r="N996" s="69" t="s">
        <v>44</v>
      </c>
      <c r="O996" s="69" t="s">
        <v>433</v>
      </c>
      <c r="P996" s="69" t="s">
        <v>970</v>
      </c>
      <c r="Q996" s="69">
        <v>21</v>
      </c>
      <c r="R996" s="69" t="s">
        <v>71</v>
      </c>
      <c r="V996" s="59" t="str">
        <f t="shared" si="123"/>
        <v>6210105темно-синий</v>
      </c>
      <c r="W996" s="59" t="str">
        <f t="shared" si="120"/>
        <v>6210105</v>
      </c>
      <c r="X996" s="59" t="str">
        <f t="shared" si="124"/>
        <v>KENT EF</v>
      </c>
      <c r="AC996" s="50">
        <f t="shared" si="125"/>
        <v>2</v>
      </c>
      <c r="AD996" s="43">
        <f t="shared" si="126"/>
        <v>249</v>
      </c>
      <c r="AE996" s="50">
        <f t="shared" si="127"/>
        <v>2249</v>
      </c>
    </row>
    <row r="997" spans="1:31">
      <c r="A997" s="59" t="str">
        <f t="shared" si="121"/>
        <v>621010521</v>
      </c>
      <c r="B997" s="59" t="str">
        <f t="shared" si="122"/>
        <v>02-249-16</v>
      </c>
      <c r="C997" s="69" t="s">
        <v>2538</v>
      </c>
      <c r="D997" s="69" t="s">
        <v>2535</v>
      </c>
      <c r="E997" s="69" t="s">
        <v>983</v>
      </c>
      <c r="F997" s="70">
        <v>61</v>
      </c>
      <c r="G997" s="70" t="s">
        <v>2536</v>
      </c>
      <c r="H997" s="69" t="s">
        <v>55</v>
      </c>
      <c r="I997" s="69" t="s">
        <v>1184</v>
      </c>
      <c r="J997" s="69" t="s">
        <v>336</v>
      </c>
      <c r="K997" s="69" t="s">
        <v>382</v>
      </c>
      <c r="L997" s="69" t="s">
        <v>420</v>
      </c>
      <c r="M997" s="69" t="s">
        <v>388</v>
      </c>
      <c r="N997" s="69" t="s">
        <v>44</v>
      </c>
      <c r="O997" s="69" t="s">
        <v>433</v>
      </c>
      <c r="P997" s="69" t="s">
        <v>970</v>
      </c>
      <c r="Q997" s="69">
        <v>21</v>
      </c>
      <c r="R997" s="69" t="s">
        <v>71</v>
      </c>
      <c r="V997" s="59" t="str">
        <f t="shared" si="123"/>
        <v>6210105темно-синий</v>
      </c>
      <c r="W997" s="59" t="str">
        <f t="shared" si="120"/>
        <v>6210105</v>
      </c>
      <c r="X997" s="59" t="str">
        <f t="shared" si="124"/>
        <v>KENT EF</v>
      </c>
      <c r="AC997" s="50">
        <f t="shared" si="125"/>
        <v>2</v>
      </c>
      <c r="AD997" s="43">
        <f t="shared" si="126"/>
        <v>249</v>
      </c>
      <c r="AE997" s="50">
        <f t="shared" si="127"/>
        <v>2249</v>
      </c>
    </row>
    <row r="998" spans="1:31">
      <c r="A998" s="59" t="str">
        <f t="shared" si="121"/>
        <v>621010521</v>
      </c>
      <c r="B998" s="59" t="str">
        <f t="shared" si="122"/>
        <v>02-249-16</v>
      </c>
      <c r="C998" s="69" t="s">
        <v>2539</v>
      </c>
      <c r="D998" s="69" t="s">
        <v>2535</v>
      </c>
      <c r="E998" s="69" t="s">
        <v>989</v>
      </c>
      <c r="F998" s="70">
        <v>63</v>
      </c>
      <c r="G998" s="70" t="s">
        <v>2536</v>
      </c>
      <c r="H998" s="69" t="s">
        <v>55</v>
      </c>
      <c r="I998" s="69" t="s">
        <v>1184</v>
      </c>
      <c r="J998" s="69" t="s">
        <v>336</v>
      </c>
      <c r="K998" s="69" t="s">
        <v>382</v>
      </c>
      <c r="L998" s="69" t="s">
        <v>420</v>
      </c>
      <c r="M998" s="69" t="s">
        <v>388</v>
      </c>
      <c r="N998" s="69" t="s">
        <v>44</v>
      </c>
      <c r="O998" s="69" t="s">
        <v>433</v>
      </c>
      <c r="P998" s="69" t="s">
        <v>970</v>
      </c>
      <c r="Q998" s="69">
        <v>21</v>
      </c>
      <c r="R998" s="69" t="s">
        <v>71</v>
      </c>
      <c r="V998" s="59" t="str">
        <f t="shared" si="123"/>
        <v>6210105темно-синий</v>
      </c>
      <c r="W998" s="59" t="str">
        <f t="shared" si="120"/>
        <v>6210105</v>
      </c>
      <c r="X998" s="59" t="str">
        <f t="shared" si="124"/>
        <v>KENT EF</v>
      </c>
      <c r="AC998" s="50">
        <f t="shared" si="125"/>
        <v>2</v>
      </c>
      <c r="AD998" s="43">
        <f t="shared" si="126"/>
        <v>249</v>
      </c>
      <c r="AE998" s="50">
        <f t="shared" si="127"/>
        <v>2249</v>
      </c>
    </row>
    <row r="999" spans="1:31">
      <c r="A999" s="59" t="str">
        <f t="shared" si="121"/>
        <v>621010532</v>
      </c>
      <c r="B999" s="59" t="str">
        <f t="shared" si="122"/>
        <v>02-249-05</v>
      </c>
      <c r="C999" s="69" t="s">
        <v>2540</v>
      </c>
      <c r="D999" s="69" t="s">
        <v>2541</v>
      </c>
      <c r="E999" s="69" t="s">
        <v>967</v>
      </c>
      <c r="F999" s="70">
        <v>57</v>
      </c>
      <c r="G999" s="70" t="s">
        <v>2536</v>
      </c>
      <c r="H999" s="69" t="s">
        <v>277</v>
      </c>
      <c r="I999" s="69" t="s">
        <v>1184</v>
      </c>
      <c r="J999" s="69" t="s">
        <v>336</v>
      </c>
      <c r="K999" s="69" t="s">
        <v>382</v>
      </c>
      <c r="L999" s="69" t="s">
        <v>420</v>
      </c>
      <c r="M999" s="69" t="s">
        <v>388</v>
      </c>
      <c r="N999" s="69" t="s">
        <v>44</v>
      </c>
      <c r="O999" s="69" t="s">
        <v>433</v>
      </c>
      <c r="P999" s="69" t="s">
        <v>970</v>
      </c>
      <c r="Q999" s="69">
        <v>32</v>
      </c>
      <c r="R999" s="69" t="s">
        <v>83</v>
      </c>
      <c r="V999" s="59" t="str">
        <f t="shared" si="123"/>
        <v>6210105темно-серый</v>
      </c>
      <c r="W999" s="59" t="str">
        <f t="shared" si="120"/>
        <v>6210105</v>
      </c>
      <c r="X999" s="59" t="str">
        <f t="shared" si="124"/>
        <v>KENT EF</v>
      </c>
      <c r="AC999" s="50">
        <f t="shared" si="125"/>
        <v>2</v>
      </c>
      <c r="AD999" s="43">
        <f t="shared" si="126"/>
        <v>249</v>
      </c>
      <c r="AE999" s="50">
        <f t="shared" si="127"/>
        <v>2249</v>
      </c>
    </row>
    <row r="1000" spans="1:31">
      <c r="A1000" s="59" t="str">
        <f t="shared" si="121"/>
        <v>621010532</v>
      </c>
      <c r="B1000" s="59" t="str">
        <f t="shared" si="122"/>
        <v>02-249-05</v>
      </c>
      <c r="C1000" s="69" t="s">
        <v>2542</v>
      </c>
      <c r="D1000" s="69" t="s">
        <v>2541</v>
      </c>
      <c r="E1000" s="69" t="s">
        <v>972</v>
      </c>
      <c r="F1000" s="70">
        <v>59</v>
      </c>
      <c r="G1000" s="70" t="s">
        <v>2536</v>
      </c>
      <c r="H1000" s="69" t="s">
        <v>277</v>
      </c>
      <c r="I1000" s="69" t="s">
        <v>1184</v>
      </c>
      <c r="J1000" s="69" t="s">
        <v>336</v>
      </c>
      <c r="K1000" s="69" t="s">
        <v>382</v>
      </c>
      <c r="L1000" s="69" t="s">
        <v>420</v>
      </c>
      <c r="M1000" s="69" t="s">
        <v>388</v>
      </c>
      <c r="N1000" s="69" t="s">
        <v>44</v>
      </c>
      <c r="O1000" s="69" t="s">
        <v>433</v>
      </c>
      <c r="P1000" s="69" t="s">
        <v>970</v>
      </c>
      <c r="Q1000" s="69">
        <v>32</v>
      </c>
      <c r="R1000" s="69" t="s">
        <v>83</v>
      </c>
      <c r="V1000" s="59" t="str">
        <f t="shared" si="123"/>
        <v>6210105темно-серый</v>
      </c>
      <c r="W1000" s="59" t="str">
        <f t="shared" si="120"/>
        <v>6210105</v>
      </c>
      <c r="X1000" s="59" t="str">
        <f t="shared" si="124"/>
        <v>KENT EF</v>
      </c>
      <c r="AC1000" s="50">
        <f t="shared" si="125"/>
        <v>2</v>
      </c>
      <c r="AD1000" s="43">
        <f t="shared" si="126"/>
        <v>249</v>
      </c>
      <c r="AE1000" s="50">
        <f t="shared" si="127"/>
        <v>2249</v>
      </c>
    </row>
    <row r="1001" spans="1:31">
      <c r="A1001" s="59" t="str">
        <f t="shared" si="121"/>
        <v>621010532</v>
      </c>
      <c r="B1001" s="59" t="str">
        <f t="shared" si="122"/>
        <v>02-249-05</v>
      </c>
      <c r="C1001" s="69" t="s">
        <v>2543</v>
      </c>
      <c r="D1001" s="69" t="s">
        <v>2541</v>
      </c>
      <c r="E1001" s="69" t="s">
        <v>983</v>
      </c>
      <c r="F1001" s="70">
        <v>61</v>
      </c>
      <c r="G1001" s="70" t="s">
        <v>2536</v>
      </c>
      <c r="H1001" s="69" t="s">
        <v>277</v>
      </c>
      <c r="I1001" s="69" t="s">
        <v>1184</v>
      </c>
      <c r="J1001" s="69" t="s">
        <v>336</v>
      </c>
      <c r="K1001" s="69" t="s">
        <v>382</v>
      </c>
      <c r="L1001" s="69" t="s">
        <v>420</v>
      </c>
      <c r="M1001" s="69" t="s">
        <v>388</v>
      </c>
      <c r="N1001" s="69" t="s">
        <v>44</v>
      </c>
      <c r="O1001" s="69" t="s">
        <v>433</v>
      </c>
      <c r="P1001" s="69" t="s">
        <v>970</v>
      </c>
      <c r="Q1001" s="69">
        <v>32</v>
      </c>
      <c r="R1001" s="69" t="s">
        <v>83</v>
      </c>
      <c r="V1001" s="59" t="str">
        <f t="shared" si="123"/>
        <v>6210105темно-серый</v>
      </c>
      <c r="W1001" s="59" t="str">
        <f t="shared" si="120"/>
        <v>6210105</v>
      </c>
      <c r="X1001" s="59" t="str">
        <f t="shared" si="124"/>
        <v>KENT EF</v>
      </c>
      <c r="AC1001" s="50">
        <f t="shared" si="125"/>
        <v>2</v>
      </c>
      <c r="AD1001" s="43">
        <f t="shared" si="126"/>
        <v>249</v>
      </c>
      <c r="AE1001" s="50">
        <f t="shared" si="127"/>
        <v>2249</v>
      </c>
    </row>
    <row r="1002" spans="1:31">
      <c r="A1002" s="59" t="str">
        <f t="shared" si="121"/>
        <v>621010532</v>
      </c>
      <c r="B1002" s="59" t="str">
        <f t="shared" si="122"/>
        <v>02-249-05</v>
      </c>
      <c r="C1002" s="69" t="s">
        <v>2544</v>
      </c>
      <c r="D1002" s="69" t="s">
        <v>2541</v>
      </c>
      <c r="E1002" s="69" t="s">
        <v>989</v>
      </c>
      <c r="F1002" s="70">
        <v>63</v>
      </c>
      <c r="G1002" s="70" t="s">
        <v>2536</v>
      </c>
      <c r="H1002" s="69" t="s">
        <v>277</v>
      </c>
      <c r="I1002" s="69" t="s">
        <v>1184</v>
      </c>
      <c r="J1002" s="69" t="s">
        <v>336</v>
      </c>
      <c r="K1002" s="69" t="s">
        <v>382</v>
      </c>
      <c r="L1002" s="69" t="s">
        <v>420</v>
      </c>
      <c r="M1002" s="69" t="s">
        <v>388</v>
      </c>
      <c r="N1002" s="69" t="s">
        <v>44</v>
      </c>
      <c r="O1002" s="69" t="s">
        <v>433</v>
      </c>
      <c r="P1002" s="69" t="s">
        <v>970</v>
      </c>
      <c r="Q1002" s="69">
        <v>32</v>
      </c>
      <c r="R1002" s="69" t="s">
        <v>83</v>
      </c>
      <c r="V1002" s="59" t="str">
        <f t="shared" si="123"/>
        <v>6210105темно-серый</v>
      </c>
      <c r="W1002" s="59" t="str">
        <f t="shared" si="120"/>
        <v>6210105</v>
      </c>
      <c r="X1002" s="59" t="str">
        <f t="shared" si="124"/>
        <v>KENT EF</v>
      </c>
      <c r="AC1002" s="50">
        <f t="shared" si="125"/>
        <v>2</v>
      </c>
      <c r="AD1002" s="43">
        <f t="shared" si="126"/>
        <v>249</v>
      </c>
      <c r="AE1002" s="50">
        <f t="shared" si="127"/>
        <v>2249</v>
      </c>
    </row>
    <row r="1003" spans="1:31">
      <c r="A1003" s="59" t="str">
        <f t="shared" si="121"/>
        <v>6170602433</v>
      </c>
      <c r="B1003" s="59" t="str">
        <f t="shared" si="122"/>
        <v>02-086-05</v>
      </c>
      <c r="C1003" s="69" t="s">
        <v>2545</v>
      </c>
      <c r="D1003" s="69" t="s">
        <v>2546</v>
      </c>
      <c r="E1003" s="69" t="s">
        <v>967</v>
      </c>
      <c r="F1003" s="70">
        <v>57</v>
      </c>
      <c r="G1003" s="70" t="s">
        <v>1264</v>
      </c>
      <c r="H1003" s="69" t="s">
        <v>277</v>
      </c>
      <c r="I1003" s="69" t="s">
        <v>1018</v>
      </c>
      <c r="J1003" s="69" t="s">
        <v>320</v>
      </c>
      <c r="K1003" s="69" t="s">
        <v>382</v>
      </c>
      <c r="L1003" s="69" t="s">
        <v>420</v>
      </c>
      <c r="M1003" s="69" t="s">
        <v>388</v>
      </c>
      <c r="N1003" s="69" t="s">
        <v>44</v>
      </c>
      <c r="O1003" s="69" t="s">
        <v>433</v>
      </c>
      <c r="P1003" s="69" t="s">
        <v>970</v>
      </c>
      <c r="Q1003" s="69">
        <v>433</v>
      </c>
      <c r="R1003" s="69" t="s">
        <v>83</v>
      </c>
      <c r="V1003" s="59" t="str">
        <f t="shared" si="123"/>
        <v>6170602темно-серый</v>
      </c>
      <c r="W1003" s="59" t="str">
        <f t="shared" si="120"/>
        <v>6170602</v>
      </c>
      <c r="X1003" s="59" t="str">
        <f t="shared" si="124"/>
        <v>RIDGE DONEGAL</v>
      </c>
      <c r="AC1003" s="50">
        <f t="shared" si="125"/>
        <v>2</v>
      </c>
      <c r="AD1003" s="43">
        <f t="shared" si="126"/>
        <v>86</v>
      </c>
      <c r="AE1003" s="50">
        <f t="shared" si="127"/>
        <v>2086</v>
      </c>
    </row>
    <row r="1004" spans="1:31">
      <c r="A1004" s="59" t="str">
        <f t="shared" si="121"/>
        <v>6170602433</v>
      </c>
      <c r="B1004" s="59" t="str">
        <f t="shared" si="122"/>
        <v>02-086-05</v>
      </c>
      <c r="C1004" s="69" t="s">
        <v>2547</v>
      </c>
      <c r="D1004" s="69" t="s">
        <v>2546</v>
      </c>
      <c r="E1004" s="69" t="s">
        <v>972</v>
      </c>
      <c r="F1004" s="70">
        <v>59</v>
      </c>
      <c r="G1004" s="70" t="s">
        <v>1264</v>
      </c>
      <c r="H1004" s="69" t="s">
        <v>277</v>
      </c>
      <c r="I1004" s="69" t="s">
        <v>1018</v>
      </c>
      <c r="J1004" s="69" t="s">
        <v>320</v>
      </c>
      <c r="K1004" s="69" t="s">
        <v>382</v>
      </c>
      <c r="L1004" s="69" t="s">
        <v>420</v>
      </c>
      <c r="M1004" s="69" t="s">
        <v>388</v>
      </c>
      <c r="N1004" s="69" t="s">
        <v>44</v>
      </c>
      <c r="O1004" s="69" t="s">
        <v>433</v>
      </c>
      <c r="P1004" s="69" t="s">
        <v>970</v>
      </c>
      <c r="Q1004" s="69">
        <v>433</v>
      </c>
      <c r="R1004" s="69" t="s">
        <v>83</v>
      </c>
      <c r="V1004" s="59" t="str">
        <f t="shared" si="123"/>
        <v>6170602темно-серый</v>
      </c>
      <c r="W1004" s="59" t="str">
        <f t="shared" si="120"/>
        <v>6170602</v>
      </c>
      <c r="X1004" s="59" t="str">
        <f t="shared" si="124"/>
        <v>RIDGE DONEGAL</v>
      </c>
      <c r="AC1004" s="50">
        <f t="shared" si="125"/>
        <v>2</v>
      </c>
      <c r="AD1004" s="43">
        <f t="shared" si="126"/>
        <v>86</v>
      </c>
      <c r="AE1004" s="50">
        <f t="shared" si="127"/>
        <v>2086</v>
      </c>
    </row>
    <row r="1005" spans="1:31">
      <c r="A1005" s="59" t="str">
        <f t="shared" si="121"/>
        <v>6170602433</v>
      </c>
      <c r="B1005" s="59" t="str">
        <f t="shared" si="122"/>
        <v>02-086-05</v>
      </c>
      <c r="C1005" s="69" t="s">
        <v>2548</v>
      </c>
      <c r="D1005" s="69" t="s">
        <v>2546</v>
      </c>
      <c r="E1005" s="69" t="s">
        <v>983</v>
      </c>
      <c r="F1005" s="70">
        <v>61</v>
      </c>
      <c r="G1005" s="70" t="s">
        <v>1264</v>
      </c>
      <c r="H1005" s="69" t="s">
        <v>277</v>
      </c>
      <c r="I1005" s="69" t="s">
        <v>1018</v>
      </c>
      <c r="J1005" s="69" t="s">
        <v>320</v>
      </c>
      <c r="K1005" s="69" t="s">
        <v>382</v>
      </c>
      <c r="L1005" s="69" t="s">
        <v>420</v>
      </c>
      <c r="M1005" s="69" t="s">
        <v>388</v>
      </c>
      <c r="N1005" s="69" t="s">
        <v>44</v>
      </c>
      <c r="O1005" s="69" t="s">
        <v>433</v>
      </c>
      <c r="P1005" s="69" t="s">
        <v>970</v>
      </c>
      <c r="Q1005" s="69">
        <v>433</v>
      </c>
      <c r="R1005" s="69" t="s">
        <v>83</v>
      </c>
      <c r="V1005" s="59" t="str">
        <f t="shared" si="123"/>
        <v>6170602темно-серый</v>
      </c>
      <c r="W1005" s="59" t="str">
        <f t="shared" si="120"/>
        <v>6170602</v>
      </c>
      <c r="X1005" s="59" t="str">
        <f t="shared" si="124"/>
        <v>RIDGE DONEGAL</v>
      </c>
      <c r="AC1005" s="50">
        <f t="shared" si="125"/>
        <v>2</v>
      </c>
      <c r="AD1005" s="43">
        <f t="shared" si="126"/>
        <v>86</v>
      </c>
      <c r="AE1005" s="50">
        <f t="shared" si="127"/>
        <v>2086</v>
      </c>
    </row>
    <row r="1006" spans="1:31">
      <c r="A1006" s="59" t="str">
        <f t="shared" si="121"/>
        <v>6170602433</v>
      </c>
      <c r="B1006" s="59" t="str">
        <f t="shared" si="122"/>
        <v>02-086-05</v>
      </c>
      <c r="C1006" s="69" t="s">
        <v>2549</v>
      </c>
      <c r="D1006" s="69" t="s">
        <v>2546</v>
      </c>
      <c r="E1006" s="69" t="s">
        <v>989</v>
      </c>
      <c r="F1006" s="70">
        <v>63</v>
      </c>
      <c r="G1006" s="70" t="s">
        <v>1264</v>
      </c>
      <c r="H1006" s="69" t="s">
        <v>277</v>
      </c>
      <c r="I1006" s="69" t="s">
        <v>1018</v>
      </c>
      <c r="J1006" s="69" t="s">
        <v>320</v>
      </c>
      <c r="K1006" s="69" t="s">
        <v>382</v>
      </c>
      <c r="L1006" s="69" t="s">
        <v>420</v>
      </c>
      <c r="M1006" s="69" t="s">
        <v>388</v>
      </c>
      <c r="N1006" s="69" t="s">
        <v>44</v>
      </c>
      <c r="O1006" s="69" t="s">
        <v>433</v>
      </c>
      <c r="P1006" s="69" t="s">
        <v>970</v>
      </c>
      <c r="Q1006" s="69">
        <v>433</v>
      </c>
      <c r="R1006" s="69" t="s">
        <v>83</v>
      </c>
      <c r="V1006" s="59" t="str">
        <f t="shared" si="123"/>
        <v>6170602темно-серый</v>
      </c>
      <c r="W1006" s="59" t="str">
        <f t="shared" si="120"/>
        <v>6170602</v>
      </c>
      <c r="X1006" s="59" t="str">
        <f t="shared" si="124"/>
        <v>RIDGE DONEGAL</v>
      </c>
      <c r="AC1006" s="50">
        <f t="shared" si="125"/>
        <v>2</v>
      </c>
      <c r="AD1006" s="43">
        <f t="shared" si="126"/>
        <v>86</v>
      </c>
      <c r="AE1006" s="50">
        <f t="shared" si="127"/>
        <v>2086</v>
      </c>
    </row>
    <row r="1007" spans="1:31">
      <c r="A1007" s="59" t="str">
        <f t="shared" si="121"/>
        <v>6170602433</v>
      </c>
      <c r="B1007" s="59" t="str">
        <f t="shared" si="122"/>
        <v>02-086-05</v>
      </c>
      <c r="C1007" s="69" t="s">
        <v>2550</v>
      </c>
      <c r="D1007" s="69" t="s">
        <v>2546</v>
      </c>
      <c r="E1007" s="69" t="s">
        <v>979</v>
      </c>
      <c r="F1007" s="70">
        <v>58</v>
      </c>
      <c r="G1007" s="70" t="s">
        <v>1264</v>
      </c>
      <c r="H1007" s="69" t="s">
        <v>277</v>
      </c>
      <c r="I1007" s="69" t="s">
        <v>1018</v>
      </c>
      <c r="J1007" s="69" t="s">
        <v>320</v>
      </c>
      <c r="K1007" s="69" t="s">
        <v>382</v>
      </c>
      <c r="L1007" s="69" t="s">
        <v>420</v>
      </c>
      <c r="M1007" s="69" t="s">
        <v>388</v>
      </c>
      <c r="N1007" s="69" t="s">
        <v>44</v>
      </c>
      <c r="O1007" s="69" t="s">
        <v>433</v>
      </c>
      <c r="P1007" s="69" t="s">
        <v>970</v>
      </c>
      <c r="Q1007" s="69">
        <v>433</v>
      </c>
      <c r="R1007" s="69" t="s">
        <v>83</v>
      </c>
      <c r="V1007" s="59" t="str">
        <f t="shared" si="123"/>
        <v>6170602темно-серый</v>
      </c>
      <c r="W1007" s="59" t="str">
        <f t="shared" si="120"/>
        <v>6170602</v>
      </c>
      <c r="X1007" s="59" t="str">
        <f t="shared" si="124"/>
        <v>RIDGE DONEGAL</v>
      </c>
      <c r="AC1007" s="50">
        <f t="shared" si="125"/>
        <v>2</v>
      </c>
      <c r="AD1007" s="43">
        <f t="shared" si="126"/>
        <v>86</v>
      </c>
      <c r="AE1007" s="50">
        <f t="shared" si="127"/>
        <v>2086</v>
      </c>
    </row>
    <row r="1008" spans="1:31">
      <c r="A1008" s="59" t="str">
        <f t="shared" si="121"/>
        <v>6170602433</v>
      </c>
      <c r="B1008" s="59" t="str">
        <f t="shared" si="122"/>
        <v>02-086-05</v>
      </c>
      <c r="C1008" s="69" t="s">
        <v>2551</v>
      </c>
      <c r="D1008" s="69" t="s">
        <v>2546</v>
      </c>
      <c r="E1008" s="69" t="s">
        <v>981</v>
      </c>
      <c r="F1008" s="70">
        <v>60</v>
      </c>
      <c r="G1008" s="70" t="s">
        <v>1264</v>
      </c>
      <c r="H1008" s="69" t="s">
        <v>277</v>
      </c>
      <c r="I1008" s="69" t="s">
        <v>1018</v>
      </c>
      <c r="J1008" s="69" t="s">
        <v>320</v>
      </c>
      <c r="K1008" s="69" t="s">
        <v>382</v>
      </c>
      <c r="L1008" s="69" t="s">
        <v>420</v>
      </c>
      <c r="M1008" s="69" t="s">
        <v>388</v>
      </c>
      <c r="N1008" s="69" t="s">
        <v>44</v>
      </c>
      <c r="O1008" s="69" t="s">
        <v>433</v>
      </c>
      <c r="P1008" s="69" t="s">
        <v>970</v>
      </c>
      <c r="Q1008" s="69">
        <v>433</v>
      </c>
      <c r="R1008" s="69" t="s">
        <v>83</v>
      </c>
      <c r="V1008" s="59" t="str">
        <f t="shared" si="123"/>
        <v>6170602темно-серый</v>
      </c>
      <c r="W1008" s="59" t="str">
        <f t="shared" si="120"/>
        <v>6170602</v>
      </c>
      <c r="X1008" s="59" t="str">
        <f t="shared" si="124"/>
        <v>RIDGE DONEGAL</v>
      </c>
      <c r="AC1008" s="50">
        <f t="shared" si="125"/>
        <v>2</v>
      </c>
      <c r="AD1008" s="43">
        <f t="shared" si="126"/>
        <v>86</v>
      </c>
      <c r="AE1008" s="50">
        <f t="shared" si="127"/>
        <v>2086</v>
      </c>
    </row>
    <row r="1009" spans="1:31">
      <c r="A1009" s="59" t="str">
        <f t="shared" si="121"/>
        <v>6380314228</v>
      </c>
      <c r="B1009" s="59" t="str">
        <f t="shared" si="122"/>
        <v>02-250-21</v>
      </c>
      <c r="C1009" s="69" t="s">
        <v>2552</v>
      </c>
      <c r="D1009" s="69" t="s">
        <v>2553</v>
      </c>
      <c r="E1009" s="69" t="s">
        <v>967</v>
      </c>
      <c r="F1009" s="70">
        <v>57</v>
      </c>
      <c r="G1009" s="70" t="s">
        <v>2554</v>
      </c>
      <c r="H1009" s="69" t="s">
        <v>252</v>
      </c>
      <c r="I1009" s="69" t="s">
        <v>1018</v>
      </c>
      <c r="J1009" s="69" t="s">
        <v>324</v>
      </c>
      <c r="K1009" s="69" t="s">
        <v>382</v>
      </c>
      <c r="L1009" s="69" t="s">
        <v>420</v>
      </c>
      <c r="M1009" s="69" t="s">
        <v>388</v>
      </c>
      <c r="N1009" s="69" t="s">
        <v>44</v>
      </c>
      <c r="O1009" s="69" t="s">
        <v>433</v>
      </c>
      <c r="P1009" s="69" t="s">
        <v>970</v>
      </c>
      <c r="Q1009" s="69">
        <v>228</v>
      </c>
      <c r="R1009" s="69" t="s">
        <v>71</v>
      </c>
      <c r="V1009" s="59" t="str">
        <f t="shared" si="123"/>
        <v>6380314синий / красный</v>
      </c>
      <c r="W1009" s="59" t="str">
        <f t="shared" si="120"/>
        <v>6380314</v>
      </c>
      <c r="X1009" s="59" t="str">
        <f t="shared" si="124"/>
        <v>DRIVER CHECK</v>
      </c>
      <c r="AC1009" s="50">
        <f t="shared" si="125"/>
        <v>2</v>
      </c>
      <c r="AD1009" s="43">
        <f t="shared" si="126"/>
        <v>250</v>
      </c>
      <c r="AE1009" s="50">
        <f t="shared" si="127"/>
        <v>2250</v>
      </c>
    </row>
    <row r="1010" spans="1:31">
      <c r="A1010" s="59" t="str">
        <f t="shared" si="121"/>
        <v>6380314228</v>
      </c>
      <c r="B1010" s="59" t="str">
        <f t="shared" si="122"/>
        <v>02-250-21</v>
      </c>
      <c r="C1010" s="69" t="s">
        <v>2555</v>
      </c>
      <c r="D1010" s="69" t="s">
        <v>2553</v>
      </c>
      <c r="E1010" s="69" t="s">
        <v>972</v>
      </c>
      <c r="F1010" s="70">
        <v>59</v>
      </c>
      <c r="G1010" s="70" t="s">
        <v>2554</v>
      </c>
      <c r="H1010" s="69" t="s">
        <v>252</v>
      </c>
      <c r="I1010" s="69" t="s">
        <v>1018</v>
      </c>
      <c r="J1010" s="69" t="s">
        <v>324</v>
      </c>
      <c r="K1010" s="69" t="s">
        <v>382</v>
      </c>
      <c r="L1010" s="69" t="s">
        <v>420</v>
      </c>
      <c r="M1010" s="69" t="s">
        <v>388</v>
      </c>
      <c r="N1010" s="69" t="s">
        <v>44</v>
      </c>
      <c r="O1010" s="69" t="s">
        <v>433</v>
      </c>
      <c r="P1010" s="69" t="s">
        <v>970</v>
      </c>
      <c r="Q1010" s="69">
        <v>228</v>
      </c>
      <c r="R1010" s="69" t="s">
        <v>71</v>
      </c>
      <c r="V1010" s="59" t="str">
        <f t="shared" si="123"/>
        <v>6380314синий / красный</v>
      </c>
      <c r="W1010" s="59" t="str">
        <f t="shared" si="120"/>
        <v>6380314</v>
      </c>
      <c r="X1010" s="59" t="str">
        <f t="shared" si="124"/>
        <v>DRIVER CHECK</v>
      </c>
      <c r="AC1010" s="50">
        <f t="shared" si="125"/>
        <v>2</v>
      </c>
      <c r="AD1010" s="43">
        <f t="shared" si="126"/>
        <v>250</v>
      </c>
      <c r="AE1010" s="50">
        <f t="shared" si="127"/>
        <v>2250</v>
      </c>
    </row>
    <row r="1011" spans="1:31">
      <c r="A1011" s="59" t="str">
        <f t="shared" si="121"/>
        <v>6380314228</v>
      </c>
      <c r="B1011" s="59" t="str">
        <f t="shared" si="122"/>
        <v>02-250-21</v>
      </c>
      <c r="C1011" s="69" t="s">
        <v>2556</v>
      </c>
      <c r="D1011" s="69" t="s">
        <v>2553</v>
      </c>
      <c r="E1011" s="69" t="s">
        <v>983</v>
      </c>
      <c r="F1011" s="70">
        <v>61</v>
      </c>
      <c r="G1011" s="70" t="s">
        <v>2554</v>
      </c>
      <c r="H1011" s="69" t="s">
        <v>252</v>
      </c>
      <c r="I1011" s="69" t="s">
        <v>1018</v>
      </c>
      <c r="J1011" s="69" t="s">
        <v>324</v>
      </c>
      <c r="K1011" s="69" t="s">
        <v>382</v>
      </c>
      <c r="L1011" s="69" t="s">
        <v>420</v>
      </c>
      <c r="M1011" s="69" t="s">
        <v>388</v>
      </c>
      <c r="N1011" s="69" t="s">
        <v>44</v>
      </c>
      <c r="O1011" s="69" t="s">
        <v>433</v>
      </c>
      <c r="P1011" s="69" t="s">
        <v>970</v>
      </c>
      <c r="Q1011" s="69">
        <v>228</v>
      </c>
      <c r="R1011" s="69" t="s">
        <v>71</v>
      </c>
      <c r="V1011" s="59" t="str">
        <f t="shared" si="123"/>
        <v>6380314синий / красный</v>
      </c>
      <c r="W1011" s="59" t="str">
        <f t="shared" si="120"/>
        <v>6380314</v>
      </c>
      <c r="X1011" s="59" t="str">
        <f t="shared" si="124"/>
        <v>DRIVER CHECK</v>
      </c>
      <c r="AC1011" s="50">
        <f t="shared" si="125"/>
        <v>2</v>
      </c>
      <c r="AD1011" s="43">
        <f t="shared" si="126"/>
        <v>250</v>
      </c>
      <c r="AE1011" s="50">
        <f t="shared" si="127"/>
        <v>2250</v>
      </c>
    </row>
    <row r="1012" spans="1:31">
      <c r="A1012" s="59" t="str">
        <f t="shared" si="121"/>
        <v>6380314228</v>
      </c>
      <c r="B1012" s="59" t="str">
        <f t="shared" si="122"/>
        <v>02-250-21</v>
      </c>
      <c r="C1012" s="69" t="s">
        <v>2557</v>
      </c>
      <c r="D1012" s="69" t="s">
        <v>2553</v>
      </c>
      <c r="E1012" s="69" t="s">
        <v>979</v>
      </c>
      <c r="F1012" s="70">
        <v>58</v>
      </c>
      <c r="G1012" s="70" t="s">
        <v>2554</v>
      </c>
      <c r="H1012" s="69" t="s">
        <v>252</v>
      </c>
      <c r="I1012" s="69" t="s">
        <v>1018</v>
      </c>
      <c r="J1012" s="69" t="s">
        <v>324</v>
      </c>
      <c r="K1012" s="69" t="s">
        <v>382</v>
      </c>
      <c r="L1012" s="69" t="s">
        <v>420</v>
      </c>
      <c r="M1012" s="69" t="s">
        <v>388</v>
      </c>
      <c r="N1012" s="69" t="s">
        <v>44</v>
      </c>
      <c r="O1012" s="69" t="s">
        <v>433</v>
      </c>
      <c r="P1012" s="69" t="s">
        <v>970</v>
      </c>
      <c r="Q1012" s="69">
        <v>228</v>
      </c>
      <c r="R1012" s="69" t="s">
        <v>71</v>
      </c>
      <c r="V1012" s="59" t="str">
        <f t="shared" si="123"/>
        <v>6380314синий / красный</v>
      </c>
      <c r="W1012" s="59" t="str">
        <f t="shared" si="120"/>
        <v>6380314</v>
      </c>
      <c r="X1012" s="59" t="str">
        <f t="shared" si="124"/>
        <v>DRIVER CHECK</v>
      </c>
      <c r="AC1012" s="50">
        <f t="shared" si="125"/>
        <v>2</v>
      </c>
      <c r="AD1012" s="43">
        <f t="shared" si="126"/>
        <v>250</v>
      </c>
      <c r="AE1012" s="50">
        <f t="shared" si="127"/>
        <v>2250</v>
      </c>
    </row>
    <row r="1013" spans="1:31">
      <c r="A1013" s="59" t="str">
        <f t="shared" si="121"/>
        <v>6380502333</v>
      </c>
      <c r="B1013" s="59" t="str">
        <f t="shared" si="122"/>
        <v>02-087-05</v>
      </c>
      <c r="C1013" s="69" t="s">
        <v>2558</v>
      </c>
      <c r="D1013" s="69" t="s">
        <v>2559</v>
      </c>
      <c r="E1013" s="69" t="s">
        <v>1147</v>
      </c>
      <c r="F1013" s="70">
        <v>55</v>
      </c>
      <c r="G1013" s="70" t="s">
        <v>1275</v>
      </c>
      <c r="H1013" s="69" t="s">
        <v>277</v>
      </c>
      <c r="I1013" s="69" t="s">
        <v>1018</v>
      </c>
      <c r="J1013" s="69" t="s">
        <v>324</v>
      </c>
      <c r="K1013" s="69" t="s">
        <v>382</v>
      </c>
      <c r="L1013" s="69" t="s">
        <v>420</v>
      </c>
      <c r="M1013" s="69" t="s">
        <v>388</v>
      </c>
      <c r="N1013" s="69" t="s">
        <v>44</v>
      </c>
      <c r="O1013" s="69" t="s">
        <v>433</v>
      </c>
      <c r="P1013" s="69" t="s">
        <v>970</v>
      </c>
      <c r="Q1013" s="69">
        <v>333</v>
      </c>
      <c r="R1013" s="69" t="s">
        <v>83</v>
      </c>
      <c r="V1013" s="59" t="str">
        <f t="shared" si="123"/>
        <v>6380502темно-серый</v>
      </c>
      <c r="W1013" s="59" t="str">
        <f t="shared" si="120"/>
        <v>6380502</v>
      </c>
      <c r="X1013" s="59" t="str">
        <f t="shared" si="124"/>
        <v>BELFAST WOOLRICH</v>
      </c>
      <c r="AC1013" s="50">
        <f t="shared" si="125"/>
        <v>2</v>
      </c>
      <c r="AD1013" s="43">
        <f t="shared" si="126"/>
        <v>87</v>
      </c>
      <c r="AE1013" s="50">
        <f t="shared" si="127"/>
        <v>2087</v>
      </c>
    </row>
    <row r="1014" spans="1:31">
      <c r="A1014" s="59" t="str">
        <f t="shared" si="121"/>
        <v>6380502333</v>
      </c>
      <c r="B1014" s="59" t="str">
        <f t="shared" si="122"/>
        <v>02-087-05</v>
      </c>
      <c r="C1014" s="69" t="s">
        <v>2560</v>
      </c>
      <c r="D1014" s="69" t="s">
        <v>2559</v>
      </c>
      <c r="E1014" s="69" t="s">
        <v>967</v>
      </c>
      <c r="F1014" s="70">
        <v>57</v>
      </c>
      <c r="G1014" s="70" t="s">
        <v>1275</v>
      </c>
      <c r="H1014" s="69" t="s">
        <v>277</v>
      </c>
      <c r="I1014" s="69" t="s">
        <v>1018</v>
      </c>
      <c r="J1014" s="69" t="s">
        <v>324</v>
      </c>
      <c r="K1014" s="69" t="s">
        <v>382</v>
      </c>
      <c r="L1014" s="69" t="s">
        <v>420</v>
      </c>
      <c r="M1014" s="69" t="s">
        <v>388</v>
      </c>
      <c r="N1014" s="69" t="s">
        <v>44</v>
      </c>
      <c r="O1014" s="69" t="s">
        <v>433</v>
      </c>
      <c r="P1014" s="69" t="s">
        <v>970</v>
      </c>
      <c r="Q1014" s="69">
        <v>333</v>
      </c>
      <c r="R1014" s="69" t="s">
        <v>83</v>
      </c>
      <c r="V1014" s="59" t="str">
        <f t="shared" si="123"/>
        <v>6380502темно-серый</v>
      </c>
      <c r="W1014" s="59" t="str">
        <f t="shared" si="120"/>
        <v>6380502</v>
      </c>
      <c r="X1014" s="59" t="str">
        <f t="shared" si="124"/>
        <v>BELFAST WOOLRICH</v>
      </c>
      <c r="AC1014" s="50">
        <f t="shared" si="125"/>
        <v>2</v>
      </c>
      <c r="AD1014" s="43">
        <f t="shared" si="126"/>
        <v>87</v>
      </c>
      <c r="AE1014" s="50">
        <f t="shared" si="127"/>
        <v>2087</v>
      </c>
    </row>
    <row r="1015" spans="1:31">
      <c r="A1015" s="59" t="str">
        <f t="shared" si="121"/>
        <v>6380502333</v>
      </c>
      <c r="B1015" s="59" t="str">
        <f t="shared" si="122"/>
        <v>02-087-05</v>
      </c>
      <c r="C1015" s="69" t="s">
        <v>2561</v>
      </c>
      <c r="D1015" s="69" t="s">
        <v>2559</v>
      </c>
      <c r="E1015" s="69" t="s">
        <v>972</v>
      </c>
      <c r="F1015" s="70">
        <v>59</v>
      </c>
      <c r="G1015" s="70" t="s">
        <v>1275</v>
      </c>
      <c r="H1015" s="69" t="s">
        <v>277</v>
      </c>
      <c r="I1015" s="69" t="s">
        <v>1018</v>
      </c>
      <c r="J1015" s="69" t="s">
        <v>324</v>
      </c>
      <c r="K1015" s="69" t="s">
        <v>382</v>
      </c>
      <c r="L1015" s="69" t="s">
        <v>420</v>
      </c>
      <c r="M1015" s="69" t="s">
        <v>388</v>
      </c>
      <c r="N1015" s="69" t="s">
        <v>44</v>
      </c>
      <c r="O1015" s="69" t="s">
        <v>433</v>
      </c>
      <c r="P1015" s="69" t="s">
        <v>970</v>
      </c>
      <c r="Q1015" s="69">
        <v>333</v>
      </c>
      <c r="R1015" s="69" t="s">
        <v>83</v>
      </c>
      <c r="V1015" s="59" t="str">
        <f t="shared" si="123"/>
        <v>6380502темно-серый</v>
      </c>
      <c r="W1015" s="59" t="str">
        <f t="shared" si="120"/>
        <v>6380502</v>
      </c>
      <c r="X1015" s="59" t="str">
        <f t="shared" si="124"/>
        <v>BELFAST WOOLRICH</v>
      </c>
      <c r="AC1015" s="50">
        <f t="shared" si="125"/>
        <v>2</v>
      </c>
      <c r="AD1015" s="43">
        <f t="shared" si="126"/>
        <v>87</v>
      </c>
      <c r="AE1015" s="50">
        <f t="shared" si="127"/>
        <v>2087</v>
      </c>
    </row>
    <row r="1016" spans="1:31">
      <c r="A1016" s="59" t="str">
        <f t="shared" si="121"/>
        <v>6380502333</v>
      </c>
      <c r="B1016" s="59" t="str">
        <f t="shared" si="122"/>
        <v>02-087-05</v>
      </c>
      <c r="C1016" s="69" t="s">
        <v>2562</v>
      </c>
      <c r="D1016" s="69" t="s">
        <v>2559</v>
      </c>
      <c r="E1016" s="69" t="s">
        <v>983</v>
      </c>
      <c r="F1016" s="70">
        <v>61</v>
      </c>
      <c r="G1016" s="70" t="s">
        <v>1275</v>
      </c>
      <c r="H1016" s="69" t="s">
        <v>277</v>
      </c>
      <c r="I1016" s="69" t="s">
        <v>1018</v>
      </c>
      <c r="J1016" s="69" t="s">
        <v>324</v>
      </c>
      <c r="K1016" s="69" t="s">
        <v>382</v>
      </c>
      <c r="L1016" s="69" t="s">
        <v>420</v>
      </c>
      <c r="M1016" s="69" t="s">
        <v>388</v>
      </c>
      <c r="N1016" s="69" t="s">
        <v>44</v>
      </c>
      <c r="O1016" s="69" t="s">
        <v>433</v>
      </c>
      <c r="P1016" s="69" t="s">
        <v>970</v>
      </c>
      <c r="Q1016" s="69">
        <v>333</v>
      </c>
      <c r="R1016" s="69" t="s">
        <v>83</v>
      </c>
      <c r="V1016" s="59" t="str">
        <f t="shared" si="123"/>
        <v>6380502темно-серый</v>
      </c>
      <c r="W1016" s="59" t="str">
        <f t="shared" si="120"/>
        <v>6380502</v>
      </c>
      <c r="X1016" s="59" t="str">
        <f t="shared" si="124"/>
        <v>BELFAST WOOLRICH</v>
      </c>
      <c r="AC1016" s="50">
        <f t="shared" si="125"/>
        <v>2</v>
      </c>
      <c r="AD1016" s="43">
        <f t="shared" si="126"/>
        <v>87</v>
      </c>
      <c r="AE1016" s="50">
        <f t="shared" si="127"/>
        <v>2087</v>
      </c>
    </row>
    <row r="1017" spans="1:31">
      <c r="A1017" s="59" t="str">
        <f t="shared" si="121"/>
        <v>6380502333</v>
      </c>
      <c r="B1017" s="59" t="str">
        <f t="shared" si="122"/>
        <v>02-087-05</v>
      </c>
      <c r="C1017" s="69" t="s">
        <v>2563</v>
      </c>
      <c r="D1017" s="69" t="s">
        <v>2559</v>
      </c>
      <c r="E1017" s="69" t="s">
        <v>989</v>
      </c>
      <c r="F1017" s="70">
        <v>63</v>
      </c>
      <c r="G1017" s="70" t="s">
        <v>1275</v>
      </c>
      <c r="H1017" s="69" t="s">
        <v>277</v>
      </c>
      <c r="I1017" s="69" t="s">
        <v>1018</v>
      </c>
      <c r="J1017" s="69" t="s">
        <v>324</v>
      </c>
      <c r="K1017" s="69" t="s">
        <v>382</v>
      </c>
      <c r="L1017" s="69" t="s">
        <v>420</v>
      </c>
      <c r="M1017" s="69" t="s">
        <v>388</v>
      </c>
      <c r="N1017" s="69" t="s">
        <v>44</v>
      </c>
      <c r="O1017" s="69" t="s">
        <v>433</v>
      </c>
      <c r="P1017" s="69" t="s">
        <v>970</v>
      </c>
      <c r="Q1017" s="69">
        <v>333</v>
      </c>
      <c r="R1017" s="69" t="s">
        <v>83</v>
      </c>
      <c r="V1017" s="59" t="str">
        <f t="shared" si="123"/>
        <v>6380502темно-серый</v>
      </c>
      <c r="W1017" s="59" t="str">
        <f t="shared" si="120"/>
        <v>6380502</v>
      </c>
      <c r="X1017" s="59" t="str">
        <f t="shared" si="124"/>
        <v>BELFAST WOOLRICH</v>
      </c>
      <c r="AC1017" s="50">
        <f t="shared" si="125"/>
        <v>2</v>
      </c>
      <c r="AD1017" s="43">
        <f t="shared" si="126"/>
        <v>87</v>
      </c>
      <c r="AE1017" s="50">
        <f t="shared" si="127"/>
        <v>2087</v>
      </c>
    </row>
    <row r="1018" spans="1:31">
      <c r="A1018" s="59" t="str">
        <f t="shared" si="121"/>
        <v>6380502333</v>
      </c>
      <c r="B1018" s="59" t="str">
        <f t="shared" si="122"/>
        <v>02-087-05</v>
      </c>
      <c r="C1018" s="69" t="s">
        <v>2564</v>
      </c>
      <c r="D1018" s="69" t="s">
        <v>2559</v>
      </c>
      <c r="E1018" s="69" t="s">
        <v>979</v>
      </c>
      <c r="F1018" s="70">
        <v>58</v>
      </c>
      <c r="G1018" s="70" t="s">
        <v>1275</v>
      </c>
      <c r="H1018" s="69" t="s">
        <v>277</v>
      </c>
      <c r="I1018" s="69" t="s">
        <v>1018</v>
      </c>
      <c r="J1018" s="69" t="s">
        <v>324</v>
      </c>
      <c r="K1018" s="69" t="s">
        <v>382</v>
      </c>
      <c r="L1018" s="69" t="s">
        <v>420</v>
      </c>
      <c r="M1018" s="69" t="s">
        <v>388</v>
      </c>
      <c r="N1018" s="69" t="s">
        <v>44</v>
      </c>
      <c r="O1018" s="69" t="s">
        <v>433</v>
      </c>
      <c r="P1018" s="69" t="s">
        <v>970</v>
      </c>
      <c r="Q1018" s="69">
        <v>333</v>
      </c>
      <c r="R1018" s="69" t="s">
        <v>83</v>
      </c>
      <c r="V1018" s="59" t="str">
        <f t="shared" si="123"/>
        <v>6380502темно-серый</v>
      </c>
      <c r="W1018" s="59" t="str">
        <f t="shared" si="120"/>
        <v>6380502</v>
      </c>
      <c r="X1018" s="59" t="str">
        <f t="shared" si="124"/>
        <v>BELFAST WOOLRICH</v>
      </c>
      <c r="AC1018" s="50">
        <f t="shared" si="125"/>
        <v>2</v>
      </c>
      <c r="AD1018" s="43">
        <f t="shared" si="126"/>
        <v>87</v>
      </c>
      <c r="AE1018" s="50">
        <f t="shared" si="127"/>
        <v>2087</v>
      </c>
    </row>
    <row r="1019" spans="1:31">
      <c r="A1019" s="59" t="str">
        <f t="shared" si="121"/>
        <v>6380502333</v>
      </c>
      <c r="B1019" s="59" t="str">
        <f t="shared" si="122"/>
        <v>02-087-05</v>
      </c>
      <c r="C1019" s="69" t="s">
        <v>2565</v>
      </c>
      <c r="D1019" s="69" t="s">
        <v>2559</v>
      </c>
      <c r="E1019" s="69" t="s">
        <v>981</v>
      </c>
      <c r="F1019" s="70">
        <v>60</v>
      </c>
      <c r="G1019" s="70" t="s">
        <v>1275</v>
      </c>
      <c r="H1019" s="69" t="s">
        <v>277</v>
      </c>
      <c r="I1019" s="69" t="s">
        <v>1018</v>
      </c>
      <c r="J1019" s="69" t="s">
        <v>324</v>
      </c>
      <c r="K1019" s="69" t="s">
        <v>382</v>
      </c>
      <c r="L1019" s="69" t="s">
        <v>420</v>
      </c>
      <c r="M1019" s="69" t="s">
        <v>388</v>
      </c>
      <c r="N1019" s="69" t="s">
        <v>44</v>
      </c>
      <c r="O1019" s="69" t="s">
        <v>433</v>
      </c>
      <c r="P1019" s="69" t="s">
        <v>970</v>
      </c>
      <c r="Q1019" s="69">
        <v>333</v>
      </c>
      <c r="R1019" s="69" t="s">
        <v>83</v>
      </c>
      <c r="V1019" s="59" t="str">
        <f t="shared" si="123"/>
        <v>6380502темно-серый</v>
      </c>
      <c r="W1019" s="59" t="str">
        <f t="shared" si="120"/>
        <v>6380502</v>
      </c>
      <c r="X1019" s="59" t="str">
        <f t="shared" si="124"/>
        <v>BELFAST WOOLRICH</v>
      </c>
      <c r="AC1019" s="50">
        <f t="shared" si="125"/>
        <v>2</v>
      </c>
      <c r="AD1019" s="43">
        <f t="shared" si="126"/>
        <v>87</v>
      </c>
      <c r="AE1019" s="50">
        <f t="shared" si="127"/>
        <v>2087</v>
      </c>
    </row>
    <row r="1020" spans="1:31">
      <c r="A1020" s="59" t="str">
        <f t="shared" si="121"/>
        <v>6380502333</v>
      </c>
      <c r="B1020" s="59" t="str">
        <f t="shared" si="122"/>
        <v>02-087-05</v>
      </c>
      <c r="C1020" s="69" t="s">
        <v>2566</v>
      </c>
      <c r="D1020" s="69" t="s">
        <v>2559</v>
      </c>
      <c r="E1020" s="69" t="s">
        <v>987</v>
      </c>
      <c r="F1020" s="70">
        <v>62</v>
      </c>
      <c r="G1020" s="70" t="s">
        <v>1275</v>
      </c>
      <c r="H1020" s="69" t="s">
        <v>277</v>
      </c>
      <c r="I1020" s="69" t="s">
        <v>1018</v>
      </c>
      <c r="J1020" s="69" t="s">
        <v>324</v>
      </c>
      <c r="K1020" s="69" t="s">
        <v>382</v>
      </c>
      <c r="L1020" s="69" t="s">
        <v>420</v>
      </c>
      <c r="M1020" s="69" t="s">
        <v>388</v>
      </c>
      <c r="N1020" s="69" t="s">
        <v>44</v>
      </c>
      <c r="O1020" s="69" t="s">
        <v>433</v>
      </c>
      <c r="P1020" s="69" t="s">
        <v>970</v>
      </c>
      <c r="Q1020" s="69">
        <v>333</v>
      </c>
      <c r="R1020" s="69" t="s">
        <v>83</v>
      </c>
      <c r="V1020" s="59" t="str">
        <f t="shared" si="123"/>
        <v>6380502темно-серый</v>
      </c>
      <c r="W1020" s="59" t="str">
        <f t="shared" si="120"/>
        <v>6380502</v>
      </c>
      <c r="X1020" s="59" t="str">
        <f t="shared" si="124"/>
        <v>BELFAST WOOLRICH</v>
      </c>
      <c r="AC1020" s="50">
        <f t="shared" si="125"/>
        <v>2</v>
      </c>
      <c r="AD1020" s="43">
        <f t="shared" si="126"/>
        <v>87</v>
      </c>
      <c r="AE1020" s="50">
        <f t="shared" si="127"/>
        <v>2087</v>
      </c>
    </row>
    <row r="1021" spans="1:31">
      <c r="A1021" s="59" t="str">
        <f t="shared" si="121"/>
        <v>6380502356</v>
      </c>
      <c r="B1021" s="59" t="str">
        <f t="shared" si="122"/>
        <v>02-087-14</v>
      </c>
      <c r="C1021" s="69" t="s">
        <v>2567</v>
      </c>
      <c r="D1021" s="69" t="s">
        <v>2568</v>
      </c>
      <c r="E1021" s="69" t="s">
        <v>1147</v>
      </c>
      <c r="F1021" s="70">
        <v>55</v>
      </c>
      <c r="G1021" s="70" t="s">
        <v>1275</v>
      </c>
      <c r="H1021" s="69" t="s">
        <v>86</v>
      </c>
      <c r="I1021" s="69" t="s">
        <v>1018</v>
      </c>
      <c r="J1021" s="69" t="s">
        <v>324</v>
      </c>
      <c r="K1021" s="69" t="s">
        <v>382</v>
      </c>
      <c r="L1021" s="69" t="s">
        <v>420</v>
      </c>
      <c r="M1021" s="69" t="s">
        <v>388</v>
      </c>
      <c r="N1021" s="69" t="s">
        <v>44</v>
      </c>
      <c r="O1021" s="69" t="s">
        <v>433</v>
      </c>
      <c r="P1021" s="69" t="s">
        <v>970</v>
      </c>
      <c r="Q1021" s="69">
        <v>356</v>
      </c>
      <c r="R1021" s="69" t="s">
        <v>86</v>
      </c>
      <c r="V1021" s="59" t="str">
        <f t="shared" si="123"/>
        <v>6380502коричневый</v>
      </c>
      <c r="W1021" s="59" t="str">
        <f t="shared" si="120"/>
        <v>6380502</v>
      </c>
      <c r="X1021" s="59" t="str">
        <f t="shared" si="124"/>
        <v>BELFAST WOOLRICH</v>
      </c>
      <c r="AC1021" s="50">
        <f t="shared" si="125"/>
        <v>2</v>
      </c>
      <c r="AD1021" s="43">
        <f t="shared" si="126"/>
        <v>87</v>
      </c>
      <c r="AE1021" s="50">
        <f t="shared" si="127"/>
        <v>2087</v>
      </c>
    </row>
    <row r="1022" spans="1:31">
      <c r="A1022" s="59" t="str">
        <f t="shared" si="121"/>
        <v>6380502356</v>
      </c>
      <c r="B1022" s="59" t="str">
        <f t="shared" si="122"/>
        <v>02-087-14</v>
      </c>
      <c r="C1022" s="69" t="s">
        <v>2569</v>
      </c>
      <c r="D1022" s="69" t="s">
        <v>2568</v>
      </c>
      <c r="E1022" s="69" t="s">
        <v>967</v>
      </c>
      <c r="F1022" s="70">
        <v>57</v>
      </c>
      <c r="G1022" s="70" t="s">
        <v>1275</v>
      </c>
      <c r="H1022" s="69" t="s">
        <v>86</v>
      </c>
      <c r="I1022" s="69" t="s">
        <v>1018</v>
      </c>
      <c r="J1022" s="69" t="s">
        <v>324</v>
      </c>
      <c r="K1022" s="69" t="s">
        <v>382</v>
      </c>
      <c r="L1022" s="69" t="s">
        <v>420</v>
      </c>
      <c r="M1022" s="69" t="s">
        <v>388</v>
      </c>
      <c r="N1022" s="69" t="s">
        <v>44</v>
      </c>
      <c r="O1022" s="69" t="s">
        <v>433</v>
      </c>
      <c r="P1022" s="69" t="s">
        <v>970</v>
      </c>
      <c r="Q1022" s="69">
        <v>356</v>
      </c>
      <c r="R1022" s="69" t="s">
        <v>86</v>
      </c>
      <c r="V1022" s="59" t="str">
        <f t="shared" si="123"/>
        <v>6380502коричневый</v>
      </c>
      <c r="W1022" s="59" t="str">
        <f t="shared" si="120"/>
        <v>6380502</v>
      </c>
      <c r="X1022" s="59" t="str">
        <f t="shared" si="124"/>
        <v>BELFAST WOOLRICH</v>
      </c>
      <c r="AC1022" s="50">
        <f t="shared" si="125"/>
        <v>2</v>
      </c>
      <c r="AD1022" s="43">
        <f t="shared" si="126"/>
        <v>87</v>
      </c>
      <c r="AE1022" s="50">
        <f t="shared" si="127"/>
        <v>2087</v>
      </c>
    </row>
    <row r="1023" spans="1:31">
      <c r="A1023" s="59" t="str">
        <f t="shared" si="121"/>
        <v>6380502356</v>
      </c>
      <c r="B1023" s="59" t="str">
        <f t="shared" si="122"/>
        <v>02-087-14</v>
      </c>
      <c r="C1023" s="69" t="s">
        <v>2570</v>
      </c>
      <c r="D1023" s="69" t="s">
        <v>2568</v>
      </c>
      <c r="E1023" s="69" t="s">
        <v>972</v>
      </c>
      <c r="F1023" s="70">
        <v>59</v>
      </c>
      <c r="G1023" s="70" t="s">
        <v>1275</v>
      </c>
      <c r="H1023" s="69" t="s">
        <v>86</v>
      </c>
      <c r="I1023" s="69" t="s">
        <v>1018</v>
      </c>
      <c r="J1023" s="69" t="s">
        <v>324</v>
      </c>
      <c r="K1023" s="69" t="s">
        <v>382</v>
      </c>
      <c r="L1023" s="69" t="s">
        <v>420</v>
      </c>
      <c r="M1023" s="69" t="s">
        <v>388</v>
      </c>
      <c r="N1023" s="69" t="s">
        <v>44</v>
      </c>
      <c r="O1023" s="69" t="s">
        <v>433</v>
      </c>
      <c r="P1023" s="69" t="s">
        <v>970</v>
      </c>
      <c r="Q1023" s="69">
        <v>356</v>
      </c>
      <c r="R1023" s="69" t="s">
        <v>86</v>
      </c>
      <c r="V1023" s="59" t="str">
        <f t="shared" si="123"/>
        <v>6380502коричневый</v>
      </c>
      <c r="W1023" s="59" t="str">
        <f t="shared" si="120"/>
        <v>6380502</v>
      </c>
      <c r="X1023" s="59" t="str">
        <f t="shared" si="124"/>
        <v>BELFAST WOOLRICH</v>
      </c>
      <c r="AC1023" s="50">
        <f t="shared" si="125"/>
        <v>2</v>
      </c>
      <c r="AD1023" s="43">
        <f t="shared" si="126"/>
        <v>87</v>
      </c>
      <c r="AE1023" s="50">
        <f t="shared" si="127"/>
        <v>2087</v>
      </c>
    </row>
    <row r="1024" spans="1:31">
      <c r="A1024" s="59" t="str">
        <f t="shared" si="121"/>
        <v>6380502356</v>
      </c>
      <c r="B1024" s="59" t="str">
        <f t="shared" si="122"/>
        <v>02-087-14</v>
      </c>
      <c r="C1024" s="69" t="s">
        <v>2571</v>
      </c>
      <c r="D1024" s="69" t="s">
        <v>2568</v>
      </c>
      <c r="E1024" s="69" t="s">
        <v>983</v>
      </c>
      <c r="F1024" s="70">
        <v>61</v>
      </c>
      <c r="G1024" s="70" t="s">
        <v>1275</v>
      </c>
      <c r="H1024" s="69" t="s">
        <v>86</v>
      </c>
      <c r="I1024" s="69" t="s">
        <v>1018</v>
      </c>
      <c r="J1024" s="69" t="s">
        <v>324</v>
      </c>
      <c r="K1024" s="69" t="s">
        <v>382</v>
      </c>
      <c r="L1024" s="69" t="s">
        <v>420</v>
      </c>
      <c r="M1024" s="69" t="s">
        <v>388</v>
      </c>
      <c r="N1024" s="69" t="s">
        <v>44</v>
      </c>
      <c r="O1024" s="69" t="s">
        <v>433</v>
      </c>
      <c r="P1024" s="69" t="s">
        <v>970</v>
      </c>
      <c r="Q1024" s="69">
        <v>356</v>
      </c>
      <c r="R1024" s="69" t="s">
        <v>86</v>
      </c>
      <c r="V1024" s="59" t="str">
        <f t="shared" si="123"/>
        <v>6380502коричневый</v>
      </c>
      <c r="W1024" s="59" t="str">
        <f t="shared" si="120"/>
        <v>6380502</v>
      </c>
      <c r="X1024" s="59" t="str">
        <f t="shared" si="124"/>
        <v>BELFAST WOOLRICH</v>
      </c>
      <c r="AC1024" s="50">
        <f t="shared" si="125"/>
        <v>2</v>
      </c>
      <c r="AD1024" s="43">
        <f t="shared" si="126"/>
        <v>87</v>
      </c>
      <c r="AE1024" s="50">
        <f t="shared" si="127"/>
        <v>2087</v>
      </c>
    </row>
    <row r="1025" spans="1:31">
      <c r="A1025" s="59" t="str">
        <f t="shared" si="121"/>
        <v>6380502356</v>
      </c>
      <c r="B1025" s="59" t="str">
        <f t="shared" si="122"/>
        <v>02-087-14</v>
      </c>
      <c r="C1025" s="69" t="s">
        <v>2572</v>
      </c>
      <c r="D1025" s="69" t="s">
        <v>2568</v>
      </c>
      <c r="E1025" s="69" t="s">
        <v>989</v>
      </c>
      <c r="F1025" s="70">
        <v>63</v>
      </c>
      <c r="G1025" s="70" t="s">
        <v>1275</v>
      </c>
      <c r="H1025" s="69" t="s">
        <v>86</v>
      </c>
      <c r="I1025" s="69" t="s">
        <v>1018</v>
      </c>
      <c r="J1025" s="69" t="s">
        <v>324</v>
      </c>
      <c r="K1025" s="69" t="s">
        <v>382</v>
      </c>
      <c r="L1025" s="69" t="s">
        <v>420</v>
      </c>
      <c r="M1025" s="69" t="s">
        <v>388</v>
      </c>
      <c r="N1025" s="69" t="s">
        <v>44</v>
      </c>
      <c r="O1025" s="69" t="s">
        <v>433</v>
      </c>
      <c r="P1025" s="69" t="s">
        <v>970</v>
      </c>
      <c r="Q1025" s="69">
        <v>356</v>
      </c>
      <c r="R1025" s="69" t="s">
        <v>86</v>
      </c>
      <c r="V1025" s="59" t="str">
        <f t="shared" si="123"/>
        <v>6380502коричневый</v>
      </c>
      <c r="W1025" s="59" t="str">
        <f t="shared" si="120"/>
        <v>6380502</v>
      </c>
      <c r="X1025" s="59" t="str">
        <f t="shared" si="124"/>
        <v>BELFAST WOOLRICH</v>
      </c>
      <c r="AC1025" s="50">
        <f t="shared" si="125"/>
        <v>2</v>
      </c>
      <c r="AD1025" s="43">
        <f t="shared" si="126"/>
        <v>87</v>
      </c>
      <c r="AE1025" s="50">
        <f t="shared" si="127"/>
        <v>2087</v>
      </c>
    </row>
    <row r="1026" spans="1:31">
      <c r="A1026" s="59" t="str">
        <f t="shared" si="121"/>
        <v>6380502356</v>
      </c>
      <c r="B1026" s="59" t="str">
        <f t="shared" si="122"/>
        <v>02-087-14</v>
      </c>
      <c r="C1026" s="69" t="s">
        <v>2573</v>
      </c>
      <c r="D1026" s="69" t="s">
        <v>2568</v>
      </c>
      <c r="E1026" s="69" t="s">
        <v>979</v>
      </c>
      <c r="F1026" s="70">
        <v>58</v>
      </c>
      <c r="G1026" s="70" t="s">
        <v>1275</v>
      </c>
      <c r="H1026" s="69" t="s">
        <v>86</v>
      </c>
      <c r="I1026" s="69" t="s">
        <v>1018</v>
      </c>
      <c r="J1026" s="69" t="s">
        <v>324</v>
      </c>
      <c r="K1026" s="69" t="s">
        <v>382</v>
      </c>
      <c r="L1026" s="69" t="s">
        <v>420</v>
      </c>
      <c r="M1026" s="69" t="s">
        <v>388</v>
      </c>
      <c r="N1026" s="69" t="s">
        <v>44</v>
      </c>
      <c r="O1026" s="69" t="s">
        <v>433</v>
      </c>
      <c r="P1026" s="69" t="s">
        <v>970</v>
      </c>
      <c r="Q1026" s="69">
        <v>356</v>
      </c>
      <c r="R1026" s="69" t="s">
        <v>86</v>
      </c>
      <c r="V1026" s="59" t="str">
        <f t="shared" si="123"/>
        <v>6380502коричневый</v>
      </c>
      <c r="W1026" s="59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6380502</v>
      </c>
      <c r="X1026" s="59" t="str">
        <f t="shared" si="124"/>
        <v>BELFAST WOOLRICH</v>
      </c>
      <c r="AC1026" s="50">
        <f t="shared" si="125"/>
        <v>2</v>
      </c>
      <c r="AD1026" s="43">
        <f t="shared" si="126"/>
        <v>87</v>
      </c>
      <c r="AE1026" s="50">
        <f t="shared" si="127"/>
        <v>2087</v>
      </c>
    </row>
    <row r="1027" spans="1:31">
      <c r="A1027" s="59" t="str">
        <f t="shared" ref="A1027:A1090" si="129">IF(G1027&amp;Q1027&lt;&gt;"",W1027&amp;Q1027,"")</f>
        <v>6380502356</v>
      </c>
      <c r="B1027" s="59" t="str">
        <f t="shared" ref="B1027:B1090" si="130">IF(C1027&lt;&gt;"",LEFT(C1027,9),"")</f>
        <v>02-087-14</v>
      </c>
      <c r="C1027" s="69" t="s">
        <v>2574</v>
      </c>
      <c r="D1027" s="69" t="s">
        <v>2568</v>
      </c>
      <c r="E1027" s="69" t="s">
        <v>981</v>
      </c>
      <c r="F1027" s="70">
        <v>60</v>
      </c>
      <c r="G1027" s="70" t="s">
        <v>1275</v>
      </c>
      <c r="H1027" s="69" t="s">
        <v>86</v>
      </c>
      <c r="I1027" s="69" t="s">
        <v>1018</v>
      </c>
      <c r="J1027" s="69" t="s">
        <v>324</v>
      </c>
      <c r="K1027" s="69" t="s">
        <v>382</v>
      </c>
      <c r="L1027" s="69" t="s">
        <v>420</v>
      </c>
      <c r="M1027" s="69" t="s">
        <v>388</v>
      </c>
      <c r="N1027" s="69" t="s">
        <v>44</v>
      </c>
      <c r="O1027" s="69" t="s">
        <v>433</v>
      </c>
      <c r="P1027" s="69" t="s">
        <v>970</v>
      </c>
      <c r="Q1027" s="69">
        <v>356</v>
      </c>
      <c r="R1027" s="69" t="s">
        <v>86</v>
      </c>
      <c r="V1027" s="59" t="str">
        <f t="shared" ref="V1027:V1090" si="131">W1027&amp;H1027</f>
        <v>6380502коричневый</v>
      </c>
      <c r="W1027" s="59" t="str">
        <f t="shared" si="128"/>
        <v>6380502</v>
      </c>
      <c r="X1027" s="59" t="str">
        <f t="shared" ref="X1027:X1090" si="132">IF(A1027&lt;&gt;"",IFERROR(IF(FIND(" ",G1027)&gt;=1,MID(G1027,FIND(" ",G1027)+1,LEN(G1027)),""),""),"")</f>
        <v>BELFAST WOOLRICH</v>
      </c>
      <c r="AC1027" s="50">
        <f t="shared" ref="AC1027:AC1090" si="133">IFERROR(VALUE(MID($C1027,1,2)),0)</f>
        <v>2</v>
      </c>
      <c r="AD1027" s="43">
        <f t="shared" ref="AD1027:AD1090" si="134">IFERROR(VALUE(MID($C1027,4,3)),0)</f>
        <v>87</v>
      </c>
      <c r="AE1027" s="50">
        <f t="shared" ref="AE1027:AE1090" si="135">VALUE(RIGHT("00"&amp;AC1027,2)&amp;RIGHT("000"&amp;AD1027,3))</f>
        <v>2087</v>
      </c>
    </row>
    <row r="1028" spans="1:31">
      <c r="A1028" s="59" t="str">
        <f t="shared" si="129"/>
        <v>66171013</v>
      </c>
      <c r="B1028" s="59" t="str">
        <f t="shared" si="130"/>
        <v>02-114-08</v>
      </c>
      <c r="C1028" s="69" t="s">
        <v>2575</v>
      </c>
      <c r="D1028" s="69" t="s">
        <v>2576</v>
      </c>
      <c r="E1028" s="69" t="s">
        <v>967</v>
      </c>
      <c r="F1028" s="70">
        <v>57</v>
      </c>
      <c r="G1028" s="70" t="s">
        <v>1513</v>
      </c>
      <c r="H1028" s="69" t="s">
        <v>83</v>
      </c>
      <c r="I1028" s="69" t="s">
        <v>1045</v>
      </c>
      <c r="J1028" s="69" t="s">
        <v>320</v>
      </c>
      <c r="K1028" s="69" t="s">
        <v>382</v>
      </c>
      <c r="L1028" s="69" t="s">
        <v>420</v>
      </c>
      <c r="M1028" s="69" t="s">
        <v>388</v>
      </c>
      <c r="N1028" s="69" t="s">
        <v>32</v>
      </c>
      <c r="O1028" s="69" t="s">
        <v>386</v>
      </c>
      <c r="P1028" s="69" t="s">
        <v>970</v>
      </c>
      <c r="Q1028" s="69">
        <v>3</v>
      </c>
      <c r="R1028" s="69" t="s">
        <v>83</v>
      </c>
      <c r="V1028" s="59" t="str">
        <f t="shared" si="131"/>
        <v>6617101серый</v>
      </c>
      <c r="W1028" s="59" t="str">
        <f t="shared" si="128"/>
        <v>6617101</v>
      </c>
      <c r="X1028" s="59" t="str">
        <f t="shared" si="132"/>
        <v>TEXAS</v>
      </c>
      <c r="AC1028" s="50">
        <f t="shared" si="133"/>
        <v>2</v>
      </c>
      <c r="AD1028" s="43">
        <f t="shared" si="134"/>
        <v>114</v>
      </c>
      <c r="AE1028" s="50">
        <f t="shared" si="135"/>
        <v>2114</v>
      </c>
    </row>
    <row r="1029" spans="1:31">
      <c r="A1029" s="59" t="str">
        <f t="shared" si="129"/>
        <v>66171013</v>
      </c>
      <c r="B1029" s="59" t="str">
        <f t="shared" si="130"/>
        <v>02-114-08</v>
      </c>
      <c r="C1029" s="69" t="s">
        <v>2577</v>
      </c>
      <c r="D1029" s="69" t="s">
        <v>2576</v>
      </c>
      <c r="E1029" s="69" t="s">
        <v>972</v>
      </c>
      <c r="F1029" s="70">
        <v>59</v>
      </c>
      <c r="G1029" s="70" t="s">
        <v>1513</v>
      </c>
      <c r="H1029" s="69" t="s">
        <v>83</v>
      </c>
      <c r="I1029" s="69" t="s">
        <v>1045</v>
      </c>
      <c r="J1029" s="69" t="s">
        <v>320</v>
      </c>
      <c r="K1029" s="69" t="s">
        <v>382</v>
      </c>
      <c r="L1029" s="69" t="s">
        <v>420</v>
      </c>
      <c r="M1029" s="69" t="s">
        <v>388</v>
      </c>
      <c r="N1029" s="69" t="s">
        <v>32</v>
      </c>
      <c r="O1029" s="69" t="s">
        <v>386</v>
      </c>
      <c r="P1029" s="69" t="s">
        <v>970</v>
      </c>
      <c r="Q1029" s="69">
        <v>3</v>
      </c>
      <c r="R1029" s="69" t="s">
        <v>83</v>
      </c>
      <c r="V1029" s="59" t="str">
        <f t="shared" si="131"/>
        <v>6617101серый</v>
      </c>
      <c r="W1029" s="59" t="str">
        <f t="shared" si="128"/>
        <v>6617101</v>
      </c>
      <c r="X1029" s="59" t="str">
        <f t="shared" si="132"/>
        <v>TEXAS</v>
      </c>
      <c r="AC1029" s="50">
        <f t="shared" si="133"/>
        <v>2</v>
      </c>
      <c r="AD1029" s="43">
        <f t="shared" si="134"/>
        <v>114</v>
      </c>
      <c r="AE1029" s="50">
        <f t="shared" si="135"/>
        <v>2114</v>
      </c>
    </row>
    <row r="1030" spans="1:31">
      <c r="A1030" s="59" t="str">
        <f t="shared" si="129"/>
        <v>66171013</v>
      </c>
      <c r="B1030" s="59" t="str">
        <f t="shared" si="130"/>
        <v>02-114-08</v>
      </c>
      <c r="C1030" s="69" t="s">
        <v>2578</v>
      </c>
      <c r="D1030" s="69" t="s">
        <v>2576</v>
      </c>
      <c r="E1030" s="69" t="s">
        <v>983</v>
      </c>
      <c r="F1030" s="70">
        <v>61</v>
      </c>
      <c r="G1030" s="70" t="s">
        <v>1513</v>
      </c>
      <c r="H1030" s="69" t="s">
        <v>83</v>
      </c>
      <c r="I1030" s="69" t="s">
        <v>1045</v>
      </c>
      <c r="J1030" s="69" t="s">
        <v>320</v>
      </c>
      <c r="K1030" s="69" t="s">
        <v>382</v>
      </c>
      <c r="L1030" s="69" t="s">
        <v>420</v>
      </c>
      <c r="M1030" s="69" t="s">
        <v>388</v>
      </c>
      <c r="N1030" s="69" t="s">
        <v>32</v>
      </c>
      <c r="O1030" s="69" t="s">
        <v>386</v>
      </c>
      <c r="P1030" s="69" t="s">
        <v>970</v>
      </c>
      <c r="Q1030" s="69">
        <v>3</v>
      </c>
      <c r="R1030" s="69" t="s">
        <v>83</v>
      </c>
      <c r="V1030" s="59" t="str">
        <f t="shared" si="131"/>
        <v>6617101серый</v>
      </c>
      <c r="W1030" s="59" t="str">
        <f t="shared" si="128"/>
        <v>6617101</v>
      </c>
      <c r="X1030" s="59" t="str">
        <f t="shared" si="132"/>
        <v>TEXAS</v>
      </c>
      <c r="AC1030" s="50">
        <f t="shared" si="133"/>
        <v>2</v>
      </c>
      <c r="AD1030" s="43">
        <f t="shared" si="134"/>
        <v>114</v>
      </c>
      <c r="AE1030" s="50">
        <f t="shared" si="135"/>
        <v>2114</v>
      </c>
    </row>
    <row r="1031" spans="1:31">
      <c r="A1031" s="59" t="str">
        <f t="shared" si="129"/>
        <v>852930122</v>
      </c>
      <c r="B1031" s="59" t="str">
        <f t="shared" si="130"/>
        <v>02-138-06</v>
      </c>
      <c r="C1031" s="69" t="s">
        <v>2579</v>
      </c>
      <c r="D1031" s="69" t="s">
        <v>2580</v>
      </c>
      <c r="E1031" s="69" t="s">
        <v>907</v>
      </c>
      <c r="F1031" s="70">
        <v>0</v>
      </c>
      <c r="G1031" s="70" t="s">
        <v>1777</v>
      </c>
      <c r="H1031" s="69" t="s">
        <v>71</v>
      </c>
      <c r="I1031" s="69" t="s">
        <v>1018</v>
      </c>
      <c r="J1031" s="69" t="s">
        <v>340</v>
      </c>
      <c r="K1031" s="69" t="s">
        <v>382</v>
      </c>
      <c r="L1031" s="69" t="s">
        <v>420</v>
      </c>
      <c r="M1031" s="69" t="s">
        <v>389</v>
      </c>
      <c r="N1031" s="69" t="s">
        <v>44</v>
      </c>
      <c r="O1031" s="69" t="s">
        <v>385</v>
      </c>
      <c r="P1031" s="69" t="s">
        <v>970</v>
      </c>
      <c r="Q1031" s="69">
        <v>22</v>
      </c>
      <c r="R1031" s="69" t="s">
        <v>71</v>
      </c>
      <c r="V1031" s="59" t="str">
        <f t="shared" si="131"/>
        <v>8529301синий</v>
      </c>
      <c r="W1031" s="59" t="str">
        <f t="shared" si="128"/>
        <v>8529301</v>
      </c>
      <c r="X1031" s="59" t="str">
        <f t="shared" si="132"/>
        <v>PARKMAN</v>
      </c>
      <c r="AC1031" s="50">
        <f t="shared" si="133"/>
        <v>2</v>
      </c>
      <c r="AD1031" s="43">
        <f t="shared" si="134"/>
        <v>138</v>
      </c>
      <c r="AE1031" s="50">
        <f t="shared" si="135"/>
        <v>2138</v>
      </c>
    </row>
    <row r="1032" spans="1:31">
      <c r="A1032" s="59" t="str">
        <f t="shared" si="129"/>
        <v>852930167</v>
      </c>
      <c r="B1032" s="59" t="str">
        <f t="shared" si="130"/>
        <v>02-138-14</v>
      </c>
      <c r="C1032" s="69" t="s">
        <v>2581</v>
      </c>
      <c r="D1032" s="69" t="s">
        <v>2582</v>
      </c>
      <c r="E1032" s="69" t="s">
        <v>907</v>
      </c>
      <c r="F1032" s="70">
        <v>0</v>
      </c>
      <c r="G1032" s="70" t="s">
        <v>1777</v>
      </c>
      <c r="H1032" s="69" t="s">
        <v>86</v>
      </c>
      <c r="I1032" s="69" t="s">
        <v>1789</v>
      </c>
      <c r="J1032" s="69" t="s">
        <v>340</v>
      </c>
      <c r="K1032" s="69" t="s">
        <v>382</v>
      </c>
      <c r="L1032" s="69" t="s">
        <v>420</v>
      </c>
      <c r="M1032" s="69" t="s">
        <v>389</v>
      </c>
      <c r="N1032" s="69" t="s">
        <v>44</v>
      </c>
      <c r="O1032" s="69" t="s">
        <v>385</v>
      </c>
      <c r="P1032" s="69" t="s">
        <v>970</v>
      </c>
      <c r="Q1032" s="69">
        <v>67</v>
      </c>
      <c r="R1032" s="69" t="s">
        <v>86</v>
      </c>
      <c r="V1032" s="59" t="str">
        <f t="shared" si="131"/>
        <v>8529301коричневый</v>
      </c>
      <c r="W1032" s="59" t="str">
        <f t="shared" si="128"/>
        <v>8529301</v>
      </c>
      <c r="X1032" s="59" t="str">
        <f t="shared" si="132"/>
        <v>PARKMAN</v>
      </c>
      <c r="AC1032" s="50">
        <f t="shared" si="133"/>
        <v>2</v>
      </c>
      <c r="AD1032" s="43">
        <f t="shared" si="134"/>
        <v>138</v>
      </c>
      <c r="AE1032" s="50">
        <f t="shared" si="135"/>
        <v>2138</v>
      </c>
    </row>
    <row r="1033" spans="1:31">
      <c r="A1033" s="59" t="str">
        <f t="shared" si="129"/>
        <v>859910718</v>
      </c>
      <c r="B1033" s="59" t="str">
        <f t="shared" si="130"/>
        <v>02-251-09</v>
      </c>
      <c r="C1033" s="69" t="s">
        <v>2583</v>
      </c>
      <c r="D1033" s="69" t="s">
        <v>2584</v>
      </c>
      <c r="E1033" s="69" t="s">
        <v>907</v>
      </c>
      <c r="F1033" s="70">
        <v>0</v>
      </c>
      <c r="G1033" s="70" t="s">
        <v>2585</v>
      </c>
      <c r="H1033" s="69" t="s">
        <v>53</v>
      </c>
      <c r="I1033" s="69" t="s">
        <v>2586</v>
      </c>
      <c r="J1033" s="69" t="s">
        <v>340</v>
      </c>
      <c r="K1033" s="69" t="s">
        <v>382</v>
      </c>
      <c r="L1033" s="69" t="s">
        <v>420</v>
      </c>
      <c r="M1033" s="69" t="s">
        <v>389</v>
      </c>
      <c r="N1033" s="69" t="s">
        <v>43</v>
      </c>
      <c r="O1033" s="69" t="s">
        <v>386</v>
      </c>
      <c r="P1033" s="69" t="s">
        <v>970</v>
      </c>
      <c r="Q1033" s="69">
        <v>18</v>
      </c>
      <c r="R1033" s="69" t="s">
        <v>53</v>
      </c>
      <c r="V1033" s="59" t="str">
        <f t="shared" si="131"/>
        <v>8599107черный</v>
      </c>
      <c r="W1033" s="59" t="str">
        <f t="shared" si="128"/>
        <v>8599107</v>
      </c>
      <c r="X1033" s="59" t="str">
        <f t="shared" si="132"/>
        <v>BEANIE AMERICAN</v>
      </c>
      <c r="AC1033" s="50">
        <f t="shared" si="133"/>
        <v>2</v>
      </c>
      <c r="AD1033" s="43">
        <f t="shared" si="134"/>
        <v>251</v>
      </c>
      <c r="AE1033" s="50">
        <f t="shared" si="135"/>
        <v>2251</v>
      </c>
    </row>
    <row r="1034" spans="1:31">
      <c r="A1034" s="59" t="str">
        <f t="shared" si="129"/>
        <v>85991096</v>
      </c>
      <c r="B1034" s="59" t="str">
        <f t="shared" si="130"/>
        <v>02-252-14</v>
      </c>
      <c r="C1034" s="69" t="s">
        <v>2587</v>
      </c>
      <c r="D1034" s="69" t="s">
        <v>2588</v>
      </c>
      <c r="E1034" s="69" t="s">
        <v>907</v>
      </c>
      <c r="F1034" s="70">
        <v>0</v>
      </c>
      <c r="G1034" s="70" t="s">
        <v>2589</v>
      </c>
      <c r="H1034" s="69" t="s">
        <v>86</v>
      </c>
      <c r="I1034" s="69" t="s">
        <v>2586</v>
      </c>
      <c r="J1034" s="69" t="s">
        <v>340</v>
      </c>
      <c r="K1034" s="69" t="s">
        <v>382</v>
      </c>
      <c r="L1034" s="69" t="s">
        <v>420</v>
      </c>
      <c r="M1034" s="69" t="s">
        <v>389</v>
      </c>
      <c r="N1034" s="69" t="s">
        <v>46</v>
      </c>
      <c r="O1034" s="69" t="s">
        <v>386</v>
      </c>
      <c r="P1034" s="69" t="s">
        <v>970</v>
      </c>
      <c r="Q1034" s="69">
        <v>6</v>
      </c>
      <c r="R1034" s="69" t="s">
        <v>86</v>
      </c>
      <c r="V1034" s="59" t="str">
        <f t="shared" si="131"/>
        <v>8599109коричневый</v>
      </c>
      <c r="W1034" s="59" t="str">
        <f t="shared" si="128"/>
        <v>8599109</v>
      </c>
      <c r="X1034" s="59" t="str">
        <f t="shared" si="132"/>
        <v>BEANIE RACING</v>
      </c>
      <c r="AC1034" s="50">
        <f t="shared" si="133"/>
        <v>2</v>
      </c>
      <c r="AD1034" s="43">
        <f t="shared" si="134"/>
        <v>252</v>
      </c>
      <c r="AE1034" s="50">
        <f t="shared" si="135"/>
        <v>2252</v>
      </c>
    </row>
    <row r="1035" spans="1:31">
      <c r="A1035" s="59" t="str">
        <f t="shared" si="129"/>
        <v>859911027</v>
      </c>
      <c r="B1035" s="59" t="str">
        <f t="shared" si="130"/>
        <v>02-253-32</v>
      </c>
      <c r="C1035" s="69" t="s">
        <v>2590</v>
      </c>
      <c r="D1035" s="69" t="s">
        <v>2591</v>
      </c>
      <c r="E1035" s="69" t="s">
        <v>907</v>
      </c>
      <c r="F1035" s="70">
        <v>0</v>
      </c>
      <c r="G1035" s="70" t="s">
        <v>2592</v>
      </c>
      <c r="H1035" s="69" t="s">
        <v>97</v>
      </c>
      <c r="I1035" s="69" t="s">
        <v>908</v>
      </c>
      <c r="J1035" s="69" t="s">
        <v>340</v>
      </c>
      <c r="K1035" s="69" t="s">
        <v>382</v>
      </c>
      <c r="L1035" s="69" t="s">
        <v>420</v>
      </c>
      <c r="M1035" s="69" t="s">
        <v>389</v>
      </c>
      <c r="N1035" s="69" t="s">
        <v>43</v>
      </c>
      <c r="O1035" s="69" t="s">
        <v>386</v>
      </c>
      <c r="P1035" s="69" t="s">
        <v>970</v>
      </c>
      <c r="Q1035" s="69">
        <v>27</v>
      </c>
      <c r="R1035" s="69" t="s">
        <v>63</v>
      </c>
      <c r="V1035" s="59" t="str">
        <f t="shared" si="131"/>
        <v>8599110бежевый / синий</v>
      </c>
      <c r="W1035" s="59" t="str">
        <f t="shared" si="128"/>
        <v>8599110</v>
      </c>
      <c r="X1035" s="59" t="str">
        <f t="shared" si="132"/>
        <v>BEANIE TEXAS</v>
      </c>
      <c r="AC1035" s="50">
        <f t="shared" si="133"/>
        <v>2</v>
      </c>
      <c r="AD1035" s="43">
        <f t="shared" si="134"/>
        <v>253</v>
      </c>
      <c r="AE1035" s="50">
        <f t="shared" si="135"/>
        <v>2253</v>
      </c>
    </row>
    <row r="1036" spans="1:31">
      <c r="A1036" s="59" t="str">
        <f t="shared" si="129"/>
        <v>85991171</v>
      </c>
      <c r="B1036" s="59" t="str">
        <f t="shared" si="130"/>
        <v>02-254-09</v>
      </c>
      <c r="C1036" s="69" t="s">
        <v>2593</v>
      </c>
      <c r="D1036" s="69" t="s">
        <v>2594</v>
      </c>
      <c r="E1036" s="69" t="s">
        <v>907</v>
      </c>
      <c r="F1036" s="70">
        <v>0</v>
      </c>
      <c r="G1036" s="70" t="s">
        <v>2595</v>
      </c>
      <c r="H1036" s="69" t="s">
        <v>53</v>
      </c>
      <c r="I1036" s="69" t="s">
        <v>2586</v>
      </c>
      <c r="J1036" s="69" t="s">
        <v>340</v>
      </c>
      <c r="K1036" s="69" t="s">
        <v>382</v>
      </c>
      <c r="L1036" s="69" t="s">
        <v>420</v>
      </c>
      <c r="M1036" s="69" t="s">
        <v>389</v>
      </c>
      <c r="N1036" s="69" t="s">
        <v>43</v>
      </c>
      <c r="O1036" s="69" t="s">
        <v>386</v>
      </c>
      <c r="P1036" s="69" t="s">
        <v>970</v>
      </c>
      <c r="Q1036" s="69">
        <v>1</v>
      </c>
      <c r="R1036" s="69" t="s">
        <v>53</v>
      </c>
      <c r="V1036" s="59" t="str">
        <f t="shared" si="131"/>
        <v>8599117черный</v>
      </c>
      <c r="W1036" s="59" t="str">
        <f t="shared" si="128"/>
        <v>8599117</v>
      </c>
      <c r="X1036" s="59" t="str">
        <f t="shared" si="132"/>
        <v>BEANIE BALACLAVA</v>
      </c>
      <c r="AC1036" s="50">
        <f t="shared" si="133"/>
        <v>2</v>
      </c>
      <c r="AD1036" s="43">
        <f t="shared" si="134"/>
        <v>254</v>
      </c>
      <c r="AE1036" s="50">
        <f t="shared" si="135"/>
        <v>2254</v>
      </c>
    </row>
    <row r="1037" spans="1:31">
      <c r="A1037" s="59" t="str">
        <f t="shared" si="129"/>
        <v>859911924</v>
      </c>
      <c r="B1037" s="59" t="str">
        <f t="shared" si="130"/>
        <v>02-255-00</v>
      </c>
      <c r="C1037" s="69" t="s">
        <v>2596</v>
      </c>
      <c r="D1037" s="69" t="s">
        <v>2597</v>
      </c>
      <c r="E1037" s="69" t="s">
        <v>907</v>
      </c>
      <c r="F1037" s="70">
        <v>0</v>
      </c>
      <c r="G1037" s="70" t="s">
        <v>2598</v>
      </c>
      <c r="H1037" s="69" t="s">
        <v>250</v>
      </c>
      <c r="I1037" s="69" t="s">
        <v>908</v>
      </c>
      <c r="J1037" s="69" t="s">
        <v>340</v>
      </c>
      <c r="K1037" s="69" t="s">
        <v>382</v>
      </c>
      <c r="L1037" s="69" t="s">
        <v>420</v>
      </c>
      <c r="M1037" s="69" t="s">
        <v>389</v>
      </c>
      <c r="N1037" s="69" t="s">
        <v>43</v>
      </c>
      <c r="O1037" s="69" t="s">
        <v>386</v>
      </c>
      <c r="P1037" s="69" t="s">
        <v>970</v>
      </c>
      <c r="Q1037" s="69">
        <v>24</v>
      </c>
      <c r="R1037" s="69" t="s">
        <v>71</v>
      </c>
      <c r="V1037" s="59" t="str">
        <f t="shared" si="131"/>
        <v>8599119синий / зеленый</v>
      </c>
      <c r="W1037" s="59" t="str">
        <f t="shared" si="128"/>
        <v>8599119</v>
      </c>
      <c r="X1037" s="59" t="str">
        <f t="shared" si="132"/>
        <v>BEANIE BUFFALO</v>
      </c>
      <c r="AC1037" s="50">
        <f t="shared" si="133"/>
        <v>2</v>
      </c>
      <c r="AD1037" s="43">
        <f t="shared" si="134"/>
        <v>255</v>
      </c>
      <c r="AE1037" s="50">
        <f t="shared" si="135"/>
        <v>2255</v>
      </c>
    </row>
    <row r="1038" spans="1:31">
      <c r="A1038" s="59" t="str">
        <f t="shared" si="129"/>
        <v>859932529</v>
      </c>
      <c r="B1038" s="59" t="str">
        <f t="shared" si="130"/>
        <v>02-256-35</v>
      </c>
      <c r="C1038" s="69" t="s">
        <v>2599</v>
      </c>
      <c r="D1038" s="69" t="s">
        <v>2600</v>
      </c>
      <c r="E1038" s="69" t="s">
        <v>907</v>
      </c>
      <c r="F1038" s="70">
        <v>0</v>
      </c>
      <c r="G1038" s="70" t="s">
        <v>2601</v>
      </c>
      <c r="H1038" s="69" t="s">
        <v>209</v>
      </c>
      <c r="I1038" s="69" t="s">
        <v>1789</v>
      </c>
      <c r="J1038" s="69" t="s">
        <v>340</v>
      </c>
      <c r="K1038" s="69" t="s">
        <v>382</v>
      </c>
      <c r="L1038" s="69" t="s">
        <v>420</v>
      </c>
      <c r="M1038" s="69" t="s">
        <v>389</v>
      </c>
      <c r="N1038" s="69" t="s">
        <v>44</v>
      </c>
      <c r="O1038" s="69" t="s">
        <v>386</v>
      </c>
      <c r="P1038" s="69" t="s">
        <v>970</v>
      </c>
      <c r="Q1038" s="69">
        <v>29</v>
      </c>
      <c r="R1038" s="69" t="s">
        <v>209</v>
      </c>
      <c r="V1038" s="59" t="str">
        <f t="shared" si="131"/>
        <v>8599325разноцветный</v>
      </c>
      <c r="W1038" s="59" t="str">
        <f t="shared" si="128"/>
        <v>8599325</v>
      </c>
      <c r="X1038" s="59" t="str">
        <f t="shared" si="132"/>
        <v>BEANIE PATCHWORK</v>
      </c>
      <c r="AC1038" s="50">
        <f t="shared" si="133"/>
        <v>2</v>
      </c>
      <c r="AD1038" s="43">
        <f t="shared" si="134"/>
        <v>256</v>
      </c>
      <c r="AE1038" s="50">
        <f t="shared" si="135"/>
        <v>2256</v>
      </c>
    </row>
    <row r="1039" spans="1:31">
      <c r="A1039" s="59" t="str">
        <f t="shared" si="129"/>
        <v>86991012</v>
      </c>
      <c r="B1039" s="59" t="str">
        <f t="shared" si="130"/>
        <v>02-257-06</v>
      </c>
      <c r="C1039" s="69" t="s">
        <v>2602</v>
      </c>
      <c r="D1039" s="69" t="s">
        <v>2603</v>
      </c>
      <c r="E1039" s="69" t="s">
        <v>907</v>
      </c>
      <c r="F1039" s="70">
        <v>0</v>
      </c>
      <c r="G1039" s="70" t="s">
        <v>2604</v>
      </c>
      <c r="H1039" s="69" t="s">
        <v>71</v>
      </c>
      <c r="I1039" s="69" t="s">
        <v>2586</v>
      </c>
      <c r="J1039" s="69" t="s">
        <v>340</v>
      </c>
      <c r="K1039" s="69" t="s">
        <v>382</v>
      </c>
      <c r="L1039" s="69" t="s">
        <v>420</v>
      </c>
      <c r="M1039" s="69" t="s">
        <v>389</v>
      </c>
      <c r="N1039" s="69" t="s">
        <v>46</v>
      </c>
      <c r="O1039" s="69" t="s">
        <v>386</v>
      </c>
      <c r="P1039" s="69" t="s">
        <v>970</v>
      </c>
      <c r="Q1039" s="69">
        <v>2</v>
      </c>
      <c r="R1039" s="69" t="s">
        <v>71</v>
      </c>
      <c r="V1039" s="59" t="str">
        <f t="shared" si="131"/>
        <v>8699101синий</v>
      </c>
      <c r="W1039" s="59" t="str">
        <f t="shared" si="128"/>
        <v>8699101</v>
      </c>
      <c r="X1039" s="59" t="str">
        <f t="shared" si="132"/>
        <v>BEANIE PATROL</v>
      </c>
      <c r="AC1039" s="50">
        <f t="shared" si="133"/>
        <v>2</v>
      </c>
      <c r="AD1039" s="43">
        <f t="shared" si="134"/>
        <v>257</v>
      </c>
      <c r="AE1039" s="50">
        <f t="shared" si="135"/>
        <v>2257</v>
      </c>
    </row>
    <row r="1040" spans="1:31">
      <c r="A1040" s="59" t="str">
        <f t="shared" si="129"/>
        <v>869990225</v>
      </c>
      <c r="B1040" s="59" t="str">
        <f t="shared" si="130"/>
        <v>02-258-08</v>
      </c>
      <c r="C1040" s="69" t="s">
        <v>2605</v>
      </c>
      <c r="D1040" s="69" t="s">
        <v>2606</v>
      </c>
      <c r="E1040" s="69" t="s">
        <v>907</v>
      </c>
      <c r="F1040" s="70">
        <v>0</v>
      </c>
      <c r="G1040" s="70" t="s">
        <v>2607</v>
      </c>
      <c r="H1040" s="69" t="s">
        <v>83</v>
      </c>
      <c r="I1040" s="69" t="s">
        <v>908</v>
      </c>
      <c r="J1040" s="69" t="s">
        <v>340</v>
      </c>
      <c r="K1040" s="69" t="s">
        <v>382</v>
      </c>
      <c r="L1040" s="69" t="s">
        <v>420</v>
      </c>
      <c r="M1040" s="69" t="s">
        <v>389</v>
      </c>
      <c r="N1040" s="69" t="s">
        <v>43</v>
      </c>
      <c r="O1040" s="69" t="s">
        <v>386</v>
      </c>
      <c r="P1040" s="69" t="s">
        <v>970</v>
      </c>
      <c r="Q1040" s="69">
        <v>25</v>
      </c>
      <c r="R1040" s="69" t="s">
        <v>83</v>
      </c>
      <c r="V1040" s="59" t="str">
        <f t="shared" si="131"/>
        <v>8699902серый</v>
      </c>
      <c r="W1040" s="59" t="str">
        <f t="shared" si="128"/>
        <v>8699902</v>
      </c>
      <c r="X1040" s="59" t="str">
        <f t="shared" si="132"/>
        <v>REVERSIBLE PRINTED</v>
      </c>
      <c r="AC1040" s="50">
        <f t="shared" si="133"/>
        <v>2</v>
      </c>
      <c r="AD1040" s="43">
        <f t="shared" si="134"/>
        <v>258</v>
      </c>
      <c r="AE1040" s="50">
        <f t="shared" si="135"/>
        <v>2258</v>
      </c>
    </row>
    <row r="1041" spans="1:31">
      <c r="A1041" s="59" t="str">
        <f t="shared" si="129"/>
        <v>871110113</v>
      </c>
      <c r="B1041" s="59" t="str">
        <f t="shared" si="130"/>
        <v>02-259-08</v>
      </c>
      <c r="C1041" s="69" t="s">
        <v>2608</v>
      </c>
      <c r="D1041" s="69" t="s">
        <v>2609</v>
      </c>
      <c r="E1041" s="69" t="s">
        <v>907</v>
      </c>
      <c r="F1041" s="70">
        <v>0</v>
      </c>
      <c r="G1041" s="70" t="s">
        <v>2610</v>
      </c>
      <c r="H1041" s="69" t="s">
        <v>83</v>
      </c>
      <c r="I1041" s="69" t="s">
        <v>908</v>
      </c>
      <c r="J1041" s="69" t="s">
        <v>340</v>
      </c>
      <c r="K1041" s="69" t="s">
        <v>382</v>
      </c>
      <c r="L1041" s="69" t="s">
        <v>420</v>
      </c>
      <c r="M1041" s="69" t="s">
        <v>389</v>
      </c>
      <c r="N1041" s="69" t="s">
        <v>43</v>
      </c>
      <c r="O1041" s="69" t="s">
        <v>386</v>
      </c>
      <c r="P1041" s="69" t="s">
        <v>970</v>
      </c>
      <c r="Q1041" s="69">
        <v>13</v>
      </c>
      <c r="R1041" s="69" t="s">
        <v>83</v>
      </c>
      <c r="V1041" s="59" t="str">
        <f t="shared" si="131"/>
        <v>8711101серый</v>
      </c>
      <c r="W1041" s="59" t="str">
        <f t="shared" si="128"/>
        <v>8711101</v>
      </c>
      <c r="X1041" s="59" t="str">
        <f t="shared" si="132"/>
        <v>BEANIE VISOR</v>
      </c>
      <c r="AC1041" s="50">
        <f t="shared" si="133"/>
        <v>2</v>
      </c>
      <c r="AD1041" s="43">
        <f t="shared" si="134"/>
        <v>259</v>
      </c>
      <c r="AE1041" s="50">
        <f t="shared" si="135"/>
        <v>2259</v>
      </c>
    </row>
    <row r="1042" spans="1:31">
      <c r="A1042" s="59" t="str">
        <f t="shared" si="129"/>
        <v>871110123</v>
      </c>
      <c r="B1042" s="59" t="str">
        <f t="shared" si="130"/>
        <v>02-259-06</v>
      </c>
      <c r="C1042" s="69" t="s">
        <v>2611</v>
      </c>
      <c r="D1042" s="69" t="s">
        <v>2612</v>
      </c>
      <c r="E1042" s="69" t="s">
        <v>907</v>
      </c>
      <c r="F1042" s="70">
        <v>0</v>
      </c>
      <c r="G1042" s="70" t="s">
        <v>2610</v>
      </c>
      <c r="H1042" s="69" t="s">
        <v>71</v>
      </c>
      <c r="I1042" s="69" t="s">
        <v>908</v>
      </c>
      <c r="J1042" s="69" t="s">
        <v>340</v>
      </c>
      <c r="K1042" s="69" t="s">
        <v>382</v>
      </c>
      <c r="L1042" s="69" t="s">
        <v>420</v>
      </c>
      <c r="M1042" s="69" t="s">
        <v>389</v>
      </c>
      <c r="N1042" s="69" t="s">
        <v>43</v>
      </c>
      <c r="O1042" s="69" t="s">
        <v>386</v>
      </c>
      <c r="P1042" s="69" t="s">
        <v>970</v>
      </c>
      <c r="Q1042" s="69">
        <v>23</v>
      </c>
      <c r="R1042" s="69" t="s">
        <v>71</v>
      </c>
      <c r="V1042" s="59" t="str">
        <f t="shared" si="131"/>
        <v>8711101синий</v>
      </c>
      <c r="W1042" s="59" t="str">
        <f t="shared" si="128"/>
        <v>8711101</v>
      </c>
      <c r="X1042" s="59" t="str">
        <f t="shared" si="132"/>
        <v>BEANIE VISOR</v>
      </c>
      <c r="AC1042" s="50">
        <f t="shared" si="133"/>
        <v>2</v>
      </c>
      <c r="AD1042" s="43">
        <f t="shared" si="134"/>
        <v>259</v>
      </c>
      <c r="AE1042" s="50">
        <f t="shared" si="135"/>
        <v>2259</v>
      </c>
    </row>
    <row r="1043" spans="1:31">
      <c r="A1043" s="59" t="str">
        <f t="shared" si="129"/>
        <v>88101011</v>
      </c>
      <c r="B1043" s="59" t="str">
        <f t="shared" si="130"/>
        <v>02-260-09</v>
      </c>
      <c r="C1043" s="69" t="s">
        <v>2613</v>
      </c>
      <c r="D1043" s="69" t="s">
        <v>2614</v>
      </c>
      <c r="E1043" s="69" t="s">
        <v>967</v>
      </c>
      <c r="F1043" s="70">
        <v>57</v>
      </c>
      <c r="G1043" s="70" t="s">
        <v>2615</v>
      </c>
      <c r="H1043" s="69" t="s">
        <v>53</v>
      </c>
      <c r="I1043" s="69" t="s">
        <v>1184</v>
      </c>
      <c r="J1043" s="69" t="s">
        <v>361</v>
      </c>
      <c r="K1043" s="69" t="s">
        <v>382</v>
      </c>
      <c r="L1043" s="69" t="s">
        <v>420</v>
      </c>
      <c r="M1043" s="69" t="s">
        <v>388</v>
      </c>
      <c r="N1043" s="69" t="s">
        <v>44</v>
      </c>
      <c r="O1043" s="69" t="s">
        <v>433</v>
      </c>
      <c r="P1043" s="69" t="s">
        <v>970</v>
      </c>
      <c r="Q1043" s="69">
        <v>1</v>
      </c>
      <c r="R1043" s="69" t="s">
        <v>53</v>
      </c>
      <c r="V1043" s="59" t="str">
        <f t="shared" si="131"/>
        <v>8810101черный</v>
      </c>
      <c r="W1043" s="59" t="str">
        <f t="shared" si="128"/>
        <v>8810101</v>
      </c>
      <c r="X1043" s="59" t="str">
        <f t="shared" si="132"/>
        <v>DOCKER CASHMERE</v>
      </c>
      <c r="AC1043" s="50">
        <f t="shared" si="133"/>
        <v>2</v>
      </c>
      <c r="AD1043" s="43">
        <f t="shared" si="134"/>
        <v>260</v>
      </c>
      <c r="AE1043" s="50">
        <f t="shared" si="135"/>
        <v>2260</v>
      </c>
    </row>
    <row r="1044" spans="1:31">
      <c r="A1044" s="59" t="str">
        <f t="shared" si="129"/>
        <v>88101011</v>
      </c>
      <c r="B1044" s="59" t="str">
        <f t="shared" si="130"/>
        <v>02-260-09</v>
      </c>
      <c r="C1044" s="69" t="s">
        <v>2616</v>
      </c>
      <c r="D1044" s="69" t="s">
        <v>2614</v>
      </c>
      <c r="E1044" s="69" t="s">
        <v>972</v>
      </c>
      <c r="F1044" s="70">
        <v>59</v>
      </c>
      <c r="G1044" s="70" t="s">
        <v>2615</v>
      </c>
      <c r="H1044" s="69" t="s">
        <v>53</v>
      </c>
      <c r="I1044" s="69" t="s">
        <v>1184</v>
      </c>
      <c r="J1044" s="69" t="s">
        <v>361</v>
      </c>
      <c r="K1044" s="69" t="s">
        <v>382</v>
      </c>
      <c r="L1044" s="69" t="s">
        <v>420</v>
      </c>
      <c r="M1044" s="69" t="s">
        <v>388</v>
      </c>
      <c r="N1044" s="69" t="s">
        <v>44</v>
      </c>
      <c r="O1044" s="69" t="s">
        <v>433</v>
      </c>
      <c r="P1044" s="69" t="s">
        <v>970</v>
      </c>
      <c r="Q1044" s="69">
        <v>1</v>
      </c>
      <c r="R1044" s="69" t="s">
        <v>53</v>
      </c>
      <c r="V1044" s="59" t="str">
        <f t="shared" si="131"/>
        <v>8810101черный</v>
      </c>
      <c r="W1044" s="59" t="str">
        <f t="shared" si="128"/>
        <v>8810101</v>
      </c>
      <c r="X1044" s="59" t="str">
        <f t="shared" si="132"/>
        <v>DOCKER CASHMERE</v>
      </c>
      <c r="AC1044" s="50">
        <f t="shared" si="133"/>
        <v>2</v>
      </c>
      <c r="AD1044" s="43">
        <f t="shared" si="134"/>
        <v>260</v>
      </c>
      <c r="AE1044" s="50">
        <f t="shared" si="135"/>
        <v>2260</v>
      </c>
    </row>
    <row r="1045" spans="1:31">
      <c r="A1045" s="59" t="str">
        <f t="shared" si="129"/>
        <v>88101011</v>
      </c>
      <c r="B1045" s="59" t="str">
        <f t="shared" si="130"/>
        <v>02-260-09</v>
      </c>
      <c r="C1045" s="69" t="s">
        <v>2617</v>
      </c>
      <c r="D1045" s="69" t="s">
        <v>2614</v>
      </c>
      <c r="E1045" s="69" t="s">
        <v>989</v>
      </c>
      <c r="F1045" s="70">
        <v>63</v>
      </c>
      <c r="G1045" s="70" t="s">
        <v>2615</v>
      </c>
      <c r="H1045" s="69" t="s">
        <v>53</v>
      </c>
      <c r="I1045" s="69" t="s">
        <v>1184</v>
      </c>
      <c r="J1045" s="69" t="s">
        <v>361</v>
      </c>
      <c r="K1045" s="69" t="s">
        <v>382</v>
      </c>
      <c r="L1045" s="69" t="s">
        <v>420</v>
      </c>
      <c r="M1045" s="69" t="s">
        <v>388</v>
      </c>
      <c r="N1045" s="69" t="s">
        <v>44</v>
      </c>
      <c r="O1045" s="69" t="s">
        <v>433</v>
      </c>
      <c r="P1045" s="69" t="s">
        <v>970</v>
      </c>
      <c r="Q1045" s="69">
        <v>1</v>
      </c>
      <c r="R1045" s="69" t="s">
        <v>53</v>
      </c>
      <c r="V1045" s="59" t="str">
        <f t="shared" si="131"/>
        <v>8810101черный</v>
      </c>
      <c r="W1045" s="59" t="str">
        <f t="shared" si="128"/>
        <v>8810101</v>
      </c>
      <c r="X1045" s="59" t="str">
        <f t="shared" si="132"/>
        <v>DOCKER CASHMERE</v>
      </c>
      <c r="AC1045" s="50">
        <f t="shared" si="133"/>
        <v>2</v>
      </c>
      <c r="AD1045" s="43">
        <f t="shared" si="134"/>
        <v>260</v>
      </c>
      <c r="AE1045" s="50">
        <f t="shared" si="135"/>
        <v>2260</v>
      </c>
    </row>
    <row r="1046" spans="1:31">
      <c r="A1046" s="59" t="str">
        <f t="shared" si="129"/>
        <v>25271035</v>
      </c>
      <c r="B1046" s="59" t="str">
        <f t="shared" si="130"/>
        <v>02-261-03</v>
      </c>
      <c r="C1046" s="69" t="s">
        <v>2618</v>
      </c>
      <c r="D1046" s="69" t="s">
        <v>2619</v>
      </c>
      <c r="E1046" s="69" t="s">
        <v>967</v>
      </c>
      <c r="F1046" s="70">
        <v>57</v>
      </c>
      <c r="G1046" s="70" t="s">
        <v>2620</v>
      </c>
      <c r="H1046" s="69" t="s">
        <v>195</v>
      </c>
      <c r="I1046" s="69" t="s">
        <v>1045</v>
      </c>
      <c r="J1046" s="69" t="s">
        <v>330</v>
      </c>
      <c r="K1046" s="69" t="s">
        <v>382</v>
      </c>
      <c r="L1046" s="69" t="s">
        <v>420</v>
      </c>
      <c r="M1046" s="69" t="s">
        <v>388</v>
      </c>
      <c r="N1046" s="69" t="s">
        <v>32</v>
      </c>
      <c r="O1046" s="69" t="s">
        <v>386</v>
      </c>
      <c r="P1046" s="69" t="s">
        <v>970</v>
      </c>
      <c r="Q1046" s="69">
        <v>5</v>
      </c>
      <c r="R1046" s="69" t="s">
        <v>195</v>
      </c>
      <c r="V1046" s="59" t="str">
        <f t="shared" si="131"/>
        <v>2527103оливковый</v>
      </c>
      <c r="W1046" s="59" t="str">
        <f t="shared" si="128"/>
        <v>2527103</v>
      </c>
      <c r="X1046" s="59" t="str">
        <f t="shared" si="132"/>
        <v>TRAVELLER PIGSKIN</v>
      </c>
      <c r="AC1046" s="50">
        <f t="shared" si="133"/>
        <v>2</v>
      </c>
      <c r="AD1046" s="43">
        <f t="shared" si="134"/>
        <v>261</v>
      </c>
      <c r="AE1046" s="50">
        <f t="shared" si="135"/>
        <v>2261</v>
      </c>
    </row>
    <row r="1047" spans="1:31">
      <c r="A1047" s="59" t="str">
        <f t="shared" si="129"/>
        <v>25271035</v>
      </c>
      <c r="B1047" s="59" t="str">
        <f t="shared" si="130"/>
        <v>02-261-03</v>
      </c>
      <c r="C1047" s="69" t="s">
        <v>2621</v>
      </c>
      <c r="D1047" s="69" t="s">
        <v>2619</v>
      </c>
      <c r="E1047" s="69" t="s">
        <v>972</v>
      </c>
      <c r="F1047" s="70">
        <v>59</v>
      </c>
      <c r="G1047" s="70" t="s">
        <v>2620</v>
      </c>
      <c r="H1047" s="69" t="s">
        <v>195</v>
      </c>
      <c r="I1047" s="69" t="s">
        <v>1045</v>
      </c>
      <c r="J1047" s="69" t="s">
        <v>330</v>
      </c>
      <c r="K1047" s="69" t="s">
        <v>382</v>
      </c>
      <c r="L1047" s="69" t="s">
        <v>420</v>
      </c>
      <c r="M1047" s="69" t="s">
        <v>388</v>
      </c>
      <c r="N1047" s="69" t="s">
        <v>32</v>
      </c>
      <c r="O1047" s="69" t="s">
        <v>386</v>
      </c>
      <c r="P1047" s="69" t="s">
        <v>970</v>
      </c>
      <c r="Q1047" s="69">
        <v>5</v>
      </c>
      <c r="R1047" s="69" t="s">
        <v>195</v>
      </c>
      <c r="V1047" s="59" t="str">
        <f t="shared" si="131"/>
        <v>2527103оливковый</v>
      </c>
      <c r="W1047" s="59" t="str">
        <f t="shared" si="128"/>
        <v>2527103</v>
      </c>
      <c r="X1047" s="59" t="str">
        <f t="shared" si="132"/>
        <v>TRAVELLER PIGSKIN</v>
      </c>
      <c r="AC1047" s="50">
        <f t="shared" si="133"/>
        <v>2</v>
      </c>
      <c r="AD1047" s="43">
        <f t="shared" si="134"/>
        <v>261</v>
      </c>
      <c r="AE1047" s="50">
        <f t="shared" si="135"/>
        <v>2261</v>
      </c>
    </row>
    <row r="1048" spans="1:31">
      <c r="A1048" s="59" t="str">
        <f t="shared" si="129"/>
        <v>25271035</v>
      </c>
      <c r="B1048" s="59" t="str">
        <f t="shared" si="130"/>
        <v>02-261-03</v>
      </c>
      <c r="C1048" s="69" t="s">
        <v>2622</v>
      </c>
      <c r="D1048" s="69" t="s">
        <v>2619</v>
      </c>
      <c r="E1048" s="69" t="s">
        <v>983</v>
      </c>
      <c r="F1048" s="70">
        <v>61</v>
      </c>
      <c r="G1048" s="70" t="s">
        <v>2620</v>
      </c>
      <c r="H1048" s="69" t="s">
        <v>195</v>
      </c>
      <c r="I1048" s="69" t="s">
        <v>1045</v>
      </c>
      <c r="J1048" s="69" t="s">
        <v>330</v>
      </c>
      <c r="K1048" s="69" t="s">
        <v>382</v>
      </c>
      <c r="L1048" s="69" t="s">
        <v>420</v>
      </c>
      <c r="M1048" s="69" t="s">
        <v>388</v>
      </c>
      <c r="N1048" s="69" t="s">
        <v>32</v>
      </c>
      <c r="O1048" s="69" t="s">
        <v>386</v>
      </c>
      <c r="P1048" s="69" t="s">
        <v>970</v>
      </c>
      <c r="Q1048" s="69">
        <v>5</v>
      </c>
      <c r="R1048" s="69" t="s">
        <v>195</v>
      </c>
      <c r="V1048" s="59" t="str">
        <f t="shared" si="131"/>
        <v>2527103оливковый</v>
      </c>
      <c r="W1048" s="59" t="str">
        <f t="shared" si="128"/>
        <v>2527103</v>
      </c>
      <c r="X1048" s="59" t="str">
        <f t="shared" si="132"/>
        <v>TRAVELLER PIGSKIN</v>
      </c>
      <c r="AC1048" s="50">
        <f t="shared" si="133"/>
        <v>2</v>
      </c>
      <c r="AD1048" s="43">
        <f t="shared" si="134"/>
        <v>261</v>
      </c>
      <c r="AE1048" s="50">
        <f t="shared" si="135"/>
        <v>2261</v>
      </c>
    </row>
    <row r="1049" spans="1:31">
      <c r="A1049" s="59" t="str">
        <f t="shared" si="129"/>
        <v>25271035</v>
      </c>
      <c r="B1049" s="59" t="str">
        <f t="shared" si="130"/>
        <v>02-261-03</v>
      </c>
      <c r="C1049" s="69" t="s">
        <v>2623</v>
      </c>
      <c r="D1049" s="69" t="s">
        <v>2619</v>
      </c>
      <c r="E1049" s="69" t="s">
        <v>989</v>
      </c>
      <c r="F1049" s="70">
        <v>63</v>
      </c>
      <c r="G1049" s="70" t="s">
        <v>2620</v>
      </c>
      <c r="H1049" s="69" t="s">
        <v>195</v>
      </c>
      <c r="I1049" s="69" t="s">
        <v>1045</v>
      </c>
      <c r="J1049" s="69" t="s">
        <v>330</v>
      </c>
      <c r="K1049" s="69" t="s">
        <v>382</v>
      </c>
      <c r="L1049" s="69" t="s">
        <v>420</v>
      </c>
      <c r="M1049" s="69" t="s">
        <v>388</v>
      </c>
      <c r="N1049" s="69" t="s">
        <v>32</v>
      </c>
      <c r="O1049" s="69" t="s">
        <v>386</v>
      </c>
      <c r="P1049" s="69" t="s">
        <v>970</v>
      </c>
      <c r="Q1049" s="69">
        <v>5</v>
      </c>
      <c r="R1049" s="69" t="s">
        <v>195</v>
      </c>
      <c r="V1049" s="59" t="str">
        <f t="shared" si="131"/>
        <v>2527103оливковый</v>
      </c>
      <c r="W1049" s="59" t="str">
        <f t="shared" si="128"/>
        <v>2527103</v>
      </c>
      <c r="X1049" s="59" t="str">
        <f t="shared" si="132"/>
        <v>TRAVELLER PIGSKIN</v>
      </c>
      <c r="AC1049" s="50">
        <f t="shared" si="133"/>
        <v>2</v>
      </c>
      <c r="AD1049" s="43">
        <f t="shared" si="134"/>
        <v>261</v>
      </c>
      <c r="AE1049" s="50">
        <f t="shared" si="135"/>
        <v>2261</v>
      </c>
    </row>
    <row r="1050" spans="1:31">
      <c r="A1050" s="59" t="str">
        <f t="shared" si="129"/>
        <v>252810936</v>
      </c>
      <c r="B1050" s="59" t="str">
        <f t="shared" si="130"/>
        <v>02-262-08</v>
      </c>
      <c r="C1050" s="69" t="s">
        <v>2624</v>
      </c>
      <c r="D1050" s="69" t="s">
        <v>2625</v>
      </c>
      <c r="E1050" s="69" t="s">
        <v>967</v>
      </c>
      <c r="F1050" s="70">
        <v>57</v>
      </c>
      <c r="G1050" s="70" t="s">
        <v>2626</v>
      </c>
      <c r="H1050" s="69" t="s">
        <v>83</v>
      </c>
      <c r="I1050" s="69" t="s">
        <v>1018</v>
      </c>
      <c r="J1050" s="69" t="s">
        <v>330</v>
      </c>
      <c r="K1050" s="69" t="s">
        <v>382</v>
      </c>
      <c r="L1050" s="69" t="s">
        <v>420</v>
      </c>
      <c r="M1050" s="69" t="s">
        <v>388</v>
      </c>
      <c r="N1050" s="69" t="s">
        <v>30</v>
      </c>
      <c r="O1050" s="69" t="s">
        <v>386</v>
      </c>
      <c r="P1050" s="69" t="s">
        <v>970</v>
      </c>
      <c r="Q1050" s="69">
        <v>36</v>
      </c>
      <c r="R1050" s="69" t="s">
        <v>83</v>
      </c>
      <c r="V1050" s="59" t="str">
        <f t="shared" si="131"/>
        <v>2528109серый</v>
      </c>
      <c r="W1050" s="59" t="str">
        <f t="shared" si="128"/>
        <v>2528109</v>
      </c>
      <c r="X1050" s="59" t="str">
        <f t="shared" si="132"/>
        <v>TRAVELLER WOOLFELT</v>
      </c>
      <c r="AC1050" s="50">
        <f t="shared" si="133"/>
        <v>2</v>
      </c>
      <c r="AD1050" s="43">
        <f t="shared" si="134"/>
        <v>262</v>
      </c>
      <c r="AE1050" s="50">
        <f t="shared" si="135"/>
        <v>2262</v>
      </c>
    </row>
    <row r="1051" spans="1:31">
      <c r="A1051" s="59" t="str">
        <f t="shared" si="129"/>
        <v>252810936</v>
      </c>
      <c r="B1051" s="59" t="str">
        <f t="shared" si="130"/>
        <v>02-262-08</v>
      </c>
      <c r="C1051" s="69" t="s">
        <v>2627</v>
      </c>
      <c r="D1051" s="69" t="s">
        <v>2625</v>
      </c>
      <c r="E1051" s="69" t="s">
        <v>972</v>
      </c>
      <c r="F1051" s="70">
        <v>59</v>
      </c>
      <c r="G1051" s="70" t="s">
        <v>2626</v>
      </c>
      <c r="H1051" s="69" t="s">
        <v>83</v>
      </c>
      <c r="I1051" s="69" t="s">
        <v>1018</v>
      </c>
      <c r="J1051" s="69" t="s">
        <v>330</v>
      </c>
      <c r="K1051" s="69" t="s">
        <v>382</v>
      </c>
      <c r="L1051" s="69" t="s">
        <v>420</v>
      </c>
      <c r="M1051" s="69" t="s">
        <v>388</v>
      </c>
      <c r="N1051" s="69" t="s">
        <v>30</v>
      </c>
      <c r="O1051" s="69" t="s">
        <v>386</v>
      </c>
      <c r="P1051" s="69" t="s">
        <v>970</v>
      </c>
      <c r="Q1051" s="69">
        <v>36</v>
      </c>
      <c r="R1051" s="69" t="s">
        <v>83</v>
      </c>
      <c r="V1051" s="59" t="str">
        <f t="shared" si="131"/>
        <v>2528109серый</v>
      </c>
      <c r="W1051" s="59" t="str">
        <f t="shared" si="128"/>
        <v>2528109</v>
      </c>
      <c r="X1051" s="59" t="str">
        <f t="shared" si="132"/>
        <v>TRAVELLER WOOLFELT</v>
      </c>
      <c r="AC1051" s="50">
        <f t="shared" si="133"/>
        <v>2</v>
      </c>
      <c r="AD1051" s="43">
        <f t="shared" si="134"/>
        <v>262</v>
      </c>
      <c r="AE1051" s="50">
        <f t="shared" si="135"/>
        <v>2262</v>
      </c>
    </row>
    <row r="1052" spans="1:31">
      <c r="A1052" s="59" t="str">
        <f t="shared" si="129"/>
        <v>252810936</v>
      </c>
      <c r="B1052" s="59" t="str">
        <f t="shared" si="130"/>
        <v>02-262-08</v>
      </c>
      <c r="C1052" s="69" t="s">
        <v>2628</v>
      </c>
      <c r="D1052" s="69" t="s">
        <v>2625</v>
      </c>
      <c r="E1052" s="69" t="s">
        <v>983</v>
      </c>
      <c r="F1052" s="70">
        <v>61</v>
      </c>
      <c r="G1052" s="70" t="s">
        <v>2626</v>
      </c>
      <c r="H1052" s="69" t="s">
        <v>83</v>
      </c>
      <c r="I1052" s="69" t="s">
        <v>1018</v>
      </c>
      <c r="J1052" s="69" t="s">
        <v>330</v>
      </c>
      <c r="K1052" s="69" t="s">
        <v>382</v>
      </c>
      <c r="L1052" s="69" t="s">
        <v>420</v>
      </c>
      <c r="M1052" s="69" t="s">
        <v>388</v>
      </c>
      <c r="N1052" s="69" t="s">
        <v>30</v>
      </c>
      <c r="O1052" s="69" t="s">
        <v>386</v>
      </c>
      <c r="P1052" s="69" t="s">
        <v>970</v>
      </c>
      <c r="Q1052" s="69">
        <v>36</v>
      </c>
      <c r="R1052" s="69" t="s">
        <v>83</v>
      </c>
      <c r="V1052" s="59" t="str">
        <f t="shared" si="131"/>
        <v>2528109серый</v>
      </c>
      <c r="W1052" s="59" t="str">
        <f t="shared" si="128"/>
        <v>2528109</v>
      </c>
      <c r="X1052" s="59" t="str">
        <f t="shared" si="132"/>
        <v>TRAVELLER WOOLFELT</v>
      </c>
      <c r="AC1052" s="50">
        <f t="shared" si="133"/>
        <v>2</v>
      </c>
      <c r="AD1052" s="43">
        <f t="shared" si="134"/>
        <v>262</v>
      </c>
      <c r="AE1052" s="50">
        <f t="shared" si="135"/>
        <v>2262</v>
      </c>
    </row>
    <row r="1053" spans="1:31">
      <c r="A1053" s="59" t="str">
        <f t="shared" si="129"/>
        <v>252810936</v>
      </c>
      <c r="B1053" s="59" t="str">
        <f t="shared" si="130"/>
        <v>02-262-08</v>
      </c>
      <c r="C1053" s="69" t="s">
        <v>2629</v>
      </c>
      <c r="D1053" s="69" t="s">
        <v>2625</v>
      </c>
      <c r="E1053" s="69" t="s">
        <v>989</v>
      </c>
      <c r="F1053" s="70">
        <v>63</v>
      </c>
      <c r="G1053" s="70" t="s">
        <v>2626</v>
      </c>
      <c r="H1053" s="69" t="s">
        <v>83</v>
      </c>
      <c r="I1053" s="69" t="s">
        <v>1018</v>
      </c>
      <c r="J1053" s="69" t="s">
        <v>330</v>
      </c>
      <c r="K1053" s="69" t="s">
        <v>382</v>
      </c>
      <c r="L1053" s="69" t="s">
        <v>420</v>
      </c>
      <c r="M1053" s="69" t="s">
        <v>388</v>
      </c>
      <c r="N1053" s="69" t="s">
        <v>30</v>
      </c>
      <c r="O1053" s="69" t="s">
        <v>386</v>
      </c>
      <c r="P1053" s="69" t="s">
        <v>970</v>
      </c>
      <c r="Q1053" s="69">
        <v>36</v>
      </c>
      <c r="R1053" s="69" t="s">
        <v>83</v>
      </c>
      <c r="V1053" s="59" t="str">
        <f t="shared" si="131"/>
        <v>2528109серый</v>
      </c>
      <c r="W1053" s="59" t="str">
        <f t="shared" si="128"/>
        <v>2528109</v>
      </c>
      <c r="X1053" s="59" t="str">
        <f t="shared" si="132"/>
        <v>TRAVELLER WOOLFELT</v>
      </c>
      <c r="AC1053" s="50">
        <f t="shared" si="133"/>
        <v>2</v>
      </c>
      <c r="AD1053" s="43">
        <f t="shared" si="134"/>
        <v>262</v>
      </c>
      <c r="AE1053" s="50">
        <f t="shared" si="135"/>
        <v>2262</v>
      </c>
    </row>
    <row r="1054" spans="1:31">
      <c r="A1054" s="59" t="str">
        <f t="shared" si="129"/>
        <v>279810167</v>
      </c>
      <c r="B1054" s="59" t="str">
        <f t="shared" si="130"/>
        <v>02-263-14</v>
      </c>
      <c r="C1054" s="69" t="s">
        <v>2630</v>
      </c>
      <c r="D1054" s="69" t="s">
        <v>2631</v>
      </c>
      <c r="E1054" s="69" t="s">
        <v>967</v>
      </c>
      <c r="F1054" s="70">
        <v>57</v>
      </c>
      <c r="G1054" s="70" t="s">
        <v>2632</v>
      </c>
      <c r="H1054" s="69" t="s">
        <v>86</v>
      </c>
      <c r="I1054" s="69" t="s">
        <v>1176</v>
      </c>
      <c r="J1054" s="69" t="s">
        <v>331</v>
      </c>
      <c r="K1054" s="69" t="s">
        <v>382</v>
      </c>
      <c r="L1054" s="69" t="s">
        <v>420</v>
      </c>
      <c r="M1054" s="69" t="s">
        <v>388</v>
      </c>
      <c r="N1054" s="69" t="s">
        <v>30</v>
      </c>
      <c r="O1054" s="69" t="s">
        <v>386</v>
      </c>
      <c r="P1054" s="69" t="s">
        <v>970</v>
      </c>
      <c r="Q1054" s="69">
        <v>67</v>
      </c>
      <c r="R1054" s="69" t="s">
        <v>83</v>
      </c>
      <c r="V1054" s="59" t="str">
        <f t="shared" si="131"/>
        <v>2798101коричневый</v>
      </c>
      <c r="W1054" s="59" t="str">
        <f t="shared" si="128"/>
        <v>2798101</v>
      </c>
      <c r="X1054" s="59" t="str">
        <f t="shared" si="132"/>
        <v>WESTERN WOOLFELT</v>
      </c>
      <c r="AC1054" s="50">
        <f t="shared" si="133"/>
        <v>2</v>
      </c>
      <c r="AD1054" s="43">
        <f t="shared" si="134"/>
        <v>263</v>
      </c>
      <c r="AE1054" s="50">
        <f t="shared" si="135"/>
        <v>2263</v>
      </c>
    </row>
    <row r="1055" spans="1:31">
      <c r="A1055" s="59" t="str">
        <f t="shared" si="129"/>
        <v>279810167</v>
      </c>
      <c r="B1055" s="59" t="str">
        <f t="shared" si="130"/>
        <v>02-263-14</v>
      </c>
      <c r="C1055" s="69" t="s">
        <v>2633</v>
      </c>
      <c r="D1055" s="69" t="s">
        <v>2631</v>
      </c>
      <c r="E1055" s="69" t="s">
        <v>972</v>
      </c>
      <c r="F1055" s="70">
        <v>59</v>
      </c>
      <c r="G1055" s="70" t="s">
        <v>2632</v>
      </c>
      <c r="H1055" s="69" t="s">
        <v>86</v>
      </c>
      <c r="I1055" s="69" t="s">
        <v>1176</v>
      </c>
      <c r="J1055" s="69" t="s">
        <v>331</v>
      </c>
      <c r="K1055" s="69" t="s">
        <v>382</v>
      </c>
      <c r="L1055" s="69" t="s">
        <v>420</v>
      </c>
      <c r="M1055" s="69" t="s">
        <v>388</v>
      </c>
      <c r="N1055" s="69" t="s">
        <v>30</v>
      </c>
      <c r="O1055" s="69" t="s">
        <v>386</v>
      </c>
      <c r="P1055" s="69" t="s">
        <v>970</v>
      </c>
      <c r="Q1055" s="69">
        <v>67</v>
      </c>
      <c r="R1055" s="69" t="s">
        <v>83</v>
      </c>
      <c r="V1055" s="59" t="str">
        <f t="shared" si="131"/>
        <v>2798101коричневый</v>
      </c>
      <c r="W1055" s="59" t="str">
        <f t="shared" si="128"/>
        <v>2798101</v>
      </c>
      <c r="X1055" s="59" t="str">
        <f t="shared" si="132"/>
        <v>WESTERN WOOLFELT</v>
      </c>
      <c r="AC1055" s="50">
        <f t="shared" si="133"/>
        <v>2</v>
      </c>
      <c r="AD1055" s="43">
        <f t="shared" si="134"/>
        <v>263</v>
      </c>
      <c r="AE1055" s="50">
        <f t="shared" si="135"/>
        <v>2263</v>
      </c>
    </row>
    <row r="1056" spans="1:31">
      <c r="A1056" s="59" t="str">
        <f t="shared" si="129"/>
        <v>279810167</v>
      </c>
      <c r="B1056" s="59" t="str">
        <f t="shared" si="130"/>
        <v>02-263-14</v>
      </c>
      <c r="C1056" s="69" t="s">
        <v>2634</v>
      </c>
      <c r="D1056" s="69" t="s">
        <v>2631</v>
      </c>
      <c r="E1056" s="69" t="s">
        <v>983</v>
      </c>
      <c r="F1056" s="70">
        <v>61</v>
      </c>
      <c r="G1056" s="70" t="s">
        <v>2632</v>
      </c>
      <c r="H1056" s="69" t="s">
        <v>86</v>
      </c>
      <c r="I1056" s="69" t="s">
        <v>1176</v>
      </c>
      <c r="J1056" s="69" t="s">
        <v>331</v>
      </c>
      <c r="K1056" s="69" t="s">
        <v>382</v>
      </c>
      <c r="L1056" s="69" t="s">
        <v>420</v>
      </c>
      <c r="M1056" s="69" t="s">
        <v>388</v>
      </c>
      <c r="N1056" s="69" t="s">
        <v>30</v>
      </c>
      <c r="O1056" s="69" t="s">
        <v>386</v>
      </c>
      <c r="P1056" s="69" t="s">
        <v>970</v>
      </c>
      <c r="Q1056" s="69">
        <v>67</v>
      </c>
      <c r="R1056" s="69" t="s">
        <v>83</v>
      </c>
      <c r="V1056" s="59" t="str">
        <f t="shared" si="131"/>
        <v>2798101коричневый</v>
      </c>
      <c r="W1056" s="59" t="str">
        <f t="shared" si="128"/>
        <v>2798101</v>
      </c>
      <c r="X1056" s="59" t="str">
        <f t="shared" si="132"/>
        <v>WESTERN WOOLFELT</v>
      </c>
      <c r="AC1056" s="50">
        <f t="shared" si="133"/>
        <v>2</v>
      </c>
      <c r="AD1056" s="43">
        <f t="shared" si="134"/>
        <v>263</v>
      </c>
      <c r="AE1056" s="50">
        <f t="shared" si="135"/>
        <v>2263</v>
      </c>
    </row>
    <row r="1057" spans="1:31">
      <c r="A1057" s="59" t="str">
        <f t="shared" si="129"/>
        <v>279810167</v>
      </c>
      <c r="B1057" s="59" t="str">
        <f t="shared" si="130"/>
        <v>02-263-14</v>
      </c>
      <c r="C1057" s="69" t="s">
        <v>2635</v>
      </c>
      <c r="D1057" s="69" t="s">
        <v>2631</v>
      </c>
      <c r="E1057" s="69" t="s">
        <v>1147</v>
      </c>
      <c r="F1057" s="70">
        <v>55</v>
      </c>
      <c r="G1057" s="70" t="s">
        <v>2632</v>
      </c>
      <c r="H1057" s="69" t="s">
        <v>86</v>
      </c>
      <c r="I1057" s="69" t="s">
        <v>1176</v>
      </c>
      <c r="J1057" s="69" t="s">
        <v>331</v>
      </c>
      <c r="K1057" s="69" t="s">
        <v>382</v>
      </c>
      <c r="L1057" s="69" t="s">
        <v>420</v>
      </c>
      <c r="M1057" s="69" t="s">
        <v>388</v>
      </c>
      <c r="N1057" s="69" t="s">
        <v>30</v>
      </c>
      <c r="O1057" s="69" t="s">
        <v>386</v>
      </c>
      <c r="P1057" s="69" t="s">
        <v>970</v>
      </c>
      <c r="Q1057" s="69">
        <v>67</v>
      </c>
      <c r="R1057" s="69" t="s">
        <v>83</v>
      </c>
      <c r="V1057" s="59" t="str">
        <f t="shared" si="131"/>
        <v>2798101коричневый</v>
      </c>
      <c r="W1057" s="59" t="str">
        <f t="shared" si="128"/>
        <v>2798101</v>
      </c>
      <c r="X1057" s="59" t="str">
        <f t="shared" si="132"/>
        <v>WESTERN WOOLFELT</v>
      </c>
      <c r="AC1057" s="50">
        <f t="shared" si="133"/>
        <v>2</v>
      </c>
      <c r="AD1057" s="43">
        <f t="shared" si="134"/>
        <v>263</v>
      </c>
      <c r="AE1057" s="50">
        <f t="shared" si="135"/>
        <v>2263</v>
      </c>
    </row>
    <row r="1058" spans="1:31">
      <c r="A1058" s="59" t="str">
        <f t="shared" si="129"/>
        <v>77171053</v>
      </c>
      <c r="B1058" s="59" t="str">
        <f t="shared" si="130"/>
        <v>02-052-08</v>
      </c>
      <c r="C1058" s="69" t="s">
        <v>2636</v>
      </c>
      <c r="D1058" s="69" t="s">
        <v>2637</v>
      </c>
      <c r="E1058" s="69" t="s">
        <v>907</v>
      </c>
      <c r="F1058" s="70">
        <v>0</v>
      </c>
      <c r="G1058" s="70" t="s">
        <v>1056</v>
      </c>
      <c r="H1058" s="69" t="s">
        <v>83</v>
      </c>
      <c r="I1058" s="69" t="s">
        <v>1045</v>
      </c>
      <c r="J1058" s="69" t="s">
        <v>327</v>
      </c>
      <c r="K1058" s="69" t="s">
        <v>382</v>
      </c>
      <c r="L1058" s="69" t="s">
        <v>420</v>
      </c>
      <c r="M1058" s="69" t="s">
        <v>388</v>
      </c>
      <c r="N1058" s="69" t="s">
        <v>32</v>
      </c>
      <c r="O1058" s="69" t="s">
        <v>386</v>
      </c>
      <c r="P1058" s="69" t="s">
        <v>970</v>
      </c>
      <c r="Q1058" s="69">
        <v>3</v>
      </c>
      <c r="R1058" s="69" t="s">
        <v>83</v>
      </c>
      <c r="V1058" s="59" t="str">
        <f t="shared" si="131"/>
        <v>7717105серый</v>
      </c>
      <c r="W1058" s="59" t="str">
        <f t="shared" si="128"/>
        <v>7717105</v>
      </c>
      <c r="X1058" s="59" t="str">
        <f t="shared" si="132"/>
        <v>RAWLINS</v>
      </c>
      <c r="AC1058" s="50">
        <f t="shared" si="133"/>
        <v>2</v>
      </c>
      <c r="AD1058" s="43">
        <f t="shared" si="134"/>
        <v>52</v>
      </c>
      <c r="AE1058" s="50">
        <f t="shared" si="135"/>
        <v>2052</v>
      </c>
    </row>
    <row r="1059" spans="1:31">
      <c r="A1059" s="59" t="str">
        <f t="shared" si="129"/>
        <v>7720301227</v>
      </c>
      <c r="B1059" s="59" t="str">
        <f t="shared" si="130"/>
        <v>02-264-95</v>
      </c>
      <c r="C1059" s="69" t="s">
        <v>2638</v>
      </c>
      <c r="D1059" s="69" t="s">
        <v>2639</v>
      </c>
      <c r="E1059" s="69" t="s">
        <v>967</v>
      </c>
      <c r="F1059" s="70">
        <v>57</v>
      </c>
      <c r="G1059" s="70" t="s">
        <v>2640</v>
      </c>
      <c r="H1059" s="69" t="s">
        <v>247</v>
      </c>
      <c r="I1059" s="69" t="s">
        <v>1793</v>
      </c>
      <c r="J1059" s="69" t="s">
        <v>327</v>
      </c>
      <c r="K1059" s="69" t="s">
        <v>382</v>
      </c>
      <c r="L1059" s="69" t="s">
        <v>420</v>
      </c>
      <c r="M1059" s="69" t="s">
        <v>388</v>
      </c>
      <c r="N1059" s="69" t="s">
        <v>44</v>
      </c>
      <c r="O1059" s="69" t="s">
        <v>386</v>
      </c>
      <c r="P1059" s="69" t="s">
        <v>970</v>
      </c>
      <c r="Q1059" s="69">
        <v>227</v>
      </c>
      <c r="R1059" s="69" t="s">
        <v>71</v>
      </c>
      <c r="V1059" s="59" t="str">
        <f t="shared" si="131"/>
        <v>7720301синий / бежевый</v>
      </c>
      <c r="W1059" s="59" t="str">
        <f t="shared" si="128"/>
        <v>7720301</v>
      </c>
      <c r="X1059" s="59" t="str">
        <f t="shared" si="132"/>
        <v>BASEBALL VIRGIN WOOL</v>
      </c>
      <c r="AC1059" s="50">
        <f t="shared" si="133"/>
        <v>2</v>
      </c>
      <c r="AD1059" s="43">
        <f t="shared" si="134"/>
        <v>264</v>
      </c>
      <c r="AE1059" s="50">
        <f t="shared" si="135"/>
        <v>2264</v>
      </c>
    </row>
    <row r="1060" spans="1:31">
      <c r="A1060" s="59" t="str">
        <f t="shared" si="129"/>
        <v>7720301227</v>
      </c>
      <c r="B1060" s="59" t="str">
        <f t="shared" si="130"/>
        <v>02-264-95</v>
      </c>
      <c r="C1060" s="69" t="s">
        <v>2641</v>
      </c>
      <c r="D1060" s="69" t="s">
        <v>2639</v>
      </c>
      <c r="E1060" s="69" t="s">
        <v>972</v>
      </c>
      <c r="F1060" s="70">
        <v>59</v>
      </c>
      <c r="G1060" s="70" t="s">
        <v>2640</v>
      </c>
      <c r="H1060" s="69" t="s">
        <v>247</v>
      </c>
      <c r="I1060" s="69" t="s">
        <v>1793</v>
      </c>
      <c r="J1060" s="69" t="s">
        <v>327</v>
      </c>
      <c r="K1060" s="69" t="s">
        <v>382</v>
      </c>
      <c r="L1060" s="69" t="s">
        <v>420</v>
      </c>
      <c r="M1060" s="69" t="s">
        <v>388</v>
      </c>
      <c r="N1060" s="69" t="s">
        <v>44</v>
      </c>
      <c r="O1060" s="69" t="s">
        <v>386</v>
      </c>
      <c r="P1060" s="69" t="s">
        <v>970</v>
      </c>
      <c r="Q1060" s="69">
        <v>227</v>
      </c>
      <c r="R1060" s="69" t="s">
        <v>71</v>
      </c>
      <c r="V1060" s="59" t="str">
        <f t="shared" si="131"/>
        <v>7720301синий / бежевый</v>
      </c>
      <c r="W1060" s="59" t="str">
        <f t="shared" si="128"/>
        <v>7720301</v>
      </c>
      <c r="X1060" s="59" t="str">
        <f t="shared" si="132"/>
        <v>BASEBALL VIRGIN WOOL</v>
      </c>
      <c r="AC1060" s="50">
        <f t="shared" si="133"/>
        <v>2</v>
      </c>
      <c r="AD1060" s="43">
        <f t="shared" si="134"/>
        <v>264</v>
      </c>
      <c r="AE1060" s="50">
        <f t="shared" si="135"/>
        <v>2264</v>
      </c>
    </row>
    <row r="1061" spans="1:31">
      <c r="A1061" s="59" t="str">
        <f t="shared" si="129"/>
        <v>7720301227</v>
      </c>
      <c r="B1061" s="59" t="str">
        <f t="shared" si="130"/>
        <v>02-264-95</v>
      </c>
      <c r="C1061" s="69" t="s">
        <v>2642</v>
      </c>
      <c r="D1061" s="69" t="s">
        <v>2639</v>
      </c>
      <c r="E1061" s="69" t="s">
        <v>983</v>
      </c>
      <c r="F1061" s="70">
        <v>61</v>
      </c>
      <c r="G1061" s="70" t="s">
        <v>2640</v>
      </c>
      <c r="H1061" s="69" t="s">
        <v>247</v>
      </c>
      <c r="I1061" s="69" t="s">
        <v>1793</v>
      </c>
      <c r="J1061" s="69" t="s">
        <v>327</v>
      </c>
      <c r="K1061" s="69" t="s">
        <v>382</v>
      </c>
      <c r="L1061" s="69" t="s">
        <v>420</v>
      </c>
      <c r="M1061" s="69" t="s">
        <v>388</v>
      </c>
      <c r="N1061" s="69" t="s">
        <v>44</v>
      </c>
      <c r="O1061" s="69" t="s">
        <v>386</v>
      </c>
      <c r="P1061" s="69" t="s">
        <v>970</v>
      </c>
      <c r="Q1061" s="69">
        <v>227</v>
      </c>
      <c r="R1061" s="69" t="s">
        <v>71</v>
      </c>
      <c r="V1061" s="59" t="str">
        <f t="shared" si="131"/>
        <v>7720301синий / бежевый</v>
      </c>
      <c r="W1061" s="59" t="str">
        <f t="shared" si="128"/>
        <v>7720301</v>
      </c>
      <c r="X1061" s="59" t="str">
        <f t="shared" si="132"/>
        <v>BASEBALL VIRGIN WOOL</v>
      </c>
      <c r="AC1061" s="50">
        <f t="shared" si="133"/>
        <v>2</v>
      </c>
      <c r="AD1061" s="43">
        <f t="shared" si="134"/>
        <v>264</v>
      </c>
      <c r="AE1061" s="50">
        <f t="shared" si="135"/>
        <v>2264</v>
      </c>
    </row>
    <row r="1062" spans="1:31">
      <c r="A1062" s="59" t="str">
        <f t="shared" si="129"/>
        <v>6170504327</v>
      </c>
      <c r="B1062" s="59" t="str">
        <f t="shared" si="130"/>
        <v>02-265-95</v>
      </c>
      <c r="C1062" s="69" t="s">
        <v>2643</v>
      </c>
      <c r="D1062" s="69" t="s">
        <v>2644</v>
      </c>
      <c r="E1062" s="69" t="s">
        <v>1147</v>
      </c>
      <c r="F1062" s="70">
        <v>55</v>
      </c>
      <c r="G1062" s="70" t="s">
        <v>2520</v>
      </c>
      <c r="H1062" s="69" t="s">
        <v>247</v>
      </c>
      <c r="I1062" s="69" t="s">
        <v>1018</v>
      </c>
      <c r="J1062" s="69" t="s">
        <v>320</v>
      </c>
      <c r="K1062" s="69" t="s">
        <v>382</v>
      </c>
      <c r="L1062" s="69" t="s">
        <v>420</v>
      </c>
      <c r="M1062" s="69" t="s">
        <v>388</v>
      </c>
      <c r="N1062" s="69" t="s">
        <v>44</v>
      </c>
      <c r="O1062" s="69" t="s">
        <v>442</v>
      </c>
      <c r="P1062" s="69" t="s">
        <v>970</v>
      </c>
      <c r="Q1062" s="69">
        <v>327</v>
      </c>
      <c r="R1062" s="69" t="s">
        <v>71</v>
      </c>
      <c r="V1062" s="59" t="str">
        <f t="shared" si="131"/>
        <v>6170504синий / бежевый</v>
      </c>
      <c r="W1062" s="59" t="str">
        <f t="shared" si="128"/>
        <v>6170504</v>
      </c>
      <c r="X1062" s="59" t="str">
        <f t="shared" si="132"/>
        <v>IVY HERRINGBONE</v>
      </c>
      <c r="AC1062" s="50">
        <f t="shared" si="133"/>
        <v>2</v>
      </c>
      <c r="AD1062" s="43">
        <f t="shared" si="134"/>
        <v>265</v>
      </c>
      <c r="AE1062" s="50">
        <f t="shared" si="135"/>
        <v>2265</v>
      </c>
    </row>
    <row r="1063" spans="1:31">
      <c r="A1063" s="59" t="str">
        <f t="shared" si="129"/>
        <v>6170504327</v>
      </c>
      <c r="B1063" s="59" t="str">
        <f t="shared" si="130"/>
        <v>02-265-95</v>
      </c>
      <c r="C1063" s="69" t="s">
        <v>2645</v>
      </c>
      <c r="D1063" s="69" t="s">
        <v>2644</v>
      </c>
      <c r="E1063" s="69" t="s">
        <v>967</v>
      </c>
      <c r="F1063" s="70">
        <v>57</v>
      </c>
      <c r="G1063" s="70" t="s">
        <v>2520</v>
      </c>
      <c r="H1063" s="69" t="s">
        <v>247</v>
      </c>
      <c r="I1063" s="69" t="s">
        <v>1018</v>
      </c>
      <c r="J1063" s="69" t="s">
        <v>320</v>
      </c>
      <c r="K1063" s="69" t="s">
        <v>382</v>
      </c>
      <c r="L1063" s="69" t="s">
        <v>420</v>
      </c>
      <c r="M1063" s="69" t="s">
        <v>388</v>
      </c>
      <c r="N1063" s="69" t="s">
        <v>44</v>
      </c>
      <c r="O1063" s="69" t="s">
        <v>442</v>
      </c>
      <c r="P1063" s="69" t="s">
        <v>970</v>
      </c>
      <c r="Q1063" s="69">
        <v>327</v>
      </c>
      <c r="R1063" s="69" t="s">
        <v>71</v>
      </c>
      <c r="V1063" s="59" t="str">
        <f t="shared" si="131"/>
        <v>6170504синий / бежевый</v>
      </c>
      <c r="W1063" s="59" t="str">
        <f t="shared" si="128"/>
        <v>6170504</v>
      </c>
      <c r="X1063" s="59" t="str">
        <f t="shared" si="132"/>
        <v>IVY HERRINGBONE</v>
      </c>
      <c r="AC1063" s="50">
        <f t="shared" si="133"/>
        <v>2</v>
      </c>
      <c r="AD1063" s="43">
        <f t="shared" si="134"/>
        <v>265</v>
      </c>
      <c r="AE1063" s="50">
        <f t="shared" si="135"/>
        <v>2265</v>
      </c>
    </row>
    <row r="1064" spans="1:31">
      <c r="A1064" s="59" t="str">
        <f t="shared" si="129"/>
        <v>6170504327</v>
      </c>
      <c r="B1064" s="59" t="str">
        <f t="shared" si="130"/>
        <v>02-265-95</v>
      </c>
      <c r="C1064" s="69" t="s">
        <v>2646</v>
      </c>
      <c r="D1064" s="69" t="s">
        <v>2644</v>
      </c>
      <c r="E1064" s="69" t="s">
        <v>972</v>
      </c>
      <c r="F1064" s="70">
        <v>59</v>
      </c>
      <c r="G1064" s="70" t="s">
        <v>2520</v>
      </c>
      <c r="H1064" s="69" t="s">
        <v>247</v>
      </c>
      <c r="I1064" s="69" t="s">
        <v>1018</v>
      </c>
      <c r="J1064" s="69" t="s">
        <v>320</v>
      </c>
      <c r="K1064" s="69" t="s">
        <v>382</v>
      </c>
      <c r="L1064" s="69" t="s">
        <v>420</v>
      </c>
      <c r="M1064" s="69" t="s">
        <v>388</v>
      </c>
      <c r="N1064" s="69" t="s">
        <v>44</v>
      </c>
      <c r="O1064" s="69" t="s">
        <v>442</v>
      </c>
      <c r="P1064" s="69" t="s">
        <v>970</v>
      </c>
      <c r="Q1064" s="69">
        <v>327</v>
      </c>
      <c r="R1064" s="69" t="s">
        <v>71</v>
      </c>
      <c r="V1064" s="59" t="str">
        <f t="shared" si="131"/>
        <v>6170504синий / бежевый</v>
      </c>
      <c r="W1064" s="59" t="str">
        <f t="shared" si="128"/>
        <v>6170504</v>
      </c>
      <c r="X1064" s="59" t="str">
        <f t="shared" si="132"/>
        <v>IVY HERRINGBONE</v>
      </c>
      <c r="AC1064" s="50">
        <f t="shared" si="133"/>
        <v>2</v>
      </c>
      <c r="AD1064" s="43">
        <f t="shared" si="134"/>
        <v>265</v>
      </c>
      <c r="AE1064" s="50">
        <f t="shared" si="135"/>
        <v>2265</v>
      </c>
    </row>
    <row r="1065" spans="1:31">
      <c r="A1065" s="59" t="str">
        <f t="shared" si="129"/>
        <v>6170504327</v>
      </c>
      <c r="B1065" s="59" t="str">
        <f t="shared" si="130"/>
        <v>02-265-95</v>
      </c>
      <c r="C1065" s="69" t="s">
        <v>2647</v>
      </c>
      <c r="D1065" s="69" t="s">
        <v>2644</v>
      </c>
      <c r="E1065" s="69" t="s">
        <v>983</v>
      </c>
      <c r="F1065" s="70">
        <v>61</v>
      </c>
      <c r="G1065" s="70" t="s">
        <v>2520</v>
      </c>
      <c r="H1065" s="69" t="s">
        <v>247</v>
      </c>
      <c r="I1065" s="69" t="s">
        <v>1018</v>
      </c>
      <c r="J1065" s="69" t="s">
        <v>320</v>
      </c>
      <c r="K1065" s="69" t="s">
        <v>382</v>
      </c>
      <c r="L1065" s="69" t="s">
        <v>420</v>
      </c>
      <c r="M1065" s="69" t="s">
        <v>388</v>
      </c>
      <c r="N1065" s="69" t="s">
        <v>44</v>
      </c>
      <c r="O1065" s="69" t="s">
        <v>442</v>
      </c>
      <c r="P1065" s="69" t="s">
        <v>970</v>
      </c>
      <c r="Q1065" s="69">
        <v>327</v>
      </c>
      <c r="R1065" s="69" t="s">
        <v>71</v>
      </c>
      <c r="V1065" s="59" t="str">
        <f t="shared" si="131"/>
        <v>6170504синий / бежевый</v>
      </c>
      <c r="W1065" s="59" t="str">
        <f t="shared" si="128"/>
        <v>6170504</v>
      </c>
      <c r="X1065" s="59" t="str">
        <f t="shared" si="132"/>
        <v>IVY HERRINGBONE</v>
      </c>
      <c r="AC1065" s="50">
        <f t="shared" si="133"/>
        <v>2</v>
      </c>
      <c r="AD1065" s="43">
        <f t="shared" si="134"/>
        <v>265</v>
      </c>
      <c r="AE1065" s="50">
        <f t="shared" si="135"/>
        <v>2265</v>
      </c>
    </row>
    <row r="1066" spans="1:31">
      <c r="A1066" s="59" t="str">
        <f t="shared" si="129"/>
        <v>6170504327</v>
      </c>
      <c r="B1066" s="59" t="str">
        <f t="shared" si="130"/>
        <v>02-265-95</v>
      </c>
      <c r="C1066" s="69" t="s">
        <v>2648</v>
      </c>
      <c r="D1066" s="69" t="s">
        <v>2644</v>
      </c>
      <c r="E1066" s="69" t="s">
        <v>989</v>
      </c>
      <c r="F1066" s="70">
        <v>63</v>
      </c>
      <c r="G1066" s="70" t="s">
        <v>2520</v>
      </c>
      <c r="H1066" s="69" t="s">
        <v>247</v>
      </c>
      <c r="I1066" s="69" t="s">
        <v>1018</v>
      </c>
      <c r="J1066" s="69" t="s">
        <v>320</v>
      </c>
      <c r="K1066" s="69" t="s">
        <v>382</v>
      </c>
      <c r="L1066" s="69" t="s">
        <v>420</v>
      </c>
      <c r="M1066" s="69" t="s">
        <v>388</v>
      </c>
      <c r="N1066" s="69" t="s">
        <v>44</v>
      </c>
      <c r="O1066" s="69" t="s">
        <v>442</v>
      </c>
      <c r="P1066" s="69" t="s">
        <v>970</v>
      </c>
      <c r="Q1066" s="69">
        <v>327</v>
      </c>
      <c r="R1066" s="69" t="s">
        <v>71</v>
      </c>
      <c r="V1066" s="59" t="str">
        <f t="shared" si="131"/>
        <v>6170504синий / бежевый</v>
      </c>
      <c r="W1066" s="59" t="str">
        <f t="shared" si="128"/>
        <v>6170504</v>
      </c>
      <c r="X1066" s="59" t="str">
        <f t="shared" si="132"/>
        <v>IVY HERRINGBONE</v>
      </c>
      <c r="AC1066" s="50">
        <f t="shared" si="133"/>
        <v>2</v>
      </c>
      <c r="AD1066" s="43">
        <f t="shared" si="134"/>
        <v>265</v>
      </c>
      <c r="AE1066" s="50">
        <f t="shared" si="135"/>
        <v>2265</v>
      </c>
    </row>
    <row r="1067" spans="1:31">
      <c r="A1067" s="59" t="str">
        <f t="shared" si="129"/>
        <v>6170504327</v>
      </c>
      <c r="B1067" s="59" t="str">
        <f t="shared" si="130"/>
        <v>02-265-95</v>
      </c>
      <c r="C1067" s="69" t="s">
        <v>2649</v>
      </c>
      <c r="D1067" s="69" t="s">
        <v>2644</v>
      </c>
      <c r="E1067" s="69" t="s">
        <v>985</v>
      </c>
      <c r="F1067" s="70">
        <v>56</v>
      </c>
      <c r="G1067" s="70" t="s">
        <v>2520</v>
      </c>
      <c r="H1067" s="69" t="s">
        <v>247</v>
      </c>
      <c r="I1067" s="69" t="s">
        <v>1018</v>
      </c>
      <c r="J1067" s="69" t="s">
        <v>320</v>
      </c>
      <c r="K1067" s="69" t="s">
        <v>382</v>
      </c>
      <c r="L1067" s="69" t="s">
        <v>420</v>
      </c>
      <c r="M1067" s="69" t="s">
        <v>388</v>
      </c>
      <c r="N1067" s="69" t="s">
        <v>44</v>
      </c>
      <c r="O1067" s="69" t="s">
        <v>442</v>
      </c>
      <c r="P1067" s="69" t="s">
        <v>970</v>
      </c>
      <c r="Q1067" s="69">
        <v>327</v>
      </c>
      <c r="R1067" s="69" t="s">
        <v>71</v>
      </c>
      <c r="V1067" s="59" t="str">
        <f t="shared" si="131"/>
        <v>6170504синий / бежевый</v>
      </c>
      <c r="W1067" s="59" t="str">
        <f t="shared" si="128"/>
        <v>6170504</v>
      </c>
      <c r="X1067" s="59" t="str">
        <f t="shared" si="132"/>
        <v>IVY HERRINGBONE</v>
      </c>
      <c r="AC1067" s="50">
        <f t="shared" si="133"/>
        <v>2</v>
      </c>
      <c r="AD1067" s="43">
        <f t="shared" si="134"/>
        <v>265</v>
      </c>
      <c r="AE1067" s="50">
        <f t="shared" si="135"/>
        <v>2265</v>
      </c>
    </row>
    <row r="1068" spans="1:31">
      <c r="A1068" s="59" t="str">
        <f t="shared" si="129"/>
        <v>6170504327</v>
      </c>
      <c r="B1068" s="59" t="str">
        <f t="shared" si="130"/>
        <v>02-265-95</v>
      </c>
      <c r="C1068" s="69" t="s">
        <v>2650</v>
      </c>
      <c r="D1068" s="69" t="s">
        <v>2644</v>
      </c>
      <c r="E1068" s="69" t="s">
        <v>979</v>
      </c>
      <c r="F1068" s="70">
        <v>58</v>
      </c>
      <c r="G1068" s="70" t="s">
        <v>2520</v>
      </c>
      <c r="H1068" s="69" t="s">
        <v>247</v>
      </c>
      <c r="I1068" s="69" t="s">
        <v>1018</v>
      </c>
      <c r="J1068" s="69" t="s">
        <v>320</v>
      </c>
      <c r="K1068" s="69" t="s">
        <v>382</v>
      </c>
      <c r="L1068" s="69" t="s">
        <v>420</v>
      </c>
      <c r="M1068" s="69" t="s">
        <v>388</v>
      </c>
      <c r="N1068" s="69" t="s">
        <v>44</v>
      </c>
      <c r="O1068" s="69" t="s">
        <v>442</v>
      </c>
      <c r="P1068" s="69" t="s">
        <v>970</v>
      </c>
      <c r="Q1068" s="69">
        <v>327</v>
      </c>
      <c r="R1068" s="69" t="s">
        <v>71</v>
      </c>
      <c r="V1068" s="59" t="str">
        <f t="shared" si="131"/>
        <v>6170504синий / бежевый</v>
      </c>
      <c r="W1068" s="59" t="str">
        <f t="shared" si="128"/>
        <v>6170504</v>
      </c>
      <c r="X1068" s="59" t="str">
        <f t="shared" si="132"/>
        <v>IVY HERRINGBONE</v>
      </c>
      <c r="AC1068" s="50">
        <f t="shared" si="133"/>
        <v>2</v>
      </c>
      <c r="AD1068" s="43">
        <f t="shared" si="134"/>
        <v>265</v>
      </c>
      <c r="AE1068" s="50">
        <f t="shared" si="135"/>
        <v>2265</v>
      </c>
    </row>
    <row r="1069" spans="1:31">
      <c r="A1069" s="59" t="str">
        <f t="shared" si="129"/>
        <v>6170504327</v>
      </c>
      <c r="B1069" s="59" t="str">
        <f t="shared" si="130"/>
        <v>02-265-95</v>
      </c>
      <c r="C1069" s="69" t="s">
        <v>2651</v>
      </c>
      <c r="D1069" s="69" t="s">
        <v>2644</v>
      </c>
      <c r="E1069" s="69" t="s">
        <v>981</v>
      </c>
      <c r="F1069" s="70">
        <v>60</v>
      </c>
      <c r="G1069" s="70" t="s">
        <v>2520</v>
      </c>
      <c r="H1069" s="69" t="s">
        <v>247</v>
      </c>
      <c r="I1069" s="69" t="s">
        <v>1018</v>
      </c>
      <c r="J1069" s="69" t="s">
        <v>320</v>
      </c>
      <c r="K1069" s="69" t="s">
        <v>382</v>
      </c>
      <c r="L1069" s="69" t="s">
        <v>420</v>
      </c>
      <c r="M1069" s="69" t="s">
        <v>388</v>
      </c>
      <c r="N1069" s="69" t="s">
        <v>44</v>
      </c>
      <c r="O1069" s="69" t="s">
        <v>442</v>
      </c>
      <c r="P1069" s="69" t="s">
        <v>970</v>
      </c>
      <c r="Q1069" s="69">
        <v>327</v>
      </c>
      <c r="R1069" s="69" t="s">
        <v>71</v>
      </c>
      <c r="V1069" s="59" t="str">
        <f t="shared" si="131"/>
        <v>6170504синий / бежевый</v>
      </c>
      <c r="W1069" s="59" t="str">
        <f t="shared" si="128"/>
        <v>6170504</v>
      </c>
      <c r="X1069" s="59" t="str">
        <f t="shared" si="132"/>
        <v>IVY HERRINGBONE</v>
      </c>
      <c r="AC1069" s="50">
        <f t="shared" si="133"/>
        <v>2</v>
      </c>
      <c r="AD1069" s="43">
        <f t="shared" si="134"/>
        <v>265</v>
      </c>
      <c r="AE1069" s="50">
        <f t="shared" si="135"/>
        <v>2265</v>
      </c>
    </row>
    <row r="1070" spans="1:31">
      <c r="A1070" s="59" t="str">
        <f t="shared" si="129"/>
        <v>6170504327</v>
      </c>
      <c r="B1070" s="59" t="str">
        <f t="shared" si="130"/>
        <v>02-265-95</v>
      </c>
      <c r="C1070" s="69" t="s">
        <v>2652</v>
      </c>
      <c r="D1070" s="69" t="s">
        <v>2644</v>
      </c>
      <c r="E1070" s="69" t="s">
        <v>987</v>
      </c>
      <c r="F1070" s="70">
        <v>62</v>
      </c>
      <c r="G1070" s="70" t="s">
        <v>2520</v>
      </c>
      <c r="H1070" s="69" t="s">
        <v>247</v>
      </c>
      <c r="I1070" s="69" t="s">
        <v>1018</v>
      </c>
      <c r="J1070" s="69" t="s">
        <v>320</v>
      </c>
      <c r="K1070" s="69" t="s">
        <v>382</v>
      </c>
      <c r="L1070" s="69" t="s">
        <v>420</v>
      </c>
      <c r="M1070" s="69" t="s">
        <v>388</v>
      </c>
      <c r="N1070" s="69" t="s">
        <v>44</v>
      </c>
      <c r="O1070" s="69" t="s">
        <v>442</v>
      </c>
      <c r="P1070" s="69" t="s">
        <v>970</v>
      </c>
      <c r="Q1070" s="69">
        <v>327</v>
      </c>
      <c r="R1070" s="69" t="s">
        <v>71</v>
      </c>
      <c r="V1070" s="59" t="str">
        <f t="shared" si="131"/>
        <v>6170504синий / бежевый</v>
      </c>
      <c r="W1070" s="59" t="str">
        <f t="shared" si="128"/>
        <v>6170504</v>
      </c>
      <c r="X1070" s="59" t="str">
        <f t="shared" si="132"/>
        <v>IVY HERRINGBONE</v>
      </c>
      <c r="AC1070" s="50">
        <f t="shared" si="133"/>
        <v>2</v>
      </c>
      <c r="AD1070" s="43">
        <f t="shared" si="134"/>
        <v>265</v>
      </c>
      <c r="AE1070" s="50">
        <f t="shared" si="135"/>
        <v>2265</v>
      </c>
    </row>
    <row r="1071" spans="1:31">
      <c r="A1071" s="59" t="str">
        <f t="shared" si="129"/>
        <v>6170504333</v>
      </c>
      <c r="B1071" s="59" t="str">
        <f t="shared" si="130"/>
        <v>02-265-08</v>
      </c>
      <c r="C1071" s="69" t="s">
        <v>2653</v>
      </c>
      <c r="D1071" s="69" t="s">
        <v>2654</v>
      </c>
      <c r="E1071" s="69" t="s">
        <v>1147</v>
      </c>
      <c r="F1071" s="70">
        <v>55</v>
      </c>
      <c r="G1071" s="70" t="s">
        <v>2520</v>
      </c>
      <c r="H1071" s="69" t="s">
        <v>83</v>
      </c>
      <c r="I1071" s="69" t="s">
        <v>1018</v>
      </c>
      <c r="J1071" s="69" t="s">
        <v>320</v>
      </c>
      <c r="K1071" s="69" t="s">
        <v>382</v>
      </c>
      <c r="L1071" s="69" t="s">
        <v>420</v>
      </c>
      <c r="M1071" s="69" t="s">
        <v>388</v>
      </c>
      <c r="N1071" s="69" t="s">
        <v>44</v>
      </c>
      <c r="O1071" s="69" t="s">
        <v>442</v>
      </c>
      <c r="P1071" s="69" t="s">
        <v>970</v>
      </c>
      <c r="Q1071" s="69">
        <v>333</v>
      </c>
      <c r="R1071" s="69" t="s">
        <v>83</v>
      </c>
      <c r="V1071" s="59" t="str">
        <f t="shared" si="131"/>
        <v>6170504серый</v>
      </c>
      <c r="W1071" s="59" t="str">
        <f t="shared" si="128"/>
        <v>6170504</v>
      </c>
      <c r="X1071" s="59" t="str">
        <f t="shared" si="132"/>
        <v>IVY HERRINGBONE</v>
      </c>
      <c r="AC1071" s="50">
        <f t="shared" si="133"/>
        <v>2</v>
      </c>
      <c r="AD1071" s="43">
        <f t="shared" si="134"/>
        <v>265</v>
      </c>
      <c r="AE1071" s="50">
        <f t="shared" si="135"/>
        <v>2265</v>
      </c>
    </row>
    <row r="1072" spans="1:31">
      <c r="A1072" s="59" t="str">
        <f t="shared" si="129"/>
        <v>6170504333</v>
      </c>
      <c r="B1072" s="59" t="str">
        <f t="shared" si="130"/>
        <v>02-265-08</v>
      </c>
      <c r="C1072" s="69" t="s">
        <v>2655</v>
      </c>
      <c r="D1072" s="69" t="s">
        <v>2654</v>
      </c>
      <c r="E1072" s="69" t="s">
        <v>967</v>
      </c>
      <c r="F1072" s="70">
        <v>57</v>
      </c>
      <c r="G1072" s="70" t="s">
        <v>2520</v>
      </c>
      <c r="H1072" s="69" t="s">
        <v>83</v>
      </c>
      <c r="I1072" s="69" t="s">
        <v>1018</v>
      </c>
      <c r="J1072" s="69" t="s">
        <v>320</v>
      </c>
      <c r="K1072" s="69" t="s">
        <v>382</v>
      </c>
      <c r="L1072" s="69" t="s">
        <v>420</v>
      </c>
      <c r="M1072" s="69" t="s">
        <v>388</v>
      </c>
      <c r="N1072" s="69" t="s">
        <v>44</v>
      </c>
      <c r="O1072" s="69" t="s">
        <v>442</v>
      </c>
      <c r="P1072" s="69" t="s">
        <v>970</v>
      </c>
      <c r="Q1072" s="69">
        <v>333</v>
      </c>
      <c r="R1072" s="69" t="s">
        <v>83</v>
      </c>
      <c r="V1072" s="59" t="str">
        <f t="shared" si="131"/>
        <v>6170504серый</v>
      </c>
      <c r="W1072" s="59" t="str">
        <f t="shared" si="128"/>
        <v>6170504</v>
      </c>
      <c r="X1072" s="59" t="str">
        <f t="shared" si="132"/>
        <v>IVY HERRINGBONE</v>
      </c>
      <c r="AC1072" s="50">
        <f t="shared" si="133"/>
        <v>2</v>
      </c>
      <c r="AD1072" s="43">
        <f t="shared" si="134"/>
        <v>265</v>
      </c>
      <c r="AE1072" s="50">
        <f t="shared" si="135"/>
        <v>2265</v>
      </c>
    </row>
    <row r="1073" spans="1:31">
      <c r="A1073" s="59" t="str">
        <f t="shared" si="129"/>
        <v>6170504333</v>
      </c>
      <c r="B1073" s="59" t="str">
        <f t="shared" si="130"/>
        <v>02-265-08</v>
      </c>
      <c r="C1073" s="69" t="s">
        <v>2656</v>
      </c>
      <c r="D1073" s="69" t="s">
        <v>2654</v>
      </c>
      <c r="E1073" s="69" t="s">
        <v>972</v>
      </c>
      <c r="F1073" s="70">
        <v>59</v>
      </c>
      <c r="G1073" s="70" t="s">
        <v>2520</v>
      </c>
      <c r="H1073" s="69" t="s">
        <v>83</v>
      </c>
      <c r="I1073" s="69" t="s">
        <v>1018</v>
      </c>
      <c r="J1073" s="69" t="s">
        <v>320</v>
      </c>
      <c r="K1073" s="69" t="s">
        <v>382</v>
      </c>
      <c r="L1073" s="69" t="s">
        <v>420</v>
      </c>
      <c r="M1073" s="69" t="s">
        <v>388</v>
      </c>
      <c r="N1073" s="69" t="s">
        <v>44</v>
      </c>
      <c r="O1073" s="69" t="s">
        <v>442</v>
      </c>
      <c r="P1073" s="69" t="s">
        <v>970</v>
      </c>
      <c r="Q1073" s="69">
        <v>333</v>
      </c>
      <c r="R1073" s="69" t="s">
        <v>83</v>
      </c>
      <c r="V1073" s="59" t="str">
        <f t="shared" si="131"/>
        <v>6170504серый</v>
      </c>
      <c r="W1073" s="59" t="str">
        <f t="shared" si="128"/>
        <v>6170504</v>
      </c>
      <c r="X1073" s="59" t="str">
        <f t="shared" si="132"/>
        <v>IVY HERRINGBONE</v>
      </c>
      <c r="AC1073" s="50">
        <f t="shared" si="133"/>
        <v>2</v>
      </c>
      <c r="AD1073" s="43">
        <f t="shared" si="134"/>
        <v>265</v>
      </c>
      <c r="AE1073" s="50">
        <f t="shared" si="135"/>
        <v>2265</v>
      </c>
    </row>
    <row r="1074" spans="1:31">
      <c r="A1074" s="59" t="str">
        <f t="shared" si="129"/>
        <v>6170504333</v>
      </c>
      <c r="B1074" s="59" t="str">
        <f t="shared" si="130"/>
        <v>02-265-08</v>
      </c>
      <c r="C1074" s="69" t="s">
        <v>2657</v>
      </c>
      <c r="D1074" s="69" t="s">
        <v>2654</v>
      </c>
      <c r="E1074" s="69" t="s">
        <v>983</v>
      </c>
      <c r="F1074" s="70">
        <v>61</v>
      </c>
      <c r="G1074" s="70" t="s">
        <v>2520</v>
      </c>
      <c r="H1074" s="69" t="s">
        <v>83</v>
      </c>
      <c r="I1074" s="69" t="s">
        <v>1018</v>
      </c>
      <c r="J1074" s="69" t="s">
        <v>320</v>
      </c>
      <c r="K1074" s="69" t="s">
        <v>382</v>
      </c>
      <c r="L1074" s="69" t="s">
        <v>420</v>
      </c>
      <c r="M1074" s="69" t="s">
        <v>388</v>
      </c>
      <c r="N1074" s="69" t="s">
        <v>44</v>
      </c>
      <c r="O1074" s="69" t="s">
        <v>442</v>
      </c>
      <c r="P1074" s="69" t="s">
        <v>970</v>
      </c>
      <c r="Q1074" s="69">
        <v>333</v>
      </c>
      <c r="R1074" s="69" t="s">
        <v>83</v>
      </c>
      <c r="V1074" s="59" t="str">
        <f t="shared" si="131"/>
        <v>6170504серый</v>
      </c>
      <c r="W1074" s="59" t="str">
        <f t="shared" si="128"/>
        <v>6170504</v>
      </c>
      <c r="X1074" s="59" t="str">
        <f t="shared" si="132"/>
        <v>IVY HERRINGBONE</v>
      </c>
      <c r="AC1074" s="50">
        <f t="shared" si="133"/>
        <v>2</v>
      </c>
      <c r="AD1074" s="43">
        <f t="shared" si="134"/>
        <v>265</v>
      </c>
      <c r="AE1074" s="50">
        <f t="shared" si="135"/>
        <v>2265</v>
      </c>
    </row>
    <row r="1075" spans="1:31">
      <c r="A1075" s="59" t="str">
        <f t="shared" si="129"/>
        <v>6170504333</v>
      </c>
      <c r="B1075" s="59" t="str">
        <f t="shared" si="130"/>
        <v>02-265-08</v>
      </c>
      <c r="C1075" s="69" t="s">
        <v>2658</v>
      </c>
      <c r="D1075" s="69" t="s">
        <v>2654</v>
      </c>
      <c r="E1075" s="69" t="s">
        <v>989</v>
      </c>
      <c r="F1075" s="70">
        <v>63</v>
      </c>
      <c r="G1075" s="70" t="s">
        <v>2520</v>
      </c>
      <c r="H1075" s="69" t="s">
        <v>83</v>
      </c>
      <c r="I1075" s="69" t="s">
        <v>1018</v>
      </c>
      <c r="J1075" s="69" t="s">
        <v>320</v>
      </c>
      <c r="K1075" s="69" t="s">
        <v>382</v>
      </c>
      <c r="L1075" s="69" t="s">
        <v>420</v>
      </c>
      <c r="M1075" s="69" t="s">
        <v>388</v>
      </c>
      <c r="N1075" s="69" t="s">
        <v>44</v>
      </c>
      <c r="O1075" s="69" t="s">
        <v>442</v>
      </c>
      <c r="P1075" s="69" t="s">
        <v>970</v>
      </c>
      <c r="Q1075" s="69">
        <v>333</v>
      </c>
      <c r="R1075" s="69" t="s">
        <v>83</v>
      </c>
      <c r="V1075" s="59" t="str">
        <f t="shared" si="131"/>
        <v>6170504серый</v>
      </c>
      <c r="W1075" s="59" t="str">
        <f t="shared" si="128"/>
        <v>6170504</v>
      </c>
      <c r="X1075" s="59" t="str">
        <f t="shared" si="132"/>
        <v>IVY HERRINGBONE</v>
      </c>
      <c r="AC1075" s="50">
        <f t="shared" si="133"/>
        <v>2</v>
      </c>
      <c r="AD1075" s="43">
        <f t="shared" si="134"/>
        <v>265</v>
      </c>
      <c r="AE1075" s="50">
        <f t="shared" si="135"/>
        <v>2265</v>
      </c>
    </row>
    <row r="1076" spans="1:31">
      <c r="A1076" s="59" t="str">
        <f t="shared" si="129"/>
        <v>6170504333</v>
      </c>
      <c r="B1076" s="59" t="str">
        <f t="shared" si="130"/>
        <v>02-265-08</v>
      </c>
      <c r="C1076" s="69" t="s">
        <v>2659</v>
      </c>
      <c r="D1076" s="69" t="s">
        <v>2654</v>
      </c>
      <c r="E1076" s="69" t="s">
        <v>985</v>
      </c>
      <c r="F1076" s="70">
        <v>56</v>
      </c>
      <c r="G1076" s="70" t="s">
        <v>2520</v>
      </c>
      <c r="H1076" s="69" t="s">
        <v>83</v>
      </c>
      <c r="I1076" s="69" t="s">
        <v>1018</v>
      </c>
      <c r="J1076" s="69" t="s">
        <v>320</v>
      </c>
      <c r="K1076" s="69" t="s">
        <v>382</v>
      </c>
      <c r="L1076" s="69" t="s">
        <v>420</v>
      </c>
      <c r="M1076" s="69" t="s">
        <v>388</v>
      </c>
      <c r="N1076" s="69" t="s">
        <v>44</v>
      </c>
      <c r="O1076" s="69" t="s">
        <v>442</v>
      </c>
      <c r="P1076" s="69" t="s">
        <v>970</v>
      </c>
      <c r="Q1076" s="69">
        <v>333</v>
      </c>
      <c r="R1076" s="69" t="s">
        <v>83</v>
      </c>
      <c r="V1076" s="59" t="str">
        <f t="shared" si="131"/>
        <v>6170504серый</v>
      </c>
      <c r="W1076" s="59" t="str">
        <f t="shared" si="128"/>
        <v>6170504</v>
      </c>
      <c r="X1076" s="59" t="str">
        <f t="shared" si="132"/>
        <v>IVY HERRINGBONE</v>
      </c>
      <c r="AC1076" s="50">
        <f t="shared" si="133"/>
        <v>2</v>
      </c>
      <c r="AD1076" s="43">
        <f t="shared" si="134"/>
        <v>265</v>
      </c>
      <c r="AE1076" s="50">
        <f t="shared" si="135"/>
        <v>2265</v>
      </c>
    </row>
    <row r="1077" spans="1:31">
      <c r="A1077" s="59" t="str">
        <f t="shared" si="129"/>
        <v>6170504333</v>
      </c>
      <c r="B1077" s="59" t="str">
        <f t="shared" si="130"/>
        <v>02-265-08</v>
      </c>
      <c r="C1077" s="69" t="s">
        <v>2660</v>
      </c>
      <c r="D1077" s="69" t="s">
        <v>2654</v>
      </c>
      <c r="E1077" s="69" t="s">
        <v>981</v>
      </c>
      <c r="F1077" s="70">
        <v>60</v>
      </c>
      <c r="G1077" s="70" t="s">
        <v>2520</v>
      </c>
      <c r="H1077" s="69" t="s">
        <v>83</v>
      </c>
      <c r="I1077" s="69" t="s">
        <v>1018</v>
      </c>
      <c r="J1077" s="69" t="s">
        <v>320</v>
      </c>
      <c r="K1077" s="69" t="s">
        <v>382</v>
      </c>
      <c r="L1077" s="69" t="s">
        <v>420</v>
      </c>
      <c r="M1077" s="69" t="s">
        <v>388</v>
      </c>
      <c r="N1077" s="69" t="s">
        <v>44</v>
      </c>
      <c r="O1077" s="69" t="s">
        <v>442</v>
      </c>
      <c r="P1077" s="69" t="s">
        <v>970</v>
      </c>
      <c r="Q1077" s="69">
        <v>333</v>
      </c>
      <c r="R1077" s="69" t="s">
        <v>83</v>
      </c>
      <c r="V1077" s="59" t="str">
        <f t="shared" si="131"/>
        <v>6170504серый</v>
      </c>
      <c r="W1077" s="59" t="str">
        <f t="shared" si="128"/>
        <v>6170504</v>
      </c>
      <c r="X1077" s="59" t="str">
        <f t="shared" si="132"/>
        <v>IVY HERRINGBONE</v>
      </c>
      <c r="AC1077" s="50">
        <f t="shared" si="133"/>
        <v>2</v>
      </c>
      <c r="AD1077" s="43">
        <f t="shared" si="134"/>
        <v>265</v>
      </c>
      <c r="AE1077" s="50">
        <f t="shared" si="135"/>
        <v>2265</v>
      </c>
    </row>
    <row r="1078" spans="1:31">
      <c r="A1078" s="59" t="str">
        <f t="shared" si="129"/>
        <v>6170504371</v>
      </c>
      <c r="B1078" s="59" t="str">
        <f t="shared" si="130"/>
        <v>02-265-53</v>
      </c>
      <c r="C1078" s="69" t="s">
        <v>2661</v>
      </c>
      <c r="D1078" s="69" t="s">
        <v>2662</v>
      </c>
      <c r="E1078" s="69" t="s">
        <v>967</v>
      </c>
      <c r="F1078" s="70">
        <v>57</v>
      </c>
      <c r="G1078" s="70" t="s">
        <v>2520</v>
      </c>
      <c r="H1078" s="69" t="s">
        <v>101</v>
      </c>
      <c r="I1078" s="69" t="s">
        <v>1018</v>
      </c>
      <c r="J1078" s="69" t="s">
        <v>320</v>
      </c>
      <c r="K1078" s="69" t="s">
        <v>382</v>
      </c>
      <c r="L1078" s="69" t="s">
        <v>420</v>
      </c>
      <c r="M1078" s="69" t="s">
        <v>388</v>
      </c>
      <c r="N1078" s="69" t="s">
        <v>44</v>
      </c>
      <c r="O1078" s="69" t="s">
        <v>442</v>
      </c>
      <c r="P1078" s="69" t="s">
        <v>970</v>
      </c>
      <c r="Q1078" s="69">
        <v>371</v>
      </c>
      <c r="R1078" s="69" t="s">
        <v>63</v>
      </c>
      <c r="V1078" s="59" t="str">
        <f t="shared" si="131"/>
        <v>6170504бежевый / черный</v>
      </c>
      <c r="W1078" s="59" t="str">
        <f t="shared" si="128"/>
        <v>6170504</v>
      </c>
      <c r="X1078" s="59" t="str">
        <f t="shared" si="132"/>
        <v>IVY HERRINGBONE</v>
      </c>
      <c r="AC1078" s="50">
        <f t="shared" si="133"/>
        <v>2</v>
      </c>
      <c r="AD1078" s="43">
        <f t="shared" si="134"/>
        <v>265</v>
      </c>
      <c r="AE1078" s="50">
        <f t="shared" si="135"/>
        <v>2265</v>
      </c>
    </row>
    <row r="1079" spans="1:31">
      <c r="A1079" s="59" t="str">
        <f t="shared" si="129"/>
        <v>6170504371</v>
      </c>
      <c r="B1079" s="59" t="str">
        <f t="shared" si="130"/>
        <v>02-265-53</v>
      </c>
      <c r="C1079" s="69" t="s">
        <v>2663</v>
      </c>
      <c r="D1079" s="69" t="s">
        <v>2662</v>
      </c>
      <c r="E1079" s="69" t="s">
        <v>972</v>
      </c>
      <c r="F1079" s="70">
        <v>59</v>
      </c>
      <c r="G1079" s="70" t="s">
        <v>2520</v>
      </c>
      <c r="H1079" s="69" t="s">
        <v>101</v>
      </c>
      <c r="I1079" s="69" t="s">
        <v>1018</v>
      </c>
      <c r="J1079" s="69" t="s">
        <v>320</v>
      </c>
      <c r="K1079" s="69" t="s">
        <v>382</v>
      </c>
      <c r="L1079" s="69" t="s">
        <v>420</v>
      </c>
      <c r="M1079" s="69" t="s">
        <v>388</v>
      </c>
      <c r="N1079" s="69" t="s">
        <v>44</v>
      </c>
      <c r="O1079" s="69" t="s">
        <v>442</v>
      </c>
      <c r="P1079" s="69" t="s">
        <v>970</v>
      </c>
      <c r="Q1079" s="69">
        <v>371</v>
      </c>
      <c r="R1079" s="69" t="s">
        <v>63</v>
      </c>
      <c r="V1079" s="59" t="str">
        <f t="shared" si="131"/>
        <v>6170504бежевый / черный</v>
      </c>
      <c r="W1079" s="59" t="str">
        <f t="shared" si="128"/>
        <v>6170504</v>
      </c>
      <c r="X1079" s="59" t="str">
        <f t="shared" si="132"/>
        <v>IVY HERRINGBONE</v>
      </c>
      <c r="AC1079" s="50">
        <f t="shared" si="133"/>
        <v>2</v>
      </c>
      <c r="AD1079" s="43">
        <f t="shared" si="134"/>
        <v>265</v>
      </c>
      <c r="AE1079" s="50">
        <f t="shared" si="135"/>
        <v>2265</v>
      </c>
    </row>
    <row r="1080" spans="1:31">
      <c r="A1080" s="59" t="str">
        <f t="shared" si="129"/>
        <v>6170504371</v>
      </c>
      <c r="B1080" s="59" t="str">
        <f t="shared" si="130"/>
        <v>02-265-53</v>
      </c>
      <c r="C1080" s="69" t="s">
        <v>2664</v>
      </c>
      <c r="D1080" s="69" t="s">
        <v>2662</v>
      </c>
      <c r="E1080" s="69" t="s">
        <v>983</v>
      </c>
      <c r="F1080" s="70">
        <v>61</v>
      </c>
      <c r="G1080" s="70" t="s">
        <v>2520</v>
      </c>
      <c r="H1080" s="69" t="s">
        <v>101</v>
      </c>
      <c r="I1080" s="69" t="s">
        <v>1018</v>
      </c>
      <c r="J1080" s="69" t="s">
        <v>320</v>
      </c>
      <c r="K1080" s="69" t="s">
        <v>382</v>
      </c>
      <c r="L1080" s="69" t="s">
        <v>420</v>
      </c>
      <c r="M1080" s="69" t="s">
        <v>388</v>
      </c>
      <c r="N1080" s="69" t="s">
        <v>44</v>
      </c>
      <c r="O1080" s="69" t="s">
        <v>442</v>
      </c>
      <c r="P1080" s="69" t="s">
        <v>970</v>
      </c>
      <c r="Q1080" s="69">
        <v>371</v>
      </c>
      <c r="R1080" s="69" t="s">
        <v>63</v>
      </c>
      <c r="V1080" s="59" t="str">
        <f t="shared" si="131"/>
        <v>6170504бежевый / черный</v>
      </c>
      <c r="W1080" s="59" t="str">
        <f t="shared" si="128"/>
        <v>6170504</v>
      </c>
      <c r="X1080" s="59" t="str">
        <f t="shared" si="132"/>
        <v>IVY HERRINGBONE</v>
      </c>
      <c r="AC1080" s="50">
        <f t="shared" si="133"/>
        <v>2</v>
      </c>
      <c r="AD1080" s="43">
        <f t="shared" si="134"/>
        <v>265</v>
      </c>
      <c r="AE1080" s="50">
        <f t="shared" si="135"/>
        <v>2265</v>
      </c>
    </row>
    <row r="1081" spans="1:31">
      <c r="A1081" s="59" t="str">
        <f t="shared" si="129"/>
        <v>6170504371</v>
      </c>
      <c r="B1081" s="59" t="str">
        <f t="shared" si="130"/>
        <v>02-265-53</v>
      </c>
      <c r="C1081" s="69" t="s">
        <v>2665</v>
      </c>
      <c r="D1081" s="69" t="s">
        <v>2662</v>
      </c>
      <c r="E1081" s="69" t="s">
        <v>989</v>
      </c>
      <c r="F1081" s="70">
        <v>63</v>
      </c>
      <c r="G1081" s="70" t="s">
        <v>2520</v>
      </c>
      <c r="H1081" s="69" t="s">
        <v>101</v>
      </c>
      <c r="I1081" s="69" t="s">
        <v>1018</v>
      </c>
      <c r="J1081" s="69" t="s">
        <v>320</v>
      </c>
      <c r="K1081" s="69" t="s">
        <v>382</v>
      </c>
      <c r="L1081" s="69" t="s">
        <v>420</v>
      </c>
      <c r="M1081" s="69" t="s">
        <v>388</v>
      </c>
      <c r="N1081" s="69" t="s">
        <v>44</v>
      </c>
      <c r="O1081" s="69" t="s">
        <v>442</v>
      </c>
      <c r="P1081" s="69" t="s">
        <v>970</v>
      </c>
      <c r="Q1081" s="69">
        <v>371</v>
      </c>
      <c r="R1081" s="69" t="s">
        <v>63</v>
      </c>
      <c r="V1081" s="59" t="str">
        <f t="shared" si="131"/>
        <v>6170504бежевый / черный</v>
      </c>
      <c r="W1081" s="59" t="str">
        <f t="shared" si="128"/>
        <v>6170504</v>
      </c>
      <c r="X1081" s="59" t="str">
        <f t="shared" si="132"/>
        <v>IVY HERRINGBONE</v>
      </c>
      <c r="AC1081" s="50">
        <f t="shared" si="133"/>
        <v>2</v>
      </c>
      <c r="AD1081" s="43">
        <f t="shared" si="134"/>
        <v>265</v>
      </c>
      <c r="AE1081" s="50">
        <f t="shared" si="135"/>
        <v>2265</v>
      </c>
    </row>
    <row r="1082" spans="1:31">
      <c r="A1082" s="59" t="str">
        <f t="shared" si="129"/>
        <v>6170504371</v>
      </c>
      <c r="B1082" s="59" t="str">
        <f t="shared" si="130"/>
        <v>02-265-53</v>
      </c>
      <c r="C1082" s="69" t="s">
        <v>2666</v>
      </c>
      <c r="D1082" s="69" t="s">
        <v>2662</v>
      </c>
      <c r="E1082" s="69" t="s">
        <v>979</v>
      </c>
      <c r="F1082" s="70">
        <v>58</v>
      </c>
      <c r="G1082" s="70" t="s">
        <v>2520</v>
      </c>
      <c r="H1082" s="69" t="s">
        <v>101</v>
      </c>
      <c r="I1082" s="69" t="s">
        <v>1018</v>
      </c>
      <c r="J1082" s="69" t="s">
        <v>320</v>
      </c>
      <c r="K1082" s="69" t="s">
        <v>382</v>
      </c>
      <c r="L1082" s="69" t="s">
        <v>420</v>
      </c>
      <c r="M1082" s="69" t="s">
        <v>388</v>
      </c>
      <c r="N1082" s="69" t="s">
        <v>44</v>
      </c>
      <c r="O1082" s="69" t="s">
        <v>442</v>
      </c>
      <c r="P1082" s="69" t="s">
        <v>970</v>
      </c>
      <c r="Q1082" s="69">
        <v>371</v>
      </c>
      <c r="R1082" s="69" t="s">
        <v>63</v>
      </c>
      <c r="V1082" s="59" t="str">
        <f t="shared" si="131"/>
        <v>6170504бежевый / черный</v>
      </c>
      <c r="W1082" s="59" t="str">
        <f t="shared" si="128"/>
        <v>6170504</v>
      </c>
      <c r="X1082" s="59" t="str">
        <f t="shared" si="132"/>
        <v>IVY HERRINGBONE</v>
      </c>
      <c r="AC1082" s="50">
        <f t="shared" si="133"/>
        <v>2</v>
      </c>
      <c r="AD1082" s="43">
        <f t="shared" si="134"/>
        <v>265</v>
      </c>
      <c r="AE1082" s="50">
        <f t="shared" si="135"/>
        <v>2265</v>
      </c>
    </row>
    <row r="1083" spans="1:31">
      <c r="A1083" s="59" t="str">
        <f t="shared" si="129"/>
        <v>6170504371</v>
      </c>
      <c r="B1083" s="59" t="str">
        <f t="shared" si="130"/>
        <v>02-265-53</v>
      </c>
      <c r="C1083" s="69" t="s">
        <v>2667</v>
      </c>
      <c r="D1083" s="69" t="s">
        <v>2662</v>
      </c>
      <c r="E1083" s="69" t="s">
        <v>981</v>
      </c>
      <c r="F1083" s="70">
        <v>60</v>
      </c>
      <c r="G1083" s="70" t="s">
        <v>2520</v>
      </c>
      <c r="H1083" s="69" t="s">
        <v>101</v>
      </c>
      <c r="I1083" s="69" t="s">
        <v>1018</v>
      </c>
      <c r="J1083" s="69" t="s">
        <v>320</v>
      </c>
      <c r="K1083" s="69" t="s">
        <v>382</v>
      </c>
      <c r="L1083" s="69" t="s">
        <v>420</v>
      </c>
      <c r="M1083" s="69" t="s">
        <v>388</v>
      </c>
      <c r="N1083" s="69" t="s">
        <v>44</v>
      </c>
      <c r="O1083" s="69" t="s">
        <v>442</v>
      </c>
      <c r="P1083" s="69" t="s">
        <v>970</v>
      </c>
      <c r="Q1083" s="69">
        <v>371</v>
      </c>
      <c r="R1083" s="69" t="s">
        <v>63</v>
      </c>
      <c r="V1083" s="59" t="str">
        <f t="shared" si="131"/>
        <v>6170504бежевый / черный</v>
      </c>
      <c r="W1083" s="59" t="str">
        <f t="shared" si="128"/>
        <v>6170504</v>
      </c>
      <c r="X1083" s="59" t="str">
        <f t="shared" si="132"/>
        <v>IVY HERRINGBONE</v>
      </c>
      <c r="AC1083" s="50">
        <f t="shared" si="133"/>
        <v>2</v>
      </c>
      <c r="AD1083" s="43">
        <f t="shared" si="134"/>
        <v>265</v>
      </c>
      <c r="AE1083" s="50">
        <f t="shared" si="135"/>
        <v>2265</v>
      </c>
    </row>
    <row r="1084" spans="1:31">
      <c r="A1084" s="59" t="str">
        <f t="shared" si="129"/>
        <v>6170504371</v>
      </c>
      <c r="B1084" s="59" t="str">
        <f t="shared" si="130"/>
        <v>02-265-53</v>
      </c>
      <c r="C1084" s="69" t="s">
        <v>2668</v>
      </c>
      <c r="D1084" s="69" t="s">
        <v>2662</v>
      </c>
      <c r="E1084" s="69" t="s">
        <v>987</v>
      </c>
      <c r="F1084" s="70">
        <v>62</v>
      </c>
      <c r="G1084" s="70" t="s">
        <v>2520</v>
      </c>
      <c r="H1084" s="69" t="s">
        <v>101</v>
      </c>
      <c r="I1084" s="69" t="s">
        <v>1018</v>
      </c>
      <c r="J1084" s="69" t="s">
        <v>320</v>
      </c>
      <c r="K1084" s="69" t="s">
        <v>382</v>
      </c>
      <c r="L1084" s="69" t="s">
        <v>420</v>
      </c>
      <c r="M1084" s="69" t="s">
        <v>388</v>
      </c>
      <c r="N1084" s="69" t="s">
        <v>44</v>
      </c>
      <c r="O1084" s="69" t="s">
        <v>442</v>
      </c>
      <c r="P1084" s="69" t="s">
        <v>970</v>
      </c>
      <c r="Q1084" s="69">
        <v>371</v>
      </c>
      <c r="R1084" s="69" t="s">
        <v>63</v>
      </c>
      <c r="V1084" s="59" t="str">
        <f t="shared" si="131"/>
        <v>6170504бежевый / черный</v>
      </c>
      <c r="W1084" s="59" t="str">
        <f t="shared" si="128"/>
        <v>6170504</v>
      </c>
      <c r="X1084" s="59" t="str">
        <f t="shared" si="132"/>
        <v>IVY HERRINGBONE</v>
      </c>
      <c r="AC1084" s="50">
        <f t="shared" si="133"/>
        <v>2</v>
      </c>
      <c r="AD1084" s="43">
        <f t="shared" si="134"/>
        <v>265</v>
      </c>
      <c r="AE1084" s="50">
        <f t="shared" si="135"/>
        <v>2265</v>
      </c>
    </row>
    <row r="1085" spans="1:31">
      <c r="A1085" s="59" t="str">
        <f t="shared" si="129"/>
        <v>6640501367</v>
      </c>
      <c r="B1085" s="59" t="str">
        <f t="shared" si="130"/>
        <v>02-266-14</v>
      </c>
      <c r="C1085" s="69" t="s">
        <v>2669</v>
      </c>
      <c r="D1085" s="69" t="s">
        <v>2670</v>
      </c>
      <c r="E1085" s="69" t="s">
        <v>967</v>
      </c>
      <c r="F1085" s="70">
        <v>57</v>
      </c>
      <c r="G1085" s="70" t="s">
        <v>2671</v>
      </c>
      <c r="H1085" s="69" t="s">
        <v>86</v>
      </c>
      <c r="I1085" s="69" t="s">
        <v>1018</v>
      </c>
      <c r="J1085" s="69" t="s">
        <v>349</v>
      </c>
      <c r="K1085" s="69" t="s">
        <v>382</v>
      </c>
      <c r="L1085" s="69" t="s">
        <v>420</v>
      </c>
      <c r="M1085" s="69" t="s">
        <v>388</v>
      </c>
      <c r="N1085" s="69" t="s">
        <v>44</v>
      </c>
      <c r="O1085" s="69" t="s">
        <v>433</v>
      </c>
      <c r="P1085" s="69" t="s">
        <v>970</v>
      </c>
      <c r="Q1085" s="69">
        <v>367</v>
      </c>
      <c r="R1085" s="69" t="s">
        <v>86</v>
      </c>
      <c r="V1085" s="59" t="str">
        <f t="shared" si="131"/>
        <v>6640501коричневый</v>
      </c>
      <c r="W1085" s="59" t="str">
        <f t="shared" si="128"/>
        <v>6640501</v>
      </c>
      <c r="X1085" s="59" t="str">
        <f t="shared" si="132"/>
        <v>6-PANEL HARRIS TWEED</v>
      </c>
      <c r="AC1085" s="50">
        <f t="shared" si="133"/>
        <v>2</v>
      </c>
      <c r="AD1085" s="43">
        <f t="shared" si="134"/>
        <v>266</v>
      </c>
      <c r="AE1085" s="50">
        <f t="shared" si="135"/>
        <v>2266</v>
      </c>
    </row>
    <row r="1086" spans="1:31">
      <c r="A1086" s="59" t="str">
        <f t="shared" si="129"/>
        <v>6640501367</v>
      </c>
      <c r="B1086" s="59" t="str">
        <f t="shared" si="130"/>
        <v>02-266-14</v>
      </c>
      <c r="C1086" s="69" t="s">
        <v>2672</v>
      </c>
      <c r="D1086" s="69" t="s">
        <v>2670</v>
      </c>
      <c r="E1086" s="69" t="s">
        <v>972</v>
      </c>
      <c r="F1086" s="70">
        <v>59</v>
      </c>
      <c r="G1086" s="70" t="s">
        <v>2671</v>
      </c>
      <c r="H1086" s="69" t="s">
        <v>86</v>
      </c>
      <c r="I1086" s="69" t="s">
        <v>1018</v>
      </c>
      <c r="J1086" s="69" t="s">
        <v>349</v>
      </c>
      <c r="K1086" s="69" t="s">
        <v>382</v>
      </c>
      <c r="L1086" s="69" t="s">
        <v>420</v>
      </c>
      <c r="M1086" s="69" t="s">
        <v>388</v>
      </c>
      <c r="N1086" s="69" t="s">
        <v>44</v>
      </c>
      <c r="O1086" s="69" t="s">
        <v>433</v>
      </c>
      <c r="P1086" s="69" t="s">
        <v>970</v>
      </c>
      <c r="Q1086" s="69">
        <v>367</v>
      </c>
      <c r="R1086" s="69" t="s">
        <v>86</v>
      </c>
      <c r="V1086" s="59" t="str">
        <f t="shared" si="131"/>
        <v>6640501коричневый</v>
      </c>
      <c r="W1086" s="59" t="str">
        <f t="shared" si="128"/>
        <v>6640501</v>
      </c>
      <c r="X1086" s="59" t="str">
        <f t="shared" si="132"/>
        <v>6-PANEL HARRIS TWEED</v>
      </c>
      <c r="AC1086" s="50">
        <f t="shared" si="133"/>
        <v>2</v>
      </c>
      <c r="AD1086" s="43">
        <f t="shared" si="134"/>
        <v>266</v>
      </c>
      <c r="AE1086" s="50">
        <f t="shared" si="135"/>
        <v>2266</v>
      </c>
    </row>
    <row r="1087" spans="1:31">
      <c r="A1087" s="59" t="str">
        <f t="shared" si="129"/>
        <v>6640501367</v>
      </c>
      <c r="B1087" s="59" t="str">
        <f t="shared" si="130"/>
        <v>02-266-14</v>
      </c>
      <c r="C1087" s="69" t="s">
        <v>2673</v>
      </c>
      <c r="D1087" s="69" t="s">
        <v>2670</v>
      </c>
      <c r="E1087" s="69" t="s">
        <v>983</v>
      </c>
      <c r="F1087" s="70">
        <v>61</v>
      </c>
      <c r="G1087" s="70" t="s">
        <v>2671</v>
      </c>
      <c r="H1087" s="69" t="s">
        <v>86</v>
      </c>
      <c r="I1087" s="69" t="s">
        <v>1018</v>
      </c>
      <c r="J1087" s="69" t="s">
        <v>349</v>
      </c>
      <c r="K1087" s="69" t="s">
        <v>382</v>
      </c>
      <c r="L1087" s="69" t="s">
        <v>420</v>
      </c>
      <c r="M1087" s="69" t="s">
        <v>388</v>
      </c>
      <c r="N1087" s="69" t="s">
        <v>44</v>
      </c>
      <c r="O1087" s="69" t="s">
        <v>433</v>
      </c>
      <c r="P1087" s="69" t="s">
        <v>970</v>
      </c>
      <c r="Q1087" s="69">
        <v>367</v>
      </c>
      <c r="R1087" s="69" t="s">
        <v>86</v>
      </c>
      <c r="V1087" s="59" t="str">
        <f t="shared" si="131"/>
        <v>6640501коричневый</v>
      </c>
      <c r="W1087" s="59" t="str">
        <f t="shared" si="128"/>
        <v>6640501</v>
      </c>
      <c r="X1087" s="59" t="str">
        <f t="shared" si="132"/>
        <v>6-PANEL HARRIS TWEED</v>
      </c>
      <c r="AC1087" s="50">
        <f t="shared" si="133"/>
        <v>2</v>
      </c>
      <c r="AD1087" s="43">
        <f t="shared" si="134"/>
        <v>266</v>
      </c>
      <c r="AE1087" s="50">
        <f t="shared" si="135"/>
        <v>2266</v>
      </c>
    </row>
    <row r="1088" spans="1:31">
      <c r="A1088" s="59" t="str">
        <f t="shared" si="129"/>
        <v>6640502328</v>
      </c>
      <c r="B1088" s="59" t="str">
        <f t="shared" si="130"/>
        <v>02-267-06</v>
      </c>
      <c r="C1088" s="69" t="s">
        <v>2674</v>
      </c>
      <c r="D1088" s="69" t="s">
        <v>2675</v>
      </c>
      <c r="E1088" s="69" t="s">
        <v>967</v>
      </c>
      <c r="F1088" s="70">
        <v>57</v>
      </c>
      <c r="G1088" s="70" t="s">
        <v>2676</v>
      </c>
      <c r="H1088" s="69" t="s">
        <v>71</v>
      </c>
      <c r="I1088" s="69" t="s">
        <v>1018</v>
      </c>
      <c r="J1088" s="69" t="s">
        <v>349</v>
      </c>
      <c r="K1088" s="69" t="s">
        <v>382</v>
      </c>
      <c r="L1088" s="69" t="s">
        <v>420</v>
      </c>
      <c r="M1088" s="69" t="s">
        <v>388</v>
      </c>
      <c r="N1088" s="69" t="s">
        <v>44</v>
      </c>
      <c r="O1088" s="69" t="s">
        <v>433</v>
      </c>
      <c r="P1088" s="69" t="s">
        <v>970</v>
      </c>
      <c r="Q1088" s="69">
        <v>328</v>
      </c>
      <c r="R1088" s="69" t="s">
        <v>71</v>
      </c>
      <c r="V1088" s="59" t="str">
        <f t="shared" si="131"/>
        <v>6640502синий</v>
      </c>
      <c r="W1088" s="59" t="str">
        <f t="shared" si="128"/>
        <v>6640502</v>
      </c>
      <c r="X1088" s="59" t="str">
        <f t="shared" si="132"/>
        <v>6-PANEL HERRINGBONE</v>
      </c>
      <c r="AC1088" s="50">
        <f t="shared" si="133"/>
        <v>2</v>
      </c>
      <c r="AD1088" s="43">
        <f t="shared" si="134"/>
        <v>267</v>
      </c>
      <c r="AE1088" s="50">
        <f t="shared" si="135"/>
        <v>2267</v>
      </c>
    </row>
    <row r="1089" spans="1:31">
      <c r="A1089" s="59" t="str">
        <f t="shared" si="129"/>
        <v>6640502328</v>
      </c>
      <c r="B1089" s="59" t="str">
        <f t="shared" si="130"/>
        <v>02-267-06</v>
      </c>
      <c r="C1089" s="69" t="s">
        <v>2677</v>
      </c>
      <c r="D1089" s="69" t="s">
        <v>2675</v>
      </c>
      <c r="E1089" s="69" t="s">
        <v>972</v>
      </c>
      <c r="F1089" s="70">
        <v>59</v>
      </c>
      <c r="G1089" s="70" t="s">
        <v>2676</v>
      </c>
      <c r="H1089" s="69" t="s">
        <v>71</v>
      </c>
      <c r="I1089" s="69" t="s">
        <v>1018</v>
      </c>
      <c r="J1089" s="69" t="s">
        <v>349</v>
      </c>
      <c r="K1089" s="69" t="s">
        <v>382</v>
      </c>
      <c r="L1089" s="69" t="s">
        <v>420</v>
      </c>
      <c r="M1089" s="69" t="s">
        <v>388</v>
      </c>
      <c r="N1089" s="69" t="s">
        <v>44</v>
      </c>
      <c r="O1089" s="69" t="s">
        <v>433</v>
      </c>
      <c r="P1089" s="69" t="s">
        <v>970</v>
      </c>
      <c r="Q1089" s="69">
        <v>328</v>
      </c>
      <c r="R1089" s="69" t="s">
        <v>71</v>
      </c>
      <c r="V1089" s="59" t="str">
        <f t="shared" si="131"/>
        <v>6640502синий</v>
      </c>
      <c r="W1089" s="59" t="str">
        <f t="shared" si="128"/>
        <v>6640502</v>
      </c>
      <c r="X1089" s="59" t="str">
        <f t="shared" si="132"/>
        <v>6-PANEL HERRINGBONE</v>
      </c>
      <c r="AC1089" s="50">
        <f t="shared" si="133"/>
        <v>2</v>
      </c>
      <c r="AD1089" s="43">
        <f t="shared" si="134"/>
        <v>267</v>
      </c>
      <c r="AE1089" s="50">
        <f t="shared" si="135"/>
        <v>2267</v>
      </c>
    </row>
    <row r="1090" spans="1:31">
      <c r="A1090" s="59" t="str">
        <f t="shared" si="129"/>
        <v>6640502328</v>
      </c>
      <c r="B1090" s="59" t="str">
        <f t="shared" si="130"/>
        <v>02-267-06</v>
      </c>
      <c r="C1090" s="69" t="s">
        <v>2678</v>
      </c>
      <c r="D1090" s="69" t="s">
        <v>2675</v>
      </c>
      <c r="E1090" s="69" t="s">
        <v>983</v>
      </c>
      <c r="F1090" s="70">
        <v>61</v>
      </c>
      <c r="G1090" s="70" t="s">
        <v>2676</v>
      </c>
      <c r="H1090" s="69" t="s">
        <v>71</v>
      </c>
      <c r="I1090" s="69" t="s">
        <v>1018</v>
      </c>
      <c r="J1090" s="69" t="s">
        <v>349</v>
      </c>
      <c r="K1090" s="69" t="s">
        <v>382</v>
      </c>
      <c r="L1090" s="69" t="s">
        <v>420</v>
      </c>
      <c r="M1090" s="69" t="s">
        <v>388</v>
      </c>
      <c r="N1090" s="69" t="s">
        <v>44</v>
      </c>
      <c r="O1090" s="69" t="s">
        <v>433</v>
      </c>
      <c r="P1090" s="69" t="s">
        <v>970</v>
      </c>
      <c r="Q1090" s="69">
        <v>328</v>
      </c>
      <c r="R1090" s="69" t="s">
        <v>71</v>
      </c>
      <c r="V1090" s="59" t="str">
        <f t="shared" si="131"/>
        <v>6640502синий</v>
      </c>
      <c r="W1090" s="59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6640502</v>
      </c>
      <c r="X1090" s="59" t="str">
        <f t="shared" si="132"/>
        <v>6-PANEL HERRINGBONE</v>
      </c>
      <c r="AC1090" s="50">
        <f t="shared" si="133"/>
        <v>2</v>
      </c>
      <c r="AD1090" s="43">
        <f t="shared" si="134"/>
        <v>267</v>
      </c>
      <c r="AE1090" s="50">
        <f t="shared" si="135"/>
        <v>2267</v>
      </c>
    </row>
    <row r="1091" spans="1:31">
      <c r="A1091" s="59" t="str">
        <f t="shared" ref="A1091:A1154" si="137">IF(G1091&amp;Q1091&lt;&gt;"",W1091&amp;Q1091,"")</f>
        <v>6640502328</v>
      </c>
      <c r="B1091" s="59" t="str">
        <f t="shared" ref="B1091:B1154" si="138">IF(C1091&lt;&gt;"",LEFT(C1091,9),"")</f>
        <v>02-267-06</v>
      </c>
      <c r="C1091" s="69" t="s">
        <v>2679</v>
      </c>
      <c r="D1091" s="69" t="s">
        <v>2675</v>
      </c>
      <c r="E1091" s="69" t="s">
        <v>989</v>
      </c>
      <c r="F1091" s="70">
        <v>63</v>
      </c>
      <c r="G1091" s="70" t="s">
        <v>2676</v>
      </c>
      <c r="H1091" s="69" t="s">
        <v>71</v>
      </c>
      <c r="I1091" s="69" t="s">
        <v>1018</v>
      </c>
      <c r="J1091" s="69" t="s">
        <v>349</v>
      </c>
      <c r="K1091" s="69" t="s">
        <v>382</v>
      </c>
      <c r="L1091" s="69" t="s">
        <v>420</v>
      </c>
      <c r="M1091" s="69" t="s">
        <v>388</v>
      </c>
      <c r="N1091" s="69" t="s">
        <v>44</v>
      </c>
      <c r="O1091" s="69" t="s">
        <v>433</v>
      </c>
      <c r="P1091" s="69" t="s">
        <v>970</v>
      </c>
      <c r="Q1091" s="69">
        <v>328</v>
      </c>
      <c r="R1091" s="69" t="s">
        <v>71</v>
      </c>
      <c r="V1091" s="59" t="str">
        <f t="shared" ref="V1091:V1154" si="139">W1091&amp;H1091</f>
        <v>6640502синий</v>
      </c>
      <c r="W1091" s="59" t="str">
        <f t="shared" si="136"/>
        <v>6640502</v>
      </c>
      <c r="X1091" s="59" t="str">
        <f t="shared" ref="X1091:X1154" si="140">IF(A1091&lt;&gt;"",IFERROR(IF(FIND(" ",G1091)&gt;=1,MID(G1091,FIND(" ",G1091)+1,LEN(G1091)),""),""),"")</f>
        <v>6-PANEL HERRINGBONE</v>
      </c>
      <c r="AC1091" s="50">
        <f t="shared" ref="AC1091:AC1154" si="141">IFERROR(VALUE(MID($C1091,1,2)),0)</f>
        <v>2</v>
      </c>
      <c r="AD1091" s="43">
        <f t="shared" ref="AD1091:AD1154" si="142">IFERROR(VALUE(MID($C1091,4,3)),0)</f>
        <v>267</v>
      </c>
      <c r="AE1091" s="50">
        <f t="shared" ref="AE1091:AE1154" si="143">VALUE(RIGHT("00"&amp;AC1091,2)&amp;RIGHT("000"&amp;AD1091,3))</f>
        <v>2267</v>
      </c>
    </row>
    <row r="1092" spans="1:31">
      <c r="A1092" s="59" t="str">
        <f t="shared" si="137"/>
        <v>6640505361</v>
      </c>
      <c r="B1092" s="59" t="str">
        <f t="shared" si="138"/>
        <v>02-090-91</v>
      </c>
      <c r="C1092" s="69" t="s">
        <v>2680</v>
      </c>
      <c r="D1092" s="69" t="s">
        <v>2681</v>
      </c>
      <c r="E1092" s="69" t="s">
        <v>967</v>
      </c>
      <c r="F1092" s="70">
        <v>57</v>
      </c>
      <c r="G1092" s="70" t="s">
        <v>1297</v>
      </c>
      <c r="H1092" s="69" t="s">
        <v>271</v>
      </c>
      <c r="I1092" s="69" t="s">
        <v>1227</v>
      </c>
      <c r="J1092" s="69" t="s">
        <v>349</v>
      </c>
      <c r="K1092" s="69" t="s">
        <v>382</v>
      </c>
      <c r="L1092" s="69" t="s">
        <v>420</v>
      </c>
      <c r="M1092" s="69" t="s">
        <v>388</v>
      </c>
      <c r="N1092" s="69" t="s">
        <v>44</v>
      </c>
      <c r="O1092" s="69" t="s">
        <v>386</v>
      </c>
      <c r="P1092" s="69" t="s">
        <v>970</v>
      </c>
      <c r="Q1092" s="69">
        <v>361</v>
      </c>
      <c r="R1092" s="69" t="s">
        <v>86</v>
      </c>
      <c r="V1092" s="59" t="str">
        <f t="shared" si="139"/>
        <v>6640505темно-коричневый</v>
      </c>
      <c r="W1092" s="59" t="str">
        <f t="shared" si="136"/>
        <v>6640505</v>
      </c>
      <c r="X1092" s="59" t="str">
        <f t="shared" si="140"/>
        <v>BROOKLIN</v>
      </c>
      <c r="AC1092" s="50">
        <f t="shared" si="141"/>
        <v>2</v>
      </c>
      <c r="AD1092" s="43">
        <f t="shared" si="142"/>
        <v>90</v>
      </c>
      <c r="AE1092" s="50">
        <f t="shared" si="143"/>
        <v>2090</v>
      </c>
    </row>
    <row r="1093" spans="1:31">
      <c r="A1093" s="59" t="str">
        <f t="shared" si="137"/>
        <v>6640505361</v>
      </c>
      <c r="B1093" s="59" t="str">
        <f t="shared" si="138"/>
        <v>02-090-91</v>
      </c>
      <c r="C1093" s="69" t="s">
        <v>2682</v>
      </c>
      <c r="D1093" s="69" t="s">
        <v>2681</v>
      </c>
      <c r="E1093" s="69" t="s">
        <v>972</v>
      </c>
      <c r="F1093" s="70">
        <v>59</v>
      </c>
      <c r="G1093" s="70" t="s">
        <v>1297</v>
      </c>
      <c r="H1093" s="69" t="s">
        <v>271</v>
      </c>
      <c r="I1093" s="69" t="s">
        <v>1227</v>
      </c>
      <c r="J1093" s="69" t="s">
        <v>349</v>
      </c>
      <c r="K1093" s="69" t="s">
        <v>382</v>
      </c>
      <c r="L1093" s="69" t="s">
        <v>420</v>
      </c>
      <c r="M1093" s="69" t="s">
        <v>388</v>
      </c>
      <c r="N1093" s="69" t="s">
        <v>44</v>
      </c>
      <c r="O1093" s="69" t="s">
        <v>386</v>
      </c>
      <c r="P1093" s="69" t="s">
        <v>970</v>
      </c>
      <c r="Q1093" s="69">
        <v>361</v>
      </c>
      <c r="R1093" s="69" t="s">
        <v>86</v>
      </c>
      <c r="V1093" s="59" t="str">
        <f t="shared" si="139"/>
        <v>6640505темно-коричневый</v>
      </c>
      <c r="W1093" s="59" t="str">
        <f t="shared" si="136"/>
        <v>6640505</v>
      </c>
      <c r="X1093" s="59" t="str">
        <f t="shared" si="140"/>
        <v>BROOKLIN</v>
      </c>
      <c r="AC1093" s="50">
        <f t="shared" si="141"/>
        <v>2</v>
      </c>
      <c r="AD1093" s="43">
        <f t="shared" si="142"/>
        <v>90</v>
      </c>
      <c r="AE1093" s="50">
        <f t="shared" si="143"/>
        <v>2090</v>
      </c>
    </row>
    <row r="1094" spans="1:31">
      <c r="A1094" s="59" t="str">
        <f t="shared" si="137"/>
        <v>6640505361</v>
      </c>
      <c r="B1094" s="59" t="str">
        <f t="shared" si="138"/>
        <v>02-090-91</v>
      </c>
      <c r="C1094" s="69" t="s">
        <v>2683</v>
      </c>
      <c r="D1094" s="69" t="s">
        <v>2681</v>
      </c>
      <c r="E1094" s="69" t="s">
        <v>983</v>
      </c>
      <c r="F1094" s="70">
        <v>61</v>
      </c>
      <c r="G1094" s="70" t="s">
        <v>1297</v>
      </c>
      <c r="H1094" s="69" t="s">
        <v>271</v>
      </c>
      <c r="I1094" s="69" t="s">
        <v>1227</v>
      </c>
      <c r="J1094" s="69" t="s">
        <v>349</v>
      </c>
      <c r="K1094" s="69" t="s">
        <v>382</v>
      </c>
      <c r="L1094" s="69" t="s">
        <v>420</v>
      </c>
      <c r="M1094" s="69" t="s">
        <v>388</v>
      </c>
      <c r="N1094" s="69" t="s">
        <v>44</v>
      </c>
      <c r="O1094" s="69" t="s">
        <v>386</v>
      </c>
      <c r="P1094" s="69" t="s">
        <v>970</v>
      </c>
      <c r="Q1094" s="69">
        <v>361</v>
      </c>
      <c r="R1094" s="69" t="s">
        <v>86</v>
      </c>
      <c r="V1094" s="59" t="str">
        <f t="shared" si="139"/>
        <v>6640505темно-коричневый</v>
      </c>
      <c r="W1094" s="59" t="str">
        <f t="shared" si="136"/>
        <v>6640505</v>
      </c>
      <c r="X1094" s="59" t="str">
        <f t="shared" si="140"/>
        <v>BROOKLIN</v>
      </c>
      <c r="AC1094" s="50">
        <f t="shared" si="141"/>
        <v>2</v>
      </c>
      <c r="AD1094" s="43">
        <f t="shared" si="142"/>
        <v>90</v>
      </c>
      <c r="AE1094" s="50">
        <f t="shared" si="143"/>
        <v>2090</v>
      </c>
    </row>
    <row r="1095" spans="1:31">
      <c r="A1095" s="59" t="str">
        <f t="shared" si="137"/>
        <v>6640505361</v>
      </c>
      <c r="B1095" s="59" t="str">
        <f t="shared" si="138"/>
        <v>02-090-91</v>
      </c>
      <c r="C1095" s="69" t="s">
        <v>2684</v>
      </c>
      <c r="D1095" s="69" t="s">
        <v>2681</v>
      </c>
      <c r="E1095" s="69" t="s">
        <v>979</v>
      </c>
      <c r="F1095" s="70">
        <v>58</v>
      </c>
      <c r="G1095" s="70" t="s">
        <v>1297</v>
      </c>
      <c r="H1095" s="69" t="s">
        <v>271</v>
      </c>
      <c r="I1095" s="69" t="s">
        <v>1227</v>
      </c>
      <c r="J1095" s="69" t="s">
        <v>349</v>
      </c>
      <c r="K1095" s="69" t="s">
        <v>382</v>
      </c>
      <c r="L1095" s="69" t="s">
        <v>420</v>
      </c>
      <c r="M1095" s="69" t="s">
        <v>388</v>
      </c>
      <c r="N1095" s="69" t="s">
        <v>44</v>
      </c>
      <c r="O1095" s="69" t="s">
        <v>386</v>
      </c>
      <c r="P1095" s="69" t="s">
        <v>970</v>
      </c>
      <c r="Q1095" s="69">
        <v>361</v>
      </c>
      <c r="R1095" s="69" t="s">
        <v>86</v>
      </c>
      <c r="V1095" s="59" t="str">
        <f t="shared" si="139"/>
        <v>6640505темно-коричневый</v>
      </c>
      <c r="W1095" s="59" t="str">
        <f t="shared" si="136"/>
        <v>6640505</v>
      </c>
      <c r="X1095" s="59" t="str">
        <f t="shared" si="140"/>
        <v>BROOKLIN</v>
      </c>
      <c r="AC1095" s="50">
        <f t="shared" si="141"/>
        <v>2</v>
      </c>
      <c r="AD1095" s="43">
        <f t="shared" si="142"/>
        <v>90</v>
      </c>
      <c r="AE1095" s="50">
        <f t="shared" si="143"/>
        <v>2090</v>
      </c>
    </row>
    <row r="1096" spans="1:31">
      <c r="A1096" s="59" t="str">
        <f t="shared" si="137"/>
        <v>6640505361</v>
      </c>
      <c r="B1096" s="59" t="str">
        <f t="shared" si="138"/>
        <v>02-090-91</v>
      </c>
      <c r="C1096" s="69" t="s">
        <v>2685</v>
      </c>
      <c r="D1096" s="69" t="s">
        <v>2681</v>
      </c>
      <c r="E1096" s="69" t="s">
        <v>981</v>
      </c>
      <c r="F1096" s="70">
        <v>60</v>
      </c>
      <c r="G1096" s="70" t="s">
        <v>1297</v>
      </c>
      <c r="H1096" s="69" t="s">
        <v>271</v>
      </c>
      <c r="I1096" s="69" t="s">
        <v>1227</v>
      </c>
      <c r="J1096" s="69" t="s">
        <v>349</v>
      </c>
      <c r="K1096" s="69" t="s">
        <v>382</v>
      </c>
      <c r="L1096" s="69" t="s">
        <v>420</v>
      </c>
      <c r="M1096" s="69" t="s">
        <v>388</v>
      </c>
      <c r="N1096" s="69" t="s">
        <v>44</v>
      </c>
      <c r="O1096" s="69" t="s">
        <v>386</v>
      </c>
      <c r="P1096" s="69" t="s">
        <v>970</v>
      </c>
      <c r="Q1096" s="69">
        <v>361</v>
      </c>
      <c r="R1096" s="69" t="s">
        <v>86</v>
      </c>
      <c r="V1096" s="59" t="str">
        <f t="shared" si="139"/>
        <v>6640505темно-коричневый</v>
      </c>
      <c r="W1096" s="59" t="str">
        <f t="shared" si="136"/>
        <v>6640505</v>
      </c>
      <c r="X1096" s="59" t="str">
        <f t="shared" si="140"/>
        <v>BROOKLIN</v>
      </c>
      <c r="AC1096" s="50">
        <f t="shared" si="141"/>
        <v>2</v>
      </c>
      <c r="AD1096" s="43">
        <f t="shared" si="142"/>
        <v>90</v>
      </c>
      <c r="AE1096" s="50">
        <f t="shared" si="143"/>
        <v>2090</v>
      </c>
    </row>
    <row r="1097" spans="1:31">
      <c r="A1097" s="59" t="str">
        <f t="shared" si="137"/>
        <v>6640505361</v>
      </c>
      <c r="B1097" s="59" t="str">
        <f t="shared" si="138"/>
        <v>02-090-91</v>
      </c>
      <c r="C1097" s="69" t="s">
        <v>2686</v>
      </c>
      <c r="D1097" s="69" t="s">
        <v>2681</v>
      </c>
      <c r="E1097" s="69" t="s">
        <v>987</v>
      </c>
      <c r="F1097" s="70">
        <v>62</v>
      </c>
      <c r="G1097" s="70" t="s">
        <v>1297</v>
      </c>
      <c r="H1097" s="69" t="s">
        <v>271</v>
      </c>
      <c r="I1097" s="69" t="s">
        <v>1227</v>
      </c>
      <c r="J1097" s="69" t="s">
        <v>349</v>
      </c>
      <c r="K1097" s="69" t="s">
        <v>382</v>
      </c>
      <c r="L1097" s="69" t="s">
        <v>420</v>
      </c>
      <c r="M1097" s="69" t="s">
        <v>388</v>
      </c>
      <c r="N1097" s="69" t="s">
        <v>44</v>
      </c>
      <c r="O1097" s="69" t="s">
        <v>386</v>
      </c>
      <c r="P1097" s="69" t="s">
        <v>970</v>
      </c>
      <c r="Q1097" s="69">
        <v>361</v>
      </c>
      <c r="R1097" s="69" t="s">
        <v>86</v>
      </c>
      <c r="V1097" s="59" t="str">
        <f t="shared" si="139"/>
        <v>6640505темно-коричневый</v>
      </c>
      <c r="W1097" s="59" t="str">
        <f t="shared" si="136"/>
        <v>6640505</v>
      </c>
      <c r="X1097" s="59" t="str">
        <f t="shared" si="140"/>
        <v>BROOKLIN</v>
      </c>
      <c r="AC1097" s="50">
        <f t="shared" si="141"/>
        <v>2</v>
      </c>
      <c r="AD1097" s="43">
        <f t="shared" si="142"/>
        <v>90</v>
      </c>
      <c r="AE1097" s="50">
        <f t="shared" si="143"/>
        <v>2090</v>
      </c>
    </row>
    <row r="1098" spans="1:31">
      <c r="A1098" s="59" t="str">
        <f t="shared" si="137"/>
        <v>6640505371</v>
      </c>
      <c r="B1098" s="59" t="str">
        <f t="shared" si="138"/>
        <v>02-090-14</v>
      </c>
      <c r="C1098" s="69" t="s">
        <v>2687</v>
      </c>
      <c r="D1098" s="69" t="s">
        <v>2688</v>
      </c>
      <c r="E1098" s="69" t="s">
        <v>967</v>
      </c>
      <c r="F1098" s="70">
        <v>57</v>
      </c>
      <c r="G1098" s="70" t="s">
        <v>1297</v>
      </c>
      <c r="H1098" s="69" t="s">
        <v>86</v>
      </c>
      <c r="I1098" s="69" t="s">
        <v>1227</v>
      </c>
      <c r="J1098" s="69" t="s">
        <v>349</v>
      </c>
      <c r="K1098" s="69" t="s">
        <v>382</v>
      </c>
      <c r="L1098" s="69" t="s">
        <v>420</v>
      </c>
      <c r="M1098" s="69" t="s">
        <v>388</v>
      </c>
      <c r="N1098" s="69" t="s">
        <v>44</v>
      </c>
      <c r="O1098" s="69" t="s">
        <v>386</v>
      </c>
      <c r="P1098" s="69" t="s">
        <v>970</v>
      </c>
      <c r="Q1098" s="69">
        <v>371</v>
      </c>
      <c r="R1098" s="69" t="s">
        <v>86</v>
      </c>
      <c r="V1098" s="59" t="str">
        <f t="shared" si="139"/>
        <v>6640505коричневый</v>
      </c>
      <c r="W1098" s="59" t="str">
        <f t="shared" si="136"/>
        <v>6640505</v>
      </c>
      <c r="X1098" s="59" t="str">
        <f t="shared" si="140"/>
        <v>BROOKLIN</v>
      </c>
      <c r="AC1098" s="50">
        <f t="shared" si="141"/>
        <v>2</v>
      </c>
      <c r="AD1098" s="43">
        <f t="shared" si="142"/>
        <v>90</v>
      </c>
      <c r="AE1098" s="50">
        <f t="shared" si="143"/>
        <v>2090</v>
      </c>
    </row>
    <row r="1099" spans="1:31">
      <c r="A1099" s="59" t="str">
        <f t="shared" si="137"/>
        <v>6640505371</v>
      </c>
      <c r="B1099" s="59" t="str">
        <f t="shared" si="138"/>
        <v>02-090-14</v>
      </c>
      <c r="C1099" s="69" t="s">
        <v>2689</v>
      </c>
      <c r="D1099" s="69" t="s">
        <v>2688</v>
      </c>
      <c r="E1099" s="69" t="s">
        <v>972</v>
      </c>
      <c r="F1099" s="70">
        <v>59</v>
      </c>
      <c r="G1099" s="70" t="s">
        <v>1297</v>
      </c>
      <c r="H1099" s="69" t="s">
        <v>86</v>
      </c>
      <c r="I1099" s="69" t="s">
        <v>1227</v>
      </c>
      <c r="J1099" s="69" t="s">
        <v>349</v>
      </c>
      <c r="K1099" s="69" t="s">
        <v>382</v>
      </c>
      <c r="L1099" s="69" t="s">
        <v>420</v>
      </c>
      <c r="M1099" s="69" t="s">
        <v>388</v>
      </c>
      <c r="N1099" s="69" t="s">
        <v>44</v>
      </c>
      <c r="O1099" s="69" t="s">
        <v>386</v>
      </c>
      <c r="P1099" s="69" t="s">
        <v>970</v>
      </c>
      <c r="Q1099" s="69">
        <v>371</v>
      </c>
      <c r="R1099" s="69" t="s">
        <v>86</v>
      </c>
      <c r="V1099" s="59" t="str">
        <f t="shared" si="139"/>
        <v>6640505коричневый</v>
      </c>
      <c r="W1099" s="59" t="str">
        <f t="shared" si="136"/>
        <v>6640505</v>
      </c>
      <c r="X1099" s="59" t="str">
        <f t="shared" si="140"/>
        <v>BROOKLIN</v>
      </c>
      <c r="AC1099" s="50">
        <f t="shared" si="141"/>
        <v>2</v>
      </c>
      <c r="AD1099" s="43">
        <f t="shared" si="142"/>
        <v>90</v>
      </c>
      <c r="AE1099" s="50">
        <f t="shared" si="143"/>
        <v>2090</v>
      </c>
    </row>
    <row r="1100" spans="1:31">
      <c r="A1100" s="59" t="str">
        <f t="shared" si="137"/>
        <v>6640505371</v>
      </c>
      <c r="B1100" s="59" t="str">
        <f t="shared" si="138"/>
        <v>02-090-14</v>
      </c>
      <c r="C1100" s="69" t="s">
        <v>2690</v>
      </c>
      <c r="D1100" s="69" t="s">
        <v>2688</v>
      </c>
      <c r="E1100" s="69" t="s">
        <v>983</v>
      </c>
      <c r="F1100" s="70">
        <v>61</v>
      </c>
      <c r="G1100" s="70" t="s">
        <v>1297</v>
      </c>
      <c r="H1100" s="69" t="s">
        <v>86</v>
      </c>
      <c r="I1100" s="69" t="s">
        <v>1227</v>
      </c>
      <c r="J1100" s="69" t="s">
        <v>349</v>
      </c>
      <c r="K1100" s="69" t="s">
        <v>382</v>
      </c>
      <c r="L1100" s="69" t="s">
        <v>420</v>
      </c>
      <c r="M1100" s="69" t="s">
        <v>388</v>
      </c>
      <c r="N1100" s="69" t="s">
        <v>44</v>
      </c>
      <c r="O1100" s="69" t="s">
        <v>386</v>
      </c>
      <c r="P1100" s="69" t="s">
        <v>970</v>
      </c>
      <c r="Q1100" s="69">
        <v>371</v>
      </c>
      <c r="R1100" s="69" t="s">
        <v>86</v>
      </c>
      <c r="V1100" s="59" t="str">
        <f t="shared" si="139"/>
        <v>6640505коричневый</v>
      </c>
      <c r="W1100" s="59" t="str">
        <f t="shared" si="136"/>
        <v>6640505</v>
      </c>
      <c r="X1100" s="59" t="str">
        <f t="shared" si="140"/>
        <v>BROOKLIN</v>
      </c>
      <c r="AC1100" s="50">
        <f t="shared" si="141"/>
        <v>2</v>
      </c>
      <c r="AD1100" s="43">
        <f t="shared" si="142"/>
        <v>90</v>
      </c>
      <c r="AE1100" s="50">
        <f t="shared" si="143"/>
        <v>2090</v>
      </c>
    </row>
    <row r="1101" spans="1:31">
      <c r="A1101" s="59" t="str">
        <f t="shared" si="137"/>
        <v>6640601433</v>
      </c>
      <c r="B1101" s="59" t="str">
        <f t="shared" si="138"/>
        <v>02-268-05</v>
      </c>
      <c r="C1101" s="69" t="s">
        <v>2691</v>
      </c>
      <c r="D1101" s="69" t="s">
        <v>2692</v>
      </c>
      <c r="E1101" s="69" t="s">
        <v>967</v>
      </c>
      <c r="F1101" s="70">
        <v>57</v>
      </c>
      <c r="G1101" s="70" t="s">
        <v>2693</v>
      </c>
      <c r="H1101" s="69" t="s">
        <v>277</v>
      </c>
      <c r="I1101" s="69" t="s">
        <v>1018</v>
      </c>
      <c r="J1101" s="69" t="s">
        <v>349</v>
      </c>
      <c r="K1101" s="69" t="s">
        <v>382</v>
      </c>
      <c r="L1101" s="69" t="s">
        <v>420</v>
      </c>
      <c r="M1101" s="69" t="s">
        <v>388</v>
      </c>
      <c r="N1101" s="69" t="s">
        <v>44</v>
      </c>
      <c r="O1101" s="69" t="s">
        <v>433</v>
      </c>
      <c r="P1101" s="69" t="s">
        <v>970</v>
      </c>
      <c r="Q1101" s="69">
        <v>433</v>
      </c>
      <c r="R1101" s="69" t="s">
        <v>83</v>
      </c>
      <c r="V1101" s="59" t="str">
        <f t="shared" si="139"/>
        <v>6640601темно-серый</v>
      </c>
      <c r="W1101" s="59" t="str">
        <f t="shared" si="136"/>
        <v>6640601</v>
      </c>
      <c r="X1101" s="59" t="str">
        <f t="shared" si="140"/>
        <v>6-PANEL DONEGAL</v>
      </c>
      <c r="AC1101" s="50">
        <f t="shared" si="141"/>
        <v>2</v>
      </c>
      <c r="AD1101" s="43">
        <f t="shared" si="142"/>
        <v>268</v>
      </c>
      <c r="AE1101" s="50">
        <f t="shared" si="143"/>
        <v>2268</v>
      </c>
    </row>
    <row r="1102" spans="1:31">
      <c r="A1102" s="59" t="str">
        <f t="shared" si="137"/>
        <v>6640601433</v>
      </c>
      <c r="B1102" s="59" t="str">
        <f t="shared" si="138"/>
        <v>02-268-05</v>
      </c>
      <c r="C1102" s="69" t="s">
        <v>2694</v>
      </c>
      <c r="D1102" s="69" t="s">
        <v>2692</v>
      </c>
      <c r="E1102" s="69" t="s">
        <v>972</v>
      </c>
      <c r="F1102" s="70">
        <v>59</v>
      </c>
      <c r="G1102" s="70" t="s">
        <v>2693</v>
      </c>
      <c r="H1102" s="69" t="s">
        <v>277</v>
      </c>
      <c r="I1102" s="69" t="s">
        <v>1018</v>
      </c>
      <c r="J1102" s="69" t="s">
        <v>349</v>
      </c>
      <c r="K1102" s="69" t="s">
        <v>382</v>
      </c>
      <c r="L1102" s="69" t="s">
        <v>420</v>
      </c>
      <c r="M1102" s="69" t="s">
        <v>388</v>
      </c>
      <c r="N1102" s="69" t="s">
        <v>44</v>
      </c>
      <c r="O1102" s="69" t="s">
        <v>433</v>
      </c>
      <c r="P1102" s="69" t="s">
        <v>970</v>
      </c>
      <c r="Q1102" s="69">
        <v>433</v>
      </c>
      <c r="R1102" s="69" t="s">
        <v>83</v>
      </c>
      <c r="V1102" s="59" t="str">
        <f t="shared" si="139"/>
        <v>6640601темно-серый</v>
      </c>
      <c r="W1102" s="59" t="str">
        <f t="shared" si="136"/>
        <v>6640601</v>
      </c>
      <c r="X1102" s="59" t="str">
        <f t="shared" si="140"/>
        <v>6-PANEL DONEGAL</v>
      </c>
      <c r="AC1102" s="50">
        <f t="shared" si="141"/>
        <v>2</v>
      </c>
      <c r="AD1102" s="43">
        <f t="shared" si="142"/>
        <v>268</v>
      </c>
      <c r="AE1102" s="50">
        <f t="shared" si="143"/>
        <v>2268</v>
      </c>
    </row>
    <row r="1103" spans="1:31">
      <c r="A1103" s="59" t="str">
        <f t="shared" si="137"/>
        <v>6640601433</v>
      </c>
      <c r="B1103" s="59" t="str">
        <f t="shared" si="138"/>
        <v>02-268-05</v>
      </c>
      <c r="C1103" s="69" t="s">
        <v>2695</v>
      </c>
      <c r="D1103" s="69" t="s">
        <v>2692</v>
      </c>
      <c r="E1103" s="69" t="s">
        <v>983</v>
      </c>
      <c r="F1103" s="70">
        <v>61</v>
      </c>
      <c r="G1103" s="70" t="s">
        <v>2693</v>
      </c>
      <c r="H1103" s="69" t="s">
        <v>277</v>
      </c>
      <c r="I1103" s="69" t="s">
        <v>1018</v>
      </c>
      <c r="J1103" s="69" t="s">
        <v>349</v>
      </c>
      <c r="K1103" s="69" t="s">
        <v>382</v>
      </c>
      <c r="L1103" s="69" t="s">
        <v>420</v>
      </c>
      <c r="M1103" s="69" t="s">
        <v>388</v>
      </c>
      <c r="N1103" s="69" t="s">
        <v>44</v>
      </c>
      <c r="O1103" s="69" t="s">
        <v>433</v>
      </c>
      <c r="P1103" s="69" t="s">
        <v>970</v>
      </c>
      <c r="Q1103" s="69">
        <v>433</v>
      </c>
      <c r="R1103" s="69" t="s">
        <v>83</v>
      </c>
      <c r="V1103" s="59" t="str">
        <f t="shared" si="139"/>
        <v>6640601темно-серый</v>
      </c>
      <c r="W1103" s="59" t="str">
        <f t="shared" si="136"/>
        <v>6640601</v>
      </c>
      <c r="X1103" s="59" t="str">
        <f t="shared" si="140"/>
        <v>6-PANEL DONEGAL</v>
      </c>
      <c r="AC1103" s="50">
        <f t="shared" si="141"/>
        <v>2</v>
      </c>
      <c r="AD1103" s="43">
        <f t="shared" si="142"/>
        <v>268</v>
      </c>
      <c r="AE1103" s="50">
        <f t="shared" si="143"/>
        <v>2268</v>
      </c>
    </row>
    <row r="1104" spans="1:31">
      <c r="A1104" s="59" t="str">
        <f t="shared" si="137"/>
        <v>6640601433</v>
      </c>
      <c r="B1104" s="59" t="str">
        <f t="shared" si="138"/>
        <v>02-268-05</v>
      </c>
      <c r="C1104" s="69" t="s">
        <v>2696</v>
      </c>
      <c r="D1104" s="69" t="s">
        <v>2692</v>
      </c>
      <c r="E1104" s="69" t="s">
        <v>989</v>
      </c>
      <c r="F1104" s="70">
        <v>63</v>
      </c>
      <c r="G1104" s="70" t="s">
        <v>2693</v>
      </c>
      <c r="H1104" s="69" t="s">
        <v>277</v>
      </c>
      <c r="I1104" s="69" t="s">
        <v>1018</v>
      </c>
      <c r="J1104" s="69" t="s">
        <v>349</v>
      </c>
      <c r="K1104" s="69" t="s">
        <v>382</v>
      </c>
      <c r="L1104" s="69" t="s">
        <v>420</v>
      </c>
      <c r="M1104" s="69" t="s">
        <v>388</v>
      </c>
      <c r="N1104" s="69" t="s">
        <v>44</v>
      </c>
      <c r="O1104" s="69" t="s">
        <v>433</v>
      </c>
      <c r="P1104" s="69" t="s">
        <v>970</v>
      </c>
      <c r="Q1104" s="69">
        <v>433</v>
      </c>
      <c r="R1104" s="69" t="s">
        <v>83</v>
      </c>
      <c r="V1104" s="59" t="str">
        <f t="shared" si="139"/>
        <v>6640601темно-серый</v>
      </c>
      <c r="W1104" s="59" t="str">
        <f t="shared" si="136"/>
        <v>6640601</v>
      </c>
      <c r="X1104" s="59" t="str">
        <f t="shared" si="140"/>
        <v>6-PANEL DONEGAL</v>
      </c>
      <c r="AC1104" s="50">
        <f t="shared" si="141"/>
        <v>2</v>
      </c>
      <c r="AD1104" s="43">
        <f t="shared" si="142"/>
        <v>268</v>
      </c>
      <c r="AE1104" s="50">
        <f t="shared" si="143"/>
        <v>2268</v>
      </c>
    </row>
    <row r="1105" spans="1:31">
      <c r="A1105" s="59" t="str">
        <f t="shared" si="137"/>
        <v>6640601433</v>
      </c>
      <c r="B1105" s="59" t="str">
        <f t="shared" si="138"/>
        <v>02-268-05</v>
      </c>
      <c r="C1105" s="69" t="s">
        <v>2697</v>
      </c>
      <c r="D1105" s="69" t="s">
        <v>2692</v>
      </c>
      <c r="E1105" s="69" t="s">
        <v>979</v>
      </c>
      <c r="F1105" s="70">
        <v>58</v>
      </c>
      <c r="G1105" s="70" t="s">
        <v>2693</v>
      </c>
      <c r="H1105" s="69" t="s">
        <v>277</v>
      </c>
      <c r="I1105" s="69" t="s">
        <v>1018</v>
      </c>
      <c r="J1105" s="69" t="s">
        <v>349</v>
      </c>
      <c r="K1105" s="69" t="s">
        <v>382</v>
      </c>
      <c r="L1105" s="69" t="s">
        <v>420</v>
      </c>
      <c r="M1105" s="69" t="s">
        <v>388</v>
      </c>
      <c r="N1105" s="69" t="s">
        <v>44</v>
      </c>
      <c r="O1105" s="69" t="s">
        <v>433</v>
      </c>
      <c r="P1105" s="69" t="s">
        <v>970</v>
      </c>
      <c r="Q1105" s="69">
        <v>433</v>
      </c>
      <c r="R1105" s="69" t="s">
        <v>83</v>
      </c>
      <c r="V1105" s="59" t="str">
        <f t="shared" si="139"/>
        <v>6640601темно-серый</v>
      </c>
      <c r="W1105" s="59" t="str">
        <f t="shared" si="136"/>
        <v>6640601</v>
      </c>
      <c r="X1105" s="59" t="str">
        <f t="shared" si="140"/>
        <v>6-PANEL DONEGAL</v>
      </c>
      <c r="AC1105" s="50">
        <f t="shared" si="141"/>
        <v>2</v>
      </c>
      <c r="AD1105" s="43">
        <f t="shared" si="142"/>
        <v>268</v>
      </c>
      <c r="AE1105" s="50">
        <f t="shared" si="143"/>
        <v>2268</v>
      </c>
    </row>
    <row r="1106" spans="1:31">
      <c r="A1106" s="59" t="str">
        <f t="shared" si="137"/>
        <v>6640601433</v>
      </c>
      <c r="B1106" s="59" t="str">
        <f t="shared" si="138"/>
        <v>02-268-05</v>
      </c>
      <c r="C1106" s="69" t="s">
        <v>2698</v>
      </c>
      <c r="D1106" s="69" t="s">
        <v>2692</v>
      </c>
      <c r="E1106" s="69" t="s">
        <v>981</v>
      </c>
      <c r="F1106" s="70">
        <v>60</v>
      </c>
      <c r="G1106" s="70" t="s">
        <v>2693</v>
      </c>
      <c r="H1106" s="69" t="s">
        <v>277</v>
      </c>
      <c r="I1106" s="69" t="s">
        <v>1018</v>
      </c>
      <c r="J1106" s="69" t="s">
        <v>349</v>
      </c>
      <c r="K1106" s="69" t="s">
        <v>382</v>
      </c>
      <c r="L1106" s="69" t="s">
        <v>420</v>
      </c>
      <c r="M1106" s="69" t="s">
        <v>388</v>
      </c>
      <c r="N1106" s="69" t="s">
        <v>44</v>
      </c>
      <c r="O1106" s="69" t="s">
        <v>433</v>
      </c>
      <c r="P1106" s="69" t="s">
        <v>970</v>
      </c>
      <c r="Q1106" s="69">
        <v>433</v>
      </c>
      <c r="R1106" s="69" t="s">
        <v>83</v>
      </c>
      <c r="V1106" s="59" t="str">
        <f t="shared" si="139"/>
        <v>6640601темно-серый</v>
      </c>
      <c r="W1106" s="59" t="str">
        <f t="shared" si="136"/>
        <v>6640601</v>
      </c>
      <c r="X1106" s="59" t="str">
        <f t="shared" si="140"/>
        <v>6-PANEL DONEGAL</v>
      </c>
      <c r="AC1106" s="50">
        <f t="shared" si="141"/>
        <v>2</v>
      </c>
      <c r="AD1106" s="43">
        <f t="shared" si="142"/>
        <v>268</v>
      </c>
      <c r="AE1106" s="50">
        <f t="shared" si="143"/>
        <v>2268</v>
      </c>
    </row>
    <row r="1107" spans="1:31">
      <c r="A1107" s="59" t="str">
        <f t="shared" si="137"/>
        <v>6840205123</v>
      </c>
      <c r="B1107" s="59" t="str">
        <f t="shared" si="138"/>
        <v>02-269-26</v>
      </c>
      <c r="C1107" s="69" t="s">
        <v>2699</v>
      </c>
      <c r="D1107" s="69" t="s">
        <v>2700</v>
      </c>
      <c r="E1107" s="69" t="s">
        <v>967</v>
      </c>
      <c r="F1107" s="70">
        <v>57</v>
      </c>
      <c r="G1107" s="70" t="s">
        <v>2701</v>
      </c>
      <c r="H1107" s="69" t="s">
        <v>83</v>
      </c>
      <c r="I1107" s="69" t="s">
        <v>1018</v>
      </c>
      <c r="J1107" s="69" t="s">
        <v>318</v>
      </c>
      <c r="K1107" s="69" t="s">
        <v>382</v>
      </c>
      <c r="L1107" s="69" t="s">
        <v>420</v>
      </c>
      <c r="M1107" s="69" t="s">
        <v>388</v>
      </c>
      <c r="N1107" s="69" t="s">
        <v>44</v>
      </c>
      <c r="O1107" s="69" t="s">
        <v>428</v>
      </c>
      <c r="P1107" s="69" t="s">
        <v>970</v>
      </c>
      <c r="Q1107" s="69">
        <v>123</v>
      </c>
      <c r="R1107" s="69" t="s">
        <v>83</v>
      </c>
      <c r="V1107" s="59" t="str">
        <f t="shared" si="139"/>
        <v>6840205серый</v>
      </c>
      <c r="W1107" s="59" t="str">
        <f t="shared" si="136"/>
        <v>6840205</v>
      </c>
      <c r="X1107" s="59" t="str">
        <f t="shared" si="140"/>
        <v>HATTERAS HARRIS</v>
      </c>
      <c r="AC1107" s="50">
        <f t="shared" si="141"/>
        <v>2</v>
      </c>
      <c r="AD1107" s="43">
        <f t="shared" si="142"/>
        <v>269</v>
      </c>
      <c r="AE1107" s="50">
        <f t="shared" si="143"/>
        <v>2269</v>
      </c>
    </row>
    <row r="1108" spans="1:31">
      <c r="A1108" s="59" t="str">
        <f t="shared" si="137"/>
        <v>6840205123</v>
      </c>
      <c r="B1108" s="59" t="str">
        <f t="shared" si="138"/>
        <v>02-269-26</v>
      </c>
      <c r="C1108" s="69" t="s">
        <v>2702</v>
      </c>
      <c r="D1108" s="69" t="s">
        <v>2700</v>
      </c>
      <c r="E1108" s="69" t="s">
        <v>972</v>
      </c>
      <c r="F1108" s="70">
        <v>59</v>
      </c>
      <c r="G1108" s="70" t="s">
        <v>2701</v>
      </c>
      <c r="H1108" s="69" t="s">
        <v>83</v>
      </c>
      <c r="I1108" s="69" t="s">
        <v>1018</v>
      </c>
      <c r="J1108" s="69" t="s">
        <v>318</v>
      </c>
      <c r="K1108" s="69" t="s">
        <v>382</v>
      </c>
      <c r="L1108" s="69" t="s">
        <v>420</v>
      </c>
      <c r="M1108" s="69" t="s">
        <v>388</v>
      </c>
      <c r="N1108" s="69" t="s">
        <v>44</v>
      </c>
      <c r="O1108" s="69" t="s">
        <v>428</v>
      </c>
      <c r="P1108" s="69" t="s">
        <v>970</v>
      </c>
      <c r="Q1108" s="69">
        <v>123</v>
      </c>
      <c r="R1108" s="69" t="s">
        <v>83</v>
      </c>
      <c r="V1108" s="59" t="str">
        <f t="shared" si="139"/>
        <v>6840205серый</v>
      </c>
      <c r="W1108" s="59" t="str">
        <f t="shared" si="136"/>
        <v>6840205</v>
      </c>
      <c r="X1108" s="59" t="str">
        <f t="shared" si="140"/>
        <v>HATTERAS HARRIS</v>
      </c>
      <c r="AC1108" s="50">
        <f t="shared" si="141"/>
        <v>2</v>
      </c>
      <c r="AD1108" s="43">
        <f t="shared" si="142"/>
        <v>269</v>
      </c>
      <c r="AE1108" s="50">
        <f t="shared" si="143"/>
        <v>2269</v>
      </c>
    </row>
    <row r="1109" spans="1:31">
      <c r="A1109" s="59" t="str">
        <f t="shared" si="137"/>
        <v>6840205123</v>
      </c>
      <c r="B1109" s="59" t="str">
        <f t="shared" si="138"/>
        <v>02-269-26</v>
      </c>
      <c r="C1109" s="69" t="s">
        <v>2703</v>
      </c>
      <c r="D1109" s="69" t="s">
        <v>2700</v>
      </c>
      <c r="E1109" s="69" t="s">
        <v>983</v>
      </c>
      <c r="F1109" s="70">
        <v>61</v>
      </c>
      <c r="G1109" s="70" t="s">
        <v>2701</v>
      </c>
      <c r="H1109" s="69" t="s">
        <v>83</v>
      </c>
      <c r="I1109" s="69" t="s">
        <v>1018</v>
      </c>
      <c r="J1109" s="69" t="s">
        <v>318</v>
      </c>
      <c r="K1109" s="69" t="s">
        <v>382</v>
      </c>
      <c r="L1109" s="69" t="s">
        <v>420</v>
      </c>
      <c r="M1109" s="69" t="s">
        <v>388</v>
      </c>
      <c r="N1109" s="69" t="s">
        <v>44</v>
      </c>
      <c r="O1109" s="69" t="s">
        <v>428</v>
      </c>
      <c r="P1109" s="69" t="s">
        <v>970</v>
      </c>
      <c r="Q1109" s="69">
        <v>123</v>
      </c>
      <c r="R1109" s="69" t="s">
        <v>83</v>
      </c>
      <c r="V1109" s="59" t="str">
        <f t="shared" si="139"/>
        <v>6840205серый</v>
      </c>
      <c r="W1109" s="59" t="str">
        <f t="shared" si="136"/>
        <v>6840205</v>
      </c>
      <c r="X1109" s="59" t="str">
        <f t="shared" si="140"/>
        <v>HATTERAS HARRIS</v>
      </c>
      <c r="AC1109" s="50">
        <f t="shared" si="141"/>
        <v>2</v>
      </c>
      <c r="AD1109" s="43">
        <f t="shared" si="142"/>
        <v>269</v>
      </c>
      <c r="AE1109" s="50">
        <f t="shared" si="143"/>
        <v>2269</v>
      </c>
    </row>
    <row r="1110" spans="1:31">
      <c r="A1110" s="59" t="str">
        <f t="shared" si="137"/>
        <v>6840318275</v>
      </c>
      <c r="B1110" s="59" t="str">
        <f t="shared" si="138"/>
        <v>02-270-14</v>
      </c>
      <c r="C1110" s="69" t="s">
        <v>2704</v>
      </c>
      <c r="D1110" s="69" t="s">
        <v>2705</v>
      </c>
      <c r="E1110" s="69" t="s">
        <v>967</v>
      </c>
      <c r="F1110" s="70">
        <v>57</v>
      </c>
      <c r="G1110" s="70" t="s">
        <v>2706</v>
      </c>
      <c r="H1110" s="69" t="s">
        <v>744</v>
      </c>
      <c r="I1110" s="69" t="s">
        <v>1018</v>
      </c>
      <c r="J1110" s="69" t="s">
        <v>318</v>
      </c>
      <c r="K1110" s="69" t="s">
        <v>382</v>
      </c>
      <c r="L1110" s="69" t="s">
        <v>420</v>
      </c>
      <c r="M1110" s="69" t="s">
        <v>388</v>
      </c>
      <c r="N1110" s="69" t="s">
        <v>44</v>
      </c>
      <c r="O1110" s="69" t="s">
        <v>428</v>
      </c>
      <c r="P1110" s="69" t="s">
        <v>970</v>
      </c>
      <c r="Q1110" s="69">
        <v>275</v>
      </c>
      <c r="R1110" s="69" t="s">
        <v>86</v>
      </c>
      <c r="V1110" s="59" t="str">
        <f t="shared" si="139"/>
        <v>6840318коричневый / оливковый</v>
      </c>
      <c r="W1110" s="59" t="str">
        <f t="shared" si="136"/>
        <v>6840318</v>
      </c>
      <c r="X1110" s="59" t="str">
        <f t="shared" si="140"/>
        <v>HATTERAS VIRGIN</v>
      </c>
      <c r="AC1110" s="50">
        <f t="shared" si="141"/>
        <v>2</v>
      </c>
      <c r="AD1110" s="43">
        <f t="shared" si="142"/>
        <v>270</v>
      </c>
      <c r="AE1110" s="50">
        <f t="shared" si="143"/>
        <v>2270</v>
      </c>
    </row>
    <row r="1111" spans="1:31">
      <c r="A1111" s="59" t="str">
        <f t="shared" si="137"/>
        <v>6840318275</v>
      </c>
      <c r="B1111" s="59" t="str">
        <f t="shared" si="138"/>
        <v>02-270-14</v>
      </c>
      <c r="C1111" s="69" t="s">
        <v>2707</v>
      </c>
      <c r="D1111" s="69" t="s">
        <v>2705</v>
      </c>
      <c r="E1111" s="69" t="s">
        <v>972</v>
      </c>
      <c r="F1111" s="70">
        <v>59</v>
      </c>
      <c r="G1111" s="70" t="s">
        <v>2706</v>
      </c>
      <c r="H1111" s="69" t="s">
        <v>744</v>
      </c>
      <c r="I1111" s="69" t="s">
        <v>1018</v>
      </c>
      <c r="J1111" s="69" t="s">
        <v>318</v>
      </c>
      <c r="K1111" s="69" t="s">
        <v>382</v>
      </c>
      <c r="L1111" s="69" t="s">
        <v>420</v>
      </c>
      <c r="M1111" s="69" t="s">
        <v>388</v>
      </c>
      <c r="N1111" s="69" t="s">
        <v>44</v>
      </c>
      <c r="O1111" s="69" t="s">
        <v>428</v>
      </c>
      <c r="P1111" s="69" t="s">
        <v>970</v>
      </c>
      <c r="Q1111" s="69">
        <v>275</v>
      </c>
      <c r="R1111" s="69" t="s">
        <v>86</v>
      </c>
      <c r="V1111" s="59" t="str">
        <f t="shared" si="139"/>
        <v>6840318коричневый / оливковый</v>
      </c>
      <c r="W1111" s="59" t="str">
        <f t="shared" si="136"/>
        <v>6840318</v>
      </c>
      <c r="X1111" s="59" t="str">
        <f t="shared" si="140"/>
        <v>HATTERAS VIRGIN</v>
      </c>
      <c r="AC1111" s="50">
        <f t="shared" si="141"/>
        <v>2</v>
      </c>
      <c r="AD1111" s="43">
        <f t="shared" si="142"/>
        <v>270</v>
      </c>
      <c r="AE1111" s="50">
        <f t="shared" si="143"/>
        <v>2270</v>
      </c>
    </row>
    <row r="1112" spans="1:31">
      <c r="A1112" s="59" t="str">
        <f t="shared" si="137"/>
        <v>6840318275</v>
      </c>
      <c r="B1112" s="59" t="str">
        <f t="shared" si="138"/>
        <v>02-270-14</v>
      </c>
      <c r="C1112" s="69" t="s">
        <v>2708</v>
      </c>
      <c r="D1112" s="69" t="s">
        <v>2705</v>
      </c>
      <c r="E1112" s="69" t="s">
        <v>983</v>
      </c>
      <c r="F1112" s="70">
        <v>61</v>
      </c>
      <c r="G1112" s="70" t="s">
        <v>2706</v>
      </c>
      <c r="H1112" s="69" t="s">
        <v>744</v>
      </c>
      <c r="I1112" s="69" t="s">
        <v>1018</v>
      </c>
      <c r="J1112" s="69" t="s">
        <v>318</v>
      </c>
      <c r="K1112" s="69" t="s">
        <v>382</v>
      </c>
      <c r="L1112" s="69" t="s">
        <v>420</v>
      </c>
      <c r="M1112" s="69" t="s">
        <v>388</v>
      </c>
      <c r="N1112" s="69" t="s">
        <v>44</v>
      </c>
      <c r="O1112" s="69" t="s">
        <v>428</v>
      </c>
      <c r="P1112" s="69" t="s">
        <v>970</v>
      </c>
      <c r="Q1112" s="69">
        <v>275</v>
      </c>
      <c r="R1112" s="69" t="s">
        <v>86</v>
      </c>
      <c r="V1112" s="59" t="str">
        <f t="shared" si="139"/>
        <v>6840318коричневый / оливковый</v>
      </c>
      <c r="W1112" s="59" t="str">
        <f t="shared" si="136"/>
        <v>6840318</v>
      </c>
      <c r="X1112" s="59" t="str">
        <f t="shared" si="140"/>
        <v>HATTERAS VIRGIN</v>
      </c>
      <c r="AC1112" s="50">
        <f t="shared" si="141"/>
        <v>2</v>
      </c>
      <c r="AD1112" s="43">
        <f t="shared" si="142"/>
        <v>270</v>
      </c>
      <c r="AE1112" s="50">
        <f t="shared" si="143"/>
        <v>2270</v>
      </c>
    </row>
    <row r="1113" spans="1:31">
      <c r="A1113" s="59" t="str">
        <f t="shared" si="137"/>
        <v>6840318275</v>
      </c>
      <c r="B1113" s="59" t="str">
        <f t="shared" si="138"/>
        <v>02-270-14</v>
      </c>
      <c r="C1113" s="69" t="s">
        <v>2709</v>
      </c>
      <c r="D1113" s="69" t="s">
        <v>2705</v>
      </c>
      <c r="E1113" s="69" t="s">
        <v>1147</v>
      </c>
      <c r="F1113" s="70">
        <v>55</v>
      </c>
      <c r="G1113" s="70" t="s">
        <v>2706</v>
      </c>
      <c r="H1113" s="69" t="s">
        <v>744</v>
      </c>
      <c r="I1113" s="69" t="s">
        <v>1018</v>
      </c>
      <c r="J1113" s="69" t="s">
        <v>318</v>
      </c>
      <c r="K1113" s="69" t="s">
        <v>382</v>
      </c>
      <c r="L1113" s="69" t="s">
        <v>420</v>
      </c>
      <c r="M1113" s="69" t="s">
        <v>388</v>
      </c>
      <c r="N1113" s="69" t="s">
        <v>44</v>
      </c>
      <c r="O1113" s="69" t="s">
        <v>428</v>
      </c>
      <c r="P1113" s="69" t="s">
        <v>970</v>
      </c>
      <c r="Q1113" s="69">
        <v>275</v>
      </c>
      <c r="R1113" s="69" t="s">
        <v>86</v>
      </c>
      <c r="V1113" s="59" t="str">
        <f t="shared" si="139"/>
        <v>6840318коричневый / оливковый</v>
      </c>
      <c r="W1113" s="59" t="str">
        <f t="shared" si="136"/>
        <v>6840318</v>
      </c>
      <c r="X1113" s="59" t="str">
        <f t="shared" si="140"/>
        <v>HATTERAS VIRGIN</v>
      </c>
      <c r="AC1113" s="50">
        <f t="shared" si="141"/>
        <v>2</v>
      </c>
      <c r="AD1113" s="43">
        <f t="shared" si="142"/>
        <v>270</v>
      </c>
      <c r="AE1113" s="50">
        <f t="shared" si="143"/>
        <v>2270</v>
      </c>
    </row>
    <row r="1114" spans="1:31">
      <c r="A1114" s="59" t="str">
        <f t="shared" si="137"/>
        <v>6840318275</v>
      </c>
      <c r="B1114" s="59" t="str">
        <f t="shared" si="138"/>
        <v>02-270-14</v>
      </c>
      <c r="C1114" s="69" t="s">
        <v>2710</v>
      </c>
      <c r="D1114" s="69" t="s">
        <v>2705</v>
      </c>
      <c r="E1114" s="69" t="s">
        <v>985</v>
      </c>
      <c r="F1114" s="70">
        <v>56</v>
      </c>
      <c r="G1114" s="70" t="s">
        <v>2706</v>
      </c>
      <c r="H1114" s="69" t="s">
        <v>744</v>
      </c>
      <c r="I1114" s="69" t="s">
        <v>1018</v>
      </c>
      <c r="J1114" s="69" t="s">
        <v>318</v>
      </c>
      <c r="K1114" s="69" t="s">
        <v>382</v>
      </c>
      <c r="L1114" s="69" t="s">
        <v>420</v>
      </c>
      <c r="M1114" s="69" t="s">
        <v>388</v>
      </c>
      <c r="N1114" s="69" t="s">
        <v>44</v>
      </c>
      <c r="O1114" s="69" t="s">
        <v>428</v>
      </c>
      <c r="P1114" s="69" t="s">
        <v>970</v>
      </c>
      <c r="Q1114" s="69">
        <v>275</v>
      </c>
      <c r="R1114" s="69" t="s">
        <v>86</v>
      </c>
      <c r="V1114" s="59" t="str">
        <f t="shared" si="139"/>
        <v>6840318коричневый / оливковый</v>
      </c>
      <c r="W1114" s="59" t="str">
        <f t="shared" si="136"/>
        <v>6840318</v>
      </c>
      <c r="X1114" s="59" t="str">
        <f t="shared" si="140"/>
        <v>HATTERAS VIRGIN</v>
      </c>
      <c r="AC1114" s="50">
        <f t="shared" si="141"/>
        <v>2</v>
      </c>
      <c r="AD1114" s="43">
        <f t="shared" si="142"/>
        <v>270</v>
      </c>
      <c r="AE1114" s="50">
        <f t="shared" si="143"/>
        <v>2270</v>
      </c>
    </row>
    <row r="1115" spans="1:31">
      <c r="A1115" s="59" t="str">
        <f t="shared" si="137"/>
        <v>6840318275</v>
      </c>
      <c r="B1115" s="59" t="str">
        <f t="shared" si="138"/>
        <v>02-270-14</v>
      </c>
      <c r="C1115" s="69" t="s">
        <v>2711</v>
      </c>
      <c r="D1115" s="69" t="s">
        <v>2705</v>
      </c>
      <c r="E1115" s="69" t="s">
        <v>979</v>
      </c>
      <c r="F1115" s="70">
        <v>58</v>
      </c>
      <c r="G1115" s="70" t="s">
        <v>2706</v>
      </c>
      <c r="H1115" s="69" t="s">
        <v>744</v>
      </c>
      <c r="I1115" s="69" t="s">
        <v>1018</v>
      </c>
      <c r="J1115" s="69" t="s">
        <v>318</v>
      </c>
      <c r="K1115" s="69" t="s">
        <v>382</v>
      </c>
      <c r="L1115" s="69" t="s">
        <v>420</v>
      </c>
      <c r="M1115" s="69" t="s">
        <v>388</v>
      </c>
      <c r="N1115" s="69" t="s">
        <v>44</v>
      </c>
      <c r="O1115" s="69" t="s">
        <v>428</v>
      </c>
      <c r="P1115" s="69" t="s">
        <v>970</v>
      </c>
      <c r="Q1115" s="69">
        <v>275</v>
      </c>
      <c r="R1115" s="69" t="s">
        <v>86</v>
      </c>
      <c r="V1115" s="59" t="str">
        <f t="shared" si="139"/>
        <v>6840318коричневый / оливковый</v>
      </c>
      <c r="W1115" s="59" t="str">
        <f t="shared" si="136"/>
        <v>6840318</v>
      </c>
      <c r="X1115" s="59" t="str">
        <f t="shared" si="140"/>
        <v>HATTERAS VIRGIN</v>
      </c>
      <c r="AC1115" s="50">
        <f t="shared" si="141"/>
        <v>2</v>
      </c>
      <c r="AD1115" s="43">
        <f t="shared" si="142"/>
        <v>270</v>
      </c>
      <c r="AE1115" s="50">
        <f t="shared" si="143"/>
        <v>2270</v>
      </c>
    </row>
    <row r="1116" spans="1:31">
      <c r="A1116" s="59" t="str">
        <f t="shared" si="137"/>
        <v>6840318275</v>
      </c>
      <c r="B1116" s="59" t="str">
        <f t="shared" si="138"/>
        <v>02-270-14</v>
      </c>
      <c r="C1116" s="69" t="s">
        <v>2712</v>
      </c>
      <c r="D1116" s="69" t="s">
        <v>2705</v>
      </c>
      <c r="E1116" s="69" t="s">
        <v>981</v>
      </c>
      <c r="F1116" s="70">
        <v>60</v>
      </c>
      <c r="G1116" s="70" t="s">
        <v>2706</v>
      </c>
      <c r="H1116" s="69" t="s">
        <v>744</v>
      </c>
      <c r="I1116" s="69" t="s">
        <v>1018</v>
      </c>
      <c r="J1116" s="69" t="s">
        <v>318</v>
      </c>
      <c r="K1116" s="69" t="s">
        <v>382</v>
      </c>
      <c r="L1116" s="69" t="s">
        <v>420</v>
      </c>
      <c r="M1116" s="69" t="s">
        <v>388</v>
      </c>
      <c r="N1116" s="69" t="s">
        <v>44</v>
      </c>
      <c r="O1116" s="69" t="s">
        <v>428</v>
      </c>
      <c r="P1116" s="69" t="s">
        <v>970</v>
      </c>
      <c r="Q1116" s="69">
        <v>275</v>
      </c>
      <c r="R1116" s="69" t="s">
        <v>86</v>
      </c>
      <c r="V1116" s="59" t="str">
        <f t="shared" si="139"/>
        <v>6840318коричневый / оливковый</v>
      </c>
      <c r="W1116" s="59" t="str">
        <f t="shared" si="136"/>
        <v>6840318</v>
      </c>
      <c r="X1116" s="59" t="str">
        <f t="shared" si="140"/>
        <v>HATTERAS VIRGIN</v>
      </c>
      <c r="AC1116" s="50">
        <f t="shared" si="141"/>
        <v>2</v>
      </c>
      <c r="AD1116" s="43">
        <f t="shared" si="142"/>
        <v>270</v>
      </c>
      <c r="AE1116" s="50">
        <f t="shared" si="143"/>
        <v>2270</v>
      </c>
    </row>
    <row r="1117" spans="1:31">
      <c r="A1117" s="59" t="str">
        <f t="shared" si="137"/>
        <v>6840318275</v>
      </c>
      <c r="B1117" s="59" t="str">
        <f t="shared" si="138"/>
        <v>02-270-14</v>
      </c>
      <c r="C1117" s="69" t="s">
        <v>2713</v>
      </c>
      <c r="D1117" s="69" t="s">
        <v>2705</v>
      </c>
      <c r="E1117" s="69" t="s">
        <v>987</v>
      </c>
      <c r="F1117" s="70">
        <v>62</v>
      </c>
      <c r="G1117" s="70" t="s">
        <v>2706</v>
      </c>
      <c r="H1117" s="69" t="s">
        <v>744</v>
      </c>
      <c r="I1117" s="69" t="s">
        <v>1018</v>
      </c>
      <c r="J1117" s="69" t="s">
        <v>318</v>
      </c>
      <c r="K1117" s="69" t="s">
        <v>382</v>
      </c>
      <c r="L1117" s="69" t="s">
        <v>420</v>
      </c>
      <c r="M1117" s="69" t="s">
        <v>388</v>
      </c>
      <c r="N1117" s="69" t="s">
        <v>44</v>
      </c>
      <c r="O1117" s="69" t="s">
        <v>428</v>
      </c>
      <c r="P1117" s="69" t="s">
        <v>970</v>
      </c>
      <c r="Q1117" s="69">
        <v>275</v>
      </c>
      <c r="R1117" s="69" t="s">
        <v>86</v>
      </c>
      <c r="V1117" s="59" t="str">
        <f t="shared" si="139"/>
        <v>6840318коричневый / оливковый</v>
      </c>
      <c r="W1117" s="59" t="str">
        <f t="shared" si="136"/>
        <v>6840318</v>
      </c>
      <c r="X1117" s="59" t="str">
        <f t="shared" si="140"/>
        <v>HATTERAS VIRGIN</v>
      </c>
      <c r="AC1117" s="50">
        <f t="shared" si="141"/>
        <v>2</v>
      </c>
      <c r="AD1117" s="43">
        <f t="shared" si="142"/>
        <v>270</v>
      </c>
      <c r="AE1117" s="50">
        <f t="shared" si="143"/>
        <v>2270</v>
      </c>
    </row>
    <row r="1118" spans="1:31">
      <c r="A1118" s="59" t="str">
        <f t="shared" si="137"/>
        <v>6840322228</v>
      </c>
      <c r="B1118" s="59" t="str">
        <f t="shared" si="138"/>
        <v>02-271-21</v>
      </c>
      <c r="C1118" s="69" t="s">
        <v>2714</v>
      </c>
      <c r="D1118" s="69" t="s">
        <v>2715</v>
      </c>
      <c r="E1118" s="69" t="s">
        <v>967</v>
      </c>
      <c r="F1118" s="70">
        <v>57</v>
      </c>
      <c r="G1118" s="70" t="s">
        <v>2716</v>
      </c>
      <c r="H1118" s="69" t="s">
        <v>252</v>
      </c>
      <c r="I1118" s="69" t="s">
        <v>1018</v>
      </c>
      <c r="J1118" s="69" t="s">
        <v>318</v>
      </c>
      <c r="K1118" s="69" t="s">
        <v>382</v>
      </c>
      <c r="L1118" s="69" t="s">
        <v>420</v>
      </c>
      <c r="M1118" s="69" t="s">
        <v>388</v>
      </c>
      <c r="N1118" s="69" t="s">
        <v>44</v>
      </c>
      <c r="O1118" s="69" t="s">
        <v>433</v>
      </c>
      <c r="P1118" s="69" t="s">
        <v>970</v>
      </c>
      <c r="Q1118" s="69">
        <v>228</v>
      </c>
      <c r="R1118" s="69" t="s">
        <v>71</v>
      </c>
      <c r="V1118" s="59" t="str">
        <f t="shared" si="139"/>
        <v>6840322синий / красный</v>
      </c>
      <c r="W1118" s="59" t="str">
        <f t="shared" si="136"/>
        <v>6840322</v>
      </c>
      <c r="X1118" s="59" t="str">
        <f t="shared" si="140"/>
        <v>HATTERAS PATCHWORK</v>
      </c>
      <c r="AC1118" s="50">
        <f t="shared" si="141"/>
        <v>2</v>
      </c>
      <c r="AD1118" s="43">
        <f t="shared" si="142"/>
        <v>271</v>
      </c>
      <c r="AE1118" s="50">
        <f t="shared" si="143"/>
        <v>2271</v>
      </c>
    </row>
    <row r="1119" spans="1:31">
      <c r="A1119" s="59" t="str">
        <f t="shared" si="137"/>
        <v>6840322228</v>
      </c>
      <c r="B1119" s="59" t="str">
        <f t="shared" si="138"/>
        <v>02-271-21</v>
      </c>
      <c r="C1119" s="69" t="s">
        <v>2717</v>
      </c>
      <c r="D1119" s="69" t="s">
        <v>2715</v>
      </c>
      <c r="E1119" s="69" t="s">
        <v>972</v>
      </c>
      <c r="F1119" s="70">
        <v>59</v>
      </c>
      <c r="G1119" s="70" t="s">
        <v>2716</v>
      </c>
      <c r="H1119" s="69" t="s">
        <v>252</v>
      </c>
      <c r="I1119" s="69" t="s">
        <v>1018</v>
      </c>
      <c r="J1119" s="69" t="s">
        <v>318</v>
      </c>
      <c r="K1119" s="69" t="s">
        <v>382</v>
      </c>
      <c r="L1119" s="69" t="s">
        <v>420</v>
      </c>
      <c r="M1119" s="69" t="s">
        <v>388</v>
      </c>
      <c r="N1119" s="69" t="s">
        <v>44</v>
      </c>
      <c r="O1119" s="69" t="s">
        <v>433</v>
      </c>
      <c r="P1119" s="69" t="s">
        <v>970</v>
      </c>
      <c r="Q1119" s="69">
        <v>228</v>
      </c>
      <c r="R1119" s="69" t="s">
        <v>71</v>
      </c>
      <c r="V1119" s="59" t="str">
        <f t="shared" si="139"/>
        <v>6840322синий / красный</v>
      </c>
      <c r="W1119" s="59" t="str">
        <f t="shared" si="136"/>
        <v>6840322</v>
      </c>
      <c r="X1119" s="59" t="str">
        <f t="shared" si="140"/>
        <v>HATTERAS PATCHWORK</v>
      </c>
      <c r="AC1119" s="50">
        <f t="shared" si="141"/>
        <v>2</v>
      </c>
      <c r="AD1119" s="43">
        <f t="shared" si="142"/>
        <v>271</v>
      </c>
      <c r="AE1119" s="50">
        <f t="shared" si="143"/>
        <v>2271</v>
      </c>
    </row>
    <row r="1120" spans="1:31">
      <c r="A1120" s="59" t="str">
        <f t="shared" si="137"/>
        <v>6840322228</v>
      </c>
      <c r="B1120" s="59" t="str">
        <f t="shared" si="138"/>
        <v>02-271-21</v>
      </c>
      <c r="C1120" s="69" t="s">
        <v>2718</v>
      </c>
      <c r="D1120" s="69" t="s">
        <v>2715</v>
      </c>
      <c r="E1120" s="69" t="s">
        <v>983</v>
      </c>
      <c r="F1120" s="70">
        <v>61</v>
      </c>
      <c r="G1120" s="70" t="s">
        <v>2716</v>
      </c>
      <c r="H1120" s="69" t="s">
        <v>252</v>
      </c>
      <c r="I1120" s="69" t="s">
        <v>1018</v>
      </c>
      <c r="J1120" s="69" t="s">
        <v>318</v>
      </c>
      <c r="K1120" s="69" t="s">
        <v>382</v>
      </c>
      <c r="L1120" s="69" t="s">
        <v>420</v>
      </c>
      <c r="M1120" s="69" t="s">
        <v>388</v>
      </c>
      <c r="N1120" s="69" t="s">
        <v>44</v>
      </c>
      <c r="O1120" s="69" t="s">
        <v>433</v>
      </c>
      <c r="P1120" s="69" t="s">
        <v>970</v>
      </c>
      <c r="Q1120" s="69">
        <v>228</v>
      </c>
      <c r="R1120" s="69" t="s">
        <v>71</v>
      </c>
      <c r="V1120" s="59" t="str">
        <f t="shared" si="139"/>
        <v>6840322синий / красный</v>
      </c>
      <c r="W1120" s="59" t="str">
        <f t="shared" si="136"/>
        <v>6840322</v>
      </c>
      <c r="X1120" s="59" t="str">
        <f t="shared" si="140"/>
        <v>HATTERAS PATCHWORK</v>
      </c>
      <c r="AC1120" s="50">
        <f t="shared" si="141"/>
        <v>2</v>
      </c>
      <c r="AD1120" s="43">
        <f t="shared" si="142"/>
        <v>271</v>
      </c>
      <c r="AE1120" s="50">
        <f t="shared" si="143"/>
        <v>2271</v>
      </c>
    </row>
    <row r="1121" spans="1:31">
      <c r="A1121" s="59" t="str">
        <f t="shared" si="137"/>
        <v>6840322228</v>
      </c>
      <c r="B1121" s="59" t="str">
        <f t="shared" si="138"/>
        <v>02-271-21</v>
      </c>
      <c r="C1121" s="69" t="s">
        <v>2719</v>
      </c>
      <c r="D1121" s="69" t="s">
        <v>2715</v>
      </c>
      <c r="E1121" s="69" t="s">
        <v>1147</v>
      </c>
      <c r="F1121" s="70">
        <v>55</v>
      </c>
      <c r="G1121" s="70" t="s">
        <v>2716</v>
      </c>
      <c r="H1121" s="69" t="s">
        <v>252</v>
      </c>
      <c r="I1121" s="69" t="s">
        <v>1018</v>
      </c>
      <c r="J1121" s="69" t="s">
        <v>318</v>
      </c>
      <c r="K1121" s="69" t="s">
        <v>382</v>
      </c>
      <c r="L1121" s="69" t="s">
        <v>420</v>
      </c>
      <c r="M1121" s="69" t="s">
        <v>388</v>
      </c>
      <c r="N1121" s="69" t="s">
        <v>44</v>
      </c>
      <c r="O1121" s="69" t="s">
        <v>433</v>
      </c>
      <c r="P1121" s="69" t="s">
        <v>970</v>
      </c>
      <c r="Q1121" s="69">
        <v>228</v>
      </c>
      <c r="R1121" s="69" t="s">
        <v>71</v>
      </c>
      <c r="V1121" s="59" t="str">
        <f t="shared" si="139"/>
        <v>6840322синий / красный</v>
      </c>
      <c r="W1121" s="59" t="str">
        <f t="shared" si="136"/>
        <v>6840322</v>
      </c>
      <c r="X1121" s="59" t="str">
        <f t="shared" si="140"/>
        <v>HATTERAS PATCHWORK</v>
      </c>
      <c r="AC1121" s="50">
        <f t="shared" si="141"/>
        <v>2</v>
      </c>
      <c r="AD1121" s="43">
        <f t="shared" si="142"/>
        <v>271</v>
      </c>
      <c r="AE1121" s="50">
        <f t="shared" si="143"/>
        <v>2271</v>
      </c>
    </row>
    <row r="1122" spans="1:31">
      <c r="A1122" s="59" t="str">
        <f t="shared" si="137"/>
        <v>6840322228</v>
      </c>
      <c r="B1122" s="59" t="str">
        <f t="shared" si="138"/>
        <v>02-271-21</v>
      </c>
      <c r="C1122" s="69" t="s">
        <v>2720</v>
      </c>
      <c r="D1122" s="69" t="s">
        <v>2715</v>
      </c>
      <c r="E1122" s="69" t="s">
        <v>985</v>
      </c>
      <c r="F1122" s="70">
        <v>56</v>
      </c>
      <c r="G1122" s="70" t="s">
        <v>2716</v>
      </c>
      <c r="H1122" s="69" t="s">
        <v>252</v>
      </c>
      <c r="I1122" s="69" t="s">
        <v>1018</v>
      </c>
      <c r="J1122" s="69" t="s">
        <v>318</v>
      </c>
      <c r="K1122" s="69" t="s">
        <v>382</v>
      </c>
      <c r="L1122" s="69" t="s">
        <v>420</v>
      </c>
      <c r="M1122" s="69" t="s">
        <v>388</v>
      </c>
      <c r="N1122" s="69" t="s">
        <v>44</v>
      </c>
      <c r="O1122" s="69" t="s">
        <v>433</v>
      </c>
      <c r="P1122" s="69" t="s">
        <v>970</v>
      </c>
      <c r="Q1122" s="69">
        <v>228</v>
      </c>
      <c r="R1122" s="69" t="s">
        <v>71</v>
      </c>
      <c r="V1122" s="59" t="str">
        <f t="shared" si="139"/>
        <v>6840322синий / красный</v>
      </c>
      <c r="W1122" s="59" t="str">
        <f t="shared" si="136"/>
        <v>6840322</v>
      </c>
      <c r="X1122" s="59" t="str">
        <f t="shared" si="140"/>
        <v>HATTERAS PATCHWORK</v>
      </c>
      <c r="AC1122" s="50">
        <f t="shared" si="141"/>
        <v>2</v>
      </c>
      <c r="AD1122" s="43">
        <f t="shared" si="142"/>
        <v>271</v>
      </c>
      <c r="AE1122" s="50">
        <f t="shared" si="143"/>
        <v>2271</v>
      </c>
    </row>
    <row r="1123" spans="1:31">
      <c r="A1123" s="59" t="str">
        <f t="shared" si="137"/>
        <v>6840322228</v>
      </c>
      <c r="B1123" s="59" t="str">
        <f t="shared" si="138"/>
        <v>02-271-21</v>
      </c>
      <c r="C1123" s="69" t="s">
        <v>2721</v>
      </c>
      <c r="D1123" s="69" t="s">
        <v>2715</v>
      </c>
      <c r="E1123" s="69" t="s">
        <v>979</v>
      </c>
      <c r="F1123" s="70">
        <v>58</v>
      </c>
      <c r="G1123" s="70" t="s">
        <v>2716</v>
      </c>
      <c r="H1123" s="69" t="s">
        <v>252</v>
      </c>
      <c r="I1123" s="69" t="s">
        <v>1018</v>
      </c>
      <c r="J1123" s="69" t="s">
        <v>318</v>
      </c>
      <c r="K1123" s="69" t="s">
        <v>382</v>
      </c>
      <c r="L1123" s="69" t="s">
        <v>420</v>
      </c>
      <c r="M1123" s="69" t="s">
        <v>388</v>
      </c>
      <c r="N1123" s="69" t="s">
        <v>44</v>
      </c>
      <c r="O1123" s="69" t="s">
        <v>433</v>
      </c>
      <c r="P1123" s="69" t="s">
        <v>970</v>
      </c>
      <c r="Q1123" s="69">
        <v>228</v>
      </c>
      <c r="R1123" s="69" t="s">
        <v>71</v>
      </c>
      <c r="V1123" s="59" t="str">
        <f t="shared" si="139"/>
        <v>6840322синий / красный</v>
      </c>
      <c r="W1123" s="59" t="str">
        <f t="shared" si="136"/>
        <v>6840322</v>
      </c>
      <c r="X1123" s="59" t="str">
        <f t="shared" si="140"/>
        <v>HATTERAS PATCHWORK</v>
      </c>
      <c r="AC1123" s="50">
        <f t="shared" si="141"/>
        <v>2</v>
      </c>
      <c r="AD1123" s="43">
        <f t="shared" si="142"/>
        <v>271</v>
      </c>
      <c r="AE1123" s="50">
        <f t="shared" si="143"/>
        <v>2271</v>
      </c>
    </row>
    <row r="1124" spans="1:31">
      <c r="A1124" s="59" t="str">
        <f t="shared" si="137"/>
        <v>6840322228</v>
      </c>
      <c r="B1124" s="59" t="str">
        <f t="shared" si="138"/>
        <v>02-271-21</v>
      </c>
      <c r="C1124" s="69" t="s">
        <v>2722</v>
      </c>
      <c r="D1124" s="69" t="s">
        <v>2715</v>
      </c>
      <c r="E1124" s="69" t="s">
        <v>981</v>
      </c>
      <c r="F1124" s="70">
        <v>60</v>
      </c>
      <c r="G1124" s="70" t="s">
        <v>2716</v>
      </c>
      <c r="H1124" s="69" t="s">
        <v>252</v>
      </c>
      <c r="I1124" s="69" t="s">
        <v>1018</v>
      </c>
      <c r="J1124" s="69" t="s">
        <v>318</v>
      </c>
      <c r="K1124" s="69" t="s">
        <v>382</v>
      </c>
      <c r="L1124" s="69" t="s">
        <v>420</v>
      </c>
      <c r="M1124" s="69" t="s">
        <v>388</v>
      </c>
      <c r="N1124" s="69" t="s">
        <v>44</v>
      </c>
      <c r="O1124" s="69" t="s">
        <v>433</v>
      </c>
      <c r="P1124" s="69" t="s">
        <v>970</v>
      </c>
      <c r="Q1124" s="69">
        <v>228</v>
      </c>
      <c r="R1124" s="69" t="s">
        <v>71</v>
      </c>
      <c r="V1124" s="59" t="str">
        <f t="shared" si="139"/>
        <v>6840322синий / красный</v>
      </c>
      <c r="W1124" s="59" t="str">
        <f t="shared" si="136"/>
        <v>6840322</v>
      </c>
      <c r="X1124" s="59" t="str">
        <f t="shared" si="140"/>
        <v>HATTERAS PATCHWORK</v>
      </c>
      <c r="AC1124" s="50">
        <f t="shared" si="141"/>
        <v>2</v>
      </c>
      <c r="AD1124" s="43">
        <f t="shared" si="142"/>
        <v>271</v>
      </c>
      <c r="AE1124" s="50">
        <f t="shared" si="143"/>
        <v>2271</v>
      </c>
    </row>
    <row r="1125" spans="1:31">
      <c r="A1125" s="59" t="str">
        <f t="shared" si="137"/>
        <v>6840322274</v>
      </c>
      <c r="B1125" s="59" t="str">
        <f t="shared" si="138"/>
        <v>02-271-27</v>
      </c>
      <c r="C1125" s="69" t="s">
        <v>2723</v>
      </c>
      <c r="D1125" s="69" t="s">
        <v>2724</v>
      </c>
      <c r="E1125" s="69" t="s">
        <v>967</v>
      </c>
      <c r="F1125" s="70">
        <v>57</v>
      </c>
      <c r="G1125" s="70" t="s">
        <v>2716</v>
      </c>
      <c r="H1125" s="69" t="s">
        <v>168</v>
      </c>
      <c r="I1125" s="69" t="s">
        <v>1018</v>
      </c>
      <c r="J1125" s="69" t="s">
        <v>318</v>
      </c>
      <c r="K1125" s="69" t="s">
        <v>382</v>
      </c>
      <c r="L1125" s="69" t="s">
        <v>420</v>
      </c>
      <c r="M1125" s="69" t="s">
        <v>388</v>
      </c>
      <c r="N1125" s="69" t="s">
        <v>44</v>
      </c>
      <c r="O1125" s="69" t="s">
        <v>433</v>
      </c>
      <c r="P1125" s="69" t="s">
        <v>970</v>
      </c>
      <c r="Q1125" s="69">
        <v>274</v>
      </c>
      <c r="R1125" s="69" t="s">
        <v>86</v>
      </c>
      <c r="V1125" s="59" t="str">
        <f t="shared" si="139"/>
        <v>6840322коричневый / зеленый</v>
      </c>
      <c r="W1125" s="59" t="str">
        <f t="shared" si="136"/>
        <v>6840322</v>
      </c>
      <c r="X1125" s="59" t="str">
        <f t="shared" si="140"/>
        <v>HATTERAS PATCHWORK</v>
      </c>
      <c r="AC1125" s="50">
        <f t="shared" si="141"/>
        <v>2</v>
      </c>
      <c r="AD1125" s="43">
        <f t="shared" si="142"/>
        <v>271</v>
      </c>
      <c r="AE1125" s="50">
        <f t="shared" si="143"/>
        <v>2271</v>
      </c>
    </row>
    <row r="1126" spans="1:31">
      <c r="A1126" s="59" t="str">
        <f t="shared" si="137"/>
        <v>6840322274</v>
      </c>
      <c r="B1126" s="59" t="str">
        <f t="shared" si="138"/>
        <v>02-271-27</v>
      </c>
      <c r="C1126" s="69" t="s">
        <v>2725</v>
      </c>
      <c r="D1126" s="69" t="s">
        <v>2724</v>
      </c>
      <c r="E1126" s="69" t="s">
        <v>972</v>
      </c>
      <c r="F1126" s="70">
        <v>59</v>
      </c>
      <c r="G1126" s="70" t="s">
        <v>2716</v>
      </c>
      <c r="H1126" s="69" t="s">
        <v>168</v>
      </c>
      <c r="I1126" s="69" t="s">
        <v>1018</v>
      </c>
      <c r="J1126" s="69" t="s">
        <v>318</v>
      </c>
      <c r="K1126" s="69" t="s">
        <v>382</v>
      </c>
      <c r="L1126" s="69" t="s">
        <v>420</v>
      </c>
      <c r="M1126" s="69" t="s">
        <v>388</v>
      </c>
      <c r="N1126" s="69" t="s">
        <v>44</v>
      </c>
      <c r="O1126" s="69" t="s">
        <v>433</v>
      </c>
      <c r="P1126" s="69" t="s">
        <v>970</v>
      </c>
      <c r="Q1126" s="69">
        <v>274</v>
      </c>
      <c r="R1126" s="69" t="s">
        <v>86</v>
      </c>
      <c r="V1126" s="59" t="str">
        <f t="shared" si="139"/>
        <v>6840322коричневый / зеленый</v>
      </c>
      <c r="W1126" s="59" t="str">
        <f t="shared" si="136"/>
        <v>6840322</v>
      </c>
      <c r="X1126" s="59" t="str">
        <f t="shared" si="140"/>
        <v>HATTERAS PATCHWORK</v>
      </c>
      <c r="AC1126" s="50">
        <f t="shared" si="141"/>
        <v>2</v>
      </c>
      <c r="AD1126" s="43">
        <f t="shared" si="142"/>
        <v>271</v>
      </c>
      <c r="AE1126" s="50">
        <f t="shared" si="143"/>
        <v>2271</v>
      </c>
    </row>
    <row r="1127" spans="1:31">
      <c r="A1127" s="59" t="str">
        <f t="shared" si="137"/>
        <v>6840322274</v>
      </c>
      <c r="B1127" s="59" t="str">
        <f t="shared" si="138"/>
        <v>02-271-27</v>
      </c>
      <c r="C1127" s="69" t="s">
        <v>2726</v>
      </c>
      <c r="D1127" s="69" t="s">
        <v>2724</v>
      </c>
      <c r="E1127" s="69" t="s">
        <v>983</v>
      </c>
      <c r="F1127" s="70">
        <v>61</v>
      </c>
      <c r="G1127" s="70" t="s">
        <v>2716</v>
      </c>
      <c r="H1127" s="69" t="s">
        <v>168</v>
      </c>
      <c r="I1127" s="69" t="s">
        <v>1018</v>
      </c>
      <c r="J1127" s="69" t="s">
        <v>318</v>
      </c>
      <c r="K1127" s="69" t="s">
        <v>382</v>
      </c>
      <c r="L1127" s="69" t="s">
        <v>420</v>
      </c>
      <c r="M1127" s="69" t="s">
        <v>388</v>
      </c>
      <c r="N1127" s="69" t="s">
        <v>44</v>
      </c>
      <c r="O1127" s="69" t="s">
        <v>433</v>
      </c>
      <c r="P1127" s="69" t="s">
        <v>970</v>
      </c>
      <c r="Q1127" s="69">
        <v>274</v>
      </c>
      <c r="R1127" s="69" t="s">
        <v>86</v>
      </c>
      <c r="V1127" s="59" t="str">
        <f t="shared" si="139"/>
        <v>6840322коричневый / зеленый</v>
      </c>
      <c r="W1127" s="59" t="str">
        <f t="shared" si="136"/>
        <v>6840322</v>
      </c>
      <c r="X1127" s="59" t="str">
        <f t="shared" si="140"/>
        <v>HATTERAS PATCHWORK</v>
      </c>
      <c r="AC1127" s="50">
        <f t="shared" si="141"/>
        <v>2</v>
      </c>
      <c r="AD1127" s="43">
        <f t="shared" si="142"/>
        <v>271</v>
      </c>
      <c r="AE1127" s="50">
        <f t="shared" si="143"/>
        <v>2271</v>
      </c>
    </row>
    <row r="1128" spans="1:31">
      <c r="A1128" s="59" t="str">
        <f t="shared" si="137"/>
        <v>6840322274</v>
      </c>
      <c r="B1128" s="59" t="str">
        <f t="shared" si="138"/>
        <v>02-271-27</v>
      </c>
      <c r="C1128" s="69" t="s">
        <v>2727</v>
      </c>
      <c r="D1128" s="69" t="s">
        <v>2724</v>
      </c>
      <c r="E1128" s="69" t="s">
        <v>989</v>
      </c>
      <c r="F1128" s="70">
        <v>63</v>
      </c>
      <c r="G1128" s="70" t="s">
        <v>2716</v>
      </c>
      <c r="H1128" s="69" t="s">
        <v>168</v>
      </c>
      <c r="I1128" s="69" t="s">
        <v>1018</v>
      </c>
      <c r="J1128" s="69" t="s">
        <v>318</v>
      </c>
      <c r="K1128" s="69" t="s">
        <v>382</v>
      </c>
      <c r="L1128" s="69" t="s">
        <v>420</v>
      </c>
      <c r="M1128" s="69" t="s">
        <v>388</v>
      </c>
      <c r="N1128" s="69" t="s">
        <v>44</v>
      </c>
      <c r="O1128" s="69" t="s">
        <v>433</v>
      </c>
      <c r="P1128" s="69" t="s">
        <v>970</v>
      </c>
      <c r="Q1128" s="69">
        <v>274</v>
      </c>
      <c r="R1128" s="69" t="s">
        <v>86</v>
      </c>
      <c r="V1128" s="59" t="str">
        <f t="shared" si="139"/>
        <v>6840322коричневый / зеленый</v>
      </c>
      <c r="W1128" s="59" t="str">
        <f t="shared" si="136"/>
        <v>6840322</v>
      </c>
      <c r="X1128" s="59" t="str">
        <f t="shared" si="140"/>
        <v>HATTERAS PATCHWORK</v>
      </c>
      <c r="AC1128" s="50">
        <f t="shared" si="141"/>
        <v>2</v>
      </c>
      <c r="AD1128" s="43">
        <f t="shared" si="142"/>
        <v>271</v>
      </c>
      <c r="AE1128" s="50">
        <f t="shared" si="143"/>
        <v>2271</v>
      </c>
    </row>
    <row r="1129" spans="1:31">
      <c r="A1129" s="59" t="str">
        <f t="shared" si="137"/>
        <v>6840322274</v>
      </c>
      <c r="B1129" s="59" t="str">
        <f t="shared" si="138"/>
        <v>02-271-27</v>
      </c>
      <c r="C1129" s="69" t="s">
        <v>2728</v>
      </c>
      <c r="D1129" s="69" t="s">
        <v>2724</v>
      </c>
      <c r="E1129" s="69" t="s">
        <v>1147</v>
      </c>
      <c r="F1129" s="70">
        <v>55</v>
      </c>
      <c r="G1129" s="70" t="s">
        <v>2716</v>
      </c>
      <c r="H1129" s="69" t="s">
        <v>168</v>
      </c>
      <c r="I1129" s="69" t="s">
        <v>1018</v>
      </c>
      <c r="J1129" s="69" t="s">
        <v>318</v>
      </c>
      <c r="K1129" s="69" t="s">
        <v>382</v>
      </c>
      <c r="L1129" s="69" t="s">
        <v>420</v>
      </c>
      <c r="M1129" s="69" t="s">
        <v>388</v>
      </c>
      <c r="N1129" s="69" t="s">
        <v>44</v>
      </c>
      <c r="O1129" s="69" t="s">
        <v>433</v>
      </c>
      <c r="P1129" s="69" t="s">
        <v>970</v>
      </c>
      <c r="Q1129" s="69">
        <v>274</v>
      </c>
      <c r="R1129" s="69" t="s">
        <v>86</v>
      </c>
      <c r="V1129" s="59" t="str">
        <f t="shared" si="139"/>
        <v>6840322коричневый / зеленый</v>
      </c>
      <c r="W1129" s="59" t="str">
        <f t="shared" si="136"/>
        <v>6840322</v>
      </c>
      <c r="X1129" s="59" t="str">
        <f t="shared" si="140"/>
        <v>HATTERAS PATCHWORK</v>
      </c>
      <c r="AC1129" s="50">
        <f t="shared" si="141"/>
        <v>2</v>
      </c>
      <c r="AD1129" s="43">
        <f t="shared" si="142"/>
        <v>271</v>
      </c>
      <c r="AE1129" s="50">
        <f t="shared" si="143"/>
        <v>2271</v>
      </c>
    </row>
    <row r="1130" spans="1:31">
      <c r="A1130" s="59" t="str">
        <f t="shared" si="137"/>
        <v>6840322274</v>
      </c>
      <c r="B1130" s="59" t="str">
        <f t="shared" si="138"/>
        <v>02-271-27</v>
      </c>
      <c r="C1130" s="69" t="s">
        <v>2729</v>
      </c>
      <c r="D1130" s="69" t="s">
        <v>2724</v>
      </c>
      <c r="E1130" s="69" t="s">
        <v>985</v>
      </c>
      <c r="F1130" s="70">
        <v>56</v>
      </c>
      <c r="G1130" s="70" t="s">
        <v>2716</v>
      </c>
      <c r="H1130" s="69" t="s">
        <v>168</v>
      </c>
      <c r="I1130" s="69" t="s">
        <v>1018</v>
      </c>
      <c r="J1130" s="69" t="s">
        <v>318</v>
      </c>
      <c r="K1130" s="69" t="s">
        <v>382</v>
      </c>
      <c r="L1130" s="69" t="s">
        <v>420</v>
      </c>
      <c r="M1130" s="69" t="s">
        <v>388</v>
      </c>
      <c r="N1130" s="69" t="s">
        <v>44</v>
      </c>
      <c r="O1130" s="69" t="s">
        <v>433</v>
      </c>
      <c r="P1130" s="69" t="s">
        <v>970</v>
      </c>
      <c r="Q1130" s="69">
        <v>274</v>
      </c>
      <c r="R1130" s="69" t="s">
        <v>86</v>
      </c>
      <c r="V1130" s="59" t="str">
        <f t="shared" si="139"/>
        <v>6840322коричневый / зеленый</v>
      </c>
      <c r="W1130" s="59" t="str">
        <f t="shared" si="136"/>
        <v>6840322</v>
      </c>
      <c r="X1130" s="59" t="str">
        <f t="shared" si="140"/>
        <v>HATTERAS PATCHWORK</v>
      </c>
      <c r="AC1130" s="50">
        <f t="shared" si="141"/>
        <v>2</v>
      </c>
      <c r="AD1130" s="43">
        <f t="shared" si="142"/>
        <v>271</v>
      </c>
      <c r="AE1130" s="50">
        <f t="shared" si="143"/>
        <v>2271</v>
      </c>
    </row>
    <row r="1131" spans="1:31">
      <c r="A1131" s="59" t="str">
        <f t="shared" si="137"/>
        <v>6840322274</v>
      </c>
      <c r="B1131" s="59" t="str">
        <f t="shared" si="138"/>
        <v>02-271-27</v>
      </c>
      <c r="C1131" s="69" t="s">
        <v>2730</v>
      </c>
      <c r="D1131" s="69" t="s">
        <v>2724</v>
      </c>
      <c r="E1131" s="69" t="s">
        <v>979</v>
      </c>
      <c r="F1131" s="70">
        <v>58</v>
      </c>
      <c r="G1131" s="70" t="s">
        <v>2716</v>
      </c>
      <c r="H1131" s="69" t="s">
        <v>168</v>
      </c>
      <c r="I1131" s="69" t="s">
        <v>1018</v>
      </c>
      <c r="J1131" s="69" t="s">
        <v>318</v>
      </c>
      <c r="K1131" s="69" t="s">
        <v>382</v>
      </c>
      <c r="L1131" s="69" t="s">
        <v>420</v>
      </c>
      <c r="M1131" s="69" t="s">
        <v>388</v>
      </c>
      <c r="N1131" s="69" t="s">
        <v>44</v>
      </c>
      <c r="O1131" s="69" t="s">
        <v>433</v>
      </c>
      <c r="P1131" s="69" t="s">
        <v>970</v>
      </c>
      <c r="Q1131" s="69">
        <v>274</v>
      </c>
      <c r="R1131" s="69" t="s">
        <v>86</v>
      </c>
      <c r="V1131" s="59" t="str">
        <f t="shared" si="139"/>
        <v>6840322коричневый / зеленый</v>
      </c>
      <c r="W1131" s="59" t="str">
        <f t="shared" si="136"/>
        <v>6840322</v>
      </c>
      <c r="X1131" s="59" t="str">
        <f t="shared" si="140"/>
        <v>HATTERAS PATCHWORK</v>
      </c>
      <c r="AC1131" s="50">
        <f t="shared" si="141"/>
        <v>2</v>
      </c>
      <c r="AD1131" s="43">
        <f t="shared" si="142"/>
        <v>271</v>
      </c>
      <c r="AE1131" s="50">
        <f t="shared" si="143"/>
        <v>2271</v>
      </c>
    </row>
    <row r="1132" spans="1:31">
      <c r="A1132" s="59" t="str">
        <f t="shared" si="137"/>
        <v>6840322274</v>
      </c>
      <c r="B1132" s="59" t="str">
        <f t="shared" si="138"/>
        <v>02-271-27</v>
      </c>
      <c r="C1132" s="69" t="s">
        <v>2731</v>
      </c>
      <c r="D1132" s="69" t="s">
        <v>2724</v>
      </c>
      <c r="E1132" s="69" t="s">
        <v>981</v>
      </c>
      <c r="F1132" s="70">
        <v>60</v>
      </c>
      <c r="G1132" s="70" t="s">
        <v>2716</v>
      </c>
      <c r="H1132" s="69" t="s">
        <v>168</v>
      </c>
      <c r="I1132" s="69" t="s">
        <v>1018</v>
      </c>
      <c r="J1132" s="69" t="s">
        <v>318</v>
      </c>
      <c r="K1132" s="69" t="s">
        <v>382</v>
      </c>
      <c r="L1132" s="69" t="s">
        <v>420</v>
      </c>
      <c r="M1132" s="69" t="s">
        <v>388</v>
      </c>
      <c r="N1132" s="69" t="s">
        <v>44</v>
      </c>
      <c r="O1132" s="69" t="s">
        <v>433</v>
      </c>
      <c r="P1132" s="69" t="s">
        <v>970</v>
      </c>
      <c r="Q1132" s="69">
        <v>274</v>
      </c>
      <c r="R1132" s="69" t="s">
        <v>86</v>
      </c>
      <c r="V1132" s="59" t="str">
        <f t="shared" si="139"/>
        <v>6840322коричневый / зеленый</v>
      </c>
      <c r="W1132" s="59" t="str">
        <f t="shared" si="136"/>
        <v>6840322</v>
      </c>
      <c r="X1132" s="59" t="str">
        <f t="shared" si="140"/>
        <v>HATTERAS PATCHWORK</v>
      </c>
      <c r="AC1132" s="50">
        <f t="shared" si="141"/>
        <v>2</v>
      </c>
      <c r="AD1132" s="43">
        <f t="shared" si="142"/>
        <v>271</v>
      </c>
      <c r="AE1132" s="50">
        <f t="shared" si="143"/>
        <v>2271</v>
      </c>
    </row>
    <row r="1133" spans="1:31">
      <c r="A1133" s="59" t="str">
        <f t="shared" si="137"/>
        <v>6840323227</v>
      </c>
      <c r="B1133" s="59" t="str">
        <f t="shared" si="138"/>
        <v>02-272-95</v>
      </c>
      <c r="C1133" s="69" t="s">
        <v>2732</v>
      </c>
      <c r="D1133" s="69" t="s">
        <v>2733</v>
      </c>
      <c r="E1133" s="69" t="s">
        <v>1147</v>
      </c>
      <c r="F1133" s="70">
        <v>55</v>
      </c>
      <c r="G1133" s="70" t="s">
        <v>2734</v>
      </c>
      <c r="H1133" s="69" t="s">
        <v>247</v>
      </c>
      <c r="I1133" s="69" t="s">
        <v>1793</v>
      </c>
      <c r="J1133" s="69" t="s">
        <v>318</v>
      </c>
      <c r="K1133" s="69" t="s">
        <v>382</v>
      </c>
      <c r="L1133" s="69" t="s">
        <v>420</v>
      </c>
      <c r="M1133" s="69" t="s">
        <v>388</v>
      </c>
      <c r="N1133" s="69" t="s">
        <v>44</v>
      </c>
      <c r="O1133" s="69" t="s">
        <v>433</v>
      </c>
      <c r="P1133" s="69" t="s">
        <v>970</v>
      </c>
      <c r="Q1133" s="69">
        <v>227</v>
      </c>
      <c r="R1133" s="69" t="s">
        <v>71</v>
      </c>
      <c r="V1133" s="59" t="str">
        <f t="shared" si="139"/>
        <v>6840323синий / бежевый</v>
      </c>
      <c r="W1133" s="59" t="str">
        <f t="shared" si="136"/>
        <v>6840323</v>
      </c>
      <c r="X1133" s="59" t="str">
        <f t="shared" si="140"/>
        <v>HATTERAS VIRGIN</v>
      </c>
      <c r="AC1133" s="50">
        <f t="shared" si="141"/>
        <v>2</v>
      </c>
      <c r="AD1133" s="43">
        <f t="shared" si="142"/>
        <v>272</v>
      </c>
      <c r="AE1133" s="50">
        <f t="shared" si="143"/>
        <v>2272</v>
      </c>
    </row>
    <row r="1134" spans="1:31">
      <c r="A1134" s="59" t="str">
        <f t="shared" si="137"/>
        <v>6840323227</v>
      </c>
      <c r="B1134" s="59" t="str">
        <f t="shared" si="138"/>
        <v>02-272-95</v>
      </c>
      <c r="C1134" s="69" t="s">
        <v>2735</v>
      </c>
      <c r="D1134" s="69" t="s">
        <v>2733</v>
      </c>
      <c r="E1134" s="69" t="s">
        <v>967</v>
      </c>
      <c r="F1134" s="70">
        <v>57</v>
      </c>
      <c r="G1134" s="70" t="s">
        <v>2734</v>
      </c>
      <c r="H1134" s="69" t="s">
        <v>247</v>
      </c>
      <c r="I1134" s="69" t="s">
        <v>1793</v>
      </c>
      <c r="J1134" s="69" t="s">
        <v>318</v>
      </c>
      <c r="K1134" s="69" t="s">
        <v>382</v>
      </c>
      <c r="L1134" s="69" t="s">
        <v>420</v>
      </c>
      <c r="M1134" s="69" t="s">
        <v>388</v>
      </c>
      <c r="N1134" s="69" t="s">
        <v>44</v>
      </c>
      <c r="O1134" s="69" t="s">
        <v>433</v>
      </c>
      <c r="P1134" s="69" t="s">
        <v>970</v>
      </c>
      <c r="Q1134" s="69">
        <v>227</v>
      </c>
      <c r="R1134" s="69" t="s">
        <v>71</v>
      </c>
      <c r="V1134" s="59" t="str">
        <f t="shared" si="139"/>
        <v>6840323синий / бежевый</v>
      </c>
      <c r="W1134" s="59" t="str">
        <f t="shared" si="136"/>
        <v>6840323</v>
      </c>
      <c r="X1134" s="59" t="str">
        <f t="shared" si="140"/>
        <v>HATTERAS VIRGIN</v>
      </c>
      <c r="AC1134" s="50">
        <f t="shared" si="141"/>
        <v>2</v>
      </c>
      <c r="AD1134" s="43">
        <f t="shared" si="142"/>
        <v>272</v>
      </c>
      <c r="AE1134" s="50">
        <f t="shared" si="143"/>
        <v>2272</v>
      </c>
    </row>
    <row r="1135" spans="1:31">
      <c r="A1135" s="59" t="str">
        <f t="shared" si="137"/>
        <v>6840323227</v>
      </c>
      <c r="B1135" s="59" t="str">
        <f t="shared" si="138"/>
        <v>02-272-95</v>
      </c>
      <c r="C1135" s="69" t="s">
        <v>2736</v>
      </c>
      <c r="D1135" s="69" t="s">
        <v>2733</v>
      </c>
      <c r="E1135" s="69" t="s">
        <v>972</v>
      </c>
      <c r="F1135" s="70">
        <v>59</v>
      </c>
      <c r="G1135" s="70" t="s">
        <v>2734</v>
      </c>
      <c r="H1135" s="69" t="s">
        <v>247</v>
      </c>
      <c r="I1135" s="69" t="s">
        <v>1793</v>
      </c>
      <c r="J1135" s="69" t="s">
        <v>318</v>
      </c>
      <c r="K1135" s="69" t="s">
        <v>382</v>
      </c>
      <c r="L1135" s="69" t="s">
        <v>420</v>
      </c>
      <c r="M1135" s="69" t="s">
        <v>388</v>
      </c>
      <c r="N1135" s="69" t="s">
        <v>44</v>
      </c>
      <c r="O1135" s="69" t="s">
        <v>433</v>
      </c>
      <c r="P1135" s="69" t="s">
        <v>970</v>
      </c>
      <c r="Q1135" s="69">
        <v>227</v>
      </c>
      <c r="R1135" s="69" t="s">
        <v>71</v>
      </c>
      <c r="V1135" s="59" t="str">
        <f t="shared" si="139"/>
        <v>6840323синий / бежевый</v>
      </c>
      <c r="W1135" s="59" t="str">
        <f t="shared" si="136"/>
        <v>6840323</v>
      </c>
      <c r="X1135" s="59" t="str">
        <f t="shared" si="140"/>
        <v>HATTERAS VIRGIN</v>
      </c>
      <c r="AC1135" s="50">
        <f t="shared" si="141"/>
        <v>2</v>
      </c>
      <c r="AD1135" s="43">
        <f t="shared" si="142"/>
        <v>272</v>
      </c>
      <c r="AE1135" s="50">
        <f t="shared" si="143"/>
        <v>2272</v>
      </c>
    </row>
    <row r="1136" spans="1:31">
      <c r="A1136" s="59" t="str">
        <f t="shared" si="137"/>
        <v>6840323227</v>
      </c>
      <c r="B1136" s="59" t="str">
        <f t="shared" si="138"/>
        <v>02-272-95</v>
      </c>
      <c r="C1136" s="69" t="s">
        <v>2737</v>
      </c>
      <c r="D1136" s="69" t="s">
        <v>2733</v>
      </c>
      <c r="E1136" s="69" t="s">
        <v>983</v>
      </c>
      <c r="F1136" s="70">
        <v>61</v>
      </c>
      <c r="G1136" s="70" t="s">
        <v>2734</v>
      </c>
      <c r="H1136" s="69" t="s">
        <v>247</v>
      </c>
      <c r="I1136" s="69" t="s">
        <v>1793</v>
      </c>
      <c r="J1136" s="69" t="s">
        <v>318</v>
      </c>
      <c r="K1136" s="69" t="s">
        <v>382</v>
      </c>
      <c r="L1136" s="69" t="s">
        <v>420</v>
      </c>
      <c r="M1136" s="69" t="s">
        <v>388</v>
      </c>
      <c r="N1136" s="69" t="s">
        <v>44</v>
      </c>
      <c r="O1136" s="69" t="s">
        <v>433</v>
      </c>
      <c r="P1136" s="69" t="s">
        <v>970</v>
      </c>
      <c r="Q1136" s="69">
        <v>227</v>
      </c>
      <c r="R1136" s="69" t="s">
        <v>71</v>
      </c>
      <c r="V1136" s="59" t="str">
        <f t="shared" si="139"/>
        <v>6840323синий / бежевый</v>
      </c>
      <c r="W1136" s="59" t="str">
        <f t="shared" si="136"/>
        <v>6840323</v>
      </c>
      <c r="X1136" s="59" t="str">
        <f t="shared" si="140"/>
        <v>HATTERAS VIRGIN</v>
      </c>
      <c r="AC1136" s="50">
        <f t="shared" si="141"/>
        <v>2</v>
      </c>
      <c r="AD1136" s="43">
        <f t="shared" si="142"/>
        <v>272</v>
      </c>
      <c r="AE1136" s="50">
        <f t="shared" si="143"/>
        <v>2272</v>
      </c>
    </row>
    <row r="1137" spans="1:31">
      <c r="A1137" s="59" t="str">
        <f t="shared" si="137"/>
        <v>6840323227</v>
      </c>
      <c r="B1137" s="59" t="str">
        <f t="shared" si="138"/>
        <v>02-272-95</v>
      </c>
      <c r="C1137" s="69" t="s">
        <v>2738</v>
      </c>
      <c r="D1137" s="69" t="s">
        <v>2733</v>
      </c>
      <c r="E1137" s="69" t="s">
        <v>989</v>
      </c>
      <c r="F1137" s="70">
        <v>63</v>
      </c>
      <c r="G1137" s="70" t="s">
        <v>2734</v>
      </c>
      <c r="H1137" s="69" t="s">
        <v>247</v>
      </c>
      <c r="I1137" s="69" t="s">
        <v>1793</v>
      </c>
      <c r="J1137" s="69" t="s">
        <v>318</v>
      </c>
      <c r="K1137" s="69" t="s">
        <v>382</v>
      </c>
      <c r="L1137" s="69" t="s">
        <v>420</v>
      </c>
      <c r="M1137" s="69" t="s">
        <v>388</v>
      </c>
      <c r="N1137" s="69" t="s">
        <v>44</v>
      </c>
      <c r="O1137" s="69" t="s">
        <v>433</v>
      </c>
      <c r="P1137" s="69" t="s">
        <v>970</v>
      </c>
      <c r="Q1137" s="69">
        <v>227</v>
      </c>
      <c r="R1137" s="69" t="s">
        <v>71</v>
      </c>
      <c r="V1137" s="59" t="str">
        <f t="shared" si="139"/>
        <v>6840323синий / бежевый</v>
      </c>
      <c r="W1137" s="59" t="str">
        <f t="shared" si="136"/>
        <v>6840323</v>
      </c>
      <c r="X1137" s="59" t="str">
        <f t="shared" si="140"/>
        <v>HATTERAS VIRGIN</v>
      </c>
      <c r="AC1137" s="50">
        <f t="shared" si="141"/>
        <v>2</v>
      </c>
      <c r="AD1137" s="43">
        <f t="shared" si="142"/>
        <v>272</v>
      </c>
      <c r="AE1137" s="50">
        <f t="shared" si="143"/>
        <v>2272</v>
      </c>
    </row>
    <row r="1138" spans="1:31">
      <c r="A1138" s="59" t="str">
        <f t="shared" si="137"/>
        <v>6840323227</v>
      </c>
      <c r="B1138" s="59" t="str">
        <f t="shared" si="138"/>
        <v>02-272-95</v>
      </c>
      <c r="C1138" s="69" t="s">
        <v>2739</v>
      </c>
      <c r="D1138" s="69" t="s">
        <v>2733</v>
      </c>
      <c r="E1138" s="69" t="s">
        <v>985</v>
      </c>
      <c r="F1138" s="70">
        <v>56</v>
      </c>
      <c r="G1138" s="70" t="s">
        <v>2734</v>
      </c>
      <c r="H1138" s="69" t="s">
        <v>247</v>
      </c>
      <c r="I1138" s="69" t="s">
        <v>1793</v>
      </c>
      <c r="J1138" s="69" t="s">
        <v>318</v>
      </c>
      <c r="K1138" s="69" t="s">
        <v>382</v>
      </c>
      <c r="L1138" s="69" t="s">
        <v>420</v>
      </c>
      <c r="M1138" s="69" t="s">
        <v>388</v>
      </c>
      <c r="N1138" s="69" t="s">
        <v>44</v>
      </c>
      <c r="O1138" s="69" t="s">
        <v>433</v>
      </c>
      <c r="P1138" s="69" t="s">
        <v>970</v>
      </c>
      <c r="Q1138" s="69">
        <v>227</v>
      </c>
      <c r="R1138" s="69" t="s">
        <v>71</v>
      </c>
      <c r="V1138" s="59" t="str">
        <f t="shared" si="139"/>
        <v>6840323синий / бежевый</v>
      </c>
      <c r="W1138" s="59" t="str">
        <f t="shared" si="136"/>
        <v>6840323</v>
      </c>
      <c r="X1138" s="59" t="str">
        <f t="shared" si="140"/>
        <v>HATTERAS VIRGIN</v>
      </c>
      <c r="AC1138" s="50">
        <f t="shared" si="141"/>
        <v>2</v>
      </c>
      <c r="AD1138" s="43">
        <f t="shared" si="142"/>
        <v>272</v>
      </c>
      <c r="AE1138" s="50">
        <f t="shared" si="143"/>
        <v>2272</v>
      </c>
    </row>
    <row r="1139" spans="1:31">
      <c r="A1139" s="59" t="str">
        <f t="shared" si="137"/>
        <v>6840323227</v>
      </c>
      <c r="B1139" s="59" t="str">
        <f t="shared" si="138"/>
        <v>02-272-95</v>
      </c>
      <c r="C1139" s="69" t="s">
        <v>2740</v>
      </c>
      <c r="D1139" s="69" t="s">
        <v>2733</v>
      </c>
      <c r="E1139" s="69" t="s">
        <v>979</v>
      </c>
      <c r="F1139" s="70">
        <v>58</v>
      </c>
      <c r="G1139" s="70" t="s">
        <v>2734</v>
      </c>
      <c r="H1139" s="69" t="s">
        <v>247</v>
      </c>
      <c r="I1139" s="69" t="s">
        <v>1793</v>
      </c>
      <c r="J1139" s="69" t="s">
        <v>318</v>
      </c>
      <c r="K1139" s="69" t="s">
        <v>382</v>
      </c>
      <c r="L1139" s="69" t="s">
        <v>420</v>
      </c>
      <c r="M1139" s="69" t="s">
        <v>388</v>
      </c>
      <c r="N1139" s="69" t="s">
        <v>44</v>
      </c>
      <c r="O1139" s="69" t="s">
        <v>433</v>
      </c>
      <c r="P1139" s="69" t="s">
        <v>970</v>
      </c>
      <c r="Q1139" s="69">
        <v>227</v>
      </c>
      <c r="R1139" s="69" t="s">
        <v>71</v>
      </c>
      <c r="V1139" s="59" t="str">
        <f t="shared" si="139"/>
        <v>6840323синий / бежевый</v>
      </c>
      <c r="W1139" s="59" t="str">
        <f t="shared" si="136"/>
        <v>6840323</v>
      </c>
      <c r="X1139" s="59" t="str">
        <f t="shared" si="140"/>
        <v>HATTERAS VIRGIN</v>
      </c>
      <c r="AC1139" s="50">
        <f t="shared" si="141"/>
        <v>2</v>
      </c>
      <c r="AD1139" s="43">
        <f t="shared" si="142"/>
        <v>272</v>
      </c>
      <c r="AE1139" s="50">
        <f t="shared" si="143"/>
        <v>2272</v>
      </c>
    </row>
    <row r="1140" spans="1:31">
      <c r="A1140" s="59" t="str">
        <f t="shared" si="137"/>
        <v>6840323227</v>
      </c>
      <c r="B1140" s="59" t="str">
        <f t="shared" si="138"/>
        <v>02-272-95</v>
      </c>
      <c r="C1140" s="69" t="s">
        <v>2741</v>
      </c>
      <c r="D1140" s="69" t="s">
        <v>2733</v>
      </c>
      <c r="E1140" s="69" t="s">
        <v>981</v>
      </c>
      <c r="F1140" s="70">
        <v>60</v>
      </c>
      <c r="G1140" s="70" t="s">
        <v>2734</v>
      </c>
      <c r="H1140" s="69" t="s">
        <v>247</v>
      </c>
      <c r="I1140" s="69" t="s">
        <v>1793</v>
      </c>
      <c r="J1140" s="69" t="s">
        <v>318</v>
      </c>
      <c r="K1140" s="69" t="s">
        <v>382</v>
      </c>
      <c r="L1140" s="69" t="s">
        <v>420</v>
      </c>
      <c r="M1140" s="69" t="s">
        <v>388</v>
      </c>
      <c r="N1140" s="69" t="s">
        <v>44</v>
      </c>
      <c r="O1140" s="69" t="s">
        <v>433</v>
      </c>
      <c r="P1140" s="69" t="s">
        <v>970</v>
      </c>
      <c r="Q1140" s="69">
        <v>227</v>
      </c>
      <c r="R1140" s="69" t="s">
        <v>71</v>
      </c>
      <c r="V1140" s="59" t="str">
        <f t="shared" si="139"/>
        <v>6840323синий / бежевый</v>
      </c>
      <c r="W1140" s="59" t="str">
        <f t="shared" si="136"/>
        <v>6840323</v>
      </c>
      <c r="X1140" s="59" t="str">
        <f t="shared" si="140"/>
        <v>HATTERAS VIRGIN</v>
      </c>
      <c r="AC1140" s="50">
        <f t="shared" si="141"/>
        <v>2</v>
      </c>
      <c r="AD1140" s="43">
        <f t="shared" si="142"/>
        <v>272</v>
      </c>
      <c r="AE1140" s="50">
        <f t="shared" si="143"/>
        <v>2272</v>
      </c>
    </row>
    <row r="1141" spans="1:31">
      <c r="A1141" s="59" t="str">
        <f t="shared" si="137"/>
        <v>6840323227</v>
      </c>
      <c r="B1141" s="59" t="str">
        <f t="shared" si="138"/>
        <v>02-272-95</v>
      </c>
      <c r="C1141" s="69" t="s">
        <v>2742</v>
      </c>
      <c r="D1141" s="69" t="s">
        <v>2733</v>
      </c>
      <c r="E1141" s="69" t="s">
        <v>987</v>
      </c>
      <c r="F1141" s="70">
        <v>62</v>
      </c>
      <c r="G1141" s="70" t="s">
        <v>2734</v>
      </c>
      <c r="H1141" s="69" t="s">
        <v>247</v>
      </c>
      <c r="I1141" s="69" t="s">
        <v>1793</v>
      </c>
      <c r="J1141" s="69" t="s">
        <v>318</v>
      </c>
      <c r="K1141" s="69" t="s">
        <v>382</v>
      </c>
      <c r="L1141" s="69" t="s">
        <v>420</v>
      </c>
      <c r="M1141" s="69" t="s">
        <v>388</v>
      </c>
      <c r="N1141" s="69" t="s">
        <v>44</v>
      </c>
      <c r="O1141" s="69" t="s">
        <v>433</v>
      </c>
      <c r="P1141" s="69" t="s">
        <v>970</v>
      </c>
      <c r="Q1141" s="69">
        <v>227</v>
      </c>
      <c r="R1141" s="69" t="s">
        <v>71</v>
      </c>
      <c r="V1141" s="59" t="str">
        <f t="shared" si="139"/>
        <v>6840323синий / бежевый</v>
      </c>
      <c r="W1141" s="59" t="str">
        <f t="shared" si="136"/>
        <v>6840323</v>
      </c>
      <c r="X1141" s="59" t="str">
        <f t="shared" si="140"/>
        <v>HATTERAS VIRGIN</v>
      </c>
      <c r="AC1141" s="50">
        <f t="shared" si="141"/>
        <v>2</v>
      </c>
      <c r="AD1141" s="43">
        <f t="shared" si="142"/>
        <v>272</v>
      </c>
      <c r="AE1141" s="50">
        <f t="shared" si="143"/>
        <v>2272</v>
      </c>
    </row>
    <row r="1142" spans="1:31">
      <c r="A1142" s="59" t="str">
        <f t="shared" si="137"/>
        <v>6840404221</v>
      </c>
      <c r="B1142" s="59" t="str">
        <f t="shared" si="138"/>
        <v>02-273-78</v>
      </c>
      <c r="C1142" s="69" t="s">
        <v>2743</v>
      </c>
      <c r="D1142" s="69" t="s">
        <v>2744</v>
      </c>
      <c r="E1142" s="69" t="s">
        <v>967</v>
      </c>
      <c r="F1142" s="70">
        <v>57</v>
      </c>
      <c r="G1142" s="70" t="s">
        <v>2745</v>
      </c>
      <c r="H1142" s="69" t="s">
        <v>259</v>
      </c>
      <c r="I1142" s="69" t="s">
        <v>1018</v>
      </c>
      <c r="J1142" s="69" t="s">
        <v>318</v>
      </c>
      <c r="K1142" s="69" t="s">
        <v>382</v>
      </c>
      <c r="L1142" s="69" t="s">
        <v>420</v>
      </c>
      <c r="M1142" s="69" t="s">
        <v>388</v>
      </c>
      <c r="N1142" s="69" t="s">
        <v>44</v>
      </c>
      <c r="O1142" s="69" t="s">
        <v>433</v>
      </c>
      <c r="P1142" s="69" t="s">
        <v>970</v>
      </c>
      <c r="Q1142" s="69">
        <v>221</v>
      </c>
      <c r="R1142" s="69" t="s">
        <v>71</v>
      </c>
      <c r="V1142" s="59" t="str">
        <f t="shared" si="139"/>
        <v>6840404синий / черный</v>
      </c>
      <c r="W1142" s="59" t="str">
        <f t="shared" si="136"/>
        <v>6840404</v>
      </c>
      <c r="X1142" s="59" t="str">
        <f t="shared" si="140"/>
        <v>HATTERAS WOOL</v>
      </c>
      <c r="AC1142" s="50">
        <f t="shared" si="141"/>
        <v>2</v>
      </c>
      <c r="AD1142" s="43">
        <f t="shared" si="142"/>
        <v>273</v>
      </c>
      <c r="AE1142" s="50">
        <f t="shared" si="143"/>
        <v>2273</v>
      </c>
    </row>
    <row r="1143" spans="1:31">
      <c r="A1143" s="59" t="str">
        <f t="shared" si="137"/>
        <v>6840404221</v>
      </c>
      <c r="B1143" s="59" t="str">
        <f t="shared" si="138"/>
        <v>02-273-78</v>
      </c>
      <c r="C1143" s="69" t="s">
        <v>2746</v>
      </c>
      <c r="D1143" s="69" t="s">
        <v>2744</v>
      </c>
      <c r="E1143" s="69" t="s">
        <v>972</v>
      </c>
      <c r="F1143" s="70">
        <v>59</v>
      </c>
      <c r="G1143" s="70" t="s">
        <v>2745</v>
      </c>
      <c r="H1143" s="69" t="s">
        <v>259</v>
      </c>
      <c r="I1143" s="69" t="s">
        <v>1018</v>
      </c>
      <c r="J1143" s="69" t="s">
        <v>318</v>
      </c>
      <c r="K1143" s="69" t="s">
        <v>382</v>
      </c>
      <c r="L1143" s="69" t="s">
        <v>420</v>
      </c>
      <c r="M1143" s="69" t="s">
        <v>388</v>
      </c>
      <c r="N1143" s="69" t="s">
        <v>44</v>
      </c>
      <c r="O1143" s="69" t="s">
        <v>433</v>
      </c>
      <c r="P1143" s="69" t="s">
        <v>970</v>
      </c>
      <c r="Q1143" s="69">
        <v>221</v>
      </c>
      <c r="R1143" s="69" t="s">
        <v>71</v>
      </c>
      <c r="V1143" s="59" t="str">
        <f t="shared" si="139"/>
        <v>6840404синий / черный</v>
      </c>
      <c r="W1143" s="59" t="str">
        <f t="shared" si="136"/>
        <v>6840404</v>
      </c>
      <c r="X1143" s="59" t="str">
        <f t="shared" si="140"/>
        <v>HATTERAS WOOL</v>
      </c>
      <c r="AC1143" s="50">
        <f t="shared" si="141"/>
        <v>2</v>
      </c>
      <c r="AD1143" s="43">
        <f t="shared" si="142"/>
        <v>273</v>
      </c>
      <c r="AE1143" s="50">
        <f t="shared" si="143"/>
        <v>2273</v>
      </c>
    </row>
    <row r="1144" spans="1:31">
      <c r="A1144" s="59" t="str">
        <f t="shared" si="137"/>
        <v>6840404221</v>
      </c>
      <c r="B1144" s="59" t="str">
        <f t="shared" si="138"/>
        <v>02-273-78</v>
      </c>
      <c r="C1144" s="69" t="s">
        <v>2747</v>
      </c>
      <c r="D1144" s="69" t="s">
        <v>2744</v>
      </c>
      <c r="E1144" s="69" t="s">
        <v>983</v>
      </c>
      <c r="F1144" s="70">
        <v>61</v>
      </c>
      <c r="G1144" s="70" t="s">
        <v>2745</v>
      </c>
      <c r="H1144" s="69" t="s">
        <v>259</v>
      </c>
      <c r="I1144" s="69" t="s">
        <v>1018</v>
      </c>
      <c r="J1144" s="69" t="s">
        <v>318</v>
      </c>
      <c r="K1144" s="69" t="s">
        <v>382</v>
      </c>
      <c r="L1144" s="69" t="s">
        <v>420</v>
      </c>
      <c r="M1144" s="69" t="s">
        <v>388</v>
      </c>
      <c r="N1144" s="69" t="s">
        <v>44</v>
      </c>
      <c r="O1144" s="69" t="s">
        <v>433</v>
      </c>
      <c r="P1144" s="69" t="s">
        <v>970</v>
      </c>
      <c r="Q1144" s="69">
        <v>221</v>
      </c>
      <c r="R1144" s="69" t="s">
        <v>71</v>
      </c>
      <c r="V1144" s="59" t="str">
        <f t="shared" si="139"/>
        <v>6840404синий / черный</v>
      </c>
      <c r="W1144" s="59" t="str">
        <f t="shared" si="136"/>
        <v>6840404</v>
      </c>
      <c r="X1144" s="59" t="str">
        <f t="shared" si="140"/>
        <v>HATTERAS WOOL</v>
      </c>
      <c r="AC1144" s="50">
        <f t="shared" si="141"/>
        <v>2</v>
      </c>
      <c r="AD1144" s="43">
        <f t="shared" si="142"/>
        <v>273</v>
      </c>
      <c r="AE1144" s="50">
        <f t="shared" si="143"/>
        <v>2273</v>
      </c>
    </row>
    <row r="1145" spans="1:31">
      <c r="A1145" s="59" t="str">
        <f t="shared" si="137"/>
        <v>6840404221</v>
      </c>
      <c r="B1145" s="59" t="str">
        <f t="shared" si="138"/>
        <v>02-273-78</v>
      </c>
      <c r="C1145" s="69" t="s">
        <v>2748</v>
      </c>
      <c r="D1145" s="69" t="s">
        <v>2744</v>
      </c>
      <c r="E1145" s="69" t="s">
        <v>985</v>
      </c>
      <c r="F1145" s="70">
        <v>56</v>
      </c>
      <c r="G1145" s="70" t="s">
        <v>2745</v>
      </c>
      <c r="H1145" s="69" t="s">
        <v>259</v>
      </c>
      <c r="I1145" s="69" t="s">
        <v>1018</v>
      </c>
      <c r="J1145" s="69" t="s">
        <v>318</v>
      </c>
      <c r="K1145" s="69" t="s">
        <v>382</v>
      </c>
      <c r="L1145" s="69" t="s">
        <v>420</v>
      </c>
      <c r="M1145" s="69" t="s">
        <v>388</v>
      </c>
      <c r="N1145" s="69" t="s">
        <v>44</v>
      </c>
      <c r="O1145" s="69" t="s">
        <v>433</v>
      </c>
      <c r="P1145" s="69" t="s">
        <v>970</v>
      </c>
      <c r="Q1145" s="69">
        <v>221</v>
      </c>
      <c r="R1145" s="69" t="s">
        <v>71</v>
      </c>
      <c r="V1145" s="59" t="str">
        <f t="shared" si="139"/>
        <v>6840404синий / черный</v>
      </c>
      <c r="W1145" s="59" t="str">
        <f t="shared" si="136"/>
        <v>6840404</v>
      </c>
      <c r="X1145" s="59" t="str">
        <f t="shared" si="140"/>
        <v>HATTERAS WOOL</v>
      </c>
      <c r="AC1145" s="50">
        <f t="shared" si="141"/>
        <v>2</v>
      </c>
      <c r="AD1145" s="43">
        <f t="shared" si="142"/>
        <v>273</v>
      </c>
      <c r="AE1145" s="50">
        <f t="shared" si="143"/>
        <v>2273</v>
      </c>
    </row>
    <row r="1146" spans="1:31">
      <c r="A1146" s="59" t="str">
        <f t="shared" si="137"/>
        <v>6840404221</v>
      </c>
      <c r="B1146" s="59" t="str">
        <f t="shared" si="138"/>
        <v>02-273-78</v>
      </c>
      <c r="C1146" s="69" t="s">
        <v>2749</v>
      </c>
      <c r="D1146" s="69" t="s">
        <v>2744</v>
      </c>
      <c r="E1146" s="69" t="s">
        <v>979</v>
      </c>
      <c r="F1146" s="70">
        <v>58</v>
      </c>
      <c r="G1146" s="70" t="s">
        <v>2745</v>
      </c>
      <c r="H1146" s="69" t="s">
        <v>259</v>
      </c>
      <c r="I1146" s="69" t="s">
        <v>1018</v>
      </c>
      <c r="J1146" s="69" t="s">
        <v>318</v>
      </c>
      <c r="K1146" s="69" t="s">
        <v>382</v>
      </c>
      <c r="L1146" s="69" t="s">
        <v>420</v>
      </c>
      <c r="M1146" s="69" t="s">
        <v>388</v>
      </c>
      <c r="N1146" s="69" t="s">
        <v>44</v>
      </c>
      <c r="O1146" s="69" t="s">
        <v>433</v>
      </c>
      <c r="P1146" s="69" t="s">
        <v>970</v>
      </c>
      <c r="Q1146" s="69">
        <v>221</v>
      </c>
      <c r="R1146" s="69" t="s">
        <v>71</v>
      </c>
      <c r="V1146" s="59" t="str">
        <f t="shared" si="139"/>
        <v>6840404синий / черный</v>
      </c>
      <c r="W1146" s="59" t="str">
        <f t="shared" si="136"/>
        <v>6840404</v>
      </c>
      <c r="X1146" s="59" t="str">
        <f t="shared" si="140"/>
        <v>HATTERAS WOOL</v>
      </c>
      <c r="AC1146" s="50">
        <f t="shared" si="141"/>
        <v>2</v>
      </c>
      <c r="AD1146" s="43">
        <f t="shared" si="142"/>
        <v>273</v>
      </c>
      <c r="AE1146" s="50">
        <f t="shared" si="143"/>
        <v>2273</v>
      </c>
    </row>
    <row r="1147" spans="1:31">
      <c r="A1147" s="59" t="str">
        <f t="shared" si="137"/>
        <v>6840404221</v>
      </c>
      <c r="B1147" s="59" t="str">
        <f t="shared" si="138"/>
        <v>02-273-78</v>
      </c>
      <c r="C1147" s="69" t="s">
        <v>2750</v>
      </c>
      <c r="D1147" s="69" t="s">
        <v>2744</v>
      </c>
      <c r="E1147" s="69" t="s">
        <v>981</v>
      </c>
      <c r="F1147" s="70">
        <v>60</v>
      </c>
      <c r="G1147" s="70" t="s">
        <v>2745</v>
      </c>
      <c r="H1147" s="69" t="s">
        <v>259</v>
      </c>
      <c r="I1147" s="69" t="s">
        <v>1018</v>
      </c>
      <c r="J1147" s="69" t="s">
        <v>318</v>
      </c>
      <c r="K1147" s="69" t="s">
        <v>382</v>
      </c>
      <c r="L1147" s="69" t="s">
        <v>420</v>
      </c>
      <c r="M1147" s="69" t="s">
        <v>388</v>
      </c>
      <c r="N1147" s="69" t="s">
        <v>44</v>
      </c>
      <c r="O1147" s="69" t="s">
        <v>433</v>
      </c>
      <c r="P1147" s="69" t="s">
        <v>970</v>
      </c>
      <c r="Q1147" s="69">
        <v>221</v>
      </c>
      <c r="R1147" s="69" t="s">
        <v>71</v>
      </c>
      <c r="V1147" s="59" t="str">
        <f t="shared" si="139"/>
        <v>6840404синий / черный</v>
      </c>
      <c r="W1147" s="59" t="str">
        <f t="shared" si="136"/>
        <v>6840404</v>
      </c>
      <c r="X1147" s="59" t="str">
        <f t="shared" si="140"/>
        <v>HATTERAS WOOL</v>
      </c>
      <c r="AC1147" s="50">
        <f t="shared" si="141"/>
        <v>2</v>
      </c>
      <c r="AD1147" s="43">
        <f t="shared" si="142"/>
        <v>273</v>
      </c>
      <c r="AE1147" s="50">
        <f t="shared" si="143"/>
        <v>2273</v>
      </c>
    </row>
    <row r="1148" spans="1:31">
      <c r="A1148" s="59" t="str">
        <f t="shared" si="137"/>
        <v>6840404221</v>
      </c>
      <c r="B1148" s="59" t="str">
        <f t="shared" si="138"/>
        <v>02-273-78</v>
      </c>
      <c r="C1148" s="69" t="s">
        <v>2751</v>
      </c>
      <c r="D1148" s="69" t="s">
        <v>2744</v>
      </c>
      <c r="E1148" s="69" t="s">
        <v>987</v>
      </c>
      <c r="F1148" s="70">
        <v>62</v>
      </c>
      <c r="G1148" s="70" t="s">
        <v>2745</v>
      </c>
      <c r="H1148" s="69" t="s">
        <v>259</v>
      </c>
      <c r="I1148" s="69" t="s">
        <v>1018</v>
      </c>
      <c r="J1148" s="69" t="s">
        <v>318</v>
      </c>
      <c r="K1148" s="69" t="s">
        <v>382</v>
      </c>
      <c r="L1148" s="69" t="s">
        <v>420</v>
      </c>
      <c r="M1148" s="69" t="s">
        <v>388</v>
      </c>
      <c r="N1148" s="69" t="s">
        <v>44</v>
      </c>
      <c r="O1148" s="69" t="s">
        <v>433</v>
      </c>
      <c r="P1148" s="69" t="s">
        <v>970</v>
      </c>
      <c r="Q1148" s="69">
        <v>221</v>
      </c>
      <c r="R1148" s="69" t="s">
        <v>71</v>
      </c>
      <c r="V1148" s="59" t="str">
        <f t="shared" si="139"/>
        <v>6840404синий / черный</v>
      </c>
      <c r="W1148" s="59" t="str">
        <f t="shared" si="136"/>
        <v>6840404</v>
      </c>
      <c r="X1148" s="59" t="str">
        <f t="shared" si="140"/>
        <v>HATTERAS WOOL</v>
      </c>
      <c r="AC1148" s="50">
        <f t="shared" si="141"/>
        <v>2</v>
      </c>
      <c r="AD1148" s="43">
        <f t="shared" si="142"/>
        <v>273</v>
      </c>
      <c r="AE1148" s="50">
        <f t="shared" si="143"/>
        <v>2273</v>
      </c>
    </row>
    <row r="1149" spans="1:31">
      <c r="A1149" s="59" t="str">
        <f t="shared" si="137"/>
        <v>6840404221</v>
      </c>
      <c r="B1149" s="59" t="str">
        <f t="shared" si="138"/>
        <v>02-273-78</v>
      </c>
      <c r="C1149" s="69" t="s">
        <v>2752</v>
      </c>
      <c r="D1149" s="69" t="s">
        <v>2744</v>
      </c>
      <c r="E1149" s="69" t="s">
        <v>989</v>
      </c>
      <c r="F1149" s="70">
        <v>63</v>
      </c>
      <c r="G1149" s="70" t="s">
        <v>2745</v>
      </c>
      <c r="H1149" s="69" t="s">
        <v>259</v>
      </c>
      <c r="I1149" s="69" t="s">
        <v>1018</v>
      </c>
      <c r="J1149" s="69" t="s">
        <v>318</v>
      </c>
      <c r="K1149" s="69" t="s">
        <v>382</v>
      </c>
      <c r="L1149" s="69" t="s">
        <v>420</v>
      </c>
      <c r="M1149" s="69" t="s">
        <v>388</v>
      </c>
      <c r="N1149" s="69" t="s">
        <v>44</v>
      </c>
      <c r="O1149" s="69" t="s">
        <v>433</v>
      </c>
      <c r="P1149" s="69" t="s">
        <v>970</v>
      </c>
      <c r="Q1149" s="69">
        <v>221</v>
      </c>
      <c r="R1149" s="69" t="s">
        <v>71</v>
      </c>
      <c r="V1149" s="59" t="str">
        <f t="shared" si="139"/>
        <v>6840404синий / черный</v>
      </c>
      <c r="W1149" s="59" t="str">
        <f t="shared" si="136"/>
        <v>6840404</v>
      </c>
      <c r="X1149" s="59" t="str">
        <f t="shared" si="140"/>
        <v>HATTERAS WOOL</v>
      </c>
      <c r="AC1149" s="50">
        <f t="shared" si="141"/>
        <v>2</v>
      </c>
      <c r="AD1149" s="43">
        <f t="shared" si="142"/>
        <v>273</v>
      </c>
      <c r="AE1149" s="50">
        <f t="shared" si="143"/>
        <v>2273</v>
      </c>
    </row>
    <row r="1150" spans="1:31">
      <c r="A1150" s="59" t="str">
        <f t="shared" si="137"/>
        <v>6840404261</v>
      </c>
      <c r="B1150" s="59" t="str">
        <f t="shared" si="138"/>
        <v>02-273-60</v>
      </c>
      <c r="C1150" s="69" t="s">
        <v>2753</v>
      </c>
      <c r="D1150" s="69" t="s">
        <v>2754</v>
      </c>
      <c r="E1150" s="69" t="s">
        <v>1147</v>
      </c>
      <c r="F1150" s="70">
        <v>55</v>
      </c>
      <c r="G1150" s="70" t="s">
        <v>2745</v>
      </c>
      <c r="H1150" s="69" t="s">
        <v>174</v>
      </c>
      <c r="I1150" s="69" t="s">
        <v>1018</v>
      </c>
      <c r="J1150" s="69" t="s">
        <v>318</v>
      </c>
      <c r="K1150" s="69" t="s">
        <v>382</v>
      </c>
      <c r="L1150" s="69" t="s">
        <v>420</v>
      </c>
      <c r="M1150" s="69" t="s">
        <v>388</v>
      </c>
      <c r="N1150" s="69" t="s">
        <v>44</v>
      </c>
      <c r="O1150" s="69" t="s">
        <v>433</v>
      </c>
      <c r="P1150" s="69" t="s">
        <v>970</v>
      </c>
      <c r="Q1150" s="69">
        <v>261</v>
      </c>
      <c r="R1150" s="69" t="s">
        <v>86</v>
      </c>
      <c r="V1150" s="59" t="str">
        <f t="shared" si="139"/>
        <v>6840404коричневый / серый</v>
      </c>
      <c r="W1150" s="59" t="str">
        <f t="shared" si="136"/>
        <v>6840404</v>
      </c>
      <c r="X1150" s="59" t="str">
        <f t="shared" si="140"/>
        <v>HATTERAS WOOL</v>
      </c>
      <c r="AC1150" s="50">
        <f t="shared" si="141"/>
        <v>2</v>
      </c>
      <c r="AD1150" s="43">
        <f t="shared" si="142"/>
        <v>273</v>
      </c>
      <c r="AE1150" s="50">
        <f t="shared" si="143"/>
        <v>2273</v>
      </c>
    </row>
    <row r="1151" spans="1:31">
      <c r="A1151" s="59" t="str">
        <f t="shared" si="137"/>
        <v>6840404261</v>
      </c>
      <c r="B1151" s="59" t="str">
        <f t="shared" si="138"/>
        <v>02-273-60</v>
      </c>
      <c r="C1151" s="69" t="s">
        <v>2755</v>
      </c>
      <c r="D1151" s="69" t="s">
        <v>2754</v>
      </c>
      <c r="E1151" s="69" t="s">
        <v>967</v>
      </c>
      <c r="F1151" s="70">
        <v>57</v>
      </c>
      <c r="G1151" s="70" t="s">
        <v>2745</v>
      </c>
      <c r="H1151" s="69" t="s">
        <v>174</v>
      </c>
      <c r="I1151" s="69" t="s">
        <v>1018</v>
      </c>
      <c r="J1151" s="69" t="s">
        <v>318</v>
      </c>
      <c r="K1151" s="69" t="s">
        <v>382</v>
      </c>
      <c r="L1151" s="69" t="s">
        <v>420</v>
      </c>
      <c r="M1151" s="69" t="s">
        <v>388</v>
      </c>
      <c r="N1151" s="69" t="s">
        <v>44</v>
      </c>
      <c r="O1151" s="69" t="s">
        <v>433</v>
      </c>
      <c r="P1151" s="69" t="s">
        <v>970</v>
      </c>
      <c r="Q1151" s="69">
        <v>261</v>
      </c>
      <c r="R1151" s="69" t="s">
        <v>86</v>
      </c>
      <c r="V1151" s="59" t="str">
        <f t="shared" si="139"/>
        <v>6840404коричневый / серый</v>
      </c>
      <c r="W1151" s="59" t="str">
        <f t="shared" si="136"/>
        <v>6840404</v>
      </c>
      <c r="X1151" s="59" t="str">
        <f t="shared" si="140"/>
        <v>HATTERAS WOOL</v>
      </c>
      <c r="AC1151" s="50">
        <f t="shared" si="141"/>
        <v>2</v>
      </c>
      <c r="AD1151" s="43">
        <f t="shared" si="142"/>
        <v>273</v>
      </c>
      <c r="AE1151" s="50">
        <f t="shared" si="143"/>
        <v>2273</v>
      </c>
    </row>
    <row r="1152" spans="1:31">
      <c r="A1152" s="59" t="str">
        <f t="shared" si="137"/>
        <v>6840404261</v>
      </c>
      <c r="B1152" s="59" t="str">
        <f t="shared" si="138"/>
        <v>02-273-60</v>
      </c>
      <c r="C1152" s="69" t="s">
        <v>2756</v>
      </c>
      <c r="D1152" s="69" t="s">
        <v>2754</v>
      </c>
      <c r="E1152" s="69" t="s">
        <v>972</v>
      </c>
      <c r="F1152" s="70">
        <v>59</v>
      </c>
      <c r="G1152" s="70" t="s">
        <v>2745</v>
      </c>
      <c r="H1152" s="69" t="s">
        <v>174</v>
      </c>
      <c r="I1152" s="69" t="s">
        <v>1018</v>
      </c>
      <c r="J1152" s="69" t="s">
        <v>318</v>
      </c>
      <c r="K1152" s="69" t="s">
        <v>382</v>
      </c>
      <c r="L1152" s="69" t="s">
        <v>420</v>
      </c>
      <c r="M1152" s="69" t="s">
        <v>388</v>
      </c>
      <c r="N1152" s="69" t="s">
        <v>44</v>
      </c>
      <c r="O1152" s="69" t="s">
        <v>433</v>
      </c>
      <c r="P1152" s="69" t="s">
        <v>970</v>
      </c>
      <c r="Q1152" s="69">
        <v>261</v>
      </c>
      <c r="R1152" s="69" t="s">
        <v>86</v>
      </c>
      <c r="V1152" s="59" t="str">
        <f t="shared" si="139"/>
        <v>6840404коричневый / серый</v>
      </c>
      <c r="W1152" s="59" t="str">
        <f t="shared" si="136"/>
        <v>6840404</v>
      </c>
      <c r="X1152" s="59" t="str">
        <f t="shared" si="140"/>
        <v>HATTERAS WOOL</v>
      </c>
      <c r="AC1152" s="50">
        <f t="shared" si="141"/>
        <v>2</v>
      </c>
      <c r="AD1152" s="43">
        <f t="shared" si="142"/>
        <v>273</v>
      </c>
      <c r="AE1152" s="50">
        <f t="shared" si="143"/>
        <v>2273</v>
      </c>
    </row>
    <row r="1153" spans="1:31">
      <c r="A1153" s="59" t="str">
        <f t="shared" si="137"/>
        <v>6840404261</v>
      </c>
      <c r="B1153" s="59" t="str">
        <f t="shared" si="138"/>
        <v>02-273-60</v>
      </c>
      <c r="C1153" s="69" t="s">
        <v>2757</v>
      </c>
      <c r="D1153" s="69" t="s">
        <v>2754</v>
      </c>
      <c r="E1153" s="69" t="s">
        <v>983</v>
      </c>
      <c r="F1153" s="70">
        <v>61</v>
      </c>
      <c r="G1153" s="70" t="s">
        <v>2745</v>
      </c>
      <c r="H1153" s="69" t="s">
        <v>174</v>
      </c>
      <c r="I1153" s="69" t="s">
        <v>1018</v>
      </c>
      <c r="J1153" s="69" t="s">
        <v>318</v>
      </c>
      <c r="K1153" s="69" t="s">
        <v>382</v>
      </c>
      <c r="L1153" s="69" t="s">
        <v>420</v>
      </c>
      <c r="M1153" s="69" t="s">
        <v>388</v>
      </c>
      <c r="N1153" s="69" t="s">
        <v>44</v>
      </c>
      <c r="O1153" s="69" t="s">
        <v>433</v>
      </c>
      <c r="P1153" s="69" t="s">
        <v>970</v>
      </c>
      <c r="Q1153" s="69">
        <v>261</v>
      </c>
      <c r="R1153" s="69" t="s">
        <v>86</v>
      </c>
      <c r="V1153" s="59" t="str">
        <f t="shared" si="139"/>
        <v>6840404коричневый / серый</v>
      </c>
      <c r="W1153" s="59" t="str">
        <f t="shared" si="136"/>
        <v>6840404</v>
      </c>
      <c r="X1153" s="59" t="str">
        <f t="shared" si="140"/>
        <v>HATTERAS WOOL</v>
      </c>
      <c r="AC1153" s="50">
        <f t="shared" si="141"/>
        <v>2</v>
      </c>
      <c r="AD1153" s="43">
        <f t="shared" si="142"/>
        <v>273</v>
      </c>
      <c r="AE1153" s="50">
        <f t="shared" si="143"/>
        <v>2273</v>
      </c>
    </row>
    <row r="1154" spans="1:31">
      <c r="A1154" s="59" t="str">
        <f t="shared" si="137"/>
        <v>6840404261</v>
      </c>
      <c r="B1154" s="59" t="str">
        <f t="shared" si="138"/>
        <v>02-273-60</v>
      </c>
      <c r="C1154" s="69" t="s">
        <v>2758</v>
      </c>
      <c r="D1154" s="69" t="s">
        <v>2754</v>
      </c>
      <c r="E1154" s="69" t="s">
        <v>989</v>
      </c>
      <c r="F1154" s="70">
        <v>63</v>
      </c>
      <c r="G1154" s="70" t="s">
        <v>2745</v>
      </c>
      <c r="H1154" s="69" t="s">
        <v>174</v>
      </c>
      <c r="I1154" s="69" t="s">
        <v>1018</v>
      </c>
      <c r="J1154" s="69" t="s">
        <v>318</v>
      </c>
      <c r="K1154" s="69" t="s">
        <v>382</v>
      </c>
      <c r="L1154" s="69" t="s">
        <v>420</v>
      </c>
      <c r="M1154" s="69" t="s">
        <v>388</v>
      </c>
      <c r="N1154" s="69" t="s">
        <v>44</v>
      </c>
      <c r="O1154" s="69" t="s">
        <v>433</v>
      </c>
      <c r="P1154" s="69" t="s">
        <v>970</v>
      </c>
      <c r="Q1154" s="69">
        <v>261</v>
      </c>
      <c r="R1154" s="69" t="s">
        <v>86</v>
      </c>
      <c r="V1154" s="59" t="str">
        <f t="shared" si="139"/>
        <v>6840404коричневый / серый</v>
      </c>
      <c r="W1154" s="59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6840404</v>
      </c>
      <c r="X1154" s="59" t="str">
        <f t="shared" si="140"/>
        <v>HATTERAS WOOL</v>
      </c>
      <c r="AC1154" s="50">
        <f t="shared" si="141"/>
        <v>2</v>
      </c>
      <c r="AD1154" s="43">
        <f t="shared" si="142"/>
        <v>273</v>
      </c>
      <c r="AE1154" s="50">
        <f t="shared" si="143"/>
        <v>2273</v>
      </c>
    </row>
    <row r="1155" spans="1:31">
      <c r="A1155" s="59" t="str">
        <f t="shared" ref="A1155:A1218" si="145">IF(G1155&amp;Q1155&lt;&gt;"",W1155&amp;Q1155,"")</f>
        <v>6840404261</v>
      </c>
      <c r="B1155" s="59" t="str">
        <f t="shared" ref="B1155:B1218" si="146">IF(C1155&lt;&gt;"",LEFT(C1155,9),"")</f>
        <v>02-273-60</v>
      </c>
      <c r="C1155" s="69" t="s">
        <v>2759</v>
      </c>
      <c r="D1155" s="69" t="s">
        <v>2754</v>
      </c>
      <c r="E1155" s="69" t="s">
        <v>985</v>
      </c>
      <c r="F1155" s="70">
        <v>56</v>
      </c>
      <c r="G1155" s="70" t="s">
        <v>2745</v>
      </c>
      <c r="H1155" s="69" t="s">
        <v>174</v>
      </c>
      <c r="I1155" s="69" t="s">
        <v>1018</v>
      </c>
      <c r="J1155" s="69" t="s">
        <v>318</v>
      </c>
      <c r="K1155" s="69" t="s">
        <v>382</v>
      </c>
      <c r="L1155" s="69" t="s">
        <v>420</v>
      </c>
      <c r="M1155" s="69" t="s">
        <v>388</v>
      </c>
      <c r="N1155" s="69" t="s">
        <v>44</v>
      </c>
      <c r="O1155" s="69" t="s">
        <v>433</v>
      </c>
      <c r="P1155" s="69" t="s">
        <v>970</v>
      </c>
      <c r="Q1155" s="69">
        <v>261</v>
      </c>
      <c r="R1155" s="69" t="s">
        <v>86</v>
      </c>
      <c r="V1155" s="59" t="str">
        <f t="shared" ref="V1155:V1218" si="147">W1155&amp;H1155</f>
        <v>6840404коричневый / серый</v>
      </c>
      <c r="W1155" s="59" t="str">
        <f t="shared" si="144"/>
        <v>6840404</v>
      </c>
      <c r="X1155" s="59" t="str">
        <f t="shared" ref="X1155:X1218" si="148">IF(A1155&lt;&gt;"",IFERROR(IF(FIND(" ",G1155)&gt;=1,MID(G1155,FIND(" ",G1155)+1,LEN(G1155)),""),""),"")</f>
        <v>HATTERAS WOOL</v>
      </c>
      <c r="AC1155" s="50">
        <f t="shared" ref="AC1155:AC1218" si="149">IFERROR(VALUE(MID($C1155,1,2)),0)</f>
        <v>2</v>
      </c>
      <c r="AD1155" s="43">
        <f t="shared" ref="AD1155:AD1218" si="150">IFERROR(VALUE(MID($C1155,4,3)),0)</f>
        <v>273</v>
      </c>
      <c r="AE1155" s="50">
        <f t="shared" ref="AE1155:AE1218" si="151">VALUE(RIGHT("00"&amp;AC1155,2)&amp;RIGHT("000"&amp;AD1155,3))</f>
        <v>2273</v>
      </c>
    </row>
    <row r="1156" spans="1:31">
      <c r="A1156" s="59" t="str">
        <f t="shared" si="145"/>
        <v>6840404261</v>
      </c>
      <c r="B1156" s="59" t="str">
        <f t="shared" si="146"/>
        <v>02-273-60</v>
      </c>
      <c r="C1156" s="69" t="s">
        <v>2760</v>
      </c>
      <c r="D1156" s="69" t="s">
        <v>2754</v>
      </c>
      <c r="E1156" s="69" t="s">
        <v>979</v>
      </c>
      <c r="F1156" s="70">
        <v>58</v>
      </c>
      <c r="G1156" s="70" t="s">
        <v>2745</v>
      </c>
      <c r="H1156" s="69" t="s">
        <v>174</v>
      </c>
      <c r="I1156" s="69" t="s">
        <v>1018</v>
      </c>
      <c r="J1156" s="69" t="s">
        <v>318</v>
      </c>
      <c r="K1156" s="69" t="s">
        <v>382</v>
      </c>
      <c r="L1156" s="69" t="s">
        <v>420</v>
      </c>
      <c r="M1156" s="69" t="s">
        <v>388</v>
      </c>
      <c r="N1156" s="69" t="s">
        <v>44</v>
      </c>
      <c r="O1156" s="69" t="s">
        <v>433</v>
      </c>
      <c r="P1156" s="69" t="s">
        <v>970</v>
      </c>
      <c r="Q1156" s="69">
        <v>261</v>
      </c>
      <c r="R1156" s="69" t="s">
        <v>86</v>
      </c>
      <c r="V1156" s="59" t="str">
        <f t="shared" si="147"/>
        <v>6840404коричневый / серый</v>
      </c>
      <c r="W1156" s="59" t="str">
        <f t="shared" si="144"/>
        <v>6840404</v>
      </c>
      <c r="X1156" s="59" t="str">
        <f t="shared" si="148"/>
        <v>HATTERAS WOOL</v>
      </c>
      <c r="AC1156" s="50">
        <f t="shared" si="149"/>
        <v>2</v>
      </c>
      <c r="AD1156" s="43">
        <f t="shared" si="150"/>
        <v>273</v>
      </c>
      <c r="AE1156" s="50">
        <f t="shared" si="151"/>
        <v>2273</v>
      </c>
    </row>
    <row r="1157" spans="1:31">
      <c r="A1157" s="59" t="str">
        <f t="shared" si="145"/>
        <v>6840404261</v>
      </c>
      <c r="B1157" s="59" t="str">
        <f t="shared" si="146"/>
        <v>02-273-60</v>
      </c>
      <c r="C1157" s="69" t="s">
        <v>2761</v>
      </c>
      <c r="D1157" s="69" t="s">
        <v>2754</v>
      </c>
      <c r="E1157" s="69" t="s">
        <v>981</v>
      </c>
      <c r="F1157" s="70">
        <v>60</v>
      </c>
      <c r="G1157" s="70" t="s">
        <v>2745</v>
      </c>
      <c r="H1157" s="69" t="s">
        <v>174</v>
      </c>
      <c r="I1157" s="69" t="s">
        <v>1018</v>
      </c>
      <c r="J1157" s="69" t="s">
        <v>318</v>
      </c>
      <c r="K1157" s="69" t="s">
        <v>382</v>
      </c>
      <c r="L1157" s="69" t="s">
        <v>420</v>
      </c>
      <c r="M1157" s="69" t="s">
        <v>388</v>
      </c>
      <c r="N1157" s="69" t="s">
        <v>44</v>
      </c>
      <c r="O1157" s="69" t="s">
        <v>433</v>
      </c>
      <c r="P1157" s="69" t="s">
        <v>970</v>
      </c>
      <c r="Q1157" s="69">
        <v>261</v>
      </c>
      <c r="R1157" s="69" t="s">
        <v>86</v>
      </c>
      <c r="V1157" s="59" t="str">
        <f t="shared" si="147"/>
        <v>6840404коричневый / серый</v>
      </c>
      <c r="W1157" s="59" t="str">
        <f t="shared" si="144"/>
        <v>6840404</v>
      </c>
      <c r="X1157" s="59" t="str">
        <f t="shared" si="148"/>
        <v>HATTERAS WOOL</v>
      </c>
      <c r="AC1157" s="50">
        <f t="shared" si="149"/>
        <v>2</v>
      </c>
      <c r="AD1157" s="43">
        <f t="shared" si="150"/>
        <v>273</v>
      </c>
      <c r="AE1157" s="50">
        <f t="shared" si="151"/>
        <v>2273</v>
      </c>
    </row>
    <row r="1158" spans="1:31">
      <c r="A1158" s="59" t="str">
        <f t="shared" si="145"/>
        <v>6840404261</v>
      </c>
      <c r="B1158" s="59" t="str">
        <f t="shared" si="146"/>
        <v>02-273-60</v>
      </c>
      <c r="C1158" s="69" t="s">
        <v>2762</v>
      </c>
      <c r="D1158" s="69" t="s">
        <v>2754</v>
      </c>
      <c r="E1158" s="69" t="s">
        <v>987</v>
      </c>
      <c r="F1158" s="70">
        <v>62</v>
      </c>
      <c r="G1158" s="70" t="s">
        <v>2745</v>
      </c>
      <c r="H1158" s="69" t="s">
        <v>174</v>
      </c>
      <c r="I1158" s="69" t="s">
        <v>1018</v>
      </c>
      <c r="J1158" s="69" t="s">
        <v>318</v>
      </c>
      <c r="K1158" s="69" t="s">
        <v>382</v>
      </c>
      <c r="L1158" s="69" t="s">
        <v>420</v>
      </c>
      <c r="M1158" s="69" t="s">
        <v>388</v>
      </c>
      <c r="N1158" s="69" t="s">
        <v>44</v>
      </c>
      <c r="O1158" s="69" t="s">
        <v>433</v>
      </c>
      <c r="P1158" s="69" t="s">
        <v>970</v>
      </c>
      <c r="Q1158" s="69">
        <v>261</v>
      </c>
      <c r="R1158" s="69" t="s">
        <v>86</v>
      </c>
      <c r="V1158" s="59" t="str">
        <f t="shared" si="147"/>
        <v>6840404коричневый / серый</v>
      </c>
      <c r="W1158" s="59" t="str">
        <f t="shared" si="144"/>
        <v>6840404</v>
      </c>
      <c r="X1158" s="59" t="str">
        <f t="shared" si="148"/>
        <v>HATTERAS WOOL</v>
      </c>
      <c r="AC1158" s="50">
        <f t="shared" si="149"/>
        <v>2</v>
      </c>
      <c r="AD1158" s="43">
        <f t="shared" si="150"/>
        <v>273</v>
      </c>
      <c r="AE1158" s="50">
        <f t="shared" si="151"/>
        <v>2273</v>
      </c>
    </row>
    <row r="1159" spans="1:31">
      <c r="A1159" s="59" t="str">
        <f t="shared" si="145"/>
        <v>6840502332</v>
      </c>
      <c r="B1159" s="59" t="str">
        <f t="shared" si="146"/>
        <v>02-093-74</v>
      </c>
      <c r="C1159" s="69" t="s">
        <v>2763</v>
      </c>
      <c r="D1159" s="69" t="s">
        <v>2764</v>
      </c>
      <c r="E1159" s="69" t="s">
        <v>1147</v>
      </c>
      <c r="F1159" s="70">
        <v>55</v>
      </c>
      <c r="G1159" s="70" t="s">
        <v>1330</v>
      </c>
      <c r="H1159" s="69" t="s">
        <v>251</v>
      </c>
      <c r="I1159" s="69" t="s">
        <v>1018</v>
      </c>
      <c r="J1159" s="69" t="s">
        <v>318</v>
      </c>
      <c r="K1159" s="69" t="s">
        <v>382</v>
      </c>
      <c r="L1159" s="69" t="s">
        <v>420</v>
      </c>
      <c r="M1159" s="69" t="s">
        <v>388</v>
      </c>
      <c r="N1159" s="69" t="s">
        <v>44</v>
      </c>
      <c r="O1159" s="69" t="s">
        <v>442</v>
      </c>
      <c r="P1159" s="69" t="s">
        <v>970</v>
      </c>
      <c r="Q1159" s="69">
        <v>332</v>
      </c>
      <c r="R1159" s="69" t="s">
        <v>71</v>
      </c>
      <c r="V1159" s="59" t="str">
        <f t="shared" si="147"/>
        <v>6840502синий / коричневый</v>
      </c>
      <c r="W1159" s="59" t="str">
        <f t="shared" si="144"/>
        <v>6840502</v>
      </c>
      <c r="X1159" s="59" t="str">
        <f t="shared" si="148"/>
        <v>HATTERAS</v>
      </c>
      <c r="AC1159" s="50">
        <f t="shared" si="149"/>
        <v>2</v>
      </c>
      <c r="AD1159" s="43">
        <f t="shared" si="150"/>
        <v>93</v>
      </c>
      <c r="AE1159" s="50">
        <f t="shared" si="151"/>
        <v>2093</v>
      </c>
    </row>
    <row r="1160" spans="1:31">
      <c r="A1160" s="59" t="str">
        <f t="shared" si="145"/>
        <v>6840502332</v>
      </c>
      <c r="B1160" s="59" t="str">
        <f t="shared" si="146"/>
        <v>02-093-74</v>
      </c>
      <c r="C1160" s="69" t="s">
        <v>2765</v>
      </c>
      <c r="D1160" s="69" t="s">
        <v>2764</v>
      </c>
      <c r="E1160" s="69" t="s">
        <v>967</v>
      </c>
      <c r="F1160" s="70">
        <v>57</v>
      </c>
      <c r="G1160" s="70" t="s">
        <v>1330</v>
      </c>
      <c r="H1160" s="69" t="s">
        <v>251</v>
      </c>
      <c r="I1160" s="69" t="s">
        <v>1018</v>
      </c>
      <c r="J1160" s="69" t="s">
        <v>318</v>
      </c>
      <c r="K1160" s="69" t="s">
        <v>382</v>
      </c>
      <c r="L1160" s="69" t="s">
        <v>420</v>
      </c>
      <c r="M1160" s="69" t="s">
        <v>388</v>
      </c>
      <c r="N1160" s="69" t="s">
        <v>44</v>
      </c>
      <c r="O1160" s="69" t="s">
        <v>442</v>
      </c>
      <c r="P1160" s="69" t="s">
        <v>970</v>
      </c>
      <c r="Q1160" s="69">
        <v>332</v>
      </c>
      <c r="R1160" s="69" t="s">
        <v>71</v>
      </c>
      <c r="V1160" s="59" t="str">
        <f t="shared" si="147"/>
        <v>6840502синий / коричневый</v>
      </c>
      <c r="W1160" s="59" t="str">
        <f t="shared" si="144"/>
        <v>6840502</v>
      </c>
      <c r="X1160" s="59" t="str">
        <f t="shared" si="148"/>
        <v>HATTERAS</v>
      </c>
      <c r="AC1160" s="50">
        <f t="shared" si="149"/>
        <v>2</v>
      </c>
      <c r="AD1160" s="43">
        <f t="shared" si="150"/>
        <v>93</v>
      </c>
      <c r="AE1160" s="50">
        <f t="shared" si="151"/>
        <v>2093</v>
      </c>
    </row>
    <row r="1161" spans="1:31">
      <c r="A1161" s="59" t="str">
        <f t="shared" si="145"/>
        <v>6840502332</v>
      </c>
      <c r="B1161" s="59" t="str">
        <f t="shared" si="146"/>
        <v>02-093-74</v>
      </c>
      <c r="C1161" s="69" t="s">
        <v>2766</v>
      </c>
      <c r="D1161" s="69" t="s">
        <v>2764</v>
      </c>
      <c r="E1161" s="69" t="s">
        <v>972</v>
      </c>
      <c r="F1161" s="70">
        <v>59</v>
      </c>
      <c r="G1161" s="70" t="s">
        <v>1330</v>
      </c>
      <c r="H1161" s="69" t="s">
        <v>251</v>
      </c>
      <c r="I1161" s="69" t="s">
        <v>1018</v>
      </c>
      <c r="J1161" s="69" t="s">
        <v>318</v>
      </c>
      <c r="K1161" s="69" t="s">
        <v>382</v>
      </c>
      <c r="L1161" s="69" t="s">
        <v>420</v>
      </c>
      <c r="M1161" s="69" t="s">
        <v>388</v>
      </c>
      <c r="N1161" s="69" t="s">
        <v>44</v>
      </c>
      <c r="O1161" s="69" t="s">
        <v>442</v>
      </c>
      <c r="P1161" s="69" t="s">
        <v>970</v>
      </c>
      <c r="Q1161" s="69">
        <v>332</v>
      </c>
      <c r="R1161" s="69" t="s">
        <v>71</v>
      </c>
      <c r="V1161" s="59" t="str">
        <f t="shared" si="147"/>
        <v>6840502синий / коричневый</v>
      </c>
      <c r="W1161" s="59" t="str">
        <f t="shared" si="144"/>
        <v>6840502</v>
      </c>
      <c r="X1161" s="59" t="str">
        <f t="shared" si="148"/>
        <v>HATTERAS</v>
      </c>
      <c r="AC1161" s="50">
        <f t="shared" si="149"/>
        <v>2</v>
      </c>
      <c r="AD1161" s="43">
        <f t="shared" si="150"/>
        <v>93</v>
      </c>
      <c r="AE1161" s="50">
        <f t="shared" si="151"/>
        <v>2093</v>
      </c>
    </row>
    <row r="1162" spans="1:31">
      <c r="A1162" s="59" t="str">
        <f t="shared" si="145"/>
        <v>6840502332</v>
      </c>
      <c r="B1162" s="59" t="str">
        <f t="shared" si="146"/>
        <v>02-093-74</v>
      </c>
      <c r="C1162" s="69" t="s">
        <v>2767</v>
      </c>
      <c r="D1162" s="69" t="s">
        <v>2764</v>
      </c>
      <c r="E1162" s="69" t="s">
        <v>983</v>
      </c>
      <c r="F1162" s="70">
        <v>61</v>
      </c>
      <c r="G1162" s="70" t="s">
        <v>1330</v>
      </c>
      <c r="H1162" s="69" t="s">
        <v>251</v>
      </c>
      <c r="I1162" s="69" t="s">
        <v>1018</v>
      </c>
      <c r="J1162" s="69" t="s">
        <v>318</v>
      </c>
      <c r="K1162" s="69" t="s">
        <v>382</v>
      </c>
      <c r="L1162" s="69" t="s">
        <v>420</v>
      </c>
      <c r="M1162" s="69" t="s">
        <v>388</v>
      </c>
      <c r="N1162" s="69" t="s">
        <v>44</v>
      </c>
      <c r="O1162" s="69" t="s">
        <v>442</v>
      </c>
      <c r="P1162" s="69" t="s">
        <v>970</v>
      </c>
      <c r="Q1162" s="69">
        <v>332</v>
      </c>
      <c r="R1162" s="69" t="s">
        <v>71</v>
      </c>
      <c r="V1162" s="59" t="str">
        <f t="shared" si="147"/>
        <v>6840502синий / коричневый</v>
      </c>
      <c r="W1162" s="59" t="str">
        <f t="shared" si="144"/>
        <v>6840502</v>
      </c>
      <c r="X1162" s="59" t="str">
        <f t="shared" si="148"/>
        <v>HATTERAS</v>
      </c>
      <c r="AC1162" s="50">
        <f t="shared" si="149"/>
        <v>2</v>
      </c>
      <c r="AD1162" s="43">
        <f t="shared" si="150"/>
        <v>93</v>
      </c>
      <c r="AE1162" s="50">
        <f t="shared" si="151"/>
        <v>2093</v>
      </c>
    </row>
    <row r="1163" spans="1:31">
      <c r="A1163" s="59" t="str">
        <f t="shared" si="145"/>
        <v>6840502332</v>
      </c>
      <c r="B1163" s="59" t="str">
        <f t="shared" si="146"/>
        <v>02-093-74</v>
      </c>
      <c r="C1163" s="69" t="s">
        <v>2768</v>
      </c>
      <c r="D1163" s="69" t="s">
        <v>2764</v>
      </c>
      <c r="E1163" s="69" t="s">
        <v>989</v>
      </c>
      <c r="F1163" s="70">
        <v>63</v>
      </c>
      <c r="G1163" s="70" t="s">
        <v>1330</v>
      </c>
      <c r="H1163" s="69" t="s">
        <v>251</v>
      </c>
      <c r="I1163" s="69" t="s">
        <v>1018</v>
      </c>
      <c r="J1163" s="69" t="s">
        <v>318</v>
      </c>
      <c r="K1163" s="69" t="s">
        <v>382</v>
      </c>
      <c r="L1163" s="69" t="s">
        <v>420</v>
      </c>
      <c r="M1163" s="69" t="s">
        <v>388</v>
      </c>
      <c r="N1163" s="69" t="s">
        <v>44</v>
      </c>
      <c r="O1163" s="69" t="s">
        <v>442</v>
      </c>
      <c r="P1163" s="69" t="s">
        <v>970</v>
      </c>
      <c r="Q1163" s="69">
        <v>332</v>
      </c>
      <c r="R1163" s="69" t="s">
        <v>71</v>
      </c>
      <c r="V1163" s="59" t="str">
        <f t="shared" si="147"/>
        <v>6840502синий / коричневый</v>
      </c>
      <c r="W1163" s="59" t="str">
        <f t="shared" si="144"/>
        <v>6840502</v>
      </c>
      <c r="X1163" s="59" t="str">
        <f t="shared" si="148"/>
        <v>HATTERAS</v>
      </c>
      <c r="AC1163" s="50">
        <f t="shared" si="149"/>
        <v>2</v>
      </c>
      <c r="AD1163" s="43">
        <f t="shared" si="150"/>
        <v>93</v>
      </c>
      <c r="AE1163" s="50">
        <f t="shared" si="151"/>
        <v>2093</v>
      </c>
    </row>
    <row r="1164" spans="1:31">
      <c r="A1164" s="59" t="str">
        <f t="shared" si="145"/>
        <v>6840502332</v>
      </c>
      <c r="B1164" s="59" t="str">
        <f t="shared" si="146"/>
        <v>02-093-74</v>
      </c>
      <c r="C1164" s="69" t="s">
        <v>2769</v>
      </c>
      <c r="D1164" s="69" t="s">
        <v>2764</v>
      </c>
      <c r="E1164" s="69" t="s">
        <v>985</v>
      </c>
      <c r="F1164" s="70">
        <v>56</v>
      </c>
      <c r="G1164" s="70" t="s">
        <v>1330</v>
      </c>
      <c r="H1164" s="69" t="s">
        <v>251</v>
      </c>
      <c r="I1164" s="69" t="s">
        <v>1018</v>
      </c>
      <c r="J1164" s="69" t="s">
        <v>318</v>
      </c>
      <c r="K1164" s="69" t="s">
        <v>382</v>
      </c>
      <c r="L1164" s="69" t="s">
        <v>420</v>
      </c>
      <c r="M1164" s="69" t="s">
        <v>388</v>
      </c>
      <c r="N1164" s="69" t="s">
        <v>44</v>
      </c>
      <c r="O1164" s="69" t="s">
        <v>442</v>
      </c>
      <c r="P1164" s="69" t="s">
        <v>970</v>
      </c>
      <c r="Q1164" s="69">
        <v>332</v>
      </c>
      <c r="R1164" s="69" t="s">
        <v>71</v>
      </c>
      <c r="V1164" s="59" t="str">
        <f t="shared" si="147"/>
        <v>6840502синий / коричневый</v>
      </c>
      <c r="W1164" s="59" t="str">
        <f t="shared" si="144"/>
        <v>6840502</v>
      </c>
      <c r="X1164" s="59" t="str">
        <f t="shared" si="148"/>
        <v>HATTERAS</v>
      </c>
      <c r="AC1164" s="50">
        <f t="shared" si="149"/>
        <v>2</v>
      </c>
      <c r="AD1164" s="43">
        <f t="shared" si="150"/>
        <v>93</v>
      </c>
      <c r="AE1164" s="50">
        <f t="shared" si="151"/>
        <v>2093</v>
      </c>
    </row>
    <row r="1165" spans="1:31">
      <c r="A1165" s="59" t="str">
        <f t="shared" si="145"/>
        <v>6840502332</v>
      </c>
      <c r="B1165" s="59" t="str">
        <f t="shared" si="146"/>
        <v>02-093-74</v>
      </c>
      <c r="C1165" s="69" t="s">
        <v>2770</v>
      </c>
      <c r="D1165" s="69" t="s">
        <v>2764</v>
      </c>
      <c r="E1165" s="69" t="s">
        <v>979</v>
      </c>
      <c r="F1165" s="70">
        <v>58</v>
      </c>
      <c r="G1165" s="70" t="s">
        <v>1330</v>
      </c>
      <c r="H1165" s="69" t="s">
        <v>251</v>
      </c>
      <c r="I1165" s="69" t="s">
        <v>1018</v>
      </c>
      <c r="J1165" s="69" t="s">
        <v>318</v>
      </c>
      <c r="K1165" s="69" t="s">
        <v>382</v>
      </c>
      <c r="L1165" s="69" t="s">
        <v>420</v>
      </c>
      <c r="M1165" s="69" t="s">
        <v>388</v>
      </c>
      <c r="N1165" s="69" t="s">
        <v>44</v>
      </c>
      <c r="O1165" s="69" t="s">
        <v>442</v>
      </c>
      <c r="P1165" s="69" t="s">
        <v>970</v>
      </c>
      <c r="Q1165" s="69">
        <v>332</v>
      </c>
      <c r="R1165" s="69" t="s">
        <v>71</v>
      </c>
      <c r="V1165" s="59" t="str">
        <f t="shared" si="147"/>
        <v>6840502синий / коричневый</v>
      </c>
      <c r="W1165" s="59" t="str">
        <f t="shared" si="144"/>
        <v>6840502</v>
      </c>
      <c r="X1165" s="59" t="str">
        <f t="shared" si="148"/>
        <v>HATTERAS</v>
      </c>
      <c r="AC1165" s="50">
        <f t="shared" si="149"/>
        <v>2</v>
      </c>
      <c r="AD1165" s="43">
        <f t="shared" si="150"/>
        <v>93</v>
      </c>
      <c r="AE1165" s="50">
        <f t="shared" si="151"/>
        <v>2093</v>
      </c>
    </row>
    <row r="1166" spans="1:31">
      <c r="A1166" s="59" t="str">
        <f t="shared" si="145"/>
        <v>6840502332</v>
      </c>
      <c r="B1166" s="59" t="str">
        <f t="shared" si="146"/>
        <v>02-093-74</v>
      </c>
      <c r="C1166" s="69" t="s">
        <v>2771</v>
      </c>
      <c r="D1166" s="69" t="s">
        <v>2764</v>
      </c>
      <c r="E1166" s="69" t="s">
        <v>981</v>
      </c>
      <c r="F1166" s="70">
        <v>60</v>
      </c>
      <c r="G1166" s="70" t="s">
        <v>1330</v>
      </c>
      <c r="H1166" s="69" t="s">
        <v>251</v>
      </c>
      <c r="I1166" s="69" t="s">
        <v>1018</v>
      </c>
      <c r="J1166" s="69" t="s">
        <v>318</v>
      </c>
      <c r="K1166" s="69" t="s">
        <v>382</v>
      </c>
      <c r="L1166" s="69" t="s">
        <v>420</v>
      </c>
      <c r="M1166" s="69" t="s">
        <v>388</v>
      </c>
      <c r="N1166" s="69" t="s">
        <v>44</v>
      </c>
      <c r="O1166" s="69" t="s">
        <v>442</v>
      </c>
      <c r="P1166" s="69" t="s">
        <v>970</v>
      </c>
      <c r="Q1166" s="69">
        <v>332</v>
      </c>
      <c r="R1166" s="69" t="s">
        <v>71</v>
      </c>
      <c r="V1166" s="59" t="str">
        <f t="shared" si="147"/>
        <v>6840502синий / коричневый</v>
      </c>
      <c r="W1166" s="59" t="str">
        <f t="shared" si="144"/>
        <v>6840502</v>
      </c>
      <c r="X1166" s="59" t="str">
        <f t="shared" si="148"/>
        <v>HATTERAS</v>
      </c>
      <c r="AC1166" s="50">
        <f t="shared" si="149"/>
        <v>2</v>
      </c>
      <c r="AD1166" s="43">
        <f t="shared" si="150"/>
        <v>93</v>
      </c>
      <c r="AE1166" s="50">
        <f t="shared" si="151"/>
        <v>2093</v>
      </c>
    </row>
    <row r="1167" spans="1:31">
      <c r="A1167" s="59" t="str">
        <f t="shared" si="145"/>
        <v>6840502371</v>
      </c>
      <c r="B1167" s="59" t="str">
        <f t="shared" si="146"/>
        <v>02-093-65</v>
      </c>
      <c r="C1167" s="69" t="s">
        <v>2772</v>
      </c>
      <c r="D1167" s="69" t="s">
        <v>2773</v>
      </c>
      <c r="E1167" s="69" t="s">
        <v>967</v>
      </c>
      <c r="F1167" s="70">
        <v>57</v>
      </c>
      <c r="G1167" s="70" t="s">
        <v>1330</v>
      </c>
      <c r="H1167" s="69" t="s">
        <v>101</v>
      </c>
      <c r="I1167" s="69" t="s">
        <v>1018</v>
      </c>
      <c r="J1167" s="69" t="s">
        <v>318</v>
      </c>
      <c r="K1167" s="69" t="s">
        <v>382</v>
      </c>
      <c r="L1167" s="69" t="s">
        <v>420</v>
      </c>
      <c r="M1167" s="69" t="s">
        <v>388</v>
      </c>
      <c r="N1167" s="69" t="s">
        <v>44</v>
      </c>
      <c r="O1167" s="69" t="s">
        <v>386</v>
      </c>
      <c r="P1167" s="69" t="s">
        <v>970</v>
      </c>
      <c r="Q1167" s="69">
        <v>371</v>
      </c>
      <c r="R1167" s="69" t="s">
        <v>63</v>
      </c>
      <c r="V1167" s="59" t="str">
        <f t="shared" si="147"/>
        <v>6840502бежевый / черный</v>
      </c>
      <c r="W1167" s="59" t="str">
        <f t="shared" si="144"/>
        <v>6840502</v>
      </c>
      <c r="X1167" s="59" t="str">
        <f t="shared" si="148"/>
        <v>HATTERAS</v>
      </c>
      <c r="AC1167" s="50">
        <f t="shared" si="149"/>
        <v>2</v>
      </c>
      <c r="AD1167" s="43">
        <f t="shared" si="150"/>
        <v>93</v>
      </c>
      <c r="AE1167" s="50">
        <f t="shared" si="151"/>
        <v>2093</v>
      </c>
    </row>
    <row r="1168" spans="1:31">
      <c r="A1168" s="59" t="str">
        <f t="shared" si="145"/>
        <v>6840502371</v>
      </c>
      <c r="B1168" s="59" t="str">
        <f t="shared" si="146"/>
        <v>02-093-65</v>
      </c>
      <c r="C1168" s="69" t="s">
        <v>2774</v>
      </c>
      <c r="D1168" s="69" t="s">
        <v>2773</v>
      </c>
      <c r="E1168" s="69" t="s">
        <v>972</v>
      </c>
      <c r="F1168" s="70">
        <v>59</v>
      </c>
      <c r="G1168" s="70" t="s">
        <v>1330</v>
      </c>
      <c r="H1168" s="69" t="s">
        <v>101</v>
      </c>
      <c r="I1168" s="69" t="s">
        <v>1018</v>
      </c>
      <c r="J1168" s="69" t="s">
        <v>318</v>
      </c>
      <c r="K1168" s="69" t="s">
        <v>382</v>
      </c>
      <c r="L1168" s="69" t="s">
        <v>420</v>
      </c>
      <c r="M1168" s="69" t="s">
        <v>388</v>
      </c>
      <c r="N1168" s="69" t="s">
        <v>44</v>
      </c>
      <c r="O1168" s="69" t="s">
        <v>386</v>
      </c>
      <c r="P1168" s="69" t="s">
        <v>970</v>
      </c>
      <c r="Q1168" s="69">
        <v>371</v>
      </c>
      <c r="R1168" s="69" t="s">
        <v>63</v>
      </c>
      <c r="V1168" s="59" t="str">
        <f t="shared" si="147"/>
        <v>6840502бежевый / черный</v>
      </c>
      <c r="W1168" s="59" t="str">
        <f t="shared" si="144"/>
        <v>6840502</v>
      </c>
      <c r="X1168" s="59" t="str">
        <f t="shared" si="148"/>
        <v>HATTERAS</v>
      </c>
      <c r="AC1168" s="50">
        <f t="shared" si="149"/>
        <v>2</v>
      </c>
      <c r="AD1168" s="43">
        <f t="shared" si="150"/>
        <v>93</v>
      </c>
      <c r="AE1168" s="50">
        <f t="shared" si="151"/>
        <v>2093</v>
      </c>
    </row>
    <row r="1169" spans="1:31">
      <c r="A1169" s="59" t="str">
        <f t="shared" si="145"/>
        <v>6840502371</v>
      </c>
      <c r="B1169" s="59" t="str">
        <f t="shared" si="146"/>
        <v>02-093-65</v>
      </c>
      <c r="C1169" s="69" t="s">
        <v>2775</v>
      </c>
      <c r="D1169" s="69" t="s">
        <v>2773</v>
      </c>
      <c r="E1169" s="69" t="s">
        <v>983</v>
      </c>
      <c r="F1169" s="70">
        <v>61</v>
      </c>
      <c r="G1169" s="70" t="s">
        <v>1330</v>
      </c>
      <c r="H1169" s="69" t="s">
        <v>101</v>
      </c>
      <c r="I1169" s="69" t="s">
        <v>1018</v>
      </c>
      <c r="J1169" s="69" t="s">
        <v>318</v>
      </c>
      <c r="K1169" s="69" t="s">
        <v>382</v>
      </c>
      <c r="L1169" s="69" t="s">
        <v>420</v>
      </c>
      <c r="M1169" s="69" t="s">
        <v>388</v>
      </c>
      <c r="N1169" s="69" t="s">
        <v>44</v>
      </c>
      <c r="O1169" s="69" t="s">
        <v>386</v>
      </c>
      <c r="P1169" s="69" t="s">
        <v>970</v>
      </c>
      <c r="Q1169" s="69">
        <v>371</v>
      </c>
      <c r="R1169" s="69" t="s">
        <v>63</v>
      </c>
      <c r="V1169" s="59" t="str">
        <f t="shared" si="147"/>
        <v>6840502бежевый / черный</v>
      </c>
      <c r="W1169" s="59" t="str">
        <f t="shared" si="144"/>
        <v>6840502</v>
      </c>
      <c r="X1169" s="59" t="str">
        <f t="shared" si="148"/>
        <v>HATTERAS</v>
      </c>
      <c r="AC1169" s="50">
        <f t="shared" si="149"/>
        <v>2</v>
      </c>
      <c r="AD1169" s="43">
        <f t="shared" si="150"/>
        <v>93</v>
      </c>
      <c r="AE1169" s="50">
        <f t="shared" si="151"/>
        <v>2093</v>
      </c>
    </row>
    <row r="1170" spans="1:31">
      <c r="A1170" s="59" t="str">
        <f t="shared" si="145"/>
        <v>6840502371</v>
      </c>
      <c r="B1170" s="59" t="str">
        <f t="shared" si="146"/>
        <v>02-093-65</v>
      </c>
      <c r="C1170" s="69" t="s">
        <v>2776</v>
      </c>
      <c r="D1170" s="69" t="s">
        <v>2773</v>
      </c>
      <c r="E1170" s="69" t="s">
        <v>989</v>
      </c>
      <c r="F1170" s="70">
        <v>63</v>
      </c>
      <c r="G1170" s="70" t="s">
        <v>1330</v>
      </c>
      <c r="H1170" s="69" t="s">
        <v>101</v>
      </c>
      <c r="I1170" s="69" t="s">
        <v>1018</v>
      </c>
      <c r="J1170" s="69" t="s">
        <v>318</v>
      </c>
      <c r="K1170" s="69" t="s">
        <v>382</v>
      </c>
      <c r="L1170" s="69" t="s">
        <v>420</v>
      </c>
      <c r="M1170" s="69" t="s">
        <v>388</v>
      </c>
      <c r="N1170" s="69" t="s">
        <v>44</v>
      </c>
      <c r="O1170" s="69" t="s">
        <v>386</v>
      </c>
      <c r="P1170" s="69" t="s">
        <v>970</v>
      </c>
      <c r="Q1170" s="69">
        <v>371</v>
      </c>
      <c r="R1170" s="69" t="s">
        <v>63</v>
      </c>
      <c r="V1170" s="59" t="str">
        <f t="shared" si="147"/>
        <v>6840502бежевый / черный</v>
      </c>
      <c r="W1170" s="59" t="str">
        <f t="shared" si="144"/>
        <v>6840502</v>
      </c>
      <c r="X1170" s="59" t="str">
        <f t="shared" si="148"/>
        <v>HATTERAS</v>
      </c>
      <c r="AC1170" s="50">
        <f t="shared" si="149"/>
        <v>2</v>
      </c>
      <c r="AD1170" s="43">
        <f t="shared" si="150"/>
        <v>93</v>
      </c>
      <c r="AE1170" s="50">
        <f t="shared" si="151"/>
        <v>2093</v>
      </c>
    </row>
    <row r="1171" spans="1:31">
      <c r="A1171" s="59" t="str">
        <f t="shared" si="145"/>
        <v>6840502371</v>
      </c>
      <c r="B1171" s="59" t="str">
        <f t="shared" si="146"/>
        <v>02-093-65</v>
      </c>
      <c r="C1171" s="69" t="s">
        <v>2777</v>
      </c>
      <c r="D1171" s="69" t="s">
        <v>2773</v>
      </c>
      <c r="E1171" s="69" t="s">
        <v>1147</v>
      </c>
      <c r="F1171" s="70">
        <v>55</v>
      </c>
      <c r="G1171" s="70" t="s">
        <v>1330</v>
      </c>
      <c r="H1171" s="69" t="s">
        <v>101</v>
      </c>
      <c r="I1171" s="69" t="s">
        <v>1018</v>
      </c>
      <c r="J1171" s="69" t="s">
        <v>318</v>
      </c>
      <c r="K1171" s="69" t="s">
        <v>382</v>
      </c>
      <c r="L1171" s="69" t="s">
        <v>420</v>
      </c>
      <c r="M1171" s="69" t="s">
        <v>388</v>
      </c>
      <c r="N1171" s="69" t="s">
        <v>44</v>
      </c>
      <c r="O1171" s="69" t="s">
        <v>386</v>
      </c>
      <c r="P1171" s="69" t="s">
        <v>970</v>
      </c>
      <c r="Q1171" s="69">
        <v>371</v>
      </c>
      <c r="R1171" s="69" t="s">
        <v>63</v>
      </c>
      <c r="V1171" s="59" t="str">
        <f t="shared" si="147"/>
        <v>6840502бежевый / черный</v>
      </c>
      <c r="W1171" s="59" t="str">
        <f t="shared" si="144"/>
        <v>6840502</v>
      </c>
      <c r="X1171" s="59" t="str">
        <f t="shared" si="148"/>
        <v>HATTERAS</v>
      </c>
      <c r="AC1171" s="50">
        <f t="shared" si="149"/>
        <v>2</v>
      </c>
      <c r="AD1171" s="43">
        <f t="shared" si="150"/>
        <v>93</v>
      </c>
      <c r="AE1171" s="50">
        <f t="shared" si="151"/>
        <v>2093</v>
      </c>
    </row>
    <row r="1172" spans="1:31">
      <c r="A1172" s="59" t="str">
        <f t="shared" si="145"/>
        <v>6840502371</v>
      </c>
      <c r="B1172" s="59" t="str">
        <f t="shared" si="146"/>
        <v>02-093-65</v>
      </c>
      <c r="C1172" s="69" t="s">
        <v>2778</v>
      </c>
      <c r="D1172" s="69" t="s">
        <v>2773</v>
      </c>
      <c r="E1172" s="69" t="s">
        <v>985</v>
      </c>
      <c r="F1172" s="70">
        <v>56</v>
      </c>
      <c r="G1172" s="70" t="s">
        <v>1330</v>
      </c>
      <c r="H1172" s="69" t="s">
        <v>101</v>
      </c>
      <c r="I1172" s="69" t="s">
        <v>1018</v>
      </c>
      <c r="J1172" s="69" t="s">
        <v>318</v>
      </c>
      <c r="K1172" s="69" t="s">
        <v>382</v>
      </c>
      <c r="L1172" s="69" t="s">
        <v>420</v>
      </c>
      <c r="M1172" s="69" t="s">
        <v>388</v>
      </c>
      <c r="N1172" s="69" t="s">
        <v>44</v>
      </c>
      <c r="O1172" s="69" t="s">
        <v>386</v>
      </c>
      <c r="P1172" s="69" t="s">
        <v>970</v>
      </c>
      <c r="Q1172" s="69">
        <v>371</v>
      </c>
      <c r="R1172" s="69" t="s">
        <v>63</v>
      </c>
      <c r="V1172" s="59" t="str">
        <f t="shared" si="147"/>
        <v>6840502бежевый / черный</v>
      </c>
      <c r="W1172" s="59" t="str">
        <f t="shared" si="144"/>
        <v>6840502</v>
      </c>
      <c r="X1172" s="59" t="str">
        <f t="shared" si="148"/>
        <v>HATTERAS</v>
      </c>
      <c r="AC1172" s="50">
        <f t="shared" si="149"/>
        <v>2</v>
      </c>
      <c r="AD1172" s="43">
        <f t="shared" si="150"/>
        <v>93</v>
      </c>
      <c r="AE1172" s="50">
        <f t="shared" si="151"/>
        <v>2093</v>
      </c>
    </row>
    <row r="1173" spans="1:31">
      <c r="A1173" s="59" t="str">
        <f t="shared" si="145"/>
        <v>6840502371</v>
      </c>
      <c r="B1173" s="59" t="str">
        <f t="shared" si="146"/>
        <v>02-093-65</v>
      </c>
      <c r="C1173" s="69" t="s">
        <v>2779</v>
      </c>
      <c r="D1173" s="69" t="s">
        <v>2773</v>
      </c>
      <c r="E1173" s="69" t="s">
        <v>979</v>
      </c>
      <c r="F1173" s="70">
        <v>58</v>
      </c>
      <c r="G1173" s="70" t="s">
        <v>1330</v>
      </c>
      <c r="H1173" s="69" t="s">
        <v>101</v>
      </c>
      <c r="I1173" s="69" t="s">
        <v>1018</v>
      </c>
      <c r="J1173" s="69" t="s">
        <v>318</v>
      </c>
      <c r="K1173" s="69" t="s">
        <v>382</v>
      </c>
      <c r="L1173" s="69" t="s">
        <v>420</v>
      </c>
      <c r="M1173" s="69" t="s">
        <v>388</v>
      </c>
      <c r="N1173" s="69" t="s">
        <v>44</v>
      </c>
      <c r="O1173" s="69" t="s">
        <v>386</v>
      </c>
      <c r="P1173" s="69" t="s">
        <v>970</v>
      </c>
      <c r="Q1173" s="69">
        <v>371</v>
      </c>
      <c r="R1173" s="69" t="s">
        <v>63</v>
      </c>
      <c r="V1173" s="59" t="str">
        <f t="shared" si="147"/>
        <v>6840502бежевый / черный</v>
      </c>
      <c r="W1173" s="59" t="str">
        <f t="shared" si="144"/>
        <v>6840502</v>
      </c>
      <c r="X1173" s="59" t="str">
        <f t="shared" si="148"/>
        <v>HATTERAS</v>
      </c>
      <c r="AC1173" s="50">
        <f t="shared" si="149"/>
        <v>2</v>
      </c>
      <c r="AD1173" s="43">
        <f t="shared" si="150"/>
        <v>93</v>
      </c>
      <c r="AE1173" s="50">
        <f t="shared" si="151"/>
        <v>2093</v>
      </c>
    </row>
    <row r="1174" spans="1:31">
      <c r="A1174" s="59" t="str">
        <f t="shared" si="145"/>
        <v>6840502371</v>
      </c>
      <c r="B1174" s="59" t="str">
        <f t="shared" si="146"/>
        <v>02-093-65</v>
      </c>
      <c r="C1174" s="69" t="s">
        <v>2780</v>
      </c>
      <c r="D1174" s="69" t="s">
        <v>2773</v>
      </c>
      <c r="E1174" s="69" t="s">
        <v>981</v>
      </c>
      <c r="F1174" s="70">
        <v>60</v>
      </c>
      <c r="G1174" s="70" t="s">
        <v>1330</v>
      </c>
      <c r="H1174" s="69" t="s">
        <v>101</v>
      </c>
      <c r="I1174" s="69" t="s">
        <v>1018</v>
      </c>
      <c r="J1174" s="69" t="s">
        <v>318</v>
      </c>
      <c r="K1174" s="69" t="s">
        <v>382</v>
      </c>
      <c r="L1174" s="69" t="s">
        <v>420</v>
      </c>
      <c r="M1174" s="69" t="s">
        <v>388</v>
      </c>
      <c r="N1174" s="69" t="s">
        <v>44</v>
      </c>
      <c r="O1174" s="69" t="s">
        <v>386</v>
      </c>
      <c r="P1174" s="69" t="s">
        <v>970</v>
      </c>
      <c r="Q1174" s="69">
        <v>371</v>
      </c>
      <c r="R1174" s="69" t="s">
        <v>63</v>
      </c>
      <c r="V1174" s="59" t="str">
        <f t="shared" si="147"/>
        <v>6840502бежевый / черный</v>
      </c>
      <c r="W1174" s="59" t="str">
        <f t="shared" si="144"/>
        <v>6840502</v>
      </c>
      <c r="X1174" s="59" t="str">
        <f t="shared" si="148"/>
        <v>HATTERAS</v>
      </c>
      <c r="AC1174" s="50">
        <f t="shared" si="149"/>
        <v>2</v>
      </c>
      <c r="AD1174" s="43">
        <f t="shared" si="150"/>
        <v>93</v>
      </c>
      <c r="AE1174" s="50">
        <f t="shared" si="151"/>
        <v>2093</v>
      </c>
    </row>
    <row r="1175" spans="1:31">
      <c r="A1175" s="59" t="str">
        <f t="shared" si="145"/>
        <v>6840502371</v>
      </c>
      <c r="B1175" s="59" t="str">
        <f t="shared" si="146"/>
        <v>02-093-65</v>
      </c>
      <c r="C1175" s="69" t="s">
        <v>2781</v>
      </c>
      <c r="D1175" s="69" t="s">
        <v>2773</v>
      </c>
      <c r="E1175" s="69" t="s">
        <v>987</v>
      </c>
      <c r="F1175" s="70">
        <v>62</v>
      </c>
      <c r="G1175" s="70" t="s">
        <v>1330</v>
      </c>
      <c r="H1175" s="69" t="s">
        <v>101</v>
      </c>
      <c r="I1175" s="69" t="s">
        <v>1018</v>
      </c>
      <c r="J1175" s="69" t="s">
        <v>318</v>
      </c>
      <c r="K1175" s="69" t="s">
        <v>382</v>
      </c>
      <c r="L1175" s="69" t="s">
        <v>420</v>
      </c>
      <c r="M1175" s="69" t="s">
        <v>388</v>
      </c>
      <c r="N1175" s="69" t="s">
        <v>44</v>
      </c>
      <c r="O1175" s="69" t="s">
        <v>386</v>
      </c>
      <c r="P1175" s="69" t="s">
        <v>970</v>
      </c>
      <c r="Q1175" s="69">
        <v>371</v>
      </c>
      <c r="R1175" s="69" t="s">
        <v>63</v>
      </c>
      <c r="V1175" s="59" t="str">
        <f t="shared" si="147"/>
        <v>6840502бежевый / черный</v>
      </c>
      <c r="W1175" s="59" t="str">
        <f t="shared" si="144"/>
        <v>6840502</v>
      </c>
      <c r="X1175" s="59" t="str">
        <f t="shared" si="148"/>
        <v>HATTERAS</v>
      </c>
      <c r="AC1175" s="50">
        <f t="shared" si="149"/>
        <v>2</v>
      </c>
      <c r="AD1175" s="43">
        <f t="shared" si="150"/>
        <v>93</v>
      </c>
      <c r="AE1175" s="50">
        <f t="shared" si="151"/>
        <v>2093</v>
      </c>
    </row>
    <row r="1176" spans="1:31">
      <c r="A1176" s="59" t="str">
        <f t="shared" si="145"/>
        <v>6840502374</v>
      </c>
      <c r="B1176" s="59" t="str">
        <f t="shared" si="146"/>
        <v>02-093-57</v>
      </c>
      <c r="C1176" s="69" t="s">
        <v>2782</v>
      </c>
      <c r="D1176" s="69" t="s">
        <v>2783</v>
      </c>
      <c r="E1176" s="69" t="s">
        <v>1147</v>
      </c>
      <c r="F1176" s="70">
        <v>55</v>
      </c>
      <c r="G1176" s="70" t="s">
        <v>1330</v>
      </c>
      <c r="H1176" s="69" t="s">
        <v>741</v>
      </c>
      <c r="I1176" s="69" t="s">
        <v>1018</v>
      </c>
      <c r="J1176" s="69" t="s">
        <v>318</v>
      </c>
      <c r="K1176" s="69" t="s">
        <v>382</v>
      </c>
      <c r="L1176" s="69" t="s">
        <v>420</v>
      </c>
      <c r="M1176" s="69" t="s">
        <v>388</v>
      </c>
      <c r="N1176" s="69" t="s">
        <v>44</v>
      </c>
      <c r="O1176" s="69" t="s">
        <v>442</v>
      </c>
      <c r="P1176" s="69" t="s">
        <v>970</v>
      </c>
      <c r="Q1176" s="69">
        <v>374</v>
      </c>
      <c r="R1176" s="69" t="s">
        <v>60</v>
      </c>
      <c r="V1176" s="59" t="str">
        <f t="shared" si="147"/>
        <v>6840502зеленый / бежевый</v>
      </c>
      <c r="W1176" s="59" t="str">
        <f t="shared" si="144"/>
        <v>6840502</v>
      </c>
      <c r="X1176" s="59" t="str">
        <f t="shared" si="148"/>
        <v>HATTERAS</v>
      </c>
      <c r="AC1176" s="50">
        <f t="shared" si="149"/>
        <v>2</v>
      </c>
      <c r="AD1176" s="43">
        <f t="shared" si="150"/>
        <v>93</v>
      </c>
      <c r="AE1176" s="50">
        <f t="shared" si="151"/>
        <v>2093</v>
      </c>
    </row>
    <row r="1177" spans="1:31">
      <c r="A1177" s="59" t="str">
        <f t="shared" si="145"/>
        <v>6840502374</v>
      </c>
      <c r="B1177" s="59" t="str">
        <f t="shared" si="146"/>
        <v>02-093-57</v>
      </c>
      <c r="C1177" s="69" t="s">
        <v>2784</v>
      </c>
      <c r="D1177" s="69" t="s">
        <v>2783</v>
      </c>
      <c r="E1177" s="69" t="s">
        <v>967</v>
      </c>
      <c r="F1177" s="70">
        <v>57</v>
      </c>
      <c r="G1177" s="70" t="s">
        <v>1330</v>
      </c>
      <c r="H1177" s="69" t="s">
        <v>741</v>
      </c>
      <c r="I1177" s="69" t="s">
        <v>1018</v>
      </c>
      <c r="J1177" s="69" t="s">
        <v>318</v>
      </c>
      <c r="K1177" s="69" t="s">
        <v>382</v>
      </c>
      <c r="L1177" s="69" t="s">
        <v>420</v>
      </c>
      <c r="M1177" s="69" t="s">
        <v>388</v>
      </c>
      <c r="N1177" s="69" t="s">
        <v>44</v>
      </c>
      <c r="O1177" s="69" t="s">
        <v>442</v>
      </c>
      <c r="P1177" s="69" t="s">
        <v>970</v>
      </c>
      <c r="Q1177" s="69">
        <v>374</v>
      </c>
      <c r="R1177" s="69" t="s">
        <v>60</v>
      </c>
      <c r="V1177" s="59" t="str">
        <f t="shared" si="147"/>
        <v>6840502зеленый / бежевый</v>
      </c>
      <c r="W1177" s="59" t="str">
        <f t="shared" si="144"/>
        <v>6840502</v>
      </c>
      <c r="X1177" s="59" t="str">
        <f t="shared" si="148"/>
        <v>HATTERAS</v>
      </c>
      <c r="AC1177" s="50">
        <f t="shared" si="149"/>
        <v>2</v>
      </c>
      <c r="AD1177" s="43">
        <f t="shared" si="150"/>
        <v>93</v>
      </c>
      <c r="AE1177" s="50">
        <f t="shared" si="151"/>
        <v>2093</v>
      </c>
    </row>
    <row r="1178" spans="1:31">
      <c r="A1178" s="59" t="str">
        <f t="shared" si="145"/>
        <v>6840502374</v>
      </c>
      <c r="B1178" s="59" t="str">
        <f t="shared" si="146"/>
        <v>02-093-57</v>
      </c>
      <c r="C1178" s="69" t="s">
        <v>2785</v>
      </c>
      <c r="D1178" s="69" t="s">
        <v>2783</v>
      </c>
      <c r="E1178" s="69" t="s">
        <v>972</v>
      </c>
      <c r="F1178" s="70">
        <v>59</v>
      </c>
      <c r="G1178" s="70" t="s">
        <v>1330</v>
      </c>
      <c r="H1178" s="69" t="s">
        <v>741</v>
      </c>
      <c r="I1178" s="69" t="s">
        <v>1018</v>
      </c>
      <c r="J1178" s="69" t="s">
        <v>318</v>
      </c>
      <c r="K1178" s="69" t="s">
        <v>382</v>
      </c>
      <c r="L1178" s="69" t="s">
        <v>420</v>
      </c>
      <c r="M1178" s="69" t="s">
        <v>388</v>
      </c>
      <c r="N1178" s="69" t="s">
        <v>44</v>
      </c>
      <c r="O1178" s="69" t="s">
        <v>442</v>
      </c>
      <c r="P1178" s="69" t="s">
        <v>970</v>
      </c>
      <c r="Q1178" s="69">
        <v>374</v>
      </c>
      <c r="R1178" s="69" t="s">
        <v>60</v>
      </c>
      <c r="V1178" s="59" t="str">
        <f t="shared" si="147"/>
        <v>6840502зеленый / бежевый</v>
      </c>
      <c r="W1178" s="59" t="str">
        <f t="shared" si="144"/>
        <v>6840502</v>
      </c>
      <c r="X1178" s="59" t="str">
        <f t="shared" si="148"/>
        <v>HATTERAS</v>
      </c>
      <c r="AC1178" s="50">
        <f t="shared" si="149"/>
        <v>2</v>
      </c>
      <c r="AD1178" s="43">
        <f t="shared" si="150"/>
        <v>93</v>
      </c>
      <c r="AE1178" s="50">
        <f t="shared" si="151"/>
        <v>2093</v>
      </c>
    </row>
    <row r="1179" spans="1:31">
      <c r="A1179" s="59" t="str">
        <f t="shared" si="145"/>
        <v>6840502374</v>
      </c>
      <c r="B1179" s="59" t="str">
        <f t="shared" si="146"/>
        <v>02-093-57</v>
      </c>
      <c r="C1179" s="69" t="s">
        <v>2786</v>
      </c>
      <c r="D1179" s="69" t="s">
        <v>2783</v>
      </c>
      <c r="E1179" s="69" t="s">
        <v>983</v>
      </c>
      <c r="F1179" s="70">
        <v>61</v>
      </c>
      <c r="G1179" s="70" t="s">
        <v>1330</v>
      </c>
      <c r="H1179" s="69" t="s">
        <v>741</v>
      </c>
      <c r="I1179" s="69" t="s">
        <v>1018</v>
      </c>
      <c r="J1179" s="69" t="s">
        <v>318</v>
      </c>
      <c r="K1179" s="69" t="s">
        <v>382</v>
      </c>
      <c r="L1179" s="69" t="s">
        <v>420</v>
      </c>
      <c r="M1179" s="69" t="s">
        <v>388</v>
      </c>
      <c r="N1179" s="69" t="s">
        <v>44</v>
      </c>
      <c r="O1179" s="69" t="s">
        <v>442</v>
      </c>
      <c r="P1179" s="69" t="s">
        <v>970</v>
      </c>
      <c r="Q1179" s="69">
        <v>374</v>
      </c>
      <c r="R1179" s="69" t="s">
        <v>60</v>
      </c>
      <c r="V1179" s="59" t="str">
        <f t="shared" si="147"/>
        <v>6840502зеленый / бежевый</v>
      </c>
      <c r="W1179" s="59" t="str">
        <f t="shared" si="144"/>
        <v>6840502</v>
      </c>
      <c r="X1179" s="59" t="str">
        <f t="shared" si="148"/>
        <v>HATTERAS</v>
      </c>
      <c r="AC1179" s="50">
        <f t="shared" si="149"/>
        <v>2</v>
      </c>
      <c r="AD1179" s="43">
        <f t="shared" si="150"/>
        <v>93</v>
      </c>
      <c r="AE1179" s="50">
        <f t="shared" si="151"/>
        <v>2093</v>
      </c>
    </row>
    <row r="1180" spans="1:31">
      <c r="A1180" s="59" t="str">
        <f t="shared" si="145"/>
        <v>6840502374</v>
      </c>
      <c r="B1180" s="59" t="str">
        <f t="shared" si="146"/>
        <v>02-093-57</v>
      </c>
      <c r="C1180" s="69" t="s">
        <v>2787</v>
      </c>
      <c r="D1180" s="69" t="s">
        <v>2783</v>
      </c>
      <c r="E1180" s="69" t="s">
        <v>989</v>
      </c>
      <c r="F1180" s="70">
        <v>63</v>
      </c>
      <c r="G1180" s="70" t="s">
        <v>1330</v>
      </c>
      <c r="H1180" s="69" t="s">
        <v>741</v>
      </c>
      <c r="I1180" s="69" t="s">
        <v>1018</v>
      </c>
      <c r="J1180" s="69" t="s">
        <v>318</v>
      </c>
      <c r="K1180" s="69" t="s">
        <v>382</v>
      </c>
      <c r="L1180" s="69" t="s">
        <v>420</v>
      </c>
      <c r="M1180" s="69" t="s">
        <v>388</v>
      </c>
      <c r="N1180" s="69" t="s">
        <v>44</v>
      </c>
      <c r="O1180" s="69" t="s">
        <v>442</v>
      </c>
      <c r="P1180" s="69" t="s">
        <v>970</v>
      </c>
      <c r="Q1180" s="69">
        <v>374</v>
      </c>
      <c r="R1180" s="69" t="s">
        <v>60</v>
      </c>
      <c r="V1180" s="59" t="str">
        <f t="shared" si="147"/>
        <v>6840502зеленый / бежевый</v>
      </c>
      <c r="W1180" s="59" t="str">
        <f t="shared" si="144"/>
        <v>6840502</v>
      </c>
      <c r="X1180" s="59" t="str">
        <f t="shared" si="148"/>
        <v>HATTERAS</v>
      </c>
      <c r="AC1180" s="50">
        <f t="shared" si="149"/>
        <v>2</v>
      </c>
      <c r="AD1180" s="43">
        <f t="shared" si="150"/>
        <v>93</v>
      </c>
      <c r="AE1180" s="50">
        <f t="shared" si="151"/>
        <v>2093</v>
      </c>
    </row>
    <row r="1181" spans="1:31">
      <c r="A1181" s="59" t="str">
        <f t="shared" si="145"/>
        <v>6840502374</v>
      </c>
      <c r="B1181" s="59" t="str">
        <f t="shared" si="146"/>
        <v>02-093-57</v>
      </c>
      <c r="C1181" s="69" t="s">
        <v>2788</v>
      </c>
      <c r="D1181" s="69" t="s">
        <v>2783</v>
      </c>
      <c r="E1181" s="69" t="s">
        <v>979</v>
      </c>
      <c r="F1181" s="70">
        <v>58</v>
      </c>
      <c r="G1181" s="70" t="s">
        <v>1330</v>
      </c>
      <c r="H1181" s="69" t="s">
        <v>741</v>
      </c>
      <c r="I1181" s="69" t="s">
        <v>1018</v>
      </c>
      <c r="J1181" s="69" t="s">
        <v>318</v>
      </c>
      <c r="K1181" s="69" t="s">
        <v>382</v>
      </c>
      <c r="L1181" s="69" t="s">
        <v>420</v>
      </c>
      <c r="M1181" s="69" t="s">
        <v>388</v>
      </c>
      <c r="N1181" s="69" t="s">
        <v>44</v>
      </c>
      <c r="O1181" s="69" t="s">
        <v>442</v>
      </c>
      <c r="P1181" s="69" t="s">
        <v>970</v>
      </c>
      <c r="Q1181" s="69">
        <v>374</v>
      </c>
      <c r="R1181" s="69" t="s">
        <v>60</v>
      </c>
      <c r="V1181" s="59" t="str">
        <f t="shared" si="147"/>
        <v>6840502зеленый / бежевый</v>
      </c>
      <c r="W1181" s="59" t="str">
        <f t="shared" si="144"/>
        <v>6840502</v>
      </c>
      <c r="X1181" s="59" t="str">
        <f t="shared" si="148"/>
        <v>HATTERAS</v>
      </c>
      <c r="AC1181" s="50">
        <f t="shared" si="149"/>
        <v>2</v>
      </c>
      <c r="AD1181" s="43">
        <f t="shared" si="150"/>
        <v>93</v>
      </c>
      <c r="AE1181" s="50">
        <f t="shared" si="151"/>
        <v>2093</v>
      </c>
    </row>
    <row r="1182" spans="1:31">
      <c r="A1182" s="59" t="str">
        <f t="shared" si="145"/>
        <v>6840502374</v>
      </c>
      <c r="B1182" s="59" t="str">
        <f t="shared" si="146"/>
        <v>02-093-57</v>
      </c>
      <c r="C1182" s="69" t="s">
        <v>2789</v>
      </c>
      <c r="D1182" s="69" t="s">
        <v>2783</v>
      </c>
      <c r="E1182" s="69" t="s">
        <v>981</v>
      </c>
      <c r="F1182" s="70">
        <v>60</v>
      </c>
      <c r="G1182" s="70" t="s">
        <v>1330</v>
      </c>
      <c r="H1182" s="69" t="s">
        <v>741</v>
      </c>
      <c r="I1182" s="69" t="s">
        <v>1018</v>
      </c>
      <c r="J1182" s="69" t="s">
        <v>318</v>
      </c>
      <c r="K1182" s="69" t="s">
        <v>382</v>
      </c>
      <c r="L1182" s="69" t="s">
        <v>420</v>
      </c>
      <c r="M1182" s="69" t="s">
        <v>388</v>
      </c>
      <c r="N1182" s="69" t="s">
        <v>44</v>
      </c>
      <c r="O1182" s="69" t="s">
        <v>442</v>
      </c>
      <c r="P1182" s="69" t="s">
        <v>970</v>
      </c>
      <c r="Q1182" s="69">
        <v>374</v>
      </c>
      <c r="R1182" s="69" t="s">
        <v>60</v>
      </c>
      <c r="V1182" s="59" t="str">
        <f t="shared" si="147"/>
        <v>6840502зеленый / бежевый</v>
      </c>
      <c r="W1182" s="59" t="str">
        <f t="shared" si="144"/>
        <v>6840502</v>
      </c>
      <c r="X1182" s="59" t="str">
        <f t="shared" si="148"/>
        <v>HATTERAS</v>
      </c>
      <c r="AC1182" s="50">
        <f t="shared" si="149"/>
        <v>2</v>
      </c>
      <c r="AD1182" s="43">
        <f t="shared" si="150"/>
        <v>93</v>
      </c>
      <c r="AE1182" s="50">
        <f t="shared" si="151"/>
        <v>2093</v>
      </c>
    </row>
    <row r="1183" spans="1:31">
      <c r="A1183" s="59" t="str">
        <f t="shared" si="145"/>
        <v>6840502374</v>
      </c>
      <c r="B1183" s="59" t="str">
        <f t="shared" si="146"/>
        <v>02-093-57</v>
      </c>
      <c r="C1183" s="69" t="s">
        <v>2790</v>
      </c>
      <c r="D1183" s="69" t="s">
        <v>2783</v>
      </c>
      <c r="E1183" s="69" t="s">
        <v>1319</v>
      </c>
      <c r="F1183" s="70">
        <v>64</v>
      </c>
      <c r="G1183" s="70" t="s">
        <v>1330</v>
      </c>
      <c r="H1183" s="69" t="s">
        <v>741</v>
      </c>
      <c r="I1183" s="69" t="s">
        <v>1018</v>
      </c>
      <c r="J1183" s="69" t="s">
        <v>318</v>
      </c>
      <c r="K1183" s="69" t="s">
        <v>382</v>
      </c>
      <c r="L1183" s="69" t="s">
        <v>420</v>
      </c>
      <c r="M1183" s="69" t="s">
        <v>388</v>
      </c>
      <c r="N1183" s="69" t="s">
        <v>44</v>
      </c>
      <c r="O1183" s="69" t="s">
        <v>442</v>
      </c>
      <c r="P1183" s="69" t="s">
        <v>970</v>
      </c>
      <c r="Q1183" s="69">
        <v>374</v>
      </c>
      <c r="R1183" s="69" t="s">
        <v>60</v>
      </c>
      <c r="V1183" s="59" t="str">
        <f t="shared" si="147"/>
        <v>6840502зеленый / бежевый</v>
      </c>
      <c r="W1183" s="59" t="str">
        <f t="shared" si="144"/>
        <v>6840502</v>
      </c>
      <c r="X1183" s="59" t="str">
        <f t="shared" si="148"/>
        <v>HATTERAS</v>
      </c>
      <c r="AC1183" s="50">
        <f t="shared" si="149"/>
        <v>2</v>
      </c>
      <c r="AD1183" s="43">
        <f t="shared" si="150"/>
        <v>93</v>
      </c>
      <c r="AE1183" s="50">
        <f t="shared" si="151"/>
        <v>2093</v>
      </c>
    </row>
    <row r="1184" spans="1:31">
      <c r="A1184" s="59" t="str">
        <f t="shared" si="145"/>
        <v>6840514322</v>
      </c>
      <c r="B1184" s="59" t="str">
        <f t="shared" si="146"/>
        <v>02-094-26</v>
      </c>
      <c r="C1184" s="69" t="s">
        <v>2791</v>
      </c>
      <c r="D1184" s="69" t="s">
        <v>2792</v>
      </c>
      <c r="E1184" s="69" t="s">
        <v>967</v>
      </c>
      <c r="F1184" s="70">
        <v>57</v>
      </c>
      <c r="G1184" s="70" t="s">
        <v>1345</v>
      </c>
      <c r="H1184" s="69" t="s">
        <v>256</v>
      </c>
      <c r="I1184" s="69" t="s">
        <v>1018</v>
      </c>
      <c r="J1184" s="69" t="s">
        <v>318</v>
      </c>
      <c r="K1184" s="69" t="s">
        <v>382</v>
      </c>
      <c r="L1184" s="69" t="s">
        <v>420</v>
      </c>
      <c r="M1184" s="69" t="s">
        <v>388</v>
      </c>
      <c r="N1184" s="69" t="s">
        <v>44</v>
      </c>
      <c r="O1184" s="69" t="s">
        <v>386</v>
      </c>
      <c r="P1184" s="69" t="s">
        <v>970</v>
      </c>
      <c r="Q1184" s="69">
        <v>322</v>
      </c>
      <c r="R1184" s="69" t="s">
        <v>71</v>
      </c>
      <c r="V1184" s="59" t="str">
        <f t="shared" si="147"/>
        <v>6840514синий / серый</v>
      </c>
      <c r="W1184" s="59" t="str">
        <f t="shared" si="144"/>
        <v>6840514</v>
      </c>
      <c r="X1184" s="59" t="str">
        <f t="shared" si="148"/>
        <v>HATTERAS WOOLRICH</v>
      </c>
      <c r="AC1184" s="50">
        <f t="shared" si="149"/>
        <v>2</v>
      </c>
      <c r="AD1184" s="43">
        <f t="shared" si="150"/>
        <v>94</v>
      </c>
      <c r="AE1184" s="50">
        <f t="shared" si="151"/>
        <v>2094</v>
      </c>
    </row>
    <row r="1185" spans="1:31">
      <c r="A1185" s="59" t="str">
        <f t="shared" si="145"/>
        <v>6840514322</v>
      </c>
      <c r="B1185" s="59" t="str">
        <f t="shared" si="146"/>
        <v>02-094-26</v>
      </c>
      <c r="C1185" s="69" t="s">
        <v>2793</v>
      </c>
      <c r="D1185" s="69" t="s">
        <v>2792</v>
      </c>
      <c r="E1185" s="69" t="s">
        <v>972</v>
      </c>
      <c r="F1185" s="70">
        <v>59</v>
      </c>
      <c r="G1185" s="70" t="s">
        <v>1345</v>
      </c>
      <c r="H1185" s="69" t="s">
        <v>256</v>
      </c>
      <c r="I1185" s="69" t="s">
        <v>1018</v>
      </c>
      <c r="J1185" s="69" t="s">
        <v>318</v>
      </c>
      <c r="K1185" s="69" t="s">
        <v>382</v>
      </c>
      <c r="L1185" s="69" t="s">
        <v>420</v>
      </c>
      <c r="M1185" s="69" t="s">
        <v>388</v>
      </c>
      <c r="N1185" s="69" t="s">
        <v>44</v>
      </c>
      <c r="O1185" s="69" t="s">
        <v>386</v>
      </c>
      <c r="P1185" s="69" t="s">
        <v>970</v>
      </c>
      <c r="Q1185" s="69">
        <v>322</v>
      </c>
      <c r="R1185" s="69" t="s">
        <v>71</v>
      </c>
      <c r="V1185" s="59" t="str">
        <f t="shared" si="147"/>
        <v>6840514синий / серый</v>
      </c>
      <c r="W1185" s="59" t="str">
        <f t="shared" si="144"/>
        <v>6840514</v>
      </c>
      <c r="X1185" s="59" t="str">
        <f t="shared" si="148"/>
        <v>HATTERAS WOOLRICH</v>
      </c>
      <c r="AC1185" s="50">
        <f t="shared" si="149"/>
        <v>2</v>
      </c>
      <c r="AD1185" s="43">
        <f t="shared" si="150"/>
        <v>94</v>
      </c>
      <c r="AE1185" s="50">
        <f t="shared" si="151"/>
        <v>2094</v>
      </c>
    </row>
    <row r="1186" spans="1:31">
      <c r="A1186" s="59" t="str">
        <f t="shared" si="145"/>
        <v>6840514322</v>
      </c>
      <c r="B1186" s="59" t="str">
        <f t="shared" si="146"/>
        <v>02-094-26</v>
      </c>
      <c r="C1186" s="69" t="s">
        <v>2794</v>
      </c>
      <c r="D1186" s="69" t="s">
        <v>2792</v>
      </c>
      <c r="E1186" s="69" t="s">
        <v>983</v>
      </c>
      <c r="F1186" s="70">
        <v>61</v>
      </c>
      <c r="G1186" s="70" t="s">
        <v>1345</v>
      </c>
      <c r="H1186" s="69" t="s">
        <v>256</v>
      </c>
      <c r="I1186" s="69" t="s">
        <v>1018</v>
      </c>
      <c r="J1186" s="69" t="s">
        <v>318</v>
      </c>
      <c r="K1186" s="69" t="s">
        <v>382</v>
      </c>
      <c r="L1186" s="69" t="s">
        <v>420</v>
      </c>
      <c r="M1186" s="69" t="s">
        <v>388</v>
      </c>
      <c r="N1186" s="69" t="s">
        <v>44</v>
      </c>
      <c r="O1186" s="69" t="s">
        <v>386</v>
      </c>
      <c r="P1186" s="69" t="s">
        <v>970</v>
      </c>
      <c r="Q1186" s="69">
        <v>322</v>
      </c>
      <c r="R1186" s="69" t="s">
        <v>71</v>
      </c>
      <c r="V1186" s="59" t="str">
        <f t="shared" si="147"/>
        <v>6840514синий / серый</v>
      </c>
      <c r="W1186" s="59" t="str">
        <f t="shared" si="144"/>
        <v>6840514</v>
      </c>
      <c r="X1186" s="59" t="str">
        <f t="shared" si="148"/>
        <v>HATTERAS WOOLRICH</v>
      </c>
      <c r="AC1186" s="50">
        <f t="shared" si="149"/>
        <v>2</v>
      </c>
      <c r="AD1186" s="43">
        <f t="shared" si="150"/>
        <v>94</v>
      </c>
      <c r="AE1186" s="50">
        <f t="shared" si="151"/>
        <v>2094</v>
      </c>
    </row>
    <row r="1187" spans="1:31">
      <c r="A1187" s="59" t="str">
        <f t="shared" si="145"/>
        <v>6840514322</v>
      </c>
      <c r="B1187" s="59" t="str">
        <f t="shared" si="146"/>
        <v>02-094-26</v>
      </c>
      <c r="C1187" s="69" t="s">
        <v>2795</v>
      </c>
      <c r="D1187" s="69" t="s">
        <v>2792</v>
      </c>
      <c r="E1187" s="69" t="s">
        <v>989</v>
      </c>
      <c r="F1187" s="70">
        <v>63</v>
      </c>
      <c r="G1187" s="70" t="s">
        <v>1345</v>
      </c>
      <c r="H1187" s="69" t="s">
        <v>256</v>
      </c>
      <c r="I1187" s="69" t="s">
        <v>1018</v>
      </c>
      <c r="J1187" s="69" t="s">
        <v>318</v>
      </c>
      <c r="K1187" s="69" t="s">
        <v>382</v>
      </c>
      <c r="L1187" s="69" t="s">
        <v>420</v>
      </c>
      <c r="M1187" s="69" t="s">
        <v>388</v>
      </c>
      <c r="N1187" s="69" t="s">
        <v>44</v>
      </c>
      <c r="O1187" s="69" t="s">
        <v>386</v>
      </c>
      <c r="P1187" s="69" t="s">
        <v>970</v>
      </c>
      <c r="Q1187" s="69">
        <v>322</v>
      </c>
      <c r="R1187" s="69" t="s">
        <v>71</v>
      </c>
      <c r="V1187" s="59" t="str">
        <f t="shared" si="147"/>
        <v>6840514синий / серый</v>
      </c>
      <c r="W1187" s="59" t="str">
        <f t="shared" si="144"/>
        <v>6840514</v>
      </c>
      <c r="X1187" s="59" t="str">
        <f t="shared" si="148"/>
        <v>HATTERAS WOOLRICH</v>
      </c>
      <c r="AC1187" s="50">
        <f t="shared" si="149"/>
        <v>2</v>
      </c>
      <c r="AD1187" s="43">
        <f t="shared" si="150"/>
        <v>94</v>
      </c>
      <c r="AE1187" s="50">
        <f t="shared" si="151"/>
        <v>2094</v>
      </c>
    </row>
    <row r="1188" spans="1:31">
      <c r="A1188" s="59" t="str">
        <f t="shared" si="145"/>
        <v>6840514322</v>
      </c>
      <c r="B1188" s="59" t="str">
        <f t="shared" si="146"/>
        <v>02-094-26</v>
      </c>
      <c r="C1188" s="69" t="s">
        <v>2796</v>
      </c>
      <c r="D1188" s="69" t="s">
        <v>2792</v>
      </c>
      <c r="E1188" s="69" t="s">
        <v>1147</v>
      </c>
      <c r="F1188" s="70">
        <v>55</v>
      </c>
      <c r="G1188" s="70" t="s">
        <v>1345</v>
      </c>
      <c r="H1188" s="69" t="s">
        <v>256</v>
      </c>
      <c r="I1188" s="69" t="s">
        <v>1018</v>
      </c>
      <c r="J1188" s="69" t="s">
        <v>318</v>
      </c>
      <c r="K1188" s="69" t="s">
        <v>382</v>
      </c>
      <c r="L1188" s="69" t="s">
        <v>420</v>
      </c>
      <c r="M1188" s="69" t="s">
        <v>388</v>
      </c>
      <c r="N1188" s="69" t="s">
        <v>44</v>
      </c>
      <c r="O1188" s="69" t="s">
        <v>386</v>
      </c>
      <c r="P1188" s="69" t="s">
        <v>970</v>
      </c>
      <c r="Q1188" s="69">
        <v>322</v>
      </c>
      <c r="R1188" s="69" t="s">
        <v>71</v>
      </c>
      <c r="V1188" s="59" t="str">
        <f t="shared" si="147"/>
        <v>6840514синий / серый</v>
      </c>
      <c r="W1188" s="59" t="str">
        <f t="shared" si="144"/>
        <v>6840514</v>
      </c>
      <c r="X1188" s="59" t="str">
        <f t="shared" si="148"/>
        <v>HATTERAS WOOLRICH</v>
      </c>
      <c r="AC1188" s="50">
        <f t="shared" si="149"/>
        <v>2</v>
      </c>
      <c r="AD1188" s="43">
        <f t="shared" si="150"/>
        <v>94</v>
      </c>
      <c r="AE1188" s="50">
        <f t="shared" si="151"/>
        <v>2094</v>
      </c>
    </row>
    <row r="1189" spans="1:31">
      <c r="A1189" s="59" t="str">
        <f t="shared" si="145"/>
        <v>6840514322</v>
      </c>
      <c r="B1189" s="59" t="str">
        <f t="shared" si="146"/>
        <v>02-094-26</v>
      </c>
      <c r="C1189" s="69" t="s">
        <v>2797</v>
      </c>
      <c r="D1189" s="69" t="s">
        <v>2792</v>
      </c>
      <c r="E1189" s="69" t="s">
        <v>979</v>
      </c>
      <c r="F1189" s="70">
        <v>58</v>
      </c>
      <c r="G1189" s="70" t="s">
        <v>1345</v>
      </c>
      <c r="H1189" s="69" t="s">
        <v>256</v>
      </c>
      <c r="I1189" s="69" t="s">
        <v>1018</v>
      </c>
      <c r="J1189" s="69" t="s">
        <v>318</v>
      </c>
      <c r="K1189" s="69" t="s">
        <v>382</v>
      </c>
      <c r="L1189" s="69" t="s">
        <v>420</v>
      </c>
      <c r="M1189" s="69" t="s">
        <v>388</v>
      </c>
      <c r="N1189" s="69" t="s">
        <v>44</v>
      </c>
      <c r="O1189" s="69" t="s">
        <v>386</v>
      </c>
      <c r="P1189" s="69" t="s">
        <v>970</v>
      </c>
      <c r="Q1189" s="69">
        <v>322</v>
      </c>
      <c r="R1189" s="69" t="s">
        <v>71</v>
      </c>
      <c r="V1189" s="59" t="str">
        <f t="shared" si="147"/>
        <v>6840514синий / серый</v>
      </c>
      <c r="W1189" s="59" t="str">
        <f t="shared" si="144"/>
        <v>6840514</v>
      </c>
      <c r="X1189" s="59" t="str">
        <f t="shared" si="148"/>
        <v>HATTERAS WOOLRICH</v>
      </c>
      <c r="AC1189" s="50">
        <f t="shared" si="149"/>
        <v>2</v>
      </c>
      <c r="AD1189" s="43">
        <f t="shared" si="150"/>
        <v>94</v>
      </c>
      <c r="AE1189" s="50">
        <f t="shared" si="151"/>
        <v>2094</v>
      </c>
    </row>
    <row r="1190" spans="1:31">
      <c r="A1190" s="59" t="str">
        <f t="shared" si="145"/>
        <v>6840514322</v>
      </c>
      <c r="B1190" s="59" t="str">
        <f t="shared" si="146"/>
        <v>02-094-26</v>
      </c>
      <c r="C1190" s="69" t="s">
        <v>2798</v>
      </c>
      <c r="D1190" s="69" t="s">
        <v>2792</v>
      </c>
      <c r="E1190" s="69" t="s">
        <v>987</v>
      </c>
      <c r="F1190" s="70">
        <v>62</v>
      </c>
      <c r="G1190" s="70" t="s">
        <v>1345</v>
      </c>
      <c r="H1190" s="69" t="s">
        <v>256</v>
      </c>
      <c r="I1190" s="69" t="s">
        <v>1018</v>
      </c>
      <c r="J1190" s="69" t="s">
        <v>318</v>
      </c>
      <c r="K1190" s="69" t="s">
        <v>382</v>
      </c>
      <c r="L1190" s="69" t="s">
        <v>420</v>
      </c>
      <c r="M1190" s="69" t="s">
        <v>388</v>
      </c>
      <c r="N1190" s="69" t="s">
        <v>44</v>
      </c>
      <c r="O1190" s="69" t="s">
        <v>386</v>
      </c>
      <c r="P1190" s="69" t="s">
        <v>970</v>
      </c>
      <c r="Q1190" s="69">
        <v>322</v>
      </c>
      <c r="R1190" s="69" t="s">
        <v>71</v>
      </c>
      <c r="V1190" s="59" t="str">
        <f t="shared" si="147"/>
        <v>6840514синий / серый</v>
      </c>
      <c r="W1190" s="59" t="str">
        <f t="shared" si="144"/>
        <v>6840514</v>
      </c>
      <c r="X1190" s="59" t="str">
        <f t="shared" si="148"/>
        <v>HATTERAS WOOLRICH</v>
      </c>
      <c r="AC1190" s="50">
        <f t="shared" si="149"/>
        <v>2</v>
      </c>
      <c r="AD1190" s="43">
        <f t="shared" si="150"/>
        <v>94</v>
      </c>
      <c r="AE1190" s="50">
        <f t="shared" si="151"/>
        <v>2094</v>
      </c>
    </row>
    <row r="1191" spans="1:31">
      <c r="A1191" s="59" t="str">
        <f t="shared" si="145"/>
        <v>6840514322</v>
      </c>
      <c r="B1191" s="59" t="str">
        <f t="shared" si="146"/>
        <v>02-094-26</v>
      </c>
      <c r="C1191" s="69" t="s">
        <v>2799</v>
      </c>
      <c r="D1191" s="69" t="s">
        <v>2792</v>
      </c>
      <c r="E1191" s="69" t="s">
        <v>981</v>
      </c>
      <c r="F1191" s="70">
        <v>60</v>
      </c>
      <c r="G1191" s="70" t="s">
        <v>1345</v>
      </c>
      <c r="H1191" s="69" t="s">
        <v>256</v>
      </c>
      <c r="I1191" s="69" t="s">
        <v>1018</v>
      </c>
      <c r="J1191" s="69" t="s">
        <v>318</v>
      </c>
      <c r="K1191" s="69" t="s">
        <v>382</v>
      </c>
      <c r="L1191" s="69" t="s">
        <v>420</v>
      </c>
      <c r="M1191" s="69" t="s">
        <v>388</v>
      </c>
      <c r="N1191" s="69" t="s">
        <v>44</v>
      </c>
      <c r="O1191" s="69" t="s">
        <v>386</v>
      </c>
      <c r="P1191" s="69" t="s">
        <v>970</v>
      </c>
      <c r="Q1191" s="69">
        <v>322</v>
      </c>
      <c r="R1191" s="69" t="s">
        <v>71</v>
      </c>
      <c r="V1191" s="59" t="str">
        <f t="shared" si="147"/>
        <v>6840514синий / серый</v>
      </c>
      <c r="W1191" s="59" t="str">
        <f t="shared" si="144"/>
        <v>6840514</v>
      </c>
      <c r="X1191" s="59" t="str">
        <f t="shared" si="148"/>
        <v>HATTERAS WOOLRICH</v>
      </c>
      <c r="AC1191" s="50">
        <f t="shared" si="149"/>
        <v>2</v>
      </c>
      <c r="AD1191" s="43">
        <f t="shared" si="150"/>
        <v>94</v>
      </c>
      <c r="AE1191" s="50">
        <f t="shared" si="151"/>
        <v>2094</v>
      </c>
    </row>
    <row r="1192" spans="1:31">
      <c r="A1192" s="59" t="str">
        <f t="shared" si="145"/>
        <v>6840514322</v>
      </c>
      <c r="B1192" s="59" t="str">
        <f t="shared" si="146"/>
        <v>02-094-26</v>
      </c>
      <c r="C1192" s="69" t="s">
        <v>2800</v>
      </c>
      <c r="D1192" s="69" t="s">
        <v>2792</v>
      </c>
      <c r="E1192" s="69" t="s">
        <v>985</v>
      </c>
      <c r="F1192" s="70">
        <v>56</v>
      </c>
      <c r="G1192" s="70" t="s">
        <v>1345</v>
      </c>
      <c r="H1192" s="69" t="s">
        <v>256</v>
      </c>
      <c r="I1192" s="69" t="s">
        <v>1018</v>
      </c>
      <c r="J1192" s="69" t="s">
        <v>318</v>
      </c>
      <c r="K1192" s="69" t="s">
        <v>382</v>
      </c>
      <c r="L1192" s="69" t="s">
        <v>420</v>
      </c>
      <c r="M1192" s="69" t="s">
        <v>388</v>
      </c>
      <c r="N1192" s="69" t="s">
        <v>44</v>
      </c>
      <c r="O1192" s="69" t="s">
        <v>386</v>
      </c>
      <c r="P1192" s="69" t="s">
        <v>970</v>
      </c>
      <c r="Q1192" s="69">
        <v>322</v>
      </c>
      <c r="R1192" s="69" t="s">
        <v>71</v>
      </c>
      <c r="V1192" s="59" t="str">
        <f t="shared" si="147"/>
        <v>6840514синий / серый</v>
      </c>
      <c r="W1192" s="59" t="str">
        <f t="shared" si="144"/>
        <v>6840514</v>
      </c>
      <c r="X1192" s="59" t="str">
        <f t="shared" si="148"/>
        <v>HATTERAS WOOLRICH</v>
      </c>
      <c r="AC1192" s="50">
        <f t="shared" si="149"/>
        <v>2</v>
      </c>
      <c r="AD1192" s="43">
        <f t="shared" si="150"/>
        <v>94</v>
      </c>
      <c r="AE1192" s="50">
        <f t="shared" si="151"/>
        <v>2094</v>
      </c>
    </row>
    <row r="1193" spans="1:31">
      <c r="A1193" s="59" t="str">
        <f t="shared" si="145"/>
        <v>684090326</v>
      </c>
      <c r="B1193" s="59" t="str">
        <f t="shared" si="146"/>
        <v>02-274-14</v>
      </c>
      <c r="C1193" s="69" t="s">
        <v>2801</v>
      </c>
      <c r="D1193" s="69" t="s">
        <v>2802</v>
      </c>
      <c r="E1193" s="69" t="s">
        <v>1147</v>
      </c>
      <c r="F1193" s="70">
        <v>55</v>
      </c>
      <c r="G1193" s="70" t="s">
        <v>2803</v>
      </c>
      <c r="H1193" s="69" t="s">
        <v>86</v>
      </c>
      <c r="I1193" s="69" t="s">
        <v>2804</v>
      </c>
      <c r="J1193" s="69" t="s">
        <v>318</v>
      </c>
      <c r="K1193" s="69" t="s">
        <v>382</v>
      </c>
      <c r="L1193" s="69" t="s">
        <v>420</v>
      </c>
      <c r="M1193" s="69" t="s">
        <v>388</v>
      </c>
      <c r="N1193" s="69" t="s">
        <v>44</v>
      </c>
      <c r="O1193" s="69" t="s">
        <v>433</v>
      </c>
      <c r="P1193" s="69" t="s">
        <v>970</v>
      </c>
      <c r="Q1193" s="69">
        <v>26</v>
      </c>
      <c r="R1193" s="69" t="s">
        <v>86</v>
      </c>
      <c r="V1193" s="59" t="str">
        <f t="shared" si="147"/>
        <v>6840903коричневый</v>
      </c>
      <c r="W1193" s="59" t="str">
        <f t="shared" si="144"/>
        <v>6840903</v>
      </c>
      <c r="X1193" s="59" t="str">
        <f t="shared" si="148"/>
        <v>HATTERAS PATCHWORK</v>
      </c>
      <c r="AC1193" s="50">
        <f t="shared" si="149"/>
        <v>2</v>
      </c>
      <c r="AD1193" s="43">
        <f t="shared" si="150"/>
        <v>274</v>
      </c>
      <c r="AE1193" s="50">
        <f t="shared" si="151"/>
        <v>2274</v>
      </c>
    </row>
    <row r="1194" spans="1:31">
      <c r="A1194" s="59" t="str">
        <f t="shared" si="145"/>
        <v>684090326</v>
      </c>
      <c r="B1194" s="59" t="str">
        <f t="shared" si="146"/>
        <v>02-274-14</v>
      </c>
      <c r="C1194" s="69" t="s">
        <v>2805</v>
      </c>
      <c r="D1194" s="69" t="s">
        <v>2802</v>
      </c>
      <c r="E1194" s="69" t="s">
        <v>967</v>
      </c>
      <c r="F1194" s="70">
        <v>57</v>
      </c>
      <c r="G1194" s="70" t="s">
        <v>2803</v>
      </c>
      <c r="H1194" s="69" t="s">
        <v>86</v>
      </c>
      <c r="I1194" s="69" t="s">
        <v>2804</v>
      </c>
      <c r="J1194" s="69" t="s">
        <v>318</v>
      </c>
      <c r="K1194" s="69" t="s">
        <v>382</v>
      </c>
      <c r="L1194" s="69" t="s">
        <v>420</v>
      </c>
      <c r="M1194" s="69" t="s">
        <v>388</v>
      </c>
      <c r="N1194" s="69" t="s">
        <v>44</v>
      </c>
      <c r="O1194" s="69" t="s">
        <v>433</v>
      </c>
      <c r="P1194" s="69" t="s">
        <v>970</v>
      </c>
      <c r="Q1194" s="69">
        <v>26</v>
      </c>
      <c r="R1194" s="69" t="s">
        <v>86</v>
      </c>
      <c r="V1194" s="59" t="str">
        <f t="shared" si="147"/>
        <v>6840903коричневый</v>
      </c>
      <c r="W1194" s="59" t="str">
        <f t="shared" si="144"/>
        <v>6840903</v>
      </c>
      <c r="X1194" s="59" t="str">
        <f t="shared" si="148"/>
        <v>HATTERAS PATCHWORK</v>
      </c>
      <c r="AC1194" s="50">
        <f t="shared" si="149"/>
        <v>2</v>
      </c>
      <c r="AD1194" s="43">
        <f t="shared" si="150"/>
        <v>274</v>
      </c>
      <c r="AE1194" s="50">
        <f t="shared" si="151"/>
        <v>2274</v>
      </c>
    </row>
    <row r="1195" spans="1:31">
      <c r="A1195" s="59" t="str">
        <f t="shared" si="145"/>
        <v>684090326</v>
      </c>
      <c r="B1195" s="59" t="str">
        <f t="shared" si="146"/>
        <v>02-274-14</v>
      </c>
      <c r="C1195" s="69" t="s">
        <v>2806</v>
      </c>
      <c r="D1195" s="69" t="s">
        <v>2802</v>
      </c>
      <c r="E1195" s="69" t="s">
        <v>972</v>
      </c>
      <c r="F1195" s="70">
        <v>59</v>
      </c>
      <c r="G1195" s="70" t="s">
        <v>2803</v>
      </c>
      <c r="H1195" s="69" t="s">
        <v>86</v>
      </c>
      <c r="I1195" s="69" t="s">
        <v>2804</v>
      </c>
      <c r="J1195" s="69" t="s">
        <v>318</v>
      </c>
      <c r="K1195" s="69" t="s">
        <v>382</v>
      </c>
      <c r="L1195" s="69" t="s">
        <v>420</v>
      </c>
      <c r="M1195" s="69" t="s">
        <v>388</v>
      </c>
      <c r="N1195" s="69" t="s">
        <v>44</v>
      </c>
      <c r="O1195" s="69" t="s">
        <v>433</v>
      </c>
      <c r="P1195" s="69" t="s">
        <v>970</v>
      </c>
      <c r="Q1195" s="69">
        <v>26</v>
      </c>
      <c r="R1195" s="69" t="s">
        <v>86</v>
      </c>
      <c r="V1195" s="59" t="str">
        <f t="shared" si="147"/>
        <v>6840903коричневый</v>
      </c>
      <c r="W1195" s="59" t="str">
        <f t="shared" si="144"/>
        <v>6840903</v>
      </c>
      <c r="X1195" s="59" t="str">
        <f t="shared" si="148"/>
        <v>HATTERAS PATCHWORK</v>
      </c>
      <c r="AC1195" s="50">
        <f t="shared" si="149"/>
        <v>2</v>
      </c>
      <c r="AD1195" s="43">
        <f t="shared" si="150"/>
        <v>274</v>
      </c>
      <c r="AE1195" s="50">
        <f t="shared" si="151"/>
        <v>2274</v>
      </c>
    </row>
    <row r="1196" spans="1:31">
      <c r="A1196" s="59" t="str">
        <f t="shared" si="145"/>
        <v>684090326</v>
      </c>
      <c r="B1196" s="59" t="str">
        <f t="shared" si="146"/>
        <v>02-274-14</v>
      </c>
      <c r="C1196" s="69" t="s">
        <v>2807</v>
      </c>
      <c r="D1196" s="69" t="s">
        <v>2802</v>
      </c>
      <c r="E1196" s="69" t="s">
        <v>983</v>
      </c>
      <c r="F1196" s="70">
        <v>61</v>
      </c>
      <c r="G1196" s="70" t="s">
        <v>2803</v>
      </c>
      <c r="H1196" s="69" t="s">
        <v>86</v>
      </c>
      <c r="I1196" s="69" t="s">
        <v>2804</v>
      </c>
      <c r="J1196" s="69" t="s">
        <v>318</v>
      </c>
      <c r="K1196" s="69" t="s">
        <v>382</v>
      </c>
      <c r="L1196" s="69" t="s">
        <v>420</v>
      </c>
      <c r="M1196" s="69" t="s">
        <v>388</v>
      </c>
      <c r="N1196" s="69" t="s">
        <v>44</v>
      </c>
      <c r="O1196" s="69" t="s">
        <v>433</v>
      </c>
      <c r="P1196" s="69" t="s">
        <v>970</v>
      </c>
      <c r="Q1196" s="69">
        <v>26</v>
      </c>
      <c r="R1196" s="69" t="s">
        <v>86</v>
      </c>
      <c r="V1196" s="59" t="str">
        <f t="shared" si="147"/>
        <v>6840903коричневый</v>
      </c>
      <c r="W1196" s="59" t="str">
        <f t="shared" si="144"/>
        <v>6840903</v>
      </c>
      <c r="X1196" s="59" t="str">
        <f t="shared" si="148"/>
        <v>HATTERAS PATCHWORK</v>
      </c>
      <c r="AC1196" s="50">
        <f t="shared" si="149"/>
        <v>2</v>
      </c>
      <c r="AD1196" s="43">
        <f t="shared" si="150"/>
        <v>274</v>
      </c>
      <c r="AE1196" s="50">
        <f t="shared" si="151"/>
        <v>2274</v>
      </c>
    </row>
    <row r="1197" spans="1:31">
      <c r="A1197" s="59" t="str">
        <f t="shared" si="145"/>
        <v>684090326</v>
      </c>
      <c r="B1197" s="59" t="str">
        <f t="shared" si="146"/>
        <v>02-274-14</v>
      </c>
      <c r="C1197" s="69" t="s">
        <v>2808</v>
      </c>
      <c r="D1197" s="69" t="s">
        <v>2802</v>
      </c>
      <c r="E1197" s="69" t="s">
        <v>989</v>
      </c>
      <c r="F1197" s="70">
        <v>63</v>
      </c>
      <c r="G1197" s="70" t="s">
        <v>2803</v>
      </c>
      <c r="H1197" s="69" t="s">
        <v>86</v>
      </c>
      <c r="I1197" s="69" t="s">
        <v>2804</v>
      </c>
      <c r="J1197" s="69" t="s">
        <v>318</v>
      </c>
      <c r="K1197" s="69" t="s">
        <v>382</v>
      </c>
      <c r="L1197" s="69" t="s">
        <v>420</v>
      </c>
      <c r="M1197" s="69" t="s">
        <v>388</v>
      </c>
      <c r="N1197" s="69" t="s">
        <v>44</v>
      </c>
      <c r="O1197" s="69" t="s">
        <v>433</v>
      </c>
      <c r="P1197" s="69" t="s">
        <v>970</v>
      </c>
      <c r="Q1197" s="69">
        <v>26</v>
      </c>
      <c r="R1197" s="69" t="s">
        <v>86</v>
      </c>
      <c r="V1197" s="59" t="str">
        <f t="shared" si="147"/>
        <v>6840903коричневый</v>
      </c>
      <c r="W1197" s="59" t="str">
        <f t="shared" si="144"/>
        <v>6840903</v>
      </c>
      <c r="X1197" s="59" t="str">
        <f t="shared" si="148"/>
        <v>HATTERAS PATCHWORK</v>
      </c>
      <c r="AC1197" s="50">
        <f t="shared" si="149"/>
        <v>2</v>
      </c>
      <c r="AD1197" s="43">
        <f t="shared" si="150"/>
        <v>274</v>
      </c>
      <c r="AE1197" s="50">
        <f t="shared" si="151"/>
        <v>2274</v>
      </c>
    </row>
    <row r="1198" spans="1:31">
      <c r="A1198" s="59" t="str">
        <f t="shared" si="145"/>
        <v>68471023</v>
      </c>
      <c r="B1198" s="59" t="str">
        <f t="shared" si="146"/>
        <v>02-050-08</v>
      </c>
      <c r="C1198" s="69" t="s">
        <v>2809</v>
      </c>
      <c r="D1198" s="69" t="s">
        <v>2810</v>
      </c>
      <c r="E1198" s="69" t="s">
        <v>967</v>
      </c>
      <c r="F1198" s="70">
        <v>57</v>
      </c>
      <c r="G1198" s="70" t="s">
        <v>1044</v>
      </c>
      <c r="H1198" s="69" t="s">
        <v>83</v>
      </c>
      <c r="I1198" s="69" t="s">
        <v>1045</v>
      </c>
      <c r="J1198" s="69" t="s">
        <v>318</v>
      </c>
      <c r="K1198" s="69" t="s">
        <v>382</v>
      </c>
      <c r="L1198" s="69" t="s">
        <v>420</v>
      </c>
      <c r="M1198" s="69" t="s">
        <v>388</v>
      </c>
      <c r="N1198" s="69" t="s">
        <v>32</v>
      </c>
      <c r="O1198" s="69" t="s">
        <v>386</v>
      </c>
      <c r="P1198" s="69" t="s">
        <v>970</v>
      </c>
      <c r="Q1198" s="69">
        <v>3</v>
      </c>
      <c r="R1198" s="69" t="s">
        <v>83</v>
      </c>
      <c r="V1198" s="59" t="str">
        <f t="shared" si="147"/>
        <v>6847102серый</v>
      </c>
      <c r="W1198" s="59" t="str">
        <f t="shared" si="144"/>
        <v>6847102</v>
      </c>
      <c r="X1198" s="59" t="str">
        <f t="shared" si="148"/>
        <v>HATTERAS PIGSKIN</v>
      </c>
      <c r="AC1198" s="50">
        <f t="shared" si="149"/>
        <v>2</v>
      </c>
      <c r="AD1198" s="43">
        <f t="shared" si="150"/>
        <v>50</v>
      </c>
      <c r="AE1198" s="50">
        <f t="shared" si="151"/>
        <v>2050</v>
      </c>
    </row>
    <row r="1199" spans="1:31">
      <c r="A1199" s="59" t="str">
        <f t="shared" si="145"/>
        <v>68471023</v>
      </c>
      <c r="B1199" s="59" t="str">
        <f t="shared" si="146"/>
        <v>02-050-08</v>
      </c>
      <c r="C1199" s="69" t="s">
        <v>2811</v>
      </c>
      <c r="D1199" s="69" t="s">
        <v>2810</v>
      </c>
      <c r="E1199" s="69" t="s">
        <v>972</v>
      </c>
      <c r="F1199" s="70">
        <v>59</v>
      </c>
      <c r="G1199" s="70" t="s">
        <v>1044</v>
      </c>
      <c r="H1199" s="69" t="s">
        <v>83</v>
      </c>
      <c r="I1199" s="69" t="s">
        <v>1045</v>
      </c>
      <c r="J1199" s="69" t="s">
        <v>318</v>
      </c>
      <c r="K1199" s="69" t="s">
        <v>382</v>
      </c>
      <c r="L1199" s="69" t="s">
        <v>420</v>
      </c>
      <c r="M1199" s="69" t="s">
        <v>388</v>
      </c>
      <c r="N1199" s="69" t="s">
        <v>32</v>
      </c>
      <c r="O1199" s="69" t="s">
        <v>386</v>
      </c>
      <c r="P1199" s="69" t="s">
        <v>970</v>
      </c>
      <c r="Q1199" s="69">
        <v>3</v>
      </c>
      <c r="R1199" s="69" t="s">
        <v>83</v>
      </c>
      <c r="V1199" s="59" t="str">
        <f t="shared" si="147"/>
        <v>6847102серый</v>
      </c>
      <c r="W1199" s="59" t="str">
        <f t="shared" si="144"/>
        <v>6847102</v>
      </c>
      <c r="X1199" s="59" t="str">
        <f t="shared" si="148"/>
        <v>HATTERAS PIGSKIN</v>
      </c>
      <c r="AC1199" s="50">
        <f t="shared" si="149"/>
        <v>2</v>
      </c>
      <c r="AD1199" s="43">
        <f t="shared" si="150"/>
        <v>50</v>
      </c>
      <c r="AE1199" s="50">
        <f t="shared" si="151"/>
        <v>2050</v>
      </c>
    </row>
    <row r="1200" spans="1:31">
      <c r="A1200" s="59" t="str">
        <f t="shared" si="145"/>
        <v>68471023</v>
      </c>
      <c r="B1200" s="59" t="str">
        <f t="shared" si="146"/>
        <v>02-050-08</v>
      </c>
      <c r="C1200" s="69" t="s">
        <v>2812</v>
      </c>
      <c r="D1200" s="69" t="s">
        <v>2810</v>
      </c>
      <c r="E1200" s="69" t="s">
        <v>983</v>
      </c>
      <c r="F1200" s="70">
        <v>61</v>
      </c>
      <c r="G1200" s="70" t="s">
        <v>1044</v>
      </c>
      <c r="H1200" s="69" t="s">
        <v>83</v>
      </c>
      <c r="I1200" s="69" t="s">
        <v>1045</v>
      </c>
      <c r="J1200" s="69" t="s">
        <v>318</v>
      </c>
      <c r="K1200" s="69" t="s">
        <v>382</v>
      </c>
      <c r="L1200" s="69" t="s">
        <v>420</v>
      </c>
      <c r="M1200" s="69" t="s">
        <v>388</v>
      </c>
      <c r="N1200" s="69" t="s">
        <v>32</v>
      </c>
      <c r="O1200" s="69" t="s">
        <v>386</v>
      </c>
      <c r="P1200" s="69" t="s">
        <v>970</v>
      </c>
      <c r="Q1200" s="69">
        <v>3</v>
      </c>
      <c r="R1200" s="69" t="s">
        <v>83</v>
      </c>
      <c r="V1200" s="59" t="str">
        <f t="shared" si="147"/>
        <v>6847102серый</v>
      </c>
      <c r="W1200" s="59" t="str">
        <f t="shared" si="144"/>
        <v>6847102</v>
      </c>
      <c r="X1200" s="59" t="str">
        <f t="shared" si="148"/>
        <v>HATTERAS PIGSKIN</v>
      </c>
      <c r="AC1200" s="50">
        <f t="shared" si="149"/>
        <v>2</v>
      </c>
      <c r="AD1200" s="43">
        <f t="shared" si="150"/>
        <v>50</v>
      </c>
      <c r="AE1200" s="50">
        <f t="shared" si="151"/>
        <v>2050</v>
      </c>
    </row>
    <row r="1201" spans="1:31">
      <c r="A1201" s="59" t="str">
        <f t="shared" si="145"/>
        <v>68471023</v>
      </c>
      <c r="B1201" s="59" t="str">
        <f t="shared" si="146"/>
        <v>02-050-08</v>
      </c>
      <c r="C1201" s="69" t="s">
        <v>2813</v>
      </c>
      <c r="D1201" s="69" t="s">
        <v>2810</v>
      </c>
      <c r="E1201" s="69" t="s">
        <v>989</v>
      </c>
      <c r="F1201" s="70">
        <v>63</v>
      </c>
      <c r="G1201" s="70" t="s">
        <v>1044</v>
      </c>
      <c r="H1201" s="69" t="s">
        <v>83</v>
      </c>
      <c r="I1201" s="69" t="s">
        <v>1045</v>
      </c>
      <c r="J1201" s="69" t="s">
        <v>318</v>
      </c>
      <c r="K1201" s="69" t="s">
        <v>382</v>
      </c>
      <c r="L1201" s="69" t="s">
        <v>420</v>
      </c>
      <c r="M1201" s="69" t="s">
        <v>388</v>
      </c>
      <c r="N1201" s="69" t="s">
        <v>32</v>
      </c>
      <c r="O1201" s="69" t="s">
        <v>386</v>
      </c>
      <c r="P1201" s="69" t="s">
        <v>970</v>
      </c>
      <c r="Q1201" s="69">
        <v>3</v>
      </c>
      <c r="R1201" s="69" t="s">
        <v>83</v>
      </c>
      <c r="V1201" s="59" t="str">
        <f t="shared" si="147"/>
        <v>6847102серый</v>
      </c>
      <c r="W1201" s="59" t="str">
        <f t="shared" si="144"/>
        <v>6847102</v>
      </c>
      <c r="X1201" s="59" t="str">
        <f t="shared" si="148"/>
        <v>HATTERAS PIGSKIN</v>
      </c>
      <c r="AC1201" s="50">
        <f t="shared" si="149"/>
        <v>2</v>
      </c>
      <c r="AD1201" s="43">
        <f t="shared" si="150"/>
        <v>50</v>
      </c>
      <c r="AE1201" s="50">
        <f t="shared" si="151"/>
        <v>2050</v>
      </c>
    </row>
    <row r="1202" spans="1:31">
      <c r="A1202" s="59" t="str">
        <f t="shared" si="145"/>
        <v>629010121</v>
      </c>
      <c r="B1202" s="59" t="str">
        <f t="shared" si="146"/>
        <v>02-107-16</v>
      </c>
      <c r="C1202" s="69" t="s">
        <v>2814</v>
      </c>
      <c r="D1202" s="69" t="s">
        <v>2815</v>
      </c>
      <c r="E1202" s="69" t="s">
        <v>967</v>
      </c>
      <c r="F1202" s="70">
        <v>57</v>
      </c>
      <c r="G1202" s="70" t="s">
        <v>1465</v>
      </c>
      <c r="H1202" s="69" t="s">
        <v>55</v>
      </c>
      <c r="I1202" s="69" t="s">
        <v>1184</v>
      </c>
      <c r="J1202" s="69" t="s">
        <v>348</v>
      </c>
      <c r="K1202" s="69" t="s">
        <v>382</v>
      </c>
      <c r="L1202" s="69" t="s">
        <v>420</v>
      </c>
      <c r="M1202" s="69" t="s">
        <v>388</v>
      </c>
      <c r="N1202" s="69" t="s">
        <v>44</v>
      </c>
      <c r="O1202" s="69" t="s">
        <v>385</v>
      </c>
      <c r="P1202" s="69" t="s">
        <v>970</v>
      </c>
      <c r="Q1202" s="69">
        <v>21</v>
      </c>
      <c r="R1202" s="69" t="s">
        <v>71</v>
      </c>
      <c r="V1202" s="59" t="str">
        <f t="shared" si="147"/>
        <v>6290101темно-синий</v>
      </c>
      <c r="W1202" s="59" t="str">
        <f t="shared" si="144"/>
        <v>6290101</v>
      </c>
      <c r="X1202" s="59" t="str">
        <f t="shared" si="148"/>
        <v>RIDERS</v>
      </c>
      <c r="AC1202" s="50">
        <f t="shared" si="149"/>
        <v>2</v>
      </c>
      <c r="AD1202" s="43">
        <f t="shared" si="150"/>
        <v>107</v>
      </c>
      <c r="AE1202" s="50">
        <f t="shared" si="151"/>
        <v>2107</v>
      </c>
    </row>
    <row r="1203" spans="1:31">
      <c r="A1203" s="59" t="str">
        <f t="shared" si="145"/>
        <v>629010121</v>
      </c>
      <c r="B1203" s="59" t="str">
        <f t="shared" si="146"/>
        <v>02-107-16</v>
      </c>
      <c r="C1203" s="69" t="s">
        <v>2816</v>
      </c>
      <c r="D1203" s="69" t="s">
        <v>2815</v>
      </c>
      <c r="E1203" s="69" t="s">
        <v>972</v>
      </c>
      <c r="F1203" s="70">
        <v>59</v>
      </c>
      <c r="G1203" s="70" t="s">
        <v>1465</v>
      </c>
      <c r="H1203" s="69" t="s">
        <v>55</v>
      </c>
      <c r="I1203" s="69" t="s">
        <v>1184</v>
      </c>
      <c r="J1203" s="69" t="s">
        <v>348</v>
      </c>
      <c r="K1203" s="69" t="s">
        <v>382</v>
      </c>
      <c r="L1203" s="69" t="s">
        <v>420</v>
      </c>
      <c r="M1203" s="69" t="s">
        <v>388</v>
      </c>
      <c r="N1203" s="69" t="s">
        <v>44</v>
      </c>
      <c r="O1203" s="69" t="s">
        <v>385</v>
      </c>
      <c r="P1203" s="69" t="s">
        <v>970</v>
      </c>
      <c r="Q1203" s="69">
        <v>21</v>
      </c>
      <c r="R1203" s="69" t="s">
        <v>71</v>
      </c>
      <c r="V1203" s="59" t="str">
        <f t="shared" si="147"/>
        <v>6290101темно-синий</v>
      </c>
      <c r="W1203" s="59" t="str">
        <f t="shared" si="144"/>
        <v>6290101</v>
      </c>
      <c r="X1203" s="59" t="str">
        <f t="shared" si="148"/>
        <v>RIDERS</v>
      </c>
      <c r="AC1203" s="50">
        <f t="shared" si="149"/>
        <v>2</v>
      </c>
      <c r="AD1203" s="43">
        <f t="shared" si="150"/>
        <v>107</v>
      </c>
      <c r="AE1203" s="50">
        <f t="shared" si="151"/>
        <v>2107</v>
      </c>
    </row>
    <row r="1204" spans="1:31">
      <c r="A1204" s="59" t="str">
        <f t="shared" si="145"/>
        <v>629010121</v>
      </c>
      <c r="B1204" s="59" t="str">
        <f t="shared" si="146"/>
        <v>02-107-16</v>
      </c>
      <c r="C1204" s="69" t="s">
        <v>2817</v>
      </c>
      <c r="D1204" s="69" t="s">
        <v>2815</v>
      </c>
      <c r="E1204" s="69" t="s">
        <v>983</v>
      </c>
      <c r="F1204" s="70">
        <v>61</v>
      </c>
      <c r="G1204" s="70" t="s">
        <v>1465</v>
      </c>
      <c r="H1204" s="69" t="s">
        <v>55</v>
      </c>
      <c r="I1204" s="69" t="s">
        <v>1184</v>
      </c>
      <c r="J1204" s="69" t="s">
        <v>348</v>
      </c>
      <c r="K1204" s="69" t="s">
        <v>382</v>
      </c>
      <c r="L1204" s="69" t="s">
        <v>420</v>
      </c>
      <c r="M1204" s="69" t="s">
        <v>388</v>
      </c>
      <c r="N1204" s="69" t="s">
        <v>44</v>
      </c>
      <c r="O1204" s="69" t="s">
        <v>385</v>
      </c>
      <c r="P1204" s="69" t="s">
        <v>970</v>
      </c>
      <c r="Q1204" s="69">
        <v>21</v>
      </c>
      <c r="R1204" s="69" t="s">
        <v>71</v>
      </c>
      <c r="V1204" s="59" t="str">
        <f t="shared" si="147"/>
        <v>6290101темно-синий</v>
      </c>
      <c r="W1204" s="59" t="str">
        <f t="shared" si="144"/>
        <v>6290101</v>
      </c>
      <c r="X1204" s="59" t="str">
        <f t="shared" si="148"/>
        <v>RIDERS</v>
      </c>
      <c r="AC1204" s="50">
        <f t="shared" si="149"/>
        <v>2</v>
      </c>
      <c r="AD1204" s="43">
        <f t="shared" si="150"/>
        <v>107</v>
      </c>
      <c r="AE1204" s="50">
        <f t="shared" si="151"/>
        <v>2107</v>
      </c>
    </row>
    <row r="1205" spans="1:31">
      <c r="A1205" s="59" t="str">
        <f t="shared" si="145"/>
        <v>629010132</v>
      </c>
      <c r="B1205" s="59" t="str">
        <f t="shared" si="146"/>
        <v>02-107-05</v>
      </c>
      <c r="C1205" s="69" t="s">
        <v>2818</v>
      </c>
      <c r="D1205" s="69" t="s">
        <v>2819</v>
      </c>
      <c r="E1205" s="69" t="s">
        <v>1147</v>
      </c>
      <c r="F1205" s="70">
        <v>55</v>
      </c>
      <c r="G1205" s="70" t="s">
        <v>1465</v>
      </c>
      <c r="H1205" s="69" t="s">
        <v>277</v>
      </c>
      <c r="I1205" s="69" t="s">
        <v>1184</v>
      </c>
      <c r="J1205" s="69" t="s">
        <v>348</v>
      </c>
      <c r="K1205" s="69" t="s">
        <v>382</v>
      </c>
      <c r="L1205" s="69" t="s">
        <v>420</v>
      </c>
      <c r="M1205" s="69" t="s">
        <v>388</v>
      </c>
      <c r="N1205" s="69" t="s">
        <v>44</v>
      </c>
      <c r="O1205" s="69" t="s">
        <v>385</v>
      </c>
      <c r="P1205" s="69" t="s">
        <v>970</v>
      </c>
      <c r="Q1205" s="69">
        <v>32</v>
      </c>
      <c r="R1205" s="69" t="s">
        <v>83</v>
      </c>
      <c r="V1205" s="59" t="str">
        <f t="shared" si="147"/>
        <v>6290101темно-серый</v>
      </c>
      <c r="W1205" s="59" t="str">
        <f t="shared" si="144"/>
        <v>6290101</v>
      </c>
      <c r="X1205" s="59" t="str">
        <f t="shared" si="148"/>
        <v>RIDERS</v>
      </c>
      <c r="AC1205" s="50">
        <f t="shared" si="149"/>
        <v>2</v>
      </c>
      <c r="AD1205" s="43">
        <f t="shared" si="150"/>
        <v>107</v>
      </c>
      <c r="AE1205" s="50">
        <f t="shared" si="151"/>
        <v>2107</v>
      </c>
    </row>
    <row r="1206" spans="1:31">
      <c r="A1206" s="59" t="str">
        <f t="shared" si="145"/>
        <v>629010132</v>
      </c>
      <c r="B1206" s="59" t="str">
        <f t="shared" si="146"/>
        <v>02-107-05</v>
      </c>
      <c r="C1206" s="69" t="s">
        <v>2820</v>
      </c>
      <c r="D1206" s="69" t="s">
        <v>2819</v>
      </c>
      <c r="E1206" s="69" t="s">
        <v>967</v>
      </c>
      <c r="F1206" s="70">
        <v>57</v>
      </c>
      <c r="G1206" s="70" t="s">
        <v>1465</v>
      </c>
      <c r="H1206" s="69" t="s">
        <v>277</v>
      </c>
      <c r="I1206" s="69" t="s">
        <v>1184</v>
      </c>
      <c r="J1206" s="69" t="s">
        <v>348</v>
      </c>
      <c r="K1206" s="69" t="s">
        <v>382</v>
      </c>
      <c r="L1206" s="69" t="s">
        <v>420</v>
      </c>
      <c r="M1206" s="69" t="s">
        <v>388</v>
      </c>
      <c r="N1206" s="69" t="s">
        <v>44</v>
      </c>
      <c r="O1206" s="69" t="s">
        <v>385</v>
      </c>
      <c r="P1206" s="69" t="s">
        <v>970</v>
      </c>
      <c r="Q1206" s="69">
        <v>32</v>
      </c>
      <c r="R1206" s="69" t="s">
        <v>83</v>
      </c>
      <c r="V1206" s="59" t="str">
        <f t="shared" si="147"/>
        <v>6290101темно-серый</v>
      </c>
      <c r="W1206" s="59" t="str">
        <f t="shared" si="144"/>
        <v>6290101</v>
      </c>
      <c r="X1206" s="59" t="str">
        <f t="shared" si="148"/>
        <v>RIDERS</v>
      </c>
      <c r="AC1206" s="50">
        <f t="shared" si="149"/>
        <v>2</v>
      </c>
      <c r="AD1206" s="43">
        <f t="shared" si="150"/>
        <v>107</v>
      </c>
      <c r="AE1206" s="50">
        <f t="shared" si="151"/>
        <v>2107</v>
      </c>
    </row>
    <row r="1207" spans="1:31">
      <c r="A1207" s="59" t="str">
        <f t="shared" si="145"/>
        <v>629010132</v>
      </c>
      <c r="B1207" s="59" t="str">
        <f t="shared" si="146"/>
        <v>02-107-05</v>
      </c>
      <c r="C1207" s="69" t="s">
        <v>2821</v>
      </c>
      <c r="D1207" s="69" t="s">
        <v>2819</v>
      </c>
      <c r="E1207" s="69" t="s">
        <v>972</v>
      </c>
      <c r="F1207" s="70">
        <v>59</v>
      </c>
      <c r="G1207" s="70" t="s">
        <v>1465</v>
      </c>
      <c r="H1207" s="69" t="s">
        <v>277</v>
      </c>
      <c r="I1207" s="69" t="s">
        <v>1184</v>
      </c>
      <c r="J1207" s="69" t="s">
        <v>348</v>
      </c>
      <c r="K1207" s="69" t="s">
        <v>382</v>
      </c>
      <c r="L1207" s="69" t="s">
        <v>420</v>
      </c>
      <c r="M1207" s="69" t="s">
        <v>388</v>
      </c>
      <c r="N1207" s="69" t="s">
        <v>44</v>
      </c>
      <c r="O1207" s="69" t="s">
        <v>385</v>
      </c>
      <c r="P1207" s="69" t="s">
        <v>970</v>
      </c>
      <c r="Q1207" s="69">
        <v>32</v>
      </c>
      <c r="R1207" s="69" t="s">
        <v>83</v>
      </c>
      <c r="V1207" s="59" t="str">
        <f t="shared" si="147"/>
        <v>6290101темно-серый</v>
      </c>
      <c r="W1207" s="59" t="str">
        <f t="shared" si="144"/>
        <v>6290101</v>
      </c>
      <c r="X1207" s="59" t="str">
        <f t="shared" si="148"/>
        <v>RIDERS</v>
      </c>
      <c r="AC1207" s="50">
        <f t="shared" si="149"/>
        <v>2</v>
      </c>
      <c r="AD1207" s="43">
        <f t="shared" si="150"/>
        <v>107</v>
      </c>
      <c r="AE1207" s="50">
        <f t="shared" si="151"/>
        <v>2107</v>
      </c>
    </row>
    <row r="1208" spans="1:31">
      <c r="A1208" s="59" t="str">
        <f t="shared" si="145"/>
        <v>629010132</v>
      </c>
      <c r="B1208" s="59" t="str">
        <f t="shared" si="146"/>
        <v>02-107-05</v>
      </c>
      <c r="C1208" s="69" t="s">
        <v>2822</v>
      </c>
      <c r="D1208" s="69" t="s">
        <v>2819</v>
      </c>
      <c r="E1208" s="69" t="s">
        <v>983</v>
      </c>
      <c r="F1208" s="70">
        <v>61</v>
      </c>
      <c r="G1208" s="70" t="s">
        <v>1465</v>
      </c>
      <c r="H1208" s="69" t="s">
        <v>277</v>
      </c>
      <c r="I1208" s="69" t="s">
        <v>1184</v>
      </c>
      <c r="J1208" s="69" t="s">
        <v>348</v>
      </c>
      <c r="K1208" s="69" t="s">
        <v>382</v>
      </c>
      <c r="L1208" s="69" t="s">
        <v>420</v>
      </c>
      <c r="M1208" s="69" t="s">
        <v>388</v>
      </c>
      <c r="N1208" s="69" t="s">
        <v>44</v>
      </c>
      <c r="O1208" s="69" t="s">
        <v>385</v>
      </c>
      <c r="P1208" s="69" t="s">
        <v>970</v>
      </c>
      <c r="Q1208" s="69">
        <v>32</v>
      </c>
      <c r="R1208" s="69" t="s">
        <v>83</v>
      </c>
      <c r="V1208" s="59" t="str">
        <f t="shared" si="147"/>
        <v>6290101темно-серый</v>
      </c>
      <c r="W1208" s="59" t="str">
        <f t="shared" si="144"/>
        <v>6290101</v>
      </c>
      <c r="X1208" s="59" t="str">
        <f t="shared" si="148"/>
        <v>RIDERS</v>
      </c>
      <c r="AC1208" s="50">
        <f t="shared" si="149"/>
        <v>2</v>
      </c>
      <c r="AD1208" s="43">
        <f t="shared" si="150"/>
        <v>107</v>
      </c>
      <c r="AE1208" s="50">
        <f t="shared" si="151"/>
        <v>2107</v>
      </c>
    </row>
    <row r="1209" spans="1:31">
      <c r="A1209" s="59" t="str">
        <f t="shared" si="145"/>
        <v>629750268</v>
      </c>
      <c r="B1209" s="59" t="str">
        <f t="shared" si="146"/>
        <v>02-275-14</v>
      </c>
      <c r="C1209" s="69" t="s">
        <v>2823</v>
      </c>
      <c r="D1209" s="69" t="s">
        <v>2824</v>
      </c>
      <c r="E1209" s="69" t="s">
        <v>1147</v>
      </c>
      <c r="F1209" s="70">
        <v>55</v>
      </c>
      <c r="G1209" s="70" t="s">
        <v>2825</v>
      </c>
      <c r="H1209" s="69" t="s">
        <v>86</v>
      </c>
      <c r="I1209" s="69" t="s">
        <v>1045</v>
      </c>
      <c r="J1209" s="69" t="s">
        <v>348</v>
      </c>
      <c r="K1209" s="69" t="s">
        <v>382</v>
      </c>
      <c r="L1209" s="69" t="s">
        <v>420</v>
      </c>
      <c r="M1209" s="69" t="s">
        <v>388</v>
      </c>
      <c r="N1209" s="69" t="s">
        <v>32</v>
      </c>
      <c r="O1209" s="69" t="s">
        <v>385</v>
      </c>
      <c r="P1209" s="69" t="s">
        <v>970</v>
      </c>
      <c r="Q1209" s="69">
        <v>68</v>
      </c>
      <c r="R1209" s="69" t="s">
        <v>86</v>
      </c>
      <c r="V1209" s="59" t="str">
        <f t="shared" si="147"/>
        <v>6297502коричневый</v>
      </c>
      <c r="W1209" s="59" t="str">
        <f t="shared" si="144"/>
        <v>6297502</v>
      </c>
      <c r="X1209" s="59" t="str">
        <f t="shared" si="148"/>
        <v>RIDERS EMBOSSED</v>
      </c>
      <c r="AC1209" s="50">
        <f t="shared" si="149"/>
        <v>2</v>
      </c>
      <c r="AD1209" s="43">
        <f t="shared" si="150"/>
        <v>275</v>
      </c>
      <c r="AE1209" s="50">
        <f t="shared" si="151"/>
        <v>2275</v>
      </c>
    </row>
    <row r="1210" spans="1:31">
      <c r="A1210" s="59" t="str">
        <f t="shared" si="145"/>
        <v>629750268</v>
      </c>
      <c r="B1210" s="59" t="str">
        <f t="shared" si="146"/>
        <v>02-275-14</v>
      </c>
      <c r="C1210" s="69" t="s">
        <v>2826</v>
      </c>
      <c r="D1210" s="69" t="s">
        <v>2824</v>
      </c>
      <c r="E1210" s="69" t="s">
        <v>967</v>
      </c>
      <c r="F1210" s="70">
        <v>57</v>
      </c>
      <c r="G1210" s="70" t="s">
        <v>2825</v>
      </c>
      <c r="H1210" s="69" t="s">
        <v>86</v>
      </c>
      <c r="I1210" s="69" t="s">
        <v>1045</v>
      </c>
      <c r="J1210" s="69" t="s">
        <v>348</v>
      </c>
      <c r="K1210" s="69" t="s">
        <v>382</v>
      </c>
      <c r="L1210" s="69" t="s">
        <v>420</v>
      </c>
      <c r="M1210" s="69" t="s">
        <v>388</v>
      </c>
      <c r="N1210" s="69" t="s">
        <v>32</v>
      </c>
      <c r="O1210" s="69" t="s">
        <v>385</v>
      </c>
      <c r="P1210" s="69" t="s">
        <v>970</v>
      </c>
      <c r="Q1210" s="69">
        <v>68</v>
      </c>
      <c r="R1210" s="69" t="s">
        <v>86</v>
      </c>
      <c r="V1210" s="59" t="str">
        <f t="shared" si="147"/>
        <v>6297502коричневый</v>
      </c>
      <c r="W1210" s="59" t="str">
        <f t="shared" si="144"/>
        <v>6297502</v>
      </c>
      <c r="X1210" s="59" t="str">
        <f t="shared" si="148"/>
        <v>RIDERS EMBOSSED</v>
      </c>
      <c r="AC1210" s="50">
        <f t="shared" si="149"/>
        <v>2</v>
      </c>
      <c r="AD1210" s="43">
        <f t="shared" si="150"/>
        <v>275</v>
      </c>
      <c r="AE1210" s="50">
        <f t="shared" si="151"/>
        <v>2275</v>
      </c>
    </row>
    <row r="1211" spans="1:31">
      <c r="A1211" s="59" t="str">
        <f t="shared" si="145"/>
        <v>629750268</v>
      </c>
      <c r="B1211" s="59" t="str">
        <f t="shared" si="146"/>
        <v>02-275-14</v>
      </c>
      <c r="C1211" s="69" t="s">
        <v>2827</v>
      </c>
      <c r="D1211" s="69" t="s">
        <v>2824</v>
      </c>
      <c r="E1211" s="69" t="s">
        <v>972</v>
      </c>
      <c r="F1211" s="70">
        <v>59</v>
      </c>
      <c r="G1211" s="70" t="s">
        <v>2825</v>
      </c>
      <c r="H1211" s="69" t="s">
        <v>86</v>
      </c>
      <c r="I1211" s="69" t="s">
        <v>1045</v>
      </c>
      <c r="J1211" s="69" t="s">
        <v>348</v>
      </c>
      <c r="K1211" s="69" t="s">
        <v>382</v>
      </c>
      <c r="L1211" s="69" t="s">
        <v>420</v>
      </c>
      <c r="M1211" s="69" t="s">
        <v>388</v>
      </c>
      <c r="N1211" s="69" t="s">
        <v>32</v>
      </c>
      <c r="O1211" s="69" t="s">
        <v>385</v>
      </c>
      <c r="P1211" s="69" t="s">
        <v>970</v>
      </c>
      <c r="Q1211" s="69">
        <v>68</v>
      </c>
      <c r="R1211" s="69" t="s">
        <v>86</v>
      </c>
      <c r="V1211" s="59" t="str">
        <f t="shared" si="147"/>
        <v>6297502коричневый</v>
      </c>
      <c r="W1211" s="59" t="str">
        <f t="shared" si="144"/>
        <v>6297502</v>
      </c>
      <c r="X1211" s="59" t="str">
        <f t="shared" si="148"/>
        <v>RIDERS EMBOSSED</v>
      </c>
      <c r="AC1211" s="50">
        <f t="shared" si="149"/>
        <v>2</v>
      </c>
      <c r="AD1211" s="43">
        <f t="shared" si="150"/>
        <v>275</v>
      </c>
      <c r="AE1211" s="50">
        <f t="shared" si="151"/>
        <v>2275</v>
      </c>
    </row>
    <row r="1212" spans="1:31">
      <c r="A1212" s="59" t="str">
        <f t="shared" si="145"/>
        <v>629750268</v>
      </c>
      <c r="B1212" s="59" t="str">
        <f t="shared" si="146"/>
        <v>02-275-14</v>
      </c>
      <c r="C1212" s="69" t="s">
        <v>2828</v>
      </c>
      <c r="D1212" s="69" t="s">
        <v>2824</v>
      </c>
      <c r="E1212" s="69" t="s">
        <v>983</v>
      </c>
      <c r="F1212" s="70">
        <v>61</v>
      </c>
      <c r="G1212" s="70" t="s">
        <v>2825</v>
      </c>
      <c r="H1212" s="69" t="s">
        <v>86</v>
      </c>
      <c r="I1212" s="69" t="s">
        <v>1045</v>
      </c>
      <c r="J1212" s="69" t="s">
        <v>348</v>
      </c>
      <c r="K1212" s="69" t="s">
        <v>382</v>
      </c>
      <c r="L1212" s="69" t="s">
        <v>420</v>
      </c>
      <c r="M1212" s="69" t="s">
        <v>388</v>
      </c>
      <c r="N1212" s="69" t="s">
        <v>32</v>
      </c>
      <c r="O1212" s="69" t="s">
        <v>385</v>
      </c>
      <c r="P1212" s="69" t="s">
        <v>970</v>
      </c>
      <c r="Q1212" s="69">
        <v>68</v>
      </c>
      <c r="R1212" s="69" t="s">
        <v>86</v>
      </c>
      <c r="V1212" s="59" t="str">
        <f t="shared" si="147"/>
        <v>6297502коричневый</v>
      </c>
      <c r="W1212" s="59" t="str">
        <f t="shared" si="144"/>
        <v>6297502</v>
      </c>
      <c r="X1212" s="59" t="str">
        <f t="shared" si="148"/>
        <v>RIDERS EMBOSSED</v>
      </c>
      <c r="AC1212" s="50">
        <f t="shared" si="149"/>
        <v>2</v>
      </c>
      <c r="AD1212" s="43">
        <f t="shared" si="150"/>
        <v>275</v>
      </c>
      <c r="AE1212" s="50">
        <f t="shared" si="151"/>
        <v>2275</v>
      </c>
    </row>
    <row r="1213" spans="1:31">
      <c r="A1213" s="59" t="str">
        <f t="shared" si="145"/>
        <v>6210505361</v>
      </c>
      <c r="B1213" s="59" t="str">
        <f t="shared" si="146"/>
        <v>02-069-91</v>
      </c>
      <c r="C1213" s="69" t="s">
        <v>2829</v>
      </c>
      <c r="D1213" s="69" t="s">
        <v>2830</v>
      </c>
      <c r="E1213" s="69" t="s">
        <v>967</v>
      </c>
      <c r="F1213" s="70">
        <v>57</v>
      </c>
      <c r="G1213" s="70" t="s">
        <v>1142</v>
      </c>
      <c r="H1213" s="69" t="s">
        <v>271</v>
      </c>
      <c r="I1213" s="69" t="s">
        <v>1227</v>
      </c>
      <c r="J1213" s="69" t="s">
        <v>336</v>
      </c>
      <c r="K1213" s="69" t="s">
        <v>382</v>
      </c>
      <c r="L1213" s="69" t="s">
        <v>420</v>
      </c>
      <c r="M1213" s="69" t="s">
        <v>388</v>
      </c>
      <c r="N1213" s="69" t="s">
        <v>44</v>
      </c>
      <c r="O1213" s="69" t="s">
        <v>433</v>
      </c>
      <c r="P1213" s="69" t="s">
        <v>970</v>
      </c>
      <c r="Q1213" s="69">
        <v>361</v>
      </c>
      <c r="R1213" s="69" t="s">
        <v>86</v>
      </c>
      <c r="V1213" s="59" t="str">
        <f t="shared" si="147"/>
        <v>6210505темно-коричневый</v>
      </c>
      <c r="W1213" s="59" t="str">
        <f t="shared" si="144"/>
        <v>6210505</v>
      </c>
      <c r="X1213" s="59" t="str">
        <f t="shared" si="148"/>
        <v>KENT EF</v>
      </c>
      <c r="AC1213" s="50">
        <f t="shared" si="149"/>
        <v>2</v>
      </c>
      <c r="AD1213" s="43">
        <f t="shared" si="150"/>
        <v>69</v>
      </c>
      <c r="AE1213" s="50">
        <f t="shared" si="151"/>
        <v>2069</v>
      </c>
    </row>
    <row r="1214" spans="1:31">
      <c r="A1214" s="59" t="str">
        <f t="shared" si="145"/>
        <v>6210505361</v>
      </c>
      <c r="B1214" s="59" t="str">
        <f t="shared" si="146"/>
        <v>02-069-91</v>
      </c>
      <c r="C1214" s="69" t="s">
        <v>2831</v>
      </c>
      <c r="D1214" s="69" t="s">
        <v>2830</v>
      </c>
      <c r="E1214" s="69" t="s">
        <v>972</v>
      </c>
      <c r="F1214" s="70">
        <v>59</v>
      </c>
      <c r="G1214" s="70" t="s">
        <v>1142</v>
      </c>
      <c r="H1214" s="69" t="s">
        <v>271</v>
      </c>
      <c r="I1214" s="69" t="s">
        <v>1227</v>
      </c>
      <c r="J1214" s="69" t="s">
        <v>336</v>
      </c>
      <c r="K1214" s="69" t="s">
        <v>382</v>
      </c>
      <c r="L1214" s="69" t="s">
        <v>420</v>
      </c>
      <c r="M1214" s="69" t="s">
        <v>388</v>
      </c>
      <c r="N1214" s="69" t="s">
        <v>44</v>
      </c>
      <c r="O1214" s="69" t="s">
        <v>433</v>
      </c>
      <c r="P1214" s="69" t="s">
        <v>970</v>
      </c>
      <c r="Q1214" s="69">
        <v>361</v>
      </c>
      <c r="R1214" s="69" t="s">
        <v>86</v>
      </c>
      <c r="V1214" s="59" t="str">
        <f t="shared" si="147"/>
        <v>6210505темно-коричневый</v>
      </c>
      <c r="W1214" s="59" t="str">
        <f t="shared" si="144"/>
        <v>6210505</v>
      </c>
      <c r="X1214" s="59" t="str">
        <f t="shared" si="148"/>
        <v>KENT EF</v>
      </c>
      <c r="AC1214" s="50">
        <f t="shared" si="149"/>
        <v>2</v>
      </c>
      <c r="AD1214" s="43">
        <f t="shared" si="150"/>
        <v>69</v>
      </c>
      <c r="AE1214" s="50">
        <f t="shared" si="151"/>
        <v>2069</v>
      </c>
    </row>
    <row r="1215" spans="1:31">
      <c r="A1215" s="59" t="str">
        <f t="shared" si="145"/>
        <v>6210505361</v>
      </c>
      <c r="B1215" s="59" t="str">
        <f t="shared" si="146"/>
        <v>02-069-91</v>
      </c>
      <c r="C1215" s="69" t="s">
        <v>2832</v>
      </c>
      <c r="D1215" s="69" t="s">
        <v>2830</v>
      </c>
      <c r="E1215" s="69" t="s">
        <v>983</v>
      </c>
      <c r="F1215" s="70">
        <v>61</v>
      </c>
      <c r="G1215" s="70" t="s">
        <v>1142</v>
      </c>
      <c r="H1215" s="69" t="s">
        <v>271</v>
      </c>
      <c r="I1215" s="69" t="s">
        <v>1227</v>
      </c>
      <c r="J1215" s="69" t="s">
        <v>336</v>
      </c>
      <c r="K1215" s="69" t="s">
        <v>382</v>
      </c>
      <c r="L1215" s="69" t="s">
        <v>420</v>
      </c>
      <c r="M1215" s="69" t="s">
        <v>388</v>
      </c>
      <c r="N1215" s="69" t="s">
        <v>44</v>
      </c>
      <c r="O1215" s="69" t="s">
        <v>433</v>
      </c>
      <c r="P1215" s="69" t="s">
        <v>970</v>
      </c>
      <c r="Q1215" s="69">
        <v>361</v>
      </c>
      <c r="R1215" s="69" t="s">
        <v>86</v>
      </c>
      <c r="V1215" s="59" t="str">
        <f t="shared" si="147"/>
        <v>6210505темно-коричневый</v>
      </c>
      <c r="W1215" s="59" t="str">
        <f t="shared" si="144"/>
        <v>6210505</v>
      </c>
      <c r="X1215" s="59" t="str">
        <f t="shared" si="148"/>
        <v>KENT EF</v>
      </c>
      <c r="AC1215" s="50">
        <f t="shared" si="149"/>
        <v>2</v>
      </c>
      <c r="AD1215" s="43">
        <f t="shared" si="150"/>
        <v>69</v>
      </c>
      <c r="AE1215" s="50">
        <f t="shared" si="151"/>
        <v>2069</v>
      </c>
    </row>
    <row r="1216" spans="1:31">
      <c r="A1216" s="59" t="str">
        <f t="shared" si="145"/>
        <v>6210505361</v>
      </c>
      <c r="B1216" s="59" t="str">
        <f t="shared" si="146"/>
        <v>02-069-91</v>
      </c>
      <c r="C1216" s="69" t="s">
        <v>2833</v>
      </c>
      <c r="D1216" s="69" t="s">
        <v>2830</v>
      </c>
      <c r="E1216" s="69" t="s">
        <v>989</v>
      </c>
      <c r="F1216" s="70">
        <v>63</v>
      </c>
      <c r="G1216" s="70" t="s">
        <v>1142</v>
      </c>
      <c r="H1216" s="69" t="s">
        <v>271</v>
      </c>
      <c r="I1216" s="69" t="s">
        <v>1227</v>
      </c>
      <c r="J1216" s="69" t="s">
        <v>336</v>
      </c>
      <c r="K1216" s="69" t="s">
        <v>382</v>
      </c>
      <c r="L1216" s="69" t="s">
        <v>420</v>
      </c>
      <c r="M1216" s="69" t="s">
        <v>388</v>
      </c>
      <c r="N1216" s="69" t="s">
        <v>44</v>
      </c>
      <c r="O1216" s="69" t="s">
        <v>433</v>
      </c>
      <c r="P1216" s="69" t="s">
        <v>970</v>
      </c>
      <c r="Q1216" s="69">
        <v>361</v>
      </c>
      <c r="R1216" s="69" t="s">
        <v>86</v>
      </c>
      <c r="V1216" s="59" t="str">
        <f t="shared" si="147"/>
        <v>6210505темно-коричневый</v>
      </c>
      <c r="W1216" s="59" t="str">
        <f t="shared" si="144"/>
        <v>6210505</v>
      </c>
      <c r="X1216" s="59" t="str">
        <f t="shared" si="148"/>
        <v>KENT EF</v>
      </c>
      <c r="AC1216" s="50">
        <f t="shared" si="149"/>
        <v>2</v>
      </c>
      <c r="AD1216" s="43">
        <f t="shared" si="150"/>
        <v>69</v>
      </c>
      <c r="AE1216" s="50">
        <f t="shared" si="151"/>
        <v>2069</v>
      </c>
    </row>
    <row r="1217" spans="1:31">
      <c r="A1217" s="59" t="str">
        <f t="shared" si="145"/>
        <v>6210505361</v>
      </c>
      <c r="B1217" s="59" t="str">
        <f t="shared" si="146"/>
        <v>02-069-91</v>
      </c>
      <c r="C1217" s="69" t="s">
        <v>2834</v>
      </c>
      <c r="D1217" s="69" t="s">
        <v>2830</v>
      </c>
      <c r="E1217" s="69" t="s">
        <v>979</v>
      </c>
      <c r="F1217" s="70">
        <v>58</v>
      </c>
      <c r="G1217" s="70" t="s">
        <v>1142</v>
      </c>
      <c r="H1217" s="69" t="s">
        <v>271</v>
      </c>
      <c r="I1217" s="69" t="s">
        <v>1227</v>
      </c>
      <c r="J1217" s="69" t="s">
        <v>336</v>
      </c>
      <c r="K1217" s="69" t="s">
        <v>382</v>
      </c>
      <c r="L1217" s="69" t="s">
        <v>420</v>
      </c>
      <c r="M1217" s="69" t="s">
        <v>388</v>
      </c>
      <c r="N1217" s="69" t="s">
        <v>44</v>
      </c>
      <c r="O1217" s="69" t="s">
        <v>433</v>
      </c>
      <c r="P1217" s="69" t="s">
        <v>970</v>
      </c>
      <c r="Q1217" s="69">
        <v>361</v>
      </c>
      <c r="R1217" s="69" t="s">
        <v>86</v>
      </c>
      <c r="V1217" s="59" t="str">
        <f t="shared" si="147"/>
        <v>6210505темно-коричневый</v>
      </c>
      <c r="W1217" s="59" t="str">
        <f t="shared" si="144"/>
        <v>6210505</v>
      </c>
      <c r="X1217" s="59" t="str">
        <f t="shared" si="148"/>
        <v>KENT EF</v>
      </c>
      <c r="AC1217" s="50">
        <f t="shared" si="149"/>
        <v>2</v>
      </c>
      <c r="AD1217" s="43">
        <f t="shared" si="150"/>
        <v>69</v>
      </c>
      <c r="AE1217" s="50">
        <f t="shared" si="151"/>
        <v>2069</v>
      </c>
    </row>
    <row r="1218" spans="1:31">
      <c r="A1218" s="59" t="str">
        <f t="shared" si="145"/>
        <v>6210505361</v>
      </c>
      <c r="B1218" s="59" t="str">
        <f t="shared" si="146"/>
        <v>02-069-91</v>
      </c>
      <c r="C1218" s="69" t="s">
        <v>2835</v>
      </c>
      <c r="D1218" s="69" t="s">
        <v>2830</v>
      </c>
      <c r="E1218" s="69" t="s">
        <v>981</v>
      </c>
      <c r="F1218" s="70">
        <v>60</v>
      </c>
      <c r="G1218" s="70" t="s">
        <v>1142</v>
      </c>
      <c r="H1218" s="69" t="s">
        <v>271</v>
      </c>
      <c r="I1218" s="69" t="s">
        <v>1227</v>
      </c>
      <c r="J1218" s="69" t="s">
        <v>336</v>
      </c>
      <c r="K1218" s="69" t="s">
        <v>382</v>
      </c>
      <c r="L1218" s="69" t="s">
        <v>420</v>
      </c>
      <c r="M1218" s="69" t="s">
        <v>388</v>
      </c>
      <c r="N1218" s="69" t="s">
        <v>44</v>
      </c>
      <c r="O1218" s="69" t="s">
        <v>433</v>
      </c>
      <c r="P1218" s="69" t="s">
        <v>970</v>
      </c>
      <c r="Q1218" s="69">
        <v>361</v>
      </c>
      <c r="R1218" s="69" t="s">
        <v>86</v>
      </c>
      <c r="V1218" s="59" t="str">
        <f t="shared" si="147"/>
        <v>6210505темно-коричневый</v>
      </c>
      <c r="W1218" s="59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6210505</v>
      </c>
      <c r="X1218" s="59" t="str">
        <f t="shared" si="148"/>
        <v>KENT EF</v>
      </c>
      <c r="AC1218" s="50">
        <f t="shared" si="149"/>
        <v>2</v>
      </c>
      <c r="AD1218" s="43">
        <f t="shared" si="150"/>
        <v>69</v>
      </c>
      <c r="AE1218" s="50">
        <f t="shared" si="151"/>
        <v>2069</v>
      </c>
    </row>
    <row r="1219" spans="1:31">
      <c r="A1219" s="59" t="str">
        <f t="shared" ref="A1219:A1282" si="153">IF(G1219&amp;Q1219&lt;&gt;"",W1219&amp;Q1219,"")</f>
        <v>6310301275</v>
      </c>
      <c r="B1219" s="59" t="str">
        <f t="shared" ref="B1219:B1282" si="154">IF(C1219&lt;&gt;"",LEFT(C1219,9),"")</f>
        <v>02-276-14</v>
      </c>
      <c r="C1219" s="69" t="s">
        <v>2836</v>
      </c>
      <c r="D1219" s="69" t="s">
        <v>2837</v>
      </c>
      <c r="E1219" s="69" t="s">
        <v>967</v>
      </c>
      <c r="F1219" s="70">
        <v>57</v>
      </c>
      <c r="G1219" s="70" t="s">
        <v>2838</v>
      </c>
      <c r="H1219" s="69" t="s">
        <v>744</v>
      </c>
      <c r="I1219" s="69" t="s">
        <v>1018</v>
      </c>
      <c r="J1219" s="69" t="s">
        <v>336</v>
      </c>
      <c r="K1219" s="69" t="s">
        <v>382</v>
      </c>
      <c r="L1219" s="69" t="s">
        <v>420</v>
      </c>
      <c r="M1219" s="69" t="s">
        <v>388</v>
      </c>
      <c r="N1219" s="69" t="s">
        <v>44</v>
      </c>
      <c r="O1219" s="69" t="s">
        <v>428</v>
      </c>
      <c r="P1219" s="69" t="s">
        <v>970</v>
      </c>
      <c r="Q1219" s="69">
        <v>275</v>
      </c>
      <c r="R1219" s="69" t="s">
        <v>86</v>
      </c>
      <c r="V1219" s="59" t="str">
        <f t="shared" ref="V1219:V1282" si="155">W1219&amp;H1219</f>
        <v>6310301коричневый / оливковый</v>
      </c>
      <c r="W1219" s="59" t="str">
        <f t="shared" si="152"/>
        <v>6310301</v>
      </c>
      <c r="X1219" s="59" t="str">
        <f t="shared" ref="X1219:X1282" si="156">IF(A1219&lt;&gt;"",IFERROR(IF(FIND(" ",G1219)&gt;=1,MID(G1219,FIND(" ",G1219)+1,LEN(G1219)),""),""),"")</f>
        <v>DRIVER VIRGIN CHECK</v>
      </c>
      <c r="AC1219" s="50">
        <f t="shared" ref="AC1219:AC1282" si="157">IFERROR(VALUE(MID($C1219,1,2)),0)</f>
        <v>2</v>
      </c>
      <c r="AD1219" s="43">
        <f t="shared" ref="AD1219:AD1282" si="158">IFERROR(VALUE(MID($C1219,4,3)),0)</f>
        <v>276</v>
      </c>
      <c r="AE1219" s="50">
        <f t="shared" ref="AE1219:AE1282" si="159">VALUE(RIGHT("00"&amp;AC1219,2)&amp;RIGHT("000"&amp;AD1219,3))</f>
        <v>2276</v>
      </c>
    </row>
    <row r="1220" spans="1:31">
      <c r="A1220" s="59" t="str">
        <f t="shared" si="153"/>
        <v>6310301275</v>
      </c>
      <c r="B1220" s="59" t="str">
        <f t="shared" si="154"/>
        <v>02-276-14</v>
      </c>
      <c r="C1220" s="69" t="s">
        <v>2839</v>
      </c>
      <c r="D1220" s="69" t="s">
        <v>2837</v>
      </c>
      <c r="E1220" s="69" t="s">
        <v>972</v>
      </c>
      <c r="F1220" s="70">
        <v>59</v>
      </c>
      <c r="G1220" s="70" t="s">
        <v>2838</v>
      </c>
      <c r="H1220" s="69" t="s">
        <v>744</v>
      </c>
      <c r="I1220" s="69" t="s">
        <v>1018</v>
      </c>
      <c r="J1220" s="69" t="s">
        <v>336</v>
      </c>
      <c r="K1220" s="69" t="s">
        <v>382</v>
      </c>
      <c r="L1220" s="69" t="s">
        <v>420</v>
      </c>
      <c r="M1220" s="69" t="s">
        <v>388</v>
      </c>
      <c r="N1220" s="69" t="s">
        <v>44</v>
      </c>
      <c r="O1220" s="69" t="s">
        <v>428</v>
      </c>
      <c r="P1220" s="69" t="s">
        <v>970</v>
      </c>
      <c r="Q1220" s="69">
        <v>275</v>
      </c>
      <c r="R1220" s="69" t="s">
        <v>86</v>
      </c>
      <c r="V1220" s="59" t="str">
        <f t="shared" si="155"/>
        <v>6310301коричневый / оливковый</v>
      </c>
      <c r="W1220" s="59" t="str">
        <f t="shared" si="152"/>
        <v>6310301</v>
      </c>
      <c r="X1220" s="59" t="str">
        <f t="shared" si="156"/>
        <v>DRIVER VIRGIN CHECK</v>
      </c>
      <c r="AC1220" s="50">
        <f t="shared" si="157"/>
        <v>2</v>
      </c>
      <c r="AD1220" s="43">
        <f t="shared" si="158"/>
        <v>276</v>
      </c>
      <c r="AE1220" s="50">
        <f t="shared" si="159"/>
        <v>2276</v>
      </c>
    </row>
    <row r="1221" spans="1:31">
      <c r="A1221" s="59" t="str">
        <f t="shared" si="153"/>
        <v>6310301275</v>
      </c>
      <c r="B1221" s="59" t="str">
        <f t="shared" si="154"/>
        <v>02-276-14</v>
      </c>
      <c r="C1221" s="69" t="s">
        <v>2840</v>
      </c>
      <c r="D1221" s="69" t="s">
        <v>2837</v>
      </c>
      <c r="E1221" s="69" t="s">
        <v>983</v>
      </c>
      <c r="F1221" s="70">
        <v>61</v>
      </c>
      <c r="G1221" s="70" t="s">
        <v>2838</v>
      </c>
      <c r="H1221" s="69" t="s">
        <v>744</v>
      </c>
      <c r="I1221" s="69" t="s">
        <v>1018</v>
      </c>
      <c r="J1221" s="69" t="s">
        <v>336</v>
      </c>
      <c r="K1221" s="69" t="s">
        <v>382</v>
      </c>
      <c r="L1221" s="69" t="s">
        <v>420</v>
      </c>
      <c r="M1221" s="69" t="s">
        <v>388</v>
      </c>
      <c r="N1221" s="69" t="s">
        <v>44</v>
      </c>
      <c r="O1221" s="69" t="s">
        <v>428</v>
      </c>
      <c r="P1221" s="69" t="s">
        <v>970</v>
      </c>
      <c r="Q1221" s="69">
        <v>275</v>
      </c>
      <c r="R1221" s="69" t="s">
        <v>86</v>
      </c>
      <c r="V1221" s="59" t="str">
        <f t="shared" si="155"/>
        <v>6310301коричневый / оливковый</v>
      </c>
      <c r="W1221" s="59" t="str">
        <f t="shared" si="152"/>
        <v>6310301</v>
      </c>
      <c r="X1221" s="59" t="str">
        <f t="shared" si="156"/>
        <v>DRIVER VIRGIN CHECK</v>
      </c>
      <c r="AC1221" s="50">
        <f t="shared" si="157"/>
        <v>2</v>
      </c>
      <c r="AD1221" s="43">
        <f t="shared" si="158"/>
        <v>276</v>
      </c>
      <c r="AE1221" s="50">
        <f t="shared" si="159"/>
        <v>2276</v>
      </c>
    </row>
    <row r="1222" spans="1:31">
      <c r="A1222" s="59" t="str">
        <f t="shared" si="153"/>
        <v>6840518332</v>
      </c>
      <c r="B1222" s="59" t="str">
        <f t="shared" si="154"/>
        <v>02-095-74</v>
      </c>
      <c r="C1222" s="69" t="s">
        <v>2841</v>
      </c>
      <c r="D1222" s="69" t="s">
        <v>2842</v>
      </c>
      <c r="E1222" s="69" t="s">
        <v>967</v>
      </c>
      <c r="F1222" s="70">
        <v>57</v>
      </c>
      <c r="G1222" s="70" t="s">
        <v>1357</v>
      </c>
      <c r="H1222" s="69" t="s">
        <v>251</v>
      </c>
      <c r="I1222" s="69" t="s">
        <v>1018</v>
      </c>
      <c r="J1222" s="69" t="s">
        <v>336</v>
      </c>
      <c r="K1222" s="69" t="s">
        <v>382</v>
      </c>
      <c r="L1222" s="69" t="s">
        <v>420</v>
      </c>
      <c r="M1222" s="69" t="s">
        <v>388</v>
      </c>
      <c r="N1222" s="69" t="s">
        <v>44</v>
      </c>
      <c r="O1222" s="69" t="s">
        <v>442</v>
      </c>
      <c r="P1222" s="69" t="s">
        <v>970</v>
      </c>
      <c r="Q1222" s="69">
        <v>332</v>
      </c>
      <c r="R1222" s="69" t="s">
        <v>71</v>
      </c>
      <c r="V1222" s="59" t="str">
        <f t="shared" si="155"/>
        <v>6840518синий / коричневый</v>
      </c>
      <c r="W1222" s="59" t="str">
        <f t="shared" si="152"/>
        <v>6840518</v>
      </c>
      <c r="X1222" s="59" t="str">
        <f t="shared" si="156"/>
        <v>HATTERAS EF HERRINGBONE WV</v>
      </c>
      <c r="AC1222" s="50">
        <f t="shared" si="157"/>
        <v>2</v>
      </c>
      <c r="AD1222" s="43">
        <f t="shared" si="158"/>
        <v>95</v>
      </c>
      <c r="AE1222" s="50">
        <f t="shared" si="159"/>
        <v>2095</v>
      </c>
    </row>
    <row r="1223" spans="1:31">
      <c r="A1223" s="59" t="str">
        <f t="shared" si="153"/>
        <v>6840518332</v>
      </c>
      <c r="B1223" s="59" t="str">
        <f t="shared" si="154"/>
        <v>02-095-74</v>
      </c>
      <c r="C1223" s="69" t="s">
        <v>2843</v>
      </c>
      <c r="D1223" s="69" t="s">
        <v>2842</v>
      </c>
      <c r="E1223" s="69" t="s">
        <v>972</v>
      </c>
      <c r="F1223" s="70">
        <v>59</v>
      </c>
      <c r="G1223" s="70" t="s">
        <v>1357</v>
      </c>
      <c r="H1223" s="69" t="s">
        <v>251</v>
      </c>
      <c r="I1223" s="69" t="s">
        <v>1018</v>
      </c>
      <c r="J1223" s="69" t="s">
        <v>336</v>
      </c>
      <c r="K1223" s="69" t="s">
        <v>382</v>
      </c>
      <c r="L1223" s="69" t="s">
        <v>420</v>
      </c>
      <c r="M1223" s="69" t="s">
        <v>388</v>
      </c>
      <c r="N1223" s="69" t="s">
        <v>44</v>
      </c>
      <c r="O1223" s="69" t="s">
        <v>442</v>
      </c>
      <c r="P1223" s="69" t="s">
        <v>970</v>
      </c>
      <c r="Q1223" s="69">
        <v>332</v>
      </c>
      <c r="R1223" s="69" t="s">
        <v>71</v>
      </c>
      <c r="V1223" s="59" t="str">
        <f t="shared" si="155"/>
        <v>6840518синий / коричневый</v>
      </c>
      <c r="W1223" s="59" t="str">
        <f t="shared" si="152"/>
        <v>6840518</v>
      </c>
      <c r="X1223" s="59" t="str">
        <f t="shared" si="156"/>
        <v>HATTERAS EF HERRINGBONE WV</v>
      </c>
      <c r="AC1223" s="50">
        <f t="shared" si="157"/>
        <v>2</v>
      </c>
      <c r="AD1223" s="43">
        <f t="shared" si="158"/>
        <v>95</v>
      </c>
      <c r="AE1223" s="50">
        <f t="shared" si="159"/>
        <v>2095</v>
      </c>
    </row>
    <row r="1224" spans="1:31">
      <c r="A1224" s="59" t="str">
        <f t="shared" si="153"/>
        <v>6840518332</v>
      </c>
      <c r="B1224" s="59" t="str">
        <f t="shared" si="154"/>
        <v>02-095-74</v>
      </c>
      <c r="C1224" s="69" t="s">
        <v>2844</v>
      </c>
      <c r="D1224" s="69" t="s">
        <v>2842</v>
      </c>
      <c r="E1224" s="69" t="s">
        <v>983</v>
      </c>
      <c r="F1224" s="70">
        <v>61</v>
      </c>
      <c r="G1224" s="70" t="s">
        <v>1357</v>
      </c>
      <c r="H1224" s="69" t="s">
        <v>251</v>
      </c>
      <c r="I1224" s="69" t="s">
        <v>1018</v>
      </c>
      <c r="J1224" s="69" t="s">
        <v>336</v>
      </c>
      <c r="K1224" s="69" t="s">
        <v>382</v>
      </c>
      <c r="L1224" s="69" t="s">
        <v>420</v>
      </c>
      <c r="M1224" s="69" t="s">
        <v>388</v>
      </c>
      <c r="N1224" s="69" t="s">
        <v>44</v>
      </c>
      <c r="O1224" s="69" t="s">
        <v>442</v>
      </c>
      <c r="P1224" s="69" t="s">
        <v>970</v>
      </c>
      <c r="Q1224" s="69">
        <v>332</v>
      </c>
      <c r="R1224" s="69" t="s">
        <v>71</v>
      </c>
      <c r="V1224" s="59" t="str">
        <f t="shared" si="155"/>
        <v>6840518синий / коричневый</v>
      </c>
      <c r="W1224" s="59" t="str">
        <f t="shared" si="152"/>
        <v>6840518</v>
      </c>
      <c r="X1224" s="59" t="str">
        <f t="shared" si="156"/>
        <v>HATTERAS EF HERRINGBONE WV</v>
      </c>
      <c r="AC1224" s="50">
        <f t="shared" si="157"/>
        <v>2</v>
      </c>
      <c r="AD1224" s="43">
        <f t="shared" si="158"/>
        <v>95</v>
      </c>
      <c r="AE1224" s="50">
        <f t="shared" si="159"/>
        <v>2095</v>
      </c>
    </row>
    <row r="1225" spans="1:31">
      <c r="A1225" s="59" t="str">
        <f t="shared" si="153"/>
        <v>6840518332</v>
      </c>
      <c r="B1225" s="59" t="str">
        <f t="shared" si="154"/>
        <v>02-095-74</v>
      </c>
      <c r="C1225" s="69" t="s">
        <v>2845</v>
      </c>
      <c r="D1225" s="69" t="s">
        <v>2842</v>
      </c>
      <c r="E1225" s="69" t="s">
        <v>989</v>
      </c>
      <c r="F1225" s="70">
        <v>63</v>
      </c>
      <c r="G1225" s="70" t="s">
        <v>1357</v>
      </c>
      <c r="H1225" s="69" t="s">
        <v>251</v>
      </c>
      <c r="I1225" s="69" t="s">
        <v>1018</v>
      </c>
      <c r="J1225" s="69" t="s">
        <v>336</v>
      </c>
      <c r="K1225" s="69" t="s">
        <v>382</v>
      </c>
      <c r="L1225" s="69" t="s">
        <v>420</v>
      </c>
      <c r="M1225" s="69" t="s">
        <v>388</v>
      </c>
      <c r="N1225" s="69" t="s">
        <v>44</v>
      </c>
      <c r="O1225" s="69" t="s">
        <v>442</v>
      </c>
      <c r="P1225" s="69" t="s">
        <v>970</v>
      </c>
      <c r="Q1225" s="69">
        <v>332</v>
      </c>
      <c r="R1225" s="69" t="s">
        <v>71</v>
      </c>
      <c r="V1225" s="59" t="str">
        <f t="shared" si="155"/>
        <v>6840518синий / коричневый</v>
      </c>
      <c r="W1225" s="59" t="str">
        <f t="shared" si="152"/>
        <v>6840518</v>
      </c>
      <c r="X1225" s="59" t="str">
        <f t="shared" si="156"/>
        <v>HATTERAS EF HERRINGBONE WV</v>
      </c>
      <c r="AC1225" s="50">
        <f t="shared" si="157"/>
        <v>2</v>
      </c>
      <c r="AD1225" s="43">
        <f t="shared" si="158"/>
        <v>95</v>
      </c>
      <c r="AE1225" s="50">
        <f t="shared" si="159"/>
        <v>2095</v>
      </c>
    </row>
    <row r="1226" spans="1:31">
      <c r="A1226" s="59" t="str">
        <f t="shared" si="153"/>
        <v>6840518347</v>
      </c>
      <c r="B1226" s="59" t="str">
        <f t="shared" si="154"/>
        <v>02-095-15</v>
      </c>
      <c r="C1226" s="69" t="s">
        <v>2846</v>
      </c>
      <c r="D1226" s="69" t="s">
        <v>2847</v>
      </c>
      <c r="E1226" s="69" t="s">
        <v>1147</v>
      </c>
      <c r="F1226" s="70">
        <v>55</v>
      </c>
      <c r="G1226" s="70" t="s">
        <v>1357</v>
      </c>
      <c r="H1226" s="69" t="s">
        <v>226</v>
      </c>
      <c r="I1226" s="69" t="s">
        <v>1018</v>
      </c>
      <c r="J1226" s="69" t="s">
        <v>336</v>
      </c>
      <c r="K1226" s="69" t="s">
        <v>382</v>
      </c>
      <c r="L1226" s="69" t="s">
        <v>420</v>
      </c>
      <c r="M1226" s="69" t="s">
        <v>388</v>
      </c>
      <c r="N1226" s="69" t="s">
        <v>44</v>
      </c>
      <c r="O1226" s="69" t="s">
        <v>433</v>
      </c>
      <c r="P1226" s="69" t="s">
        <v>970</v>
      </c>
      <c r="Q1226" s="69">
        <v>347</v>
      </c>
      <c r="R1226" s="69" t="s">
        <v>86</v>
      </c>
      <c r="V1226" s="59" t="str">
        <f t="shared" si="155"/>
        <v>6840518светло-коричневый</v>
      </c>
      <c r="W1226" s="59" t="str">
        <f t="shared" si="152"/>
        <v>6840518</v>
      </c>
      <c r="X1226" s="59" t="str">
        <f t="shared" si="156"/>
        <v>HATTERAS EF HERRINGBONE WV</v>
      </c>
      <c r="AC1226" s="50">
        <f t="shared" si="157"/>
        <v>2</v>
      </c>
      <c r="AD1226" s="43">
        <f t="shared" si="158"/>
        <v>95</v>
      </c>
      <c r="AE1226" s="50">
        <f t="shared" si="159"/>
        <v>2095</v>
      </c>
    </row>
    <row r="1227" spans="1:31">
      <c r="A1227" s="59" t="str">
        <f t="shared" si="153"/>
        <v>6840518347</v>
      </c>
      <c r="B1227" s="59" t="str">
        <f t="shared" si="154"/>
        <v>02-095-15</v>
      </c>
      <c r="C1227" s="69" t="s">
        <v>2848</v>
      </c>
      <c r="D1227" s="69" t="s">
        <v>2847</v>
      </c>
      <c r="E1227" s="69" t="s">
        <v>967</v>
      </c>
      <c r="F1227" s="70">
        <v>57</v>
      </c>
      <c r="G1227" s="70" t="s">
        <v>1357</v>
      </c>
      <c r="H1227" s="69" t="s">
        <v>226</v>
      </c>
      <c r="I1227" s="69" t="s">
        <v>1018</v>
      </c>
      <c r="J1227" s="69" t="s">
        <v>336</v>
      </c>
      <c r="K1227" s="69" t="s">
        <v>382</v>
      </c>
      <c r="L1227" s="69" t="s">
        <v>420</v>
      </c>
      <c r="M1227" s="69" t="s">
        <v>388</v>
      </c>
      <c r="N1227" s="69" t="s">
        <v>44</v>
      </c>
      <c r="O1227" s="69" t="s">
        <v>433</v>
      </c>
      <c r="P1227" s="69" t="s">
        <v>970</v>
      </c>
      <c r="Q1227" s="69">
        <v>347</v>
      </c>
      <c r="R1227" s="69" t="s">
        <v>86</v>
      </c>
      <c r="V1227" s="59" t="str">
        <f t="shared" si="155"/>
        <v>6840518светло-коричневый</v>
      </c>
      <c r="W1227" s="59" t="str">
        <f t="shared" si="152"/>
        <v>6840518</v>
      </c>
      <c r="X1227" s="59" t="str">
        <f t="shared" si="156"/>
        <v>HATTERAS EF HERRINGBONE WV</v>
      </c>
      <c r="AC1227" s="50">
        <f t="shared" si="157"/>
        <v>2</v>
      </c>
      <c r="AD1227" s="43">
        <f t="shared" si="158"/>
        <v>95</v>
      </c>
      <c r="AE1227" s="50">
        <f t="shared" si="159"/>
        <v>2095</v>
      </c>
    </row>
    <row r="1228" spans="1:31">
      <c r="A1228" s="59" t="str">
        <f t="shared" si="153"/>
        <v>6840518347</v>
      </c>
      <c r="B1228" s="59" t="str">
        <f t="shared" si="154"/>
        <v>02-095-15</v>
      </c>
      <c r="C1228" s="69" t="s">
        <v>2849</v>
      </c>
      <c r="D1228" s="69" t="s">
        <v>2847</v>
      </c>
      <c r="E1228" s="69" t="s">
        <v>972</v>
      </c>
      <c r="F1228" s="70">
        <v>59</v>
      </c>
      <c r="G1228" s="70" t="s">
        <v>1357</v>
      </c>
      <c r="H1228" s="69" t="s">
        <v>226</v>
      </c>
      <c r="I1228" s="69" t="s">
        <v>1018</v>
      </c>
      <c r="J1228" s="69" t="s">
        <v>336</v>
      </c>
      <c r="K1228" s="69" t="s">
        <v>382</v>
      </c>
      <c r="L1228" s="69" t="s">
        <v>420</v>
      </c>
      <c r="M1228" s="69" t="s">
        <v>388</v>
      </c>
      <c r="N1228" s="69" t="s">
        <v>44</v>
      </c>
      <c r="O1228" s="69" t="s">
        <v>433</v>
      </c>
      <c r="P1228" s="69" t="s">
        <v>970</v>
      </c>
      <c r="Q1228" s="69">
        <v>347</v>
      </c>
      <c r="R1228" s="69" t="s">
        <v>86</v>
      </c>
      <c r="V1228" s="59" t="str">
        <f t="shared" si="155"/>
        <v>6840518светло-коричневый</v>
      </c>
      <c r="W1228" s="59" t="str">
        <f t="shared" si="152"/>
        <v>6840518</v>
      </c>
      <c r="X1228" s="59" t="str">
        <f t="shared" si="156"/>
        <v>HATTERAS EF HERRINGBONE WV</v>
      </c>
      <c r="AC1228" s="50">
        <f t="shared" si="157"/>
        <v>2</v>
      </c>
      <c r="AD1228" s="43">
        <f t="shared" si="158"/>
        <v>95</v>
      </c>
      <c r="AE1228" s="50">
        <f t="shared" si="159"/>
        <v>2095</v>
      </c>
    </row>
    <row r="1229" spans="1:31">
      <c r="A1229" s="59" t="str">
        <f t="shared" si="153"/>
        <v>6840518347</v>
      </c>
      <c r="B1229" s="59" t="str">
        <f t="shared" si="154"/>
        <v>02-095-15</v>
      </c>
      <c r="C1229" s="69" t="s">
        <v>2850</v>
      </c>
      <c r="D1229" s="69" t="s">
        <v>2847</v>
      </c>
      <c r="E1229" s="69" t="s">
        <v>983</v>
      </c>
      <c r="F1229" s="70">
        <v>61</v>
      </c>
      <c r="G1229" s="70" t="s">
        <v>1357</v>
      </c>
      <c r="H1229" s="69" t="s">
        <v>226</v>
      </c>
      <c r="I1229" s="69" t="s">
        <v>1018</v>
      </c>
      <c r="J1229" s="69" t="s">
        <v>336</v>
      </c>
      <c r="K1229" s="69" t="s">
        <v>382</v>
      </c>
      <c r="L1229" s="69" t="s">
        <v>420</v>
      </c>
      <c r="M1229" s="69" t="s">
        <v>388</v>
      </c>
      <c r="N1229" s="69" t="s">
        <v>44</v>
      </c>
      <c r="O1229" s="69" t="s">
        <v>433</v>
      </c>
      <c r="P1229" s="69" t="s">
        <v>970</v>
      </c>
      <c r="Q1229" s="69">
        <v>347</v>
      </c>
      <c r="R1229" s="69" t="s">
        <v>86</v>
      </c>
      <c r="V1229" s="59" t="str">
        <f t="shared" si="155"/>
        <v>6840518светло-коричневый</v>
      </c>
      <c r="W1229" s="59" t="str">
        <f t="shared" si="152"/>
        <v>6840518</v>
      </c>
      <c r="X1229" s="59" t="str">
        <f t="shared" si="156"/>
        <v>HATTERAS EF HERRINGBONE WV</v>
      </c>
      <c r="AC1229" s="50">
        <f t="shared" si="157"/>
        <v>2</v>
      </c>
      <c r="AD1229" s="43">
        <f t="shared" si="158"/>
        <v>95</v>
      </c>
      <c r="AE1229" s="50">
        <f t="shared" si="159"/>
        <v>2095</v>
      </c>
    </row>
    <row r="1230" spans="1:31">
      <c r="A1230" s="59" t="str">
        <f t="shared" si="153"/>
        <v>6840518347</v>
      </c>
      <c r="B1230" s="59" t="str">
        <f t="shared" si="154"/>
        <v>02-095-15</v>
      </c>
      <c r="C1230" s="69" t="s">
        <v>2851</v>
      </c>
      <c r="D1230" s="69" t="s">
        <v>2847</v>
      </c>
      <c r="E1230" s="69" t="s">
        <v>989</v>
      </c>
      <c r="F1230" s="70">
        <v>63</v>
      </c>
      <c r="G1230" s="70" t="s">
        <v>1357</v>
      </c>
      <c r="H1230" s="69" t="s">
        <v>226</v>
      </c>
      <c r="I1230" s="69" t="s">
        <v>1018</v>
      </c>
      <c r="J1230" s="69" t="s">
        <v>336</v>
      </c>
      <c r="K1230" s="69" t="s">
        <v>382</v>
      </c>
      <c r="L1230" s="69" t="s">
        <v>420</v>
      </c>
      <c r="M1230" s="69" t="s">
        <v>388</v>
      </c>
      <c r="N1230" s="69" t="s">
        <v>44</v>
      </c>
      <c r="O1230" s="69" t="s">
        <v>433</v>
      </c>
      <c r="P1230" s="69" t="s">
        <v>970</v>
      </c>
      <c r="Q1230" s="69">
        <v>347</v>
      </c>
      <c r="R1230" s="69" t="s">
        <v>86</v>
      </c>
      <c r="V1230" s="59" t="str">
        <f t="shared" si="155"/>
        <v>6840518светло-коричневый</v>
      </c>
      <c r="W1230" s="59" t="str">
        <f t="shared" si="152"/>
        <v>6840518</v>
      </c>
      <c r="X1230" s="59" t="str">
        <f t="shared" si="156"/>
        <v>HATTERAS EF HERRINGBONE WV</v>
      </c>
      <c r="AC1230" s="50">
        <f t="shared" si="157"/>
        <v>2</v>
      </c>
      <c r="AD1230" s="43">
        <f t="shared" si="158"/>
        <v>95</v>
      </c>
      <c r="AE1230" s="50">
        <f t="shared" si="159"/>
        <v>2095</v>
      </c>
    </row>
    <row r="1231" spans="1:31">
      <c r="A1231" s="59" t="str">
        <f t="shared" si="153"/>
        <v>6840518347</v>
      </c>
      <c r="B1231" s="59" t="str">
        <f t="shared" si="154"/>
        <v>02-095-15</v>
      </c>
      <c r="C1231" s="69" t="s">
        <v>2852</v>
      </c>
      <c r="D1231" s="69" t="s">
        <v>2847</v>
      </c>
      <c r="E1231" s="69" t="s">
        <v>979</v>
      </c>
      <c r="F1231" s="70">
        <v>58</v>
      </c>
      <c r="G1231" s="70" t="s">
        <v>1357</v>
      </c>
      <c r="H1231" s="69" t="s">
        <v>226</v>
      </c>
      <c r="I1231" s="69" t="s">
        <v>1018</v>
      </c>
      <c r="J1231" s="69" t="s">
        <v>336</v>
      </c>
      <c r="K1231" s="69" t="s">
        <v>382</v>
      </c>
      <c r="L1231" s="69" t="s">
        <v>420</v>
      </c>
      <c r="M1231" s="69" t="s">
        <v>388</v>
      </c>
      <c r="N1231" s="69" t="s">
        <v>44</v>
      </c>
      <c r="O1231" s="69" t="s">
        <v>433</v>
      </c>
      <c r="P1231" s="69" t="s">
        <v>970</v>
      </c>
      <c r="Q1231" s="69">
        <v>347</v>
      </c>
      <c r="R1231" s="69" t="s">
        <v>86</v>
      </c>
      <c r="V1231" s="59" t="str">
        <f t="shared" si="155"/>
        <v>6840518светло-коричневый</v>
      </c>
      <c r="W1231" s="59" t="str">
        <f t="shared" si="152"/>
        <v>6840518</v>
      </c>
      <c r="X1231" s="59" t="str">
        <f t="shared" si="156"/>
        <v>HATTERAS EF HERRINGBONE WV</v>
      </c>
      <c r="AC1231" s="50">
        <f t="shared" si="157"/>
        <v>2</v>
      </c>
      <c r="AD1231" s="43">
        <f t="shared" si="158"/>
        <v>95</v>
      </c>
      <c r="AE1231" s="50">
        <f t="shared" si="159"/>
        <v>2095</v>
      </c>
    </row>
    <row r="1232" spans="1:31">
      <c r="A1232" s="59" t="str">
        <f t="shared" si="153"/>
        <v>6840518347</v>
      </c>
      <c r="B1232" s="59" t="str">
        <f t="shared" si="154"/>
        <v>02-095-15</v>
      </c>
      <c r="C1232" s="69" t="s">
        <v>2853</v>
      </c>
      <c r="D1232" s="69" t="s">
        <v>2847</v>
      </c>
      <c r="E1232" s="69" t="s">
        <v>981</v>
      </c>
      <c r="F1232" s="70">
        <v>60</v>
      </c>
      <c r="G1232" s="70" t="s">
        <v>1357</v>
      </c>
      <c r="H1232" s="69" t="s">
        <v>226</v>
      </c>
      <c r="I1232" s="69" t="s">
        <v>1018</v>
      </c>
      <c r="J1232" s="69" t="s">
        <v>336</v>
      </c>
      <c r="K1232" s="69" t="s">
        <v>382</v>
      </c>
      <c r="L1232" s="69" t="s">
        <v>420</v>
      </c>
      <c r="M1232" s="69" t="s">
        <v>388</v>
      </c>
      <c r="N1232" s="69" t="s">
        <v>44</v>
      </c>
      <c r="O1232" s="69" t="s">
        <v>433</v>
      </c>
      <c r="P1232" s="69" t="s">
        <v>970</v>
      </c>
      <c r="Q1232" s="69">
        <v>347</v>
      </c>
      <c r="R1232" s="69" t="s">
        <v>86</v>
      </c>
      <c r="V1232" s="59" t="str">
        <f t="shared" si="155"/>
        <v>6840518светло-коричневый</v>
      </c>
      <c r="W1232" s="59" t="str">
        <f t="shared" si="152"/>
        <v>6840518</v>
      </c>
      <c r="X1232" s="59" t="str">
        <f t="shared" si="156"/>
        <v>HATTERAS EF HERRINGBONE WV</v>
      </c>
      <c r="AC1232" s="50">
        <f t="shared" si="157"/>
        <v>2</v>
      </c>
      <c r="AD1232" s="43">
        <f t="shared" si="158"/>
        <v>95</v>
      </c>
      <c r="AE1232" s="50">
        <f t="shared" si="159"/>
        <v>2095</v>
      </c>
    </row>
    <row r="1233" spans="1:31">
      <c r="A1233" s="59" t="str">
        <f t="shared" si="153"/>
        <v>6840518347</v>
      </c>
      <c r="B1233" s="59" t="str">
        <f t="shared" si="154"/>
        <v>02-095-15</v>
      </c>
      <c r="C1233" s="69" t="s">
        <v>2854</v>
      </c>
      <c r="D1233" s="69" t="s">
        <v>2847</v>
      </c>
      <c r="E1233" s="69" t="s">
        <v>987</v>
      </c>
      <c r="F1233" s="70">
        <v>62</v>
      </c>
      <c r="G1233" s="70" t="s">
        <v>1357</v>
      </c>
      <c r="H1233" s="69" t="s">
        <v>226</v>
      </c>
      <c r="I1233" s="69" t="s">
        <v>1018</v>
      </c>
      <c r="J1233" s="69" t="s">
        <v>336</v>
      </c>
      <c r="K1233" s="69" t="s">
        <v>382</v>
      </c>
      <c r="L1233" s="69" t="s">
        <v>420</v>
      </c>
      <c r="M1233" s="69" t="s">
        <v>388</v>
      </c>
      <c r="N1233" s="69" t="s">
        <v>44</v>
      </c>
      <c r="O1233" s="69" t="s">
        <v>433</v>
      </c>
      <c r="P1233" s="69" t="s">
        <v>970</v>
      </c>
      <c r="Q1233" s="69">
        <v>347</v>
      </c>
      <c r="R1233" s="69" t="s">
        <v>86</v>
      </c>
      <c r="V1233" s="59" t="str">
        <f t="shared" si="155"/>
        <v>6840518светло-коричневый</v>
      </c>
      <c r="W1233" s="59" t="str">
        <f t="shared" si="152"/>
        <v>6840518</v>
      </c>
      <c r="X1233" s="59" t="str">
        <f t="shared" si="156"/>
        <v>HATTERAS EF HERRINGBONE WV</v>
      </c>
      <c r="AC1233" s="50">
        <f t="shared" si="157"/>
        <v>2</v>
      </c>
      <c r="AD1233" s="43">
        <f t="shared" si="158"/>
        <v>95</v>
      </c>
      <c r="AE1233" s="50">
        <f t="shared" si="159"/>
        <v>2095</v>
      </c>
    </row>
    <row r="1234" spans="1:31">
      <c r="A1234" s="59" t="str">
        <f t="shared" si="153"/>
        <v>6840606415</v>
      </c>
      <c r="B1234" s="59" t="str">
        <f t="shared" si="154"/>
        <v>02-097-03</v>
      </c>
      <c r="C1234" s="69" t="s">
        <v>2855</v>
      </c>
      <c r="D1234" s="69" t="s">
        <v>2856</v>
      </c>
      <c r="E1234" s="69" t="s">
        <v>967</v>
      </c>
      <c r="F1234" s="70">
        <v>57</v>
      </c>
      <c r="G1234" s="70" t="s">
        <v>1383</v>
      </c>
      <c r="H1234" s="69" t="s">
        <v>593</v>
      </c>
      <c r="I1234" s="69" t="s">
        <v>1018</v>
      </c>
      <c r="J1234" s="69" t="s">
        <v>336</v>
      </c>
      <c r="K1234" s="69" t="s">
        <v>382</v>
      </c>
      <c r="L1234" s="69" t="s">
        <v>420</v>
      </c>
      <c r="M1234" s="69" t="s">
        <v>388</v>
      </c>
      <c r="N1234" s="69" t="s">
        <v>44</v>
      </c>
      <c r="O1234" s="69" t="s">
        <v>442</v>
      </c>
      <c r="P1234" s="69" t="s">
        <v>970</v>
      </c>
      <c r="Q1234" s="69">
        <v>415</v>
      </c>
      <c r="R1234" s="69" t="s">
        <v>195</v>
      </c>
      <c r="V1234" s="59" t="str">
        <f t="shared" si="155"/>
        <v>6840606оливковый / черный</v>
      </c>
      <c r="W1234" s="59" t="str">
        <f t="shared" si="152"/>
        <v>6840606</v>
      </c>
      <c r="X1234" s="59" t="str">
        <f t="shared" si="156"/>
        <v>HATTERAS DONEGAL EF</v>
      </c>
      <c r="AC1234" s="50">
        <f t="shared" si="157"/>
        <v>2</v>
      </c>
      <c r="AD1234" s="43">
        <f t="shared" si="158"/>
        <v>97</v>
      </c>
      <c r="AE1234" s="50">
        <f t="shared" si="159"/>
        <v>2097</v>
      </c>
    </row>
    <row r="1235" spans="1:31">
      <c r="A1235" s="59" t="str">
        <f t="shared" si="153"/>
        <v>6840606415</v>
      </c>
      <c r="B1235" s="59" t="str">
        <f t="shared" si="154"/>
        <v>02-097-03</v>
      </c>
      <c r="C1235" s="69" t="s">
        <v>2857</v>
      </c>
      <c r="D1235" s="69" t="s">
        <v>2856</v>
      </c>
      <c r="E1235" s="69" t="s">
        <v>972</v>
      </c>
      <c r="F1235" s="70">
        <v>59</v>
      </c>
      <c r="G1235" s="70" t="s">
        <v>1383</v>
      </c>
      <c r="H1235" s="69" t="s">
        <v>593</v>
      </c>
      <c r="I1235" s="69" t="s">
        <v>1018</v>
      </c>
      <c r="J1235" s="69" t="s">
        <v>336</v>
      </c>
      <c r="K1235" s="69" t="s">
        <v>382</v>
      </c>
      <c r="L1235" s="69" t="s">
        <v>420</v>
      </c>
      <c r="M1235" s="69" t="s">
        <v>388</v>
      </c>
      <c r="N1235" s="69" t="s">
        <v>44</v>
      </c>
      <c r="O1235" s="69" t="s">
        <v>442</v>
      </c>
      <c r="P1235" s="69" t="s">
        <v>970</v>
      </c>
      <c r="Q1235" s="69">
        <v>415</v>
      </c>
      <c r="R1235" s="69" t="s">
        <v>195</v>
      </c>
      <c r="V1235" s="59" t="str">
        <f t="shared" si="155"/>
        <v>6840606оливковый / черный</v>
      </c>
      <c r="W1235" s="59" t="str">
        <f t="shared" si="152"/>
        <v>6840606</v>
      </c>
      <c r="X1235" s="59" t="str">
        <f t="shared" si="156"/>
        <v>HATTERAS DONEGAL EF</v>
      </c>
      <c r="AC1235" s="50">
        <f t="shared" si="157"/>
        <v>2</v>
      </c>
      <c r="AD1235" s="43">
        <f t="shared" si="158"/>
        <v>97</v>
      </c>
      <c r="AE1235" s="50">
        <f t="shared" si="159"/>
        <v>2097</v>
      </c>
    </row>
    <row r="1236" spans="1:31">
      <c r="A1236" s="59" t="str">
        <f t="shared" si="153"/>
        <v>6840606415</v>
      </c>
      <c r="B1236" s="59" t="str">
        <f t="shared" si="154"/>
        <v>02-097-03</v>
      </c>
      <c r="C1236" s="69" t="s">
        <v>2858</v>
      </c>
      <c r="D1236" s="69" t="s">
        <v>2856</v>
      </c>
      <c r="E1236" s="69" t="s">
        <v>983</v>
      </c>
      <c r="F1236" s="70">
        <v>61</v>
      </c>
      <c r="G1236" s="70" t="s">
        <v>1383</v>
      </c>
      <c r="H1236" s="69" t="s">
        <v>593</v>
      </c>
      <c r="I1236" s="69" t="s">
        <v>1018</v>
      </c>
      <c r="J1236" s="69" t="s">
        <v>336</v>
      </c>
      <c r="K1236" s="69" t="s">
        <v>382</v>
      </c>
      <c r="L1236" s="69" t="s">
        <v>420</v>
      </c>
      <c r="M1236" s="69" t="s">
        <v>388</v>
      </c>
      <c r="N1236" s="69" t="s">
        <v>44</v>
      </c>
      <c r="O1236" s="69" t="s">
        <v>442</v>
      </c>
      <c r="P1236" s="69" t="s">
        <v>970</v>
      </c>
      <c r="Q1236" s="69">
        <v>415</v>
      </c>
      <c r="R1236" s="69" t="s">
        <v>195</v>
      </c>
      <c r="V1236" s="59" t="str">
        <f t="shared" si="155"/>
        <v>6840606оливковый / черный</v>
      </c>
      <c r="W1236" s="59" t="str">
        <f t="shared" si="152"/>
        <v>6840606</v>
      </c>
      <c r="X1236" s="59" t="str">
        <f t="shared" si="156"/>
        <v>HATTERAS DONEGAL EF</v>
      </c>
      <c r="AC1236" s="50">
        <f t="shared" si="157"/>
        <v>2</v>
      </c>
      <c r="AD1236" s="43">
        <f t="shared" si="158"/>
        <v>97</v>
      </c>
      <c r="AE1236" s="50">
        <f t="shared" si="159"/>
        <v>2097</v>
      </c>
    </row>
    <row r="1237" spans="1:31">
      <c r="A1237" s="59" t="str">
        <f t="shared" si="153"/>
        <v>6840606415</v>
      </c>
      <c r="B1237" s="59" t="str">
        <f t="shared" si="154"/>
        <v>02-097-03</v>
      </c>
      <c r="C1237" s="69" t="s">
        <v>2859</v>
      </c>
      <c r="D1237" s="69" t="s">
        <v>2856</v>
      </c>
      <c r="E1237" s="69" t="s">
        <v>985</v>
      </c>
      <c r="F1237" s="70">
        <v>56</v>
      </c>
      <c r="G1237" s="70" t="s">
        <v>1383</v>
      </c>
      <c r="H1237" s="69" t="s">
        <v>593</v>
      </c>
      <c r="I1237" s="69" t="s">
        <v>1018</v>
      </c>
      <c r="J1237" s="69" t="s">
        <v>336</v>
      </c>
      <c r="K1237" s="69" t="s">
        <v>382</v>
      </c>
      <c r="L1237" s="69" t="s">
        <v>420</v>
      </c>
      <c r="M1237" s="69" t="s">
        <v>388</v>
      </c>
      <c r="N1237" s="69" t="s">
        <v>44</v>
      </c>
      <c r="O1237" s="69" t="s">
        <v>442</v>
      </c>
      <c r="P1237" s="69" t="s">
        <v>970</v>
      </c>
      <c r="Q1237" s="69">
        <v>415</v>
      </c>
      <c r="R1237" s="69" t="s">
        <v>195</v>
      </c>
      <c r="V1237" s="59" t="str">
        <f t="shared" si="155"/>
        <v>6840606оливковый / черный</v>
      </c>
      <c r="W1237" s="59" t="str">
        <f t="shared" si="152"/>
        <v>6840606</v>
      </c>
      <c r="X1237" s="59" t="str">
        <f t="shared" si="156"/>
        <v>HATTERAS DONEGAL EF</v>
      </c>
      <c r="AC1237" s="50">
        <f t="shared" si="157"/>
        <v>2</v>
      </c>
      <c r="AD1237" s="43">
        <f t="shared" si="158"/>
        <v>97</v>
      </c>
      <c r="AE1237" s="50">
        <f t="shared" si="159"/>
        <v>2097</v>
      </c>
    </row>
    <row r="1238" spans="1:31">
      <c r="A1238" s="59" t="str">
        <f t="shared" si="153"/>
        <v>6840606415</v>
      </c>
      <c r="B1238" s="59" t="str">
        <f t="shared" si="154"/>
        <v>02-097-03</v>
      </c>
      <c r="C1238" s="69" t="s">
        <v>2860</v>
      </c>
      <c r="D1238" s="69" t="s">
        <v>2856</v>
      </c>
      <c r="E1238" s="69" t="s">
        <v>979</v>
      </c>
      <c r="F1238" s="70">
        <v>58</v>
      </c>
      <c r="G1238" s="70" t="s">
        <v>1383</v>
      </c>
      <c r="H1238" s="69" t="s">
        <v>593</v>
      </c>
      <c r="I1238" s="69" t="s">
        <v>1018</v>
      </c>
      <c r="J1238" s="69" t="s">
        <v>336</v>
      </c>
      <c r="K1238" s="69" t="s">
        <v>382</v>
      </c>
      <c r="L1238" s="69" t="s">
        <v>420</v>
      </c>
      <c r="M1238" s="69" t="s">
        <v>388</v>
      </c>
      <c r="N1238" s="69" t="s">
        <v>44</v>
      </c>
      <c r="O1238" s="69" t="s">
        <v>442</v>
      </c>
      <c r="P1238" s="69" t="s">
        <v>970</v>
      </c>
      <c r="Q1238" s="69">
        <v>415</v>
      </c>
      <c r="R1238" s="69" t="s">
        <v>195</v>
      </c>
      <c r="V1238" s="59" t="str">
        <f t="shared" si="155"/>
        <v>6840606оливковый / черный</v>
      </c>
      <c r="W1238" s="59" t="str">
        <f t="shared" si="152"/>
        <v>6840606</v>
      </c>
      <c r="X1238" s="59" t="str">
        <f t="shared" si="156"/>
        <v>HATTERAS DONEGAL EF</v>
      </c>
      <c r="AC1238" s="50">
        <f t="shared" si="157"/>
        <v>2</v>
      </c>
      <c r="AD1238" s="43">
        <f t="shared" si="158"/>
        <v>97</v>
      </c>
      <c r="AE1238" s="50">
        <f t="shared" si="159"/>
        <v>2097</v>
      </c>
    </row>
    <row r="1239" spans="1:31">
      <c r="A1239" s="59" t="str">
        <f t="shared" si="153"/>
        <v>6840606415</v>
      </c>
      <c r="B1239" s="59" t="str">
        <f t="shared" si="154"/>
        <v>02-097-03</v>
      </c>
      <c r="C1239" s="69" t="s">
        <v>2861</v>
      </c>
      <c r="D1239" s="69" t="s">
        <v>2856</v>
      </c>
      <c r="E1239" s="69" t="s">
        <v>981</v>
      </c>
      <c r="F1239" s="70">
        <v>60</v>
      </c>
      <c r="G1239" s="70" t="s">
        <v>1383</v>
      </c>
      <c r="H1239" s="69" t="s">
        <v>593</v>
      </c>
      <c r="I1239" s="69" t="s">
        <v>1018</v>
      </c>
      <c r="J1239" s="69" t="s">
        <v>336</v>
      </c>
      <c r="K1239" s="69" t="s">
        <v>382</v>
      </c>
      <c r="L1239" s="69" t="s">
        <v>420</v>
      </c>
      <c r="M1239" s="69" t="s">
        <v>388</v>
      </c>
      <c r="N1239" s="69" t="s">
        <v>44</v>
      </c>
      <c r="O1239" s="69" t="s">
        <v>442</v>
      </c>
      <c r="P1239" s="69" t="s">
        <v>970</v>
      </c>
      <c r="Q1239" s="69">
        <v>415</v>
      </c>
      <c r="R1239" s="69" t="s">
        <v>195</v>
      </c>
      <c r="V1239" s="59" t="str">
        <f t="shared" si="155"/>
        <v>6840606оливковый / черный</v>
      </c>
      <c r="W1239" s="59" t="str">
        <f t="shared" si="152"/>
        <v>6840606</v>
      </c>
      <c r="X1239" s="59" t="str">
        <f t="shared" si="156"/>
        <v>HATTERAS DONEGAL EF</v>
      </c>
      <c r="AC1239" s="50">
        <f t="shared" si="157"/>
        <v>2</v>
      </c>
      <c r="AD1239" s="43">
        <f t="shared" si="158"/>
        <v>97</v>
      </c>
      <c r="AE1239" s="50">
        <f t="shared" si="159"/>
        <v>2097</v>
      </c>
    </row>
    <row r="1240" spans="1:31">
      <c r="A1240" s="59" t="str">
        <f t="shared" si="153"/>
        <v>6840606433</v>
      </c>
      <c r="B1240" s="59" t="str">
        <f t="shared" si="154"/>
        <v>02-097-05</v>
      </c>
      <c r="C1240" s="69" t="s">
        <v>2862</v>
      </c>
      <c r="D1240" s="69" t="s">
        <v>2863</v>
      </c>
      <c r="E1240" s="69" t="s">
        <v>1147</v>
      </c>
      <c r="F1240" s="70">
        <v>55</v>
      </c>
      <c r="G1240" s="70" t="s">
        <v>1383</v>
      </c>
      <c r="H1240" s="69" t="s">
        <v>277</v>
      </c>
      <c r="I1240" s="69" t="s">
        <v>1176</v>
      </c>
      <c r="J1240" s="69" t="s">
        <v>336</v>
      </c>
      <c r="K1240" s="69" t="s">
        <v>382</v>
      </c>
      <c r="L1240" s="69" t="s">
        <v>420</v>
      </c>
      <c r="M1240" s="69" t="s">
        <v>388</v>
      </c>
      <c r="N1240" s="69" t="s">
        <v>44</v>
      </c>
      <c r="O1240" s="69" t="s">
        <v>433</v>
      </c>
      <c r="P1240" s="69" t="s">
        <v>970</v>
      </c>
      <c r="Q1240" s="69">
        <v>433</v>
      </c>
      <c r="R1240" s="69" t="s">
        <v>83</v>
      </c>
      <c r="V1240" s="59" t="str">
        <f t="shared" si="155"/>
        <v>6840606темно-серый</v>
      </c>
      <c r="W1240" s="59" t="str">
        <f t="shared" si="152"/>
        <v>6840606</v>
      </c>
      <c r="X1240" s="59" t="str">
        <f t="shared" si="156"/>
        <v>HATTERAS DONEGAL EF</v>
      </c>
      <c r="AC1240" s="50">
        <f t="shared" si="157"/>
        <v>2</v>
      </c>
      <c r="AD1240" s="43">
        <f t="shared" si="158"/>
        <v>97</v>
      </c>
      <c r="AE1240" s="50">
        <f t="shared" si="159"/>
        <v>2097</v>
      </c>
    </row>
    <row r="1241" spans="1:31">
      <c r="A1241" s="59" t="str">
        <f t="shared" si="153"/>
        <v>6840606433</v>
      </c>
      <c r="B1241" s="59" t="str">
        <f t="shared" si="154"/>
        <v>02-097-05</v>
      </c>
      <c r="C1241" s="69" t="s">
        <v>2864</v>
      </c>
      <c r="D1241" s="69" t="s">
        <v>2863</v>
      </c>
      <c r="E1241" s="69" t="s">
        <v>967</v>
      </c>
      <c r="F1241" s="70">
        <v>57</v>
      </c>
      <c r="G1241" s="70" t="s">
        <v>1383</v>
      </c>
      <c r="H1241" s="69" t="s">
        <v>277</v>
      </c>
      <c r="I1241" s="69" t="s">
        <v>1176</v>
      </c>
      <c r="J1241" s="69" t="s">
        <v>336</v>
      </c>
      <c r="K1241" s="69" t="s">
        <v>382</v>
      </c>
      <c r="L1241" s="69" t="s">
        <v>420</v>
      </c>
      <c r="M1241" s="69" t="s">
        <v>388</v>
      </c>
      <c r="N1241" s="69" t="s">
        <v>44</v>
      </c>
      <c r="O1241" s="69" t="s">
        <v>433</v>
      </c>
      <c r="P1241" s="69" t="s">
        <v>970</v>
      </c>
      <c r="Q1241" s="69">
        <v>433</v>
      </c>
      <c r="R1241" s="69" t="s">
        <v>83</v>
      </c>
      <c r="V1241" s="59" t="str">
        <f t="shared" si="155"/>
        <v>6840606темно-серый</v>
      </c>
      <c r="W1241" s="59" t="str">
        <f t="shared" si="152"/>
        <v>6840606</v>
      </c>
      <c r="X1241" s="59" t="str">
        <f t="shared" si="156"/>
        <v>HATTERAS DONEGAL EF</v>
      </c>
      <c r="AC1241" s="50">
        <f t="shared" si="157"/>
        <v>2</v>
      </c>
      <c r="AD1241" s="43">
        <f t="shared" si="158"/>
        <v>97</v>
      </c>
      <c r="AE1241" s="50">
        <f t="shared" si="159"/>
        <v>2097</v>
      </c>
    </row>
    <row r="1242" spans="1:31">
      <c r="A1242" s="59" t="str">
        <f t="shared" si="153"/>
        <v>6840606433</v>
      </c>
      <c r="B1242" s="59" t="str">
        <f t="shared" si="154"/>
        <v>02-097-05</v>
      </c>
      <c r="C1242" s="69" t="s">
        <v>2865</v>
      </c>
      <c r="D1242" s="69" t="s">
        <v>2863</v>
      </c>
      <c r="E1242" s="69" t="s">
        <v>972</v>
      </c>
      <c r="F1242" s="70">
        <v>59</v>
      </c>
      <c r="G1242" s="70" t="s">
        <v>1383</v>
      </c>
      <c r="H1242" s="69" t="s">
        <v>277</v>
      </c>
      <c r="I1242" s="69" t="s">
        <v>1176</v>
      </c>
      <c r="J1242" s="69" t="s">
        <v>336</v>
      </c>
      <c r="K1242" s="69" t="s">
        <v>382</v>
      </c>
      <c r="L1242" s="69" t="s">
        <v>420</v>
      </c>
      <c r="M1242" s="69" t="s">
        <v>388</v>
      </c>
      <c r="N1242" s="69" t="s">
        <v>44</v>
      </c>
      <c r="O1242" s="69" t="s">
        <v>433</v>
      </c>
      <c r="P1242" s="69" t="s">
        <v>970</v>
      </c>
      <c r="Q1242" s="69">
        <v>433</v>
      </c>
      <c r="R1242" s="69" t="s">
        <v>83</v>
      </c>
      <c r="V1242" s="59" t="str">
        <f t="shared" si="155"/>
        <v>6840606темно-серый</v>
      </c>
      <c r="W1242" s="59" t="str">
        <f t="shared" si="152"/>
        <v>6840606</v>
      </c>
      <c r="X1242" s="59" t="str">
        <f t="shared" si="156"/>
        <v>HATTERAS DONEGAL EF</v>
      </c>
      <c r="AC1242" s="50">
        <f t="shared" si="157"/>
        <v>2</v>
      </c>
      <c r="AD1242" s="43">
        <f t="shared" si="158"/>
        <v>97</v>
      </c>
      <c r="AE1242" s="50">
        <f t="shared" si="159"/>
        <v>2097</v>
      </c>
    </row>
    <row r="1243" spans="1:31">
      <c r="A1243" s="59" t="str">
        <f t="shared" si="153"/>
        <v>6840606433</v>
      </c>
      <c r="B1243" s="59" t="str">
        <f t="shared" si="154"/>
        <v>02-097-05</v>
      </c>
      <c r="C1243" s="69" t="s">
        <v>2866</v>
      </c>
      <c r="D1243" s="69" t="s">
        <v>2863</v>
      </c>
      <c r="E1243" s="69" t="s">
        <v>983</v>
      </c>
      <c r="F1243" s="70">
        <v>61</v>
      </c>
      <c r="G1243" s="70" t="s">
        <v>1383</v>
      </c>
      <c r="H1243" s="69" t="s">
        <v>277</v>
      </c>
      <c r="I1243" s="69" t="s">
        <v>1176</v>
      </c>
      <c r="J1243" s="69" t="s">
        <v>336</v>
      </c>
      <c r="K1243" s="69" t="s">
        <v>382</v>
      </c>
      <c r="L1243" s="69" t="s">
        <v>420</v>
      </c>
      <c r="M1243" s="69" t="s">
        <v>388</v>
      </c>
      <c r="N1243" s="69" t="s">
        <v>44</v>
      </c>
      <c r="O1243" s="69" t="s">
        <v>433</v>
      </c>
      <c r="P1243" s="69" t="s">
        <v>970</v>
      </c>
      <c r="Q1243" s="69">
        <v>433</v>
      </c>
      <c r="R1243" s="69" t="s">
        <v>83</v>
      </c>
      <c r="V1243" s="59" t="str">
        <f t="shared" si="155"/>
        <v>6840606темно-серый</v>
      </c>
      <c r="W1243" s="59" t="str">
        <f t="shared" si="152"/>
        <v>6840606</v>
      </c>
      <c r="X1243" s="59" t="str">
        <f t="shared" si="156"/>
        <v>HATTERAS DONEGAL EF</v>
      </c>
      <c r="AC1243" s="50">
        <f t="shared" si="157"/>
        <v>2</v>
      </c>
      <c r="AD1243" s="43">
        <f t="shared" si="158"/>
        <v>97</v>
      </c>
      <c r="AE1243" s="50">
        <f t="shared" si="159"/>
        <v>2097</v>
      </c>
    </row>
    <row r="1244" spans="1:31">
      <c r="A1244" s="59" t="str">
        <f t="shared" si="153"/>
        <v>6840606433</v>
      </c>
      <c r="B1244" s="59" t="str">
        <f t="shared" si="154"/>
        <v>02-097-05</v>
      </c>
      <c r="C1244" s="69" t="s">
        <v>2867</v>
      </c>
      <c r="D1244" s="69" t="s">
        <v>2863</v>
      </c>
      <c r="E1244" s="69" t="s">
        <v>989</v>
      </c>
      <c r="F1244" s="70">
        <v>63</v>
      </c>
      <c r="G1244" s="70" t="s">
        <v>1383</v>
      </c>
      <c r="H1244" s="69" t="s">
        <v>277</v>
      </c>
      <c r="I1244" s="69" t="s">
        <v>1176</v>
      </c>
      <c r="J1244" s="69" t="s">
        <v>336</v>
      </c>
      <c r="K1244" s="69" t="s">
        <v>382</v>
      </c>
      <c r="L1244" s="69" t="s">
        <v>420</v>
      </c>
      <c r="M1244" s="69" t="s">
        <v>388</v>
      </c>
      <c r="N1244" s="69" t="s">
        <v>44</v>
      </c>
      <c r="O1244" s="69" t="s">
        <v>433</v>
      </c>
      <c r="P1244" s="69" t="s">
        <v>970</v>
      </c>
      <c r="Q1244" s="69">
        <v>433</v>
      </c>
      <c r="R1244" s="69" t="s">
        <v>83</v>
      </c>
      <c r="V1244" s="59" t="str">
        <f t="shared" si="155"/>
        <v>6840606темно-серый</v>
      </c>
      <c r="W1244" s="59" t="str">
        <f t="shared" si="152"/>
        <v>6840606</v>
      </c>
      <c r="X1244" s="59" t="str">
        <f t="shared" si="156"/>
        <v>HATTERAS DONEGAL EF</v>
      </c>
      <c r="AC1244" s="50">
        <f t="shared" si="157"/>
        <v>2</v>
      </c>
      <c r="AD1244" s="43">
        <f t="shared" si="158"/>
        <v>97</v>
      </c>
      <c r="AE1244" s="50">
        <f t="shared" si="159"/>
        <v>2097</v>
      </c>
    </row>
    <row r="1245" spans="1:31">
      <c r="A1245" s="59" t="str">
        <f t="shared" si="153"/>
        <v>6840606433</v>
      </c>
      <c r="B1245" s="59" t="str">
        <f t="shared" si="154"/>
        <v>02-097-05</v>
      </c>
      <c r="C1245" s="69" t="s">
        <v>2868</v>
      </c>
      <c r="D1245" s="69" t="s">
        <v>2863</v>
      </c>
      <c r="E1245" s="69" t="s">
        <v>979</v>
      </c>
      <c r="F1245" s="70">
        <v>58</v>
      </c>
      <c r="G1245" s="70" t="s">
        <v>1383</v>
      </c>
      <c r="H1245" s="69" t="s">
        <v>277</v>
      </c>
      <c r="I1245" s="69" t="s">
        <v>1176</v>
      </c>
      <c r="J1245" s="69" t="s">
        <v>336</v>
      </c>
      <c r="K1245" s="69" t="s">
        <v>382</v>
      </c>
      <c r="L1245" s="69" t="s">
        <v>420</v>
      </c>
      <c r="M1245" s="69" t="s">
        <v>388</v>
      </c>
      <c r="N1245" s="69" t="s">
        <v>44</v>
      </c>
      <c r="O1245" s="69" t="s">
        <v>433</v>
      </c>
      <c r="P1245" s="69" t="s">
        <v>970</v>
      </c>
      <c r="Q1245" s="69">
        <v>433</v>
      </c>
      <c r="R1245" s="69" t="s">
        <v>83</v>
      </c>
      <c r="V1245" s="59" t="str">
        <f t="shared" si="155"/>
        <v>6840606темно-серый</v>
      </c>
      <c r="W1245" s="59" t="str">
        <f t="shared" si="152"/>
        <v>6840606</v>
      </c>
      <c r="X1245" s="59" t="str">
        <f t="shared" si="156"/>
        <v>HATTERAS DONEGAL EF</v>
      </c>
      <c r="AC1245" s="50">
        <f t="shared" si="157"/>
        <v>2</v>
      </c>
      <c r="AD1245" s="43">
        <f t="shared" si="158"/>
        <v>97</v>
      </c>
      <c r="AE1245" s="50">
        <f t="shared" si="159"/>
        <v>2097</v>
      </c>
    </row>
    <row r="1246" spans="1:31">
      <c r="A1246" s="59" t="str">
        <f t="shared" si="153"/>
        <v>6840606433</v>
      </c>
      <c r="B1246" s="59" t="str">
        <f t="shared" si="154"/>
        <v>02-097-05</v>
      </c>
      <c r="C1246" s="69" t="s">
        <v>2869</v>
      </c>
      <c r="D1246" s="69" t="s">
        <v>2863</v>
      </c>
      <c r="E1246" s="69" t="s">
        <v>985</v>
      </c>
      <c r="F1246" s="70">
        <v>56</v>
      </c>
      <c r="G1246" s="70" t="s">
        <v>1383</v>
      </c>
      <c r="H1246" s="69" t="s">
        <v>277</v>
      </c>
      <c r="I1246" s="69" t="s">
        <v>1176</v>
      </c>
      <c r="J1246" s="69" t="s">
        <v>336</v>
      </c>
      <c r="K1246" s="69" t="s">
        <v>382</v>
      </c>
      <c r="L1246" s="69" t="s">
        <v>420</v>
      </c>
      <c r="M1246" s="69" t="s">
        <v>388</v>
      </c>
      <c r="N1246" s="69" t="s">
        <v>44</v>
      </c>
      <c r="O1246" s="69" t="s">
        <v>433</v>
      </c>
      <c r="P1246" s="69" t="s">
        <v>970</v>
      </c>
      <c r="Q1246" s="69">
        <v>433</v>
      </c>
      <c r="R1246" s="69" t="s">
        <v>83</v>
      </c>
      <c r="V1246" s="59" t="str">
        <f t="shared" si="155"/>
        <v>6840606темно-серый</v>
      </c>
      <c r="W1246" s="59" t="str">
        <f t="shared" si="152"/>
        <v>6840606</v>
      </c>
      <c r="X1246" s="59" t="str">
        <f t="shared" si="156"/>
        <v>HATTERAS DONEGAL EF</v>
      </c>
      <c r="AC1246" s="50">
        <f t="shared" si="157"/>
        <v>2</v>
      </c>
      <c r="AD1246" s="43">
        <f t="shared" si="158"/>
        <v>97</v>
      </c>
      <c r="AE1246" s="50">
        <f t="shared" si="159"/>
        <v>2097</v>
      </c>
    </row>
    <row r="1247" spans="1:31">
      <c r="A1247" s="59" t="str">
        <f t="shared" si="153"/>
        <v>6840606433</v>
      </c>
      <c r="B1247" s="59" t="str">
        <f t="shared" si="154"/>
        <v>02-097-05</v>
      </c>
      <c r="C1247" s="69" t="s">
        <v>2870</v>
      </c>
      <c r="D1247" s="69" t="s">
        <v>2863</v>
      </c>
      <c r="E1247" s="69" t="s">
        <v>981</v>
      </c>
      <c r="F1247" s="70">
        <v>60</v>
      </c>
      <c r="G1247" s="70" t="s">
        <v>1383</v>
      </c>
      <c r="H1247" s="69" t="s">
        <v>277</v>
      </c>
      <c r="I1247" s="69" t="s">
        <v>1176</v>
      </c>
      <c r="J1247" s="69" t="s">
        <v>336</v>
      </c>
      <c r="K1247" s="69" t="s">
        <v>382</v>
      </c>
      <c r="L1247" s="69" t="s">
        <v>420</v>
      </c>
      <c r="M1247" s="69" t="s">
        <v>388</v>
      </c>
      <c r="N1247" s="69" t="s">
        <v>44</v>
      </c>
      <c r="O1247" s="69" t="s">
        <v>433</v>
      </c>
      <c r="P1247" s="69" t="s">
        <v>970</v>
      </c>
      <c r="Q1247" s="69">
        <v>433</v>
      </c>
      <c r="R1247" s="69" t="s">
        <v>83</v>
      </c>
      <c r="V1247" s="59" t="str">
        <f t="shared" si="155"/>
        <v>6840606темно-серый</v>
      </c>
      <c r="W1247" s="59" t="str">
        <f t="shared" si="152"/>
        <v>6840606</v>
      </c>
      <c r="X1247" s="59" t="str">
        <f t="shared" si="156"/>
        <v>HATTERAS DONEGAL EF</v>
      </c>
      <c r="AC1247" s="50">
        <f t="shared" si="157"/>
        <v>2</v>
      </c>
      <c r="AD1247" s="43">
        <f t="shared" si="158"/>
        <v>97</v>
      </c>
      <c r="AE1247" s="50">
        <f t="shared" si="159"/>
        <v>2097</v>
      </c>
    </row>
    <row r="1248" spans="1:31">
      <c r="A1248" s="59" t="str">
        <f t="shared" si="153"/>
        <v>6840606433</v>
      </c>
      <c r="B1248" s="59" t="str">
        <f t="shared" si="154"/>
        <v>02-097-05</v>
      </c>
      <c r="C1248" s="69" t="s">
        <v>2871</v>
      </c>
      <c r="D1248" s="69" t="s">
        <v>2863</v>
      </c>
      <c r="E1248" s="69" t="s">
        <v>987</v>
      </c>
      <c r="F1248" s="70">
        <v>62</v>
      </c>
      <c r="G1248" s="70" t="s">
        <v>1383</v>
      </c>
      <c r="H1248" s="69" t="s">
        <v>277</v>
      </c>
      <c r="I1248" s="69" t="s">
        <v>1176</v>
      </c>
      <c r="J1248" s="69" t="s">
        <v>336</v>
      </c>
      <c r="K1248" s="69" t="s">
        <v>382</v>
      </c>
      <c r="L1248" s="69" t="s">
        <v>420</v>
      </c>
      <c r="M1248" s="69" t="s">
        <v>388</v>
      </c>
      <c r="N1248" s="69" t="s">
        <v>44</v>
      </c>
      <c r="O1248" s="69" t="s">
        <v>433</v>
      </c>
      <c r="P1248" s="69" t="s">
        <v>970</v>
      </c>
      <c r="Q1248" s="69">
        <v>433</v>
      </c>
      <c r="R1248" s="69" t="s">
        <v>83</v>
      </c>
      <c r="V1248" s="59" t="str">
        <f t="shared" si="155"/>
        <v>6840606темно-серый</v>
      </c>
      <c r="W1248" s="59" t="str">
        <f t="shared" si="152"/>
        <v>6840606</v>
      </c>
      <c r="X1248" s="59" t="str">
        <f t="shared" si="156"/>
        <v>HATTERAS DONEGAL EF</v>
      </c>
      <c r="AC1248" s="50">
        <f t="shared" si="157"/>
        <v>2</v>
      </c>
      <c r="AD1248" s="43">
        <f t="shared" si="158"/>
        <v>97</v>
      </c>
      <c r="AE1248" s="50">
        <f t="shared" si="159"/>
        <v>2097</v>
      </c>
    </row>
    <row r="1249" spans="1:31">
      <c r="A1249" s="59" t="str">
        <f t="shared" si="153"/>
        <v>6840606474</v>
      </c>
      <c r="B1249" s="59" t="str">
        <f t="shared" si="154"/>
        <v>02-097-57</v>
      </c>
      <c r="C1249" s="69" t="s">
        <v>2872</v>
      </c>
      <c r="D1249" s="69" t="s">
        <v>2873</v>
      </c>
      <c r="E1249" s="69" t="s">
        <v>967</v>
      </c>
      <c r="F1249" s="70">
        <v>57</v>
      </c>
      <c r="G1249" s="70" t="s">
        <v>1383</v>
      </c>
      <c r="H1249" s="69" t="s">
        <v>741</v>
      </c>
      <c r="I1249" s="69" t="s">
        <v>1018</v>
      </c>
      <c r="J1249" s="69" t="s">
        <v>336</v>
      </c>
      <c r="K1249" s="69" t="s">
        <v>382</v>
      </c>
      <c r="L1249" s="69" t="s">
        <v>420</v>
      </c>
      <c r="M1249" s="69" t="s">
        <v>388</v>
      </c>
      <c r="N1249" s="69" t="s">
        <v>44</v>
      </c>
      <c r="O1249" s="69" t="s">
        <v>442</v>
      </c>
      <c r="P1249" s="69" t="s">
        <v>970</v>
      </c>
      <c r="Q1249" s="69">
        <v>474</v>
      </c>
      <c r="R1249" s="69" t="s">
        <v>60</v>
      </c>
      <c r="V1249" s="59" t="str">
        <f t="shared" si="155"/>
        <v>6840606зеленый / бежевый</v>
      </c>
      <c r="W1249" s="59" t="str">
        <f t="shared" si="152"/>
        <v>6840606</v>
      </c>
      <c r="X1249" s="59" t="str">
        <f t="shared" si="156"/>
        <v>HATTERAS DONEGAL EF</v>
      </c>
      <c r="AC1249" s="50">
        <f t="shared" si="157"/>
        <v>2</v>
      </c>
      <c r="AD1249" s="43">
        <f t="shared" si="158"/>
        <v>97</v>
      </c>
      <c r="AE1249" s="50">
        <f t="shared" si="159"/>
        <v>2097</v>
      </c>
    </row>
    <row r="1250" spans="1:31">
      <c r="A1250" s="59" t="str">
        <f t="shared" si="153"/>
        <v>6840606474</v>
      </c>
      <c r="B1250" s="59" t="str">
        <f t="shared" si="154"/>
        <v>02-097-57</v>
      </c>
      <c r="C1250" s="69" t="s">
        <v>2874</v>
      </c>
      <c r="D1250" s="69" t="s">
        <v>2873</v>
      </c>
      <c r="E1250" s="69" t="s">
        <v>972</v>
      </c>
      <c r="F1250" s="70">
        <v>59</v>
      </c>
      <c r="G1250" s="70" t="s">
        <v>1383</v>
      </c>
      <c r="H1250" s="69" t="s">
        <v>741</v>
      </c>
      <c r="I1250" s="69" t="s">
        <v>1018</v>
      </c>
      <c r="J1250" s="69" t="s">
        <v>336</v>
      </c>
      <c r="K1250" s="69" t="s">
        <v>382</v>
      </c>
      <c r="L1250" s="69" t="s">
        <v>420</v>
      </c>
      <c r="M1250" s="69" t="s">
        <v>388</v>
      </c>
      <c r="N1250" s="69" t="s">
        <v>44</v>
      </c>
      <c r="O1250" s="69" t="s">
        <v>442</v>
      </c>
      <c r="P1250" s="69" t="s">
        <v>970</v>
      </c>
      <c r="Q1250" s="69">
        <v>474</v>
      </c>
      <c r="R1250" s="69" t="s">
        <v>60</v>
      </c>
      <c r="V1250" s="59" t="str">
        <f t="shared" si="155"/>
        <v>6840606зеленый / бежевый</v>
      </c>
      <c r="W1250" s="59" t="str">
        <f t="shared" si="152"/>
        <v>6840606</v>
      </c>
      <c r="X1250" s="59" t="str">
        <f t="shared" si="156"/>
        <v>HATTERAS DONEGAL EF</v>
      </c>
      <c r="AC1250" s="50">
        <f t="shared" si="157"/>
        <v>2</v>
      </c>
      <c r="AD1250" s="43">
        <f t="shared" si="158"/>
        <v>97</v>
      </c>
      <c r="AE1250" s="50">
        <f t="shared" si="159"/>
        <v>2097</v>
      </c>
    </row>
    <row r="1251" spans="1:31">
      <c r="A1251" s="59" t="str">
        <f t="shared" si="153"/>
        <v>6840606474</v>
      </c>
      <c r="B1251" s="59" t="str">
        <f t="shared" si="154"/>
        <v>02-097-57</v>
      </c>
      <c r="C1251" s="69" t="s">
        <v>2875</v>
      </c>
      <c r="D1251" s="69" t="s">
        <v>2873</v>
      </c>
      <c r="E1251" s="69" t="s">
        <v>983</v>
      </c>
      <c r="F1251" s="70">
        <v>61</v>
      </c>
      <c r="G1251" s="70" t="s">
        <v>1383</v>
      </c>
      <c r="H1251" s="69" t="s">
        <v>741</v>
      </c>
      <c r="I1251" s="69" t="s">
        <v>1018</v>
      </c>
      <c r="J1251" s="69" t="s">
        <v>336</v>
      </c>
      <c r="K1251" s="69" t="s">
        <v>382</v>
      </c>
      <c r="L1251" s="69" t="s">
        <v>420</v>
      </c>
      <c r="M1251" s="69" t="s">
        <v>388</v>
      </c>
      <c r="N1251" s="69" t="s">
        <v>44</v>
      </c>
      <c r="O1251" s="69" t="s">
        <v>442</v>
      </c>
      <c r="P1251" s="69" t="s">
        <v>970</v>
      </c>
      <c r="Q1251" s="69">
        <v>474</v>
      </c>
      <c r="R1251" s="69" t="s">
        <v>60</v>
      </c>
      <c r="V1251" s="59" t="str">
        <f t="shared" si="155"/>
        <v>6840606зеленый / бежевый</v>
      </c>
      <c r="W1251" s="59" t="str">
        <f t="shared" si="152"/>
        <v>6840606</v>
      </c>
      <c r="X1251" s="59" t="str">
        <f t="shared" si="156"/>
        <v>HATTERAS DONEGAL EF</v>
      </c>
      <c r="AC1251" s="50">
        <f t="shared" si="157"/>
        <v>2</v>
      </c>
      <c r="AD1251" s="43">
        <f t="shared" si="158"/>
        <v>97</v>
      </c>
      <c r="AE1251" s="50">
        <f t="shared" si="159"/>
        <v>2097</v>
      </c>
    </row>
    <row r="1252" spans="1:31">
      <c r="A1252" s="59" t="str">
        <f t="shared" si="153"/>
        <v>6170303227</v>
      </c>
      <c r="B1252" s="59" t="str">
        <f t="shared" si="154"/>
        <v>02-277-95</v>
      </c>
      <c r="C1252" s="69" t="s">
        <v>2876</v>
      </c>
      <c r="D1252" s="69" t="s">
        <v>2877</v>
      </c>
      <c r="E1252" s="69" t="s">
        <v>1147</v>
      </c>
      <c r="F1252" s="70">
        <v>55</v>
      </c>
      <c r="G1252" s="70" t="s">
        <v>2878</v>
      </c>
      <c r="H1252" s="69" t="s">
        <v>247</v>
      </c>
      <c r="I1252" s="69" t="s">
        <v>1793</v>
      </c>
      <c r="J1252" s="69" t="s">
        <v>320</v>
      </c>
      <c r="K1252" s="69" t="s">
        <v>382</v>
      </c>
      <c r="L1252" s="69" t="s">
        <v>420</v>
      </c>
      <c r="M1252" s="69" t="s">
        <v>388</v>
      </c>
      <c r="N1252" s="69" t="s">
        <v>44</v>
      </c>
      <c r="O1252" s="69" t="s">
        <v>433</v>
      </c>
      <c r="P1252" s="69" t="s">
        <v>970</v>
      </c>
      <c r="Q1252" s="69">
        <v>227</v>
      </c>
      <c r="R1252" s="69" t="s">
        <v>71</v>
      </c>
      <c r="V1252" s="59" t="str">
        <f t="shared" si="155"/>
        <v>6170303синий / бежевый</v>
      </c>
      <c r="W1252" s="59" t="str">
        <f t="shared" si="152"/>
        <v>6170303</v>
      </c>
      <c r="X1252" s="59" t="str">
        <f t="shared" si="156"/>
        <v>IVY VIRGIN</v>
      </c>
      <c r="AC1252" s="50">
        <f t="shared" si="157"/>
        <v>2</v>
      </c>
      <c r="AD1252" s="43">
        <f t="shared" si="158"/>
        <v>277</v>
      </c>
      <c r="AE1252" s="50">
        <f t="shared" si="159"/>
        <v>2277</v>
      </c>
    </row>
    <row r="1253" spans="1:31">
      <c r="A1253" s="59" t="str">
        <f t="shared" si="153"/>
        <v>6170303227</v>
      </c>
      <c r="B1253" s="59" t="str">
        <f t="shared" si="154"/>
        <v>02-277-95</v>
      </c>
      <c r="C1253" s="69" t="s">
        <v>2879</v>
      </c>
      <c r="D1253" s="69" t="s">
        <v>2877</v>
      </c>
      <c r="E1253" s="69" t="s">
        <v>967</v>
      </c>
      <c r="F1253" s="70">
        <v>57</v>
      </c>
      <c r="G1253" s="70" t="s">
        <v>2878</v>
      </c>
      <c r="H1253" s="69" t="s">
        <v>247</v>
      </c>
      <c r="I1253" s="69" t="s">
        <v>1793</v>
      </c>
      <c r="J1253" s="69" t="s">
        <v>320</v>
      </c>
      <c r="K1253" s="69" t="s">
        <v>382</v>
      </c>
      <c r="L1253" s="69" t="s">
        <v>420</v>
      </c>
      <c r="M1253" s="69" t="s">
        <v>388</v>
      </c>
      <c r="N1253" s="69" t="s">
        <v>44</v>
      </c>
      <c r="O1253" s="69" t="s">
        <v>433</v>
      </c>
      <c r="P1253" s="69" t="s">
        <v>970</v>
      </c>
      <c r="Q1253" s="69">
        <v>227</v>
      </c>
      <c r="R1253" s="69" t="s">
        <v>71</v>
      </c>
      <c r="V1253" s="59" t="str">
        <f t="shared" si="155"/>
        <v>6170303синий / бежевый</v>
      </c>
      <c r="W1253" s="59" t="str">
        <f t="shared" si="152"/>
        <v>6170303</v>
      </c>
      <c r="X1253" s="59" t="str">
        <f t="shared" si="156"/>
        <v>IVY VIRGIN</v>
      </c>
      <c r="AC1253" s="50">
        <f t="shared" si="157"/>
        <v>2</v>
      </c>
      <c r="AD1253" s="43">
        <f t="shared" si="158"/>
        <v>277</v>
      </c>
      <c r="AE1253" s="50">
        <f t="shared" si="159"/>
        <v>2277</v>
      </c>
    </row>
    <row r="1254" spans="1:31">
      <c r="A1254" s="59" t="str">
        <f t="shared" si="153"/>
        <v>6170303227</v>
      </c>
      <c r="B1254" s="59" t="str">
        <f t="shared" si="154"/>
        <v>02-277-95</v>
      </c>
      <c r="C1254" s="69" t="s">
        <v>2880</v>
      </c>
      <c r="D1254" s="69" t="s">
        <v>2877</v>
      </c>
      <c r="E1254" s="69" t="s">
        <v>972</v>
      </c>
      <c r="F1254" s="70">
        <v>59</v>
      </c>
      <c r="G1254" s="70" t="s">
        <v>2878</v>
      </c>
      <c r="H1254" s="69" t="s">
        <v>247</v>
      </c>
      <c r="I1254" s="69" t="s">
        <v>1793</v>
      </c>
      <c r="J1254" s="69" t="s">
        <v>320</v>
      </c>
      <c r="K1254" s="69" t="s">
        <v>382</v>
      </c>
      <c r="L1254" s="69" t="s">
        <v>420</v>
      </c>
      <c r="M1254" s="69" t="s">
        <v>388</v>
      </c>
      <c r="N1254" s="69" t="s">
        <v>44</v>
      </c>
      <c r="O1254" s="69" t="s">
        <v>433</v>
      </c>
      <c r="P1254" s="69" t="s">
        <v>970</v>
      </c>
      <c r="Q1254" s="69">
        <v>227</v>
      </c>
      <c r="R1254" s="69" t="s">
        <v>71</v>
      </c>
      <c r="V1254" s="59" t="str">
        <f t="shared" si="155"/>
        <v>6170303синий / бежевый</v>
      </c>
      <c r="W1254" s="59" t="str">
        <f t="shared" si="152"/>
        <v>6170303</v>
      </c>
      <c r="X1254" s="59" t="str">
        <f t="shared" si="156"/>
        <v>IVY VIRGIN</v>
      </c>
      <c r="AC1254" s="50">
        <f t="shared" si="157"/>
        <v>2</v>
      </c>
      <c r="AD1254" s="43">
        <f t="shared" si="158"/>
        <v>277</v>
      </c>
      <c r="AE1254" s="50">
        <f t="shared" si="159"/>
        <v>2277</v>
      </c>
    </row>
    <row r="1255" spans="1:31">
      <c r="A1255" s="59" t="str">
        <f t="shared" si="153"/>
        <v>6170303227</v>
      </c>
      <c r="B1255" s="59" t="str">
        <f t="shared" si="154"/>
        <v>02-277-95</v>
      </c>
      <c r="C1255" s="69" t="s">
        <v>2881</v>
      </c>
      <c r="D1255" s="69" t="s">
        <v>2877</v>
      </c>
      <c r="E1255" s="69" t="s">
        <v>983</v>
      </c>
      <c r="F1255" s="70">
        <v>61</v>
      </c>
      <c r="G1255" s="70" t="s">
        <v>2878</v>
      </c>
      <c r="H1255" s="69" t="s">
        <v>247</v>
      </c>
      <c r="I1255" s="69" t="s">
        <v>1793</v>
      </c>
      <c r="J1255" s="69" t="s">
        <v>320</v>
      </c>
      <c r="K1255" s="69" t="s">
        <v>382</v>
      </c>
      <c r="L1255" s="69" t="s">
        <v>420</v>
      </c>
      <c r="M1255" s="69" t="s">
        <v>388</v>
      </c>
      <c r="N1255" s="69" t="s">
        <v>44</v>
      </c>
      <c r="O1255" s="69" t="s">
        <v>433</v>
      </c>
      <c r="P1255" s="69" t="s">
        <v>970</v>
      </c>
      <c r="Q1255" s="69">
        <v>227</v>
      </c>
      <c r="R1255" s="69" t="s">
        <v>71</v>
      </c>
      <c r="V1255" s="59" t="str">
        <f t="shared" si="155"/>
        <v>6170303синий / бежевый</v>
      </c>
      <c r="W1255" s="59" t="str">
        <f t="shared" si="152"/>
        <v>6170303</v>
      </c>
      <c r="X1255" s="59" t="str">
        <f t="shared" si="156"/>
        <v>IVY VIRGIN</v>
      </c>
      <c r="AC1255" s="50">
        <f t="shared" si="157"/>
        <v>2</v>
      </c>
      <c r="AD1255" s="43">
        <f t="shared" si="158"/>
        <v>277</v>
      </c>
      <c r="AE1255" s="50">
        <f t="shared" si="159"/>
        <v>2277</v>
      </c>
    </row>
    <row r="1256" spans="1:31">
      <c r="A1256" s="59" t="str">
        <f t="shared" si="153"/>
        <v>6210401227</v>
      </c>
      <c r="B1256" s="59" t="str">
        <f t="shared" si="154"/>
        <v>02-278-95</v>
      </c>
      <c r="C1256" s="69" t="s">
        <v>2882</v>
      </c>
      <c r="D1256" s="69" t="s">
        <v>2883</v>
      </c>
      <c r="E1256" s="69" t="s">
        <v>967</v>
      </c>
      <c r="F1256" s="70">
        <v>57</v>
      </c>
      <c r="G1256" s="70" t="s">
        <v>2884</v>
      </c>
      <c r="H1256" s="69" t="s">
        <v>247</v>
      </c>
      <c r="I1256" s="69" t="s">
        <v>1018</v>
      </c>
      <c r="J1256" s="69" t="s">
        <v>320</v>
      </c>
      <c r="K1256" s="69" t="s">
        <v>382</v>
      </c>
      <c r="L1256" s="69" t="s">
        <v>420</v>
      </c>
      <c r="M1256" s="69" t="s">
        <v>388</v>
      </c>
      <c r="N1256" s="69" t="s">
        <v>44</v>
      </c>
      <c r="O1256" s="69" t="s">
        <v>428</v>
      </c>
      <c r="P1256" s="69" t="s">
        <v>970</v>
      </c>
      <c r="Q1256" s="69">
        <v>227</v>
      </c>
      <c r="R1256" s="69" t="s">
        <v>71</v>
      </c>
      <c r="V1256" s="59" t="str">
        <f t="shared" si="155"/>
        <v>6210401синий / бежевый</v>
      </c>
      <c r="W1256" s="59" t="str">
        <f t="shared" si="152"/>
        <v>6210401</v>
      </c>
      <c r="X1256" s="59" t="str">
        <f t="shared" si="156"/>
        <v>KENT VIRGIN</v>
      </c>
      <c r="AC1256" s="50">
        <f t="shared" si="157"/>
        <v>2</v>
      </c>
      <c r="AD1256" s="43">
        <f t="shared" si="158"/>
        <v>278</v>
      </c>
      <c r="AE1256" s="50">
        <f t="shared" si="159"/>
        <v>2278</v>
      </c>
    </row>
    <row r="1257" spans="1:31">
      <c r="A1257" s="59" t="str">
        <f t="shared" si="153"/>
        <v>6210401227</v>
      </c>
      <c r="B1257" s="59" t="str">
        <f t="shared" si="154"/>
        <v>02-278-95</v>
      </c>
      <c r="C1257" s="69" t="s">
        <v>2885</v>
      </c>
      <c r="D1257" s="69" t="s">
        <v>2883</v>
      </c>
      <c r="E1257" s="69" t="s">
        <v>972</v>
      </c>
      <c r="F1257" s="70">
        <v>59</v>
      </c>
      <c r="G1257" s="70" t="s">
        <v>2884</v>
      </c>
      <c r="H1257" s="69" t="s">
        <v>247</v>
      </c>
      <c r="I1257" s="69" t="s">
        <v>1018</v>
      </c>
      <c r="J1257" s="69" t="s">
        <v>320</v>
      </c>
      <c r="K1257" s="69" t="s">
        <v>382</v>
      </c>
      <c r="L1257" s="69" t="s">
        <v>420</v>
      </c>
      <c r="M1257" s="69" t="s">
        <v>388</v>
      </c>
      <c r="N1257" s="69" t="s">
        <v>44</v>
      </c>
      <c r="O1257" s="69" t="s">
        <v>428</v>
      </c>
      <c r="P1257" s="69" t="s">
        <v>970</v>
      </c>
      <c r="Q1257" s="69">
        <v>227</v>
      </c>
      <c r="R1257" s="69" t="s">
        <v>71</v>
      </c>
      <c r="V1257" s="59" t="str">
        <f t="shared" si="155"/>
        <v>6210401синий / бежевый</v>
      </c>
      <c r="W1257" s="59" t="str">
        <f t="shared" si="152"/>
        <v>6210401</v>
      </c>
      <c r="X1257" s="59" t="str">
        <f t="shared" si="156"/>
        <v>KENT VIRGIN</v>
      </c>
      <c r="AC1257" s="50">
        <f t="shared" si="157"/>
        <v>2</v>
      </c>
      <c r="AD1257" s="43">
        <f t="shared" si="158"/>
        <v>278</v>
      </c>
      <c r="AE1257" s="50">
        <f t="shared" si="159"/>
        <v>2278</v>
      </c>
    </row>
    <row r="1258" spans="1:31">
      <c r="A1258" s="59" t="str">
        <f t="shared" si="153"/>
        <v>6210401227</v>
      </c>
      <c r="B1258" s="59" t="str">
        <f t="shared" si="154"/>
        <v>02-278-95</v>
      </c>
      <c r="C1258" s="69" t="s">
        <v>2886</v>
      </c>
      <c r="D1258" s="69" t="s">
        <v>2883</v>
      </c>
      <c r="E1258" s="69" t="s">
        <v>983</v>
      </c>
      <c r="F1258" s="70">
        <v>61</v>
      </c>
      <c r="G1258" s="70" t="s">
        <v>2884</v>
      </c>
      <c r="H1258" s="69" t="s">
        <v>247</v>
      </c>
      <c r="I1258" s="69" t="s">
        <v>1018</v>
      </c>
      <c r="J1258" s="69" t="s">
        <v>320</v>
      </c>
      <c r="K1258" s="69" t="s">
        <v>382</v>
      </c>
      <c r="L1258" s="69" t="s">
        <v>420</v>
      </c>
      <c r="M1258" s="69" t="s">
        <v>388</v>
      </c>
      <c r="N1258" s="69" t="s">
        <v>44</v>
      </c>
      <c r="O1258" s="69" t="s">
        <v>428</v>
      </c>
      <c r="P1258" s="69" t="s">
        <v>970</v>
      </c>
      <c r="Q1258" s="69">
        <v>227</v>
      </c>
      <c r="R1258" s="69" t="s">
        <v>71</v>
      </c>
      <c r="V1258" s="59" t="str">
        <f t="shared" si="155"/>
        <v>6210401синий / бежевый</v>
      </c>
      <c r="W1258" s="59" t="str">
        <f t="shared" si="152"/>
        <v>6210401</v>
      </c>
      <c r="X1258" s="59" t="str">
        <f t="shared" si="156"/>
        <v>KENT VIRGIN</v>
      </c>
      <c r="AC1258" s="50">
        <f t="shared" si="157"/>
        <v>2</v>
      </c>
      <c r="AD1258" s="43">
        <f t="shared" si="158"/>
        <v>278</v>
      </c>
      <c r="AE1258" s="50">
        <f t="shared" si="159"/>
        <v>2278</v>
      </c>
    </row>
    <row r="1259" spans="1:31">
      <c r="A1259" s="59" t="str">
        <f t="shared" si="153"/>
        <v>6210403221</v>
      </c>
      <c r="B1259" s="59" t="str">
        <f t="shared" si="154"/>
        <v>02-279-78</v>
      </c>
      <c r="C1259" s="69" t="s">
        <v>2887</v>
      </c>
      <c r="D1259" s="69" t="s">
        <v>2888</v>
      </c>
      <c r="E1259" s="69" t="s">
        <v>967</v>
      </c>
      <c r="F1259" s="70">
        <v>57</v>
      </c>
      <c r="G1259" s="70" t="s">
        <v>2889</v>
      </c>
      <c r="H1259" s="69" t="s">
        <v>259</v>
      </c>
      <c r="I1259" s="69" t="s">
        <v>1018</v>
      </c>
      <c r="J1259" s="69" t="s">
        <v>320</v>
      </c>
      <c r="K1259" s="69" t="s">
        <v>382</v>
      </c>
      <c r="L1259" s="69" t="s">
        <v>420</v>
      </c>
      <c r="M1259" s="69" t="s">
        <v>388</v>
      </c>
      <c r="N1259" s="69" t="s">
        <v>44</v>
      </c>
      <c r="O1259" s="69" t="s">
        <v>433</v>
      </c>
      <c r="P1259" s="69" t="s">
        <v>970</v>
      </c>
      <c r="Q1259" s="69">
        <v>221</v>
      </c>
      <c r="R1259" s="69" t="s">
        <v>71</v>
      </c>
      <c r="V1259" s="59" t="str">
        <f t="shared" si="155"/>
        <v>6210403синий / черный</v>
      </c>
      <c r="W1259" s="59" t="str">
        <f t="shared" si="152"/>
        <v>6210403</v>
      </c>
      <c r="X1259" s="59" t="str">
        <f t="shared" si="156"/>
        <v>KENT WOOL</v>
      </c>
      <c r="AC1259" s="50">
        <f t="shared" si="157"/>
        <v>2</v>
      </c>
      <c r="AD1259" s="43">
        <f t="shared" si="158"/>
        <v>279</v>
      </c>
      <c r="AE1259" s="50">
        <f t="shared" si="159"/>
        <v>2279</v>
      </c>
    </row>
    <row r="1260" spans="1:31">
      <c r="A1260" s="59" t="str">
        <f t="shared" si="153"/>
        <v>6210403221</v>
      </c>
      <c r="B1260" s="59" t="str">
        <f t="shared" si="154"/>
        <v>02-279-78</v>
      </c>
      <c r="C1260" s="69" t="s">
        <v>2890</v>
      </c>
      <c r="D1260" s="69" t="s">
        <v>2888</v>
      </c>
      <c r="E1260" s="69" t="s">
        <v>972</v>
      </c>
      <c r="F1260" s="70">
        <v>59</v>
      </c>
      <c r="G1260" s="70" t="s">
        <v>2889</v>
      </c>
      <c r="H1260" s="69" t="s">
        <v>259</v>
      </c>
      <c r="I1260" s="69" t="s">
        <v>1018</v>
      </c>
      <c r="J1260" s="69" t="s">
        <v>320</v>
      </c>
      <c r="K1260" s="69" t="s">
        <v>382</v>
      </c>
      <c r="L1260" s="69" t="s">
        <v>420</v>
      </c>
      <c r="M1260" s="69" t="s">
        <v>388</v>
      </c>
      <c r="N1260" s="69" t="s">
        <v>44</v>
      </c>
      <c r="O1260" s="69" t="s">
        <v>433</v>
      </c>
      <c r="P1260" s="69" t="s">
        <v>970</v>
      </c>
      <c r="Q1260" s="69">
        <v>221</v>
      </c>
      <c r="R1260" s="69" t="s">
        <v>71</v>
      </c>
      <c r="V1260" s="59" t="str">
        <f t="shared" si="155"/>
        <v>6210403синий / черный</v>
      </c>
      <c r="W1260" s="59" t="str">
        <f t="shared" si="152"/>
        <v>6210403</v>
      </c>
      <c r="X1260" s="59" t="str">
        <f t="shared" si="156"/>
        <v>KENT WOOL</v>
      </c>
      <c r="AC1260" s="50">
        <f t="shared" si="157"/>
        <v>2</v>
      </c>
      <c r="AD1260" s="43">
        <f t="shared" si="158"/>
        <v>279</v>
      </c>
      <c r="AE1260" s="50">
        <f t="shared" si="159"/>
        <v>2279</v>
      </c>
    </row>
    <row r="1261" spans="1:31">
      <c r="A1261" s="59" t="str">
        <f t="shared" si="153"/>
        <v>6210403221</v>
      </c>
      <c r="B1261" s="59" t="str">
        <f t="shared" si="154"/>
        <v>02-279-78</v>
      </c>
      <c r="C1261" s="69" t="s">
        <v>2891</v>
      </c>
      <c r="D1261" s="69" t="s">
        <v>2888</v>
      </c>
      <c r="E1261" s="69" t="s">
        <v>983</v>
      </c>
      <c r="F1261" s="70">
        <v>61</v>
      </c>
      <c r="G1261" s="70" t="s">
        <v>2889</v>
      </c>
      <c r="H1261" s="69" t="s">
        <v>259</v>
      </c>
      <c r="I1261" s="69" t="s">
        <v>1018</v>
      </c>
      <c r="J1261" s="69" t="s">
        <v>320</v>
      </c>
      <c r="K1261" s="69" t="s">
        <v>382</v>
      </c>
      <c r="L1261" s="69" t="s">
        <v>420</v>
      </c>
      <c r="M1261" s="69" t="s">
        <v>388</v>
      </c>
      <c r="N1261" s="69" t="s">
        <v>44</v>
      </c>
      <c r="O1261" s="69" t="s">
        <v>433</v>
      </c>
      <c r="P1261" s="69" t="s">
        <v>970</v>
      </c>
      <c r="Q1261" s="69">
        <v>221</v>
      </c>
      <c r="R1261" s="69" t="s">
        <v>71</v>
      </c>
      <c r="V1261" s="59" t="str">
        <f t="shared" si="155"/>
        <v>6210403синий / черный</v>
      </c>
      <c r="W1261" s="59" t="str">
        <f t="shared" si="152"/>
        <v>6210403</v>
      </c>
      <c r="X1261" s="59" t="str">
        <f t="shared" si="156"/>
        <v>KENT WOOL</v>
      </c>
      <c r="AC1261" s="50">
        <f t="shared" si="157"/>
        <v>2</v>
      </c>
      <c r="AD1261" s="43">
        <f t="shared" si="158"/>
        <v>279</v>
      </c>
      <c r="AE1261" s="50">
        <f t="shared" si="159"/>
        <v>2279</v>
      </c>
    </row>
    <row r="1262" spans="1:31">
      <c r="A1262" s="59" t="str">
        <f t="shared" si="153"/>
        <v>6210403261</v>
      </c>
      <c r="B1262" s="59" t="str">
        <f t="shared" si="154"/>
        <v>02-279-60</v>
      </c>
      <c r="C1262" s="69" t="s">
        <v>2892</v>
      </c>
      <c r="D1262" s="69" t="s">
        <v>2893</v>
      </c>
      <c r="E1262" s="69" t="s">
        <v>1147</v>
      </c>
      <c r="F1262" s="70">
        <v>55</v>
      </c>
      <c r="G1262" s="70" t="s">
        <v>2889</v>
      </c>
      <c r="H1262" s="69" t="s">
        <v>174</v>
      </c>
      <c r="I1262" s="69" t="s">
        <v>1018</v>
      </c>
      <c r="J1262" s="69" t="s">
        <v>320</v>
      </c>
      <c r="K1262" s="69" t="s">
        <v>382</v>
      </c>
      <c r="L1262" s="69" t="s">
        <v>420</v>
      </c>
      <c r="M1262" s="69" t="s">
        <v>388</v>
      </c>
      <c r="N1262" s="69" t="s">
        <v>44</v>
      </c>
      <c r="O1262" s="69" t="s">
        <v>433</v>
      </c>
      <c r="P1262" s="69" t="s">
        <v>970</v>
      </c>
      <c r="Q1262" s="69">
        <v>261</v>
      </c>
      <c r="R1262" s="69" t="s">
        <v>86</v>
      </c>
      <c r="V1262" s="59" t="str">
        <f t="shared" si="155"/>
        <v>6210403коричневый / серый</v>
      </c>
      <c r="W1262" s="59" t="str">
        <f t="shared" si="152"/>
        <v>6210403</v>
      </c>
      <c r="X1262" s="59" t="str">
        <f t="shared" si="156"/>
        <v>KENT WOOL</v>
      </c>
      <c r="AC1262" s="50">
        <f t="shared" si="157"/>
        <v>2</v>
      </c>
      <c r="AD1262" s="43">
        <f t="shared" si="158"/>
        <v>279</v>
      </c>
      <c r="AE1262" s="50">
        <f t="shared" si="159"/>
        <v>2279</v>
      </c>
    </row>
    <row r="1263" spans="1:31">
      <c r="A1263" s="59" t="str">
        <f t="shared" si="153"/>
        <v>6210403261</v>
      </c>
      <c r="B1263" s="59" t="str">
        <f t="shared" si="154"/>
        <v>02-279-60</v>
      </c>
      <c r="C1263" s="69" t="s">
        <v>2894</v>
      </c>
      <c r="D1263" s="69" t="s">
        <v>2893</v>
      </c>
      <c r="E1263" s="69" t="s">
        <v>967</v>
      </c>
      <c r="F1263" s="70">
        <v>57</v>
      </c>
      <c r="G1263" s="70" t="s">
        <v>2889</v>
      </c>
      <c r="H1263" s="69" t="s">
        <v>174</v>
      </c>
      <c r="I1263" s="69" t="s">
        <v>1018</v>
      </c>
      <c r="J1263" s="69" t="s">
        <v>320</v>
      </c>
      <c r="K1263" s="69" t="s">
        <v>382</v>
      </c>
      <c r="L1263" s="69" t="s">
        <v>420</v>
      </c>
      <c r="M1263" s="69" t="s">
        <v>388</v>
      </c>
      <c r="N1263" s="69" t="s">
        <v>44</v>
      </c>
      <c r="O1263" s="69" t="s">
        <v>433</v>
      </c>
      <c r="P1263" s="69" t="s">
        <v>970</v>
      </c>
      <c r="Q1263" s="69">
        <v>261</v>
      </c>
      <c r="R1263" s="69" t="s">
        <v>86</v>
      </c>
      <c r="V1263" s="59" t="str">
        <f t="shared" si="155"/>
        <v>6210403коричневый / серый</v>
      </c>
      <c r="W1263" s="59" t="str">
        <f t="shared" si="152"/>
        <v>6210403</v>
      </c>
      <c r="X1263" s="59" t="str">
        <f t="shared" si="156"/>
        <v>KENT WOOL</v>
      </c>
      <c r="AC1263" s="50">
        <f t="shared" si="157"/>
        <v>2</v>
      </c>
      <c r="AD1263" s="43">
        <f t="shared" si="158"/>
        <v>279</v>
      </c>
      <c r="AE1263" s="50">
        <f t="shared" si="159"/>
        <v>2279</v>
      </c>
    </row>
    <row r="1264" spans="1:31">
      <c r="A1264" s="59" t="str">
        <f t="shared" si="153"/>
        <v>6210403261</v>
      </c>
      <c r="B1264" s="59" t="str">
        <f t="shared" si="154"/>
        <v>02-279-60</v>
      </c>
      <c r="C1264" s="69" t="s">
        <v>2895</v>
      </c>
      <c r="D1264" s="69" t="s">
        <v>2893</v>
      </c>
      <c r="E1264" s="69" t="s">
        <v>972</v>
      </c>
      <c r="F1264" s="70">
        <v>59</v>
      </c>
      <c r="G1264" s="70" t="s">
        <v>2889</v>
      </c>
      <c r="H1264" s="69" t="s">
        <v>174</v>
      </c>
      <c r="I1264" s="69" t="s">
        <v>1018</v>
      </c>
      <c r="J1264" s="69" t="s">
        <v>320</v>
      </c>
      <c r="K1264" s="69" t="s">
        <v>382</v>
      </c>
      <c r="L1264" s="69" t="s">
        <v>420</v>
      </c>
      <c r="M1264" s="69" t="s">
        <v>388</v>
      </c>
      <c r="N1264" s="69" t="s">
        <v>44</v>
      </c>
      <c r="O1264" s="69" t="s">
        <v>433</v>
      </c>
      <c r="P1264" s="69" t="s">
        <v>970</v>
      </c>
      <c r="Q1264" s="69">
        <v>261</v>
      </c>
      <c r="R1264" s="69" t="s">
        <v>86</v>
      </c>
      <c r="V1264" s="59" t="str">
        <f t="shared" si="155"/>
        <v>6210403коричневый / серый</v>
      </c>
      <c r="W1264" s="59" t="str">
        <f t="shared" si="152"/>
        <v>6210403</v>
      </c>
      <c r="X1264" s="59" t="str">
        <f t="shared" si="156"/>
        <v>KENT WOOL</v>
      </c>
      <c r="AC1264" s="50">
        <f t="shared" si="157"/>
        <v>2</v>
      </c>
      <c r="AD1264" s="43">
        <f t="shared" si="158"/>
        <v>279</v>
      </c>
      <c r="AE1264" s="50">
        <f t="shared" si="159"/>
        <v>2279</v>
      </c>
    </row>
    <row r="1265" spans="1:31">
      <c r="A1265" s="59" t="str">
        <f t="shared" si="153"/>
        <v>6210403261</v>
      </c>
      <c r="B1265" s="59" t="str">
        <f t="shared" si="154"/>
        <v>02-279-60</v>
      </c>
      <c r="C1265" s="69" t="s">
        <v>2896</v>
      </c>
      <c r="D1265" s="69" t="s">
        <v>2893</v>
      </c>
      <c r="E1265" s="69" t="s">
        <v>983</v>
      </c>
      <c r="F1265" s="70">
        <v>61</v>
      </c>
      <c r="G1265" s="70" t="s">
        <v>2889</v>
      </c>
      <c r="H1265" s="69" t="s">
        <v>174</v>
      </c>
      <c r="I1265" s="69" t="s">
        <v>1018</v>
      </c>
      <c r="J1265" s="69" t="s">
        <v>320</v>
      </c>
      <c r="K1265" s="69" t="s">
        <v>382</v>
      </c>
      <c r="L1265" s="69" t="s">
        <v>420</v>
      </c>
      <c r="M1265" s="69" t="s">
        <v>388</v>
      </c>
      <c r="N1265" s="69" t="s">
        <v>44</v>
      </c>
      <c r="O1265" s="69" t="s">
        <v>433</v>
      </c>
      <c r="P1265" s="69" t="s">
        <v>970</v>
      </c>
      <c r="Q1265" s="69">
        <v>261</v>
      </c>
      <c r="R1265" s="69" t="s">
        <v>86</v>
      </c>
      <c r="V1265" s="59" t="str">
        <f t="shared" si="155"/>
        <v>6210403коричневый / серый</v>
      </c>
      <c r="W1265" s="59" t="str">
        <f t="shared" si="152"/>
        <v>6210403</v>
      </c>
      <c r="X1265" s="59" t="str">
        <f t="shared" si="156"/>
        <v>KENT WOOL</v>
      </c>
      <c r="AC1265" s="50">
        <f t="shared" si="157"/>
        <v>2</v>
      </c>
      <c r="AD1265" s="43">
        <f t="shared" si="158"/>
        <v>279</v>
      </c>
      <c r="AE1265" s="50">
        <f t="shared" si="159"/>
        <v>2279</v>
      </c>
    </row>
    <row r="1266" spans="1:31">
      <c r="A1266" s="59" t="str">
        <f t="shared" si="153"/>
        <v>6210403261</v>
      </c>
      <c r="B1266" s="59" t="str">
        <f t="shared" si="154"/>
        <v>02-279-60</v>
      </c>
      <c r="C1266" s="69" t="s">
        <v>2897</v>
      </c>
      <c r="D1266" s="69" t="s">
        <v>2893</v>
      </c>
      <c r="E1266" s="69" t="s">
        <v>989</v>
      </c>
      <c r="F1266" s="70">
        <v>63</v>
      </c>
      <c r="G1266" s="70" t="s">
        <v>2889</v>
      </c>
      <c r="H1266" s="69" t="s">
        <v>174</v>
      </c>
      <c r="I1266" s="69" t="s">
        <v>1018</v>
      </c>
      <c r="J1266" s="69" t="s">
        <v>320</v>
      </c>
      <c r="K1266" s="69" t="s">
        <v>382</v>
      </c>
      <c r="L1266" s="69" t="s">
        <v>420</v>
      </c>
      <c r="M1266" s="69" t="s">
        <v>388</v>
      </c>
      <c r="N1266" s="69" t="s">
        <v>44</v>
      </c>
      <c r="O1266" s="69" t="s">
        <v>433</v>
      </c>
      <c r="P1266" s="69" t="s">
        <v>970</v>
      </c>
      <c r="Q1266" s="69">
        <v>261</v>
      </c>
      <c r="R1266" s="69" t="s">
        <v>86</v>
      </c>
      <c r="V1266" s="59" t="str">
        <f t="shared" si="155"/>
        <v>6210403коричневый / серый</v>
      </c>
      <c r="W1266" s="59" t="str">
        <f t="shared" si="152"/>
        <v>6210403</v>
      </c>
      <c r="X1266" s="59" t="str">
        <f t="shared" si="156"/>
        <v>KENT WOOL</v>
      </c>
      <c r="AC1266" s="50">
        <f t="shared" si="157"/>
        <v>2</v>
      </c>
      <c r="AD1266" s="43">
        <f t="shared" si="158"/>
        <v>279</v>
      </c>
      <c r="AE1266" s="50">
        <f t="shared" si="159"/>
        <v>2279</v>
      </c>
    </row>
    <row r="1267" spans="1:31">
      <c r="A1267" s="59" t="str">
        <f t="shared" si="153"/>
        <v>66101052</v>
      </c>
      <c r="B1267" s="59" t="str">
        <f t="shared" si="154"/>
        <v>02-088-16</v>
      </c>
      <c r="C1267" s="69" t="s">
        <v>2898</v>
      </c>
      <c r="D1267" s="69" t="s">
        <v>2899</v>
      </c>
      <c r="E1267" s="69" t="s">
        <v>967</v>
      </c>
      <c r="F1267" s="70">
        <v>57</v>
      </c>
      <c r="G1267" s="70" t="s">
        <v>1278</v>
      </c>
      <c r="H1267" s="69" t="s">
        <v>55</v>
      </c>
      <c r="I1267" s="69" t="s">
        <v>1018</v>
      </c>
      <c r="J1267" s="69" t="s">
        <v>320</v>
      </c>
      <c r="K1267" s="69" t="s">
        <v>382</v>
      </c>
      <c r="L1267" s="69" t="s">
        <v>420</v>
      </c>
      <c r="M1267" s="69" t="s">
        <v>388</v>
      </c>
      <c r="N1267" s="69" t="s">
        <v>44</v>
      </c>
      <c r="O1267" s="69" t="s">
        <v>433</v>
      </c>
      <c r="P1267" s="69" t="s">
        <v>970</v>
      </c>
      <c r="Q1267" s="69">
        <v>2</v>
      </c>
      <c r="R1267" s="69" t="s">
        <v>71</v>
      </c>
      <c r="V1267" s="59" t="str">
        <f t="shared" si="155"/>
        <v>6610105темно-синий</v>
      </c>
      <c r="W1267" s="59" t="str">
        <f t="shared" si="152"/>
        <v>6610105</v>
      </c>
      <c r="X1267" s="59" t="str">
        <f t="shared" si="156"/>
        <v>TEXAS</v>
      </c>
      <c r="AC1267" s="50">
        <f t="shared" si="157"/>
        <v>2</v>
      </c>
      <c r="AD1267" s="43">
        <f t="shared" si="158"/>
        <v>88</v>
      </c>
      <c r="AE1267" s="50">
        <f t="shared" si="159"/>
        <v>2088</v>
      </c>
    </row>
    <row r="1268" spans="1:31">
      <c r="A1268" s="59" t="str">
        <f t="shared" si="153"/>
        <v>66101052</v>
      </c>
      <c r="B1268" s="59" t="str">
        <f t="shared" si="154"/>
        <v>02-088-16</v>
      </c>
      <c r="C1268" s="69" t="s">
        <v>2900</v>
      </c>
      <c r="D1268" s="69" t="s">
        <v>2899</v>
      </c>
      <c r="E1268" s="69" t="s">
        <v>972</v>
      </c>
      <c r="F1268" s="70">
        <v>59</v>
      </c>
      <c r="G1268" s="70" t="s">
        <v>1278</v>
      </c>
      <c r="H1268" s="69" t="s">
        <v>55</v>
      </c>
      <c r="I1268" s="69" t="s">
        <v>1018</v>
      </c>
      <c r="J1268" s="69" t="s">
        <v>320</v>
      </c>
      <c r="K1268" s="69" t="s">
        <v>382</v>
      </c>
      <c r="L1268" s="69" t="s">
        <v>420</v>
      </c>
      <c r="M1268" s="69" t="s">
        <v>388</v>
      </c>
      <c r="N1268" s="69" t="s">
        <v>44</v>
      </c>
      <c r="O1268" s="69" t="s">
        <v>433</v>
      </c>
      <c r="P1268" s="69" t="s">
        <v>970</v>
      </c>
      <c r="Q1268" s="69">
        <v>2</v>
      </c>
      <c r="R1268" s="69" t="s">
        <v>71</v>
      </c>
      <c r="V1268" s="59" t="str">
        <f t="shared" si="155"/>
        <v>6610105темно-синий</v>
      </c>
      <c r="W1268" s="59" t="str">
        <f t="shared" si="152"/>
        <v>6610105</v>
      </c>
      <c r="X1268" s="59" t="str">
        <f t="shared" si="156"/>
        <v>TEXAS</v>
      </c>
      <c r="AC1268" s="50">
        <f t="shared" si="157"/>
        <v>2</v>
      </c>
      <c r="AD1268" s="43">
        <f t="shared" si="158"/>
        <v>88</v>
      </c>
      <c r="AE1268" s="50">
        <f t="shared" si="159"/>
        <v>2088</v>
      </c>
    </row>
    <row r="1269" spans="1:31">
      <c r="A1269" s="59" t="str">
        <f t="shared" si="153"/>
        <v>66101052</v>
      </c>
      <c r="B1269" s="59" t="str">
        <f t="shared" si="154"/>
        <v>02-088-16</v>
      </c>
      <c r="C1269" s="69" t="s">
        <v>2901</v>
      </c>
      <c r="D1269" s="69" t="s">
        <v>2899</v>
      </c>
      <c r="E1269" s="69" t="s">
        <v>983</v>
      </c>
      <c r="F1269" s="70">
        <v>61</v>
      </c>
      <c r="G1269" s="70" t="s">
        <v>1278</v>
      </c>
      <c r="H1269" s="69" t="s">
        <v>55</v>
      </c>
      <c r="I1269" s="69" t="s">
        <v>1018</v>
      </c>
      <c r="J1269" s="69" t="s">
        <v>320</v>
      </c>
      <c r="K1269" s="69" t="s">
        <v>382</v>
      </c>
      <c r="L1269" s="69" t="s">
        <v>420</v>
      </c>
      <c r="M1269" s="69" t="s">
        <v>388</v>
      </c>
      <c r="N1269" s="69" t="s">
        <v>44</v>
      </c>
      <c r="O1269" s="69" t="s">
        <v>433</v>
      </c>
      <c r="P1269" s="69" t="s">
        <v>970</v>
      </c>
      <c r="Q1269" s="69">
        <v>2</v>
      </c>
      <c r="R1269" s="69" t="s">
        <v>71</v>
      </c>
      <c r="V1269" s="59" t="str">
        <f t="shared" si="155"/>
        <v>6610105темно-синий</v>
      </c>
      <c r="W1269" s="59" t="str">
        <f t="shared" si="152"/>
        <v>6610105</v>
      </c>
      <c r="X1269" s="59" t="str">
        <f t="shared" si="156"/>
        <v>TEXAS</v>
      </c>
      <c r="AC1269" s="50">
        <f t="shared" si="157"/>
        <v>2</v>
      </c>
      <c r="AD1269" s="43">
        <f t="shared" si="158"/>
        <v>88</v>
      </c>
      <c r="AE1269" s="50">
        <f t="shared" si="159"/>
        <v>2088</v>
      </c>
    </row>
    <row r="1270" spans="1:31">
      <c r="A1270" s="59" t="str">
        <f t="shared" si="153"/>
        <v>66101052</v>
      </c>
      <c r="B1270" s="59" t="str">
        <f t="shared" si="154"/>
        <v>02-088-16</v>
      </c>
      <c r="C1270" s="69" t="s">
        <v>2902</v>
      </c>
      <c r="D1270" s="69" t="s">
        <v>2899</v>
      </c>
      <c r="E1270" s="69" t="s">
        <v>989</v>
      </c>
      <c r="F1270" s="70">
        <v>63</v>
      </c>
      <c r="G1270" s="70" t="s">
        <v>1278</v>
      </c>
      <c r="H1270" s="69" t="s">
        <v>55</v>
      </c>
      <c r="I1270" s="69" t="s">
        <v>1018</v>
      </c>
      <c r="J1270" s="69" t="s">
        <v>320</v>
      </c>
      <c r="K1270" s="69" t="s">
        <v>382</v>
      </c>
      <c r="L1270" s="69" t="s">
        <v>420</v>
      </c>
      <c r="M1270" s="69" t="s">
        <v>388</v>
      </c>
      <c r="N1270" s="69" t="s">
        <v>44</v>
      </c>
      <c r="O1270" s="69" t="s">
        <v>433</v>
      </c>
      <c r="P1270" s="69" t="s">
        <v>970</v>
      </c>
      <c r="Q1270" s="69">
        <v>2</v>
      </c>
      <c r="R1270" s="69" t="s">
        <v>71</v>
      </c>
      <c r="V1270" s="59" t="str">
        <f t="shared" si="155"/>
        <v>6610105темно-синий</v>
      </c>
      <c r="W1270" s="59" t="str">
        <f t="shared" si="152"/>
        <v>6610105</v>
      </c>
      <c r="X1270" s="59" t="str">
        <f t="shared" si="156"/>
        <v>TEXAS</v>
      </c>
      <c r="AC1270" s="50">
        <f t="shared" si="157"/>
        <v>2</v>
      </c>
      <c r="AD1270" s="43">
        <f t="shared" si="158"/>
        <v>88</v>
      </c>
      <c r="AE1270" s="50">
        <f t="shared" si="159"/>
        <v>2088</v>
      </c>
    </row>
    <row r="1271" spans="1:31">
      <c r="A1271" s="59" t="str">
        <f t="shared" si="153"/>
        <v>661750168</v>
      </c>
      <c r="B1271" s="59" t="str">
        <f t="shared" si="154"/>
        <v>02-280-14</v>
      </c>
      <c r="C1271" s="69" t="s">
        <v>2903</v>
      </c>
      <c r="D1271" s="69" t="s">
        <v>2904</v>
      </c>
      <c r="E1271" s="69" t="s">
        <v>967</v>
      </c>
      <c r="F1271" s="70">
        <v>57</v>
      </c>
      <c r="G1271" s="70" t="s">
        <v>2905</v>
      </c>
      <c r="H1271" s="69" t="s">
        <v>86</v>
      </c>
      <c r="I1271" s="69" t="s">
        <v>1045</v>
      </c>
      <c r="J1271" s="69" t="s">
        <v>320</v>
      </c>
      <c r="K1271" s="69" t="s">
        <v>382</v>
      </c>
      <c r="L1271" s="69" t="s">
        <v>420</v>
      </c>
      <c r="M1271" s="69" t="s">
        <v>388</v>
      </c>
      <c r="N1271" s="69" t="s">
        <v>32</v>
      </c>
      <c r="O1271" s="69" t="s">
        <v>385</v>
      </c>
      <c r="P1271" s="69" t="s">
        <v>970</v>
      </c>
      <c r="Q1271" s="69">
        <v>68</v>
      </c>
      <c r="R1271" s="69" t="s">
        <v>86</v>
      </c>
      <c r="V1271" s="59" t="str">
        <f t="shared" si="155"/>
        <v>6617501коричневый</v>
      </c>
      <c r="W1271" s="59" t="str">
        <f t="shared" si="152"/>
        <v>6617501</v>
      </c>
      <c r="X1271" s="59" t="str">
        <f t="shared" si="156"/>
        <v>TEXAS EMBOSSED</v>
      </c>
      <c r="AC1271" s="50">
        <f t="shared" si="157"/>
        <v>2</v>
      </c>
      <c r="AD1271" s="43">
        <f t="shared" si="158"/>
        <v>280</v>
      </c>
      <c r="AE1271" s="50">
        <f t="shared" si="159"/>
        <v>2280</v>
      </c>
    </row>
    <row r="1272" spans="1:31">
      <c r="A1272" s="59" t="str">
        <f t="shared" si="153"/>
        <v>661750168</v>
      </c>
      <c r="B1272" s="59" t="str">
        <f t="shared" si="154"/>
        <v>02-280-14</v>
      </c>
      <c r="C1272" s="69" t="s">
        <v>2906</v>
      </c>
      <c r="D1272" s="69" t="s">
        <v>2904</v>
      </c>
      <c r="E1272" s="69" t="s">
        <v>972</v>
      </c>
      <c r="F1272" s="70">
        <v>59</v>
      </c>
      <c r="G1272" s="70" t="s">
        <v>2905</v>
      </c>
      <c r="H1272" s="69" t="s">
        <v>86</v>
      </c>
      <c r="I1272" s="69" t="s">
        <v>1045</v>
      </c>
      <c r="J1272" s="69" t="s">
        <v>320</v>
      </c>
      <c r="K1272" s="69" t="s">
        <v>382</v>
      </c>
      <c r="L1272" s="69" t="s">
        <v>420</v>
      </c>
      <c r="M1272" s="69" t="s">
        <v>388</v>
      </c>
      <c r="N1272" s="69" t="s">
        <v>32</v>
      </c>
      <c r="O1272" s="69" t="s">
        <v>385</v>
      </c>
      <c r="P1272" s="69" t="s">
        <v>970</v>
      </c>
      <c r="Q1272" s="69">
        <v>68</v>
      </c>
      <c r="R1272" s="69" t="s">
        <v>86</v>
      </c>
      <c r="V1272" s="59" t="str">
        <f t="shared" si="155"/>
        <v>6617501коричневый</v>
      </c>
      <c r="W1272" s="59" t="str">
        <f t="shared" si="152"/>
        <v>6617501</v>
      </c>
      <c r="X1272" s="59" t="str">
        <f t="shared" si="156"/>
        <v>TEXAS EMBOSSED</v>
      </c>
      <c r="AC1272" s="50">
        <f t="shared" si="157"/>
        <v>2</v>
      </c>
      <c r="AD1272" s="43">
        <f t="shared" si="158"/>
        <v>280</v>
      </c>
      <c r="AE1272" s="50">
        <f t="shared" si="159"/>
        <v>2280</v>
      </c>
    </row>
    <row r="1273" spans="1:31">
      <c r="A1273" s="59" t="str">
        <f t="shared" si="153"/>
        <v>661750168</v>
      </c>
      <c r="B1273" s="59" t="str">
        <f t="shared" si="154"/>
        <v>02-280-14</v>
      </c>
      <c r="C1273" s="69" t="s">
        <v>2907</v>
      </c>
      <c r="D1273" s="69" t="s">
        <v>2904</v>
      </c>
      <c r="E1273" s="69" t="s">
        <v>983</v>
      </c>
      <c r="F1273" s="70">
        <v>61</v>
      </c>
      <c r="G1273" s="70" t="s">
        <v>2905</v>
      </c>
      <c r="H1273" s="69" t="s">
        <v>86</v>
      </c>
      <c r="I1273" s="69" t="s">
        <v>1045</v>
      </c>
      <c r="J1273" s="69" t="s">
        <v>320</v>
      </c>
      <c r="K1273" s="69" t="s">
        <v>382</v>
      </c>
      <c r="L1273" s="69" t="s">
        <v>420</v>
      </c>
      <c r="M1273" s="69" t="s">
        <v>388</v>
      </c>
      <c r="N1273" s="69" t="s">
        <v>32</v>
      </c>
      <c r="O1273" s="69" t="s">
        <v>385</v>
      </c>
      <c r="P1273" s="69" t="s">
        <v>970</v>
      </c>
      <c r="Q1273" s="69">
        <v>68</v>
      </c>
      <c r="R1273" s="69" t="s">
        <v>86</v>
      </c>
      <c r="V1273" s="59" t="str">
        <f t="shared" si="155"/>
        <v>6617501коричневый</v>
      </c>
      <c r="W1273" s="59" t="str">
        <f t="shared" si="152"/>
        <v>6617501</v>
      </c>
      <c r="X1273" s="59" t="str">
        <f t="shared" si="156"/>
        <v>TEXAS EMBOSSED</v>
      </c>
      <c r="AC1273" s="50">
        <f t="shared" si="157"/>
        <v>2</v>
      </c>
      <c r="AD1273" s="43">
        <f t="shared" si="158"/>
        <v>280</v>
      </c>
      <c r="AE1273" s="50">
        <f t="shared" si="159"/>
        <v>2280</v>
      </c>
    </row>
    <row r="1274" spans="1:31">
      <c r="A1274" s="59" t="str">
        <f t="shared" si="153"/>
        <v>6620304228</v>
      </c>
      <c r="B1274" s="59" t="str">
        <f t="shared" si="154"/>
        <v>02-281-21</v>
      </c>
      <c r="C1274" s="69" t="s">
        <v>2908</v>
      </c>
      <c r="D1274" s="69" t="s">
        <v>2909</v>
      </c>
      <c r="E1274" s="69" t="s">
        <v>967</v>
      </c>
      <c r="F1274" s="70">
        <v>57</v>
      </c>
      <c r="G1274" s="70" t="s">
        <v>2910</v>
      </c>
      <c r="H1274" s="69" t="s">
        <v>252</v>
      </c>
      <c r="I1274" s="69" t="s">
        <v>1018</v>
      </c>
      <c r="J1274" s="69" t="s">
        <v>320</v>
      </c>
      <c r="K1274" s="69" t="s">
        <v>382</v>
      </c>
      <c r="L1274" s="69" t="s">
        <v>420</v>
      </c>
      <c r="M1274" s="69" t="s">
        <v>388</v>
      </c>
      <c r="N1274" s="69" t="s">
        <v>44</v>
      </c>
      <c r="O1274" s="69" t="s">
        <v>433</v>
      </c>
      <c r="P1274" s="69" t="s">
        <v>970</v>
      </c>
      <c r="Q1274" s="69">
        <v>228</v>
      </c>
      <c r="R1274" s="69" t="s">
        <v>71</v>
      </c>
      <c r="V1274" s="59" t="str">
        <f t="shared" si="155"/>
        <v>6620304синий / красный</v>
      </c>
      <c r="W1274" s="59" t="str">
        <f t="shared" si="152"/>
        <v>6620304</v>
      </c>
      <c r="X1274" s="59" t="str">
        <f t="shared" si="156"/>
        <v>DUCK PATCHWORK</v>
      </c>
      <c r="AC1274" s="50">
        <f t="shared" si="157"/>
        <v>2</v>
      </c>
      <c r="AD1274" s="43">
        <f t="shared" si="158"/>
        <v>281</v>
      </c>
      <c r="AE1274" s="50">
        <f t="shared" si="159"/>
        <v>2281</v>
      </c>
    </row>
    <row r="1275" spans="1:31">
      <c r="A1275" s="59" t="str">
        <f t="shared" si="153"/>
        <v>6620304228</v>
      </c>
      <c r="B1275" s="59" t="str">
        <f t="shared" si="154"/>
        <v>02-281-21</v>
      </c>
      <c r="C1275" s="69" t="s">
        <v>2911</v>
      </c>
      <c r="D1275" s="69" t="s">
        <v>2909</v>
      </c>
      <c r="E1275" s="69" t="s">
        <v>972</v>
      </c>
      <c r="F1275" s="70">
        <v>59</v>
      </c>
      <c r="G1275" s="70" t="s">
        <v>2910</v>
      </c>
      <c r="H1275" s="69" t="s">
        <v>252</v>
      </c>
      <c r="I1275" s="69" t="s">
        <v>1018</v>
      </c>
      <c r="J1275" s="69" t="s">
        <v>320</v>
      </c>
      <c r="K1275" s="69" t="s">
        <v>382</v>
      </c>
      <c r="L1275" s="69" t="s">
        <v>420</v>
      </c>
      <c r="M1275" s="69" t="s">
        <v>388</v>
      </c>
      <c r="N1275" s="69" t="s">
        <v>44</v>
      </c>
      <c r="O1275" s="69" t="s">
        <v>433</v>
      </c>
      <c r="P1275" s="69" t="s">
        <v>970</v>
      </c>
      <c r="Q1275" s="69">
        <v>228</v>
      </c>
      <c r="R1275" s="69" t="s">
        <v>71</v>
      </c>
      <c r="V1275" s="59" t="str">
        <f t="shared" si="155"/>
        <v>6620304синий / красный</v>
      </c>
      <c r="W1275" s="59" t="str">
        <f t="shared" si="152"/>
        <v>6620304</v>
      </c>
      <c r="X1275" s="59" t="str">
        <f t="shared" si="156"/>
        <v>DUCK PATCHWORK</v>
      </c>
      <c r="AC1275" s="50">
        <f t="shared" si="157"/>
        <v>2</v>
      </c>
      <c r="AD1275" s="43">
        <f t="shared" si="158"/>
        <v>281</v>
      </c>
      <c r="AE1275" s="50">
        <f t="shared" si="159"/>
        <v>2281</v>
      </c>
    </row>
    <row r="1276" spans="1:31">
      <c r="A1276" s="59" t="str">
        <f t="shared" si="153"/>
        <v>6620304228</v>
      </c>
      <c r="B1276" s="59" t="str">
        <f t="shared" si="154"/>
        <v>02-281-21</v>
      </c>
      <c r="C1276" s="69" t="s">
        <v>2912</v>
      </c>
      <c r="D1276" s="69" t="s">
        <v>2909</v>
      </c>
      <c r="E1276" s="69" t="s">
        <v>983</v>
      </c>
      <c r="F1276" s="70">
        <v>61</v>
      </c>
      <c r="G1276" s="70" t="s">
        <v>2910</v>
      </c>
      <c r="H1276" s="69" t="s">
        <v>252</v>
      </c>
      <c r="I1276" s="69" t="s">
        <v>1018</v>
      </c>
      <c r="J1276" s="69" t="s">
        <v>320</v>
      </c>
      <c r="K1276" s="69" t="s">
        <v>382</v>
      </c>
      <c r="L1276" s="69" t="s">
        <v>420</v>
      </c>
      <c r="M1276" s="69" t="s">
        <v>388</v>
      </c>
      <c r="N1276" s="69" t="s">
        <v>44</v>
      </c>
      <c r="O1276" s="69" t="s">
        <v>433</v>
      </c>
      <c r="P1276" s="69" t="s">
        <v>970</v>
      </c>
      <c r="Q1276" s="69">
        <v>228</v>
      </c>
      <c r="R1276" s="69" t="s">
        <v>71</v>
      </c>
      <c r="V1276" s="59" t="str">
        <f t="shared" si="155"/>
        <v>6620304синий / красный</v>
      </c>
      <c r="W1276" s="59" t="str">
        <f t="shared" si="152"/>
        <v>6620304</v>
      </c>
      <c r="X1276" s="59" t="str">
        <f t="shared" si="156"/>
        <v>DUCK PATCHWORK</v>
      </c>
      <c r="AC1276" s="50">
        <f t="shared" si="157"/>
        <v>2</v>
      </c>
      <c r="AD1276" s="43">
        <f t="shared" si="158"/>
        <v>281</v>
      </c>
      <c r="AE1276" s="50">
        <f t="shared" si="159"/>
        <v>2281</v>
      </c>
    </row>
    <row r="1277" spans="1:31">
      <c r="A1277" s="59" t="str">
        <f t="shared" si="153"/>
        <v>6620304228</v>
      </c>
      <c r="B1277" s="59" t="str">
        <f t="shared" si="154"/>
        <v>02-281-21</v>
      </c>
      <c r="C1277" s="69" t="s">
        <v>2913</v>
      </c>
      <c r="D1277" s="69" t="s">
        <v>2909</v>
      </c>
      <c r="E1277" s="69" t="s">
        <v>985</v>
      </c>
      <c r="F1277" s="70">
        <v>56</v>
      </c>
      <c r="G1277" s="70" t="s">
        <v>2910</v>
      </c>
      <c r="H1277" s="69" t="s">
        <v>252</v>
      </c>
      <c r="I1277" s="69" t="s">
        <v>1018</v>
      </c>
      <c r="J1277" s="69" t="s">
        <v>320</v>
      </c>
      <c r="K1277" s="69" t="s">
        <v>382</v>
      </c>
      <c r="L1277" s="69" t="s">
        <v>420</v>
      </c>
      <c r="M1277" s="69" t="s">
        <v>388</v>
      </c>
      <c r="N1277" s="69" t="s">
        <v>44</v>
      </c>
      <c r="O1277" s="69" t="s">
        <v>433</v>
      </c>
      <c r="P1277" s="69" t="s">
        <v>970</v>
      </c>
      <c r="Q1277" s="69">
        <v>228</v>
      </c>
      <c r="R1277" s="69" t="s">
        <v>71</v>
      </c>
      <c r="V1277" s="59" t="str">
        <f t="shared" si="155"/>
        <v>6620304синий / красный</v>
      </c>
      <c r="W1277" s="59" t="str">
        <f t="shared" si="152"/>
        <v>6620304</v>
      </c>
      <c r="X1277" s="59" t="str">
        <f t="shared" si="156"/>
        <v>DUCK PATCHWORK</v>
      </c>
      <c r="AC1277" s="50">
        <f t="shared" si="157"/>
        <v>2</v>
      </c>
      <c r="AD1277" s="43">
        <f t="shared" si="158"/>
        <v>281</v>
      </c>
      <c r="AE1277" s="50">
        <f t="shared" si="159"/>
        <v>2281</v>
      </c>
    </row>
    <row r="1278" spans="1:31">
      <c r="A1278" s="59" t="str">
        <f t="shared" si="153"/>
        <v>6620304228</v>
      </c>
      <c r="B1278" s="59" t="str">
        <f t="shared" si="154"/>
        <v>02-281-21</v>
      </c>
      <c r="C1278" s="69" t="s">
        <v>2914</v>
      </c>
      <c r="D1278" s="69" t="s">
        <v>2909</v>
      </c>
      <c r="E1278" s="69" t="s">
        <v>979</v>
      </c>
      <c r="F1278" s="70">
        <v>58</v>
      </c>
      <c r="G1278" s="70" t="s">
        <v>2910</v>
      </c>
      <c r="H1278" s="69" t="s">
        <v>252</v>
      </c>
      <c r="I1278" s="69" t="s">
        <v>1018</v>
      </c>
      <c r="J1278" s="69" t="s">
        <v>320</v>
      </c>
      <c r="K1278" s="69" t="s">
        <v>382</v>
      </c>
      <c r="L1278" s="69" t="s">
        <v>420</v>
      </c>
      <c r="M1278" s="69" t="s">
        <v>388</v>
      </c>
      <c r="N1278" s="69" t="s">
        <v>44</v>
      </c>
      <c r="O1278" s="69" t="s">
        <v>433</v>
      </c>
      <c r="P1278" s="69" t="s">
        <v>970</v>
      </c>
      <c r="Q1278" s="69">
        <v>228</v>
      </c>
      <c r="R1278" s="69" t="s">
        <v>71</v>
      </c>
      <c r="V1278" s="59" t="str">
        <f t="shared" si="155"/>
        <v>6620304синий / красный</v>
      </c>
      <c r="W1278" s="59" t="str">
        <f t="shared" si="152"/>
        <v>6620304</v>
      </c>
      <c r="X1278" s="59" t="str">
        <f t="shared" si="156"/>
        <v>DUCK PATCHWORK</v>
      </c>
      <c r="AC1278" s="50">
        <f t="shared" si="157"/>
        <v>2</v>
      </c>
      <c r="AD1278" s="43">
        <f t="shared" si="158"/>
        <v>281</v>
      </c>
      <c r="AE1278" s="50">
        <f t="shared" si="159"/>
        <v>2281</v>
      </c>
    </row>
    <row r="1279" spans="1:31">
      <c r="A1279" s="59" t="str">
        <f t="shared" si="153"/>
        <v>6620304228</v>
      </c>
      <c r="B1279" s="59" t="str">
        <f t="shared" si="154"/>
        <v>02-281-21</v>
      </c>
      <c r="C1279" s="69" t="s">
        <v>2915</v>
      </c>
      <c r="D1279" s="69" t="s">
        <v>2909</v>
      </c>
      <c r="E1279" s="69" t="s">
        <v>981</v>
      </c>
      <c r="F1279" s="70">
        <v>60</v>
      </c>
      <c r="G1279" s="70" t="s">
        <v>2910</v>
      </c>
      <c r="H1279" s="69" t="s">
        <v>252</v>
      </c>
      <c r="I1279" s="69" t="s">
        <v>1018</v>
      </c>
      <c r="J1279" s="69" t="s">
        <v>320</v>
      </c>
      <c r="K1279" s="69" t="s">
        <v>382</v>
      </c>
      <c r="L1279" s="69" t="s">
        <v>420</v>
      </c>
      <c r="M1279" s="69" t="s">
        <v>388</v>
      </c>
      <c r="N1279" s="69" t="s">
        <v>44</v>
      </c>
      <c r="O1279" s="69" t="s">
        <v>433</v>
      </c>
      <c r="P1279" s="69" t="s">
        <v>970</v>
      </c>
      <c r="Q1279" s="69">
        <v>228</v>
      </c>
      <c r="R1279" s="69" t="s">
        <v>71</v>
      </c>
      <c r="V1279" s="59" t="str">
        <f t="shared" si="155"/>
        <v>6620304синий / красный</v>
      </c>
      <c r="W1279" s="59" t="str">
        <f t="shared" si="152"/>
        <v>6620304</v>
      </c>
      <c r="X1279" s="59" t="str">
        <f t="shared" si="156"/>
        <v>DUCK PATCHWORK</v>
      </c>
      <c r="AC1279" s="50">
        <f t="shared" si="157"/>
        <v>2</v>
      </c>
      <c r="AD1279" s="43">
        <f t="shared" si="158"/>
        <v>281</v>
      </c>
      <c r="AE1279" s="50">
        <f t="shared" si="159"/>
        <v>2281</v>
      </c>
    </row>
    <row r="1280" spans="1:31">
      <c r="A1280" s="59" t="str">
        <f t="shared" si="153"/>
        <v>6620304228</v>
      </c>
      <c r="B1280" s="59" t="str">
        <f t="shared" si="154"/>
        <v>02-281-21</v>
      </c>
      <c r="C1280" s="69" t="s">
        <v>2916</v>
      </c>
      <c r="D1280" s="69" t="s">
        <v>2909</v>
      </c>
      <c r="E1280" s="69" t="s">
        <v>987</v>
      </c>
      <c r="F1280" s="70">
        <v>62</v>
      </c>
      <c r="G1280" s="70" t="s">
        <v>2910</v>
      </c>
      <c r="H1280" s="69" t="s">
        <v>252</v>
      </c>
      <c r="I1280" s="69" t="s">
        <v>1018</v>
      </c>
      <c r="J1280" s="69" t="s">
        <v>320</v>
      </c>
      <c r="K1280" s="69" t="s">
        <v>382</v>
      </c>
      <c r="L1280" s="69" t="s">
        <v>420</v>
      </c>
      <c r="M1280" s="69" t="s">
        <v>388</v>
      </c>
      <c r="N1280" s="69" t="s">
        <v>44</v>
      </c>
      <c r="O1280" s="69" t="s">
        <v>433</v>
      </c>
      <c r="P1280" s="69" t="s">
        <v>970</v>
      </c>
      <c r="Q1280" s="69">
        <v>228</v>
      </c>
      <c r="R1280" s="69" t="s">
        <v>71</v>
      </c>
      <c r="V1280" s="59" t="str">
        <f t="shared" si="155"/>
        <v>6620304синий / красный</v>
      </c>
      <c r="W1280" s="59" t="str">
        <f t="shared" si="152"/>
        <v>6620304</v>
      </c>
      <c r="X1280" s="59" t="str">
        <f t="shared" si="156"/>
        <v>DUCK PATCHWORK</v>
      </c>
      <c r="AC1280" s="50">
        <f t="shared" si="157"/>
        <v>2</v>
      </c>
      <c r="AD1280" s="43">
        <f t="shared" si="158"/>
        <v>281</v>
      </c>
      <c r="AE1280" s="50">
        <f t="shared" si="159"/>
        <v>2281</v>
      </c>
    </row>
    <row r="1281" spans="1:31">
      <c r="A1281" s="59" t="str">
        <f t="shared" si="153"/>
        <v>6620304274</v>
      </c>
      <c r="B1281" s="59" t="str">
        <f t="shared" si="154"/>
        <v>02-281-27</v>
      </c>
      <c r="C1281" s="69" t="s">
        <v>2917</v>
      </c>
      <c r="D1281" s="69" t="s">
        <v>2918</v>
      </c>
      <c r="E1281" s="69" t="s">
        <v>967</v>
      </c>
      <c r="F1281" s="70">
        <v>57</v>
      </c>
      <c r="G1281" s="70" t="s">
        <v>2910</v>
      </c>
      <c r="H1281" s="69" t="s">
        <v>168</v>
      </c>
      <c r="I1281" s="69" t="s">
        <v>1018</v>
      </c>
      <c r="J1281" s="69" t="s">
        <v>320</v>
      </c>
      <c r="K1281" s="69" t="s">
        <v>382</v>
      </c>
      <c r="L1281" s="69" t="s">
        <v>420</v>
      </c>
      <c r="M1281" s="69" t="s">
        <v>388</v>
      </c>
      <c r="N1281" s="69" t="s">
        <v>44</v>
      </c>
      <c r="O1281" s="69" t="s">
        <v>433</v>
      </c>
      <c r="P1281" s="69" t="s">
        <v>970</v>
      </c>
      <c r="Q1281" s="69">
        <v>274</v>
      </c>
      <c r="R1281" s="69" t="s">
        <v>86</v>
      </c>
      <c r="V1281" s="59" t="str">
        <f t="shared" si="155"/>
        <v>6620304коричневый / зеленый</v>
      </c>
      <c r="W1281" s="59" t="str">
        <f t="shared" si="152"/>
        <v>6620304</v>
      </c>
      <c r="X1281" s="59" t="str">
        <f t="shared" si="156"/>
        <v>DUCK PATCHWORK</v>
      </c>
      <c r="AC1281" s="50">
        <f t="shared" si="157"/>
        <v>2</v>
      </c>
      <c r="AD1281" s="43">
        <f t="shared" si="158"/>
        <v>281</v>
      </c>
      <c r="AE1281" s="50">
        <f t="shared" si="159"/>
        <v>2281</v>
      </c>
    </row>
    <row r="1282" spans="1:31">
      <c r="A1282" s="59" t="str">
        <f t="shared" si="153"/>
        <v>6620304274</v>
      </c>
      <c r="B1282" s="59" t="str">
        <f t="shared" si="154"/>
        <v>02-281-27</v>
      </c>
      <c r="C1282" s="69" t="s">
        <v>2919</v>
      </c>
      <c r="D1282" s="69" t="s">
        <v>2918</v>
      </c>
      <c r="E1282" s="69" t="s">
        <v>972</v>
      </c>
      <c r="F1282" s="70">
        <v>59</v>
      </c>
      <c r="G1282" s="70" t="s">
        <v>2910</v>
      </c>
      <c r="H1282" s="69" t="s">
        <v>168</v>
      </c>
      <c r="I1282" s="69" t="s">
        <v>1018</v>
      </c>
      <c r="J1282" s="69" t="s">
        <v>320</v>
      </c>
      <c r="K1282" s="69" t="s">
        <v>382</v>
      </c>
      <c r="L1282" s="69" t="s">
        <v>420</v>
      </c>
      <c r="M1282" s="69" t="s">
        <v>388</v>
      </c>
      <c r="N1282" s="69" t="s">
        <v>44</v>
      </c>
      <c r="O1282" s="69" t="s">
        <v>433</v>
      </c>
      <c r="P1282" s="69" t="s">
        <v>970</v>
      </c>
      <c r="Q1282" s="69">
        <v>274</v>
      </c>
      <c r="R1282" s="69" t="s">
        <v>86</v>
      </c>
      <c r="V1282" s="59" t="str">
        <f t="shared" si="155"/>
        <v>6620304коричневый / зеленый</v>
      </c>
      <c r="W1282" s="59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6620304</v>
      </c>
      <c r="X1282" s="59" t="str">
        <f t="shared" si="156"/>
        <v>DUCK PATCHWORK</v>
      </c>
      <c r="AC1282" s="50">
        <f t="shared" si="157"/>
        <v>2</v>
      </c>
      <c r="AD1282" s="43">
        <f t="shared" si="158"/>
        <v>281</v>
      </c>
      <c r="AE1282" s="50">
        <f t="shared" si="159"/>
        <v>2281</v>
      </c>
    </row>
    <row r="1283" spans="1:31">
      <c r="A1283" s="59" t="str">
        <f t="shared" ref="A1283:A1346" si="161">IF(G1283&amp;Q1283&lt;&gt;"",W1283&amp;Q1283,"")</f>
        <v>6620304274</v>
      </c>
      <c r="B1283" s="59" t="str">
        <f t="shared" ref="B1283:B1346" si="162">IF(C1283&lt;&gt;"",LEFT(C1283,9),"")</f>
        <v>02-281-27</v>
      </c>
      <c r="C1283" s="69" t="s">
        <v>2920</v>
      </c>
      <c r="D1283" s="69" t="s">
        <v>2918</v>
      </c>
      <c r="E1283" s="69" t="s">
        <v>983</v>
      </c>
      <c r="F1283" s="70">
        <v>61</v>
      </c>
      <c r="G1283" s="70" t="s">
        <v>2910</v>
      </c>
      <c r="H1283" s="69" t="s">
        <v>168</v>
      </c>
      <c r="I1283" s="69" t="s">
        <v>1018</v>
      </c>
      <c r="J1283" s="69" t="s">
        <v>320</v>
      </c>
      <c r="K1283" s="69" t="s">
        <v>382</v>
      </c>
      <c r="L1283" s="69" t="s">
        <v>420</v>
      </c>
      <c r="M1283" s="69" t="s">
        <v>388</v>
      </c>
      <c r="N1283" s="69" t="s">
        <v>44</v>
      </c>
      <c r="O1283" s="69" t="s">
        <v>433</v>
      </c>
      <c r="P1283" s="69" t="s">
        <v>970</v>
      </c>
      <c r="Q1283" s="69">
        <v>274</v>
      </c>
      <c r="R1283" s="69" t="s">
        <v>86</v>
      </c>
      <c r="V1283" s="59" t="str">
        <f t="shared" ref="V1283:V1346" si="163">W1283&amp;H1283</f>
        <v>6620304коричневый / зеленый</v>
      </c>
      <c r="W1283" s="59" t="str">
        <f t="shared" si="160"/>
        <v>6620304</v>
      </c>
      <c r="X1283" s="59" t="str">
        <f t="shared" ref="X1283:X1346" si="164">IF(A1283&lt;&gt;"",IFERROR(IF(FIND(" ",G1283)&gt;=1,MID(G1283,FIND(" ",G1283)+1,LEN(G1283)),""),""),"")</f>
        <v>DUCK PATCHWORK</v>
      </c>
      <c r="AC1283" s="50">
        <f t="shared" ref="AC1283:AC1346" si="165">IFERROR(VALUE(MID($C1283,1,2)),0)</f>
        <v>2</v>
      </c>
      <c r="AD1283" s="43">
        <f t="shared" ref="AD1283:AD1346" si="166">IFERROR(VALUE(MID($C1283,4,3)),0)</f>
        <v>281</v>
      </c>
      <c r="AE1283" s="50">
        <f t="shared" ref="AE1283:AE1346" si="167">VALUE(RIGHT("00"&amp;AC1283,2)&amp;RIGHT("000"&amp;AD1283,3))</f>
        <v>2281</v>
      </c>
    </row>
    <row r="1284" spans="1:31">
      <c r="A1284" s="59" t="str">
        <f t="shared" si="161"/>
        <v>6620304274</v>
      </c>
      <c r="B1284" s="59" t="str">
        <f t="shared" si="162"/>
        <v>02-281-27</v>
      </c>
      <c r="C1284" s="69" t="s">
        <v>2921</v>
      </c>
      <c r="D1284" s="69" t="s">
        <v>2918</v>
      </c>
      <c r="E1284" s="69" t="s">
        <v>989</v>
      </c>
      <c r="F1284" s="70">
        <v>63</v>
      </c>
      <c r="G1284" s="70" t="s">
        <v>2910</v>
      </c>
      <c r="H1284" s="69" t="s">
        <v>168</v>
      </c>
      <c r="I1284" s="69" t="s">
        <v>1018</v>
      </c>
      <c r="J1284" s="69" t="s">
        <v>320</v>
      </c>
      <c r="K1284" s="69" t="s">
        <v>382</v>
      </c>
      <c r="L1284" s="69" t="s">
        <v>420</v>
      </c>
      <c r="M1284" s="69" t="s">
        <v>388</v>
      </c>
      <c r="N1284" s="69" t="s">
        <v>44</v>
      </c>
      <c r="O1284" s="69" t="s">
        <v>433</v>
      </c>
      <c r="P1284" s="69" t="s">
        <v>970</v>
      </c>
      <c r="Q1284" s="69">
        <v>274</v>
      </c>
      <c r="R1284" s="69" t="s">
        <v>86</v>
      </c>
      <c r="V1284" s="59" t="str">
        <f t="shared" si="163"/>
        <v>6620304коричневый / зеленый</v>
      </c>
      <c r="W1284" s="59" t="str">
        <f t="shared" si="160"/>
        <v>6620304</v>
      </c>
      <c r="X1284" s="59" t="str">
        <f t="shared" si="164"/>
        <v>DUCK PATCHWORK</v>
      </c>
      <c r="AC1284" s="50">
        <f t="shared" si="165"/>
        <v>2</v>
      </c>
      <c r="AD1284" s="43">
        <f t="shared" si="166"/>
        <v>281</v>
      </c>
      <c r="AE1284" s="50">
        <f t="shared" si="167"/>
        <v>2281</v>
      </c>
    </row>
    <row r="1285" spans="1:31">
      <c r="A1285" s="59" t="str">
        <f t="shared" si="161"/>
        <v>6620304274</v>
      </c>
      <c r="B1285" s="59" t="str">
        <f t="shared" si="162"/>
        <v>02-281-27</v>
      </c>
      <c r="C1285" s="69" t="s">
        <v>2922</v>
      </c>
      <c r="D1285" s="69" t="s">
        <v>2918</v>
      </c>
      <c r="E1285" s="69" t="s">
        <v>985</v>
      </c>
      <c r="F1285" s="70">
        <v>56</v>
      </c>
      <c r="G1285" s="70" t="s">
        <v>2910</v>
      </c>
      <c r="H1285" s="69" t="s">
        <v>168</v>
      </c>
      <c r="I1285" s="69" t="s">
        <v>1018</v>
      </c>
      <c r="J1285" s="69" t="s">
        <v>320</v>
      </c>
      <c r="K1285" s="69" t="s">
        <v>382</v>
      </c>
      <c r="L1285" s="69" t="s">
        <v>420</v>
      </c>
      <c r="M1285" s="69" t="s">
        <v>388</v>
      </c>
      <c r="N1285" s="69" t="s">
        <v>44</v>
      </c>
      <c r="O1285" s="69" t="s">
        <v>433</v>
      </c>
      <c r="P1285" s="69" t="s">
        <v>970</v>
      </c>
      <c r="Q1285" s="69">
        <v>274</v>
      </c>
      <c r="R1285" s="69" t="s">
        <v>86</v>
      </c>
      <c r="V1285" s="59" t="str">
        <f t="shared" si="163"/>
        <v>6620304коричневый / зеленый</v>
      </c>
      <c r="W1285" s="59" t="str">
        <f t="shared" si="160"/>
        <v>6620304</v>
      </c>
      <c r="X1285" s="59" t="str">
        <f t="shared" si="164"/>
        <v>DUCK PATCHWORK</v>
      </c>
      <c r="AC1285" s="50">
        <f t="shared" si="165"/>
        <v>2</v>
      </c>
      <c r="AD1285" s="43">
        <f t="shared" si="166"/>
        <v>281</v>
      </c>
      <c r="AE1285" s="50">
        <f t="shared" si="167"/>
        <v>2281</v>
      </c>
    </row>
    <row r="1286" spans="1:31">
      <c r="A1286" s="59" t="str">
        <f t="shared" si="161"/>
        <v>6620304274</v>
      </c>
      <c r="B1286" s="59" t="str">
        <f t="shared" si="162"/>
        <v>02-281-27</v>
      </c>
      <c r="C1286" s="69" t="s">
        <v>2923</v>
      </c>
      <c r="D1286" s="69" t="s">
        <v>2918</v>
      </c>
      <c r="E1286" s="69" t="s">
        <v>979</v>
      </c>
      <c r="F1286" s="70">
        <v>58</v>
      </c>
      <c r="G1286" s="70" t="s">
        <v>2910</v>
      </c>
      <c r="H1286" s="69" t="s">
        <v>168</v>
      </c>
      <c r="I1286" s="69" t="s">
        <v>1018</v>
      </c>
      <c r="J1286" s="69" t="s">
        <v>320</v>
      </c>
      <c r="K1286" s="69" t="s">
        <v>382</v>
      </c>
      <c r="L1286" s="69" t="s">
        <v>420</v>
      </c>
      <c r="M1286" s="69" t="s">
        <v>388</v>
      </c>
      <c r="N1286" s="69" t="s">
        <v>44</v>
      </c>
      <c r="O1286" s="69" t="s">
        <v>433</v>
      </c>
      <c r="P1286" s="69" t="s">
        <v>970</v>
      </c>
      <c r="Q1286" s="69">
        <v>274</v>
      </c>
      <c r="R1286" s="69" t="s">
        <v>86</v>
      </c>
      <c r="V1286" s="59" t="str">
        <f t="shared" si="163"/>
        <v>6620304коричневый / зеленый</v>
      </c>
      <c r="W1286" s="59" t="str">
        <f t="shared" si="160"/>
        <v>6620304</v>
      </c>
      <c r="X1286" s="59" t="str">
        <f t="shared" si="164"/>
        <v>DUCK PATCHWORK</v>
      </c>
      <c r="AC1286" s="50">
        <f t="shared" si="165"/>
        <v>2</v>
      </c>
      <c r="AD1286" s="43">
        <f t="shared" si="166"/>
        <v>281</v>
      </c>
      <c r="AE1286" s="50">
        <f t="shared" si="167"/>
        <v>2281</v>
      </c>
    </row>
    <row r="1287" spans="1:31">
      <c r="A1287" s="59" t="str">
        <f t="shared" si="161"/>
        <v>6620304274</v>
      </c>
      <c r="B1287" s="59" t="str">
        <f t="shared" si="162"/>
        <v>02-281-27</v>
      </c>
      <c r="C1287" s="69" t="s">
        <v>2924</v>
      </c>
      <c r="D1287" s="69" t="s">
        <v>2918</v>
      </c>
      <c r="E1287" s="69" t="s">
        <v>981</v>
      </c>
      <c r="F1287" s="70">
        <v>60</v>
      </c>
      <c r="G1287" s="70" t="s">
        <v>2910</v>
      </c>
      <c r="H1287" s="69" t="s">
        <v>168</v>
      </c>
      <c r="I1287" s="69" t="s">
        <v>1018</v>
      </c>
      <c r="J1287" s="69" t="s">
        <v>320</v>
      </c>
      <c r="K1287" s="69" t="s">
        <v>382</v>
      </c>
      <c r="L1287" s="69" t="s">
        <v>420</v>
      </c>
      <c r="M1287" s="69" t="s">
        <v>388</v>
      </c>
      <c r="N1287" s="69" t="s">
        <v>44</v>
      </c>
      <c r="O1287" s="69" t="s">
        <v>433</v>
      </c>
      <c r="P1287" s="69" t="s">
        <v>970</v>
      </c>
      <c r="Q1287" s="69">
        <v>274</v>
      </c>
      <c r="R1287" s="69" t="s">
        <v>86</v>
      </c>
      <c r="V1287" s="59" t="str">
        <f t="shared" si="163"/>
        <v>6620304коричневый / зеленый</v>
      </c>
      <c r="W1287" s="59" t="str">
        <f t="shared" si="160"/>
        <v>6620304</v>
      </c>
      <c r="X1287" s="59" t="str">
        <f t="shared" si="164"/>
        <v>DUCK PATCHWORK</v>
      </c>
      <c r="AC1287" s="50">
        <f t="shared" si="165"/>
        <v>2</v>
      </c>
      <c r="AD1287" s="43">
        <f t="shared" si="166"/>
        <v>281</v>
      </c>
      <c r="AE1287" s="50">
        <f t="shared" si="167"/>
        <v>2281</v>
      </c>
    </row>
    <row r="1288" spans="1:31">
      <c r="A1288" s="59" t="str">
        <f t="shared" si="161"/>
        <v>6620505331</v>
      </c>
      <c r="B1288" s="59" t="str">
        <f t="shared" si="162"/>
        <v>02-070-05</v>
      </c>
      <c r="C1288" s="69" t="s">
        <v>2925</v>
      </c>
      <c r="D1288" s="69" t="s">
        <v>2926</v>
      </c>
      <c r="E1288" s="69" t="s">
        <v>1147</v>
      </c>
      <c r="F1288" s="70">
        <v>55</v>
      </c>
      <c r="G1288" s="70" t="s">
        <v>1155</v>
      </c>
      <c r="H1288" s="69" t="s">
        <v>277</v>
      </c>
      <c r="I1288" s="69" t="s">
        <v>1143</v>
      </c>
      <c r="J1288" s="69" t="s">
        <v>320</v>
      </c>
      <c r="K1288" s="69" t="s">
        <v>382</v>
      </c>
      <c r="L1288" s="69" t="s">
        <v>420</v>
      </c>
      <c r="M1288" s="69" t="s">
        <v>388</v>
      </c>
      <c r="N1288" s="69" t="s">
        <v>44</v>
      </c>
      <c r="O1288" s="69" t="s">
        <v>433</v>
      </c>
      <c r="P1288" s="69" t="s">
        <v>970</v>
      </c>
      <c r="Q1288" s="69">
        <v>331</v>
      </c>
      <c r="R1288" s="69" t="s">
        <v>83</v>
      </c>
      <c r="V1288" s="59" t="str">
        <f t="shared" si="163"/>
        <v>6620505темно-серый</v>
      </c>
      <c r="W1288" s="59" t="str">
        <f t="shared" si="160"/>
        <v>6620505</v>
      </c>
      <c r="X1288" s="59" t="str">
        <f t="shared" si="164"/>
        <v>DUCK</v>
      </c>
      <c r="AC1288" s="50">
        <f t="shared" si="165"/>
        <v>2</v>
      </c>
      <c r="AD1288" s="43">
        <f t="shared" si="166"/>
        <v>70</v>
      </c>
      <c r="AE1288" s="50">
        <f t="shared" si="167"/>
        <v>2070</v>
      </c>
    </row>
    <row r="1289" spans="1:31">
      <c r="A1289" s="59" t="str">
        <f t="shared" si="161"/>
        <v>6620505331</v>
      </c>
      <c r="B1289" s="59" t="str">
        <f t="shared" si="162"/>
        <v>02-070-05</v>
      </c>
      <c r="C1289" s="69" t="s">
        <v>2927</v>
      </c>
      <c r="D1289" s="69" t="s">
        <v>2926</v>
      </c>
      <c r="E1289" s="69" t="s">
        <v>967</v>
      </c>
      <c r="F1289" s="70">
        <v>57</v>
      </c>
      <c r="G1289" s="70" t="s">
        <v>1155</v>
      </c>
      <c r="H1289" s="69" t="s">
        <v>277</v>
      </c>
      <c r="I1289" s="69" t="s">
        <v>1143</v>
      </c>
      <c r="J1289" s="69" t="s">
        <v>320</v>
      </c>
      <c r="K1289" s="69" t="s">
        <v>382</v>
      </c>
      <c r="L1289" s="69" t="s">
        <v>420</v>
      </c>
      <c r="M1289" s="69" t="s">
        <v>388</v>
      </c>
      <c r="N1289" s="69" t="s">
        <v>44</v>
      </c>
      <c r="O1289" s="69" t="s">
        <v>433</v>
      </c>
      <c r="P1289" s="69" t="s">
        <v>970</v>
      </c>
      <c r="Q1289" s="69">
        <v>331</v>
      </c>
      <c r="R1289" s="69" t="s">
        <v>83</v>
      </c>
      <c r="V1289" s="59" t="str">
        <f t="shared" si="163"/>
        <v>6620505темно-серый</v>
      </c>
      <c r="W1289" s="59" t="str">
        <f t="shared" si="160"/>
        <v>6620505</v>
      </c>
      <c r="X1289" s="59" t="str">
        <f t="shared" si="164"/>
        <v>DUCK</v>
      </c>
      <c r="AC1289" s="50">
        <f t="shared" si="165"/>
        <v>2</v>
      </c>
      <c r="AD1289" s="43">
        <f t="shared" si="166"/>
        <v>70</v>
      </c>
      <c r="AE1289" s="50">
        <f t="shared" si="167"/>
        <v>2070</v>
      </c>
    </row>
    <row r="1290" spans="1:31">
      <c r="A1290" s="59" t="str">
        <f t="shared" si="161"/>
        <v>6620505331</v>
      </c>
      <c r="B1290" s="59" t="str">
        <f t="shared" si="162"/>
        <v>02-070-05</v>
      </c>
      <c r="C1290" s="69" t="s">
        <v>2928</v>
      </c>
      <c r="D1290" s="69" t="s">
        <v>2926</v>
      </c>
      <c r="E1290" s="69" t="s">
        <v>972</v>
      </c>
      <c r="F1290" s="70">
        <v>59</v>
      </c>
      <c r="G1290" s="70" t="s">
        <v>1155</v>
      </c>
      <c r="H1290" s="69" t="s">
        <v>277</v>
      </c>
      <c r="I1290" s="69" t="s">
        <v>1143</v>
      </c>
      <c r="J1290" s="69" t="s">
        <v>320</v>
      </c>
      <c r="K1290" s="69" t="s">
        <v>382</v>
      </c>
      <c r="L1290" s="69" t="s">
        <v>420</v>
      </c>
      <c r="M1290" s="69" t="s">
        <v>388</v>
      </c>
      <c r="N1290" s="69" t="s">
        <v>44</v>
      </c>
      <c r="O1290" s="69" t="s">
        <v>433</v>
      </c>
      <c r="P1290" s="69" t="s">
        <v>970</v>
      </c>
      <c r="Q1290" s="69">
        <v>331</v>
      </c>
      <c r="R1290" s="69" t="s">
        <v>83</v>
      </c>
      <c r="V1290" s="59" t="str">
        <f t="shared" si="163"/>
        <v>6620505темно-серый</v>
      </c>
      <c r="W1290" s="59" t="str">
        <f t="shared" si="160"/>
        <v>6620505</v>
      </c>
      <c r="X1290" s="59" t="str">
        <f t="shared" si="164"/>
        <v>DUCK</v>
      </c>
      <c r="AC1290" s="50">
        <f t="shared" si="165"/>
        <v>2</v>
      </c>
      <c r="AD1290" s="43">
        <f t="shared" si="166"/>
        <v>70</v>
      </c>
      <c r="AE1290" s="50">
        <f t="shared" si="167"/>
        <v>2070</v>
      </c>
    </row>
    <row r="1291" spans="1:31">
      <c r="A1291" s="59" t="str">
        <f t="shared" si="161"/>
        <v>6620505331</v>
      </c>
      <c r="B1291" s="59" t="str">
        <f t="shared" si="162"/>
        <v>02-070-05</v>
      </c>
      <c r="C1291" s="69" t="s">
        <v>2929</v>
      </c>
      <c r="D1291" s="69" t="s">
        <v>2926</v>
      </c>
      <c r="E1291" s="69" t="s">
        <v>983</v>
      </c>
      <c r="F1291" s="70">
        <v>61</v>
      </c>
      <c r="G1291" s="70" t="s">
        <v>1155</v>
      </c>
      <c r="H1291" s="69" t="s">
        <v>277</v>
      </c>
      <c r="I1291" s="69" t="s">
        <v>1143</v>
      </c>
      <c r="J1291" s="69" t="s">
        <v>320</v>
      </c>
      <c r="K1291" s="69" t="s">
        <v>382</v>
      </c>
      <c r="L1291" s="69" t="s">
        <v>420</v>
      </c>
      <c r="M1291" s="69" t="s">
        <v>388</v>
      </c>
      <c r="N1291" s="69" t="s">
        <v>44</v>
      </c>
      <c r="O1291" s="69" t="s">
        <v>433</v>
      </c>
      <c r="P1291" s="69" t="s">
        <v>970</v>
      </c>
      <c r="Q1291" s="69">
        <v>331</v>
      </c>
      <c r="R1291" s="69" t="s">
        <v>83</v>
      </c>
      <c r="V1291" s="59" t="str">
        <f t="shared" si="163"/>
        <v>6620505темно-серый</v>
      </c>
      <c r="W1291" s="59" t="str">
        <f t="shared" si="160"/>
        <v>6620505</v>
      </c>
      <c r="X1291" s="59" t="str">
        <f t="shared" si="164"/>
        <v>DUCK</v>
      </c>
      <c r="AC1291" s="50">
        <f t="shared" si="165"/>
        <v>2</v>
      </c>
      <c r="AD1291" s="43">
        <f t="shared" si="166"/>
        <v>70</v>
      </c>
      <c r="AE1291" s="50">
        <f t="shared" si="167"/>
        <v>2070</v>
      </c>
    </row>
    <row r="1292" spans="1:31">
      <c r="A1292" s="59" t="str">
        <f t="shared" si="161"/>
        <v>6620505331</v>
      </c>
      <c r="B1292" s="59" t="str">
        <f t="shared" si="162"/>
        <v>02-070-05</v>
      </c>
      <c r="C1292" s="69" t="s">
        <v>2930</v>
      </c>
      <c r="D1292" s="69" t="s">
        <v>2926</v>
      </c>
      <c r="E1292" s="69" t="s">
        <v>989</v>
      </c>
      <c r="F1292" s="70">
        <v>63</v>
      </c>
      <c r="G1292" s="70" t="s">
        <v>1155</v>
      </c>
      <c r="H1292" s="69" t="s">
        <v>277</v>
      </c>
      <c r="I1292" s="69" t="s">
        <v>1143</v>
      </c>
      <c r="J1292" s="69" t="s">
        <v>320</v>
      </c>
      <c r="K1292" s="69" t="s">
        <v>382</v>
      </c>
      <c r="L1292" s="69" t="s">
        <v>420</v>
      </c>
      <c r="M1292" s="69" t="s">
        <v>388</v>
      </c>
      <c r="N1292" s="69" t="s">
        <v>44</v>
      </c>
      <c r="O1292" s="69" t="s">
        <v>433</v>
      </c>
      <c r="P1292" s="69" t="s">
        <v>970</v>
      </c>
      <c r="Q1292" s="69">
        <v>331</v>
      </c>
      <c r="R1292" s="69" t="s">
        <v>83</v>
      </c>
      <c r="V1292" s="59" t="str">
        <f t="shared" si="163"/>
        <v>6620505темно-серый</v>
      </c>
      <c r="W1292" s="59" t="str">
        <f t="shared" si="160"/>
        <v>6620505</v>
      </c>
      <c r="X1292" s="59" t="str">
        <f t="shared" si="164"/>
        <v>DUCK</v>
      </c>
      <c r="AC1292" s="50">
        <f t="shared" si="165"/>
        <v>2</v>
      </c>
      <c r="AD1292" s="43">
        <f t="shared" si="166"/>
        <v>70</v>
      </c>
      <c r="AE1292" s="50">
        <f t="shared" si="167"/>
        <v>2070</v>
      </c>
    </row>
    <row r="1293" spans="1:31">
      <c r="A1293" s="59" t="str">
        <f t="shared" si="161"/>
        <v>6620505331</v>
      </c>
      <c r="B1293" s="59" t="str">
        <f t="shared" si="162"/>
        <v>02-070-05</v>
      </c>
      <c r="C1293" s="69" t="s">
        <v>2931</v>
      </c>
      <c r="D1293" s="69" t="s">
        <v>2926</v>
      </c>
      <c r="E1293" s="69" t="s">
        <v>985</v>
      </c>
      <c r="F1293" s="70">
        <v>56</v>
      </c>
      <c r="G1293" s="70" t="s">
        <v>1155</v>
      </c>
      <c r="H1293" s="69" t="s">
        <v>277</v>
      </c>
      <c r="I1293" s="69" t="s">
        <v>1143</v>
      </c>
      <c r="J1293" s="69" t="s">
        <v>320</v>
      </c>
      <c r="K1293" s="69" t="s">
        <v>382</v>
      </c>
      <c r="L1293" s="69" t="s">
        <v>420</v>
      </c>
      <c r="M1293" s="69" t="s">
        <v>388</v>
      </c>
      <c r="N1293" s="69" t="s">
        <v>44</v>
      </c>
      <c r="O1293" s="69" t="s">
        <v>433</v>
      </c>
      <c r="P1293" s="69" t="s">
        <v>970</v>
      </c>
      <c r="Q1293" s="69">
        <v>331</v>
      </c>
      <c r="R1293" s="69" t="s">
        <v>83</v>
      </c>
      <c r="V1293" s="59" t="str">
        <f t="shared" si="163"/>
        <v>6620505темно-серый</v>
      </c>
      <c r="W1293" s="59" t="str">
        <f t="shared" si="160"/>
        <v>6620505</v>
      </c>
      <c r="X1293" s="59" t="str">
        <f t="shared" si="164"/>
        <v>DUCK</v>
      </c>
      <c r="AC1293" s="50">
        <f t="shared" si="165"/>
        <v>2</v>
      </c>
      <c r="AD1293" s="43">
        <f t="shared" si="166"/>
        <v>70</v>
      </c>
      <c r="AE1293" s="50">
        <f t="shared" si="167"/>
        <v>2070</v>
      </c>
    </row>
    <row r="1294" spans="1:31">
      <c r="A1294" s="59" t="str">
        <f t="shared" si="161"/>
        <v>6620505331</v>
      </c>
      <c r="B1294" s="59" t="str">
        <f t="shared" si="162"/>
        <v>02-070-05</v>
      </c>
      <c r="C1294" s="69" t="s">
        <v>2932</v>
      </c>
      <c r="D1294" s="69" t="s">
        <v>2926</v>
      </c>
      <c r="E1294" s="69" t="s">
        <v>979</v>
      </c>
      <c r="F1294" s="70">
        <v>58</v>
      </c>
      <c r="G1294" s="70" t="s">
        <v>1155</v>
      </c>
      <c r="H1294" s="69" t="s">
        <v>277</v>
      </c>
      <c r="I1294" s="69" t="s">
        <v>1143</v>
      </c>
      <c r="J1294" s="69" t="s">
        <v>320</v>
      </c>
      <c r="K1294" s="69" t="s">
        <v>382</v>
      </c>
      <c r="L1294" s="69" t="s">
        <v>420</v>
      </c>
      <c r="M1294" s="69" t="s">
        <v>388</v>
      </c>
      <c r="N1294" s="69" t="s">
        <v>44</v>
      </c>
      <c r="O1294" s="69" t="s">
        <v>433</v>
      </c>
      <c r="P1294" s="69" t="s">
        <v>970</v>
      </c>
      <c r="Q1294" s="69">
        <v>331</v>
      </c>
      <c r="R1294" s="69" t="s">
        <v>83</v>
      </c>
      <c r="V1294" s="59" t="str">
        <f t="shared" si="163"/>
        <v>6620505темно-серый</v>
      </c>
      <c r="W1294" s="59" t="str">
        <f t="shared" si="160"/>
        <v>6620505</v>
      </c>
      <c r="X1294" s="59" t="str">
        <f t="shared" si="164"/>
        <v>DUCK</v>
      </c>
      <c r="AC1294" s="50">
        <f t="shared" si="165"/>
        <v>2</v>
      </c>
      <c r="AD1294" s="43">
        <f t="shared" si="166"/>
        <v>70</v>
      </c>
      <c r="AE1294" s="50">
        <f t="shared" si="167"/>
        <v>2070</v>
      </c>
    </row>
    <row r="1295" spans="1:31">
      <c r="A1295" s="59" t="str">
        <f t="shared" si="161"/>
        <v>6620505331</v>
      </c>
      <c r="B1295" s="59" t="str">
        <f t="shared" si="162"/>
        <v>02-070-05</v>
      </c>
      <c r="C1295" s="69" t="s">
        <v>2933</v>
      </c>
      <c r="D1295" s="69" t="s">
        <v>2926</v>
      </c>
      <c r="E1295" s="69" t="s">
        <v>981</v>
      </c>
      <c r="F1295" s="70">
        <v>60</v>
      </c>
      <c r="G1295" s="70" t="s">
        <v>1155</v>
      </c>
      <c r="H1295" s="69" t="s">
        <v>277</v>
      </c>
      <c r="I1295" s="69" t="s">
        <v>1143</v>
      </c>
      <c r="J1295" s="69" t="s">
        <v>320</v>
      </c>
      <c r="K1295" s="69" t="s">
        <v>382</v>
      </c>
      <c r="L1295" s="69" t="s">
        <v>420</v>
      </c>
      <c r="M1295" s="69" t="s">
        <v>388</v>
      </c>
      <c r="N1295" s="69" t="s">
        <v>44</v>
      </c>
      <c r="O1295" s="69" t="s">
        <v>433</v>
      </c>
      <c r="P1295" s="69" t="s">
        <v>970</v>
      </c>
      <c r="Q1295" s="69">
        <v>331</v>
      </c>
      <c r="R1295" s="69" t="s">
        <v>83</v>
      </c>
      <c r="V1295" s="59" t="str">
        <f t="shared" si="163"/>
        <v>6620505темно-серый</v>
      </c>
      <c r="W1295" s="59" t="str">
        <f t="shared" si="160"/>
        <v>6620505</v>
      </c>
      <c r="X1295" s="59" t="str">
        <f t="shared" si="164"/>
        <v>DUCK</v>
      </c>
      <c r="AC1295" s="50">
        <f t="shared" si="165"/>
        <v>2</v>
      </c>
      <c r="AD1295" s="43">
        <f t="shared" si="166"/>
        <v>70</v>
      </c>
      <c r="AE1295" s="50">
        <f t="shared" si="167"/>
        <v>2070</v>
      </c>
    </row>
    <row r="1296" spans="1:31">
      <c r="A1296" s="59" t="str">
        <f t="shared" si="161"/>
        <v>6620505331</v>
      </c>
      <c r="B1296" s="59" t="str">
        <f t="shared" si="162"/>
        <v>02-070-05</v>
      </c>
      <c r="C1296" s="69" t="s">
        <v>2934</v>
      </c>
      <c r="D1296" s="69" t="s">
        <v>2926</v>
      </c>
      <c r="E1296" s="69" t="s">
        <v>987</v>
      </c>
      <c r="F1296" s="70">
        <v>62</v>
      </c>
      <c r="G1296" s="70" t="s">
        <v>1155</v>
      </c>
      <c r="H1296" s="69" t="s">
        <v>277</v>
      </c>
      <c r="I1296" s="69" t="s">
        <v>1143</v>
      </c>
      <c r="J1296" s="69" t="s">
        <v>320</v>
      </c>
      <c r="K1296" s="69" t="s">
        <v>382</v>
      </c>
      <c r="L1296" s="69" t="s">
        <v>420</v>
      </c>
      <c r="M1296" s="69" t="s">
        <v>388</v>
      </c>
      <c r="N1296" s="69" t="s">
        <v>44</v>
      </c>
      <c r="O1296" s="69" t="s">
        <v>433</v>
      </c>
      <c r="P1296" s="69" t="s">
        <v>970</v>
      </c>
      <c r="Q1296" s="69">
        <v>331</v>
      </c>
      <c r="R1296" s="69" t="s">
        <v>83</v>
      </c>
      <c r="V1296" s="59" t="str">
        <f t="shared" si="163"/>
        <v>6620505темно-серый</v>
      </c>
      <c r="W1296" s="59" t="str">
        <f t="shared" si="160"/>
        <v>6620505</v>
      </c>
      <c r="X1296" s="59" t="str">
        <f t="shared" si="164"/>
        <v>DUCK</v>
      </c>
      <c r="AC1296" s="50">
        <f t="shared" si="165"/>
        <v>2</v>
      </c>
      <c r="AD1296" s="43">
        <f t="shared" si="166"/>
        <v>70</v>
      </c>
      <c r="AE1296" s="50">
        <f t="shared" si="167"/>
        <v>2070</v>
      </c>
    </row>
    <row r="1297" spans="1:31">
      <c r="A1297" s="59" t="str">
        <f t="shared" si="161"/>
        <v>6620505361</v>
      </c>
      <c r="B1297" s="59" t="str">
        <f t="shared" si="162"/>
        <v>02-070-91</v>
      </c>
      <c r="C1297" s="69" t="s">
        <v>2935</v>
      </c>
      <c r="D1297" s="69" t="s">
        <v>2936</v>
      </c>
      <c r="E1297" s="69" t="s">
        <v>967</v>
      </c>
      <c r="F1297" s="70">
        <v>57</v>
      </c>
      <c r="G1297" s="70" t="s">
        <v>1155</v>
      </c>
      <c r="H1297" s="69" t="s">
        <v>86</v>
      </c>
      <c r="I1297" s="69" t="s">
        <v>1227</v>
      </c>
      <c r="J1297" s="69" t="s">
        <v>320</v>
      </c>
      <c r="K1297" s="69" t="s">
        <v>382</v>
      </c>
      <c r="L1297" s="69" t="s">
        <v>420</v>
      </c>
      <c r="M1297" s="69" t="s">
        <v>388</v>
      </c>
      <c r="N1297" s="69" t="s">
        <v>44</v>
      </c>
      <c r="O1297" s="69" t="s">
        <v>386</v>
      </c>
      <c r="P1297" s="69" t="s">
        <v>970</v>
      </c>
      <c r="Q1297" s="69">
        <v>361</v>
      </c>
      <c r="R1297" s="69" t="s">
        <v>86</v>
      </c>
      <c r="V1297" s="59" t="str">
        <f t="shared" si="163"/>
        <v>6620505коричневый</v>
      </c>
      <c r="W1297" s="59" t="str">
        <f t="shared" si="160"/>
        <v>6620505</v>
      </c>
      <c r="X1297" s="59" t="str">
        <f t="shared" si="164"/>
        <v>DUCK</v>
      </c>
      <c r="AC1297" s="50">
        <f t="shared" si="165"/>
        <v>2</v>
      </c>
      <c r="AD1297" s="43">
        <f t="shared" si="166"/>
        <v>70</v>
      </c>
      <c r="AE1297" s="50">
        <f t="shared" si="167"/>
        <v>2070</v>
      </c>
    </row>
    <row r="1298" spans="1:31">
      <c r="A1298" s="59" t="str">
        <f t="shared" si="161"/>
        <v>6620505361</v>
      </c>
      <c r="B1298" s="59" t="str">
        <f t="shared" si="162"/>
        <v>02-070-91</v>
      </c>
      <c r="C1298" s="69" t="s">
        <v>2937</v>
      </c>
      <c r="D1298" s="69" t="s">
        <v>2936</v>
      </c>
      <c r="E1298" s="69" t="s">
        <v>972</v>
      </c>
      <c r="F1298" s="70">
        <v>59</v>
      </c>
      <c r="G1298" s="70" t="s">
        <v>1155</v>
      </c>
      <c r="H1298" s="69" t="s">
        <v>86</v>
      </c>
      <c r="I1298" s="69" t="s">
        <v>1227</v>
      </c>
      <c r="J1298" s="69" t="s">
        <v>320</v>
      </c>
      <c r="K1298" s="69" t="s">
        <v>382</v>
      </c>
      <c r="L1298" s="69" t="s">
        <v>420</v>
      </c>
      <c r="M1298" s="69" t="s">
        <v>388</v>
      </c>
      <c r="N1298" s="69" t="s">
        <v>44</v>
      </c>
      <c r="O1298" s="69" t="s">
        <v>386</v>
      </c>
      <c r="P1298" s="69" t="s">
        <v>970</v>
      </c>
      <c r="Q1298" s="69">
        <v>361</v>
      </c>
      <c r="R1298" s="69" t="s">
        <v>86</v>
      </c>
      <c r="V1298" s="59" t="str">
        <f t="shared" si="163"/>
        <v>6620505коричневый</v>
      </c>
      <c r="W1298" s="59" t="str">
        <f t="shared" si="160"/>
        <v>6620505</v>
      </c>
      <c r="X1298" s="59" t="str">
        <f t="shared" si="164"/>
        <v>DUCK</v>
      </c>
      <c r="AC1298" s="50">
        <f t="shared" si="165"/>
        <v>2</v>
      </c>
      <c r="AD1298" s="43">
        <f t="shared" si="166"/>
        <v>70</v>
      </c>
      <c r="AE1298" s="50">
        <f t="shared" si="167"/>
        <v>2070</v>
      </c>
    </row>
    <row r="1299" spans="1:31">
      <c r="A1299" s="59" t="str">
        <f t="shared" si="161"/>
        <v>6620505361</v>
      </c>
      <c r="B1299" s="59" t="str">
        <f t="shared" si="162"/>
        <v>02-070-91</v>
      </c>
      <c r="C1299" s="69" t="s">
        <v>2938</v>
      </c>
      <c r="D1299" s="69" t="s">
        <v>2936</v>
      </c>
      <c r="E1299" s="69" t="s">
        <v>983</v>
      </c>
      <c r="F1299" s="70">
        <v>61</v>
      </c>
      <c r="G1299" s="70" t="s">
        <v>1155</v>
      </c>
      <c r="H1299" s="69" t="s">
        <v>86</v>
      </c>
      <c r="I1299" s="69" t="s">
        <v>1227</v>
      </c>
      <c r="J1299" s="69" t="s">
        <v>320</v>
      </c>
      <c r="K1299" s="69" t="s">
        <v>382</v>
      </c>
      <c r="L1299" s="69" t="s">
        <v>420</v>
      </c>
      <c r="M1299" s="69" t="s">
        <v>388</v>
      </c>
      <c r="N1299" s="69" t="s">
        <v>44</v>
      </c>
      <c r="O1299" s="69" t="s">
        <v>386</v>
      </c>
      <c r="P1299" s="69" t="s">
        <v>970</v>
      </c>
      <c r="Q1299" s="69">
        <v>361</v>
      </c>
      <c r="R1299" s="69" t="s">
        <v>86</v>
      </c>
      <c r="V1299" s="59" t="str">
        <f t="shared" si="163"/>
        <v>6620505коричневый</v>
      </c>
      <c r="W1299" s="59" t="str">
        <f t="shared" si="160"/>
        <v>6620505</v>
      </c>
      <c r="X1299" s="59" t="str">
        <f t="shared" si="164"/>
        <v>DUCK</v>
      </c>
      <c r="AC1299" s="50">
        <f t="shared" si="165"/>
        <v>2</v>
      </c>
      <c r="AD1299" s="43">
        <f t="shared" si="166"/>
        <v>70</v>
      </c>
      <c r="AE1299" s="50">
        <f t="shared" si="167"/>
        <v>2070</v>
      </c>
    </row>
    <row r="1300" spans="1:31">
      <c r="A1300" s="59" t="str">
        <f t="shared" si="161"/>
        <v>6620505361</v>
      </c>
      <c r="B1300" s="59" t="str">
        <f t="shared" si="162"/>
        <v>02-070-91</v>
      </c>
      <c r="C1300" s="69" t="s">
        <v>2939</v>
      </c>
      <c r="D1300" s="69" t="s">
        <v>2936</v>
      </c>
      <c r="E1300" s="69" t="s">
        <v>989</v>
      </c>
      <c r="F1300" s="70">
        <v>63</v>
      </c>
      <c r="G1300" s="70" t="s">
        <v>1155</v>
      </c>
      <c r="H1300" s="69" t="s">
        <v>86</v>
      </c>
      <c r="I1300" s="69" t="s">
        <v>1227</v>
      </c>
      <c r="J1300" s="69" t="s">
        <v>320</v>
      </c>
      <c r="K1300" s="69" t="s">
        <v>382</v>
      </c>
      <c r="L1300" s="69" t="s">
        <v>420</v>
      </c>
      <c r="M1300" s="69" t="s">
        <v>388</v>
      </c>
      <c r="N1300" s="69" t="s">
        <v>44</v>
      </c>
      <c r="O1300" s="69" t="s">
        <v>386</v>
      </c>
      <c r="P1300" s="69" t="s">
        <v>970</v>
      </c>
      <c r="Q1300" s="69">
        <v>361</v>
      </c>
      <c r="R1300" s="69" t="s">
        <v>86</v>
      </c>
      <c r="V1300" s="59" t="str">
        <f t="shared" si="163"/>
        <v>6620505коричневый</v>
      </c>
      <c r="W1300" s="59" t="str">
        <f t="shared" si="160"/>
        <v>6620505</v>
      </c>
      <c r="X1300" s="59" t="str">
        <f t="shared" si="164"/>
        <v>DUCK</v>
      </c>
      <c r="AC1300" s="50">
        <f t="shared" si="165"/>
        <v>2</v>
      </c>
      <c r="AD1300" s="43">
        <f t="shared" si="166"/>
        <v>70</v>
      </c>
      <c r="AE1300" s="50">
        <f t="shared" si="167"/>
        <v>2070</v>
      </c>
    </row>
    <row r="1301" spans="1:31">
      <c r="A1301" s="59" t="str">
        <f t="shared" si="161"/>
        <v>6620505361</v>
      </c>
      <c r="B1301" s="59" t="str">
        <f t="shared" si="162"/>
        <v>02-070-91</v>
      </c>
      <c r="C1301" s="69" t="s">
        <v>2940</v>
      </c>
      <c r="D1301" s="69" t="s">
        <v>2936</v>
      </c>
      <c r="E1301" s="69" t="s">
        <v>1147</v>
      </c>
      <c r="F1301" s="70">
        <v>55</v>
      </c>
      <c r="G1301" s="70" t="s">
        <v>1155</v>
      </c>
      <c r="H1301" s="69" t="s">
        <v>86</v>
      </c>
      <c r="I1301" s="69" t="s">
        <v>1227</v>
      </c>
      <c r="J1301" s="69" t="s">
        <v>320</v>
      </c>
      <c r="K1301" s="69" t="s">
        <v>382</v>
      </c>
      <c r="L1301" s="69" t="s">
        <v>420</v>
      </c>
      <c r="M1301" s="69" t="s">
        <v>388</v>
      </c>
      <c r="N1301" s="69" t="s">
        <v>44</v>
      </c>
      <c r="O1301" s="69" t="s">
        <v>386</v>
      </c>
      <c r="P1301" s="69" t="s">
        <v>970</v>
      </c>
      <c r="Q1301" s="69">
        <v>361</v>
      </c>
      <c r="R1301" s="69" t="s">
        <v>86</v>
      </c>
      <c r="V1301" s="59" t="str">
        <f t="shared" si="163"/>
        <v>6620505коричневый</v>
      </c>
      <c r="W1301" s="59" t="str">
        <f t="shared" si="160"/>
        <v>6620505</v>
      </c>
      <c r="X1301" s="59" t="str">
        <f t="shared" si="164"/>
        <v>DUCK</v>
      </c>
      <c r="AC1301" s="50">
        <f t="shared" si="165"/>
        <v>2</v>
      </c>
      <c r="AD1301" s="43">
        <f t="shared" si="166"/>
        <v>70</v>
      </c>
      <c r="AE1301" s="50">
        <f t="shared" si="167"/>
        <v>2070</v>
      </c>
    </row>
    <row r="1302" spans="1:31">
      <c r="A1302" s="59" t="str">
        <f t="shared" si="161"/>
        <v>6620505361</v>
      </c>
      <c r="B1302" s="59" t="str">
        <f t="shared" si="162"/>
        <v>02-070-91</v>
      </c>
      <c r="C1302" s="69" t="s">
        <v>2941</v>
      </c>
      <c r="D1302" s="69" t="s">
        <v>2936</v>
      </c>
      <c r="E1302" s="69" t="s">
        <v>979</v>
      </c>
      <c r="F1302" s="70">
        <v>58</v>
      </c>
      <c r="G1302" s="70" t="s">
        <v>1155</v>
      </c>
      <c r="H1302" s="69" t="s">
        <v>86</v>
      </c>
      <c r="I1302" s="69" t="s">
        <v>1227</v>
      </c>
      <c r="J1302" s="69" t="s">
        <v>320</v>
      </c>
      <c r="K1302" s="69" t="s">
        <v>382</v>
      </c>
      <c r="L1302" s="69" t="s">
        <v>420</v>
      </c>
      <c r="M1302" s="69" t="s">
        <v>388</v>
      </c>
      <c r="N1302" s="69" t="s">
        <v>44</v>
      </c>
      <c r="O1302" s="69" t="s">
        <v>386</v>
      </c>
      <c r="P1302" s="69" t="s">
        <v>970</v>
      </c>
      <c r="Q1302" s="69">
        <v>361</v>
      </c>
      <c r="R1302" s="69" t="s">
        <v>86</v>
      </c>
      <c r="V1302" s="59" t="str">
        <f t="shared" si="163"/>
        <v>6620505коричневый</v>
      </c>
      <c r="W1302" s="59" t="str">
        <f t="shared" si="160"/>
        <v>6620505</v>
      </c>
      <c r="X1302" s="59" t="str">
        <f t="shared" si="164"/>
        <v>DUCK</v>
      </c>
      <c r="AC1302" s="50">
        <f t="shared" si="165"/>
        <v>2</v>
      </c>
      <c r="AD1302" s="43">
        <f t="shared" si="166"/>
        <v>70</v>
      </c>
      <c r="AE1302" s="50">
        <f t="shared" si="167"/>
        <v>2070</v>
      </c>
    </row>
    <row r="1303" spans="1:31">
      <c r="A1303" s="59" t="str">
        <f t="shared" si="161"/>
        <v>6620505361</v>
      </c>
      <c r="B1303" s="59" t="str">
        <f t="shared" si="162"/>
        <v>02-070-91</v>
      </c>
      <c r="C1303" s="69" t="s">
        <v>2942</v>
      </c>
      <c r="D1303" s="69" t="s">
        <v>2936</v>
      </c>
      <c r="E1303" s="69" t="s">
        <v>981</v>
      </c>
      <c r="F1303" s="70">
        <v>60</v>
      </c>
      <c r="G1303" s="70" t="s">
        <v>1155</v>
      </c>
      <c r="H1303" s="69" t="s">
        <v>86</v>
      </c>
      <c r="I1303" s="69" t="s">
        <v>1227</v>
      </c>
      <c r="J1303" s="69" t="s">
        <v>320</v>
      </c>
      <c r="K1303" s="69" t="s">
        <v>382</v>
      </c>
      <c r="L1303" s="69" t="s">
        <v>420</v>
      </c>
      <c r="M1303" s="69" t="s">
        <v>388</v>
      </c>
      <c r="N1303" s="69" t="s">
        <v>44</v>
      </c>
      <c r="O1303" s="69" t="s">
        <v>386</v>
      </c>
      <c r="P1303" s="69" t="s">
        <v>970</v>
      </c>
      <c r="Q1303" s="69">
        <v>361</v>
      </c>
      <c r="R1303" s="69" t="s">
        <v>86</v>
      </c>
      <c r="V1303" s="59" t="str">
        <f t="shared" si="163"/>
        <v>6620505коричневый</v>
      </c>
      <c r="W1303" s="59" t="str">
        <f t="shared" si="160"/>
        <v>6620505</v>
      </c>
      <c r="X1303" s="59" t="str">
        <f t="shared" si="164"/>
        <v>DUCK</v>
      </c>
      <c r="AC1303" s="50">
        <f t="shared" si="165"/>
        <v>2</v>
      </c>
      <c r="AD1303" s="43">
        <f t="shared" si="166"/>
        <v>70</v>
      </c>
      <c r="AE1303" s="50">
        <f t="shared" si="167"/>
        <v>2070</v>
      </c>
    </row>
    <row r="1304" spans="1:31">
      <c r="A1304" s="59" t="str">
        <f t="shared" si="161"/>
        <v>662090226</v>
      </c>
      <c r="B1304" s="59" t="str">
        <f t="shared" si="162"/>
        <v>02-282-14</v>
      </c>
      <c r="C1304" s="69" t="s">
        <v>2943</v>
      </c>
      <c r="D1304" s="69" t="s">
        <v>2944</v>
      </c>
      <c r="E1304" s="69" t="s">
        <v>1147</v>
      </c>
      <c r="F1304" s="70">
        <v>55</v>
      </c>
      <c r="G1304" s="70" t="s">
        <v>2945</v>
      </c>
      <c r="H1304" s="69" t="s">
        <v>86</v>
      </c>
      <c r="I1304" s="69" t="s">
        <v>2804</v>
      </c>
      <c r="J1304" s="69" t="s">
        <v>320</v>
      </c>
      <c r="K1304" s="69" t="s">
        <v>382</v>
      </c>
      <c r="L1304" s="69" t="s">
        <v>420</v>
      </c>
      <c r="M1304" s="69" t="s">
        <v>388</v>
      </c>
      <c r="N1304" s="69" t="s">
        <v>44</v>
      </c>
      <c r="O1304" s="69" t="s">
        <v>433</v>
      </c>
      <c r="P1304" s="69" t="s">
        <v>970</v>
      </c>
      <c r="Q1304" s="69">
        <v>26</v>
      </c>
      <c r="R1304" s="69" t="s">
        <v>86</v>
      </c>
      <c r="V1304" s="59" t="str">
        <f t="shared" si="163"/>
        <v>6620902коричневый</v>
      </c>
      <c r="W1304" s="59" t="str">
        <f t="shared" si="160"/>
        <v>6620902</v>
      </c>
      <c r="X1304" s="59" t="str">
        <f t="shared" si="164"/>
        <v>DUCK PATCHWORK</v>
      </c>
      <c r="AC1304" s="50">
        <f t="shared" si="165"/>
        <v>2</v>
      </c>
      <c r="AD1304" s="43">
        <f t="shared" si="166"/>
        <v>282</v>
      </c>
      <c r="AE1304" s="50">
        <f t="shared" si="167"/>
        <v>2282</v>
      </c>
    </row>
    <row r="1305" spans="1:31">
      <c r="A1305" s="59" t="str">
        <f t="shared" si="161"/>
        <v>662090226</v>
      </c>
      <c r="B1305" s="59" t="str">
        <f t="shared" si="162"/>
        <v>02-282-14</v>
      </c>
      <c r="C1305" s="69" t="s">
        <v>2946</v>
      </c>
      <c r="D1305" s="69" t="s">
        <v>2944</v>
      </c>
      <c r="E1305" s="69" t="s">
        <v>967</v>
      </c>
      <c r="F1305" s="70">
        <v>57</v>
      </c>
      <c r="G1305" s="70" t="s">
        <v>2945</v>
      </c>
      <c r="H1305" s="69" t="s">
        <v>86</v>
      </c>
      <c r="I1305" s="69" t="s">
        <v>2804</v>
      </c>
      <c r="J1305" s="69" t="s">
        <v>320</v>
      </c>
      <c r="K1305" s="69" t="s">
        <v>382</v>
      </c>
      <c r="L1305" s="69" t="s">
        <v>420</v>
      </c>
      <c r="M1305" s="69" t="s">
        <v>388</v>
      </c>
      <c r="N1305" s="69" t="s">
        <v>44</v>
      </c>
      <c r="O1305" s="69" t="s">
        <v>433</v>
      </c>
      <c r="P1305" s="69" t="s">
        <v>970</v>
      </c>
      <c r="Q1305" s="69">
        <v>26</v>
      </c>
      <c r="R1305" s="69" t="s">
        <v>86</v>
      </c>
      <c r="V1305" s="59" t="str">
        <f t="shared" si="163"/>
        <v>6620902коричневый</v>
      </c>
      <c r="W1305" s="59" t="str">
        <f t="shared" si="160"/>
        <v>6620902</v>
      </c>
      <c r="X1305" s="59" t="str">
        <f t="shared" si="164"/>
        <v>DUCK PATCHWORK</v>
      </c>
      <c r="AC1305" s="50">
        <f t="shared" si="165"/>
        <v>2</v>
      </c>
      <c r="AD1305" s="43">
        <f t="shared" si="166"/>
        <v>282</v>
      </c>
      <c r="AE1305" s="50">
        <f t="shared" si="167"/>
        <v>2282</v>
      </c>
    </row>
    <row r="1306" spans="1:31">
      <c r="A1306" s="59" t="str">
        <f t="shared" si="161"/>
        <v>662090226</v>
      </c>
      <c r="B1306" s="59" t="str">
        <f t="shared" si="162"/>
        <v>02-282-14</v>
      </c>
      <c r="C1306" s="69" t="s">
        <v>2947</v>
      </c>
      <c r="D1306" s="69" t="s">
        <v>2944</v>
      </c>
      <c r="E1306" s="69" t="s">
        <v>972</v>
      </c>
      <c r="F1306" s="70">
        <v>59</v>
      </c>
      <c r="G1306" s="70" t="s">
        <v>2945</v>
      </c>
      <c r="H1306" s="69" t="s">
        <v>86</v>
      </c>
      <c r="I1306" s="69" t="s">
        <v>2804</v>
      </c>
      <c r="J1306" s="69" t="s">
        <v>320</v>
      </c>
      <c r="K1306" s="69" t="s">
        <v>382</v>
      </c>
      <c r="L1306" s="69" t="s">
        <v>420</v>
      </c>
      <c r="M1306" s="69" t="s">
        <v>388</v>
      </c>
      <c r="N1306" s="69" t="s">
        <v>44</v>
      </c>
      <c r="O1306" s="69" t="s">
        <v>433</v>
      </c>
      <c r="P1306" s="69" t="s">
        <v>970</v>
      </c>
      <c r="Q1306" s="69">
        <v>26</v>
      </c>
      <c r="R1306" s="69" t="s">
        <v>86</v>
      </c>
      <c r="V1306" s="59" t="str">
        <f t="shared" si="163"/>
        <v>6620902коричневый</v>
      </c>
      <c r="W1306" s="59" t="str">
        <f t="shared" si="160"/>
        <v>6620902</v>
      </c>
      <c r="X1306" s="59" t="str">
        <f t="shared" si="164"/>
        <v>DUCK PATCHWORK</v>
      </c>
      <c r="AC1306" s="50">
        <f t="shared" si="165"/>
        <v>2</v>
      </c>
      <c r="AD1306" s="43">
        <f t="shared" si="166"/>
        <v>282</v>
      </c>
      <c r="AE1306" s="50">
        <f t="shared" si="167"/>
        <v>2282</v>
      </c>
    </row>
    <row r="1307" spans="1:31">
      <c r="A1307" s="59" t="str">
        <f t="shared" si="161"/>
        <v>662090226</v>
      </c>
      <c r="B1307" s="59" t="str">
        <f t="shared" si="162"/>
        <v>02-282-14</v>
      </c>
      <c r="C1307" s="69" t="s">
        <v>2948</v>
      </c>
      <c r="D1307" s="69" t="s">
        <v>2944</v>
      </c>
      <c r="E1307" s="69" t="s">
        <v>983</v>
      </c>
      <c r="F1307" s="70">
        <v>61</v>
      </c>
      <c r="G1307" s="70" t="s">
        <v>2945</v>
      </c>
      <c r="H1307" s="69" t="s">
        <v>86</v>
      </c>
      <c r="I1307" s="69" t="s">
        <v>2804</v>
      </c>
      <c r="J1307" s="69" t="s">
        <v>320</v>
      </c>
      <c r="K1307" s="69" t="s">
        <v>382</v>
      </c>
      <c r="L1307" s="69" t="s">
        <v>420</v>
      </c>
      <c r="M1307" s="69" t="s">
        <v>388</v>
      </c>
      <c r="N1307" s="69" t="s">
        <v>44</v>
      </c>
      <c r="O1307" s="69" t="s">
        <v>433</v>
      </c>
      <c r="P1307" s="69" t="s">
        <v>970</v>
      </c>
      <c r="Q1307" s="69">
        <v>26</v>
      </c>
      <c r="R1307" s="69" t="s">
        <v>86</v>
      </c>
      <c r="V1307" s="59" t="str">
        <f t="shared" si="163"/>
        <v>6620902коричневый</v>
      </c>
      <c r="W1307" s="59" t="str">
        <f t="shared" si="160"/>
        <v>6620902</v>
      </c>
      <c r="X1307" s="59" t="str">
        <f t="shared" si="164"/>
        <v>DUCK PATCHWORK</v>
      </c>
      <c r="AC1307" s="50">
        <f t="shared" si="165"/>
        <v>2</v>
      </c>
      <c r="AD1307" s="43">
        <f t="shared" si="166"/>
        <v>282</v>
      </c>
      <c r="AE1307" s="50">
        <f t="shared" si="167"/>
        <v>2282</v>
      </c>
    </row>
    <row r="1308" spans="1:31">
      <c r="A1308" s="59" t="str">
        <f t="shared" si="161"/>
        <v>662090226</v>
      </c>
      <c r="B1308" s="59" t="str">
        <f t="shared" si="162"/>
        <v>02-282-14</v>
      </c>
      <c r="C1308" s="69" t="s">
        <v>2949</v>
      </c>
      <c r="D1308" s="69" t="s">
        <v>2944</v>
      </c>
      <c r="E1308" s="69" t="s">
        <v>989</v>
      </c>
      <c r="F1308" s="70">
        <v>63</v>
      </c>
      <c r="G1308" s="70" t="s">
        <v>2945</v>
      </c>
      <c r="H1308" s="69" t="s">
        <v>86</v>
      </c>
      <c r="I1308" s="69" t="s">
        <v>2804</v>
      </c>
      <c r="J1308" s="69" t="s">
        <v>320</v>
      </c>
      <c r="K1308" s="69" t="s">
        <v>382</v>
      </c>
      <c r="L1308" s="69" t="s">
        <v>420</v>
      </c>
      <c r="M1308" s="69" t="s">
        <v>388</v>
      </c>
      <c r="N1308" s="69" t="s">
        <v>44</v>
      </c>
      <c r="O1308" s="69" t="s">
        <v>433</v>
      </c>
      <c r="P1308" s="69" t="s">
        <v>970</v>
      </c>
      <c r="Q1308" s="69">
        <v>26</v>
      </c>
      <c r="R1308" s="69" t="s">
        <v>86</v>
      </c>
      <c r="V1308" s="59" t="str">
        <f t="shared" si="163"/>
        <v>6620902коричневый</v>
      </c>
      <c r="W1308" s="59" t="str">
        <f t="shared" si="160"/>
        <v>6620902</v>
      </c>
      <c r="X1308" s="59" t="str">
        <f t="shared" si="164"/>
        <v>DUCK PATCHWORK</v>
      </c>
      <c r="AC1308" s="50">
        <f t="shared" si="165"/>
        <v>2</v>
      </c>
      <c r="AD1308" s="43">
        <f t="shared" si="166"/>
        <v>282</v>
      </c>
      <c r="AE1308" s="50">
        <f t="shared" si="167"/>
        <v>2282</v>
      </c>
    </row>
    <row r="1309" spans="1:31">
      <c r="A1309" s="59" t="str">
        <f t="shared" si="161"/>
        <v>851930133</v>
      </c>
      <c r="B1309" s="59" t="str">
        <f t="shared" si="162"/>
        <v>02-137-05</v>
      </c>
      <c r="C1309" s="69" t="s">
        <v>2950</v>
      </c>
      <c r="D1309" s="69" t="s">
        <v>2951</v>
      </c>
      <c r="E1309" s="69" t="s">
        <v>907</v>
      </c>
      <c r="F1309" s="70">
        <v>0</v>
      </c>
      <c r="G1309" s="70" t="s">
        <v>1772</v>
      </c>
      <c r="H1309" s="69" t="s">
        <v>277</v>
      </c>
      <c r="I1309" s="69" t="s">
        <v>1018</v>
      </c>
      <c r="J1309" s="69" t="s">
        <v>340</v>
      </c>
      <c r="K1309" s="69" t="s">
        <v>382</v>
      </c>
      <c r="L1309" s="69" t="s">
        <v>420</v>
      </c>
      <c r="M1309" s="69" t="s">
        <v>389</v>
      </c>
      <c r="N1309" s="69" t="s">
        <v>44</v>
      </c>
      <c r="O1309" s="69" t="s">
        <v>385</v>
      </c>
      <c r="P1309" s="69" t="s">
        <v>970</v>
      </c>
      <c r="Q1309" s="69">
        <v>33</v>
      </c>
      <c r="R1309" s="69" t="s">
        <v>83</v>
      </c>
      <c r="V1309" s="59" t="str">
        <f t="shared" si="163"/>
        <v>8519301темно-серый</v>
      </c>
      <c r="W1309" s="59" t="str">
        <f t="shared" si="160"/>
        <v>8519301</v>
      </c>
      <c r="X1309" s="59" t="str">
        <f t="shared" si="164"/>
        <v>NORTHPORT</v>
      </c>
      <c r="AC1309" s="50">
        <f t="shared" si="165"/>
        <v>2</v>
      </c>
      <c r="AD1309" s="43">
        <f t="shared" si="166"/>
        <v>137</v>
      </c>
      <c r="AE1309" s="50">
        <f t="shared" si="167"/>
        <v>2137</v>
      </c>
    </row>
    <row r="1310" spans="1:31">
      <c r="A1310" s="59" t="str">
        <f t="shared" si="161"/>
        <v>851930167</v>
      </c>
      <c r="B1310" s="59" t="str">
        <f t="shared" si="162"/>
        <v>02-137-14</v>
      </c>
      <c r="C1310" s="69" t="s">
        <v>2952</v>
      </c>
      <c r="D1310" s="69" t="s">
        <v>2953</v>
      </c>
      <c r="E1310" s="69" t="s">
        <v>907</v>
      </c>
      <c r="F1310" s="70">
        <v>0</v>
      </c>
      <c r="G1310" s="70" t="s">
        <v>1772</v>
      </c>
      <c r="H1310" s="69" t="s">
        <v>86</v>
      </c>
      <c r="I1310" s="69" t="s">
        <v>1789</v>
      </c>
      <c r="J1310" s="69" t="s">
        <v>340</v>
      </c>
      <c r="K1310" s="69" t="s">
        <v>382</v>
      </c>
      <c r="L1310" s="69" t="s">
        <v>420</v>
      </c>
      <c r="M1310" s="69" t="s">
        <v>389</v>
      </c>
      <c r="N1310" s="69" t="s">
        <v>44</v>
      </c>
      <c r="O1310" s="69" t="s">
        <v>385</v>
      </c>
      <c r="P1310" s="69" t="s">
        <v>970</v>
      </c>
      <c r="Q1310" s="69">
        <v>67</v>
      </c>
      <c r="R1310" s="69" t="s">
        <v>86</v>
      </c>
      <c r="V1310" s="59" t="str">
        <f t="shared" si="163"/>
        <v>8519301коричневый</v>
      </c>
      <c r="W1310" s="59" t="str">
        <f t="shared" si="160"/>
        <v>8519301</v>
      </c>
      <c r="X1310" s="59" t="str">
        <f t="shared" si="164"/>
        <v>NORTHPORT</v>
      </c>
      <c r="AC1310" s="50">
        <f t="shared" si="165"/>
        <v>2</v>
      </c>
      <c r="AD1310" s="43">
        <f t="shared" si="166"/>
        <v>137</v>
      </c>
      <c r="AE1310" s="50">
        <f t="shared" si="167"/>
        <v>2137</v>
      </c>
    </row>
    <row r="1311" spans="1:31">
      <c r="A1311" s="59" t="str">
        <f t="shared" si="161"/>
        <v>85193018</v>
      </c>
      <c r="B1311" s="59" t="str">
        <f t="shared" si="162"/>
        <v>02-137-18</v>
      </c>
      <c r="C1311" s="69" t="s">
        <v>2954</v>
      </c>
      <c r="D1311" s="69" t="s">
        <v>2955</v>
      </c>
      <c r="E1311" s="69" t="s">
        <v>907</v>
      </c>
      <c r="F1311" s="70">
        <v>0</v>
      </c>
      <c r="G1311" s="70" t="s">
        <v>1772</v>
      </c>
      <c r="H1311" s="69" t="s">
        <v>78</v>
      </c>
      <c r="I1311" s="69" t="s">
        <v>1018</v>
      </c>
      <c r="J1311" s="69" t="s">
        <v>340</v>
      </c>
      <c r="K1311" s="69" t="s">
        <v>382</v>
      </c>
      <c r="L1311" s="69" t="s">
        <v>420</v>
      </c>
      <c r="M1311" s="69" t="s">
        <v>389</v>
      </c>
      <c r="N1311" s="69" t="s">
        <v>44</v>
      </c>
      <c r="O1311" s="69" t="s">
        <v>385</v>
      </c>
      <c r="P1311" s="69" t="s">
        <v>970</v>
      </c>
      <c r="Q1311" s="69">
        <v>8</v>
      </c>
      <c r="R1311" s="69" t="s">
        <v>78</v>
      </c>
      <c r="V1311" s="59" t="str">
        <f t="shared" si="163"/>
        <v>8519301красный</v>
      </c>
      <c r="W1311" s="59" t="str">
        <f t="shared" si="160"/>
        <v>8519301</v>
      </c>
      <c r="X1311" s="59" t="str">
        <f t="shared" si="164"/>
        <v>NORTHPORT</v>
      </c>
      <c r="AC1311" s="50">
        <f t="shared" si="165"/>
        <v>2</v>
      </c>
      <c r="AD1311" s="43">
        <f t="shared" si="166"/>
        <v>137</v>
      </c>
      <c r="AE1311" s="50">
        <f t="shared" si="167"/>
        <v>2137</v>
      </c>
    </row>
    <row r="1312" spans="1:31">
      <c r="A1312" s="59" t="str">
        <f t="shared" si="161"/>
        <v>85991081</v>
      </c>
      <c r="B1312" s="59" t="str">
        <f t="shared" si="162"/>
        <v>02-283-09</v>
      </c>
      <c r="C1312" s="69" t="s">
        <v>2956</v>
      </c>
      <c r="D1312" s="69" t="s">
        <v>2957</v>
      </c>
      <c r="E1312" s="69" t="s">
        <v>907</v>
      </c>
      <c r="F1312" s="70">
        <v>0</v>
      </c>
      <c r="G1312" s="70" t="s">
        <v>2958</v>
      </c>
      <c r="H1312" s="69" t="s">
        <v>53</v>
      </c>
      <c r="I1312" s="69" t="s">
        <v>2586</v>
      </c>
      <c r="J1312" s="69" t="s">
        <v>340</v>
      </c>
      <c r="K1312" s="69" t="s">
        <v>382</v>
      </c>
      <c r="L1312" s="69" t="s">
        <v>420</v>
      </c>
      <c r="M1312" s="69" t="s">
        <v>389</v>
      </c>
      <c r="N1312" s="69" t="s">
        <v>43</v>
      </c>
      <c r="O1312" s="69" t="s">
        <v>386</v>
      </c>
      <c r="P1312" s="69" t="s">
        <v>970</v>
      </c>
      <c r="Q1312" s="69">
        <v>1</v>
      </c>
      <c r="R1312" s="69" t="s">
        <v>53</v>
      </c>
      <c r="V1312" s="59" t="str">
        <f t="shared" si="163"/>
        <v>8599108черный</v>
      </c>
      <c r="W1312" s="59" t="str">
        <f t="shared" si="160"/>
        <v>8599108</v>
      </c>
      <c r="X1312" s="59" t="str">
        <f t="shared" si="164"/>
        <v>BEANIE CAR CLUB</v>
      </c>
      <c r="AC1312" s="50">
        <f t="shared" si="165"/>
        <v>2</v>
      </c>
      <c r="AD1312" s="43">
        <f t="shared" si="166"/>
        <v>283</v>
      </c>
      <c r="AE1312" s="50">
        <f t="shared" si="167"/>
        <v>2283</v>
      </c>
    </row>
    <row r="1313" spans="1:31">
      <c r="A1313" s="59" t="str">
        <f t="shared" si="161"/>
        <v>859911417</v>
      </c>
      <c r="B1313" s="59" t="str">
        <f t="shared" si="162"/>
        <v>02-284-09</v>
      </c>
      <c r="C1313" s="69" t="s">
        <v>2959</v>
      </c>
      <c r="D1313" s="69" t="s">
        <v>2960</v>
      </c>
      <c r="E1313" s="69" t="s">
        <v>907</v>
      </c>
      <c r="F1313" s="70">
        <v>0</v>
      </c>
      <c r="G1313" s="70" t="s">
        <v>2961</v>
      </c>
      <c r="H1313" s="69" t="s">
        <v>53</v>
      </c>
      <c r="I1313" s="69" t="s">
        <v>2586</v>
      </c>
      <c r="J1313" s="69" t="s">
        <v>340</v>
      </c>
      <c r="K1313" s="69" t="s">
        <v>382</v>
      </c>
      <c r="L1313" s="69" t="s">
        <v>420</v>
      </c>
      <c r="M1313" s="69" t="s">
        <v>389</v>
      </c>
      <c r="N1313" s="69" t="s">
        <v>43</v>
      </c>
      <c r="O1313" s="69" t="s">
        <v>386</v>
      </c>
      <c r="P1313" s="69" t="s">
        <v>970</v>
      </c>
      <c r="Q1313" s="69">
        <v>17</v>
      </c>
      <c r="R1313" s="69" t="s">
        <v>53</v>
      </c>
      <c r="V1313" s="59" t="str">
        <f t="shared" si="163"/>
        <v>8599114черный</v>
      </c>
      <c r="W1313" s="59" t="str">
        <f t="shared" si="160"/>
        <v>8599114</v>
      </c>
      <c r="X1313" s="59" t="str">
        <f t="shared" si="164"/>
        <v>BEANIE HERITAGE</v>
      </c>
      <c r="AC1313" s="50">
        <f t="shared" si="165"/>
        <v>2</v>
      </c>
      <c r="AD1313" s="43">
        <f t="shared" si="166"/>
        <v>284</v>
      </c>
      <c r="AE1313" s="50">
        <f t="shared" si="167"/>
        <v>2284</v>
      </c>
    </row>
    <row r="1314" spans="1:31">
      <c r="A1314" s="59" t="str">
        <f t="shared" si="161"/>
        <v>85993041</v>
      </c>
      <c r="B1314" s="59" t="str">
        <f t="shared" si="162"/>
        <v>02-285-09</v>
      </c>
      <c r="C1314" s="69" t="s">
        <v>2962</v>
      </c>
      <c r="D1314" s="69" t="s">
        <v>2963</v>
      </c>
      <c r="E1314" s="69" t="s">
        <v>907</v>
      </c>
      <c r="F1314" s="70">
        <v>0</v>
      </c>
      <c r="G1314" s="70" t="s">
        <v>2964</v>
      </c>
      <c r="H1314" s="69" t="s">
        <v>53</v>
      </c>
      <c r="I1314" s="69" t="s">
        <v>2965</v>
      </c>
      <c r="J1314" s="69" t="s">
        <v>340</v>
      </c>
      <c r="K1314" s="69" t="s">
        <v>382</v>
      </c>
      <c r="L1314" s="69" t="s">
        <v>420</v>
      </c>
      <c r="M1314" s="69" t="s">
        <v>389</v>
      </c>
      <c r="N1314" s="69" t="s">
        <v>46</v>
      </c>
      <c r="O1314" s="69" t="s">
        <v>385</v>
      </c>
      <c r="P1314" s="69" t="s">
        <v>970</v>
      </c>
      <c r="Q1314" s="69">
        <v>1</v>
      </c>
      <c r="R1314" s="69" t="s">
        <v>53</v>
      </c>
      <c r="V1314" s="59" t="str">
        <f t="shared" si="163"/>
        <v>8599304черный</v>
      </c>
      <c r="W1314" s="59" t="str">
        <f t="shared" si="160"/>
        <v>8599304</v>
      </c>
      <c r="X1314" s="59" t="str">
        <f t="shared" si="164"/>
        <v>BEANIE MERINO</v>
      </c>
      <c r="AC1314" s="50">
        <f t="shared" si="165"/>
        <v>2</v>
      </c>
      <c r="AD1314" s="43">
        <f t="shared" si="166"/>
        <v>285</v>
      </c>
      <c r="AE1314" s="50">
        <f t="shared" si="167"/>
        <v>2285</v>
      </c>
    </row>
    <row r="1315" spans="1:31">
      <c r="A1315" s="59" t="str">
        <f t="shared" si="161"/>
        <v>859930433</v>
      </c>
      <c r="B1315" s="59" t="str">
        <f t="shared" si="162"/>
        <v>02-285-05</v>
      </c>
      <c r="C1315" s="69" t="s">
        <v>2966</v>
      </c>
      <c r="D1315" s="69" t="s">
        <v>2967</v>
      </c>
      <c r="E1315" s="69" t="s">
        <v>907</v>
      </c>
      <c r="F1315" s="70">
        <v>0</v>
      </c>
      <c r="G1315" s="70" t="s">
        <v>2964</v>
      </c>
      <c r="H1315" s="69" t="s">
        <v>277</v>
      </c>
      <c r="I1315" s="69" t="s">
        <v>2965</v>
      </c>
      <c r="J1315" s="69" t="s">
        <v>340</v>
      </c>
      <c r="K1315" s="69" t="s">
        <v>382</v>
      </c>
      <c r="L1315" s="69" t="s">
        <v>420</v>
      </c>
      <c r="M1315" s="69" t="s">
        <v>389</v>
      </c>
      <c r="N1315" s="69" t="s">
        <v>46</v>
      </c>
      <c r="O1315" s="69" t="s">
        <v>385</v>
      </c>
      <c r="P1315" s="69" t="s">
        <v>970</v>
      </c>
      <c r="Q1315" s="69">
        <v>33</v>
      </c>
      <c r="R1315" s="69" t="s">
        <v>83</v>
      </c>
      <c r="V1315" s="59" t="str">
        <f t="shared" si="163"/>
        <v>8599304темно-серый</v>
      </c>
      <c r="W1315" s="59" t="str">
        <f t="shared" si="160"/>
        <v>8599304</v>
      </c>
      <c r="X1315" s="59" t="str">
        <f t="shared" si="164"/>
        <v>BEANIE MERINO</v>
      </c>
      <c r="AC1315" s="50">
        <f t="shared" si="165"/>
        <v>2</v>
      </c>
      <c r="AD1315" s="43">
        <f t="shared" si="166"/>
        <v>285</v>
      </c>
      <c r="AE1315" s="50">
        <f t="shared" si="167"/>
        <v>2285</v>
      </c>
    </row>
    <row r="1316" spans="1:31">
      <c r="A1316" s="59" t="str">
        <f t="shared" si="161"/>
        <v>859932327</v>
      </c>
      <c r="B1316" s="59" t="str">
        <f t="shared" si="162"/>
        <v>02-286-06</v>
      </c>
      <c r="C1316" s="69" t="s">
        <v>2968</v>
      </c>
      <c r="D1316" s="69" t="s">
        <v>2969</v>
      </c>
      <c r="E1316" s="69" t="s">
        <v>907</v>
      </c>
      <c r="F1316" s="70">
        <v>0</v>
      </c>
      <c r="G1316" s="70" t="s">
        <v>2970</v>
      </c>
      <c r="H1316" s="69" t="s">
        <v>71</v>
      </c>
      <c r="I1316" s="69" t="s">
        <v>1018</v>
      </c>
      <c r="J1316" s="69" t="s">
        <v>340</v>
      </c>
      <c r="K1316" s="69" t="s">
        <v>382</v>
      </c>
      <c r="L1316" s="69" t="s">
        <v>420</v>
      </c>
      <c r="M1316" s="69" t="s">
        <v>389</v>
      </c>
      <c r="N1316" s="69" t="s">
        <v>44</v>
      </c>
      <c r="O1316" s="69" t="s">
        <v>385</v>
      </c>
      <c r="P1316" s="69" t="s">
        <v>970</v>
      </c>
      <c r="Q1316" s="69">
        <v>27</v>
      </c>
      <c r="R1316" s="69" t="s">
        <v>71</v>
      </c>
      <c r="V1316" s="59" t="str">
        <f t="shared" si="163"/>
        <v>8599323синий</v>
      </c>
      <c r="W1316" s="59" t="str">
        <f t="shared" si="160"/>
        <v>8599323</v>
      </c>
      <c r="X1316" s="59" t="str">
        <f t="shared" si="164"/>
        <v>BEANIE WOOL</v>
      </c>
      <c r="AC1316" s="50">
        <f t="shared" si="165"/>
        <v>2</v>
      </c>
      <c r="AD1316" s="43">
        <f t="shared" si="166"/>
        <v>286</v>
      </c>
      <c r="AE1316" s="50">
        <f t="shared" si="167"/>
        <v>2286</v>
      </c>
    </row>
    <row r="1317" spans="1:31">
      <c r="A1317" s="59" t="str">
        <f t="shared" si="161"/>
        <v>859932332</v>
      </c>
      <c r="B1317" s="59" t="str">
        <f t="shared" si="162"/>
        <v>02-286-08</v>
      </c>
      <c r="C1317" s="69" t="s">
        <v>2971</v>
      </c>
      <c r="D1317" s="69" t="s">
        <v>2972</v>
      </c>
      <c r="E1317" s="69" t="s">
        <v>907</v>
      </c>
      <c r="F1317" s="70">
        <v>0</v>
      </c>
      <c r="G1317" s="70" t="s">
        <v>2970</v>
      </c>
      <c r="H1317" s="69" t="s">
        <v>83</v>
      </c>
      <c r="I1317" s="69" t="s">
        <v>1018</v>
      </c>
      <c r="J1317" s="69" t="s">
        <v>340</v>
      </c>
      <c r="K1317" s="69" t="s">
        <v>382</v>
      </c>
      <c r="L1317" s="69" t="s">
        <v>420</v>
      </c>
      <c r="M1317" s="69" t="s">
        <v>389</v>
      </c>
      <c r="N1317" s="69" t="s">
        <v>44</v>
      </c>
      <c r="O1317" s="69" t="s">
        <v>385</v>
      </c>
      <c r="P1317" s="69" t="s">
        <v>970</v>
      </c>
      <c r="Q1317" s="69">
        <v>32</v>
      </c>
      <c r="R1317" s="69" t="s">
        <v>83</v>
      </c>
      <c r="V1317" s="59" t="str">
        <f t="shared" si="163"/>
        <v>8599323серый</v>
      </c>
      <c r="W1317" s="59" t="str">
        <f t="shared" si="160"/>
        <v>8599323</v>
      </c>
      <c r="X1317" s="59" t="str">
        <f t="shared" si="164"/>
        <v>BEANIE WOOL</v>
      </c>
      <c r="AC1317" s="50">
        <f t="shared" si="165"/>
        <v>2</v>
      </c>
      <c r="AD1317" s="43">
        <f t="shared" si="166"/>
        <v>286</v>
      </c>
      <c r="AE1317" s="50">
        <f t="shared" si="167"/>
        <v>2286</v>
      </c>
    </row>
    <row r="1318" spans="1:31">
      <c r="A1318" s="59" t="str">
        <f t="shared" si="161"/>
        <v>85993241</v>
      </c>
      <c r="B1318" s="59" t="str">
        <f t="shared" si="162"/>
        <v>02-287-09</v>
      </c>
      <c r="C1318" s="69" t="s">
        <v>2973</v>
      </c>
      <c r="D1318" s="69" t="s">
        <v>2974</v>
      </c>
      <c r="E1318" s="69" t="s">
        <v>907</v>
      </c>
      <c r="F1318" s="70">
        <v>0</v>
      </c>
      <c r="G1318" s="70" t="s">
        <v>2975</v>
      </c>
      <c r="H1318" s="69" t="s">
        <v>53</v>
      </c>
      <c r="I1318" s="69" t="s">
        <v>908</v>
      </c>
      <c r="J1318" s="69" t="s">
        <v>340</v>
      </c>
      <c r="K1318" s="69" t="s">
        <v>382</v>
      </c>
      <c r="L1318" s="69" t="s">
        <v>420</v>
      </c>
      <c r="M1318" s="69" t="s">
        <v>389</v>
      </c>
      <c r="N1318" s="69" t="s">
        <v>43</v>
      </c>
      <c r="O1318" s="69" t="s">
        <v>385</v>
      </c>
      <c r="P1318" s="69" t="s">
        <v>970</v>
      </c>
      <c r="Q1318" s="69">
        <v>1</v>
      </c>
      <c r="R1318" s="69" t="s">
        <v>53</v>
      </c>
      <c r="V1318" s="59" t="str">
        <f t="shared" si="163"/>
        <v>8599324черный</v>
      </c>
      <c r="W1318" s="59" t="str">
        <f t="shared" si="160"/>
        <v>8599324</v>
      </c>
      <c r="X1318" s="59" t="str">
        <f t="shared" si="164"/>
        <v>BEANIE COTTON</v>
      </c>
      <c r="AC1318" s="50">
        <f t="shared" si="165"/>
        <v>2</v>
      </c>
      <c r="AD1318" s="43">
        <f t="shared" si="166"/>
        <v>287</v>
      </c>
      <c r="AE1318" s="50">
        <f t="shared" si="167"/>
        <v>2287</v>
      </c>
    </row>
    <row r="1319" spans="1:31">
      <c r="A1319" s="59" t="str">
        <f t="shared" si="161"/>
        <v>85993242</v>
      </c>
      <c r="B1319" s="59" t="str">
        <f t="shared" si="162"/>
        <v>02-287-16</v>
      </c>
      <c r="C1319" s="69" t="s">
        <v>2976</v>
      </c>
      <c r="D1319" s="69" t="s">
        <v>2977</v>
      </c>
      <c r="E1319" s="69" t="s">
        <v>907</v>
      </c>
      <c r="F1319" s="70">
        <v>0</v>
      </c>
      <c r="G1319" s="70" t="s">
        <v>2975</v>
      </c>
      <c r="H1319" s="69" t="s">
        <v>55</v>
      </c>
      <c r="I1319" s="69" t="s">
        <v>908</v>
      </c>
      <c r="J1319" s="69" t="s">
        <v>340</v>
      </c>
      <c r="K1319" s="69" t="s">
        <v>382</v>
      </c>
      <c r="L1319" s="69" t="s">
        <v>420</v>
      </c>
      <c r="M1319" s="69" t="s">
        <v>389</v>
      </c>
      <c r="N1319" s="69" t="s">
        <v>43</v>
      </c>
      <c r="O1319" s="69" t="s">
        <v>385</v>
      </c>
      <c r="P1319" s="69" t="s">
        <v>970</v>
      </c>
      <c r="Q1319" s="69">
        <v>2</v>
      </c>
      <c r="R1319" s="69" t="s">
        <v>71</v>
      </c>
      <c r="V1319" s="59" t="str">
        <f t="shared" si="163"/>
        <v>8599324темно-синий</v>
      </c>
      <c r="W1319" s="59" t="str">
        <f t="shared" si="160"/>
        <v>8599324</v>
      </c>
      <c r="X1319" s="59" t="str">
        <f t="shared" si="164"/>
        <v>BEANIE COTTON</v>
      </c>
      <c r="AC1319" s="50">
        <f t="shared" si="165"/>
        <v>2</v>
      </c>
      <c r="AD1319" s="43">
        <f t="shared" si="166"/>
        <v>287</v>
      </c>
      <c r="AE1319" s="50">
        <f t="shared" si="167"/>
        <v>2287</v>
      </c>
    </row>
    <row r="1320" spans="1:31">
      <c r="A1320" s="59" t="str">
        <f t="shared" si="161"/>
        <v>85993243</v>
      </c>
      <c r="B1320" s="59" t="str">
        <f t="shared" si="162"/>
        <v>02-287-08</v>
      </c>
      <c r="C1320" s="69" t="s">
        <v>2978</v>
      </c>
      <c r="D1320" s="69" t="s">
        <v>2979</v>
      </c>
      <c r="E1320" s="69" t="s">
        <v>907</v>
      </c>
      <c r="F1320" s="70">
        <v>0</v>
      </c>
      <c r="G1320" s="70" t="s">
        <v>2975</v>
      </c>
      <c r="H1320" s="69" t="s">
        <v>83</v>
      </c>
      <c r="I1320" s="69" t="s">
        <v>908</v>
      </c>
      <c r="J1320" s="69" t="s">
        <v>340</v>
      </c>
      <c r="K1320" s="69" t="s">
        <v>382</v>
      </c>
      <c r="L1320" s="69" t="s">
        <v>420</v>
      </c>
      <c r="M1320" s="69" t="s">
        <v>389</v>
      </c>
      <c r="N1320" s="69" t="s">
        <v>43</v>
      </c>
      <c r="O1320" s="69" t="s">
        <v>385</v>
      </c>
      <c r="P1320" s="69" t="s">
        <v>970</v>
      </c>
      <c r="Q1320" s="69">
        <v>3</v>
      </c>
      <c r="R1320" s="69" t="s">
        <v>83</v>
      </c>
      <c r="V1320" s="59" t="str">
        <f t="shared" si="163"/>
        <v>8599324серый</v>
      </c>
      <c r="W1320" s="59" t="str">
        <f t="shared" si="160"/>
        <v>8599324</v>
      </c>
      <c r="X1320" s="59" t="str">
        <f t="shared" si="164"/>
        <v>BEANIE COTTON</v>
      </c>
      <c r="AC1320" s="50">
        <f t="shared" si="165"/>
        <v>2</v>
      </c>
      <c r="AD1320" s="43">
        <f t="shared" si="166"/>
        <v>287</v>
      </c>
      <c r="AE1320" s="50">
        <f t="shared" si="167"/>
        <v>2287</v>
      </c>
    </row>
    <row r="1321" spans="1:31">
      <c r="A1321" s="59" t="str">
        <f t="shared" si="161"/>
        <v>859933313</v>
      </c>
      <c r="B1321" s="59" t="str">
        <f t="shared" si="162"/>
        <v>02-140-05</v>
      </c>
      <c r="C1321" s="69" t="s">
        <v>2980</v>
      </c>
      <c r="D1321" s="69" t="s">
        <v>2981</v>
      </c>
      <c r="E1321" s="69" t="s">
        <v>907</v>
      </c>
      <c r="F1321" s="70">
        <v>0</v>
      </c>
      <c r="G1321" s="70" t="s">
        <v>1788</v>
      </c>
      <c r="H1321" s="69" t="s">
        <v>83</v>
      </c>
      <c r="I1321" s="69" t="s">
        <v>1789</v>
      </c>
      <c r="J1321" s="69" t="s">
        <v>514</v>
      </c>
      <c r="K1321" s="69" t="s">
        <v>382</v>
      </c>
      <c r="L1321" s="69" t="s">
        <v>420</v>
      </c>
      <c r="M1321" s="69" t="s">
        <v>389</v>
      </c>
      <c r="N1321" s="69" t="s">
        <v>44</v>
      </c>
      <c r="O1321" s="69" t="s">
        <v>385</v>
      </c>
      <c r="P1321" s="69" t="s">
        <v>970</v>
      </c>
      <c r="Q1321" s="69">
        <v>13</v>
      </c>
      <c r="R1321" s="69" t="s">
        <v>83</v>
      </c>
      <c r="V1321" s="59" t="str">
        <f t="shared" si="163"/>
        <v>8599333серый</v>
      </c>
      <c r="W1321" s="59" t="str">
        <f t="shared" si="160"/>
        <v>8599333</v>
      </c>
      <c r="X1321" s="59" t="str">
        <f t="shared" si="164"/>
        <v>LONG BEANIE</v>
      </c>
      <c r="AC1321" s="50">
        <f t="shared" si="165"/>
        <v>2</v>
      </c>
      <c r="AD1321" s="43">
        <f t="shared" si="166"/>
        <v>140</v>
      </c>
      <c r="AE1321" s="50">
        <f t="shared" si="167"/>
        <v>2140</v>
      </c>
    </row>
    <row r="1322" spans="1:31">
      <c r="A1322" s="59" t="str">
        <f t="shared" si="161"/>
        <v>859933325</v>
      </c>
      <c r="B1322" s="59" t="str">
        <f t="shared" si="162"/>
        <v>02-140-16</v>
      </c>
      <c r="C1322" s="69" t="s">
        <v>2982</v>
      </c>
      <c r="D1322" s="69" t="s">
        <v>2983</v>
      </c>
      <c r="E1322" s="69" t="s">
        <v>907</v>
      </c>
      <c r="F1322" s="70">
        <v>0</v>
      </c>
      <c r="G1322" s="70" t="s">
        <v>1788</v>
      </c>
      <c r="H1322" s="69" t="s">
        <v>71</v>
      </c>
      <c r="I1322" s="69" t="s">
        <v>1789</v>
      </c>
      <c r="J1322" s="69" t="s">
        <v>514</v>
      </c>
      <c r="K1322" s="69" t="s">
        <v>382</v>
      </c>
      <c r="L1322" s="69" t="s">
        <v>420</v>
      </c>
      <c r="M1322" s="69" t="s">
        <v>389</v>
      </c>
      <c r="N1322" s="69" t="s">
        <v>44</v>
      </c>
      <c r="O1322" s="69" t="s">
        <v>385</v>
      </c>
      <c r="P1322" s="69" t="s">
        <v>970</v>
      </c>
      <c r="Q1322" s="69">
        <v>25</v>
      </c>
      <c r="R1322" s="69" t="s">
        <v>71</v>
      </c>
      <c r="V1322" s="59" t="str">
        <f t="shared" si="163"/>
        <v>8599333синий</v>
      </c>
      <c r="W1322" s="59" t="str">
        <f t="shared" si="160"/>
        <v>8599333</v>
      </c>
      <c r="X1322" s="59" t="str">
        <f t="shared" si="164"/>
        <v>LONG BEANIE</v>
      </c>
      <c r="AC1322" s="50">
        <f t="shared" si="165"/>
        <v>2</v>
      </c>
      <c r="AD1322" s="43">
        <f t="shared" si="166"/>
        <v>140</v>
      </c>
      <c r="AE1322" s="50">
        <f t="shared" si="167"/>
        <v>2140</v>
      </c>
    </row>
    <row r="1323" spans="1:31">
      <c r="A1323" s="59" t="str">
        <f t="shared" si="161"/>
        <v>859933576</v>
      </c>
      <c r="B1323" s="59" t="str">
        <f t="shared" si="162"/>
        <v>02-141-15</v>
      </c>
      <c r="C1323" s="69" t="s">
        <v>2984</v>
      </c>
      <c r="D1323" s="69" t="s">
        <v>2985</v>
      </c>
      <c r="E1323" s="69" t="s">
        <v>907</v>
      </c>
      <c r="F1323" s="70">
        <v>0</v>
      </c>
      <c r="G1323" s="70" t="s">
        <v>1792</v>
      </c>
      <c r="H1323" s="69" t="s">
        <v>86</v>
      </c>
      <c r="I1323" s="69" t="s">
        <v>1793</v>
      </c>
      <c r="J1323" s="69" t="s">
        <v>340</v>
      </c>
      <c r="K1323" s="69" t="s">
        <v>382</v>
      </c>
      <c r="L1323" s="69" t="s">
        <v>420</v>
      </c>
      <c r="M1323" s="69" t="s">
        <v>389</v>
      </c>
      <c r="N1323" s="69" t="s">
        <v>44</v>
      </c>
      <c r="O1323" s="69" t="s">
        <v>385</v>
      </c>
      <c r="P1323" s="69" t="s">
        <v>970</v>
      </c>
      <c r="Q1323" s="69">
        <v>76</v>
      </c>
      <c r="R1323" s="69" t="s">
        <v>86</v>
      </c>
      <c r="V1323" s="59" t="str">
        <f t="shared" si="163"/>
        <v>8599335коричневый</v>
      </c>
      <c r="W1323" s="59" t="str">
        <f t="shared" si="160"/>
        <v>8599335</v>
      </c>
      <c r="X1323" s="59" t="str">
        <f t="shared" si="164"/>
        <v>WISCONSIN</v>
      </c>
      <c r="AC1323" s="50">
        <f t="shared" si="165"/>
        <v>2</v>
      </c>
      <c r="AD1323" s="43">
        <f t="shared" si="166"/>
        <v>141</v>
      </c>
      <c r="AE1323" s="50">
        <f t="shared" si="167"/>
        <v>2141</v>
      </c>
    </row>
    <row r="1324" spans="1:31">
      <c r="A1324" s="59" t="str">
        <f t="shared" si="161"/>
        <v>882090426</v>
      </c>
      <c r="B1324" s="59" t="str">
        <f t="shared" si="162"/>
        <v>02-288-14</v>
      </c>
      <c r="C1324" s="69" t="s">
        <v>2986</v>
      </c>
      <c r="D1324" s="69" t="s">
        <v>2987</v>
      </c>
      <c r="E1324" s="69" t="s">
        <v>967</v>
      </c>
      <c r="F1324" s="70">
        <v>57</v>
      </c>
      <c r="G1324" s="70" t="s">
        <v>2988</v>
      </c>
      <c r="H1324" s="69" t="s">
        <v>86</v>
      </c>
      <c r="I1324" s="69" t="s">
        <v>2804</v>
      </c>
      <c r="J1324" s="69" t="s">
        <v>340</v>
      </c>
      <c r="K1324" s="69" t="s">
        <v>382</v>
      </c>
      <c r="L1324" s="69" t="s">
        <v>420</v>
      </c>
      <c r="M1324" s="69" t="s">
        <v>389</v>
      </c>
      <c r="N1324" s="69" t="s">
        <v>44</v>
      </c>
      <c r="O1324" s="69" t="s">
        <v>433</v>
      </c>
      <c r="P1324" s="69" t="s">
        <v>970</v>
      </c>
      <c r="Q1324" s="69">
        <v>26</v>
      </c>
      <c r="R1324" s="69" t="s">
        <v>86</v>
      </c>
      <c r="V1324" s="59" t="str">
        <f t="shared" si="163"/>
        <v>8820904коричневый</v>
      </c>
      <c r="W1324" s="59" t="str">
        <f t="shared" si="160"/>
        <v>8820904</v>
      </c>
      <c r="X1324" s="59" t="str">
        <f t="shared" si="164"/>
        <v>DOCKER PATCHWORK</v>
      </c>
      <c r="AC1324" s="50">
        <f t="shared" si="165"/>
        <v>2</v>
      </c>
      <c r="AD1324" s="43">
        <f t="shared" si="166"/>
        <v>288</v>
      </c>
      <c r="AE1324" s="50">
        <f t="shared" si="167"/>
        <v>2288</v>
      </c>
    </row>
    <row r="1325" spans="1:31">
      <c r="A1325" s="59" t="str">
        <f t="shared" si="161"/>
        <v>882090426</v>
      </c>
      <c r="B1325" s="59" t="str">
        <f t="shared" si="162"/>
        <v>02-288-14</v>
      </c>
      <c r="C1325" s="69" t="s">
        <v>2989</v>
      </c>
      <c r="D1325" s="69" t="s">
        <v>2987</v>
      </c>
      <c r="E1325" s="69" t="s">
        <v>972</v>
      </c>
      <c r="F1325" s="70">
        <v>59</v>
      </c>
      <c r="G1325" s="70" t="s">
        <v>2988</v>
      </c>
      <c r="H1325" s="69" t="s">
        <v>86</v>
      </c>
      <c r="I1325" s="69" t="s">
        <v>2804</v>
      </c>
      <c r="J1325" s="69" t="s">
        <v>340</v>
      </c>
      <c r="K1325" s="69" t="s">
        <v>382</v>
      </c>
      <c r="L1325" s="69" t="s">
        <v>420</v>
      </c>
      <c r="M1325" s="69" t="s">
        <v>389</v>
      </c>
      <c r="N1325" s="69" t="s">
        <v>44</v>
      </c>
      <c r="O1325" s="69" t="s">
        <v>433</v>
      </c>
      <c r="P1325" s="69" t="s">
        <v>970</v>
      </c>
      <c r="Q1325" s="69">
        <v>26</v>
      </c>
      <c r="R1325" s="69" t="s">
        <v>86</v>
      </c>
      <c r="V1325" s="59" t="str">
        <f t="shared" si="163"/>
        <v>8820904коричневый</v>
      </c>
      <c r="W1325" s="59" t="str">
        <f t="shared" si="160"/>
        <v>8820904</v>
      </c>
      <c r="X1325" s="59" t="str">
        <f t="shared" si="164"/>
        <v>DOCKER PATCHWORK</v>
      </c>
      <c r="AC1325" s="50">
        <f t="shared" si="165"/>
        <v>2</v>
      </c>
      <c r="AD1325" s="43">
        <f t="shared" si="166"/>
        <v>288</v>
      </c>
      <c r="AE1325" s="50">
        <f t="shared" si="167"/>
        <v>2288</v>
      </c>
    </row>
    <row r="1326" spans="1:31">
      <c r="A1326" s="59" t="str">
        <f t="shared" si="161"/>
        <v>21981071</v>
      </c>
      <c r="B1326" s="59" t="str">
        <f t="shared" si="162"/>
        <v>02-289-09</v>
      </c>
      <c r="C1326" s="69" t="s">
        <v>2990</v>
      </c>
      <c r="D1326" s="69" t="s">
        <v>2991</v>
      </c>
      <c r="E1326" s="69" t="s">
        <v>967</v>
      </c>
      <c r="F1326" s="70">
        <v>57</v>
      </c>
      <c r="G1326" s="70" t="s">
        <v>2992</v>
      </c>
      <c r="H1326" s="69" t="s">
        <v>53</v>
      </c>
      <c r="I1326" s="69" t="s">
        <v>1018</v>
      </c>
      <c r="J1326" s="69" t="s">
        <v>330</v>
      </c>
      <c r="K1326" s="69" t="s">
        <v>382</v>
      </c>
      <c r="L1326" s="69" t="s">
        <v>420</v>
      </c>
      <c r="M1326" s="69" t="s">
        <v>388</v>
      </c>
      <c r="N1326" s="69" t="s">
        <v>30</v>
      </c>
      <c r="O1326" s="69" t="s">
        <v>386</v>
      </c>
      <c r="P1326" s="69" t="s">
        <v>970</v>
      </c>
      <c r="Q1326" s="69">
        <v>1</v>
      </c>
      <c r="R1326" s="69" t="s">
        <v>53</v>
      </c>
      <c r="V1326" s="59" t="str">
        <f t="shared" si="163"/>
        <v>2198107черный</v>
      </c>
      <c r="W1326" s="59" t="str">
        <f t="shared" si="160"/>
        <v>2198107</v>
      </c>
      <c r="X1326" s="59" t="str">
        <f t="shared" si="164"/>
        <v>DARICO</v>
      </c>
      <c r="AC1326" s="50">
        <f t="shared" si="165"/>
        <v>2</v>
      </c>
      <c r="AD1326" s="43">
        <f t="shared" si="166"/>
        <v>289</v>
      </c>
      <c r="AE1326" s="50">
        <f t="shared" si="167"/>
        <v>2289</v>
      </c>
    </row>
    <row r="1327" spans="1:31">
      <c r="A1327" s="59" t="str">
        <f t="shared" si="161"/>
        <v>21981071</v>
      </c>
      <c r="B1327" s="59" t="str">
        <f t="shared" si="162"/>
        <v>02-289-09</v>
      </c>
      <c r="C1327" s="69" t="s">
        <v>2993</v>
      </c>
      <c r="D1327" s="69" t="s">
        <v>2991</v>
      </c>
      <c r="E1327" s="69" t="s">
        <v>972</v>
      </c>
      <c r="F1327" s="70">
        <v>59</v>
      </c>
      <c r="G1327" s="70" t="s">
        <v>2992</v>
      </c>
      <c r="H1327" s="69" t="s">
        <v>53</v>
      </c>
      <c r="I1327" s="69" t="s">
        <v>1018</v>
      </c>
      <c r="J1327" s="69" t="s">
        <v>330</v>
      </c>
      <c r="K1327" s="69" t="s">
        <v>382</v>
      </c>
      <c r="L1327" s="69" t="s">
        <v>420</v>
      </c>
      <c r="M1327" s="69" t="s">
        <v>388</v>
      </c>
      <c r="N1327" s="69" t="s">
        <v>30</v>
      </c>
      <c r="O1327" s="69" t="s">
        <v>386</v>
      </c>
      <c r="P1327" s="69" t="s">
        <v>970</v>
      </c>
      <c r="Q1327" s="69">
        <v>1</v>
      </c>
      <c r="R1327" s="69" t="s">
        <v>53</v>
      </c>
      <c r="V1327" s="59" t="str">
        <f t="shared" si="163"/>
        <v>2198107черный</v>
      </c>
      <c r="W1327" s="59" t="str">
        <f t="shared" si="160"/>
        <v>2198107</v>
      </c>
      <c r="X1327" s="59" t="str">
        <f t="shared" si="164"/>
        <v>DARICO</v>
      </c>
      <c r="AC1327" s="50">
        <f t="shared" si="165"/>
        <v>2</v>
      </c>
      <c r="AD1327" s="43">
        <f t="shared" si="166"/>
        <v>289</v>
      </c>
      <c r="AE1327" s="50">
        <f t="shared" si="167"/>
        <v>2289</v>
      </c>
    </row>
    <row r="1328" spans="1:31">
      <c r="A1328" s="59" t="str">
        <f t="shared" si="161"/>
        <v>21981071</v>
      </c>
      <c r="B1328" s="59" t="str">
        <f t="shared" si="162"/>
        <v>02-289-09</v>
      </c>
      <c r="C1328" s="69" t="s">
        <v>2994</v>
      </c>
      <c r="D1328" s="69" t="s">
        <v>2991</v>
      </c>
      <c r="E1328" s="69" t="s">
        <v>983</v>
      </c>
      <c r="F1328" s="70">
        <v>61</v>
      </c>
      <c r="G1328" s="70" t="s">
        <v>2992</v>
      </c>
      <c r="H1328" s="69" t="s">
        <v>53</v>
      </c>
      <c r="I1328" s="69" t="s">
        <v>1018</v>
      </c>
      <c r="J1328" s="69" t="s">
        <v>330</v>
      </c>
      <c r="K1328" s="69" t="s">
        <v>382</v>
      </c>
      <c r="L1328" s="69" t="s">
        <v>420</v>
      </c>
      <c r="M1328" s="69" t="s">
        <v>388</v>
      </c>
      <c r="N1328" s="69" t="s">
        <v>30</v>
      </c>
      <c r="O1328" s="69" t="s">
        <v>386</v>
      </c>
      <c r="P1328" s="69" t="s">
        <v>970</v>
      </c>
      <c r="Q1328" s="69">
        <v>1</v>
      </c>
      <c r="R1328" s="69" t="s">
        <v>53</v>
      </c>
      <c r="V1328" s="59" t="str">
        <f t="shared" si="163"/>
        <v>2198107черный</v>
      </c>
      <c r="W1328" s="59" t="str">
        <f t="shared" si="160"/>
        <v>2198107</v>
      </c>
      <c r="X1328" s="59" t="str">
        <f t="shared" si="164"/>
        <v>DARICO</v>
      </c>
      <c r="AC1328" s="50">
        <f t="shared" si="165"/>
        <v>2</v>
      </c>
      <c r="AD1328" s="43">
        <f t="shared" si="166"/>
        <v>289</v>
      </c>
      <c r="AE1328" s="50">
        <f t="shared" si="167"/>
        <v>2289</v>
      </c>
    </row>
    <row r="1329" spans="1:31">
      <c r="A1329" s="59" t="str">
        <f t="shared" si="161"/>
        <v>25281081</v>
      </c>
      <c r="B1329" s="59" t="str">
        <f t="shared" si="162"/>
        <v>02-290-09</v>
      </c>
      <c r="C1329" s="69" t="s">
        <v>2995</v>
      </c>
      <c r="D1329" s="69" t="s">
        <v>2996</v>
      </c>
      <c r="E1329" s="69" t="s">
        <v>967</v>
      </c>
      <c r="F1329" s="70">
        <v>57</v>
      </c>
      <c r="G1329" s="70" t="s">
        <v>2997</v>
      </c>
      <c r="H1329" s="69" t="s">
        <v>53</v>
      </c>
      <c r="I1329" s="69" t="s">
        <v>1018</v>
      </c>
      <c r="J1329" s="69" t="s">
        <v>330</v>
      </c>
      <c r="K1329" s="69" t="s">
        <v>382</v>
      </c>
      <c r="L1329" s="69" t="s">
        <v>420</v>
      </c>
      <c r="M1329" s="69" t="s">
        <v>388</v>
      </c>
      <c r="N1329" s="69" t="s">
        <v>30</v>
      </c>
      <c r="O1329" s="69" t="s">
        <v>386</v>
      </c>
      <c r="P1329" s="69" t="s">
        <v>970</v>
      </c>
      <c r="Q1329" s="69">
        <v>1</v>
      </c>
      <c r="R1329" s="69" t="s">
        <v>53</v>
      </c>
      <c r="V1329" s="59" t="str">
        <f t="shared" si="163"/>
        <v>2528108черный</v>
      </c>
      <c r="W1329" s="59" t="str">
        <f t="shared" si="160"/>
        <v>2528108</v>
      </c>
      <c r="X1329" s="59" t="str">
        <f t="shared" si="164"/>
        <v>TRAVELLER WOOLFELT</v>
      </c>
      <c r="AC1329" s="50">
        <f t="shared" si="165"/>
        <v>2</v>
      </c>
      <c r="AD1329" s="43">
        <f t="shared" si="166"/>
        <v>290</v>
      </c>
      <c r="AE1329" s="50">
        <f t="shared" si="167"/>
        <v>2290</v>
      </c>
    </row>
    <row r="1330" spans="1:31">
      <c r="A1330" s="59" t="str">
        <f t="shared" si="161"/>
        <v>25281081</v>
      </c>
      <c r="B1330" s="59" t="str">
        <f t="shared" si="162"/>
        <v>02-290-09</v>
      </c>
      <c r="C1330" s="69" t="s">
        <v>2998</v>
      </c>
      <c r="D1330" s="69" t="s">
        <v>2996</v>
      </c>
      <c r="E1330" s="69" t="s">
        <v>972</v>
      </c>
      <c r="F1330" s="70">
        <v>59</v>
      </c>
      <c r="G1330" s="70" t="s">
        <v>2997</v>
      </c>
      <c r="H1330" s="69" t="s">
        <v>53</v>
      </c>
      <c r="I1330" s="69" t="s">
        <v>1018</v>
      </c>
      <c r="J1330" s="69" t="s">
        <v>330</v>
      </c>
      <c r="K1330" s="69" t="s">
        <v>382</v>
      </c>
      <c r="L1330" s="69" t="s">
        <v>420</v>
      </c>
      <c r="M1330" s="69" t="s">
        <v>388</v>
      </c>
      <c r="N1330" s="69" t="s">
        <v>30</v>
      </c>
      <c r="O1330" s="69" t="s">
        <v>386</v>
      </c>
      <c r="P1330" s="69" t="s">
        <v>970</v>
      </c>
      <c r="Q1330" s="69">
        <v>1</v>
      </c>
      <c r="R1330" s="69" t="s">
        <v>53</v>
      </c>
      <c r="V1330" s="59" t="str">
        <f t="shared" si="163"/>
        <v>2528108черный</v>
      </c>
      <c r="W1330" s="59" t="str">
        <f t="shared" si="160"/>
        <v>2528108</v>
      </c>
      <c r="X1330" s="59" t="str">
        <f t="shared" si="164"/>
        <v>TRAVELLER WOOLFELT</v>
      </c>
      <c r="AC1330" s="50">
        <f t="shared" si="165"/>
        <v>2</v>
      </c>
      <c r="AD1330" s="43">
        <f t="shared" si="166"/>
        <v>290</v>
      </c>
      <c r="AE1330" s="50">
        <f t="shared" si="167"/>
        <v>2290</v>
      </c>
    </row>
    <row r="1331" spans="1:31">
      <c r="A1331" s="59" t="str">
        <f t="shared" si="161"/>
        <v>25281081</v>
      </c>
      <c r="B1331" s="59" t="str">
        <f t="shared" si="162"/>
        <v>02-290-09</v>
      </c>
      <c r="C1331" s="69" t="s">
        <v>2999</v>
      </c>
      <c r="D1331" s="69" t="s">
        <v>2996</v>
      </c>
      <c r="E1331" s="69" t="s">
        <v>983</v>
      </c>
      <c r="F1331" s="70">
        <v>61</v>
      </c>
      <c r="G1331" s="70" t="s">
        <v>2997</v>
      </c>
      <c r="H1331" s="69" t="s">
        <v>53</v>
      </c>
      <c r="I1331" s="69" t="s">
        <v>1018</v>
      </c>
      <c r="J1331" s="69" t="s">
        <v>330</v>
      </c>
      <c r="K1331" s="69" t="s">
        <v>382</v>
      </c>
      <c r="L1331" s="69" t="s">
        <v>420</v>
      </c>
      <c r="M1331" s="69" t="s">
        <v>388</v>
      </c>
      <c r="N1331" s="69" t="s">
        <v>30</v>
      </c>
      <c r="O1331" s="69" t="s">
        <v>386</v>
      </c>
      <c r="P1331" s="69" t="s">
        <v>970</v>
      </c>
      <c r="Q1331" s="69">
        <v>1</v>
      </c>
      <c r="R1331" s="69" t="s">
        <v>53</v>
      </c>
      <c r="V1331" s="59" t="str">
        <f t="shared" si="163"/>
        <v>2528108черный</v>
      </c>
      <c r="W1331" s="59" t="str">
        <f t="shared" si="160"/>
        <v>2528108</v>
      </c>
      <c r="X1331" s="59" t="str">
        <f t="shared" si="164"/>
        <v>TRAVELLER WOOLFELT</v>
      </c>
      <c r="AC1331" s="50">
        <f t="shared" si="165"/>
        <v>2</v>
      </c>
      <c r="AD1331" s="43">
        <f t="shared" si="166"/>
        <v>290</v>
      </c>
      <c r="AE1331" s="50">
        <f t="shared" si="167"/>
        <v>2290</v>
      </c>
    </row>
    <row r="1332" spans="1:31">
      <c r="A1332" s="59" t="str">
        <f t="shared" si="161"/>
        <v>25281081</v>
      </c>
      <c r="B1332" s="59" t="str">
        <f t="shared" si="162"/>
        <v>02-290-09</v>
      </c>
      <c r="C1332" s="69" t="s">
        <v>3000</v>
      </c>
      <c r="D1332" s="69" t="s">
        <v>2996</v>
      </c>
      <c r="E1332" s="69" t="s">
        <v>989</v>
      </c>
      <c r="F1332" s="70">
        <v>63</v>
      </c>
      <c r="G1332" s="70" t="s">
        <v>2997</v>
      </c>
      <c r="H1332" s="69" t="s">
        <v>53</v>
      </c>
      <c r="I1332" s="69" t="s">
        <v>1018</v>
      </c>
      <c r="J1332" s="69" t="s">
        <v>330</v>
      </c>
      <c r="K1332" s="69" t="s">
        <v>382</v>
      </c>
      <c r="L1332" s="69" t="s">
        <v>420</v>
      </c>
      <c r="M1332" s="69" t="s">
        <v>388</v>
      </c>
      <c r="N1332" s="69" t="s">
        <v>30</v>
      </c>
      <c r="O1332" s="69" t="s">
        <v>386</v>
      </c>
      <c r="P1332" s="69" t="s">
        <v>970</v>
      </c>
      <c r="Q1332" s="69">
        <v>1</v>
      </c>
      <c r="R1332" s="69" t="s">
        <v>53</v>
      </c>
      <c r="V1332" s="59" t="str">
        <f t="shared" si="163"/>
        <v>2528108черный</v>
      </c>
      <c r="W1332" s="59" t="str">
        <f t="shared" si="160"/>
        <v>2528108</v>
      </c>
      <c r="X1332" s="59" t="str">
        <f t="shared" si="164"/>
        <v>TRAVELLER WOOLFELT</v>
      </c>
      <c r="AC1332" s="50">
        <f t="shared" si="165"/>
        <v>2</v>
      </c>
      <c r="AD1332" s="43">
        <f t="shared" si="166"/>
        <v>290</v>
      </c>
      <c r="AE1332" s="50">
        <f t="shared" si="167"/>
        <v>2290</v>
      </c>
    </row>
    <row r="1333" spans="1:31">
      <c r="A1333" s="59" t="str">
        <f t="shared" si="161"/>
        <v>259810241</v>
      </c>
      <c r="B1333" s="59" t="str">
        <f t="shared" si="162"/>
        <v>02-083-03</v>
      </c>
      <c r="C1333" s="69" t="s">
        <v>3001</v>
      </c>
      <c r="D1333" s="69" t="s">
        <v>3002</v>
      </c>
      <c r="E1333" s="69" t="s">
        <v>972</v>
      </c>
      <c r="F1333" s="70">
        <v>59</v>
      </c>
      <c r="G1333" s="70" t="s">
        <v>1231</v>
      </c>
      <c r="H1333" s="69" t="s">
        <v>195</v>
      </c>
      <c r="I1333" s="69" t="s">
        <v>1018</v>
      </c>
      <c r="J1333" s="69" t="s">
        <v>330</v>
      </c>
      <c r="K1333" s="69" t="s">
        <v>382</v>
      </c>
      <c r="L1333" s="69" t="s">
        <v>420</v>
      </c>
      <c r="M1333" s="69" t="s">
        <v>388</v>
      </c>
      <c r="N1333" s="69" t="s">
        <v>30</v>
      </c>
      <c r="O1333" s="69" t="s">
        <v>386</v>
      </c>
      <c r="P1333" s="69" t="s">
        <v>970</v>
      </c>
      <c r="Q1333" s="69">
        <v>41</v>
      </c>
      <c r="R1333" s="69" t="s">
        <v>195</v>
      </c>
      <c r="V1333" s="59" t="str">
        <f t="shared" si="163"/>
        <v>2598102оливковый</v>
      </c>
      <c r="W1333" s="59" t="str">
        <f t="shared" si="160"/>
        <v>2598102</v>
      </c>
      <c r="X1333" s="59" t="str">
        <f t="shared" si="164"/>
        <v>TRAVELLER</v>
      </c>
      <c r="AC1333" s="50">
        <f t="shared" si="165"/>
        <v>2</v>
      </c>
      <c r="AD1333" s="43">
        <f t="shared" si="166"/>
        <v>83</v>
      </c>
      <c r="AE1333" s="50">
        <f t="shared" si="167"/>
        <v>2083</v>
      </c>
    </row>
    <row r="1334" spans="1:31">
      <c r="A1334" s="59" t="str">
        <f t="shared" si="161"/>
        <v>35981021</v>
      </c>
      <c r="B1334" s="59" t="str">
        <f t="shared" si="162"/>
        <v>02-084-09</v>
      </c>
      <c r="C1334" s="69" t="s">
        <v>3003</v>
      </c>
      <c r="D1334" s="69" t="s">
        <v>3004</v>
      </c>
      <c r="E1334" s="69" t="s">
        <v>967</v>
      </c>
      <c r="F1334" s="70">
        <v>57</v>
      </c>
      <c r="G1334" s="70" t="s">
        <v>1254</v>
      </c>
      <c r="H1334" s="69" t="s">
        <v>53</v>
      </c>
      <c r="I1334" s="69" t="s">
        <v>1018</v>
      </c>
      <c r="J1334" s="69" t="s">
        <v>331</v>
      </c>
      <c r="K1334" s="69" t="s">
        <v>382</v>
      </c>
      <c r="L1334" s="69" t="s">
        <v>420</v>
      </c>
      <c r="M1334" s="69" t="s">
        <v>388</v>
      </c>
      <c r="N1334" s="69" t="s">
        <v>44</v>
      </c>
      <c r="O1334" s="69" t="s">
        <v>386</v>
      </c>
      <c r="P1334" s="69" t="s">
        <v>970</v>
      </c>
      <c r="Q1334" s="69">
        <v>1</v>
      </c>
      <c r="R1334" s="69" t="s">
        <v>53</v>
      </c>
      <c r="V1334" s="59" t="str">
        <f t="shared" si="163"/>
        <v>3598102черный</v>
      </c>
      <c r="W1334" s="59" t="str">
        <f t="shared" si="160"/>
        <v>3598102</v>
      </c>
      <c r="X1334" s="59" t="str">
        <f t="shared" si="164"/>
        <v>WESTERN</v>
      </c>
      <c r="AC1334" s="50">
        <f t="shared" si="165"/>
        <v>2</v>
      </c>
      <c r="AD1334" s="43">
        <f t="shared" si="166"/>
        <v>84</v>
      </c>
      <c r="AE1334" s="50">
        <f t="shared" si="167"/>
        <v>2084</v>
      </c>
    </row>
    <row r="1335" spans="1:31">
      <c r="A1335" s="59" t="str">
        <f t="shared" si="161"/>
        <v>35981021</v>
      </c>
      <c r="B1335" s="59" t="str">
        <f t="shared" si="162"/>
        <v>02-084-09</v>
      </c>
      <c r="C1335" s="69" t="s">
        <v>3005</v>
      </c>
      <c r="D1335" s="69" t="s">
        <v>3004</v>
      </c>
      <c r="E1335" s="69" t="s">
        <v>972</v>
      </c>
      <c r="F1335" s="70">
        <v>59</v>
      </c>
      <c r="G1335" s="70" t="s">
        <v>1254</v>
      </c>
      <c r="H1335" s="69" t="s">
        <v>53</v>
      </c>
      <c r="I1335" s="69" t="s">
        <v>1018</v>
      </c>
      <c r="J1335" s="69" t="s">
        <v>331</v>
      </c>
      <c r="K1335" s="69" t="s">
        <v>382</v>
      </c>
      <c r="L1335" s="69" t="s">
        <v>420</v>
      </c>
      <c r="M1335" s="69" t="s">
        <v>388</v>
      </c>
      <c r="N1335" s="69" t="s">
        <v>44</v>
      </c>
      <c r="O1335" s="69" t="s">
        <v>386</v>
      </c>
      <c r="P1335" s="69" t="s">
        <v>970</v>
      </c>
      <c r="Q1335" s="69">
        <v>1</v>
      </c>
      <c r="R1335" s="69" t="s">
        <v>53</v>
      </c>
      <c r="V1335" s="59" t="str">
        <f t="shared" si="163"/>
        <v>3598102черный</v>
      </c>
      <c r="W1335" s="59" t="str">
        <f t="shared" si="160"/>
        <v>3598102</v>
      </c>
      <c r="X1335" s="59" t="str">
        <f t="shared" si="164"/>
        <v>WESTERN</v>
      </c>
      <c r="AC1335" s="50">
        <f t="shared" si="165"/>
        <v>2</v>
      </c>
      <c r="AD1335" s="43">
        <f t="shared" si="166"/>
        <v>84</v>
      </c>
      <c r="AE1335" s="50">
        <f t="shared" si="167"/>
        <v>2084</v>
      </c>
    </row>
    <row r="1336" spans="1:31">
      <c r="A1336" s="59" t="str">
        <f t="shared" si="161"/>
        <v>35981021</v>
      </c>
      <c r="B1336" s="59" t="str">
        <f t="shared" si="162"/>
        <v>02-084-09</v>
      </c>
      <c r="C1336" s="69" t="s">
        <v>3006</v>
      </c>
      <c r="D1336" s="69" t="s">
        <v>3004</v>
      </c>
      <c r="E1336" s="69" t="s">
        <v>983</v>
      </c>
      <c r="F1336" s="70">
        <v>61</v>
      </c>
      <c r="G1336" s="70" t="s">
        <v>1254</v>
      </c>
      <c r="H1336" s="69" t="s">
        <v>53</v>
      </c>
      <c r="I1336" s="69" t="s">
        <v>1018</v>
      </c>
      <c r="J1336" s="69" t="s">
        <v>331</v>
      </c>
      <c r="K1336" s="69" t="s">
        <v>382</v>
      </c>
      <c r="L1336" s="69" t="s">
        <v>420</v>
      </c>
      <c r="M1336" s="69" t="s">
        <v>388</v>
      </c>
      <c r="N1336" s="69" t="s">
        <v>44</v>
      </c>
      <c r="O1336" s="69" t="s">
        <v>386</v>
      </c>
      <c r="P1336" s="69" t="s">
        <v>970</v>
      </c>
      <c r="Q1336" s="69">
        <v>1</v>
      </c>
      <c r="R1336" s="69" t="s">
        <v>53</v>
      </c>
      <c r="V1336" s="59" t="str">
        <f t="shared" si="163"/>
        <v>3598102черный</v>
      </c>
      <c r="W1336" s="59" t="str">
        <f t="shared" si="160"/>
        <v>3598102</v>
      </c>
      <c r="X1336" s="59" t="str">
        <f t="shared" si="164"/>
        <v>WESTERN</v>
      </c>
      <c r="AC1336" s="50">
        <f t="shared" si="165"/>
        <v>2</v>
      </c>
      <c r="AD1336" s="43">
        <f t="shared" si="166"/>
        <v>84</v>
      </c>
      <c r="AE1336" s="50">
        <f t="shared" si="167"/>
        <v>2084</v>
      </c>
    </row>
    <row r="1337" spans="1:31">
      <c r="A1337" s="59" t="str">
        <f t="shared" si="161"/>
        <v>35981021</v>
      </c>
      <c r="B1337" s="59" t="str">
        <f t="shared" si="162"/>
        <v>02-084-09</v>
      </c>
      <c r="C1337" s="69" t="s">
        <v>3007</v>
      </c>
      <c r="D1337" s="69" t="s">
        <v>3004</v>
      </c>
      <c r="E1337" s="69" t="s">
        <v>989</v>
      </c>
      <c r="F1337" s="70">
        <v>63</v>
      </c>
      <c r="G1337" s="70" t="s">
        <v>1254</v>
      </c>
      <c r="H1337" s="69" t="s">
        <v>53</v>
      </c>
      <c r="I1337" s="69" t="s">
        <v>1018</v>
      </c>
      <c r="J1337" s="69" t="s">
        <v>331</v>
      </c>
      <c r="K1337" s="69" t="s">
        <v>382</v>
      </c>
      <c r="L1337" s="69" t="s">
        <v>420</v>
      </c>
      <c r="M1337" s="69" t="s">
        <v>388</v>
      </c>
      <c r="N1337" s="69" t="s">
        <v>44</v>
      </c>
      <c r="O1337" s="69" t="s">
        <v>386</v>
      </c>
      <c r="P1337" s="69" t="s">
        <v>970</v>
      </c>
      <c r="Q1337" s="69">
        <v>1</v>
      </c>
      <c r="R1337" s="69" t="s">
        <v>53</v>
      </c>
      <c r="V1337" s="59" t="str">
        <f t="shared" si="163"/>
        <v>3598102черный</v>
      </c>
      <c r="W1337" s="59" t="str">
        <f t="shared" si="160"/>
        <v>3598102</v>
      </c>
      <c r="X1337" s="59" t="str">
        <f t="shared" si="164"/>
        <v>WESTERN</v>
      </c>
      <c r="AC1337" s="50">
        <f t="shared" si="165"/>
        <v>2</v>
      </c>
      <c r="AD1337" s="43">
        <f t="shared" si="166"/>
        <v>84</v>
      </c>
      <c r="AE1337" s="50">
        <f t="shared" si="167"/>
        <v>2084</v>
      </c>
    </row>
    <row r="1338" spans="1:31">
      <c r="A1338" s="59" t="str">
        <f t="shared" si="161"/>
        <v>35981021</v>
      </c>
      <c r="B1338" s="59" t="str">
        <f t="shared" si="162"/>
        <v>02-084-09</v>
      </c>
      <c r="C1338" s="69" t="s">
        <v>3008</v>
      </c>
      <c r="D1338" s="69" t="s">
        <v>3004</v>
      </c>
      <c r="E1338" s="69" t="s">
        <v>1147</v>
      </c>
      <c r="F1338" s="70">
        <v>55</v>
      </c>
      <c r="G1338" s="70" t="s">
        <v>1254</v>
      </c>
      <c r="H1338" s="69" t="s">
        <v>53</v>
      </c>
      <c r="I1338" s="69" t="s">
        <v>1018</v>
      </c>
      <c r="J1338" s="69" t="s">
        <v>331</v>
      </c>
      <c r="K1338" s="69" t="s">
        <v>382</v>
      </c>
      <c r="L1338" s="69" t="s">
        <v>420</v>
      </c>
      <c r="M1338" s="69" t="s">
        <v>388</v>
      </c>
      <c r="N1338" s="69" t="s">
        <v>44</v>
      </c>
      <c r="O1338" s="69" t="s">
        <v>386</v>
      </c>
      <c r="P1338" s="69" t="s">
        <v>970</v>
      </c>
      <c r="Q1338" s="69">
        <v>1</v>
      </c>
      <c r="R1338" s="69" t="s">
        <v>53</v>
      </c>
      <c r="V1338" s="59" t="str">
        <f t="shared" si="163"/>
        <v>3598102черный</v>
      </c>
      <c r="W1338" s="59" t="str">
        <f t="shared" si="160"/>
        <v>3598102</v>
      </c>
      <c r="X1338" s="59" t="str">
        <f t="shared" si="164"/>
        <v>WESTERN</v>
      </c>
      <c r="AC1338" s="50">
        <f t="shared" si="165"/>
        <v>2</v>
      </c>
      <c r="AD1338" s="43">
        <f t="shared" si="166"/>
        <v>84</v>
      </c>
      <c r="AE1338" s="50">
        <f t="shared" si="167"/>
        <v>2084</v>
      </c>
    </row>
    <row r="1339" spans="1:31">
      <c r="A1339" s="59" t="str">
        <f t="shared" si="161"/>
        <v>211820178</v>
      </c>
      <c r="B1339" s="59" t="str">
        <f t="shared" si="162"/>
        <v>02-006-36</v>
      </c>
      <c r="C1339" s="69" t="s">
        <v>3009</v>
      </c>
      <c r="D1339" s="69" t="s">
        <v>3010</v>
      </c>
      <c r="E1339" s="69" t="s">
        <v>967</v>
      </c>
      <c r="F1339" s="70">
        <v>57</v>
      </c>
      <c r="G1339" s="70" t="s">
        <v>975</v>
      </c>
      <c r="H1339" s="69" t="s">
        <v>63</v>
      </c>
      <c r="I1339" s="69" t="s">
        <v>976</v>
      </c>
      <c r="J1339" s="69" t="s">
        <v>330</v>
      </c>
      <c r="K1339" s="69" t="s">
        <v>382</v>
      </c>
      <c r="L1339" s="69" t="s">
        <v>420</v>
      </c>
      <c r="M1339" s="69" t="s">
        <v>388</v>
      </c>
      <c r="N1339" s="69" t="s">
        <v>38</v>
      </c>
      <c r="O1339" s="69" t="s">
        <v>442</v>
      </c>
      <c r="P1339" s="69" t="s">
        <v>970</v>
      </c>
      <c r="Q1339" s="69">
        <v>78</v>
      </c>
      <c r="R1339" s="69" t="s">
        <v>63</v>
      </c>
      <c r="V1339" s="59" t="str">
        <f t="shared" si="163"/>
        <v>2118201бежевый</v>
      </c>
      <c r="W1339" s="59" t="str">
        <f t="shared" si="160"/>
        <v>2118201</v>
      </c>
      <c r="X1339" s="59" t="str">
        <f t="shared" si="164"/>
        <v>PENN</v>
      </c>
      <c r="AC1339" s="50">
        <f t="shared" si="165"/>
        <v>2</v>
      </c>
      <c r="AD1339" s="43">
        <f t="shared" si="166"/>
        <v>6</v>
      </c>
      <c r="AE1339" s="50">
        <f t="shared" si="167"/>
        <v>2006</v>
      </c>
    </row>
    <row r="1340" spans="1:31">
      <c r="A1340" s="59" t="str">
        <f t="shared" si="161"/>
        <v>211820178</v>
      </c>
      <c r="B1340" s="59" t="str">
        <f t="shared" si="162"/>
        <v>02-006-36</v>
      </c>
      <c r="C1340" s="69" t="s">
        <v>3011</v>
      </c>
      <c r="D1340" s="69" t="s">
        <v>3010</v>
      </c>
      <c r="E1340" s="69" t="s">
        <v>979</v>
      </c>
      <c r="F1340" s="70">
        <v>58</v>
      </c>
      <c r="G1340" s="70" t="s">
        <v>975</v>
      </c>
      <c r="H1340" s="69" t="s">
        <v>63</v>
      </c>
      <c r="I1340" s="69" t="s">
        <v>976</v>
      </c>
      <c r="J1340" s="69" t="s">
        <v>330</v>
      </c>
      <c r="K1340" s="69" t="s">
        <v>382</v>
      </c>
      <c r="L1340" s="69" t="s">
        <v>420</v>
      </c>
      <c r="M1340" s="69" t="s">
        <v>388</v>
      </c>
      <c r="N1340" s="69" t="s">
        <v>38</v>
      </c>
      <c r="O1340" s="69" t="s">
        <v>442</v>
      </c>
      <c r="P1340" s="69" t="s">
        <v>970</v>
      </c>
      <c r="Q1340" s="69">
        <v>78</v>
      </c>
      <c r="R1340" s="69" t="s">
        <v>63</v>
      </c>
      <c r="V1340" s="59" t="str">
        <f t="shared" si="163"/>
        <v>2118201бежевый</v>
      </c>
      <c r="W1340" s="59" t="str">
        <f t="shared" si="160"/>
        <v>2118201</v>
      </c>
      <c r="X1340" s="59" t="str">
        <f t="shared" si="164"/>
        <v>PENN</v>
      </c>
      <c r="AC1340" s="50">
        <f t="shared" si="165"/>
        <v>2</v>
      </c>
      <c r="AD1340" s="43">
        <f t="shared" si="166"/>
        <v>6</v>
      </c>
      <c r="AE1340" s="50">
        <f t="shared" si="167"/>
        <v>2006</v>
      </c>
    </row>
    <row r="1341" spans="1:31">
      <c r="A1341" s="59" t="str">
        <f t="shared" si="161"/>
        <v>211820178</v>
      </c>
      <c r="B1341" s="59" t="str">
        <f t="shared" si="162"/>
        <v>02-006-36</v>
      </c>
      <c r="C1341" s="69" t="s">
        <v>3012</v>
      </c>
      <c r="D1341" s="69" t="s">
        <v>3010</v>
      </c>
      <c r="E1341" s="69" t="s">
        <v>972</v>
      </c>
      <c r="F1341" s="70">
        <v>59</v>
      </c>
      <c r="G1341" s="70" t="s">
        <v>975</v>
      </c>
      <c r="H1341" s="69" t="s">
        <v>63</v>
      </c>
      <c r="I1341" s="69" t="s">
        <v>976</v>
      </c>
      <c r="J1341" s="69" t="s">
        <v>330</v>
      </c>
      <c r="K1341" s="69" t="s">
        <v>382</v>
      </c>
      <c r="L1341" s="69" t="s">
        <v>420</v>
      </c>
      <c r="M1341" s="69" t="s">
        <v>388</v>
      </c>
      <c r="N1341" s="69" t="s">
        <v>38</v>
      </c>
      <c r="O1341" s="69" t="s">
        <v>442</v>
      </c>
      <c r="P1341" s="69" t="s">
        <v>970</v>
      </c>
      <c r="Q1341" s="69">
        <v>78</v>
      </c>
      <c r="R1341" s="69" t="s">
        <v>63</v>
      </c>
      <c r="V1341" s="59" t="str">
        <f t="shared" si="163"/>
        <v>2118201бежевый</v>
      </c>
      <c r="W1341" s="59" t="str">
        <f t="shared" si="160"/>
        <v>2118201</v>
      </c>
      <c r="X1341" s="59" t="str">
        <f t="shared" si="164"/>
        <v>PENN</v>
      </c>
      <c r="AC1341" s="50">
        <f t="shared" si="165"/>
        <v>2</v>
      </c>
      <c r="AD1341" s="43">
        <f t="shared" si="166"/>
        <v>6</v>
      </c>
      <c r="AE1341" s="50">
        <f t="shared" si="167"/>
        <v>2006</v>
      </c>
    </row>
    <row r="1342" spans="1:31">
      <c r="A1342" s="59" t="str">
        <f t="shared" si="161"/>
        <v>211820178</v>
      </c>
      <c r="B1342" s="59" t="str">
        <f t="shared" si="162"/>
        <v>02-006-36</v>
      </c>
      <c r="C1342" s="69" t="s">
        <v>3013</v>
      </c>
      <c r="D1342" s="69" t="s">
        <v>3010</v>
      </c>
      <c r="E1342" s="69" t="s">
        <v>983</v>
      </c>
      <c r="F1342" s="70">
        <v>61</v>
      </c>
      <c r="G1342" s="70" t="s">
        <v>975</v>
      </c>
      <c r="H1342" s="69" t="s">
        <v>63</v>
      </c>
      <c r="I1342" s="69" t="s">
        <v>976</v>
      </c>
      <c r="J1342" s="69" t="s">
        <v>330</v>
      </c>
      <c r="K1342" s="69" t="s">
        <v>382</v>
      </c>
      <c r="L1342" s="69" t="s">
        <v>420</v>
      </c>
      <c r="M1342" s="69" t="s">
        <v>388</v>
      </c>
      <c r="N1342" s="69" t="s">
        <v>38</v>
      </c>
      <c r="O1342" s="69" t="s">
        <v>442</v>
      </c>
      <c r="P1342" s="69" t="s">
        <v>970</v>
      </c>
      <c r="Q1342" s="69">
        <v>78</v>
      </c>
      <c r="R1342" s="69" t="s">
        <v>63</v>
      </c>
      <c r="V1342" s="59" t="str">
        <f t="shared" si="163"/>
        <v>2118201бежевый</v>
      </c>
      <c r="W1342" s="59" t="str">
        <f t="shared" si="160"/>
        <v>2118201</v>
      </c>
      <c r="X1342" s="59" t="str">
        <f t="shared" si="164"/>
        <v>PENN</v>
      </c>
      <c r="AC1342" s="50">
        <f t="shared" si="165"/>
        <v>2</v>
      </c>
      <c r="AD1342" s="43">
        <f t="shared" si="166"/>
        <v>6</v>
      </c>
      <c r="AE1342" s="50">
        <f t="shared" si="167"/>
        <v>2006</v>
      </c>
    </row>
    <row r="1343" spans="1:31">
      <c r="A1343" s="59" t="str">
        <f t="shared" si="161"/>
        <v>211820178</v>
      </c>
      <c r="B1343" s="59" t="str">
        <f t="shared" si="162"/>
        <v>02-006-36</v>
      </c>
      <c r="C1343" s="69" t="s">
        <v>3014</v>
      </c>
      <c r="D1343" s="69" t="s">
        <v>3010</v>
      </c>
      <c r="E1343" s="69" t="s">
        <v>981</v>
      </c>
      <c r="F1343" s="70">
        <v>60</v>
      </c>
      <c r="G1343" s="70" t="s">
        <v>975</v>
      </c>
      <c r="H1343" s="69" t="s">
        <v>63</v>
      </c>
      <c r="I1343" s="69" t="s">
        <v>976</v>
      </c>
      <c r="J1343" s="69" t="s">
        <v>330</v>
      </c>
      <c r="K1343" s="69" t="s">
        <v>382</v>
      </c>
      <c r="L1343" s="69" t="s">
        <v>420</v>
      </c>
      <c r="M1343" s="69" t="s">
        <v>388</v>
      </c>
      <c r="N1343" s="69" t="s">
        <v>38</v>
      </c>
      <c r="O1343" s="69" t="s">
        <v>442</v>
      </c>
      <c r="P1343" s="69" t="s">
        <v>970</v>
      </c>
      <c r="Q1343" s="69">
        <v>78</v>
      </c>
      <c r="R1343" s="69" t="s">
        <v>63</v>
      </c>
      <c r="V1343" s="59" t="str">
        <f t="shared" si="163"/>
        <v>2118201бежевый</v>
      </c>
      <c r="W1343" s="59" t="str">
        <f t="shared" si="160"/>
        <v>2118201</v>
      </c>
      <c r="X1343" s="59" t="str">
        <f t="shared" si="164"/>
        <v>PENN</v>
      </c>
      <c r="AC1343" s="50">
        <f t="shared" si="165"/>
        <v>2</v>
      </c>
      <c r="AD1343" s="43">
        <f t="shared" si="166"/>
        <v>6</v>
      </c>
      <c r="AE1343" s="50">
        <f t="shared" si="167"/>
        <v>2006</v>
      </c>
    </row>
    <row r="1344" spans="1:31">
      <c r="A1344" s="59" t="str">
        <f t="shared" si="161"/>
        <v>211820178</v>
      </c>
      <c r="B1344" s="59" t="str">
        <f t="shared" si="162"/>
        <v>02-006-36</v>
      </c>
      <c r="C1344" s="69" t="s">
        <v>3015</v>
      </c>
      <c r="D1344" s="69" t="s">
        <v>3010</v>
      </c>
      <c r="E1344" s="69" t="s">
        <v>989</v>
      </c>
      <c r="F1344" s="70">
        <v>63</v>
      </c>
      <c r="G1344" s="70" t="s">
        <v>975</v>
      </c>
      <c r="H1344" s="69" t="s">
        <v>63</v>
      </c>
      <c r="I1344" s="69" t="s">
        <v>976</v>
      </c>
      <c r="J1344" s="69" t="s">
        <v>330</v>
      </c>
      <c r="K1344" s="69" t="s">
        <v>382</v>
      </c>
      <c r="L1344" s="69" t="s">
        <v>420</v>
      </c>
      <c r="M1344" s="69" t="s">
        <v>388</v>
      </c>
      <c r="N1344" s="69" t="s">
        <v>38</v>
      </c>
      <c r="O1344" s="69" t="s">
        <v>442</v>
      </c>
      <c r="P1344" s="69" t="s">
        <v>970</v>
      </c>
      <c r="Q1344" s="69">
        <v>78</v>
      </c>
      <c r="R1344" s="69" t="s">
        <v>63</v>
      </c>
      <c r="V1344" s="59" t="str">
        <f t="shared" si="163"/>
        <v>2118201бежевый</v>
      </c>
      <c r="W1344" s="59" t="str">
        <f t="shared" si="160"/>
        <v>2118201</v>
      </c>
      <c r="X1344" s="59" t="str">
        <f t="shared" si="164"/>
        <v>PENN</v>
      </c>
      <c r="AC1344" s="50">
        <f t="shared" si="165"/>
        <v>2</v>
      </c>
      <c r="AD1344" s="43">
        <f t="shared" si="166"/>
        <v>6</v>
      </c>
      <c r="AE1344" s="50">
        <f t="shared" si="167"/>
        <v>2006</v>
      </c>
    </row>
    <row r="1345" spans="1:31">
      <c r="A1345" s="59" t="str">
        <f t="shared" si="161"/>
        <v>32981021</v>
      </c>
      <c r="B1345" s="59" t="str">
        <f t="shared" si="162"/>
        <v>02-291-09</v>
      </c>
      <c r="C1345" s="69" t="s">
        <v>3016</v>
      </c>
      <c r="D1345" s="69" t="s">
        <v>3017</v>
      </c>
      <c r="E1345" s="69" t="s">
        <v>967</v>
      </c>
      <c r="F1345" s="70">
        <v>57</v>
      </c>
      <c r="G1345" s="70" t="s">
        <v>3018</v>
      </c>
      <c r="H1345" s="69" t="s">
        <v>53</v>
      </c>
      <c r="I1345" s="69" t="s">
        <v>1018</v>
      </c>
      <c r="J1345" s="69" t="s">
        <v>331</v>
      </c>
      <c r="K1345" s="69" t="s">
        <v>382</v>
      </c>
      <c r="L1345" s="69" t="s">
        <v>420</v>
      </c>
      <c r="M1345" s="69" t="s">
        <v>388</v>
      </c>
      <c r="N1345" s="69" t="s">
        <v>30</v>
      </c>
      <c r="O1345" s="69" t="s">
        <v>386</v>
      </c>
      <c r="P1345" s="69" t="s">
        <v>970</v>
      </c>
      <c r="Q1345" s="69">
        <v>1</v>
      </c>
      <c r="R1345" s="69" t="s">
        <v>53</v>
      </c>
      <c r="V1345" s="59" t="str">
        <f t="shared" si="163"/>
        <v>3298102черный</v>
      </c>
      <c r="W1345" s="59" t="str">
        <f t="shared" si="160"/>
        <v>3298102</v>
      </c>
      <c r="X1345" s="59" t="str">
        <f t="shared" si="164"/>
        <v>WESTERN</v>
      </c>
      <c r="AC1345" s="50">
        <f t="shared" si="165"/>
        <v>2</v>
      </c>
      <c r="AD1345" s="43">
        <f t="shared" si="166"/>
        <v>291</v>
      </c>
      <c r="AE1345" s="50">
        <f t="shared" si="167"/>
        <v>2291</v>
      </c>
    </row>
    <row r="1346" spans="1:31">
      <c r="A1346" s="59" t="str">
        <f t="shared" si="161"/>
        <v>32981021</v>
      </c>
      <c r="B1346" s="59" t="str">
        <f t="shared" si="162"/>
        <v>02-291-09</v>
      </c>
      <c r="C1346" s="69" t="s">
        <v>3019</v>
      </c>
      <c r="D1346" s="69" t="s">
        <v>3017</v>
      </c>
      <c r="E1346" s="69" t="s">
        <v>972</v>
      </c>
      <c r="F1346" s="70">
        <v>59</v>
      </c>
      <c r="G1346" s="70" t="s">
        <v>3018</v>
      </c>
      <c r="H1346" s="69" t="s">
        <v>53</v>
      </c>
      <c r="I1346" s="69" t="s">
        <v>1018</v>
      </c>
      <c r="J1346" s="69" t="s">
        <v>331</v>
      </c>
      <c r="K1346" s="69" t="s">
        <v>382</v>
      </c>
      <c r="L1346" s="69" t="s">
        <v>420</v>
      </c>
      <c r="M1346" s="69" t="s">
        <v>388</v>
      </c>
      <c r="N1346" s="69" t="s">
        <v>30</v>
      </c>
      <c r="O1346" s="69" t="s">
        <v>386</v>
      </c>
      <c r="P1346" s="69" t="s">
        <v>970</v>
      </c>
      <c r="Q1346" s="69">
        <v>1</v>
      </c>
      <c r="R1346" s="69" t="s">
        <v>53</v>
      </c>
      <c r="V1346" s="59" t="str">
        <f t="shared" si="163"/>
        <v>3298102черный</v>
      </c>
      <c r="W1346" s="59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3298102</v>
      </c>
      <c r="X1346" s="59" t="str">
        <f t="shared" si="164"/>
        <v>WESTERN</v>
      </c>
      <c r="AC1346" s="50">
        <f t="shared" si="165"/>
        <v>2</v>
      </c>
      <c r="AD1346" s="43">
        <f t="shared" si="166"/>
        <v>291</v>
      </c>
      <c r="AE1346" s="50">
        <f t="shared" si="167"/>
        <v>2291</v>
      </c>
    </row>
    <row r="1347" spans="1:31">
      <c r="A1347" s="59" t="str">
        <f t="shared" ref="A1347:A1410" si="169">IF(G1347&amp;Q1347&lt;&gt;"",W1347&amp;Q1347,"")</f>
        <v>32981021</v>
      </c>
      <c r="B1347" s="59" t="str">
        <f t="shared" ref="B1347:B1410" si="170">IF(C1347&lt;&gt;"",LEFT(C1347,9),"")</f>
        <v>02-291-09</v>
      </c>
      <c r="C1347" s="69" t="s">
        <v>3020</v>
      </c>
      <c r="D1347" s="69" t="s">
        <v>3017</v>
      </c>
      <c r="E1347" s="69" t="s">
        <v>983</v>
      </c>
      <c r="F1347" s="70">
        <v>61</v>
      </c>
      <c r="G1347" s="70" t="s">
        <v>3018</v>
      </c>
      <c r="H1347" s="69" t="s">
        <v>53</v>
      </c>
      <c r="I1347" s="69" t="s">
        <v>1018</v>
      </c>
      <c r="J1347" s="69" t="s">
        <v>331</v>
      </c>
      <c r="K1347" s="69" t="s">
        <v>382</v>
      </c>
      <c r="L1347" s="69" t="s">
        <v>420</v>
      </c>
      <c r="M1347" s="69" t="s">
        <v>388</v>
      </c>
      <c r="N1347" s="69" t="s">
        <v>30</v>
      </c>
      <c r="O1347" s="69" t="s">
        <v>386</v>
      </c>
      <c r="P1347" s="69" t="s">
        <v>970</v>
      </c>
      <c r="Q1347" s="69">
        <v>1</v>
      </c>
      <c r="R1347" s="69" t="s">
        <v>53</v>
      </c>
      <c r="V1347" s="59" t="str">
        <f t="shared" ref="V1347:V1410" si="171">W1347&amp;H1347</f>
        <v>3298102черный</v>
      </c>
      <c r="W1347" s="59" t="str">
        <f t="shared" si="168"/>
        <v>3298102</v>
      </c>
      <c r="X1347" s="59" t="str">
        <f t="shared" ref="X1347:X1410" si="172">IF(A1347&lt;&gt;"",IFERROR(IF(FIND(" ",G1347)&gt;=1,MID(G1347,FIND(" ",G1347)+1,LEN(G1347)),""),""),"")</f>
        <v>WESTERN</v>
      </c>
      <c r="AC1347" s="50">
        <f t="shared" ref="AC1347:AC1410" si="173">IFERROR(VALUE(MID($C1347,1,2)),0)</f>
        <v>2</v>
      </c>
      <c r="AD1347" s="43">
        <f t="shared" ref="AD1347:AD1410" si="174">IFERROR(VALUE(MID($C1347,4,3)),0)</f>
        <v>291</v>
      </c>
      <c r="AE1347" s="50">
        <f t="shared" ref="AE1347:AE1410" si="175">VALUE(RIGHT("00"&amp;AC1347,2)&amp;RIGHT("000"&amp;AD1347,3))</f>
        <v>2291</v>
      </c>
    </row>
    <row r="1348" spans="1:31">
      <c r="A1348" s="59" t="str">
        <f t="shared" si="169"/>
        <v>32981021</v>
      </c>
      <c r="B1348" s="59" t="str">
        <f t="shared" si="170"/>
        <v>02-291-09</v>
      </c>
      <c r="C1348" s="69" t="s">
        <v>3021</v>
      </c>
      <c r="D1348" s="69" t="s">
        <v>3017</v>
      </c>
      <c r="E1348" s="69" t="s">
        <v>989</v>
      </c>
      <c r="F1348" s="70">
        <v>63</v>
      </c>
      <c r="G1348" s="70" t="s">
        <v>3018</v>
      </c>
      <c r="H1348" s="69" t="s">
        <v>53</v>
      </c>
      <c r="I1348" s="69" t="s">
        <v>1018</v>
      </c>
      <c r="J1348" s="69" t="s">
        <v>331</v>
      </c>
      <c r="K1348" s="69" t="s">
        <v>382</v>
      </c>
      <c r="L1348" s="69" t="s">
        <v>420</v>
      </c>
      <c r="M1348" s="69" t="s">
        <v>388</v>
      </c>
      <c r="N1348" s="69" t="s">
        <v>30</v>
      </c>
      <c r="O1348" s="69" t="s">
        <v>386</v>
      </c>
      <c r="P1348" s="69" t="s">
        <v>970</v>
      </c>
      <c r="Q1348" s="69">
        <v>1</v>
      </c>
      <c r="R1348" s="69" t="s">
        <v>53</v>
      </c>
      <c r="V1348" s="59" t="str">
        <f t="shared" si="171"/>
        <v>3298102черный</v>
      </c>
      <c r="W1348" s="59" t="str">
        <f t="shared" si="168"/>
        <v>3298102</v>
      </c>
      <c r="X1348" s="59" t="str">
        <f t="shared" si="172"/>
        <v>WESTERN</v>
      </c>
      <c r="AC1348" s="50">
        <f t="shared" si="173"/>
        <v>2</v>
      </c>
      <c r="AD1348" s="43">
        <f t="shared" si="174"/>
        <v>291</v>
      </c>
      <c r="AE1348" s="50">
        <f t="shared" si="175"/>
        <v>2291</v>
      </c>
    </row>
    <row r="1349" spans="1:31">
      <c r="A1349" s="59" t="str">
        <f t="shared" si="169"/>
        <v>6170504331</v>
      </c>
      <c r="B1349" s="59" t="str">
        <f t="shared" si="170"/>
        <v>02-265-05</v>
      </c>
      <c r="C1349" s="69" t="s">
        <v>3022</v>
      </c>
      <c r="D1349" s="69" t="s">
        <v>3023</v>
      </c>
      <c r="E1349" s="69" t="s">
        <v>1147</v>
      </c>
      <c r="F1349" s="70">
        <v>55</v>
      </c>
      <c r="G1349" s="70" t="s">
        <v>2520</v>
      </c>
      <c r="H1349" s="69" t="s">
        <v>277</v>
      </c>
      <c r="I1349" s="69" t="s">
        <v>1018</v>
      </c>
      <c r="J1349" s="69" t="s">
        <v>320</v>
      </c>
      <c r="K1349" s="69" t="s">
        <v>382</v>
      </c>
      <c r="L1349" s="69" t="s">
        <v>420</v>
      </c>
      <c r="M1349" s="69" t="s">
        <v>388</v>
      </c>
      <c r="N1349" s="69" t="s">
        <v>44</v>
      </c>
      <c r="O1349" s="69" t="s">
        <v>433</v>
      </c>
      <c r="P1349" s="69" t="s">
        <v>970</v>
      </c>
      <c r="Q1349" s="69">
        <v>331</v>
      </c>
      <c r="R1349" s="69" t="s">
        <v>83</v>
      </c>
      <c r="V1349" s="59" t="str">
        <f t="shared" si="171"/>
        <v>6170504темно-серый</v>
      </c>
      <c r="W1349" s="59" t="str">
        <f t="shared" si="168"/>
        <v>6170504</v>
      </c>
      <c r="X1349" s="59" t="str">
        <f t="shared" si="172"/>
        <v>IVY HERRINGBONE</v>
      </c>
      <c r="AC1349" s="50">
        <f t="shared" si="173"/>
        <v>2</v>
      </c>
      <c r="AD1349" s="43">
        <f t="shared" si="174"/>
        <v>265</v>
      </c>
      <c r="AE1349" s="50">
        <f t="shared" si="175"/>
        <v>2265</v>
      </c>
    </row>
    <row r="1350" spans="1:31">
      <c r="A1350" s="59" t="str">
        <f t="shared" si="169"/>
        <v>6170504331</v>
      </c>
      <c r="B1350" s="59" t="str">
        <f t="shared" si="170"/>
        <v>02-265-05</v>
      </c>
      <c r="C1350" s="69" t="s">
        <v>3024</v>
      </c>
      <c r="D1350" s="69" t="s">
        <v>3023</v>
      </c>
      <c r="E1350" s="69" t="s">
        <v>985</v>
      </c>
      <c r="F1350" s="70">
        <v>56</v>
      </c>
      <c r="G1350" s="70" t="s">
        <v>2520</v>
      </c>
      <c r="H1350" s="69" t="s">
        <v>277</v>
      </c>
      <c r="I1350" s="69" t="s">
        <v>1018</v>
      </c>
      <c r="J1350" s="69" t="s">
        <v>320</v>
      </c>
      <c r="K1350" s="69" t="s">
        <v>382</v>
      </c>
      <c r="L1350" s="69" t="s">
        <v>420</v>
      </c>
      <c r="M1350" s="69" t="s">
        <v>388</v>
      </c>
      <c r="N1350" s="69" t="s">
        <v>44</v>
      </c>
      <c r="O1350" s="69" t="s">
        <v>433</v>
      </c>
      <c r="P1350" s="69" t="s">
        <v>970</v>
      </c>
      <c r="Q1350" s="69">
        <v>331</v>
      </c>
      <c r="R1350" s="69" t="s">
        <v>83</v>
      </c>
      <c r="V1350" s="59" t="str">
        <f t="shared" si="171"/>
        <v>6170504темно-серый</v>
      </c>
      <c r="W1350" s="59" t="str">
        <f t="shared" si="168"/>
        <v>6170504</v>
      </c>
      <c r="X1350" s="59" t="str">
        <f t="shared" si="172"/>
        <v>IVY HERRINGBONE</v>
      </c>
      <c r="AC1350" s="50">
        <f t="shared" si="173"/>
        <v>2</v>
      </c>
      <c r="AD1350" s="43">
        <f t="shared" si="174"/>
        <v>265</v>
      </c>
      <c r="AE1350" s="50">
        <f t="shared" si="175"/>
        <v>2265</v>
      </c>
    </row>
    <row r="1351" spans="1:31">
      <c r="A1351" s="59" t="str">
        <f t="shared" si="169"/>
        <v>6170504331</v>
      </c>
      <c r="B1351" s="59" t="str">
        <f t="shared" si="170"/>
        <v>02-265-05</v>
      </c>
      <c r="C1351" s="69" t="s">
        <v>3025</v>
      </c>
      <c r="D1351" s="69" t="s">
        <v>3023</v>
      </c>
      <c r="E1351" s="69" t="s">
        <v>967</v>
      </c>
      <c r="F1351" s="70">
        <v>57</v>
      </c>
      <c r="G1351" s="70" t="s">
        <v>2520</v>
      </c>
      <c r="H1351" s="69" t="s">
        <v>277</v>
      </c>
      <c r="I1351" s="69" t="s">
        <v>1018</v>
      </c>
      <c r="J1351" s="69" t="s">
        <v>320</v>
      </c>
      <c r="K1351" s="69" t="s">
        <v>382</v>
      </c>
      <c r="L1351" s="69" t="s">
        <v>420</v>
      </c>
      <c r="M1351" s="69" t="s">
        <v>388</v>
      </c>
      <c r="N1351" s="69" t="s">
        <v>44</v>
      </c>
      <c r="O1351" s="69" t="s">
        <v>433</v>
      </c>
      <c r="P1351" s="69" t="s">
        <v>970</v>
      </c>
      <c r="Q1351" s="69">
        <v>331</v>
      </c>
      <c r="R1351" s="69" t="s">
        <v>83</v>
      </c>
      <c r="V1351" s="59" t="str">
        <f t="shared" si="171"/>
        <v>6170504темно-серый</v>
      </c>
      <c r="W1351" s="59" t="str">
        <f t="shared" si="168"/>
        <v>6170504</v>
      </c>
      <c r="X1351" s="59" t="str">
        <f t="shared" si="172"/>
        <v>IVY HERRINGBONE</v>
      </c>
      <c r="AC1351" s="50">
        <f t="shared" si="173"/>
        <v>2</v>
      </c>
      <c r="AD1351" s="43">
        <f t="shared" si="174"/>
        <v>265</v>
      </c>
      <c r="AE1351" s="50">
        <f t="shared" si="175"/>
        <v>2265</v>
      </c>
    </row>
    <row r="1352" spans="1:31">
      <c r="A1352" s="59" t="str">
        <f t="shared" si="169"/>
        <v>6170504331</v>
      </c>
      <c r="B1352" s="59" t="str">
        <f t="shared" si="170"/>
        <v>02-265-05</v>
      </c>
      <c r="C1352" s="69" t="s">
        <v>3026</v>
      </c>
      <c r="D1352" s="69" t="s">
        <v>3023</v>
      </c>
      <c r="E1352" s="69" t="s">
        <v>979</v>
      </c>
      <c r="F1352" s="70">
        <v>58</v>
      </c>
      <c r="G1352" s="70" t="s">
        <v>2520</v>
      </c>
      <c r="H1352" s="69" t="s">
        <v>277</v>
      </c>
      <c r="I1352" s="69" t="s">
        <v>1018</v>
      </c>
      <c r="J1352" s="69" t="s">
        <v>320</v>
      </c>
      <c r="K1352" s="69" t="s">
        <v>382</v>
      </c>
      <c r="L1352" s="69" t="s">
        <v>420</v>
      </c>
      <c r="M1352" s="69" t="s">
        <v>388</v>
      </c>
      <c r="N1352" s="69" t="s">
        <v>44</v>
      </c>
      <c r="O1352" s="69" t="s">
        <v>433</v>
      </c>
      <c r="P1352" s="69" t="s">
        <v>970</v>
      </c>
      <c r="Q1352" s="69">
        <v>331</v>
      </c>
      <c r="R1352" s="69" t="s">
        <v>83</v>
      </c>
      <c r="V1352" s="59" t="str">
        <f t="shared" si="171"/>
        <v>6170504темно-серый</v>
      </c>
      <c r="W1352" s="59" t="str">
        <f t="shared" si="168"/>
        <v>6170504</v>
      </c>
      <c r="X1352" s="59" t="str">
        <f t="shared" si="172"/>
        <v>IVY HERRINGBONE</v>
      </c>
      <c r="AC1352" s="50">
        <f t="shared" si="173"/>
        <v>2</v>
      </c>
      <c r="AD1352" s="43">
        <f t="shared" si="174"/>
        <v>265</v>
      </c>
      <c r="AE1352" s="50">
        <f t="shared" si="175"/>
        <v>2265</v>
      </c>
    </row>
    <row r="1353" spans="1:31">
      <c r="A1353" s="59" t="str">
        <f t="shared" si="169"/>
        <v>6170504331</v>
      </c>
      <c r="B1353" s="59" t="str">
        <f t="shared" si="170"/>
        <v>02-265-05</v>
      </c>
      <c r="C1353" s="69" t="s">
        <v>3027</v>
      </c>
      <c r="D1353" s="69" t="s">
        <v>3023</v>
      </c>
      <c r="E1353" s="69" t="s">
        <v>972</v>
      </c>
      <c r="F1353" s="70">
        <v>59</v>
      </c>
      <c r="G1353" s="70" t="s">
        <v>2520</v>
      </c>
      <c r="H1353" s="69" t="s">
        <v>277</v>
      </c>
      <c r="I1353" s="69" t="s">
        <v>1018</v>
      </c>
      <c r="J1353" s="69" t="s">
        <v>320</v>
      </c>
      <c r="K1353" s="69" t="s">
        <v>382</v>
      </c>
      <c r="L1353" s="69" t="s">
        <v>420</v>
      </c>
      <c r="M1353" s="69" t="s">
        <v>388</v>
      </c>
      <c r="N1353" s="69" t="s">
        <v>44</v>
      </c>
      <c r="O1353" s="69" t="s">
        <v>433</v>
      </c>
      <c r="P1353" s="69" t="s">
        <v>970</v>
      </c>
      <c r="Q1353" s="69">
        <v>331</v>
      </c>
      <c r="R1353" s="69" t="s">
        <v>83</v>
      </c>
      <c r="V1353" s="59" t="str">
        <f t="shared" si="171"/>
        <v>6170504темно-серый</v>
      </c>
      <c r="W1353" s="59" t="str">
        <f t="shared" si="168"/>
        <v>6170504</v>
      </c>
      <c r="X1353" s="59" t="str">
        <f t="shared" si="172"/>
        <v>IVY HERRINGBONE</v>
      </c>
      <c r="AC1353" s="50">
        <f t="shared" si="173"/>
        <v>2</v>
      </c>
      <c r="AD1353" s="43">
        <f t="shared" si="174"/>
        <v>265</v>
      </c>
      <c r="AE1353" s="50">
        <f t="shared" si="175"/>
        <v>2265</v>
      </c>
    </row>
    <row r="1354" spans="1:31">
      <c r="A1354" s="59" t="str">
        <f t="shared" si="169"/>
        <v>6170504331</v>
      </c>
      <c r="B1354" s="59" t="str">
        <f t="shared" si="170"/>
        <v>02-265-05</v>
      </c>
      <c r="C1354" s="69" t="s">
        <v>3028</v>
      </c>
      <c r="D1354" s="69" t="s">
        <v>3023</v>
      </c>
      <c r="E1354" s="69" t="s">
        <v>983</v>
      </c>
      <c r="F1354" s="70">
        <v>61</v>
      </c>
      <c r="G1354" s="70" t="s">
        <v>2520</v>
      </c>
      <c r="H1354" s="69" t="s">
        <v>277</v>
      </c>
      <c r="I1354" s="69" t="s">
        <v>1018</v>
      </c>
      <c r="J1354" s="69" t="s">
        <v>320</v>
      </c>
      <c r="K1354" s="69" t="s">
        <v>382</v>
      </c>
      <c r="L1354" s="69" t="s">
        <v>420</v>
      </c>
      <c r="M1354" s="69" t="s">
        <v>388</v>
      </c>
      <c r="N1354" s="69" t="s">
        <v>44</v>
      </c>
      <c r="O1354" s="69" t="s">
        <v>433</v>
      </c>
      <c r="P1354" s="69" t="s">
        <v>970</v>
      </c>
      <c r="Q1354" s="69">
        <v>331</v>
      </c>
      <c r="R1354" s="69" t="s">
        <v>83</v>
      </c>
      <c r="V1354" s="59" t="str">
        <f t="shared" si="171"/>
        <v>6170504темно-серый</v>
      </c>
      <c r="W1354" s="59" t="str">
        <f t="shared" si="168"/>
        <v>6170504</v>
      </c>
      <c r="X1354" s="59" t="str">
        <f t="shared" si="172"/>
        <v>IVY HERRINGBONE</v>
      </c>
      <c r="AC1354" s="50">
        <f t="shared" si="173"/>
        <v>2</v>
      </c>
      <c r="AD1354" s="43">
        <f t="shared" si="174"/>
        <v>265</v>
      </c>
      <c r="AE1354" s="50">
        <f t="shared" si="175"/>
        <v>2265</v>
      </c>
    </row>
    <row r="1355" spans="1:31">
      <c r="A1355" s="59" t="str">
        <f t="shared" si="169"/>
        <v>6170504331</v>
      </c>
      <c r="B1355" s="59" t="str">
        <f t="shared" si="170"/>
        <v>02-265-05</v>
      </c>
      <c r="C1355" s="69" t="s">
        <v>3029</v>
      </c>
      <c r="D1355" s="69" t="s">
        <v>3023</v>
      </c>
      <c r="E1355" s="69" t="s">
        <v>987</v>
      </c>
      <c r="F1355" s="70">
        <v>62</v>
      </c>
      <c r="G1355" s="70" t="s">
        <v>2520</v>
      </c>
      <c r="H1355" s="69" t="s">
        <v>277</v>
      </c>
      <c r="I1355" s="69" t="s">
        <v>1018</v>
      </c>
      <c r="J1355" s="69" t="s">
        <v>320</v>
      </c>
      <c r="K1355" s="69" t="s">
        <v>382</v>
      </c>
      <c r="L1355" s="69" t="s">
        <v>420</v>
      </c>
      <c r="M1355" s="69" t="s">
        <v>388</v>
      </c>
      <c r="N1355" s="69" t="s">
        <v>44</v>
      </c>
      <c r="O1355" s="69" t="s">
        <v>433</v>
      </c>
      <c r="P1355" s="69" t="s">
        <v>970</v>
      </c>
      <c r="Q1355" s="69">
        <v>331</v>
      </c>
      <c r="R1355" s="69" t="s">
        <v>83</v>
      </c>
      <c r="V1355" s="59" t="str">
        <f t="shared" si="171"/>
        <v>6170504темно-серый</v>
      </c>
      <c r="W1355" s="59" t="str">
        <f t="shared" si="168"/>
        <v>6170504</v>
      </c>
      <c r="X1355" s="59" t="str">
        <f t="shared" si="172"/>
        <v>IVY HERRINGBONE</v>
      </c>
      <c r="AC1355" s="50">
        <f t="shared" si="173"/>
        <v>2</v>
      </c>
      <c r="AD1355" s="43">
        <f t="shared" si="174"/>
        <v>265</v>
      </c>
      <c r="AE1355" s="50">
        <f t="shared" si="175"/>
        <v>2265</v>
      </c>
    </row>
    <row r="1356" spans="1:31">
      <c r="A1356" s="59" t="str">
        <f t="shared" si="169"/>
        <v>6170504331</v>
      </c>
      <c r="B1356" s="59" t="str">
        <f t="shared" si="170"/>
        <v>02-265-05</v>
      </c>
      <c r="C1356" s="69" t="s">
        <v>3030</v>
      </c>
      <c r="D1356" s="69" t="s">
        <v>3023</v>
      </c>
      <c r="E1356" s="69" t="s">
        <v>989</v>
      </c>
      <c r="F1356" s="70">
        <v>63</v>
      </c>
      <c r="G1356" s="70" t="s">
        <v>2520</v>
      </c>
      <c r="H1356" s="69" t="s">
        <v>277</v>
      </c>
      <c r="I1356" s="69" t="s">
        <v>1018</v>
      </c>
      <c r="J1356" s="69" t="s">
        <v>320</v>
      </c>
      <c r="K1356" s="69" t="s">
        <v>382</v>
      </c>
      <c r="L1356" s="69" t="s">
        <v>420</v>
      </c>
      <c r="M1356" s="69" t="s">
        <v>388</v>
      </c>
      <c r="N1356" s="69" t="s">
        <v>44</v>
      </c>
      <c r="O1356" s="69" t="s">
        <v>433</v>
      </c>
      <c r="P1356" s="69" t="s">
        <v>970</v>
      </c>
      <c r="Q1356" s="69">
        <v>331</v>
      </c>
      <c r="R1356" s="69" t="s">
        <v>83</v>
      </c>
      <c r="V1356" s="59" t="str">
        <f t="shared" si="171"/>
        <v>6170504темно-серый</v>
      </c>
      <c r="W1356" s="59" t="str">
        <f t="shared" si="168"/>
        <v>6170504</v>
      </c>
      <c r="X1356" s="59" t="str">
        <f t="shared" si="172"/>
        <v>IVY HERRINGBONE</v>
      </c>
      <c r="AC1356" s="50">
        <f t="shared" si="173"/>
        <v>2</v>
      </c>
      <c r="AD1356" s="43">
        <f t="shared" si="174"/>
        <v>265</v>
      </c>
      <c r="AE1356" s="50">
        <f t="shared" si="175"/>
        <v>2265</v>
      </c>
    </row>
    <row r="1357" spans="1:31">
      <c r="A1357" s="59" t="str">
        <f t="shared" si="169"/>
        <v>6170504332</v>
      </c>
      <c r="B1357" s="59" t="str">
        <f t="shared" si="170"/>
        <v>02-265-74</v>
      </c>
      <c r="C1357" s="69" t="s">
        <v>3031</v>
      </c>
      <c r="D1357" s="69" t="s">
        <v>3032</v>
      </c>
      <c r="E1357" s="69" t="s">
        <v>1147</v>
      </c>
      <c r="F1357" s="70">
        <v>55</v>
      </c>
      <c r="G1357" s="70" t="s">
        <v>2520</v>
      </c>
      <c r="H1357" s="69" t="s">
        <v>251</v>
      </c>
      <c r="I1357" s="69" t="s">
        <v>1018</v>
      </c>
      <c r="J1357" s="69" t="s">
        <v>320</v>
      </c>
      <c r="K1357" s="69" t="s">
        <v>382</v>
      </c>
      <c r="L1357" s="69" t="s">
        <v>420</v>
      </c>
      <c r="M1357" s="69" t="s">
        <v>388</v>
      </c>
      <c r="N1357" s="69" t="s">
        <v>44</v>
      </c>
      <c r="O1357" s="69" t="s">
        <v>433</v>
      </c>
      <c r="P1357" s="69" t="s">
        <v>970</v>
      </c>
      <c r="Q1357" s="69">
        <v>332</v>
      </c>
      <c r="R1357" s="69" t="s">
        <v>71</v>
      </c>
      <c r="V1357" s="59" t="str">
        <f t="shared" si="171"/>
        <v>6170504синий / коричневый</v>
      </c>
      <c r="W1357" s="59" t="str">
        <f t="shared" si="168"/>
        <v>6170504</v>
      </c>
      <c r="X1357" s="59" t="str">
        <f t="shared" si="172"/>
        <v>IVY HERRINGBONE</v>
      </c>
      <c r="AC1357" s="50">
        <f t="shared" si="173"/>
        <v>2</v>
      </c>
      <c r="AD1357" s="43">
        <f t="shared" si="174"/>
        <v>265</v>
      </c>
      <c r="AE1357" s="50">
        <f t="shared" si="175"/>
        <v>2265</v>
      </c>
    </row>
    <row r="1358" spans="1:31">
      <c r="A1358" s="59" t="str">
        <f t="shared" si="169"/>
        <v>6170504332</v>
      </c>
      <c r="B1358" s="59" t="str">
        <f t="shared" si="170"/>
        <v>02-265-74</v>
      </c>
      <c r="C1358" s="69" t="s">
        <v>3033</v>
      </c>
      <c r="D1358" s="69" t="s">
        <v>3032</v>
      </c>
      <c r="E1358" s="69" t="s">
        <v>985</v>
      </c>
      <c r="F1358" s="70">
        <v>56</v>
      </c>
      <c r="G1358" s="70" t="s">
        <v>2520</v>
      </c>
      <c r="H1358" s="69" t="s">
        <v>251</v>
      </c>
      <c r="I1358" s="69" t="s">
        <v>1018</v>
      </c>
      <c r="J1358" s="69" t="s">
        <v>320</v>
      </c>
      <c r="K1358" s="69" t="s">
        <v>382</v>
      </c>
      <c r="L1358" s="69" t="s">
        <v>420</v>
      </c>
      <c r="M1358" s="69" t="s">
        <v>388</v>
      </c>
      <c r="N1358" s="69" t="s">
        <v>44</v>
      </c>
      <c r="O1358" s="69" t="s">
        <v>433</v>
      </c>
      <c r="P1358" s="69" t="s">
        <v>970</v>
      </c>
      <c r="Q1358" s="69">
        <v>332</v>
      </c>
      <c r="R1358" s="69" t="s">
        <v>71</v>
      </c>
      <c r="V1358" s="59" t="str">
        <f t="shared" si="171"/>
        <v>6170504синий / коричневый</v>
      </c>
      <c r="W1358" s="59" t="str">
        <f t="shared" si="168"/>
        <v>6170504</v>
      </c>
      <c r="X1358" s="59" t="str">
        <f t="shared" si="172"/>
        <v>IVY HERRINGBONE</v>
      </c>
      <c r="AC1358" s="50">
        <f t="shared" si="173"/>
        <v>2</v>
      </c>
      <c r="AD1358" s="43">
        <f t="shared" si="174"/>
        <v>265</v>
      </c>
      <c r="AE1358" s="50">
        <f t="shared" si="175"/>
        <v>2265</v>
      </c>
    </row>
    <row r="1359" spans="1:31">
      <c r="A1359" s="59" t="str">
        <f t="shared" si="169"/>
        <v>6170504332</v>
      </c>
      <c r="B1359" s="59" t="str">
        <f t="shared" si="170"/>
        <v>02-265-74</v>
      </c>
      <c r="C1359" s="69" t="s">
        <v>3034</v>
      </c>
      <c r="D1359" s="69" t="s">
        <v>3032</v>
      </c>
      <c r="E1359" s="69" t="s">
        <v>967</v>
      </c>
      <c r="F1359" s="70">
        <v>57</v>
      </c>
      <c r="G1359" s="70" t="s">
        <v>2520</v>
      </c>
      <c r="H1359" s="69" t="s">
        <v>251</v>
      </c>
      <c r="I1359" s="69" t="s">
        <v>1018</v>
      </c>
      <c r="J1359" s="69" t="s">
        <v>320</v>
      </c>
      <c r="K1359" s="69" t="s">
        <v>382</v>
      </c>
      <c r="L1359" s="69" t="s">
        <v>420</v>
      </c>
      <c r="M1359" s="69" t="s">
        <v>388</v>
      </c>
      <c r="N1359" s="69" t="s">
        <v>44</v>
      </c>
      <c r="O1359" s="69" t="s">
        <v>433</v>
      </c>
      <c r="P1359" s="69" t="s">
        <v>970</v>
      </c>
      <c r="Q1359" s="69">
        <v>332</v>
      </c>
      <c r="R1359" s="69" t="s">
        <v>71</v>
      </c>
      <c r="V1359" s="59" t="str">
        <f t="shared" si="171"/>
        <v>6170504синий / коричневый</v>
      </c>
      <c r="W1359" s="59" t="str">
        <f t="shared" si="168"/>
        <v>6170504</v>
      </c>
      <c r="X1359" s="59" t="str">
        <f t="shared" si="172"/>
        <v>IVY HERRINGBONE</v>
      </c>
      <c r="AC1359" s="50">
        <f t="shared" si="173"/>
        <v>2</v>
      </c>
      <c r="AD1359" s="43">
        <f t="shared" si="174"/>
        <v>265</v>
      </c>
      <c r="AE1359" s="50">
        <f t="shared" si="175"/>
        <v>2265</v>
      </c>
    </row>
    <row r="1360" spans="1:31">
      <c r="A1360" s="59" t="str">
        <f t="shared" si="169"/>
        <v>6170504332</v>
      </c>
      <c r="B1360" s="59" t="str">
        <f t="shared" si="170"/>
        <v>02-265-74</v>
      </c>
      <c r="C1360" s="69" t="s">
        <v>3035</v>
      </c>
      <c r="D1360" s="69" t="s">
        <v>3032</v>
      </c>
      <c r="E1360" s="69" t="s">
        <v>979</v>
      </c>
      <c r="F1360" s="70">
        <v>58</v>
      </c>
      <c r="G1360" s="70" t="s">
        <v>2520</v>
      </c>
      <c r="H1360" s="69" t="s">
        <v>251</v>
      </c>
      <c r="I1360" s="69" t="s">
        <v>1018</v>
      </c>
      <c r="J1360" s="69" t="s">
        <v>320</v>
      </c>
      <c r="K1360" s="69" t="s">
        <v>382</v>
      </c>
      <c r="L1360" s="69" t="s">
        <v>420</v>
      </c>
      <c r="M1360" s="69" t="s">
        <v>388</v>
      </c>
      <c r="N1360" s="69" t="s">
        <v>44</v>
      </c>
      <c r="O1360" s="69" t="s">
        <v>433</v>
      </c>
      <c r="P1360" s="69" t="s">
        <v>970</v>
      </c>
      <c r="Q1360" s="69">
        <v>332</v>
      </c>
      <c r="R1360" s="69" t="s">
        <v>71</v>
      </c>
      <c r="V1360" s="59" t="str">
        <f t="shared" si="171"/>
        <v>6170504синий / коричневый</v>
      </c>
      <c r="W1360" s="59" t="str">
        <f t="shared" si="168"/>
        <v>6170504</v>
      </c>
      <c r="X1360" s="59" t="str">
        <f t="shared" si="172"/>
        <v>IVY HERRINGBONE</v>
      </c>
      <c r="AC1360" s="50">
        <f t="shared" si="173"/>
        <v>2</v>
      </c>
      <c r="AD1360" s="43">
        <f t="shared" si="174"/>
        <v>265</v>
      </c>
      <c r="AE1360" s="50">
        <f t="shared" si="175"/>
        <v>2265</v>
      </c>
    </row>
    <row r="1361" spans="1:31">
      <c r="A1361" s="59" t="str">
        <f t="shared" si="169"/>
        <v>6170504332</v>
      </c>
      <c r="B1361" s="59" t="str">
        <f t="shared" si="170"/>
        <v>02-265-74</v>
      </c>
      <c r="C1361" s="69" t="s">
        <v>3036</v>
      </c>
      <c r="D1361" s="69" t="s">
        <v>3032</v>
      </c>
      <c r="E1361" s="69" t="s">
        <v>972</v>
      </c>
      <c r="F1361" s="70">
        <v>59</v>
      </c>
      <c r="G1361" s="70" t="s">
        <v>2520</v>
      </c>
      <c r="H1361" s="69" t="s">
        <v>251</v>
      </c>
      <c r="I1361" s="69" t="s">
        <v>1018</v>
      </c>
      <c r="J1361" s="69" t="s">
        <v>320</v>
      </c>
      <c r="K1361" s="69" t="s">
        <v>382</v>
      </c>
      <c r="L1361" s="69" t="s">
        <v>420</v>
      </c>
      <c r="M1361" s="69" t="s">
        <v>388</v>
      </c>
      <c r="N1361" s="69" t="s">
        <v>44</v>
      </c>
      <c r="O1361" s="69" t="s">
        <v>433</v>
      </c>
      <c r="P1361" s="69" t="s">
        <v>970</v>
      </c>
      <c r="Q1361" s="69">
        <v>332</v>
      </c>
      <c r="R1361" s="69" t="s">
        <v>71</v>
      </c>
      <c r="V1361" s="59" t="str">
        <f t="shared" si="171"/>
        <v>6170504синий / коричневый</v>
      </c>
      <c r="W1361" s="59" t="str">
        <f t="shared" si="168"/>
        <v>6170504</v>
      </c>
      <c r="X1361" s="59" t="str">
        <f t="shared" si="172"/>
        <v>IVY HERRINGBONE</v>
      </c>
      <c r="AC1361" s="50">
        <f t="shared" si="173"/>
        <v>2</v>
      </c>
      <c r="AD1361" s="43">
        <f t="shared" si="174"/>
        <v>265</v>
      </c>
      <c r="AE1361" s="50">
        <f t="shared" si="175"/>
        <v>2265</v>
      </c>
    </row>
    <row r="1362" spans="1:31">
      <c r="A1362" s="59" t="str">
        <f t="shared" si="169"/>
        <v>6170504332</v>
      </c>
      <c r="B1362" s="59" t="str">
        <f t="shared" si="170"/>
        <v>02-265-74</v>
      </c>
      <c r="C1362" s="69" t="s">
        <v>3037</v>
      </c>
      <c r="D1362" s="69" t="s">
        <v>3032</v>
      </c>
      <c r="E1362" s="69" t="s">
        <v>981</v>
      </c>
      <c r="F1362" s="70">
        <v>60</v>
      </c>
      <c r="G1362" s="70" t="s">
        <v>2520</v>
      </c>
      <c r="H1362" s="69" t="s">
        <v>251</v>
      </c>
      <c r="I1362" s="69" t="s">
        <v>1018</v>
      </c>
      <c r="J1362" s="69" t="s">
        <v>320</v>
      </c>
      <c r="K1362" s="69" t="s">
        <v>382</v>
      </c>
      <c r="L1362" s="69" t="s">
        <v>420</v>
      </c>
      <c r="M1362" s="69" t="s">
        <v>388</v>
      </c>
      <c r="N1362" s="69" t="s">
        <v>44</v>
      </c>
      <c r="O1362" s="69" t="s">
        <v>433</v>
      </c>
      <c r="P1362" s="69" t="s">
        <v>970</v>
      </c>
      <c r="Q1362" s="69">
        <v>332</v>
      </c>
      <c r="R1362" s="69" t="s">
        <v>71</v>
      </c>
      <c r="V1362" s="59" t="str">
        <f t="shared" si="171"/>
        <v>6170504синий / коричневый</v>
      </c>
      <c r="W1362" s="59" t="str">
        <f t="shared" si="168"/>
        <v>6170504</v>
      </c>
      <c r="X1362" s="59" t="str">
        <f t="shared" si="172"/>
        <v>IVY HERRINGBONE</v>
      </c>
      <c r="AC1362" s="50">
        <f t="shared" si="173"/>
        <v>2</v>
      </c>
      <c r="AD1362" s="43">
        <f t="shared" si="174"/>
        <v>265</v>
      </c>
      <c r="AE1362" s="50">
        <f t="shared" si="175"/>
        <v>2265</v>
      </c>
    </row>
    <row r="1363" spans="1:31">
      <c r="A1363" s="59" t="str">
        <f t="shared" si="169"/>
        <v>6170504332</v>
      </c>
      <c r="B1363" s="59" t="str">
        <f t="shared" si="170"/>
        <v>02-265-74</v>
      </c>
      <c r="C1363" s="69" t="s">
        <v>3038</v>
      </c>
      <c r="D1363" s="69" t="s">
        <v>3032</v>
      </c>
      <c r="E1363" s="69" t="s">
        <v>983</v>
      </c>
      <c r="F1363" s="70">
        <v>61</v>
      </c>
      <c r="G1363" s="70" t="s">
        <v>2520</v>
      </c>
      <c r="H1363" s="69" t="s">
        <v>251</v>
      </c>
      <c r="I1363" s="69" t="s">
        <v>1018</v>
      </c>
      <c r="J1363" s="69" t="s">
        <v>320</v>
      </c>
      <c r="K1363" s="69" t="s">
        <v>382</v>
      </c>
      <c r="L1363" s="69" t="s">
        <v>420</v>
      </c>
      <c r="M1363" s="69" t="s">
        <v>388</v>
      </c>
      <c r="N1363" s="69" t="s">
        <v>44</v>
      </c>
      <c r="O1363" s="69" t="s">
        <v>433</v>
      </c>
      <c r="P1363" s="69" t="s">
        <v>970</v>
      </c>
      <c r="Q1363" s="69">
        <v>332</v>
      </c>
      <c r="R1363" s="69" t="s">
        <v>71</v>
      </c>
      <c r="V1363" s="59" t="str">
        <f t="shared" si="171"/>
        <v>6170504синий / коричневый</v>
      </c>
      <c r="W1363" s="59" t="str">
        <f t="shared" si="168"/>
        <v>6170504</v>
      </c>
      <c r="X1363" s="59" t="str">
        <f t="shared" si="172"/>
        <v>IVY HERRINGBONE</v>
      </c>
      <c r="AC1363" s="50">
        <f t="shared" si="173"/>
        <v>2</v>
      </c>
      <c r="AD1363" s="43">
        <f t="shared" si="174"/>
        <v>265</v>
      </c>
      <c r="AE1363" s="50">
        <f t="shared" si="175"/>
        <v>2265</v>
      </c>
    </row>
    <row r="1364" spans="1:31">
      <c r="A1364" s="59" t="str">
        <f t="shared" si="169"/>
        <v>6170504332</v>
      </c>
      <c r="B1364" s="59" t="str">
        <f t="shared" si="170"/>
        <v>02-265-74</v>
      </c>
      <c r="C1364" s="69" t="s">
        <v>3039</v>
      </c>
      <c r="D1364" s="69" t="s">
        <v>3032</v>
      </c>
      <c r="E1364" s="69" t="s">
        <v>987</v>
      </c>
      <c r="F1364" s="70">
        <v>62</v>
      </c>
      <c r="G1364" s="70" t="s">
        <v>2520</v>
      </c>
      <c r="H1364" s="69" t="s">
        <v>251</v>
      </c>
      <c r="I1364" s="69" t="s">
        <v>1018</v>
      </c>
      <c r="J1364" s="69" t="s">
        <v>320</v>
      </c>
      <c r="K1364" s="69" t="s">
        <v>382</v>
      </c>
      <c r="L1364" s="69" t="s">
        <v>420</v>
      </c>
      <c r="M1364" s="69" t="s">
        <v>388</v>
      </c>
      <c r="N1364" s="69" t="s">
        <v>44</v>
      </c>
      <c r="O1364" s="69" t="s">
        <v>433</v>
      </c>
      <c r="P1364" s="69" t="s">
        <v>970</v>
      </c>
      <c r="Q1364" s="69">
        <v>332</v>
      </c>
      <c r="R1364" s="69" t="s">
        <v>71</v>
      </c>
      <c r="V1364" s="59" t="str">
        <f t="shared" si="171"/>
        <v>6170504синий / коричневый</v>
      </c>
      <c r="W1364" s="59" t="str">
        <f t="shared" si="168"/>
        <v>6170504</v>
      </c>
      <c r="X1364" s="59" t="str">
        <f t="shared" si="172"/>
        <v>IVY HERRINGBONE</v>
      </c>
      <c r="AC1364" s="50">
        <f t="shared" si="173"/>
        <v>2</v>
      </c>
      <c r="AD1364" s="43">
        <f t="shared" si="174"/>
        <v>265</v>
      </c>
      <c r="AE1364" s="50">
        <f t="shared" si="175"/>
        <v>2265</v>
      </c>
    </row>
    <row r="1365" spans="1:31">
      <c r="A1365" s="59" t="str">
        <f t="shared" si="169"/>
        <v>6170504332</v>
      </c>
      <c r="B1365" s="59" t="str">
        <f t="shared" si="170"/>
        <v>02-265-74</v>
      </c>
      <c r="C1365" s="69" t="s">
        <v>3040</v>
      </c>
      <c r="D1365" s="69" t="s">
        <v>3032</v>
      </c>
      <c r="E1365" s="69" t="s">
        <v>989</v>
      </c>
      <c r="F1365" s="70">
        <v>63</v>
      </c>
      <c r="G1365" s="70" t="s">
        <v>2520</v>
      </c>
      <c r="H1365" s="69" t="s">
        <v>251</v>
      </c>
      <c r="I1365" s="69" t="s">
        <v>1018</v>
      </c>
      <c r="J1365" s="69" t="s">
        <v>320</v>
      </c>
      <c r="K1365" s="69" t="s">
        <v>382</v>
      </c>
      <c r="L1365" s="69" t="s">
        <v>420</v>
      </c>
      <c r="M1365" s="69" t="s">
        <v>388</v>
      </c>
      <c r="N1365" s="69" t="s">
        <v>44</v>
      </c>
      <c r="O1365" s="69" t="s">
        <v>433</v>
      </c>
      <c r="P1365" s="69" t="s">
        <v>970</v>
      </c>
      <c r="Q1365" s="69">
        <v>332</v>
      </c>
      <c r="R1365" s="69" t="s">
        <v>71</v>
      </c>
      <c r="V1365" s="59" t="str">
        <f t="shared" si="171"/>
        <v>6170504синий / коричневый</v>
      </c>
      <c r="W1365" s="59" t="str">
        <f t="shared" si="168"/>
        <v>6170504</v>
      </c>
      <c r="X1365" s="59" t="str">
        <f t="shared" si="172"/>
        <v>IVY HERRINGBONE</v>
      </c>
      <c r="AC1365" s="50">
        <f t="shared" si="173"/>
        <v>2</v>
      </c>
      <c r="AD1365" s="43">
        <f t="shared" si="174"/>
        <v>265</v>
      </c>
      <c r="AE1365" s="50">
        <f t="shared" si="175"/>
        <v>2265</v>
      </c>
    </row>
    <row r="1366" spans="1:31">
      <c r="A1366" s="59" t="str">
        <f t="shared" si="169"/>
        <v>6170504374</v>
      </c>
      <c r="B1366" s="59" t="str">
        <f t="shared" si="170"/>
        <v>02-265-57</v>
      </c>
      <c r="C1366" s="69" t="s">
        <v>3041</v>
      </c>
      <c r="D1366" s="69" t="s">
        <v>3042</v>
      </c>
      <c r="E1366" s="69" t="s">
        <v>979</v>
      </c>
      <c r="F1366" s="70">
        <v>58</v>
      </c>
      <c r="G1366" s="70" t="s">
        <v>2520</v>
      </c>
      <c r="H1366" s="69" t="s">
        <v>741</v>
      </c>
      <c r="I1366" s="69" t="s">
        <v>1018</v>
      </c>
      <c r="J1366" s="69" t="s">
        <v>320</v>
      </c>
      <c r="K1366" s="69" t="s">
        <v>382</v>
      </c>
      <c r="L1366" s="69" t="s">
        <v>420</v>
      </c>
      <c r="M1366" s="69" t="s">
        <v>388</v>
      </c>
      <c r="N1366" s="69" t="s">
        <v>44</v>
      </c>
      <c r="O1366" s="69" t="s">
        <v>433</v>
      </c>
      <c r="P1366" s="69" t="s">
        <v>970</v>
      </c>
      <c r="Q1366" s="69">
        <v>374</v>
      </c>
      <c r="R1366" s="69" t="s">
        <v>60</v>
      </c>
      <c r="V1366" s="59" t="str">
        <f t="shared" si="171"/>
        <v>6170504зеленый / бежевый</v>
      </c>
      <c r="W1366" s="59" t="str">
        <f t="shared" si="168"/>
        <v>6170504</v>
      </c>
      <c r="X1366" s="59" t="str">
        <f t="shared" si="172"/>
        <v>IVY HERRINGBONE</v>
      </c>
      <c r="AC1366" s="50">
        <f t="shared" si="173"/>
        <v>2</v>
      </c>
      <c r="AD1366" s="43">
        <f t="shared" si="174"/>
        <v>265</v>
      </c>
      <c r="AE1366" s="50">
        <f t="shared" si="175"/>
        <v>2265</v>
      </c>
    </row>
    <row r="1367" spans="1:31">
      <c r="A1367" s="59" t="str">
        <f t="shared" si="169"/>
        <v>6170504374</v>
      </c>
      <c r="B1367" s="59" t="str">
        <f t="shared" si="170"/>
        <v>02-265-57</v>
      </c>
      <c r="C1367" s="69" t="s">
        <v>3043</v>
      </c>
      <c r="D1367" s="69" t="s">
        <v>3042</v>
      </c>
      <c r="E1367" s="69" t="s">
        <v>981</v>
      </c>
      <c r="F1367" s="70">
        <v>60</v>
      </c>
      <c r="G1367" s="70" t="s">
        <v>2520</v>
      </c>
      <c r="H1367" s="69" t="s">
        <v>741</v>
      </c>
      <c r="I1367" s="69" t="s">
        <v>1018</v>
      </c>
      <c r="J1367" s="69" t="s">
        <v>320</v>
      </c>
      <c r="K1367" s="69" t="s">
        <v>382</v>
      </c>
      <c r="L1367" s="69" t="s">
        <v>420</v>
      </c>
      <c r="M1367" s="69" t="s">
        <v>388</v>
      </c>
      <c r="N1367" s="69" t="s">
        <v>44</v>
      </c>
      <c r="O1367" s="69" t="s">
        <v>433</v>
      </c>
      <c r="P1367" s="69" t="s">
        <v>970</v>
      </c>
      <c r="Q1367" s="69">
        <v>374</v>
      </c>
      <c r="R1367" s="69" t="s">
        <v>60</v>
      </c>
      <c r="V1367" s="59" t="str">
        <f t="shared" si="171"/>
        <v>6170504зеленый / бежевый</v>
      </c>
      <c r="W1367" s="59" t="str">
        <f t="shared" si="168"/>
        <v>6170504</v>
      </c>
      <c r="X1367" s="59" t="str">
        <f t="shared" si="172"/>
        <v>IVY HERRINGBONE</v>
      </c>
      <c r="AC1367" s="50">
        <f t="shared" si="173"/>
        <v>2</v>
      </c>
      <c r="AD1367" s="43">
        <f t="shared" si="174"/>
        <v>265</v>
      </c>
      <c r="AE1367" s="50">
        <f t="shared" si="175"/>
        <v>2265</v>
      </c>
    </row>
    <row r="1368" spans="1:31">
      <c r="A1368" s="59" t="str">
        <f t="shared" si="169"/>
        <v>62101051</v>
      </c>
      <c r="B1368" s="59" t="str">
        <f t="shared" si="170"/>
        <v>02-249-09</v>
      </c>
      <c r="C1368" s="69" t="s">
        <v>3044</v>
      </c>
      <c r="D1368" s="69" t="s">
        <v>3045</v>
      </c>
      <c r="E1368" s="69" t="s">
        <v>967</v>
      </c>
      <c r="F1368" s="70">
        <v>57</v>
      </c>
      <c r="G1368" s="70" t="s">
        <v>2536</v>
      </c>
      <c r="H1368" s="69" t="s">
        <v>53</v>
      </c>
      <c r="I1368" s="69" t="s">
        <v>1184</v>
      </c>
      <c r="J1368" s="69" t="s">
        <v>336</v>
      </c>
      <c r="K1368" s="69" t="s">
        <v>382</v>
      </c>
      <c r="L1368" s="69" t="s">
        <v>420</v>
      </c>
      <c r="M1368" s="69" t="s">
        <v>388</v>
      </c>
      <c r="N1368" s="69" t="s">
        <v>44</v>
      </c>
      <c r="O1368" s="69" t="s">
        <v>433</v>
      </c>
      <c r="P1368" s="69" t="s">
        <v>970</v>
      </c>
      <c r="Q1368" s="69">
        <v>1</v>
      </c>
      <c r="R1368" s="69" t="s">
        <v>53</v>
      </c>
      <c r="V1368" s="59" t="str">
        <f t="shared" si="171"/>
        <v>6210105черный</v>
      </c>
      <c r="W1368" s="59" t="str">
        <f t="shared" si="168"/>
        <v>6210105</v>
      </c>
      <c r="X1368" s="59" t="str">
        <f t="shared" si="172"/>
        <v>KENT EF</v>
      </c>
      <c r="AC1368" s="50">
        <f t="shared" si="173"/>
        <v>2</v>
      </c>
      <c r="AD1368" s="43">
        <f t="shared" si="174"/>
        <v>249</v>
      </c>
      <c r="AE1368" s="50">
        <f t="shared" si="175"/>
        <v>2249</v>
      </c>
    </row>
    <row r="1369" spans="1:31">
      <c r="A1369" s="59" t="str">
        <f t="shared" si="169"/>
        <v>62101051</v>
      </c>
      <c r="B1369" s="59" t="str">
        <f t="shared" si="170"/>
        <v>02-249-09</v>
      </c>
      <c r="C1369" s="69" t="s">
        <v>3046</v>
      </c>
      <c r="D1369" s="69" t="s">
        <v>3045</v>
      </c>
      <c r="E1369" s="69" t="s">
        <v>972</v>
      </c>
      <c r="F1369" s="70">
        <v>59</v>
      </c>
      <c r="G1369" s="70" t="s">
        <v>2536</v>
      </c>
      <c r="H1369" s="69" t="s">
        <v>53</v>
      </c>
      <c r="I1369" s="69" t="s">
        <v>1184</v>
      </c>
      <c r="J1369" s="69" t="s">
        <v>336</v>
      </c>
      <c r="K1369" s="69" t="s">
        <v>382</v>
      </c>
      <c r="L1369" s="69" t="s">
        <v>420</v>
      </c>
      <c r="M1369" s="69" t="s">
        <v>388</v>
      </c>
      <c r="N1369" s="69" t="s">
        <v>44</v>
      </c>
      <c r="O1369" s="69" t="s">
        <v>433</v>
      </c>
      <c r="P1369" s="69" t="s">
        <v>970</v>
      </c>
      <c r="Q1369" s="69">
        <v>1</v>
      </c>
      <c r="R1369" s="69" t="s">
        <v>53</v>
      </c>
      <c r="V1369" s="59" t="str">
        <f t="shared" si="171"/>
        <v>6210105черный</v>
      </c>
      <c r="W1369" s="59" t="str">
        <f t="shared" si="168"/>
        <v>6210105</v>
      </c>
      <c r="X1369" s="59" t="str">
        <f t="shared" si="172"/>
        <v>KENT EF</v>
      </c>
      <c r="AC1369" s="50">
        <f t="shared" si="173"/>
        <v>2</v>
      </c>
      <c r="AD1369" s="43">
        <f t="shared" si="174"/>
        <v>249</v>
      </c>
      <c r="AE1369" s="50">
        <f t="shared" si="175"/>
        <v>2249</v>
      </c>
    </row>
    <row r="1370" spans="1:31">
      <c r="A1370" s="59" t="str">
        <f t="shared" si="169"/>
        <v>62101051</v>
      </c>
      <c r="B1370" s="59" t="str">
        <f t="shared" si="170"/>
        <v>02-249-09</v>
      </c>
      <c r="C1370" s="69" t="s">
        <v>3047</v>
      </c>
      <c r="D1370" s="69" t="s">
        <v>3045</v>
      </c>
      <c r="E1370" s="69" t="s">
        <v>983</v>
      </c>
      <c r="F1370" s="70">
        <v>61</v>
      </c>
      <c r="G1370" s="70" t="s">
        <v>2536</v>
      </c>
      <c r="H1370" s="69" t="s">
        <v>53</v>
      </c>
      <c r="I1370" s="69" t="s">
        <v>1184</v>
      </c>
      <c r="J1370" s="69" t="s">
        <v>336</v>
      </c>
      <c r="K1370" s="69" t="s">
        <v>382</v>
      </c>
      <c r="L1370" s="69" t="s">
        <v>420</v>
      </c>
      <c r="M1370" s="69" t="s">
        <v>388</v>
      </c>
      <c r="N1370" s="69" t="s">
        <v>44</v>
      </c>
      <c r="O1370" s="69" t="s">
        <v>433</v>
      </c>
      <c r="P1370" s="69" t="s">
        <v>970</v>
      </c>
      <c r="Q1370" s="69">
        <v>1</v>
      </c>
      <c r="R1370" s="69" t="s">
        <v>53</v>
      </c>
      <c r="V1370" s="59" t="str">
        <f t="shared" si="171"/>
        <v>6210105черный</v>
      </c>
      <c r="W1370" s="59" t="str">
        <f t="shared" si="168"/>
        <v>6210105</v>
      </c>
      <c r="X1370" s="59" t="str">
        <f t="shared" si="172"/>
        <v>KENT EF</v>
      </c>
      <c r="AC1370" s="50">
        <f t="shared" si="173"/>
        <v>2</v>
      </c>
      <c r="AD1370" s="43">
        <f t="shared" si="174"/>
        <v>249</v>
      </c>
      <c r="AE1370" s="50">
        <f t="shared" si="175"/>
        <v>2249</v>
      </c>
    </row>
    <row r="1371" spans="1:31">
      <c r="A1371" s="59" t="str">
        <f t="shared" si="169"/>
        <v>62101051</v>
      </c>
      <c r="B1371" s="59" t="str">
        <f t="shared" si="170"/>
        <v>02-249-09</v>
      </c>
      <c r="C1371" s="69" t="s">
        <v>3048</v>
      </c>
      <c r="D1371" s="69" t="s">
        <v>3045</v>
      </c>
      <c r="E1371" s="69" t="s">
        <v>989</v>
      </c>
      <c r="F1371" s="70">
        <v>63</v>
      </c>
      <c r="G1371" s="70" t="s">
        <v>2536</v>
      </c>
      <c r="H1371" s="69" t="s">
        <v>53</v>
      </c>
      <c r="I1371" s="69" t="s">
        <v>1184</v>
      </c>
      <c r="J1371" s="69" t="s">
        <v>336</v>
      </c>
      <c r="K1371" s="69" t="s">
        <v>382</v>
      </c>
      <c r="L1371" s="69" t="s">
        <v>420</v>
      </c>
      <c r="M1371" s="69" t="s">
        <v>388</v>
      </c>
      <c r="N1371" s="69" t="s">
        <v>44</v>
      </c>
      <c r="O1371" s="69" t="s">
        <v>433</v>
      </c>
      <c r="P1371" s="69" t="s">
        <v>970</v>
      </c>
      <c r="Q1371" s="69">
        <v>1</v>
      </c>
      <c r="R1371" s="69" t="s">
        <v>53</v>
      </c>
      <c r="V1371" s="59" t="str">
        <f t="shared" si="171"/>
        <v>6210105черный</v>
      </c>
      <c r="W1371" s="59" t="str">
        <f t="shared" si="168"/>
        <v>6210105</v>
      </c>
      <c r="X1371" s="59" t="str">
        <f t="shared" si="172"/>
        <v>KENT EF</v>
      </c>
      <c r="AC1371" s="50">
        <f t="shared" si="173"/>
        <v>2</v>
      </c>
      <c r="AD1371" s="43">
        <f t="shared" si="174"/>
        <v>249</v>
      </c>
      <c r="AE1371" s="50">
        <f t="shared" si="175"/>
        <v>2249</v>
      </c>
    </row>
    <row r="1372" spans="1:31">
      <c r="A1372" s="59" t="str">
        <f t="shared" si="169"/>
        <v>6380502365</v>
      </c>
      <c r="B1372" s="59" t="str">
        <f t="shared" si="170"/>
        <v>02-087-91</v>
      </c>
      <c r="C1372" s="69" t="s">
        <v>3049</v>
      </c>
      <c r="D1372" s="69" t="s">
        <v>3050</v>
      </c>
      <c r="E1372" s="69" t="s">
        <v>1147</v>
      </c>
      <c r="F1372" s="70">
        <v>55</v>
      </c>
      <c r="G1372" s="70" t="s">
        <v>1275</v>
      </c>
      <c r="H1372" s="69" t="s">
        <v>226</v>
      </c>
      <c r="I1372" s="69" t="s">
        <v>1018</v>
      </c>
      <c r="J1372" s="69" t="s">
        <v>324</v>
      </c>
      <c r="K1372" s="69" t="s">
        <v>382</v>
      </c>
      <c r="L1372" s="69" t="s">
        <v>420</v>
      </c>
      <c r="M1372" s="69" t="s">
        <v>388</v>
      </c>
      <c r="N1372" s="69" t="s">
        <v>44</v>
      </c>
      <c r="O1372" s="69" t="s">
        <v>433</v>
      </c>
      <c r="P1372" s="69" t="s">
        <v>970</v>
      </c>
      <c r="Q1372" s="69">
        <v>365</v>
      </c>
      <c r="R1372" s="69" t="s">
        <v>86</v>
      </c>
      <c r="V1372" s="59" t="str">
        <f t="shared" si="171"/>
        <v>6380502светло-коричневый</v>
      </c>
      <c r="W1372" s="59" t="str">
        <f t="shared" si="168"/>
        <v>6380502</v>
      </c>
      <c r="X1372" s="59" t="str">
        <f t="shared" si="172"/>
        <v>BELFAST WOOLRICH</v>
      </c>
      <c r="AC1372" s="50">
        <f t="shared" si="173"/>
        <v>2</v>
      </c>
      <c r="AD1372" s="43">
        <f t="shared" si="174"/>
        <v>87</v>
      </c>
      <c r="AE1372" s="50">
        <f t="shared" si="175"/>
        <v>2087</v>
      </c>
    </row>
    <row r="1373" spans="1:31">
      <c r="A1373" s="59" t="str">
        <f t="shared" si="169"/>
        <v>6380502365</v>
      </c>
      <c r="B1373" s="59" t="str">
        <f t="shared" si="170"/>
        <v>02-087-91</v>
      </c>
      <c r="C1373" s="69" t="s">
        <v>3051</v>
      </c>
      <c r="D1373" s="69" t="s">
        <v>3050</v>
      </c>
      <c r="E1373" s="69" t="s">
        <v>985</v>
      </c>
      <c r="F1373" s="70">
        <v>56</v>
      </c>
      <c r="G1373" s="70" t="s">
        <v>1275</v>
      </c>
      <c r="H1373" s="69" t="s">
        <v>226</v>
      </c>
      <c r="I1373" s="69" t="s">
        <v>1018</v>
      </c>
      <c r="J1373" s="69" t="s">
        <v>324</v>
      </c>
      <c r="K1373" s="69" t="s">
        <v>382</v>
      </c>
      <c r="L1373" s="69" t="s">
        <v>420</v>
      </c>
      <c r="M1373" s="69" t="s">
        <v>388</v>
      </c>
      <c r="N1373" s="69" t="s">
        <v>44</v>
      </c>
      <c r="O1373" s="69" t="s">
        <v>433</v>
      </c>
      <c r="P1373" s="69" t="s">
        <v>970</v>
      </c>
      <c r="Q1373" s="69">
        <v>365</v>
      </c>
      <c r="R1373" s="69" t="s">
        <v>86</v>
      </c>
      <c r="V1373" s="59" t="str">
        <f t="shared" si="171"/>
        <v>6380502светло-коричневый</v>
      </c>
      <c r="W1373" s="59" t="str">
        <f t="shared" si="168"/>
        <v>6380502</v>
      </c>
      <c r="X1373" s="59" t="str">
        <f t="shared" si="172"/>
        <v>BELFAST WOOLRICH</v>
      </c>
      <c r="AC1373" s="50">
        <f t="shared" si="173"/>
        <v>2</v>
      </c>
      <c r="AD1373" s="43">
        <f t="shared" si="174"/>
        <v>87</v>
      </c>
      <c r="AE1373" s="50">
        <f t="shared" si="175"/>
        <v>2087</v>
      </c>
    </row>
    <row r="1374" spans="1:31">
      <c r="A1374" s="59" t="str">
        <f t="shared" si="169"/>
        <v>6380502365</v>
      </c>
      <c r="B1374" s="59" t="str">
        <f t="shared" si="170"/>
        <v>02-087-91</v>
      </c>
      <c r="C1374" s="69" t="s">
        <v>3052</v>
      </c>
      <c r="D1374" s="69" t="s">
        <v>3050</v>
      </c>
      <c r="E1374" s="69" t="s">
        <v>967</v>
      </c>
      <c r="F1374" s="70">
        <v>57</v>
      </c>
      <c r="G1374" s="70" t="s">
        <v>1275</v>
      </c>
      <c r="H1374" s="69" t="s">
        <v>226</v>
      </c>
      <c r="I1374" s="69" t="s">
        <v>1018</v>
      </c>
      <c r="J1374" s="69" t="s">
        <v>324</v>
      </c>
      <c r="K1374" s="69" t="s">
        <v>382</v>
      </c>
      <c r="L1374" s="69" t="s">
        <v>420</v>
      </c>
      <c r="M1374" s="69" t="s">
        <v>388</v>
      </c>
      <c r="N1374" s="69" t="s">
        <v>44</v>
      </c>
      <c r="O1374" s="69" t="s">
        <v>433</v>
      </c>
      <c r="P1374" s="69" t="s">
        <v>970</v>
      </c>
      <c r="Q1374" s="69">
        <v>365</v>
      </c>
      <c r="R1374" s="69" t="s">
        <v>86</v>
      </c>
      <c r="V1374" s="59" t="str">
        <f t="shared" si="171"/>
        <v>6380502светло-коричневый</v>
      </c>
      <c r="W1374" s="59" t="str">
        <f t="shared" si="168"/>
        <v>6380502</v>
      </c>
      <c r="X1374" s="59" t="str">
        <f t="shared" si="172"/>
        <v>BELFAST WOOLRICH</v>
      </c>
      <c r="AC1374" s="50">
        <f t="shared" si="173"/>
        <v>2</v>
      </c>
      <c r="AD1374" s="43">
        <f t="shared" si="174"/>
        <v>87</v>
      </c>
      <c r="AE1374" s="50">
        <f t="shared" si="175"/>
        <v>2087</v>
      </c>
    </row>
    <row r="1375" spans="1:31">
      <c r="A1375" s="59" t="str">
        <f t="shared" si="169"/>
        <v>6380502365</v>
      </c>
      <c r="B1375" s="59" t="str">
        <f t="shared" si="170"/>
        <v>02-087-91</v>
      </c>
      <c r="C1375" s="69" t="s">
        <v>3053</v>
      </c>
      <c r="D1375" s="69" t="s">
        <v>3050</v>
      </c>
      <c r="E1375" s="69" t="s">
        <v>979</v>
      </c>
      <c r="F1375" s="70">
        <v>58</v>
      </c>
      <c r="G1375" s="70" t="s">
        <v>1275</v>
      </c>
      <c r="H1375" s="69" t="s">
        <v>226</v>
      </c>
      <c r="I1375" s="69" t="s">
        <v>1018</v>
      </c>
      <c r="J1375" s="69" t="s">
        <v>324</v>
      </c>
      <c r="K1375" s="69" t="s">
        <v>382</v>
      </c>
      <c r="L1375" s="69" t="s">
        <v>420</v>
      </c>
      <c r="M1375" s="69" t="s">
        <v>388</v>
      </c>
      <c r="N1375" s="69" t="s">
        <v>44</v>
      </c>
      <c r="O1375" s="69" t="s">
        <v>433</v>
      </c>
      <c r="P1375" s="69" t="s">
        <v>970</v>
      </c>
      <c r="Q1375" s="69">
        <v>365</v>
      </c>
      <c r="R1375" s="69" t="s">
        <v>86</v>
      </c>
      <c r="V1375" s="59" t="str">
        <f t="shared" si="171"/>
        <v>6380502светло-коричневый</v>
      </c>
      <c r="W1375" s="59" t="str">
        <f t="shared" si="168"/>
        <v>6380502</v>
      </c>
      <c r="X1375" s="59" t="str">
        <f t="shared" si="172"/>
        <v>BELFAST WOOLRICH</v>
      </c>
      <c r="AC1375" s="50">
        <f t="shared" si="173"/>
        <v>2</v>
      </c>
      <c r="AD1375" s="43">
        <f t="shared" si="174"/>
        <v>87</v>
      </c>
      <c r="AE1375" s="50">
        <f t="shared" si="175"/>
        <v>2087</v>
      </c>
    </row>
    <row r="1376" spans="1:31">
      <c r="A1376" s="59" t="str">
        <f t="shared" si="169"/>
        <v>6380502365</v>
      </c>
      <c r="B1376" s="59" t="str">
        <f t="shared" si="170"/>
        <v>02-087-91</v>
      </c>
      <c r="C1376" s="69" t="s">
        <v>3054</v>
      </c>
      <c r="D1376" s="69" t="s">
        <v>3050</v>
      </c>
      <c r="E1376" s="69" t="s">
        <v>972</v>
      </c>
      <c r="F1376" s="70">
        <v>59</v>
      </c>
      <c r="G1376" s="70" t="s">
        <v>1275</v>
      </c>
      <c r="H1376" s="69" t="s">
        <v>226</v>
      </c>
      <c r="I1376" s="69" t="s">
        <v>1018</v>
      </c>
      <c r="J1376" s="69" t="s">
        <v>324</v>
      </c>
      <c r="K1376" s="69" t="s">
        <v>382</v>
      </c>
      <c r="L1376" s="69" t="s">
        <v>420</v>
      </c>
      <c r="M1376" s="69" t="s">
        <v>388</v>
      </c>
      <c r="N1376" s="69" t="s">
        <v>44</v>
      </c>
      <c r="O1376" s="69" t="s">
        <v>433</v>
      </c>
      <c r="P1376" s="69" t="s">
        <v>970</v>
      </c>
      <c r="Q1376" s="69">
        <v>365</v>
      </c>
      <c r="R1376" s="69" t="s">
        <v>86</v>
      </c>
      <c r="V1376" s="59" t="str">
        <f t="shared" si="171"/>
        <v>6380502светло-коричневый</v>
      </c>
      <c r="W1376" s="59" t="str">
        <f t="shared" si="168"/>
        <v>6380502</v>
      </c>
      <c r="X1376" s="59" t="str">
        <f t="shared" si="172"/>
        <v>BELFAST WOOLRICH</v>
      </c>
      <c r="AC1376" s="50">
        <f t="shared" si="173"/>
        <v>2</v>
      </c>
      <c r="AD1376" s="43">
        <f t="shared" si="174"/>
        <v>87</v>
      </c>
      <c r="AE1376" s="50">
        <f t="shared" si="175"/>
        <v>2087</v>
      </c>
    </row>
    <row r="1377" spans="1:31">
      <c r="A1377" s="59" t="str">
        <f t="shared" si="169"/>
        <v>6380502365</v>
      </c>
      <c r="B1377" s="59" t="str">
        <f t="shared" si="170"/>
        <v>02-087-91</v>
      </c>
      <c r="C1377" s="69" t="s">
        <v>3055</v>
      </c>
      <c r="D1377" s="69" t="s">
        <v>3050</v>
      </c>
      <c r="E1377" s="69" t="s">
        <v>981</v>
      </c>
      <c r="F1377" s="70">
        <v>60</v>
      </c>
      <c r="G1377" s="70" t="s">
        <v>1275</v>
      </c>
      <c r="H1377" s="69" t="s">
        <v>226</v>
      </c>
      <c r="I1377" s="69" t="s">
        <v>1018</v>
      </c>
      <c r="J1377" s="69" t="s">
        <v>324</v>
      </c>
      <c r="K1377" s="69" t="s">
        <v>382</v>
      </c>
      <c r="L1377" s="69" t="s">
        <v>420</v>
      </c>
      <c r="M1377" s="69" t="s">
        <v>388</v>
      </c>
      <c r="N1377" s="69" t="s">
        <v>44</v>
      </c>
      <c r="O1377" s="69" t="s">
        <v>433</v>
      </c>
      <c r="P1377" s="69" t="s">
        <v>970</v>
      </c>
      <c r="Q1377" s="69">
        <v>365</v>
      </c>
      <c r="R1377" s="69" t="s">
        <v>86</v>
      </c>
      <c r="V1377" s="59" t="str">
        <f t="shared" si="171"/>
        <v>6380502светло-коричневый</v>
      </c>
      <c r="W1377" s="59" t="str">
        <f t="shared" si="168"/>
        <v>6380502</v>
      </c>
      <c r="X1377" s="59" t="str">
        <f t="shared" si="172"/>
        <v>BELFAST WOOLRICH</v>
      </c>
      <c r="AC1377" s="50">
        <f t="shared" si="173"/>
        <v>2</v>
      </c>
      <c r="AD1377" s="43">
        <f t="shared" si="174"/>
        <v>87</v>
      </c>
      <c r="AE1377" s="50">
        <f t="shared" si="175"/>
        <v>2087</v>
      </c>
    </row>
    <row r="1378" spans="1:31">
      <c r="A1378" s="59" t="str">
        <f t="shared" si="169"/>
        <v>6380502365</v>
      </c>
      <c r="B1378" s="59" t="str">
        <f t="shared" si="170"/>
        <v>02-087-91</v>
      </c>
      <c r="C1378" s="69" t="s">
        <v>3056</v>
      </c>
      <c r="D1378" s="69" t="s">
        <v>3050</v>
      </c>
      <c r="E1378" s="69" t="s">
        <v>983</v>
      </c>
      <c r="F1378" s="70">
        <v>61</v>
      </c>
      <c r="G1378" s="70" t="s">
        <v>1275</v>
      </c>
      <c r="H1378" s="69" t="s">
        <v>226</v>
      </c>
      <c r="I1378" s="69" t="s">
        <v>1018</v>
      </c>
      <c r="J1378" s="69" t="s">
        <v>324</v>
      </c>
      <c r="K1378" s="69" t="s">
        <v>382</v>
      </c>
      <c r="L1378" s="69" t="s">
        <v>420</v>
      </c>
      <c r="M1378" s="69" t="s">
        <v>388</v>
      </c>
      <c r="N1378" s="69" t="s">
        <v>44</v>
      </c>
      <c r="O1378" s="69" t="s">
        <v>433</v>
      </c>
      <c r="P1378" s="69" t="s">
        <v>970</v>
      </c>
      <c r="Q1378" s="69">
        <v>365</v>
      </c>
      <c r="R1378" s="69" t="s">
        <v>86</v>
      </c>
      <c r="V1378" s="59" t="str">
        <f t="shared" si="171"/>
        <v>6380502светло-коричневый</v>
      </c>
      <c r="W1378" s="59" t="str">
        <f t="shared" si="168"/>
        <v>6380502</v>
      </c>
      <c r="X1378" s="59" t="str">
        <f t="shared" si="172"/>
        <v>BELFAST WOOLRICH</v>
      </c>
      <c r="AC1378" s="50">
        <f t="shared" si="173"/>
        <v>2</v>
      </c>
      <c r="AD1378" s="43">
        <f t="shared" si="174"/>
        <v>87</v>
      </c>
      <c r="AE1378" s="50">
        <f t="shared" si="175"/>
        <v>2087</v>
      </c>
    </row>
    <row r="1379" spans="1:31">
      <c r="A1379" s="59" t="str">
        <f t="shared" si="169"/>
        <v>6380502365</v>
      </c>
      <c r="B1379" s="59" t="str">
        <f t="shared" si="170"/>
        <v>02-087-91</v>
      </c>
      <c r="C1379" s="69" t="s">
        <v>3057</v>
      </c>
      <c r="D1379" s="69" t="s">
        <v>3050</v>
      </c>
      <c r="E1379" s="69" t="s">
        <v>987</v>
      </c>
      <c r="F1379" s="70">
        <v>62</v>
      </c>
      <c r="G1379" s="70" t="s">
        <v>1275</v>
      </c>
      <c r="H1379" s="69" t="s">
        <v>226</v>
      </c>
      <c r="I1379" s="69" t="s">
        <v>1018</v>
      </c>
      <c r="J1379" s="69" t="s">
        <v>324</v>
      </c>
      <c r="K1379" s="69" t="s">
        <v>382</v>
      </c>
      <c r="L1379" s="69" t="s">
        <v>420</v>
      </c>
      <c r="M1379" s="69" t="s">
        <v>388</v>
      </c>
      <c r="N1379" s="69" t="s">
        <v>44</v>
      </c>
      <c r="O1379" s="69" t="s">
        <v>433</v>
      </c>
      <c r="P1379" s="69" t="s">
        <v>970</v>
      </c>
      <c r="Q1379" s="69">
        <v>365</v>
      </c>
      <c r="R1379" s="69" t="s">
        <v>86</v>
      </c>
      <c r="V1379" s="59" t="str">
        <f t="shared" si="171"/>
        <v>6380502светло-коричневый</v>
      </c>
      <c r="W1379" s="59" t="str">
        <f t="shared" si="168"/>
        <v>6380502</v>
      </c>
      <c r="X1379" s="59" t="str">
        <f t="shared" si="172"/>
        <v>BELFAST WOOLRICH</v>
      </c>
      <c r="AC1379" s="50">
        <f t="shared" si="173"/>
        <v>2</v>
      </c>
      <c r="AD1379" s="43">
        <f t="shared" si="174"/>
        <v>87</v>
      </c>
      <c r="AE1379" s="50">
        <f t="shared" si="175"/>
        <v>2087</v>
      </c>
    </row>
    <row r="1380" spans="1:31">
      <c r="A1380" s="59" t="str">
        <f t="shared" si="169"/>
        <v>6380502387</v>
      </c>
      <c r="B1380" s="59" t="str">
        <f t="shared" si="170"/>
        <v>02-087-12</v>
      </c>
      <c r="C1380" s="69" t="s">
        <v>3058</v>
      </c>
      <c r="D1380" s="69" t="s">
        <v>3059</v>
      </c>
      <c r="E1380" s="69" t="s">
        <v>985</v>
      </c>
      <c r="F1380" s="70">
        <v>56</v>
      </c>
      <c r="G1380" s="70" t="s">
        <v>1275</v>
      </c>
      <c r="H1380" s="69" t="s">
        <v>121</v>
      </c>
      <c r="I1380" s="69" t="s">
        <v>1018</v>
      </c>
      <c r="J1380" s="69" t="s">
        <v>324</v>
      </c>
      <c r="K1380" s="69" t="s">
        <v>382</v>
      </c>
      <c r="L1380" s="69" t="s">
        <v>420</v>
      </c>
      <c r="M1380" s="69" t="s">
        <v>388</v>
      </c>
      <c r="N1380" s="69" t="s">
        <v>44</v>
      </c>
      <c r="O1380" s="69" t="s">
        <v>433</v>
      </c>
      <c r="P1380" s="69" t="s">
        <v>970</v>
      </c>
      <c r="Q1380" s="69">
        <v>387</v>
      </c>
      <c r="R1380" s="69" t="s">
        <v>121</v>
      </c>
      <c r="V1380" s="59" t="str">
        <f t="shared" si="171"/>
        <v>6380502бордовый</v>
      </c>
      <c r="W1380" s="59" t="str">
        <f t="shared" si="168"/>
        <v>6380502</v>
      </c>
      <c r="X1380" s="59" t="str">
        <f t="shared" si="172"/>
        <v>BELFAST WOOLRICH</v>
      </c>
      <c r="AC1380" s="50">
        <f t="shared" si="173"/>
        <v>2</v>
      </c>
      <c r="AD1380" s="43">
        <f t="shared" si="174"/>
        <v>87</v>
      </c>
      <c r="AE1380" s="50">
        <f t="shared" si="175"/>
        <v>2087</v>
      </c>
    </row>
    <row r="1381" spans="1:31">
      <c r="A1381" s="59" t="str">
        <f t="shared" si="169"/>
        <v>6380502387</v>
      </c>
      <c r="B1381" s="59" t="str">
        <f t="shared" si="170"/>
        <v>02-087-12</v>
      </c>
      <c r="C1381" s="69" t="s">
        <v>3060</v>
      </c>
      <c r="D1381" s="69" t="s">
        <v>3059</v>
      </c>
      <c r="E1381" s="69" t="s">
        <v>979</v>
      </c>
      <c r="F1381" s="70">
        <v>58</v>
      </c>
      <c r="G1381" s="70" t="s">
        <v>1275</v>
      </c>
      <c r="H1381" s="69" t="s">
        <v>121</v>
      </c>
      <c r="I1381" s="69" t="s">
        <v>1018</v>
      </c>
      <c r="J1381" s="69" t="s">
        <v>324</v>
      </c>
      <c r="K1381" s="69" t="s">
        <v>382</v>
      </c>
      <c r="L1381" s="69" t="s">
        <v>420</v>
      </c>
      <c r="M1381" s="69" t="s">
        <v>388</v>
      </c>
      <c r="N1381" s="69" t="s">
        <v>44</v>
      </c>
      <c r="O1381" s="69" t="s">
        <v>433</v>
      </c>
      <c r="P1381" s="69" t="s">
        <v>970</v>
      </c>
      <c r="Q1381" s="69">
        <v>387</v>
      </c>
      <c r="R1381" s="69" t="s">
        <v>121</v>
      </c>
      <c r="V1381" s="59" t="str">
        <f t="shared" si="171"/>
        <v>6380502бордовый</v>
      </c>
      <c r="W1381" s="59" t="str">
        <f t="shared" si="168"/>
        <v>6380502</v>
      </c>
      <c r="X1381" s="59" t="str">
        <f t="shared" si="172"/>
        <v>BELFAST WOOLRICH</v>
      </c>
      <c r="AC1381" s="50">
        <f t="shared" si="173"/>
        <v>2</v>
      </c>
      <c r="AD1381" s="43">
        <f t="shared" si="174"/>
        <v>87</v>
      </c>
      <c r="AE1381" s="50">
        <f t="shared" si="175"/>
        <v>2087</v>
      </c>
    </row>
    <row r="1382" spans="1:31">
      <c r="A1382" s="59" t="str">
        <f t="shared" si="169"/>
        <v>6380502387</v>
      </c>
      <c r="B1382" s="59" t="str">
        <f t="shared" si="170"/>
        <v>02-087-12</v>
      </c>
      <c r="C1382" s="69" t="s">
        <v>3061</v>
      </c>
      <c r="D1382" s="69" t="s">
        <v>3059</v>
      </c>
      <c r="E1382" s="69" t="s">
        <v>972</v>
      </c>
      <c r="F1382" s="70">
        <v>59</v>
      </c>
      <c r="G1382" s="70" t="s">
        <v>1275</v>
      </c>
      <c r="H1382" s="69" t="s">
        <v>121</v>
      </c>
      <c r="I1382" s="69" t="s">
        <v>1018</v>
      </c>
      <c r="J1382" s="69" t="s">
        <v>324</v>
      </c>
      <c r="K1382" s="69" t="s">
        <v>382</v>
      </c>
      <c r="L1382" s="69" t="s">
        <v>420</v>
      </c>
      <c r="M1382" s="69" t="s">
        <v>388</v>
      </c>
      <c r="N1382" s="69" t="s">
        <v>44</v>
      </c>
      <c r="O1382" s="69" t="s">
        <v>433</v>
      </c>
      <c r="P1382" s="69" t="s">
        <v>970</v>
      </c>
      <c r="Q1382" s="69">
        <v>387</v>
      </c>
      <c r="R1382" s="69" t="s">
        <v>121</v>
      </c>
      <c r="V1382" s="59" t="str">
        <f t="shared" si="171"/>
        <v>6380502бордовый</v>
      </c>
      <c r="W1382" s="59" t="str">
        <f t="shared" si="168"/>
        <v>6380502</v>
      </c>
      <c r="X1382" s="59" t="str">
        <f t="shared" si="172"/>
        <v>BELFAST WOOLRICH</v>
      </c>
      <c r="AC1382" s="50">
        <f t="shared" si="173"/>
        <v>2</v>
      </c>
      <c r="AD1382" s="43">
        <f t="shared" si="174"/>
        <v>87</v>
      </c>
      <c r="AE1382" s="50">
        <f t="shared" si="175"/>
        <v>2087</v>
      </c>
    </row>
    <row r="1383" spans="1:31">
      <c r="A1383" s="59" t="str">
        <f t="shared" si="169"/>
        <v>6380502387</v>
      </c>
      <c r="B1383" s="59" t="str">
        <f t="shared" si="170"/>
        <v>02-087-12</v>
      </c>
      <c r="C1383" s="69" t="s">
        <v>3062</v>
      </c>
      <c r="D1383" s="69" t="s">
        <v>3059</v>
      </c>
      <c r="E1383" s="69" t="s">
        <v>981</v>
      </c>
      <c r="F1383" s="70">
        <v>60</v>
      </c>
      <c r="G1383" s="70" t="s">
        <v>1275</v>
      </c>
      <c r="H1383" s="69" t="s">
        <v>121</v>
      </c>
      <c r="I1383" s="69" t="s">
        <v>1018</v>
      </c>
      <c r="J1383" s="69" t="s">
        <v>324</v>
      </c>
      <c r="K1383" s="69" t="s">
        <v>382</v>
      </c>
      <c r="L1383" s="69" t="s">
        <v>420</v>
      </c>
      <c r="M1383" s="69" t="s">
        <v>388</v>
      </c>
      <c r="N1383" s="69" t="s">
        <v>44</v>
      </c>
      <c r="O1383" s="69" t="s">
        <v>433</v>
      </c>
      <c r="P1383" s="69" t="s">
        <v>970</v>
      </c>
      <c r="Q1383" s="69">
        <v>387</v>
      </c>
      <c r="R1383" s="69" t="s">
        <v>121</v>
      </c>
      <c r="V1383" s="59" t="str">
        <f t="shared" si="171"/>
        <v>6380502бордовый</v>
      </c>
      <c r="W1383" s="59" t="str">
        <f t="shared" si="168"/>
        <v>6380502</v>
      </c>
      <c r="X1383" s="59" t="str">
        <f t="shared" si="172"/>
        <v>BELFAST WOOLRICH</v>
      </c>
      <c r="AC1383" s="50">
        <f t="shared" si="173"/>
        <v>2</v>
      </c>
      <c r="AD1383" s="43">
        <f t="shared" si="174"/>
        <v>87</v>
      </c>
      <c r="AE1383" s="50">
        <f t="shared" si="175"/>
        <v>2087</v>
      </c>
    </row>
    <row r="1384" spans="1:31">
      <c r="A1384" s="59" t="str">
        <f t="shared" si="169"/>
        <v>6380502387</v>
      </c>
      <c r="B1384" s="59" t="str">
        <f t="shared" si="170"/>
        <v>02-087-12</v>
      </c>
      <c r="C1384" s="69" t="s">
        <v>3063</v>
      </c>
      <c r="D1384" s="69" t="s">
        <v>3059</v>
      </c>
      <c r="E1384" s="69" t="s">
        <v>987</v>
      </c>
      <c r="F1384" s="70">
        <v>62</v>
      </c>
      <c r="G1384" s="70" t="s">
        <v>1275</v>
      </c>
      <c r="H1384" s="69" t="s">
        <v>121</v>
      </c>
      <c r="I1384" s="69" t="s">
        <v>1018</v>
      </c>
      <c r="J1384" s="69" t="s">
        <v>324</v>
      </c>
      <c r="K1384" s="69" t="s">
        <v>382</v>
      </c>
      <c r="L1384" s="69" t="s">
        <v>420</v>
      </c>
      <c r="M1384" s="69" t="s">
        <v>388</v>
      </c>
      <c r="N1384" s="69" t="s">
        <v>44</v>
      </c>
      <c r="O1384" s="69" t="s">
        <v>433</v>
      </c>
      <c r="P1384" s="69" t="s">
        <v>970</v>
      </c>
      <c r="Q1384" s="69">
        <v>387</v>
      </c>
      <c r="R1384" s="69" t="s">
        <v>121</v>
      </c>
      <c r="V1384" s="59" t="str">
        <f t="shared" si="171"/>
        <v>6380502бордовый</v>
      </c>
      <c r="W1384" s="59" t="str">
        <f t="shared" si="168"/>
        <v>6380502</v>
      </c>
      <c r="X1384" s="59" t="str">
        <f t="shared" si="172"/>
        <v>BELFAST WOOLRICH</v>
      </c>
      <c r="AC1384" s="50">
        <f t="shared" si="173"/>
        <v>2</v>
      </c>
      <c r="AD1384" s="43">
        <f t="shared" si="174"/>
        <v>87</v>
      </c>
      <c r="AE1384" s="50">
        <f t="shared" si="175"/>
        <v>2087</v>
      </c>
    </row>
    <row r="1385" spans="1:31">
      <c r="A1385" s="59" t="str">
        <f t="shared" si="169"/>
        <v>6380502387</v>
      </c>
      <c r="B1385" s="59" t="str">
        <f t="shared" si="170"/>
        <v>02-087-12</v>
      </c>
      <c r="C1385" s="69" t="s">
        <v>3064</v>
      </c>
      <c r="D1385" s="69" t="s">
        <v>3059</v>
      </c>
      <c r="E1385" s="69" t="s">
        <v>989</v>
      </c>
      <c r="F1385" s="70">
        <v>63</v>
      </c>
      <c r="G1385" s="70" t="s">
        <v>1275</v>
      </c>
      <c r="H1385" s="69" t="s">
        <v>121</v>
      </c>
      <c r="I1385" s="69" t="s">
        <v>1018</v>
      </c>
      <c r="J1385" s="69" t="s">
        <v>324</v>
      </c>
      <c r="K1385" s="69" t="s">
        <v>382</v>
      </c>
      <c r="L1385" s="69" t="s">
        <v>420</v>
      </c>
      <c r="M1385" s="69" t="s">
        <v>388</v>
      </c>
      <c r="N1385" s="69" t="s">
        <v>44</v>
      </c>
      <c r="O1385" s="69" t="s">
        <v>433</v>
      </c>
      <c r="P1385" s="69" t="s">
        <v>970</v>
      </c>
      <c r="Q1385" s="69">
        <v>387</v>
      </c>
      <c r="R1385" s="69" t="s">
        <v>121</v>
      </c>
      <c r="V1385" s="59" t="str">
        <f t="shared" si="171"/>
        <v>6380502бордовый</v>
      </c>
      <c r="W1385" s="59" t="str">
        <f t="shared" si="168"/>
        <v>6380502</v>
      </c>
      <c r="X1385" s="59" t="str">
        <f t="shared" si="172"/>
        <v>BELFAST WOOLRICH</v>
      </c>
      <c r="AC1385" s="50">
        <f t="shared" si="173"/>
        <v>2</v>
      </c>
      <c r="AD1385" s="43">
        <f t="shared" si="174"/>
        <v>87</v>
      </c>
      <c r="AE1385" s="50">
        <f t="shared" si="175"/>
        <v>2087</v>
      </c>
    </row>
    <row r="1386" spans="1:31">
      <c r="A1386" s="59" t="str">
        <f t="shared" si="169"/>
        <v>6640601427</v>
      </c>
      <c r="B1386" s="59" t="str">
        <f t="shared" si="170"/>
        <v>02-268-32</v>
      </c>
      <c r="C1386" s="69" t="s">
        <v>3065</v>
      </c>
      <c r="D1386" s="69" t="s">
        <v>3066</v>
      </c>
      <c r="E1386" s="69" t="s">
        <v>979</v>
      </c>
      <c r="F1386" s="70">
        <v>58</v>
      </c>
      <c r="G1386" s="70" t="s">
        <v>2693</v>
      </c>
      <c r="H1386" s="69" t="s">
        <v>97</v>
      </c>
      <c r="I1386" s="69" t="s">
        <v>1018</v>
      </c>
      <c r="J1386" s="69" t="s">
        <v>349</v>
      </c>
      <c r="K1386" s="69" t="s">
        <v>382</v>
      </c>
      <c r="L1386" s="69" t="s">
        <v>420</v>
      </c>
      <c r="M1386" s="69" t="s">
        <v>388</v>
      </c>
      <c r="N1386" s="69" t="s">
        <v>44</v>
      </c>
      <c r="O1386" s="69" t="s">
        <v>433</v>
      </c>
      <c r="P1386" s="69" t="s">
        <v>970</v>
      </c>
      <c r="Q1386" s="69">
        <v>427</v>
      </c>
      <c r="R1386" s="69" t="s">
        <v>63</v>
      </c>
      <c r="V1386" s="59" t="str">
        <f t="shared" si="171"/>
        <v>6640601бежевый / синий</v>
      </c>
      <c r="W1386" s="59" t="str">
        <f t="shared" si="168"/>
        <v>6640601</v>
      </c>
      <c r="X1386" s="59" t="str">
        <f t="shared" si="172"/>
        <v>6-PANEL DONEGAL</v>
      </c>
      <c r="AC1386" s="50">
        <f t="shared" si="173"/>
        <v>2</v>
      </c>
      <c r="AD1386" s="43">
        <f t="shared" si="174"/>
        <v>268</v>
      </c>
      <c r="AE1386" s="50">
        <f t="shared" si="175"/>
        <v>2268</v>
      </c>
    </row>
    <row r="1387" spans="1:31">
      <c r="A1387" s="59" t="str">
        <f t="shared" si="169"/>
        <v>6640601427</v>
      </c>
      <c r="B1387" s="59" t="str">
        <f t="shared" si="170"/>
        <v>02-268-32</v>
      </c>
      <c r="C1387" s="69" t="s">
        <v>3067</v>
      </c>
      <c r="D1387" s="69" t="s">
        <v>3066</v>
      </c>
      <c r="E1387" s="69" t="s">
        <v>972</v>
      </c>
      <c r="F1387" s="70">
        <v>59</v>
      </c>
      <c r="G1387" s="70" t="s">
        <v>2693</v>
      </c>
      <c r="H1387" s="69" t="s">
        <v>97</v>
      </c>
      <c r="I1387" s="69" t="s">
        <v>1018</v>
      </c>
      <c r="J1387" s="69" t="s">
        <v>349</v>
      </c>
      <c r="K1387" s="69" t="s">
        <v>382</v>
      </c>
      <c r="L1387" s="69" t="s">
        <v>420</v>
      </c>
      <c r="M1387" s="69" t="s">
        <v>388</v>
      </c>
      <c r="N1387" s="69" t="s">
        <v>44</v>
      </c>
      <c r="O1387" s="69" t="s">
        <v>433</v>
      </c>
      <c r="P1387" s="69" t="s">
        <v>970</v>
      </c>
      <c r="Q1387" s="69">
        <v>427</v>
      </c>
      <c r="R1387" s="69" t="s">
        <v>63</v>
      </c>
      <c r="V1387" s="59" t="str">
        <f t="shared" si="171"/>
        <v>6640601бежевый / синий</v>
      </c>
      <c r="W1387" s="59" t="str">
        <f t="shared" si="168"/>
        <v>6640601</v>
      </c>
      <c r="X1387" s="59" t="str">
        <f t="shared" si="172"/>
        <v>6-PANEL DONEGAL</v>
      </c>
      <c r="AC1387" s="50">
        <f t="shared" si="173"/>
        <v>2</v>
      </c>
      <c r="AD1387" s="43">
        <f t="shared" si="174"/>
        <v>268</v>
      </c>
      <c r="AE1387" s="50">
        <f t="shared" si="175"/>
        <v>2268</v>
      </c>
    </row>
    <row r="1388" spans="1:31">
      <c r="A1388" s="59" t="str">
        <f t="shared" si="169"/>
        <v>6640601427</v>
      </c>
      <c r="B1388" s="59" t="str">
        <f t="shared" si="170"/>
        <v>02-268-32</v>
      </c>
      <c r="C1388" s="69" t="s">
        <v>3068</v>
      </c>
      <c r="D1388" s="69" t="s">
        <v>3066</v>
      </c>
      <c r="E1388" s="69" t="s">
        <v>981</v>
      </c>
      <c r="F1388" s="70">
        <v>60</v>
      </c>
      <c r="G1388" s="70" t="s">
        <v>2693</v>
      </c>
      <c r="H1388" s="69" t="s">
        <v>97</v>
      </c>
      <c r="I1388" s="69" t="s">
        <v>1018</v>
      </c>
      <c r="J1388" s="69" t="s">
        <v>349</v>
      </c>
      <c r="K1388" s="69" t="s">
        <v>382</v>
      </c>
      <c r="L1388" s="69" t="s">
        <v>420</v>
      </c>
      <c r="M1388" s="69" t="s">
        <v>388</v>
      </c>
      <c r="N1388" s="69" t="s">
        <v>44</v>
      </c>
      <c r="O1388" s="69" t="s">
        <v>433</v>
      </c>
      <c r="P1388" s="69" t="s">
        <v>970</v>
      </c>
      <c r="Q1388" s="69">
        <v>427</v>
      </c>
      <c r="R1388" s="69" t="s">
        <v>63</v>
      </c>
      <c r="V1388" s="59" t="str">
        <f t="shared" si="171"/>
        <v>6640601бежевый / синий</v>
      </c>
      <c r="W1388" s="59" t="str">
        <f t="shared" si="168"/>
        <v>6640601</v>
      </c>
      <c r="X1388" s="59" t="str">
        <f t="shared" si="172"/>
        <v>6-PANEL DONEGAL</v>
      </c>
      <c r="AC1388" s="50">
        <f t="shared" si="173"/>
        <v>2</v>
      </c>
      <c r="AD1388" s="43">
        <f t="shared" si="174"/>
        <v>268</v>
      </c>
      <c r="AE1388" s="50">
        <f t="shared" si="175"/>
        <v>2268</v>
      </c>
    </row>
    <row r="1389" spans="1:31">
      <c r="A1389" s="59" t="str">
        <f t="shared" si="169"/>
        <v>6640601427</v>
      </c>
      <c r="B1389" s="59" t="str">
        <f t="shared" si="170"/>
        <v>02-268-32</v>
      </c>
      <c r="C1389" s="69" t="s">
        <v>3069</v>
      </c>
      <c r="D1389" s="69" t="s">
        <v>3066</v>
      </c>
      <c r="E1389" s="69" t="s">
        <v>987</v>
      </c>
      <c r="F1389" s="70">
        <v>62</v>
      </c>
      <c r="G1389" s="70" t="s">
        <v>2693</v>
      </c>
      <c r="H1389" s="69" t="s">
        <v>97</v>
      </c>
      <c r="I1389" s="69" t="s">
        <v>1018</v>
      </c>
      <c r="J1389" s="69" t="s">
        <v>349</v>
      </c>
      <c r="K1389" s="69" t="s">
        <v>382</v>
      </c>
      <c r="L1389" s="69" t="s">
        <v>420</v>
      </c>
      <c r="M1389" s="69" t="s">
        <v>388</v>
      </c>
      <c r="N1389" s="69" t="s">
        <v>44</v>
      </c>
      <c r="O1389" s="69" t="s">
        <v>433</v>
      </c>
      <c r="P1389" s="69" t="s">
        <v>970</v>
      </c>
      <c r="Q1389" s="69">
        <v>427</v>
      </c>
      <c r="R1389" s="69" t="s">
        <v>63</v>
      </c>
      <c r="V1389" s="59" t="str">
        <f t="shared" si="171"/>
        <v>6640601бежевый / синий</v>
      </c>
      <c r="W1389" s="59" t="str">
        <f t="shared" si="168"/>
        <v>6640601</v>
      </c>
      <c r="X1389" s="59" t="str">
        <f t="shared" si="172"/>
        <v>6-PANEL DONEGAL</v>
      </c>
      <c r="AC1389" s="50">
        <f t="shared" si="173"/>
        <v>2</v>
      </c>
      <c r="AD1389" s="43">
        <f t="shared" si="174"/>
        <v>268</v>
      </c>
      <c r="AE1389" s="50">
        <f t="shared" si="175"/>
        <v>2268</v>
      </c>
    </row>
    <row r="1390" spans="1:31">
      <c r="A1390" s="59" t="str">
        <f t="shared" si="169"/>
        <v>6640601432</v>
      </c>
      <c r="B1390" s="59" t="str">
        <f t="shared" si="170"/>
        <v>02-268-78</v>
      </c>
      <c r="C1390" s="69" t="s">
        <v>3070</v>
      </c>
      <c r="D1390" s="69" t="s">
        <v>3071</v>
      </c>
      <c r="E1390" s="69" t="s">
        <v>985</v>
      </c>
      <c r="F1390" s="70">
        <v>56</v>
      </c>
      <c r="G1390" s="70" t="s">
        <v>2693</v>
      </c>
      <c r="H1390" s="69" t="s">
        <v>309</v>
      </c>
      <c r="I1390" s="69" t="s">
        <v>1018</v>
      </c>
      <c r="J1390" s="69" t="s">
        <v>349</v>
      </c>
      <c r="K1390" s="69" t="s">
        <v>382</v>
      </c>
      <c r="L1390" s="69" t="s">
        <v>420</v>
      </c>
      <c r="M1390" s="69" t="s">
        <v>388</v>
      </c>
      <c r="N1390" s="69" t="s">
        <v>44</v>
      </c>
      <c r="O1390" s="69" t="s">
        <v>433</v>
      </c>
      <c r="P1390" s="69" t="s">
        <v>970</v>
      </c>
      <c r="Q1390" s="69">
        <v>432</v>
      </c>
      <c r="R1390" s="69" t="s">
        <v>53</v>
      </c>
      <c r="V1390" s="59" t="str">
        <f t="shared" si="171"/>
        <v>6640601черный / синий</v>
      </c>
      <c r="W1390" s="59" t="str">
        <f t="shared" si="168"/>
        <v>6640601</v>
      </c>
      <c r="X1390" s="59" t="str">
        <f t="shared" si="172"/>
        <v>6-PANEL DONEGAL</v>
      </c>
      <c r="AC1390" s="50">
        <f t="shared" si="173"/>
        <v>2</v>
      </c>
      <c r="AD1390" s="43">
        <f t="shared" si="174"/>
        <v>268</v>
      </c>
      <c r="AE1390" s="50">
        <f t="shared" si="175"/>
        <v>2268</v>
      </c>
    </row>
    <row r="1391" spans="1:31">
      <c r="A1391" s="59" t="str">
        <f t="shared" si="169"/>
        <v>6640601432</v>
      </c>
      <c r="B1391" s="59" t="str">
        <f t="shared" si="170"/>
        <v>02-268-78</v>
      </c>
      <c r="C1391" s="69" t="s">
        <v>3072</v>
      </c>
      <c r="D1391" s="69" t="s">
        <v>3071</v>
      </c>
      <c r="E1391" s="69" t="s">
        <v>967</v>
      </c>
      <c r="F1391" s="70">
        <v>57</v>
      </c>
      <c r="G1391" s="70" t="s">
        <v>2693</v>
      </c>
      <c r="H1391" s="69" t="s">
        <v>309</v>
      </c>
      <c r="I1391" s="69" t="s">
        <v>1018</v>
      </c>
      <c r="J1391" s="69" t="s">
        <v>349</v>
      </c>
      <c r="K1391" s="69" t="s">
        <v>382</v>
      </c>
      <c r="L1391" s="69" t="s">
        <v>420</v>
      </c>
      <c r="M1391" s="69" t="s">
        <v>388</v>
      </c>
      <c r="N1391" s="69" t="s">
        <v>44</v>
      </c>
      <c r="O1391" s="69" t="s">
        <v>433</v>
      </c>
      <c r="P1391" s="69" t="s">
        <v>970</v>
      </c>
      <c r="Q1391" s="69">
        <v>432</v>
      </c>
      <c r="R1391" s="69" t="s">
        <v>53</v>
      </c>
      <c r="V1391" s="59" t="str">
        <f t="shared" si="171"/>
        <v>6640601черный / синий</v>
      </c>
      <c r="W1391" s="59" t="str">
        <f t="shared" si="168"/>
        <v>6640601</v>
      </c>
      <c r="X1391" s="59" t="str">
        <f t="shared" si="172"/>
        <v>6-PANEL DONEGAL</v>
      </c>
      <c r="AC1391" s="50">
        <f t="shared" si="173"/>
        <v>2</v>
      </c>
      <c r="AD1391" s="43">
        <f t="shared" si="174"/>
        <v>268</v>
      </c>
      <c r="AE1391" s="50">
        <f t="shared" si="175"/>
        <v>2268</v>
      </c>
    </row>
    <row r="1392" spans="1:31">
      <c r="A1392" s="59" t="str">
        <f t="shared" si="169"/>
        <v>6640601432</v>
      </c>
      <c r="B1392" s="59" t="str">
        <f t="shared" si="170"/>
        <v>02-268-78</v>
      </c>
      <c r="C1392" s="69" t="s">
        <v>3073</v>
      </c>
      <c r="D1392" s="69" t="s">
        <v>3071</v>
      </c>
      <c r="E1392" s="69" t="s">
        <v>979</v>
      </c>
      <c r="F1392" s="70">
        <v>58</v>
      </c>
      <c r="G1392" s="70" t="s">
        <v>2693</v>
      </c>
      <c r="H1392" s="69" t="s">
        <v>309</v>
      </c>
      <c r="I1392" s="69" t="s">
        <v>1018</v>
      </c>
      <c r="J1392" s="69" t="s">
        <v>349</v>
      </c>
      <c r="K1392" s="69" t="s">
        <v>382</v>
      </c>
      <c r="L1392" s="69" t="s">
        <v>420</v>
      </c>
      <c r="M1392" s="69" t="s">
        <v>388</v>
      </c>
      <c r="N1392" s="69" t="s">
        <v>44</v>
      </c>
      <c r="O1392" s="69" t="s">
        <v>433</v>
      </c>
      <c r="P1392" s="69" t="s">
        <v>970</v>
      </c>
      <c r="Q1392" s="69">
        <v>432</v>
      </c>
      <c r="R1392" s="69" t="s">
        <v>53</v>
      </c>
      <c r="V1392" s="59" t="str">
        <f t="shared" si="171"/>
        <v>6640601черный / синий</v>
      </c>
      <c r="W1392" s="59" t="str">
        <f t="shared" si="168"/>
        <v>6640601</v>
      </c>
      <c r="X1392" s="59" t="str">
        <f t="shared" si="172"/>
        <v>6-PANEL DONEGAL</v>
      </c>
      <c r="AC1392" s="50">
        <f t="shared" si="173"/>
        <v>2</v>
      </c>
      <c r="AD1392" s="43">
        <f t="shared" si="174"/>
        <v>268</v>
      </c>
      <c r="AE1392" s="50">
        <f t="shared" si="175"/>
        <v>2268</v>
      </c>
    </row>
    <row r="1393" spans="1:31">
      <c r="A1393" s="59" t="str">
        <f t="shared" si="169"/>
        <v>6640601432</v>
      </c>
      <c r="B1393" s="59" t="str">
        <f t="shared" si="170"/>
        <v>02-268-78</v>
      </c>
      <c r="C1393" s="69" t="s">
        <v>3074</v>
      </c>
      <c r="D1393" s="69" t="s">
        <v>3071</v>
      </c>
      <c r="E1393" s="69" t="s">
        <v>972</v>
      </c>
      <c r="F1393" s="70">
        <v>59</v>
      </c>
      <c r="G1393" s="70" t="s">
        <v>2693</v>
      </c>
      <c r="H1393" s="69" t="s">
        <v>309</v>
      </c>
      <c r="I1393" s="69" t="s">
        <v>1018</v>
      </c>
      <c r="J1393" s="69" t="s">
        <v>349</v>
      </c>
      <c r="K1393" s="69" t="s">
        <v>382</v>
      </c>
      <c r="L1393" s="69" t="s">
        <v>420</v>
      </c>
      <c r="M1393" s="69" t="s">
        <v>388</v>
      </c>
      <c r="N1393" s="69" t="s">
        <v>44</v>
      </c>
      <c r="O1393" s="69" t="s">
        <v>433</v>
      </c>
      <c r="P1393" s="69" t="s">
        <v>970</v>
      </c>
      <c r="Q1393" s="69">
        <v>432</v>
      </c>
      <c r="R1393" s="69" t="s">
        <v>53</v>
      </c>
      <c r="V1393" s="59" t="str">
        <f t="shared" si="171"/>
        <v>6640601черный / синий</v>
      </c>
      <c r="W1393" s="59" t="str">
        <f t="shared" si="168"/>
        <v>6640601</v>
      </c>
      <c r="X1393" s="59" t="str">
        <f t="shared" si="172"/>
        <v>6-PANEL DONEGAL</v>
      </c>
      <c r="AC1393" s="50">
        <f t="shared" si="173"/>
        <v>2</v>
      </c>
      <c r="AD1393" s="43">
        <f t="shared" si="174"/>
        <v>268</v>
      </c>
      <c r="AE1393" s="50">
        <f t="shared" si="175"/>
        <v>2268</v>
      </c>
    </row>
    <row r="1394" spans="1:31">
      <c r="A1394" s="59" t="str">
        <f t="shared" si="169"/>
        <v>6640601432</v>
      </c>
      <c r="B1394" s="59" t="str">
        <f t="shared" si="170"/>
        <v>02-268-78</v>
      </c>
      <c r="C1394" s="69" t="s">
        <v>3075</v>
      </c>
      <c r="D1394" s="69" t="s">
        <v>3071</v>
      </c>
      <c r="E1394" s="69" t="s">
        <v>981</v>
      </c>
      <c r="F1394" s="70">
        <v>60</v>
      </c>
      <c r="G1394" s="70" t="s">
        <v>2693</v>
      </c>
      <c r="H1394" s="69" t="s">
        <v>309</v>
      </c>
      <c r="I1394" s="69" t="s">
        <v>1018</v>
      </c>
      <c r="J1394" s="69" t="s">
        <v>349</v>
      </c>
      <c r="K1394" s="69" t="s">
        <v>382</v>
      </c>
      <c r="L1394" s="69" t="s">
        <v>420</v>
      </c>
      <c r="M1394" s="69" t="s">
        <v>388</v>
      </c>
      <c r="N1394" s="69" t="s">
        <v>44</v>
      </c>
      <c r="O1394" s="69" t="s">
        <v>433</v>
      </c>
      <c r="P1394" s="69" t="s">
        <v>970</v>
      </c>
      <c r="Q1394" s="69">
        <v>432</v>
      </c>
      <c r="R1394" s="69" t="s">
        <v>53</v>
      </c>
      <c r="V1394" s="59" t="str">
        <f t="shared" si="171"/>
        <v>6640601черный / синий</v>
      </c>
      <c r="W1394" s="59" t="str">
        <f t="shared" si="168"/>
        <v>6640601</v>
      </c>
      <c r="X1394" s="59" t="str">
        <f t="shared" si="172"/>
        <v>6-PANEL DONEGAL</v>
      </c>
      <c r="AC1394" s="50">
        <f t="shared" si="173"/>
        <v>2</v>
      </c>
      <c r="AD1394" s="43">
        <f t="shared" si="174"/>
        <v>268</v>
      </c>
      <c r="AE1394" s="50">
        <f t="shared" si="175"/>
        <v>2268</v>
      </c>
    </row>
    <row r="1395" spans="1:31">
      <c r="A1395" s="59" t="str">
        <f t="shared" si="169"/>
        <v>6640601432</v>
      </c>
      <c r="B1395" s="59" t="str">
        <f t="shared" si="170"/>
        <v>02-268-78</v>
      </c>
      <c r="C1395" s="69" t="s">
        <v>3076</v>
      </c>
      <c r="D1395" s="69" t="s">
        <v>3071</v>
      </c>
      <c r="E1395" s="69" t="s">
        <v>983</v>
      </c>
      <c r="F1395" s="70">
        <v>61</v>
      </c>
      <c r="G1395" s="70" t="s">
        <v>2693</v>
      </c>
      <c r="H1395" s="69" t="s">
        <v>309</v>
      </c>
      <c r="I1395" s="69" t="s">
        <v>1018</v>
      </c>
      <c r="J1395" s="69" t="s">
        <v>349</v>
      </c>
      <c r="K1395" s="69" t="s">
        <v>382</v>
      </c>
      <c r="L1395" s="69" t="s">
        <v>420</v>
      </c>
      <c r="M1395" s="69" t="s">
        <v>388</v>
      </c>
      <c r="N1395" s="69" t="s">
        <v>44</v>
      </c>
      <c r="O1395" s="69" t="s">
        <v>433</v>
      </c>
      <c r="P1395" s="69" t="s">
        <v>970</v>
      </c>
      <c r="Q1395" s="69">
        <v>432</v>
      </c>
      <c r="R1395" s="69" t="s">
        <v>53</v>
      </c>
      <c r="V1395" s="59" t="str">
        <f t="shared" si="171"/>
        <v>6640601черный / синий</v>
      </c>
      <c r="W1395" s="59" t="str">
        <f t="shared" si="168"/>
        <v>6640601</v>
      </c>
      <c r="X1395" s="59" t="str">
        <f t="shared" si="172"/>
        <v>6-PANEL DONEGAL</v>
      </c>
      <c r="AC1395" s="50">
        <f t="shared" si="173"/>
        <v>2</v>
      </c>
      <c r="AD1395" s="43">
        <f t="shared" si="174"/>
        <v>268</v>
      </c>
      <c r="AE1395" s="50">
        <f t="shared" si="175"/>
        <v>2268</v>
      </c>
    </row>
    <row r="1396" spans="1:31">
      <c r="A1396" s="59" t="str">
        <f t="shared" si="169"/>
        <v>6640601432</v>
      </c>
      <c r="B1396" s="59" t="str">
        <f t="shared" si="170"/>
        <v>02-268-78</v>
      </c>
      <c r="C1396" s="69" t="s">
        <v>3077</v>
      </c>
      <c r="D1396" s="69" t="s">
        <v>3071</v>
      </c>
      <c r="E1396" s="69" t="s">
        <v>987</v>
      </c>
      <c r="F1396" s="70">
        <v>62</v>
      </c>
      <c r="G1396" s="70" t="s">
        <v>2693</v>
      </c>
      <c r="H1396" s="69" t="s">
        <v>309</v>
      </c>
      <c r="I1396" s="69" t="s">
        <v>1018</v>
      </c>
      <c r="J1396" s="69" t="s">
        <v>349</v>
      </c>
      <c r="K1396" s="69" t="s">
        <v>382</v>
      </c>
      <c r="L1396" s="69" t="s">
        <v>420</v>
      </c>
      <c r="M1396" s="69" t="s">
        <v>388</v>
      </c>
      <c r="N1396" s="69" t="s">
        <v>44</v>
      </c>
      <c r="O1396" s="69" t="s">
        <v>433</v>
      </c>
      <c r="P1396" s="69" t="s">
        <v>970</v>
      </c>
      <c r="Q1396" s="69">
        <v>432</v>
      </c>
      <c r="R1396" s="69" t="s">
        <v>53</v>
      </c>
      <c r="V1396" s="59" t="str">
        <f t="shared" si="171"/>
        <v>6640601черный / синий</v>
      </c>
      <c r="W1396" s="59" t="str">
        <f t="shared" si="168"/>
        <v>6640601</v>
      </c>
      <c r="X1396" s="59" t="str">
        <f t="shared" si="172"/>
        <v>6-PANEL DONEGAL</v>
      </c>
      <c r="AC1396" s="50">
        <f t="shared" si="173"/>
        <v>2</v>
      </c>
      <c r="AD1396" s="43">
        <f t="shared" si="174"/>
        <v>268</v>
      </c>
      <c r="AE1396" s="50">
        <f t="shared" si="175"/>
        <v>2268</v>
      </c>
    </row>
    <row r="1397" spans="1:31">
      <c r="A1397" s="59" t="str">
        <f t="shared" si="169"/>
        <v>6640601474</v>
      </c>
      <c r="B1397" s="59" t="str">
        <f t="shared" si="170"/>
        <v>02-268-57</v>
      </c>
      <c r="C1397" s="69" t="s">
        <v>3078</v>
      </c>
      <c r="D1397" s="69" t="s">
        <v>3079</v>
      </c>
      <c r="E1397" s="69" t="s">
        <v>967</v>
      </c>
      <c r="F1397" s="70">
        <v>57</v>
      </c>
      <c r="G1397" s="70" t="s">
        <v>2693</v>
      </c>
      <c r="H1397" s="69" t="s">
        <v>741</v>
      </c>
      <c r="I1397" s="69" t="s">
        <v>1018</v>
      </c>
      <c r="J1397" s="69" t="s">
        <v>349</v>
      </c>
      <c r="K1397" s="69" t="s">
        <v>382</v>
      </c>
      <c r="L1397" s="69" t="s">
        <v>420</v>
      </c>
      <c r="M1397" s="69" t="s">
        <v>388</v>
      </c>
      <c r="N1397" s="69" t="s">
        <v>44</v>
      </c>
      <c r="O1397" s="69" t="s">
        <v>433</v>
      </c>
      <c r="P1397" s="69" t="s">
        <v>970</v>
      </c>
      <c r="Q1397" s="69">
        <v>474</v>
      </c>
      <c r="R1397" s="69" t="s">
        <v>60</v>
      </c>
      <c r="V1397" s="59" t="str">
        <f t="shared" si="171"/>
        <v>6640601зеленый / бежевый</v>
      </c>
      <c r="W1397" s="59" t="str">
        <f t="shared" si="168"/>
        <v>6640601</v>
      </c>
      <c r="X1397" s="59" t="str">
        <f t="shared" si="172"/>
        <v>6-PANEL DONEGAL</v>
      </c>
      <c r="AC1397" s="50">
        <f t="shared" si="173"/>
        <v>2</v>
      </c>
      <c r="AD1397" s="43">
        <f t="shared" si="174"/>
        <v>268</v>
      </c>
      <c r="AE1397" s="50">
        <f t="shared" si="175"/>
        <v>2268</v>
      </c>
    </row>
    <row r="1398" spans="1:31">
      <c r="A1398" s="59" t="str">
        <f t="shared" si="169"/>
        <v>6640601474</v>
      </c>
      <c r="B1398" s="59" t="str">
        <f t="shared" si="170"/>
        <v>02-268-57</v>
      </c>
      <c r="C1398" s="69" t="s">
        <v>3080</v>
      </c>
      <c r="D1398" s="69" t="s">
        <v>3079</v>
      </c>
      <c r="E1398" s="69" t="s">
        <v>979</v>
      </c>
      <c r="F1398" s="70">
        <v>58</v>
      </c>
      <c r="G1398" s="70" t="s">
        <v>2693</v>
      </c>
      <c r="H1398" s="69" t="s">
        <v>741</v>
      </c>
      <c r="I1398" s="69" t="s">
        <v>1018</v>
      </c>
      <c r="J1398" s="69" t="s">
        <v>349</v>
      </c>
      <c r="K1398" s="69" t="s">
        <v>382</v>
      </c>
      <c r="L1398" s="69" t="s">
        <v>420</v>
      </c>
      <c r="M1398" s="69" t="s">
        <v>388</v>
      </c>
      <c r="N1398" s="69" t="s">
        <v>44</v>
      </c>
      <c r="O1398" s="69" t="s">
        <v>433</v>
      </c>
      <c r="P1398" s="69" t="s">
        <v>970</v>
      </c>
      <c r="Q1398" s="69">
        <v>474</v>
      </c>
      <c r="R1398" s="69" t="s">
        <v>60</v>
      </c>
      <c r="V1398" s="59" t="str">
        <f t="shared" si="171"/>
        <v>6640601зеленый / бежевый</v>
      </c>
      <c r="W1398" s="59" t="str">
        <f t="shared" si="168"/>
        <v>6640601</v>
      </c>
      <c r="X1398" s="59" t="str">
        <f t="shared" si="172"/>
        <v>6-PANEL DONEGAL</v>
      </c>
      <c r="AC1398" s="50">
        <f t="shared" si="173"/>
        <v>2</v>
      </c>
      <c r="AD1398" s="43">
        <f t="shared" si="174"/>
        <v>268</v>
      </c>
      <c r="AE1398" s="50">
        <f t="shared" si="175"/>
        <v>2268</v>
      </c>
    </row>
    <row r="1399" spans="1:31">
      <c r="A1399" s="59" t="str">
        <f t="shared" si="169"/>
        <v>6640601474</v>
      </c>
      <c r="B1399" s="59" t="str">
        <f t="shared" si="170"/>
        <v>02-268-57</v>
      </c>
      <c r="C1399" s="69" t="s">
        <v>3081</v>
      </c>
      <c r="D1399" s="69" t="s">
        <v>3079</v>
      </c>
      <c r="E1399" s="69" t="s">
        <v>972</v>
      </c>
      <c r="F1399" s="70">
        <v>59</v>
      </c>
      <c r="G1399" s="70" t="s">
        <v>2693</v>
      </c>
      <c r="H1399" s="69" t="s">
        <v>741</v>
      </c>
      <c r="I1399" s="69" t="s">
        <v>1018</v>
      </c>
      <c r="J1399" s="69" t="s">
        <v>349</v>
      </c>
      <c r="K1399" s="69" t="s">
        <v>382</v>
      </c>
      <c r="L1399" s="69" t="s">
        <v>420</v>
      </c>
      <c r="M1399" s="69" t="s">
        <v>388</v>
      </c>
      <c r="N1399" s="69" t="s">
        <v>44</v>
      </c>
      <c r="O1399" s="69" t="s">
        <v>433</v>
      </c>
      <c r="P1399" s="69" t="s">
        <v>970</v>
      </c>
      <c r="Q1399" s="69">
        <v>474</v>
      </c>
      <c r="R1399" s="69" t="s">
        <v>60</v>
      </c>
      <c r="V1399" s="59" t="str">
        <f t="shared" si="171"/>
        <v>6640601зеленый / бежевый</v>
      </c>
      <c r="W1399" s="59" t="str">
        <f t="shared" si="168"/>
        <v>6640601</v>
      </c>
      <c r="X1399" s="59" t="str">
        <f t="shared" si="172"/>
        <v>6-PANEL DONEGAL</v>
      </c>
      <c r="AC1399" s="50">
        <f t="shared" si="173"/>
        <v>2</v>
      </c>
      <c r="AD1399" s="43">
        <f t="shared" si="174"/>
        <v>268</v>
      </c>
      <c r="AE1399" s="50">
        <f t="shared" si="175"/>
        <v>2268</v>
      </c>
    </row>
    <row r="1400" spans="1:31">
      <c r="A1400" s="59" t="str">
        <f t="shared" si="169"/>
        <v>6640601474</v>
      </c>
      <c r="B1400" s="59" t="str">
        <f t="shared" si="170"/>
        <v>02-268-57</v>
      </c>
      <c r="C1400" s="69" t="s">
        <v>3082</v>
      </c>
      <c r="D1400" s="69" t="s">
        <v>3079</v>
      </c>
      <c r="E1400" s="69" t="s">
        <v>981</v>
      </c>
      <c r="F1400" s="70">
        <v>60</v>
      </c>
      <c r="G1400" s="70" t="s">
        <v>2693</v>
      </c>
      <c r="H1400" s="69" t="s">
        <v>741</v>
      </c>
      <c r="I1400" s="69" t="s">
        <v>1018</v>
      </c>
      <c r="J1400" s="69" t="s">
        <v>349</v>
      </c>
      <c r="K1400" s="69" t="s">
        <v>382</v>
      </c>
      <c r="L1400" s="69" t="s">
        <v>420</v>
      </c>
      <c r="M1400" s="69" t="s">
        <v>388</v>
      </c>
      <c r="N1400" s="69" t="s">
        <v>44</v>
      </c>
      <c r="O1400" s="69" t="s">
        <v>433</v>
      </c>
      <c r="P1400" s="69" t="s">
        <v>970</v>
      </c>
      <c r="Q1400" s="69">
        <v>474</v>
      </c>
      <c r="R1400" s="69" t="s">
        <v>60</v>
      </c>
      <c r="V1400" s="59" t="str">
        <f t="shared" si="171"/>
        <v>6640601зеленый / бежевый</v>
      </c>
      <c r="W1400" s="59" t="str">
        <f t="shared" si="168"/>
        <v>6640601</v>
      </c>
      <c r="X1400" s="59" t="str">
        <f t="shared" si="172"/>
        <v>6-PANEL DONEGAL</v>
      </c>
      <c r="AC1400" s="50">
        <f t="shared" si="173"/>
        <v>2</v>
      </c>
      <c r="AD1400" s="43">
        <f t="shared" si="174"/>
        <v>268</v>
      </c>
      <c r="AE1400" s="50">
        <f t="shared" si="175"/>
        <v>2268</v>
      </c>
    </row>
    <row r="1401" spans="1:31">
      <c r="A1401" s="59" t="str">
        <f t="shared" si="169"/>
        <v>6640601474</v>
      </c>
      <c r="B1401" s="59" t="str">
        <f t="shared" si="170"/>
        <v>02-268-57</v>
      </c>
      <c r="C1401" s="69" t="s">
        <v>3083</v>
      </c>
      <c r="D1401" s="69" t="s">
        <v>3079</v>
      </c>
      <c r="E1401" s="69" t="s">
        <v>983</v>
      </c>
      <c r="F1401" s="70">
        <v>61</v>
      </c>
      <c r="G1401" s="70" t="s">
        <v>2693</v>
      </c>
      <c r="H1401" s="69" t="s">
        <v>741</v>
      </c>
      <c r="I1401" s="69" t="s">
        <v>1018</v>
      </c>
      <c r="J1401" s="69" t="s">
        <v>349</v>
      </c>
      <c r="K1401" s="69" t="s">
        <v>382</v>
      </c>
      <c r="L1401" s="69" t="s">
        <v>420</v>
      </c>
      <c r="M1401" s="69" t="s">
        <v>388</v>
      </c>
      <c r="N1401" s="69" t="s">
        <v>44</v>
      </c>
      <c r="O1401" s="69" t="s">
        <v>433</v>
      </c>
      <c r="P1401" s="69" t="s">
        <v>970</v>
      </c>
      <c r="Q1401" s="69">
        <v>474</v>
      </c>
      <c r="R1401" s="69" t="s">
        <v>60</v>
      </c>
      <c r="V1401" s="59" t="str">
        <f t="shared" si="171"/>
        <v>6640601зеленый / бежевый</v>
      </c>
      <c r="W1401" s="59" t="str">
        <f t="shared" si="168"/>
        <v>6640601</v>
      </c>
      <c r="X1401" s="59" t="str">
        <f t="shared" si="172"/>
        <v>6-PANEL DONEGAL</v>
      </c>
      <c r="AC1401" s="50">
        <f t="shared" si="173"/>
        <v>2</v>
      </c>
      <c r="AD1401" s="43">
        <f t="shared" si="174"/>
        <v>268</v>
      </c>
      <c r="AE1401" s="50">
        <f t="shared" si="175"/>
        <v>2268</v>
      </c>
    </row>
    <row r="1402" spans="1:31">
      <c r="A1402" s="59" t="str">
        <f t="shared" si="169"/>
        <v>6640601474</v>
      </c>
      <c r="B1402" s="59" t="str">
        <f t="shared" si="170"/>
        <v>02-268-57</v>
      </c>
      <c r="C1402" s="69" t="s">
        <v>3084</v>
      </c>
      <c r="D1402" s="69" t="s">
        <v>3079</v>
      </c>
      <c r="E1402" s="69" t="s">
        <v>987</v>
      </c>
      <c r="F1402" s="70">
        <v>62</v>
      </c>
      <c r="G1402" s="70" t="s">
        <v>2693</v>
      </c>
      <c r="H1402" s="69" t="s">
        <v>741</v>
      </c>
      <c r="I1402" s="69" t="s">
        <v>1018</v>
      </c>
      <c r="J1402" s="69" t="s">
        <v>349</v>
      </c>
      <c r="K1402" s="69" t="s">
        <v>382</v>
      </c>
      <c r="L1402" s="69" t="s">
        <v>420</v>
      </c>
      <c r="M1402" s="69" t="s">
        <v>388</v>
      </c>
      <c r="N1402" s="69" t="s">
        <v>44</v>
      </c>
      <c r="O1402" s="69" t="s">
        <v>433</v>
      </c>
      <c r="P1402" s="69" t="s">
        <v>970</v>
      </c>
      <c r="Q1402" s="69">
        <v>474</v>
      </c>
      <c r="R1402" s="69" t="s">
        <v>60</v>
      </c>
      <c r="V1402" s="59" t="str">
        <f t="shared" si="171"/>
        <v>6640601зеленый / бежевый</v>
      </c>
      <c r="W1402" s="59" t="str">
        <f t="shared" si="168"/>
        <v>6640601</v>
      </c>
      <c r="X1402" s="59" t="str">
        <f t="shared" si="172"/>
        <v>6-PANEL DONEGAL</v>
      </c>
      <c r="AC1402" s="50">
        <f t="shared" si="173"/>
        <v>2</v>
      </c>
      <c r="AD1402" s="43">
        <f t="shared" si="174"/>
        <v>268</v>
      </c>
      <c r="AE1402" s="50">
        <f t="shared" si="175"/>
        <v>2268</v>
      </c>
    </row>
    <row r="1403" spans="1:31">
      <c r="A1403" s="59" t="str">
        <f t="shared" si="169"/>
        <v>6640601474</v>
      </c>
      <c r="B1403" s="59" t="str">
        <f t="shared" si="170"/>
        <v>02-268-57</v>
      </c>
      <c r="C1403" s="69" t="s">
        <v>3085</v>
      </c>
      <c r="D1403" s="69" t="s">
        <v>3079</v>
      </c>
      <c r="E1403" s="69" t="s">
        <v>989</v>
      </c>
      <c r="F1403" s="70">
        <v>63</v>
      </c>
      <c r="G1403" s="70" t="s">
        <v>2693</v>
      </c>
      <c r="H1403" s="69" t="s">
        <v>741</v>
      </c>
      <c r="I1403" s="69" t="s">
        <v>1018</v>
      </c>
      <c r="J1403" s="69" t="s">
        <v>349</v>
      </c>
      <c r="K1403" s="69" t="s">
        <v>382</v>
      </c>
      <c r="L1403" s="69" t="s">
        <v>420</v>
      </c>
      <c r="M1403" s="69" t="s">
        <v>388</v>
      </c>
      <c r="N1403" s="69" t="s">
        <v>44</v>
      </c>
      <c r="O1403" s="69" t="s">
        <v>433</v>
      </c>
      <c r="P1403" s="69" t="s">
        <v>970</v>
      </c>
      <c r="Q1403" s="69">
        <v>474</v>
      </c>
      <c r="R1403" s="69" t="s">
        <v>60</v>
      </c>
      <c r="V1403" s="59" t="str">
        <f t="shared" si="171"/>
        <v>6640601зеленый / бежевый</v>
      </c>
      <c r="W1403" s="59" t="str">
        <f t="shared" si="168"/>
        <v>6640601</v>
      </c>
      <c r="X1403" s="59" t="str">
        <f t="shared" si="172"/>
        <v>6-PANEL DONEGAL</v>
      </c>
      <c r="AC1403" s="50">
        <f t="shared" si="173"/>
        <v>2</v>
      </c>
      <c r="AD1403" s="43">
        <f t="shared" si="174"/>
        <v>268</v>
      </c>
      <c r="AE1403" s="50">
        <f t="shared" si="175"/>
        <v>2268</v>
      </c>
    </row>
    <row r="1404" spans="1:31">
      <c r="A1404" s="59" t="str">
        <f t="shared" si="169"/>
        <v>6640601483</v>
      </c>
      <c r="B1404" s="59" t="str">
        <f t="shared" si="170"/>
        <v>02-268-12</v>
      </c>
      <c r="C1404" s="69" t="s">
        <v>3086</v>
      </c>
      <c r="D1404" s="69" t="s">
        <v>3087</v>
      </c>
      <c r="E1404" s="69" t="s">
        <v>967</v>
      </c>
      <c r="F1404" s="70">
        <v>57</v>
      </c>
      <c r="G1404" s="70" t="s">
        <v>2693</v>
      </c>
      <c r="H1404" s="69" t="s">
        <v>121</v>
      </c>
      <c r="I1404" s="69" t="s">
        <v>1018</v>
      </c>
      <c r="J1404" s="69" t="s">
        <v>349</v>
      </c>
      <c r="K1404" s="69" t="s">
        <v>382</v>
      </c>
      <c r="L1404" s="69" t="s">
        <v>420</v>
      </c>
      <c r="M1404" s="69" t="s">
        <v>388</v>
      </c>
      <c r="N1404" s="69" t="s">
        <v>44</v>
      </c>
      <c r="O1404" s="69" t="s">
        <v>433</v>
      </c>
      <c r="P1404" s="69" t="s">
        <v>970</v>
      </c>
      <c r="Q1404" s="69">
        <v>483</v>
      </c>
      <c r="R1404" s="69" t="s">
        <v>121</v>
      </c>
      <c r="V1404" s="59" t="str">
        <f t="shared" si="171"/>
        <v>6640601бордовый</v>
      </c>
      <c r="W1404" s="59" t="str">
        <f t="shared" si="168"/>
        <v>6640601</v>
      </c>
      <c r="X1404" s="59" t="str">
        <f t="shared" si="172"/>
        <v>6-PANEL DONEGAL</v>
      </c>
      <c r="AC1404" s="50">
        <f t="shared" si="173"/>
        <v>2</v>
      </c>
      <c r="AD1404" s="43">
        <f t="shared" si="174"/>
        <v>268</v>
      </c>
      <c r="AE1404" s="50">
        <f t="shared" si="175"/>
        <v>2268</v>
      </c>
    </row>
    <row r="1405" spans="1:31">
      <c r="A1405" s="59" t="str">
        <f t="shared" si="169"/>
        <v>6640601483</v>
      </c>
      <c r="B1405" s="59" t="str">
        <f t="shared" si="170"/>
        <v>02-268-12</v>
      </c>
      <c r="C1405" s="69" t="s">
        <v>3088</v>
      </c>
      <c r="D1405" s="69" t="s">
        <v>3087</v>
      </c>
      <c r="E1405" s="69" t="s">
        <v>972</v>
      </c>
      <c r="F1405" s="70">
        <v>59</v>
      </c>
      <c r="G1405" s="70" t="s">
        <v>2693</v>
      </c>
      <c r="H1405" s="69" t="s">
        <v>121</v>
      </c>
      <c r="I1405" s="69" t="s">
        <v>1018</v>
      </c>
      <c r="J1405" s="69" t="s">
        <v>349</v>
      </c>
      <c r="K1405" s="69" t="s">
        <v>382</v>
      </c>
      <c r="L1405" s="69" t="s">
        <v>420</v>
      </c>
      <c r="M1405" s="69" t="s">
        <v>388</v>
      </c>
      <c r="N1405" s="69" t="s">
        <v>44</v>
      </c>
      <c r="O1405" s="69" t="s">
        <v>433</v>
      </c>
      <c r="P1405" s="69" t="s">
        <v>970</v>
      </c>
      <c r="Q1405" s="69">
        <v>483</v>
      </c>
      <c r="R1405" s="69" t="s">
        <v>121</v>
      </c>
      <c r="V1405" s="59" t="str">
        <f t="shared" si="171"/>
        <v>6640601бордовый</v>
      </c>
      <c r="W1405" s="59" t="str">
        <f t="shared" si="168"/>
        <v>6640601</v>
      </c>
      <c r="X1405" s="59" t="str">
        <f t="shared" si="172"/>
        <v>6-PANEL DONEGAL</v>
      </c>
      <c r="AC1405" s="50">
        <f t="shared" si="173"/>
        <v>2</v>
      </c>
      <c r="AD1405" s="43">
        <f t="shared" si="174"/>
        <v>268</v>
      </c>
      <c r="AE1405" s="50">
        <f t="shared" si="175"/>
        <v>2268</v>
      </c>
    </row>
    <row r="1406" spans="1:31">
      <c r="A1406" s="59" t="str">
        <f t="shared" si="169"/>
        <v>6640601483</v>
      </c>
      <c r="B1406" s="59" t="str">
        <f t="shared" si="170"/>
        <v>02-268-12</v>
      </c>
      <c r="C1406" s="69" t="s">
        <v>3089</v>
      </c>
      <c r="D1406" s="69" t="s">
        <v>3087</v>
      </c>
      <c r="E1406" s="69" t="s">
        <v>981</v>
      </c>
      <c r="F1406" s="70">
        <v>60</v>
      </c>
      <c r="G1406" s="70" t="s">
        <v>2693</v>
      </c>
      <c r="H1406" s="69" t="s">
        <v>121</v>
      </c>
      <c r="I1406" s="69" t="s">
        <v>1018</v>
      </c>
      <c r="J1406" s="69" t="s">
        <v>349</v>
      </c>
      <c r="K1406" s="69" t="s">
        <v>382</v>
      </c>
      <c r="L1406" s="69" t="s">
        <v>420</v>
      </c>
      <c r="M1406" s="69" t="s">
        <v>388</v>
      </c>
      <c r="N1406" s="69" t="s">
        <v>44</v>
      </c>
      <c r="O1406" s="69" t="s">
        <v>433</v>
      </c>
      <c r="P1406" s="69" t="s">
        <v>970</v>
      </c>
      <c r="Q1406" s="69">
        <v>483</v>
      </c>
      <c r="R1406" s="69" t="s">
        <v>121</v>
      </c>
      <c r="V1406" s="59" t="str">
        <f t="shared" si="171"/>
        <v>6640601бордовый</v>
      </c>
      <c r="W1406" s="59" t="str">
        <f t="shared" si="168"/>
        <v>6640601</v>
      </c>
      <c r="X1406" s="59" t="str">
        <f t="shared" si="172"/>
        <v>6-PANEL DONEGAL</v>
      </c>
      <c r="AC1406" s="50">
        <f t="shared" si="173"/>
        <v>2</v>
      </c>
      <c r="AD1406" s="43">
        <f t="shared" si="174"/>
        <v>268</v>
      </c>
      <c r="AE1406" s="50">
        <f t="shared" si="175"/>
        <v>2268</v>
      </c>
    </row>
    <row r="1407" spans="1:31">
      <c r="A1407" s="59" t="str">
        <f t="shared" si="169"/>
        <v>6640601483</v>
      </c>
      <c r="B1407" s="59" t="str">
        <f t="shared" si="170"/>
        <v>02-268-12</v>
      </c>
      <c r="C1407" s="69" t="s">
        <v>3090</v>
      </c>
      <c r="D1407" s="69" t="s">
        <v>3087</v>
      </c>
      <c r="E1407" s="69" t="s">
        <v>987</v>
      </c>
      <c r="F1407" s="70">
        <v>62</v>
      </c>
      <c r="G1407" s="70" t="s">
        <v>2693</v>
      </c>
      <c r="H1407" s="69" t="s">
        <v>121</v>
      </c>
      <c r="I1407" s="69" t="s">
        <v>1018</v>
      </c>
      <c r="J1407" s="69" t="s">
        <v>349</v>
      </c>
      <c r="K1407" s="69" t="s">
        <v>382</v>
      </c>
      <c r="L1407" s="69" t="s">
        <v>420</v>
      </c>
      <c r="M1407" s="69" t="s">
        <v>388</v>
      </c>
      <c r="N1407" s="69" t="s">
        <v>44</v>
      </c>
      <c r="O1407" s="69" t="s">
        <v>433</v>
      </c>
      <c r="P1407" s="69" t="s">
        <v>970</v>
      </c>
      <c r="Q1407" s="69">
        <v>483</v>
      </c>
      <c r="R1407" s="69" t="s">
        <v>121</v>
      </c>
      <c r="V1407" s="59" t="str">
        <f t="shared" si="171"/>
        <v>6640601бордовый</v>
      </c>
      <c r="W1407" s="59" t="str">
        <f t="shared" si="168"/>
        <v>6640601</v>
      </c>
      <c r="X1407" s="59" t="str">
        <f t="shared" si="172"/>
        <v>6-PANEL DONEGAL</v>
      </c>
      <c r="AC1407" s="50">
        <f t="shared" si="173"/>
        <v>2</v>
      </c>
      <c r="AD1407" s="43">
        <f t="shared" si="174"/>
        <v>268</v>
      </c>
      <c r="AE1407" s="50">
        <f t="shared" si="175"/>
        <v>2268</v>
      </c>
    </row>
    <row r="1408" spans="1:31">
      <c r="A1408" s="59" t="str">
        <f t="shared" si="169"/>
        <v>6840514325</v>
      </c>
      <c r="B1408" s="59" t="str">
        <f t="shared" si="170"/>
        <v>02-094-06</v>
      </c>
      <c r="C1408" s="69" t="s">
        <v>3091</v>
      </c>
      <c r="D1408" s="69" t="s">
        <v>3092</v>
      </c>
      <c r="E1408" s="69" t="s">
        <v>985</v>
      </c>
      <c r="F1408" s="70">
        <v>56</v>
      </c>
      <c r="G1408" s="70" t="s">
        <v>1345</v>
      </c>
      <c r="H1408" s="69" t="s">
        <v>71</v>
      </c>
      <c r="I1408" s="69" t="s">
        <v>1018</v>
      </c>
      <c r="J1408" s="69" t="s">
        <v>318</v>
      </c>
      <c r="K1408" s="69" t="s">
        <v>382</v>
      </c>
      <c r="L1408" s="69" t="s">
        <v>420</v>
      </c>
      <c r="M1408" s="69" t="s">
        <v>388</v>
      </c>
      <c r="N1408" s="69" t="s">
        <v>44</v>
      </c>
      <c r="O1408" s="69" t="s">
        <v>433</v>
      </c>
      <c r="P1408" s="69" t="s">
        <v>970</v>
      </c>
      <c r="Q1408" s="69">
        <v>325</v>
      </c>
      <c r="R1408" s="69" t="s">
        <v>71</v>
      </c>
      <c r="V1408" s="59" t="str">
        <f t="shared" si="171"/>
        <v>6840514синий</v>
      </c>
      <c r="W1408" s="59" t="str">
        <f t="shared" si="168"/>
        <v>6840514</v>
      </c>
      <c r="X1408" s="59" t="str">
        <f t="shared" si="172"/>
        <v>HATTERAS WOOLRICH</v>
      </c>
      <c r="AC1408" s="50">
        <f t="shared" si="173"/>
        <v>2</v>
      </c>
      <c r="AD1408" s="43">
        <f t="shared" si="174"/>
        <v>94</v>
      </c>
      <c r="AE1408" s="50">
        <f t="shared" si="175"/>
        <v>2094</v>
      </c>
    </row>
    <row r="1409" spans="1:31">
      <c r="A1409" s="59" t="str">
        <f t="shared" si="169"/>
        <v>6840514325</v>
      </c>
      <c r="B1409" s="59" t="str">
        <f t="shared" si="170"/>
        <v>02-094-06</v>
      </c>
      <c r="C1409" s="69" t="s">
        <v>3093</v>
      </c>
      <c r="D1409" s="69" t="s">
        <v>3092</v>
      </c>
      <c r="E1409" s="69" t="s">
        <v>967</v>
      </c>
      <c r="F1409" s="70">
        <v>57</v>
      </c>
      <c r="G1409" s="70" t="s">
        <v>1345</v>
      </c>
      <c r="H1409" s="69" t="s">
        <v>71</v>
      </c>
      <c r="I1409" s="69" t="s">
        <v>1018</v>
      </c>
      <c r="J1409" s="69" t="s">
        <v>318</v>
      </c>
      <c r="K1409" s="69" t="s">
        <v>382</v>
      </c>
      <c r="L1409" s="69" t="s">
        <v>420</v>
      </c>
      <c r="M1409" s="69" t="s">
        <v>388</v>
      </c>
      <c r="N1409" s="69" t="s">
        <v>44</v>
      </c>
      <c r="O1409" s="69" t="s">
        <v>433</v>
      </c>
      <c r="P1409" s="69" t="s">
        <v>970</v>
      </c>
      <c r="Q1409" s="69">
        <v>325</v>
      </c>
      <c r="R1409" s="69" t="s">
        <v>71</v>
      </c>
      <c r="V1409" s="59" t="str">
        <f t="shared" si="171"/>
        <v>6840514синий</v>
      </c>
      <c r="W1409" s="59" t="str">
        <f t="shared" si="168"/>
        <v>6840514</v>
      </c>
      <c r="X1409" s="59" t="str">
        <f t="shared" si="172"/>
        <v>HATTERAS WOOLRICH</v>
      </c>
      <c r="AC1409" s="50">
        <f t="shared" si="173"/>
        <v>2</v>
      </c>
      <c r="AD1409" s="43">
        <f t="shared" si="174"/>
        <v>94</v>
      </c>
      <c r="AE1409" s="50">
        <f t="shared" si="175"/>
        <v>2094</v>
      </c>
    </row>
    <row r="1410" spans="1:31">
      <c r="A1410" s="59" t="str">
        <f t="shared" si="169"/>
        <v>6840514325</v>
      </c>
      <c r="B1410" s="59" t="str">
        <f t="shared" si="170"/>
        <v>02-094-06</v>
      </c>
      <c r="C1410" s="69" t="s">
        <v>3094</v>
      </c>
      <c r="D1410" s="69" t="s">
        <v>3092</v>
      </c>
      <c r="E1410" s="69" t="s">
        <v>979</v>
      </c>
      <c r="F1410" s="70">
        <v>58</v>
      </c>
      <c r="G1410" s="70" t="s">
        <v>1345</v>
      </c>
      <c r="H1410" s="69" t="s">
        <v>71</v>
      </c>
      <c r="I1410" s="69" t="s">
        <v>1018</v>
      </c>
      <c r="J1410" s="69" t="s">
        <v>318</v>
      </c>
      <c r="K1410" s="69" t="s">
        <v>382</v>
      </c>
      <c r="L1410" s="69" t="s">
        <v>420</v>
      </c>
      <c r="M1410" s="69" t="s">
        <v>388</v>
      </c>
      <c r="N1410" s="69" t="s">
        <v>44</v>
      </c>
      <c r="O1410" s="69" t="s">
        <v>433</v>
      </c>
      <c r="P1410" s="69" t="s">
        <v>970</v>
      </c>
      <c r="Q1410" s="69">
        <v>325</v>
      </c>
      <c r="R1410" s="69" t="s">
        <v>71</v>
      </c>
      <c r="V1410" s="59" t="str">
        <f t="shared" si="171"/>
        <v>6840514синий</v>
      </c>
      <c r="W1410" s="59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6840514</v>
      </c>
      <c r="X1410" s="59" t="str">
        <f t="shared" si="172"/>
        <v>HATTERAS WOOLRICH</v>
      </c>
      <c r="AC1410" s="50">
        <f t="shared" si="173"/>
        <v>2</v>
      </c>
      <c r="AD1410" s="43">
        <f t="shared" si="174"/>
        <v>94</v>
      </c>
      <c r="AE1410" s="50">
        <f t="shared" si="175"/>
        <v>2094</v>
      </c>
    </row>
    <row r="1411" spans="1:31">
      <c r="A1411" s="59" t="str">
        <f t="shared" ref="A1411:A1474" si="177">IF(G1411&amp;Q1411&lt;&gt;"",W1411&amp;Q1411,"")</f>
        <v>6840514325</v>
      </c>
      <c r="B1411" s="59" t="str">
        <f t="shared" ref="B1411:B1474" si="178">IF(C1411&lt;&gt;"",LEFT(C1411,9),"")</f>
        <v>02-094-06</v>
      </c>
      <c r="C1411" s="69" t="s">
        <v>3095</v>
      </c>
      <c r="D1411" s="69" t="s">
        <v>3092</v>
      </c>
      <c r="E1411" s="69" t="s">
        <v>972</v>
      </c>
      <c r="F1411" s="70">
        <v>59</v>
      </c>
      <c r="G1411" s="70" t="s">
        <v>1345</v>
      </c>
      <c r="H1411" s="69" t="s">
        <v>71</v>
      </c>
      <c r="I1411" s="69" t="s">
        <v>1018</v>
      </c>
      <c r="J1411" s="69" t="s">
        <v>318</v>
      </c>
      <c r="K1411" s="69" t="s">
        <v>382</v>
      </c>
      <c r="L1411" s="69" t="s">
        <v>420</v>
      </c>
      <c r="M1411" s="69" t="s">
        <v>388</v>
      </c>
      <c r="N1411" s="69" t="s">
        <v>44</v>
      </c>
      <c r="O1411" s="69" t="s">
        <v>433</v>
      </c>
      <c r="P1411" s="69" t="s">
        <v>970</v>
      </c>
      <c r="Q1411" s="69">
        <v>325</v>
      </c>
      <c r="R1411" s="69" t="s">
        <v>71</v>
      </c>
      <c r="V1411" s="59" t="str">
        <f t="shared" ref="V1411:V1474" si="179">W1411&amp;H1411</f>
        <v>6840514синий</v>
      </c>
      <c r="W1411" s="59" t="str">
        <f t="shared" si="176"/>
        <v>6840514</v>
      </c>
      <c r="X1411" s="59" t="str">
        <f t="shared" ref="X1411:X1474" si="180">IF(A1411&lt;&gt;"",IFERROR(IF(FIND(" ",G1411)&gt;=1,MID(G1411,FIND(" ",G1411)+1,LEN(G1411)),""),""),"")</f>
        <v>HATTERAS WOOLRICH</v>
      </c>
      <c r="AC1411" s="50">
        <f t="shared" ref="AC1411:AC1474" si="181">IFERROR(VALUE(MID($C1411,1,2)),0)</f>
        <v>2</v>
      </c>
      <c r="AD1411" s="43">
        <f t="shared" ref="AD1411:AD1474" si="182">IFERROR(VALUE(MID($C1411,4,3)),0)</f>
        <v>94</v>
      </c>
      <c r="AE1411" s="50">
        <f t="shared" ref="AE1411:AE1474" si="183">VALUE(RIGHT("00"&amp;AC1411,2)&amp;RIGHT("000"&amp;AD1411,3))</f>
        <v>2094</v>
      </c>
    </row>
    <row r="1412" spans="1:31">
      <c r="A1412" s="59" t="str">
        <f t="shared" si="177"/>
        <v>6840514325</v>
      </c>
      <c r="B1412" s="59" t="str">
        <f t="shared" si="178"/>
        <v>02-094-06</v>
      </c>
      <c r="C1412" s="69" t="s">
        <v>3096</v>
      </c>
      <c r="D1412" s="69" t="s">
        <v>3092</v>
      </c>
      <c r="E1412" s="69" t="s">
        <v>981</v>
      </c>
      <c r="F1412" s="70">
        <v>60</v>
      </c>
      <c r="G1412" s="70" t="s">
        <v>1345</v>
      </c>
      <c r="H1412" s="69" t="s">
        <v>71</v>
      </c>
      <c r="I1412" s="69" t="s">
        <v>1018</v>
      </c>
      <c r="J1412" s="69" t="s">
        <v>318</v>
      </c>
      <c r="K1412" s="69" t="s">
        <v>382</v>
      </c>
      <c r="L1412" s="69" t="s">
        <v>420</v>
      </c>
      <c r="M1412" s="69" t="s">
        <v>388</v>
      </c>
      <c r="N1412" s="69" t="s">
        <v>44</v>
      </c>
      <c r="O1412" s="69" t="s">
        <v>433</v>
      </c>
      <c r="P1412" s="69" t="s">
        <v>970</v>
      </c>
      <c r="Q1412" s="69">
        <v>325</v>
      </c>
      <c r="R1412" s="69" t="s">
        <v>71</v>
      </c>
      <c r="V1412" s="59" t="str">
        <f t="shared" si="179"/>
        <v>6840514синий</v>
      </c>
      <c r="W1412" s="59" t="str">
        <f t="shared" si="176"/>
        <v>6840514</v>
      </c>
      <c r="X1412" s="59" t="str">
        <f t="shared" si="180"/>
        <v>HATTERAS WOOLRICH</v>
      </c>
      <c r="AC1412" s="50">
        <f t="shared" si="181"/>
        <v>2</v>
      </c>
      <c r="AD1412" s="43">
        <f t="shared" si="182"/>
        <v>94</v>
      </c>
      <c r="AE1412" s="50">
        <f t="shared" si="183"/>
        <v>2094</v>
      </c>
    </row>
    <row r="1413" spans="1:31">
      <c r="A1413" s="59" t="str">
        <f t="shared" si="177"/>
        <v>6840514325</v>
      </c>
      <c r="B1413" s="59" t="str">
        <f t="shared" si="178"/>
        <v>02-094-06</v>
      </c>
      <c r="C1413" s="69" t="s">
        <v>3097</v>
      </c>
      <c r="D1413" s="69" t="s">
        <v>3092</v>
      </c>
      <c r="E1413" s="69" t="s">
        <v>983</v>
      </c>
      <c r="F1413" s="70">
        <v>61</v>
      </c>
      <c r="G1413" s="70" t="s">
        <v>1345</v>
      </c>
      <c r="H1413" s="69" t="s">
        <v>71</v>
      </c>
      <c r="I1413" s="69" t="s">
        <v>1018</v>
      </c>
      <c r="J1413" s="69" t="s">
        <v>318</v>
      </c>
      <c r="K1413" s="69" t="s">
        <v>382</v>
      </c>
      <c r="L1413" s="69" t="s">
        <v>420</v>
      </c>
      <c r="M1413" s="69" t="s">
        <v>388</v>
      </c>
      <c r="N1413" s="69" t="s">
        <v>44</v>
      </c>
      <c r="O1413" s="69" t="s">
        <v>433</v>
      </c>
      <c r="P1413" s="69" t="s">
        <v>970</v>
      </c>
      <c r="Q1413" s="69">
        <v>325</v>
      </c>
      <c r="R1413" s="69" t="s">
        <v>71</v>
      </c>
      <c r="V1413" s="59" t="str">
        <f t="shared" si="179"/>
        <v>6840514синий</v>
      </c>
      <c r="W1413" s="59" t="str">
        <f t="shared" si="176"/>
        <v>6840514</v>
      </c>
      <c r="X1413" s="59" t="str">
        <f t="shared" si="180"/>
        <v>HATTERAS WOOLRICH</v>
      </c>
      <c r="AC1413" s="50">
        <f t="shared" si="181"/>
        <v>2</v>
      </c>
      <c r="AD1413" s="43">
        <f t="shared" si="182"/>
        <v>94</v>
      </c>
      <c r="AE1413" s="50">
        <f t="shared" si="183"/>
        <v>2094</v>
      </c>
    </row>
    <row r="1414" spans="1:31">
      <c r="A1414" s="59" t="str">
        <f t="shared" si="177"/>
        <v>6840514325</v>
      </c>
      <c r="B1414" s="59" t="str">
        <f t="shared" si="178"/>
        <v>02-094-06</v>
      </c>
      <c r="C1414" s="69" t="s">
        <v>3098</v>
      </c>
      <c r="D1414" s="69" t="s">
        <v>3092</v>
      </c>
      <c r="E1414" s="69" t="s">
        <v>987</v>
      </c>
      <c r="F1414" s="70">
        <v>62</v>
      </c>
      <c r="G1414" s="70" t="s">
        <v>1345</v>
      </c>
      <c r="H1414" s="69" t="s">
        <v>71</v>
      </c>
      <c r="I1414" s="69" t="s">
        <v>1018</v>
      </c>
      <c r="J1414" s="69" t="s">
        <v>318</v>
      </c>
      <c r="K1414" s="69" t="s">
        <v>382</v>
      </c>
      <c r="L1414" s="69" t="s">
        <v>420</v>
      </c>
      <c r="M1414" s="69" t="s">
        <v>388</v>
      </c>
      <c r="N1414" s="69" t="s">
        <v>44</v>
      </c>
      <c r="O1414" s="69" t="s">
        <v>433</v>
      </c>
      <c r="P1414" s="69" t="s">
        <v>970</v>
      </c>
      <c r="Q1414" s="69">
        <v>325</v>
      </c>
      <c r="R1414" s="69" t="s">
        <v>71</v>
      </c>
      <c r="V1414" s="59" t="str">
        <f t="shared" si="179"/>
        <v>6840514синий</v>
      </c>
      <c r="W1414" s="59" t="str">
        <f t="shared" si="176"/>
        <v>6840514</v>
      </c>
      <c r="X1414" s="59" t="str">
        <f t="shared" si="180"/>
        <v>HATTERAS WOOLRICH</v>
      </c>
      <c r="AC1414" s="50">
        <f t="shared" si="181"/>
        <v>2</v>
      </c>
      <c r="AD1414" s="43">
        <f t="shared" si="182"/>
        <v>94</v>
      </c>
      <c r="AE1414" s="50">
        <f t="shared" si="183"/>
        <v>2094</v>
      </c>
    </row>
    <row r="1415" spans="1:31">
      <c r="A1415" s="59" t="str">
        <f t="shared" si="177"/>
        <v>6840514325</v>
      </c>
      <c r="B1415" s="59" t="str">
        <f t="shared" si="178"/>
        <v>02-094-06</v>
      </c>
      <c r="C1415" s="69" t="s">
        <v>3099</v>
      </c>
      <c r="D1415" s="69" t="s">
        <v>3092</v>
      </c>
      <c r="E1415" s="69" t="s">
        <v>1319</v>
      </c>
      <c r="F1415" s="70">
        <v>64</v>
      </c>
      <c r="G1415" s="70" t="s">
        <v>1345</v>
      </c>
      <c r="H1415" s="69" t="s">
        <v>71</v>
      </c>
      <c r="I1415" s="69" t="s">
        <v>1018</v>
      </c>
      <c r="J1415" s="69" t="s">
        <v>318</v>
      </c>
      <c r="K1415" s="69" t="s">
        <v>382</v>
      </c>
      <c r="L1415" s="69" t="s">
        <v>420</v>
      </c>
      <c r="M1415" s="69" t="s">
        <v>388</v>
      </c>
      <c r="N1415" s="69" t="s">
        <v>44</v>
      </c>
      <c r="O1415" s="69" t="s">
        <v>433</v>
      </c>
      <c r="P1415" s="69" t="s">
        <v>970</v>
      </c>
      <c r="Q1415" s="69">
        <v>325</v>
      </c>
      <c r="R1415" s="69" t="s">
        <v>71</v>
      </c>
      <c r="V1415" s="59" t="str">
        <f t="shared" si="179"/>
        <v>6840514синий</v>
      </c>
      <c r="W1415" s="59" t="str">
        <f t="shared" si="176"/>
        <v>6840514</v>
      </c>
      <c r="X1415" s="59" t="str">
        <f t="shared" si="180"/>
        <v>HATTERAS WOOLRICH</v>
      </c>
      <c r="AC1415" s="50">
        <f t="shared" si="181"/>
        <v>2</v>
      </c>
      <c r="AD1415" s="43">
        <f t="shared" si="182"/>
        <v>94</v>
      </c>
      <c r="AE1415" s="50">
        <f t="shared" si="183"/>
        <v>2094</v>
      </c>
    </row>
    <row r="1416" spans="1:31">
      <c r="A1416" s="59" t="str">
        <f t="shared" si="177"/>
        <v>6840514387</v>
      </c>
      <c r="B1416" s="59" t="str">
        <f t="shared" si="178"/>
        <v>02-094-12</v>
      </c>
      <c r="C1416" s="69" t="s">
        <v>3100</v>
      </c>
      <c r="D1416" s="69" t="s">
        <v>3101</v>
      </c>
      <c r="E1416" s="69" t="s">
        <v>967</v>
      </c>
      <c r="F1416" s="70">
        <v>57</v>
      </c>
      <c r="G1416" s="70" t="s">
        <v>1345</v>
      </c>
      <c r="H1416" s="69" t="s">
        <v>121</v>
      </c>
      <c r="I1416" s="69" t="s">
        <v>1018</v>
      </c>
      <c r="J1416" s="69" t="s">
        <v>318</v>
      </c>
      <c r="K1416" s="69" t="s">
        <v>382</v>
      </c>
      <c r="L1416" s="69" t="s">
        <v>420</v>
      </c>
      <c r="M1416" s="69" t="s">
        <v>388</v>
      </c>
      <c r="N1416" s="69" t="s">
        <v>44</v>
      </c>
      <c r="O1416" s="69" t="s">
        <v>428</v>
      </c>
      <c r="P1416" s="69" t="s">
        <v>970</v>
      </c>
      <c r="Q1416" s="69">
        <v>387</v>
      </c>
      <c r="R1416" s="69" t="s">
        <v>121</v>
      </c>
      <c r="V1416" s="59" t="str">
        <f t="shared" si="179"/>
        <v>6840514бордовый</v>
      </c>
      <c r="W1416" s="59" t="str">
        <f t="shared" si="176"/>
        <v>6840514</v>
      </c>
      <c r="X1416" s="59" t="str">
        <f t="shared" si="180"/>
        <v>HATTERAS WOOLRICH</v>
      </c>
      <c r="AC1416" s="50">
        <f t="shared" si="181"/>
        <v>2</v>
      </c>
      <c r="AD1416" s="43">
        <f t="shared" si="182"/>
        <v>94</v>
      </c>
      <c r="AE1416" s="50">
        <f t="shared" si="183"/>
        <v>2094</v>
      </c>
    </row>
    <row r="1417" spans="1:31">
      <c r="A1417" s="59" t="str">
        <f t="shared" si="177"/>
        <v>6840514387</v>
      </c>
      <c r="B1417" s="59" t="str">
        <f t="shared" si="178"/>
        <v>02-094-12</v>
      </c>
      <c r="C1417" s="69" t="s">
        <v>3102</v>
      </c>
      <c r="D1417" s="69" t="s">
        <v>3101</v>
      </c>
      <c r="E1417" s="69" t="s">
        <v>979</v>
      </c>
      <c r="F1417" s="70">
        <v>58</v>
      </c>
      <c r="G1417" s="70" t="s">
        <v>1345</v>
      </c>
      <c r="H1417" s="69" t="s">
        <v>121</v>
      </c>
      <c r="I1417" s="69" t="s">
        <v>1018</v>
      </c>
      <c r="J1417" s="69" t="s">
        <v>318</v>
      </c>
      <c r="K1417" s="69" t="s">
        <v>382</v>
      </c>
      <c r="L1417" s="69" t="s">
        <v>420</v>
      </c>
      <c r="M1417" s="69" t="s">
        <v>388</v>
      </c>
      <c r="N1417" s="69" t="s">
        <v>44</v>
      </c>
      <c r="O1417" s="69" t="s">
        <v>428</v>
      </c>
      <c r="P1417" s="69" t="s">
        <v>970</v>
      </c>
      <c r="Q1417" s="69">
        <v>387</v>
      </c>
      <c r="R1417" s="69" t="s">
        <v>121</v>
      </c>
      <c r="V1417" s="59" t="str">
        <f t="shared" si="179"/>
        <v>6840514бордовый</v>
      </c>
      <c r="W1417" s="59" t="str">
        <f t="shared" si="176"/>
        <v>6840514</v>
      </c>
      <c r="X1417" s="59" t="str">
        <f t="shared" si="180"/>
        <v>HATTERAS WOOLRICH</v>
      </c>
      <c r="AC1417" s="50">
        <f t="shared" si="181"/>
        <v>2</v>
      </c>
      <c r="AD1417" s="43">
        <f t="shared" si="182"/>
        <v>94</v>
      </c>
      <c r="AE1417" s="50">
        <f t="shared" si="183"/>
        <v>2094</v>
      </c>
    </row>
    <row r="1418" spans="1:31">
      <c r="A1418" s="59" t="str">
        <f t="shared" si="177"/>
        <v>6840514387</v>
      </c>
      <c r="B1418" s="59" t="str">
        <f t="shared" si="178"/>
        <v>02-094-12</v>
      </c>
      <c r="C1418" s="69" t="s">
        <v>3103</v>
      </c>
      <c r="D1418" s="69" t="s">
        <v>3101</v>
      </c>
      <c r="E1418" s="69" t="s">
        <v>972</v>
      </c>
      <c r="F1418" s="70">
        <v>59</v>
      </c>
      <c r="G1418" s="70" t="s">
        <v>1345</v>
      </c>
      <c r="H1418" s="69" t="s">
        <v>121</v>
      </c>
      <c r="I1418" s="69" t="s">
        <v>1018</v>
      </c>
      <c r="J1418" s="69" t="s">
        <v>318</v>
      </c>
      <c r="K1418" s="69" t="s">
        <v>382</v>
      </c>
      <c r="L1418" s="69" t="s">
        <v>420</v>
      </c>
      <c r="M1418" s="69" t="s">
        <v>388</v>
      </c>
      <c r="N1418" s="69" t="s">
        <v>44</v>
      </c>
      <c r="O1418" s="69" t="s">
        <v>428</v>
      </c>
      <c r="P1418" s="69" t="s">
        <v>970</v>
      </c>
      <c r="Q1418" s="69">
        <v>387</v>
      </c>
      <c r="R1418" s="69" t="s">
        <v>121</v>
      </c>
      <c r="V1418" s="59" t="str">
        <f t="shared" si="179"/>
        <v>6840514бордовый</v>
      </c>
      <c r="W1418" s="59" t="str">
        <f t="shared" si="176"/>
        <v>6840514</v>
      </c>
      <c r="X1418" s="59" t="str">
        <f t="shared" si="180"/>
        <v>HATTERAS WOOLRICH</v>
      </c>
      <c r="AC1418" s="50">
        <f t="shared" si="181"/>
        <v>2</v>
      </c>
      <c r="AD1418" s="43">
        <f t="shared" si="182"/>
        <v>94</v>
      </c>
      <c r="AE1418" s="50">
        <f t="shared" si="183"/>
        <v>2094</v>
      </c>
    </row>
    <row r="1419" spans="1:31">
      <c r="A1419" s="59" t="str">
        <f t="shared" si="177"/>
        <v>6840514387</v>
      </c>
      <c r="B1419" s="59" t="str">
        <f t="shared" si="178"/>
        <v>02-094-12</v>
      </c>
      <c r="C1419" s="69" t="s">
        <v>3104</v>
      </c>
      <c r="D1419" s="69" t="s">
        <v>3101</v>
      </c>
      <c r="E1419" s="69" t="s">
        <v>981</v>
      </c>
      <c r="F1419" s="70">
        <v>60</v>
      </c>
      <c r="G1419" s="70" t="s">
        <v>1345</v>
      </c>
      <c r="H1419" s="69" t="s">
        <v>121</v>
      </c>
      <c r="I1419" s="69" t="s">
        <v>1018</v>
      </c>
      <c r="J1419" s="69" t="s">
        <v>318</v>
      </c>
      <c r="K1419" s="69" t="s">
        <v>382</v>
      </c>
      <c r="L1419" s="69" t="s">
        <v>420</v>
      </c>
      <c r="M1419" s="69" t="s">
        <v>388</v>
      </c>
      <c r="N1419" s="69" t="s">
        <v>44</v>
      </c>
      <c r="O1419" s="69" t="s">
        <v>428</v>
      </c>
      <c r="P1419" s="69" t="s">
        <v>970</v>
      </c>
      <c r="Q1419" s="69">
        <v>387</v>
      </c>
      <c r="R1419" s="69" t="s">
        <v>121</v>
      </c>
      <c r="V1419" s="59" t="str">
        <f t="shared" si="179"/>
        <v>6840514бордовый</v>
      </c>
      <c r="W1419" s="59" t="str">
        <f t="shared" si="176"/>
        <v>6840514</v>
      </c>
      <c r="X1419" s="59" t="str">
        <f t="shared" si="180"/>
        <v>HATTERAS WOOLRICH</v>
      </c>
      <c r="AC1419" s="50">
        <f t="shared" si="181"/>
        <v>2</v>
      </c>
      <c r="AD1419" s="43">
        <f t="shared" si="182"/>
        <v>94</v>
      </c>
      <c r="AE1419" s="50">
        <f t="shared" si="183"/>
        <v>2094</v>
      </c>
    </row>
    <row r="1420" spans="1:31">
      <c r="A1420" s="59" t="str">
        <f t="shared" si="177"/>
        <v>6840514387</v>
      </c>
      <c r="B1420" s="59" t="str">
        <f t="shared" si="178"/>
        <v>02-094-12</v>
      </c>
      <c r="C1420" s="69" t="s">
        <v>3105</v>
      </c>
      <c r="D1420" s="69" t="s">
        <v>3101</v>
      </c>
      <c r="E1420" s="69" t="s">
        <v>983</v>
      </c>
      <c r="F1420" s="70">
        <v>61</v>
      </c>
      <c r="G1420" s="70" t="s">
        <v>1345</v>
      </c>
      <c r="H1420" s="69" t="s">
        <v>121</v>
      </c>
      <c r="I1420" s="69" t="s">
        <v>1018</v>
      </c>
      <c r="J1420" s="69" t="s">
        <v>318</v>
      </c>
      <c r="K1420" s="69" t="s">
        <v>382</v>
      </c>
      <c r="L1420" s="69" t="s">
        <v>420</v>
      </c>
      <c r="M1420" s="69" t="s">
        <v>388</v>
      </c>
      <c r="N1420" s="69" t="s">
        <v>44</v>
      </c>
      <c r="O1420" s="69" t="s">
        <v>428</v>
      </c>
      <c r="P1420" s="69" t="s">
        <v>970</v>
      </c>
      <c r="Q1420" s="69">
        <v>387</v>
      </c>
      <c r="R1420" s="69" t="s">
        <v>121</v>
      </c>
      <c r="V1420" s="59" t="str">
        <f t="shared" si="179"/>
        <v>6840514бордовый</v>
      </c>
      <c r="W1420" s="59" t="str">
        <f t="shared" si="176"/>
        <v>6840514</v>
      </c>
      <c r="X1420" s="59" t="str">
        <f t="shared" si="180"/>
        <v>HATTERAS WOOLRICH</v>
      </c>
      <c r="AC1420" s="50">
        <f t="shared" si="181"/>
        <v>2</v>
      </c>
      <c r="AD1420" s="43">
        <f t="shared" si="182"/>
        <v>94</v>
      </c>
      <c r="AE1420" s="50">
        <f t="shared" si="183"/>
        <v>2094</v>
      </c>
    </row>
    <row r="1421" spans="1:31">
      <c r="A1421" s="59" t="str">
        <f t="shared" si="177"/>
        <v>6840514387</v>
      </c>
      <c r="B1421" s="59" t="str">
        <f t="shared" si="178"/>
        <v>02-094-12</v>
      </c>
      <c r="C1421" s="69" t="s">
        <v>3106</v>
      </c>
      <c r="D1421" s="69" t="s">
        <v>3101</v>
      </c>
      <c r="E1421" s="69" t="s">
        <v>987</v>
      </c>
      <c r="F1421" s="70">
        <v>62</v>
      </c>
      <c r="G1421" s="70" t="s">
        <v>1345</v>
      </c>
      <c r="H1421" s="69" t="s">
        <v>121</v>
      </c>
      <c r="I1421" s="69" t="s">
        <v>1018</v>
      </c>
      <c r="J1421" s="69" t="s">
        <v>318</v>
      </c>
      <c r="K1421" s="69" t="s">
        <v>382</v>
      </c>
      <c r="L1421" s="69" t="s">
        <v>420</v>
      </c>
      <c r="M1421" s="69" t="s">
        <v>388</v>
      </c>
      <c r="N1421" s="69" t="s">
        <v>44</v>
      </c>
      <c r="O1421" s="69" t="s">
        <v>428</v>
      </c>
      <c r="P1421" s="69" t="s">
        <v>970</v>
      </c>
      <c r="Q1421" s="69">
        <v>387</v>
      </c>
      <c r="R1421" s="69" t="s">
        <v>121</v>
      </c>
      <c r="V1421" s="59" t="str">
        <f t="shared" si="179"/>
        <v>6840514бордовый</v>
      </c>
      <c r="W1421" s="59" t="str">
        <f t="shared" si="176"/>
        <v>6840514</v>
      </c>
      <c r="X1421" s="59" t="str">
        <f t="shared" si="180"/>
        <v>HATTERAS WOOLRICH</v>
      </c>
      <c r="AC1421" s="50">
        <f t="shared" si="181"/>
        <v>2</v>
      </c>
      <c r="AD1421" s="43">
        <f t="shared" si="182"/>
        <v>94</v>
      </c>
      <c r="AE1421" s="50">
        <f t="shared" si="183"/>
        <v>2094</v>
      </c>
    </row>
    <row r="1422" spans="1:31">
      <c r="A1422" s="59" t="str">
        <f t="shared" si="177"/>
        <v>6840601415</v>
      </c>
      <c r="B1422" s="59" t="str">
        <f t="shared" si="178"/>
        <v>02-096-03</v>
      </c>
      <c r="C1422" s="69" t="s">
        <v>3107</v>
      </c>
      <c r="D1422" s="69" t="s">
        <v>3108</v>
      </c>
      <c r="E1422" s="69" t="s">
        <v>967</v>
      </c>
      <c r="F1422" s="70">
        <v>57</v>
      </c>
      <c r="G1422" s="70" t="s">
        <v>1367</v>
      </c>
      <c r="H1422" s="69" t="s">
        <v>593</v>
      </c>
      <c r="I1422" s="69" t="s">
        <v>1018</v>
      </c>
      <c r="J1422" s="69" t="s">
        <v>318</v>
      </c>
      <c r="K1422" s="69" t="s">
        <v>382</v>
      </c>
      <c r="L1422" s="69" t="s">
        <v>420</v>
      </c>
      <c r="M1422" s="69" t="s">
        <v>388</v>
      </c>
      <c r="N1422" s="69" t="s">
        <v>44</v>
      </c>
      <c r="O1422" s="69" t="s">
        <v>433</v>
      </c>
      <c r="P1422" s="69" t="s">
        <v>970</v>
      </c>
      <c r="Q1422" s="69">
        <v>415</v>
      </c>
      <c r="R1422" s="69" t="s">
        <v>195</v>
      </c>
      <c r="V1422" s="59" t="str">
        <f t="shared" si="179"/>
        <v>6840601оливковый / черный</v>
      </c>
      <c r="W1422" s="59" t="str">
        <f t="shared" si="176"/>
        <v>6840601</v>
      </c>
      <c r="X1422" s="59" t="str">
        <f t="shared" si="180"/>
        <v>HATTERAS DONEGAL</v>
      </c>
      <c r="AC1422" s="50">
        <f t="shared" si="181"/>
        <v>2</v>
      </c>
      <c r="AD1422" s="43">
        <f t="shared" si="182"/>
        <v>96</v>
      </c>
      <c r="AE1422" s="50">
        <f t="shared" si="183"/>
        <v>2096</v>
      </c>
    </row>
    <row r="1423" spans="1:31">
      <c r="A1423" s="59" t="str">
        <f t="shared" si="177"/>
        <v>6840601415</v>
      </c>
      <c r="B1423" s="59" t="str">
        <f t="shared" si="178"/>
        <v>02-096-03</v>
      </c>
      <c r="C1423" s="69" t="s">
        <v>3109</v>
      </c>
      <c r="D1423" s="69" t="s">
        <v>3108</v>
      </c>
      <c r="E1423" s="69" t="s">
        <v>979</v>
      </c>
      <c r="F1423" s="70">
        <v>58</v>
      </c>
      <c r="G1423" s="70" t="s">
        <v>1367</v>
      </c>
      <c r="H1423" s="69" t="s">
        <v>593</v>
      </c>
      <c r="I1423" s="69" t="s">
        <v>1018</v>
      </c>
      <c r="J1423" s="69" t="s">
        <v>318</v>
      </c>
      <c r="K1423" s="69" t="s">
        <v>382</v>
      </c>
      <c r="L1423" s="69" t="s">
        <v>420</v>
      </c>
      <c r="M1423" s="69" t="s">
        <v>388</v>
      </c>
      <c r="N1423" s="69" t="s">
        <v>44</v>
      </c>
      <c r="O1423" s="69" t="s">
        <v>433</v>
      </c>
      <c r="P1423" s="69" t="s">
        <v>970</v>
      </c>
      <c r="Q1423" s="69">
        <v>415</v>
      </c>
      <c r="R1423" s="69" t="s">
        <v>195</v>
      </c>
      <c r="V1423" s="59" t="str">
        <f t="shared" si="179"/>
        <v>6840601оливковый / черный</v>
      </c>
      <c r="W1423" s="59" t="str">
        <f t="shared" si="176"/>
        <v>6840601</v>
      </c>
      <c r="X1423" s="59" t="str">
        <f t="shared" si="180"/>
        <v>HATTERAS DONEGAL</v>
      </c>
      <c r="AC1423" s="50">
        <f t="shared" si="181"/>
        <v>2</v>
      </c>
      <c r="AD1423" s="43">
        <f t="shared" si="182"/>
        <v>96</v>
      </c>
      <c r="AE1423" s="50">
        <f t="shared" si="183"/>
        <v>2096</v>
      </c>
    </row>
    <row r="1424" spans="1:31">
      <c r="A1424" s="59" t="str">
        <f t="shared" si="177"/>
        <v>6840601415</v>
      </c>
      <c r="B1424" s="59" t="str">
        <f t="shared" si="178"/>
        <v>02-096-03</v>
      </c>
      <c r="C1424" s="69" t="s">
        <v>3110</v>
      </c>
      <c r="D1424" s="69" t="s">
        <v>3108</v>
      </c>
      <c r="E1424" s="69" t="s">
        <v>972</v>
      </c>
      <c r="F1424" s="70">
        <v>59</v>
      </c>
      <c r="G1424" s="70" t="s">
        <v>1367</v>
      </c>
      <c r="H1424" s="69" t="s">
        <v>593</v>
      </c>
      <c r="I1424" s="69" t="s">
        <v>1018</v>
      </c>
      <c r="J1424" s="69" t="s">
        <v>318</v>
      </c>
      <c r="K1424" s="69" t="s">
        <v>382</v>
      </c>
      <c r="L1424" s="69" t="s">
        <v>420</v>
      </c>
      <c r="M1424" s="69" t="s">
        <v>388</v>
      </c>
      <c r="N1424" s="69" t="s">
        <v>44</v>
      </c>
      <c r="O1424" s="69" t="s">
        <v>433</v>
      </c>
      <c r="P1424" s="69" t="s">
        <v>970</v>
      </c>
      <c r="Q1424" s="69">
        <v>415</v>
      </c>
      <c r="R1424" s="69" t="s">
        <v>195</v>
      </c>
      <c r="V1424" s="59" t="str">
        <f t="shared" si="179"/>
        <v>6840601оливковый / черный</v>
      </c>
      <c r="W1424" s="59" t="str">
        <f t="shared" si="176"/>
        <v>6840601</v>
      </c>
      <c r="X1424" s="59" t="str">
        <f t="shared" si="180"/>
        <v>HATTERAS DONEGAL</v>
      </c>
      <c r="AC1424" s="50">
        <f t="shared" si="181"/>
        <v>2</v>
      </c>
      <c r="AD1424" s="43">
        <f t="shared" si="182"/>
        <v>96</v>
      </c>
      <c r="AE1424" s="50">
        <f t="shared" si="183"/>
        <v>2096</v>
      </c>
    </row>
    <row r="1425" spans="1:31">
      <c r="A1425" s="59" t="str">
        <f t="shared" si="177"/>
        <v>6840601415</v>
      </c>
      <c r="B1425" s="59" t="str">
        <f t="shared" si="178"/>
        <v>02-096-03</v>
      </c>
      <c r="C1425" s="69" t="s">
        <v>3111</v>
      </c>
      <c r="D1425" s="69" t="s">
        <v>3108</v>
      </c>
      <c r="E1425" s="69" t="s">
        <v>989</v>
      </c>
      <c r="F1425" s="70">
        <v>63</v>
      </c>
      <c r="G1425" s="70" t="s">
        <v>1367</v>
      </c>
      <c r="H1425" s="69" t="s">
        <v>593</v>
      </c>
      <c r="I1425" s="69" t="s">
        <v>1018</v>
      </c>
      <c r="J1425" s="69" t="s">
        <v>318</v>
      </c>
      <c r="K1425" s="69" t="s">
        <v>382</v>
      </c>
      <c r="L1425" s="69" t="s">
        <v>420</v>
      </c>
      <c r="M1425" s="69" t="s">
        <v>388</v>
      </c>
      <c r="N1425" s="69" t="s">
        <v>44</v>
      </c>
      <c r="O1425" s="69" t="s">
        <v>433</v>
      </c>
      <c r="P1425" s="69" t="s">
        <v>970</v>
      </c>
      <c r="Q1425" s="69">
        <v>415</v>
      </c>
      <c r="R1425" s="69" t="s">
        <v>195</v>
      </c>
      <c r="V1425" s="59" t="str">
        <f t="shared" si="179"/>
        <v>6840601оливковый / черный</v>
      </c>
      <c r="W1425" s="59" t="str">
        <f t="shared" si="176"/>
        <v>6840601</v>
      </c>
      <c r="X1425" s="59" t="str">
        <f t="shared" si="180"/>
        <v>HATTERAS DONEGAL</v>
      </c>
      <c r="AC1425" s="50">
        <f t="shared" si="181"/>
        <v>2</v>
      </c>
      <c r="AD1425" s="43">
        <f t="shared" si="182"/>
        <v>96</v>
      </c>
      <c r="AE1425" s="50">
        <f t="shared" si="183"/>
        <v>2096</v>
      </c>
    </row>
    <row r="1426" spans="1:31">
      <c r="A1426" s="59" t="str">
        <f t="shared" si="177"/>
        <v>6840601415</v>
      </c>
      <c r="B1426" s="59" t="str">
        <f t="shared" si="178"/>
        <v>02-096-03</v>
      </c>
      <c r="C1426" s="69" t="s">
        <v>3112</v>
      </c>
      <c r="D1426" s="69" t="s">
        <v>3108</v>
      </c>
      <c r="E1426" s="69" t="s">
        <v>983</v>
      </c>
      <c r="F1426" s="70">
        <v>61</v>
      </c>
      <c r="G1426" s="70" t="s">
        <v>1367</v>
      </c>
      <c r="H1426" s="69" t="s">
        <v>593</v>
      </c>
      <c r="I1426" s="69" t="s">
        <v>1018</v>
      </c>
      <c r="J1426" s="69" t="s">
        <v>318</v>
      </c>
      <c r="K1426" s="69" t="s">
        <v>382</v>
      </c>
      <c r="L1426" s="69" t="s">
        <v>420</v>
      </c>
      <c r="M1426" s="69" t="s">
        <v>388</v>
      </c>
      <c r="N1426" s="69" t="s">
        <v>44</v>
      </c>
      <c r="O1426" s="69" t="s">
        <v>433</v>
      </c>
      <c r="P1426" s="69" t="s">
        <v>970</v>
      </c>
      <c r="Q1426" s="69">
        <v>415</v>
      </c>
      <c r="R1426" s="69" t="s">
        <v>195</v>
      </c>
      <c r="V1426" s="59" t="str">
        <f t="shared" si="179"/>
        <v>6840601оливковый / черный</v>
      </c>
      <c r="W1426" s="59" t="str">
        <f t="shared" si="176"/>
        <v>6840601</v>
      </c>
      <c r="X1426" s="59" t="str">
        <f t="shared" si="180"/>
        <v>HATTERAS DONEGAL</v>
      </c>
      <c r="AC1426" s="50">
        <f t="shared" si="181"/>
        <v>2</v>
      </c>
      <c r="AD1426" s="43">
        <f t="shared" si="182"/>
        <v>96</v>
      </c>
      <c r="AE1426" s="50">
        <f t="shared" si="183"/>
        <v>2096</v>
      </c>
    </row>
    <row r="1427" spans="1:31">
      <c r="A1427" s="59" t="str">
        <f t="shared" si="177"/>
        <v>6840601432</v>
      </c>
      <c r="B1427" s="59" t="str">
        <f t="shared" si="178"/>
        <v>02-096-78</v>
      </c>
      <c r="C1427" s="69" t="s">
        <v>3113</v>
      </c>
      <c r="D1427" s="69" t="s">
        <v>3114</v>
      </c>
      <c r="E1427" s="69" t="s">
        <v>967</v>
      </c>
      <c r="F1427" s="70">
        <v>57</v>
      </c>
      <c r="G1427" s="70" t="s">
        <v>1367</v>
      </c>
      <c r="H1427" s="69" t="s">
        <v>309</v>
      </c>
      <c r="I1427" s="69" t="s">
        <v>1018</v>
      </c>
      <c r="J1427" s="69" t="s">
        <v>318</v>
      </c>
      <c r="K1427" s="69" t="s">
        <v>382</v>
      </c>
      <c r="L1427" s="69" t="s">
        <v>420</v>
      </c>
      <c r="M1427" s="69" t="s">
        <v>388</v>
      </c>
      <c r="N1427" s="69" t="s">
        <v>44</v>
      </c>
      <c r="O1427" s="69" t="s">
        <v>433</v>
      </c>
      <c r="P1427" s="69" t="s">
        <v>970</v>
      </c>
      <c r="Q1427" s="69">
        <v>432</v>
      </c>
      <c r="R1427" s="69" t="s">
        <v>53</v>
      </c>
      <c r="V1427" s="59" t="str">
        <f t="shared" si="179"/>
        <v>6840601черный / синий</v>
      </c>
      <c r="W1427" s="59" t="str">
        <f t="shared" si="176"/>
        <v>6840601</v>
      </c>
      <c r="X1427" s="59" t="str">
        <f t="shared" si="180"/>
        <v>HATTERAS DONEGAL</v>
      </c>
      <c r="AC1427" s="50">
        <f t="shared" si="181"/>
        <v>2</v>
      </c>
      <c r="AD1427" s="43">
        <f t="shared" si="182"/>
        <v>96</v>
      </c>
      <c r="AE1427" s="50">
        <f t="shared" si="183"/>
        <v>2096</v>
      </c>
    </row>
    <row r="1428" spans="1:31">
      <c r="A1428" s="59" t="str">
        <f t="shared" si="177"/>
        <v>6840601432</v>
      </c>
      <c r="B1428" s="59" t="str">
        <f t="shared" si="178"/>
        <v>02-096-78</v>
      </c>
      <c r="C1428" s="69" t="s">
        <v>3115</v>
      </c>
      <c r="D1428" s="69" t="s">
        <v>3114</v>
      </c>
      <c r="E1428" s="69" t="s">
        <v>979</v>
      </c>
      <c r="F1428" s="70">
        <v>58</v>
      </c>
      <c r="G1428" s="70" t="s">
        <v>1367</v>
      </c>
      <c r="H1428" s="69" t="s">
        <v>309</v>
      </c>
      <c r="I1428" s="69" t="s">
        <v>1018</v>
      </c>
      <c r="J1428" s="69" t="s">
        <v>318</v>
      </c>
      <c r="K1428" s="69" t="s">
        <v>382</v>
      </c>
      <c r="L1428" s="69" t="s">
        <v>420</v>
      </c>
      <c r="M1428" s="69" t="s">
        <v>388</v>
      </c>
      <c r="N1428" s="69" t="s">
        <v>44</v>
      </c>
      <c r="O1428" s="69" t="s">
        <v>433</v>
      </c>
      <c r="P1428" s="69" t="s">
        <v>970</v>
      </c>
      <c r="Q1428" s="69">
        <v>432</v>
      </c>
      <c r="R1428" s="69" t="s">
        <v>53</v>
      </c>
      <c r="V1428" s="59" t="str">
        <f t="shared" si="179"/>
        <v>6840601черный / синий</v>
      </c>
      <c r="W1428" s="59" t="str">
        <f t="shared" si="176"/>
        <v>6840601</v>
      </c>
      <c r="X1428" s="59" t="str">
        <f t="shared" si="180"/>
        <v>HATTERAS DONEGAL</v>
      </c>
      <c r="AC1428" s="50">
        <f t="shared" si="181"/>
        <v>2</v>
      </c>
      <c r="AD1428" s="43">
        <f t="shared" si="182"/>
        <v>96</v>
      </c>
      <c r="AE1428" s="50">
        <f t="shared" si="183"/>
        <v>2096</v>
      </c>
    </row>
    <row r="1429" spans="1:31">
      <c r="A1429" s="59" t="str">
        <f t="shared" si="177"/>
        <v>6840601432</v>
      </c>
      <c r="B1429" s="59" t="str">
        <f t="shared" si="178"/>
        <v>02-096-78</v>
      </c>
      <c r="C1429" s="69" t="s">
        <v>3116</v>
      </c>
      <c r="D1429" s="69" t="s">
        <v>3114</v>
      </c>
      <c r="E1429" s="69" t="s">
        <v>972</v>
      </c>
      <c r="F1429" s="70">
        <v>59</v>
      </c>
      <c r="G1429" s="70" t="s">
        <v>1367</v>
      </c>
      <c r="H1429" s="69" t="s">
        <v>309</v>
      </c>
      <c r="I1429" s="69" t="s">
        <v>1018</v>
      </c>
      <c r="J1429" s="69" t="s">
        <v>318</v>
      </c>
      <c r="K1429" s="69" t="s">
        <v>382</v>
      </c>
      <c r="L1429" s="69" t="s">
        <v>420</v>
      </c>
      <c r="M1429" s="69" t="s">
        <v>388</v>
      </c>
      <c r="N1429" s="69" t="s">
        <v>44</v>
      </c>
      <c r="O1429" s="69" t="s">
        <v>433</v>
      </c>
      <c r="P1429" s="69" t="s">
        <v>970</v>
      </c>
      <c r="Q1429" s="69">
        <v>432</v>
      </c>
      <c r="R1429" s="69" t="s">
        <v>53</v>
      </c>
      <c r="V1429" s="59" t="str">
        <f t="shared" si="179"/>
        <v>6840601черный / синий</v>
      </c>
      <c r="W1429" s="59" t="str">
        <f t="shared" si="176"/>
        <v>6840601</v>
      </c>
      <c r="X1429" s="59" t="str">
        <f t="shared" si="180"/>
        <v>HATTERAS DONEGAL</v>
      </c>
      <c r="AC1429" s="50">
        <f t="shared" si="181"/>
        <v>2</v>
      </c>
      <c r="AD1429" s="43">
        <f t="shared" si="182"/>
        <v>96</v>
      </c>
      <c r="AE1429" s="50">
        <f t="shared" si="183"/>
        <v>2096</v>
      </c>
    </row>
    <row r="1430" spans="1:31">
      <c r="A1430" s="59" t="str">
        <f t="shared" si="177"/>
        <v>6840601432</v>
      </c>
      <c r="B1430" s="59" t="str">
        <f t="shared" si="178"/>
        <v>02-096-78</v>
      </c>
      <c r="C1430" s="69" t="s">
        <v>3117</v>
      </c>
      <c r="D1430" s="69" t="s">
        <v>3114</v>
      </c>
      <c r="E1430" s="69" t="s">
        <v>981</v>
      </c>
      <c r="F1430" s="70">
        <v>60</v>
      </c>
      <c r="G1430" s="70" t="s">
        <v>1367</v>
      </c>
      <c r="H1430" s="69" t="s">
        <v>309</v>
      </c>
      <c r="I1430" s="69" t="s">
        <v>1018</v>
      </c>
      <c r="J1430" s="69" t="s">
        <v>318</v>
      </c>
      <c r="K1430" s="69" t="s">
        <v>382</v>
      </c>
      <c r="L1430" s="69" t="s">
        <v>420</v>
      </c>
      <c r="M1430" s="69" t="s">
        <v>388</v>
      </c>
      <c r="N1430" s="69" t="s">
        <v>44</v>
      </c>
      <c r="O1430" s="69" t="s">
        <v>433</v>
      </c>
      <c r="P1430" s="69" t="s">
        <v>970</v>
      </c>
      <c r="Q1430" s="69">
        <v>432</v>
      </c>
      <c r="R1430" s="69" t="s">
        <v>53</v>
      </c>
      <c r="V1430" s="59" t="str">
        <f t="shared" si="179"/>
        <v>6840601черный / синий</v>
      </c>
      <c r="W1430" s="59" t="str">
        <f t="shared" si="176"/>
        <v>6840601</v>
      </c>
      <c r="X1430" s="59" t="str">
        <f t="shared" si="180"/>
        <v>HATTERAS DONEGAL</v>
      </c>
      <c r="AC1430" s="50">
        <f t="shared" si="181"/>
        <v>2</v>
      </c>
      <c r="AD1430" s="43">
        <f t="shared" si="182"/>
        <v>96</v>
      </c>
      <c r="AE1430" s="50">
        <f t="shared" si="183"/>
        <v>2096</v>
      </c>
    </row>
    <row r="1431" spans="1:31">
      <c r="A1431" s="59" t="str">
        <f t="shared" si="177"/>
        <v>6840601432</v>
      </c>
      <c r="B1431" s="59" t="str">
        <f t="shared" si="178"/>
        <v>02-096-78</v>
      </c>
      <c r="C1431" s="69" t="s">
        <v>3118</v>
      </c>
      <c r="D1431" s="69" t="s">
        <v>3114</v>
      </c>
      <c r="E1431" s="69" t="s">
        <v>983</v>
      </c>
      <c r="F1431" s="70">
        <v>61</v>
      </c>
      <c r="G1431" s="70" t="s">
        <v>1367</v>
      </c>
      <c r="H1431" s="69" t="s">
        <v>309</v>
      </c>
      <c r="I1431" s="69" t="s">
        <v>1018</v>
      </c>
      <c r="J1431" s="69" t="s">
        <v>318</v>
      </c>
      <c r="K1431" s="69" t="s">
        <v>382</v>
      </c>
      <c r="L1431" s="69" t="s">
        <v>420</v>
      </c>
      <c r="M1431" s="69" t="s">
        <v>388</v>
      </c>
      <c r="N1431" s="69" t="s">
        <v>44</v>
      </c>
      <c r="O1431" s="69" t="s">
        <v>433</v>
      </c>
      <c r="P1431" s="69" t="s">
        <v>970</v>
      </c>
      <c r="Q1431" s="69">
        <v>432</v>
      </c>
      <c r="R1431" s="69" t="s">
        <v>53</v>
      </c>
      <c r="V1431" s="59" t="str">
        <f t="shared" si="179"/>
        <v>6840601черный / синий</v>
      </c>
      <c r="W1431" s="59" t="str">
        <f t="shared" si="176"/>
        <v>6840601</v>
      </c>
      <c r="X1431" s="59" t="str">
        <f t="shared" si="180"/>
        <v>HATTERAS DONEGAL</v>
      </c>
      <c r="AC1431" s="50">
        <f t="shared" si="181"/>
        <v>2</v>
      </c>
      <c r="AD1431" s="43">
        <f t="shared" si="182"/>
        <v>96</v>
      </c>
      <c r="AE1431" s="50">
        <f t="shared" si="183"/>
        <v>2096</v>
      </c>
    </row>
    <row r="1432" spans="1:31">
      <c r="A1432" s="59" t="str">
        <f t="shared" si="177"/>
        <v>6840601432</v>
      </c>
      <c r="B1432" s="59" t="str">
        <f t="shared" si="178"/>
        <v>02-096-78</v>
      </c>
      <c r="C1432" s="69" t="s">
        <v>3119</v>
      </c>
      <c r="D1432" s="69" t="s">
        <v>3114</v>
      </c>
      <c r="E1432" s="69" t="s">
        <v>987</v>
      </c>
      <c r="F1432" s="70">
        <v>62</v>
      </c>
      <c r="G1432" s="70" t="s">
        <v>1367</v>
      </c>
      <c r="H1432" s="69" t="s">
        <v>309</v>
      </c>
      <c r="I1432" s="69" t="s">
        <v>1018</v>
      </c>
      <c r="J1432" s="69" t="s">
        <v>318</v>
      </c>
      <c r="K1432" s="69" t="s">
        <v>382</v>
      </c>
      <c r="L1432" s="69" t="s">
        <v>420</v>
      </c>
      <c r="M1432" s="69" t="s">
        <v>388</v>
      </c>
      <c r="N1432" s="69" t="s">
        <v>44</v>
      </c>
      <c r="O1432" s="69" t="s">
        <v>433</v>
      </c>
      <c r="P1432" s="69" t="s">
        <v>970</v>
      </c>
      <c r="Q1432" s="69">
        <v>432</v>
      </c>
      <c r="R1432" s="69" t="s">
        <v>53</v>
      </c>
      <c r="V1432" s="59" t="str">
        <f t="shared" si="179"/>
        <v>6840601черный / синий</v>
      </c>
      <c r="W1432" s="59" t="str">
        <f t="shared" si="176"/>
        <v>6840601</v>
      </c>
      <c r="X1432" s="59" t="str">
        <f t="shared" si="180"/>
        <v>HATTERAS DONEGAL</v>
      </c>
      <c r="AC1432" s="50">
        <f t="shared" si="181"/>
        <v>2</v>
      </c>
      <c r="AD1432" s="43">
        <f t="shared" si="182"/>
        <v>96</v>
      </c>
      <c r="AE1432" s="50">
        <f t="shared" si="183"/>
        <v>2096</v>
      </c>
    </row>
    <row r="1433" spans="1:31">
      <c r="A1433" s="59" t="str">
        <f t="shared" si="177"/>
        <v>6840601432</v>
      </c>
      <c r="B1433" s="59" t="str">
        <f t="shared" si="178"/>
        <v>02-096-78</v>
      </c>
      <c r="C1433" s="69" t="s">
        <v>3120</v>
      </c>
      <c r="D1433" s="69" t="s">
        <v>3114</v>
      </c>
      <c r="E1433" s="69" t="s">
        <v>989</v>
      </c>
      <c r="F1433" s="70">
        <v>63</v>
      </c>
      <c r="G1433" s="70" t="s">
        <v>1367</v>
      </c>
      <c r="H1433" s="69" t="s">
        <v>309</v>
      </c>
      <c r="I1433" s="69" t="s">
        <v>1018</v>
      </c>
      <c r="J1433" s="69" t="s">
        <v>318</v>
      </c>
      <c r="K1433" s="69" t="s">
        <v>382</v>
      </c>
      <c r="L1433" s="69" t="s">
        <v>420</v>
      </c>
      <c r="M1433" s="69" t="s">
        <v>388</v>
      </c>
      <c r="N1433" s="69" t="s">
        <v>44</v>
      </c>
      <c r="O1433" s="69" t="s">
        <v>433</v>
      </c>
      <c r="P1433" s="69" t="s">
        <v>970</v>
      </c>
      <c r="Q1433" s="69">
        <v>432</v>
      </c>
      <c r="R1433" s="69" t="s">
        <v>53</v>
      </c>
      <c r="V1433" s="59" t="str">
        <f t="shared" si="179"/>
        <v>6840601черный / синий</v>
      </c>
      <c r="W1433" s="59" t="str">
        <f t="shared" si="176"/>
        <v>6840601</v>
      </c>
      <c r="X1433" s="59" t="str">
        <f t="shared" si="180"/>
        <v>HATTERAS DONEGAL</v>
      </c>
      <c r="AC1433" s="50">
        <f t="shared" si="181"/>
        <v>2</v>
      </c>
      <c r="AD1433" s="43">
        <f t="shared" si="182"/>
        <v>96</v>
      </c>
      <c r="AE1433" s="50">
        <f t="shared" si="183"/>
        <v>2096</v>
      </c>
    </row>
    <row r="1434" spans="1:31">
      <c r="A1434" s="59" t="str">
        <f t="shared" si="177"/>
        <v>6840601474</v>
      </c>
      <c r="B1434" s="59" t="str">
        <f t="shared" si="178"/>
        <v>02-096-57</v>
      </c>
      <c r="C1434" s="69" t="s">
        <v>3121</v>
      </c>
      <c r="D1434" s="69" t="s">
        <v>3122</v>
      </c>
      <c r="E1434" s="69" t="s">
        <v>967</v>
      </c>
      <c r="F1434" s="70">
        <v>57</v>
      </c>
      <c r="G1434" s="70" t="s">
        <v>1367</v>
      </c>
      <c r="H1434" s="69" t="s">
        <v>741</v>
      </c>
      <c r="I1434" s="69" t="s">
        <v>1018</v>
      </c>
      <c r="J1434" s="69" t="s">
        <v>318</v>
      </c>
      <c r="K1434" s="69" t="s">
        <v>382</v>
      </c>
      <c r="L1434" s="69" t="s">
        <v>420</v>
      </c>
      <c r="M1434" s="69" t="s">
        <v>388</v>
      </c>
      <c r="N1434" s="69" t="s">
        <v>44</v>
      </c>
      <c r="O1434" s="69" t="s">
        <v>433</v>
      </c>
      <c r="P1434" s="69" t="s">
        <v>970</v>
      </c>
      <c r="Q1434" s="69">
        <v>474</v>
      </c>
      <c r="R1434" s="69" t="s">
        <v>60</v>
      </c>
      <c r="V1434" s="59" t="str">
        <f t="shared" si="179"/>
        <v>6840601зеленый / бежевый</v>
      </c>
      <c r="W1434" s="59" t="str">
        <f t="shared" si="176"/>
        <v>6840601</v>
      </c>
      <c r="X1434" s="59" t="str">
        <f t="shared" si="180"/>
        <v>HATTERAS DONEGAL</v>
      </c>
      <c r="AC1434" s="50">
        <f t="shared" si="181"/>
        <v>2</v>
      </c>
      <c r="AD1434" s="43">
        <f t="shared" si="182"/>
        <v>96</v>
      </c>
      <c r="AE1434" s="50">
        <f t="shared" si="183"/>
        <v>2096</v>
      </c>
    </row>
    <row r="1435" spans="1:31">
      <c r="A1435" s="59" t="str">
        <f t="shared" si="177"/>
        <v>6840601474</v>
      </c>
      <c r="B1435" s="59" t="str">
        <f t="shared" si="178"/>
        <v>02-096-57</v>
      </c>
      <c r="C1435" s="69" t="s">
        <v>3123</v>
      </c>
      <c r="D1435" s="69" t="s">
        <v>3122</v>
      </c>
      <c r="E1435" s="69" t="s">
        <v>979</v>
      </c>
      <c r="F1435" s="70">
        <v>58</v>
      </c>
      <c r="G1435" s="70" t="s">
        <v>1367</v>
      </c>
      <c r="H1435" s="69" t="s">
        <v>741</v>
      </c>
      <c r="I1435" s="69" t="s">
        <v>1018</v>
      </c>
      <c r="J1435" s="69" t="s">
        <v>318</v>
      </c>
      <c r="K1435" s="69" t="s">
        <v>382</v>
      </c>
      <c r="L1435" s="69" t="s">
        <v>420</v>
      </c>
      <c r="M1435" s="69" t="s">
        <v>388</v>
      </c>
      <c r="N1435" s="69" t="s">
        <v>44</v>
      </c>
      <c r="O1435" s="69" t="s">
        <v>433</v>
      </c>
      <c r="P1435" s="69" t="s">
        <v>970</v>
      </c>
      <c r="Q1435" s="69">
        <v>474</v>
      </c>
      <c r="R1435" s="69" t="s">
        <v>60</v>
      </c>
      <c r="V1435" s="59" t="str">
        <f t="shared" si="179"/>
        <v>6840601зеленый / бежевый</v>
      </c>
      <c r="W1435" s="59" t="str">
        <f t="shared" si="176"/>
        <v>6840601</v>
      </c>
      <c r="X1435" s="59" t="str">
        <f t="shared" si="180"/>
        <v>HATTERAS DONEGAL</v>
      </c>
      <c r="AC1435" s="50">
        <f t="shared" si="181"/>
        <v>2</v>
      </c>
      <c r="AD1435" s="43">
        <f t="shared" si="182"/>
        <v>96</v>
      </c>
      <c r="AE1435" s="50">
        <f t="shared" si="183"/>
        <v>2096</v>
      </c>
    </row>
    <row r="1436" spans="1:31">
      <c r="A1436" s="59" t="str">
        <f t="shared" si="177"/>
        <v>6840601474</v>
      </c>
      <c r="B1436" s="59" t="str">
        <f t="shared" si="178"/>
        <v>02-096-57</v>
      </c>
      <c r="C1436" s="69" t="s">
        <v>3124</v>
      </c>
      <c r="D1436" s="69" t="s">
        <v>3122</v>
      </c>
      <c r="E1436" s="69" t="s">
        <v>972</v>
      </c>
      <c r="F1436" s="70">
        <v>59</v>
      </c>
      <c r="G1436" s="70" t="s">
        <v>1367</v>
      </c>
      <c r="H1436" s="69" t="s">
        <v>741</v>
      </c>
      <c r="I1436" s="69" t="s">
        <v>1018</v>
      </c>
      <c r="J1436" s="69" t="s">
        <v>318</v>
      </c>
      <c r="K1436" s="69" t="s">
        <v>382</v>
      </c>
      <c r="L1436" s="69" t="s">
        <v>420</v>
      </c>
      <c r="M1436" s="69" t="s">
        <v>388</v>
      </c>
      <c r="N1436" s="69" t="s">
        <v>44</v>
      </c>
      <c r="O1436" s="69" t="s">
        <v>433</v>
      </c>
      <c r="P1436" s="69" t="s">
        <v>970</v>
      </c>
      <c r="Q1436" s="69">
        <v>474</v>
      </c>
      <c r="R1436" s="69" t="s">
        <v>60</v>
      </c>
      <c r="V1436" s="59" t="str">
        <f t="shared" si="179"/>
        <v>6840601зеленый / бежевый</v>
      </c>
      <c r="W1436" s="59" t="str">
        <f t="shared" si="176"/>
        <v>6840601</v>
      </c>
      <c r="X1436" s="59" t="str">
        <f t="shared" si="180"/>
        <v>HATTERAS DONEGAL</v>
      </c>
      <c r="AC1436" s="50">
        <f t="shared" si="181"/>
        <v>2</v>
      </c>
      <c r="AD1436" s="43">
        <f t="shared" si="182"/>
        <v>96</v>
      </c>
      <c r="AE1436" s="50">
        <f t="shared" si="183"/>
        <v>2096</v>
      </c>
    </row>
    <row r="1437" spans="1:31">
      <c r="A1437" s="59" t="str">
        <f t="shared" si="177"/>
        <v>6840601474</v>
      </c>
      <c r="B1437" s="59" t="str">
        <f t="shared" si="178"/>
        <v>02-096-57</v>
      </c>
      <c r="C1437" s="69" t="s">
        <v>3125</v>
      </c>
      <c r="D1437" s="69" t="s">
        <v>3122</v>
      </c>
      <c r="E1437" s="69" t="s">
        <v>981</v>
      </c>
      <c r="F1437" s="70">
        <v>60</v>
      </c>
      <c r="G1437" s="70" t="s">
        <v>1367</v>
      </c>
      <c r="H1437" s="69" t="s">
        <v>741</v>
      </c>
      <c r="I1437" s="69" t="s">
        <v>1018</v>
      </c>
      <c r="J1437" s="69" t="s">
        <v>318</v>
      </c>
      <c r="K1437" s="69" t="s">
        <v>382</v>
      </c>
      <c r="L1437" s="69" t="s">
        <v>420</v>
      </c>
      <c r="M1437" s="69" t="s">
        <v>388</v>
      </c>
      <c r="N1437" s="69" t="s">
        <v>44</v>
      </c>
      <c r="O1437" s="69" t="s">
        <v>433</v>
      </c>
      <c r="P1437" s="69" t="s">
        <v>970</v>
      </c>
      <c r="Q1437" s="69">
        <v>474</v>
      </c>
      <c r="R1437" s="69" t="s">
        <v>60</v>
      </c>
      <c r="V1437" s="59" t="str">
        <f t="shared" si="179"/>
        <v>6840601зеленый / бежевый</v>
      </c>
      <c r="W1437" s="59" t="str">
        <f t="shared" si="176"/>
        <v>6840601</v>
      </c>
      <c r="X1437" s="59" t="str">
        <f t="shared" si="180"/>
        <v>HATTERAS DONEGAL</v>
      </c>
      <c r="AC1437" s="50">
        <f t="shared" si="181"/>
        <v>2</v>
      </c>
      <c r="AD1437" s="43">
        <f t="shared" si="182"/>
        <v>96</v>
      </c>
      <c r="AE1437" s="50">
        <f t="shared" si="183"/>
        <v>2096</v>
      </c>
    </row>
    <row r="1438" spans="1:31">
      <c r="A1438" s="59" t="str">
        <f t="shared" si="177"/>
        <v>6840601474</v>
      </c>
      <c r="B1438" s="59" t="str">
        <f t="shared" si="178"/>
        <v>02-096-57</v>
      </c>
      <c r="C1438" s="69" t="s">
        <v>3126</v>
      </c>
      <c r="D1438" s="69" t="s">
        <v>3122</v>
      </c>
      <c r="E1438" s="69" t="s">
        <v>987</v>
      </c>
      <c r="F1438" s="70">
        <v>62</v>
      </c>
      <c r="G1438" s="70" t="s">
        <v>1367</v>
      </c>
      <c r="H1438" s="69" t="s">
        <v>741</v>
      </c>
      <c r="I1438" s="69" t="s">
        <v>1018</v>
      </c>
      <c r="J1438" s="69" t="s">
        <v>318</v>
      </c>
      <c r="K1438" s="69" t="s">
        <v>382</v>
      </c>
      <c r="L1438" s="69" t="s">
        <v>420</v>
      </c>
      <c r="M1438" s="69" t="s">
        <v>388</v>
      </c>
      <c r="N1438" s="69" t="s">
        <v>44</v>
      </c>
      <c r="O1438" s="69" t="s">
        <v>433</v>
      </c>
      <c r="P1438" s="69" t="s">
        <v>970</v>
      </c>
      <c r="Q1438" s="69">
        <v>474</v>
      </c>
      <c r="R1438" s="69" t="s">
        <v>60</v>
      </c>
      <c r="V1438" s="59" t="str">
        <f t="shared" si="179"/>
        <v>6840601зеленый / бежевый</v>
      </c>
      <c r="W1438" s="59" t="str">
        <f t="shared" si="176"/>
        <v>6840601</v>
      </c>
      <c r="X1438" s="59" t="str">
        <f t="shared" si="180"/>
        <v>HATTERAS DONEGAL</v>
      </c>
      <c r="AC1438" s="50">
        <f t="shared" si="181"/>
        <v>2</v>
      </c>
      <c r="AD1438" s="43">
        <f t="shared" si="182"/>
        <v>96</v>
      </c>
      <c r="AE1438" s="50">
        <f t="shared" si="183"/>
        <v>2096</v>
      </c>
    </row>
    <row r="1439" spans="1:31">
      <c r="A1439" s="59" t="str">
        <f t="shared" si="177"/>
        <v>6840601474</v>
      </c>
      <c r="B1439" s="59" t="str">
        <f t="shared" si="178"/>
        <v>02-096-57</v>
      </c>
      <c r="C1439" s="69" t="s">
        <v>3127</v>
      </c>
      <c r="D1439" s="69" t="s">
        <v>3122</v>
      </c>
      <c r="E1439" s="69" t="s">
        <v>989</v>
      </c>
      <c r="F1439" s="70">
        <v>63</v>
      </c>
      <c r="G1439" s="70" t="s">
        <v>1367</v>
      </c>
      <c r="H1439" s="69" t="s">
        <v>741</v>
      </c>
      <c r="I1439" s="69" t="s">
        <v>1018</v>
      </c>
      <c r="J1439" s="69" t="s">
        <v>318</v>
      </c>
      <c r="K1439" s="69" t="s">
        <v>382</v>
      </c>
      <c r="L1439" s="69" t="s">
        <v>420</v>
      </c>
      <c r="M1439" s="69" t="s">
        <v>388</v>
      </c>
      <c r="N1439" s="69" t="s">
        <v>44</v>
      </c>
      <c r="O1439" s="69" t="s">
        <v>433</v>
      </c>
      <c r="P1439" s="69" t="s">
        <v>970</v>
      </c>
      <c r="Q1439" s="69">
        <v>474</v>
      </c>
      <c r="R1439" s="69" t="s">
        <v>60</v>
      </c>
      <c r="V1439" s="59" t="str">
        <f t="shared" si="179"/>
        <v>6840601зеленый / бежевый</v>
      </c>
      <c r="W1439" s="59" t="str">
        <f t="shared" si="176"/>
        <v>6840601</v>
      </c>
      <c r="X1439" s="59" t="str">
        <f t="shared" si="180"/>
        <v>HATTERAS DONEGAL</v>
      </c>
      <c r="AC1439" s="50">
        <f t="shared" si="181"/>
        <v>2</v>
      </c>
      <c r="AD1439" s="43">
        <f t="shared" si="182"/>
        <v>96</v>
      </c>
      <c r="AE1439" s="50">
        <f t="shared" si="183"/>
        <v>2096</v>
      </c>
    </row>
    <row r="1440" spans="1:31">
      <c r="A1440" s="59" t="str">
        <f t="shared" si="177"/>
        <v>6840606432</v>
      </c>
      <c r="B1440" s="59" t="str">
        <f t="shared" si="178"/>
        <v>02-097-78</v>
      </c>
      <c r="C1440" s="69" t="s">
        <v>3128</v>
      </c>
      <c r="D1440" s="69" t="s">
        <v>3129</v>
      </c>
      <c r="E1440" s="69" t="s">
        <v>967</v>
      </c>
      <c r="F1440" s="70">
        <v>57</v>
      </c>
      <c r="G1440" s="70" t="s">
        <v>1383</v>
      </c>
      <c r="H1440" s="69" t="s">
        <v>309</v>
      </c>
      <c r="I1440" s="69" t="s">
        <v>1018</v>
      </c>
      <c r="J1440" s="69" t="s">
        <v>336</v>
      </c>
      <c r="K1440" s="69" t="s">
        <v>382</v>
      </c>
      <c r="L1440" s="69" t="s">
        <v>420</v>
      </c>
      <c r="M1440" s="69" t="s">
        <v>388</v>
      </c>
      <c r="N1440" s="69" t="s">
        <v>44</v>
      </c>
      <c r="O1440" s="69" t="s">
        <v>442</v>
      </c>
      <c r="P1440" s="69" t="s">
        <v>970</v>
      </c>
      <c r="Q1440" s="69">
        <v>432</v>
      </c>
      <c r="R1440" s="69" t="s">
        <v>53</v>
      </c>
      <c r="V1440" s="59" t="str">
        <f t="shared" si="179"/>
        <v>6840606черный / синий</v>
      </c>
      <c r="W1440" s="59" t="str">
        <f t="shared" si="176"/>
        <v>6840606</v>
      </c>
      <c r="X1440" s="59" t="str">
        <f t="shared" si="180"/>
        <v>HATTERAS DONEGAL EF</v>
      </c>
      <c r="AC1440" s="50">
        <f t="shared" si="181"/>
        <v>2</v>
      </c>
      <c r="AD1440" s="43">
        <f t="shared" si="182"/>
        <v>97</v>
      </c>
      <c r="AE1440" s="50">
        <f t="shared" si="183"/>
        <v>2097</v>
      </c>
    </row>
    <row r="1441" spans="1:31">
      <c r="A1441" s="59" t="str">
        <f t="shared" si="177"/>
        <v>6840606432</v>
      </c>
      <c r="B1441" s="59" t="str">
        <f t="shared" si="178"/>
        <v>02-097-78</v>
      </c>
      <c r="C1441" s="69" t="s">
        <v>3130</v>
      </c>
      <c r="D1441" s="69" t="s">
        <v>3129</v>
      </c>
      <c r="E1441" s="69" t="s">
        <v>979</v>
      </c>
      <c r="F1441" s="70">
        <v>58</v>
      </c>
      <c r="G1441" s="70" t="s">
        <v>1383</v>
      </c>
      <c r="H1441" s="69" t="s">
        <v>309</v>
      </c>
      <c r="I1441" s="69" t="s">
        <v>1018</v>
      </c>
      <c r="J1441" s="69" t="s">
        <v>336</v>
      </c>
      <c r="K1441" s="69" t="s">
        <v>382</v>
      </c>
      <c r="L1441" s="69" t="s">
        <v>420</v>
      </c>
      <c r="M1441" s="69" t="s">
        <v>388</v>
      </c>
      <c r="N1441" s="69" t="s">
        <v>44</v>
      </c>
      <c r="O1441" s="69" t="s">
        <v>442</v>
      </c>
      <c r="P1441" s="69" t="s">
        <v>970</v>
      </c>
      <c r="Q1441" s="69">
        <v>432</v>
      </c>
      <c r="R1441" s="69" t="s">
        <v>53</v>
      </c>
      <c r="V1441" s="59" t="str">
        <f t="shared" si="179"/>
        <v>6840606черный / синий</v>
      </c>
      <c r="W1441" s="59" t="str">
        <f t="shared" si="176"/>
        <v>6840606</v>
      </c>
      <c r="X1441" s="59" t="str">
        <f t="shared" si="180"/>
        <v>HATTERAS DONEGAL EF</v>
      </c>
      <c r="AC1441" s="50">
        <f t="shared" si="181"/>
        <v>2</v>
      </c>
      <c r="AD1441" s="43">
        <f t="shared" si="182"/>
        <v>97</v>
      </c>
      <c r="AE1441" s="50">
        <f t="shared" si="183"/>
        <v>2097</v>
      </c>
    </row>
    <row r="1442" spans="1:31">
      <c r="A1442" s="59" t="str">
        <f t="shared" si="177"/>
        <v>6840606432</v>
      </c>
      <c r="B1442" s="59" t="str">
        <f t="shared" si="178"/>
        <v>02-097-78</v>
      </c>
      <c r="C1442" s="69" t="s">
        <v>3131</v>
      </c>
      <c r="D1442" s="69" t="s">
        <v>3129</v>
      </c>
      <c r="E1442" s="69" t="s">
        <v>972</v>
      </c>
      <c r="F1442" s="70">
        <v>59</v>
      </c>
      <c r="G1442" s="70" t="s">
        <v>1383</v>
      </c>
      <c r="H1442" s="69" t="s">
        <v>309</v>
      </c>
      <c r="I1442" s="69" t="s">
        <v>1018</v>
      </c>
      <c r="J1442" s="69" t="s">
        <v>336</v>
      </c>
      <c r="K1442" s="69" t="s">
        <v>382</v>
      </c>
      <c r="L1442" s="69" t="s">
        <v>420</v>
      </c>
      <c r="M1442" s="69" t="s">
        <v>388</v>
      </c>
      <c r="N1442" s="69" t="s">
        <v>44</v>
      </c>
      <c r="O1442" s="69" t="s">
        <v>442</v>
      </c>
      <c r="P1442" s="69" t="s">
        <v>970</v>
      </c>
      <c r="Q1442" s="69">
        <v>432</v>
      </c>
      <c r="R1442" s="69" t="s">
        <v>53</v>
      </c>
      <c r="V1442" s="59" t="str">
        <f t="shared" si="179"/>
        <v>6840606черный / синий</v>
      </c>
      <c r="W1442" s="59" t="str">
        <f t="shared" si="176"/>
        <v>6840606</v>
      </c>
      <c r="X1442" s="59" t="str">
        <f t="shared" si="180"/>
        <v>HATTERAS DONEGAL EF</v>
      </c>
      <c r="AC1442" s="50">
        <f t="shared" si="181"/>
        <v>2</v>
      </c>
      <c r="AD1442" s="43">
        <f t="shared" si="182"/>
        <v>97</v>
      </c>
      <c r="AE1442" s="50">
        <f t="shared" si="183"/>
        <v>2097</v>
      </c>
    </row>
    <row r="1443" spans="1:31">
      <c r="A1443" s="59" t="str">
        <f t="shared" si="177"/>
        <v>6840606432</v>
      </c>
      <c r="B1443" s="59" t="str">
        <f t="shared" si="178"/>
        <v>02-097-78</v>
      </c>
      <c r="C1443" s="69" t="s">
        <v>3132</v>
      </c>
      <c r="D1443" s="69" t="s">
        <v>3129</v>
      </c>
      <c r="E1443" s="69" t="s">
        <v>981</v>
      </c>
      <c r="F1443" s="70">
        <v>60</v>
      </c>
      <c r="G1443" s="70" t="s">
        <v>1383</v>
      </c>
      <c r="H1443" s="69" t="s">
        <v>309</v>
      </c>
      <c r="I1443" s="69" t="s">
        <v>1018</v>
      </c>
      <c r="J1443" s="69" t="s">
        <v>336</v>
      </c>
      <c r="K1443" s="69" t="s">
        <v>382</v>
      </c>
      <c r="L1443" s="69" t="s">
        <v>420</v>
      </c>
      <c r="M1443" s="69" t="s">
        <v>388</v>
      </c>
      <c r="N1443" s="69" t="s">
        <v>44</v>
      </c>
      <c r="O1443" s="69" t="s">
        <v>442</v>
      </c>
      <c r="P1443" s="69" t="s">
        <v>970</v>
      </c>
      <c r="Q1443" s="69">
        <v>432</v>
      </c>
      <c r="R1443" s="69" t="s">
        <v>53</v>
      </c>
      <c r="V1443" s="59" t="str">
        <f t="shared" si="179"/>
        <v>6840606черный / синий</v>
      </c>
      <c r="W1443" s="59" t="str">
        <f t="shared" si="176"/>
        <v>6840606</v>
      </c>
      <c r="X1443" s="59" t="str">
        <f t="shared" si="180"/>
        <v>HATTERAS DONEGAL EF</v>
      </c>
      <c r="AC1443" s="50">
        <f t="shared" si="181"/>
        <v>2</v>
      </c>
      <c r="AD1443" s="43">
        <f t="shared" si="182"/>
        <v>97</v>
      </c>
      <c r="AE1443" s="50">
        <f t="shared" si="183"/>
        <v>2097</v>
      </c>
    </row>
    <row r="1444" spans="1:31">
      <c r="A1444" s="59" t="str">
        <f t="shared" si="177"/>
        <v>772010232</v>
      </c>
      <c r="B1444" s="59" t="str">
        <f t="shared" si="178"/>
        <v>02-246-05</v>
      </c>
      <c r="C1444" s="69" t="s">
        <v>3133</v>
      </c>
      <c r="D1444" s="69" t="s">
        <v>3134</v>
      </c>
      <c r="E1444" s="69" t="s">
        <v>967</v>
      </c>
      <c r="F1444" s="70">
        <v>57</v>
      </c>
      <c r="G1444" s="70" t="s">
        <v>2507</v>
      </c>
      <c r="H1444" s="69" t="s">
        <v>277</v>
      </c>
      <c r="I1444" s="69" t="s">
        <v>1566</v>
      </c>
      <c r="J1444" s="69" t="s">
        <v>327</v>
      </c>
      <c r="K1444" s="69" t="s">
        <v>382</v>
      </c>
      <c r="L1444" s="69" t="s">
        <v>420</v>
      </c>
      <c r="M1444" s="69" t="s">
        <v>388</v>
      </c>
      <c r="N1444" s="69" t="s">
        <v>44</v>
      </c>
      <c r="O1444" s="69" t="s">
        <v>386</v>
      </c>
      <c r="P1444" s="69" t="s">
        <v>970</v>
      </c>
      <c r="Q1444" s="69">
        <v>32</v>
      </c>
      <c r="R1444" s="69" t="s">
        <v>71</v>
      </c>
      <c r="V1444" s="59" t="str">
        <f t="shared" si="179"/>
        <v>7720102темно-серый</v>
      </c>
      <c r="W1444" s="59" t="str">
        <f t="shared" si="176"/>
        <v>7720102</v>
      </c>
      <c r="X1444" s="59" t="str">
        <f t="shared" si="180"/>
        <v>BASEBALL CASHMERE</v>
      </c>
      <c r="AC1444" s="50">
        <f t="shared" si="181"/>
        <v>2</v>
      </c>
      <c r="AD1444" s="43">
        <f t="shared" si="182"/>
        <v>246</v>
      </c>
      <c r="AE1444" s="50">
        <f t="shared" si="183"/>
        <v>2246</v>
      </c>
    </row>
    <row r="1445" spans="1:31">
      <c r="A1445" s="59" t="str">
        <f t="shared" si="177"/>
        <v>772010232</v>
      </c>
      <c r="B1445" s="59" t="str">
        <f t="shared" si="178"/>
        <v>02-246-05</v>
      </c>
      <c r="C1445" s="69" t="s">
        <v>3135</v>
      </c>
      <c r="D1445" s="69" t="s">
        <v>3134</v>
      </c>
      <c r="E1445" s="69" t="s">
        <v>972</v>
      </c>
      <c r="F1445" s="70">
        <v>59</v>
      </c>
      <c r="G1445" s="70" t="s">
        <v>2507</v>
      </c>
      <c r="H1445" s="69" t="s">
        <v>277</v>
      </c>
      <c r="I1445" s="69" t="s">
        <v>1566</v>
      </c>
      <c r="J1445" s="69" t="s">
        <v>327</v>
      </c>
      <c r="K1445" s="69" t="s">
        <v>382</v>
      </c>
      <c r="L1445" s="69" t="s">
        <v>420</v>
      </c>
      <c r="M1445" s="69" t="s">
        <v>388</v>
      </c>
      <c r="N1445" s="69" t="s">
        <v>44</v>
      </c>
      <c r="O1445" s="69" t="s">
        <v>386</v>
      </c>
      <c r="P1445" s="69" t="s">
        <v>970</v>
      </c>
      <c r="Q1445" s="69">
        <v>32</v>
      </c>
      <c r="R1445" s="69" t="s">
        <v>71</v>
      </c>
      <c r="V1445" s="59" t="str">
        <f t="shared" si="179"/>
        <v>7720102темно-серый</v>
      </c>
      <c r="W1445" s="59" t="str">
        <f t="shared" si="176"/>
        <v>7720102</v>
      </c>
      <c r="X1445" s="59" t="str">
        <f t="shared" si="180"/>
        <v>BASEBALL CASHMERE</v>
      </c>
      <c r="AC1445" s="50">
        <f t="shared" si="181"/>
        <v>2</v>
      </c>
      <c r="AD1445" s="43">
        <f t="shared" si="182"/>
        <v>246</v>
      </c>
      <c r="AE1445" s="50">
        <f t="shared" si="183"/>
        <v>2246</v>
      </c>
    </row>
    <row r="1446" spans="1:31">
      <c r="A1446" s="59" t="str">
        <f t="shared" si="177"/>
        <v>772010232</v>
      </c>
      <c r="B1446" s="59" t="str">
        <f t="shared" si="178"/>
        <v>02-246-05</v>
      </c>
      <c r="C1446" s="69" t="s">
        <v>3136</v>
      </c>
      <c r="D1446" s="69" t="s">
        <v>3134</v>
      </c>
      <c r="E1446" s="69" t="s">
        <v>983</v>
      </c>
      <c r="F1446" s="70">
        <v>61</v>
      </c>
      <c r="G1446" s="70" t="s">
        <v>2507</v>
      </c>
      <c r="H1446" s="69" t="s">
        <v>277</v>
      </c>
      <c r="I1446" s="69" t="s">
        <v>1566</v>
      </c>
      <c r="J1446" s="69" t="s">
        <v>327</v>
      </c>
      <c r="K1446" s="69" t="s">
        <v>382</v>
      </c>
      <c r="L1446" s="69" t="s">
        <v>420</v>
      </c>
      <c r="M1446" s="69" t="s">
        <v>388</v>
      </c>
      <c r="N1446" s="69" t="s">
        <v>44</v>
      </c>
      <c r="O1446" s="69" t="s">
        <v>386</v>
      </c>
      <c r="P1446" s="69" t="s">
        <v>970</v>
      </c>
      <c r="Q1446" s="69">
        <v>32</v>
      </c>
      <c r="R1446" s="69" t="s">
        <v>71</v>
      </c>
      <c r="V1446" s="59" t="str">
        <f t="shared" si="179"/>
        <v>7720102темно-серый</v>
      </c>
      <c r="W1446" s="59" t="str">
        <f t="shared" si="176"/>
        <v>7720102</v>
      </c>
      <c r="X1446" s="59" t="str">
        <f t="shared" si="180"/>
        <v>BASEBALL CASHMERE</v>
      </c>
      <c r="AC1446" s="50">
        <f t="shared" si="181"/>
        <v>2</v>
      </c>
      <c r="AD1446" s="43">
        <f t="shared" si="182"/>
        <v>246</v>
      </c>
      <c r="AE1446" s="50">
        <f t="shared" si="183"/>
        <v>2246</v>
      </c>
    </row>
    <row r="1447" spans="1:31">
      <c r="A1447" s="59" t="str">
        <f t="shared" si="177"/>
        <v>772010232</v>
      </c>
      <c r="B1447" s="59" t="str">
        <f t="shared" si="178"/>
        <v>02-246-05</v>
      </c>
      <c r="C1447" s="69" t="s">
        <v>3137</v>
      </c>
      <c r="D1447" s="69" t="s">
        <v>3134</v>
      </c>
      <c r="E1447" s="69" t="s">
        <v>989</v>
      </c>
      <c r="F1447" s="70">
        <v>63</v>
      </c>
      <c r="G1447" s="70" t="s">
        <v>2507</v>
      </c>
      <c r="H1447" s="69" t="s">
        <v>277</v>
      </c>
      <c r="I1447" s="69" t="s">
        <v>1566</v>
      </c>
      <c r="J1447" s="69" t="s">
        <v>327</v>
      </c>
      <c r="K1447" s="69" t="s">
        <v>382</v>
      </c>
      <c r="L1447" s="69" t="s">
        <v>420</v>
      </c>
      <c r="M1447" s="69" t="s">
        <v>388</v>
      </c>
      <c r="N1447" s="69" t="s">
        <v>44</v>
      </c>
      <c r="O1447" s="69" t="s">
        <v>386</v>
      </c>
      <c r="P1447" s="69" t="s">
        <v>970</v>
      </c>
      <c r="Q1447" s="69">
        <v>32</v>
      </c>
      <c r="R1447" s="69" t="s">
        <v>71</v>
      </c>
      <c r="V1447" s="59" t="str">
        <f t="shared" si="179"/>
        <v>7720102темно-серый</v>
      </c>
      <c r="W1447" s="59" t="str">
        <f t="shared" si="176"/>
        <v>7720102</v>
      </c>
      <c r="X1447" s="59" t="str">
        <f t="shared" si="180"/>
        <v>BASEBALL CASHMERE</v>
      </c>
      <c r="AC1447" s="50">
        <f t="shared" si="181"/>
        <v>2</v>
      </c>
      <c r="AD1447" s="43">
        <f t="shared" si="182"/>
        <v>246</v>
      </c>
      <c r="AE1447" s="50">
        <f t="shared" si="183"/>
        <v>2246</v>
      </c>
    </row>
    <row r="1448" spans="1:31">
      <c r="A1448" s="59" t="str">
        <f t="shared" si="177"/>
        <v>85193013</v>
      </c>
      <c r="B1448" s="59" t="str">
        <f t="shared" si="178"/>
        <v>02-137-01</v>
      </c>
      <c r="C1448" s="69" t="s">
        <v>3138</v>
      </c>
      <c r="D1448" s="69" t="s">
        <v>3139</v>
      </c>
      <c r="E1448" s="69" t="s">
        <v>907</v>
      </c>
      <c r="F1448" s="70">
        <v>0</v>
      </c>
      <c r="G1448" s="70" t="s">
        <v>1772</v>
      </c>
      <c r="H1448" s="69" t="s">
        <v>83</v>
      </c>
      <c r="I1448" s="69" t="s">
        <v>1789</v>
      </c>
      <c r="J1448" s="69" t="s">
        <v>340</v>
      </c>
      <c r="K1448" s="69" t="s">
        <v>382</v>
      </c>
      <c r="L1448" s="69" t="s">
        <v>420</v>
      </c>
      <c r="M1448" s="69" t="s">
        <v>389</v>
      </c>
      <c r="N1448" s="69" t="s">
        <v>44</v>
      </c>
      <c r="O1448" s="69" t="s">
        <v>385</v>
      </c>
      <c r="P1448" s="69" t="s">
        <v>970</v>
      </c>
      <c r="Q1448" s="69">
        <v>3</v>
      </c>
      <c r="R1448" s="69" t="s">
        <v>83</v>
      </c>
      <c r="V1448" s="59" t="str">
        <f t="shared" si="179"/>
        <v>8519301серый</v>
      </c>
      <c r="W1448" s="59" t="str">
        <f t="shared" si="176"/>
        <v>8519301</v>
      </c>
      <c r="X1448" s="59" t="str">
        <f t="shared" si="180"/>
        <v>NORTHPORT</v>
      </c>
      <c r="AC1448" s="50">
        <f t="shared" si="181"/>
        <v>2</v>
      </c>
      <c r="AD1448" s="43">
        <f t="shared" si="182"/>
        <v>137</v>
      </c>
      <c r="AE1448" s="50">
        <f t="shared" si="183"/>
        <v>2137</v>
      </c>
    </row>
    <row r="1449" spans="1:31">
      <c r="A1449" s="59" t="str">
        <f t="shared" si="177"/>
        <v>851930122</v>
      </c>
      <c r="B1449" s="59" t="str">
        <f t="shared" si="178"/>
        <v>02-137-06</v>
      </c>
      <c r="C1449" s="69" t="s">
        <v>3140</v>
      </c>
      <c r="D1449" s="69" t="s">
        <v>3141</v>
      </c>
      <c r="E1449" s="69" t="s">
        <v>907</v>
      </c>
      <c r="F1449" s="70">
        <v>0</v>
      </c>
      <c r="G1449" s="70" t="s">
        <v>1772</v>
      </c>
      <c r="H1449" s="69" t="s">
        <v>71</v>
      </c>
      <c r="I1449" s="69" t="s">
        <v>1018</v>
      </c>
      <c r="J1449" s="69" t="s">
        <v>340</v>
      </c>
      <c r="K1449" s="69" t="s">
        <v>382</v>
      </c>
      <c r="L1449" s="69" t="s">
        <v>420</v>
      </c>
      <c r="M1449" s="69" t="s">
        <v>389</v>
      </c>
      <c r="N1449" s="69" t="s">
        <v>44</v>
      </c>
      <c r="O1449" s="69" t="s">
        <v>385</v>
      </c>
      <c r="P1449" s="69" t="s">
        <v>970</v>
      </c>
      <c r="Q1449" s="69">
        <v>22</v>
      </c>
      <c r="R1449" s="69" t="s">
        <v>71</v>
      </c>
      <c r="V1449" s="59" t="str">
        <f t="shared" si="179"/>
        <v>8519301синий</v>
      </c>
      <c r="W1449" s="59" t="str">
        <f t="shared" si="176"/>
        <v>8519301</v>
      </c>
      <c r="X1449" s="59" t="str">
        <f t="shared" si="180"/>
        <v>NORTHPORT</v>
      </c>
      <c r="AC1449" s="50">
        <f t="shared" si="181"/>
        <v>2</v>
      </c>
      <c r="AD1449" s="43">
        <f t="shared" si="182"/>
        <v>137</v>
      </c>
      <c r="AE1449" s="50">
        <f t="shared" si="183"/>
        <v>2137</v>
      </c>
    </row>
    <row r="1450" spans="1:31">
      <c r="A1450" s="59" t="str">
        <f t="shared" si="177"/>
        <v>851930125</v>
      </c>
      <c r="B1450" s="59" t="str">
        <f t="shared" si="178"/>
        <v>02-137-26</v>
      </c>
      <c r="C1450" s="69" t="s">
        <v>3142</v>
      </c>
      <c r="D1450" s="69" t="s">
        <v>3143</v>
      </c>
      <c r="E1450" s="69" t="s">
        <v>907</v>
      </c>
      <c r="F1450" s="70">
        <v>0</v>
      </c>
      <c r="G1450" s="70" t="s">
        <v>1772</v>
      </c>
      <c r="H1450" s="69" t="s">
        <v>256</v>
      </c>
      <c r="I1450" s="69" t="s">
        <v>1789</v>
      </c>
      <c r="J1450" s="69" t="s">
        <v>340</v>
      </c>
      <c r="K1450" s="69" t="s">
        <v>382</v>
      </c>
      <c r="L1450" s="69" t="s">
        <v>420</v>
      </c>
      <c r="M1450" s="69" t="s">
        <v>389</v>
      </c>
      <c r="N1450" s="69" t="s">
        <v>44</v>
      </c>
      <c r="O1450" s="69" t="s">
        <v>385</v>
      </c>
      <c r="P1450" s="69" t="s">
        <v>970</v>
      </c>
      <c r="Q1450" s="69">
        <v>25</v>
      </c>
      <c r="R1450" s="69" t="s">
        <v>71</v>
      </c>
      <c r="V1450" s="59" t="str">
        <f t="shared" si="179"/>
        <v>8519301синий / серый</v>
      </c>
      <c r="W1450" s="59" t="str">
        <f t="shared" si="176"/>
        <v>8519301</v>
      </c>
      <c r="X1450" s="59" t="str">
        <f t="shared" si="180"/>
        <v>NORTHPORT</v>
      </c>
      <c r="AC1450" s="50">
        <f t="shared" si="181"/>
        <v>2</v>
      </c>
      <c r="AD1450" s="43">
        <f t="shared" si="182"/>
        <v>137</v>
      </c>
      <c r="AE1450" s="50">
        <f t="shared" si="183"/>
        <v>2137</v>
      </c>
    </row>
    <row r="1451" spans="1:31">
      <c r="A1451" s="59" t="str">
        <f t="shared" si="177"/>
        <v>851930152</v>
      </c>
      <c r="B1451" s="59" t="str">
        <f t="shared" si="178"/>
        <v>02-137-03</v>
      </c>
      <c r="C1451" s="69" t="s">
        <v>3144</v>
      </c>
      <c r="D1451" s="69" t="s">
        <v>3145</v>
      </c>
      <c r="E1451" s="69" t="s">
        <v>907</v>
      </c>
      <c r="F1451" s="70">
        <v>0</v>
      </c>
      <c r="G1451" s="70" t="s">
        <v>1772</v>
      </c>
      <c r="H1451" s="69" t="s">
        <v>195</v>
      </c>
      <c r="I1451" s="69" t="s">
        <v>1018</v>
      </c>
      <c r="J1451" s="69" t="s">
        <v>340</v>
      </c>
      <c r="K1451" s="69" t="s">
        <v>382</v>
      </c>
      <c r="L1451" s="69" t="s">
        <v>420</v>
      </c>
      <c r="M1451" s="69" t="s">
        <v>389</v>
      </c>
      <c r="N1451" s="69" t="s">
        <v>44</v>
      </c>
      <c r="O1451" s="69" t="s">
        <v>385</v>
      </c>
      <c r="P1451" s="69" t="s">
        <v>970</v>
      </c>
      <c r="Q1451" s="69">
        <v>52</v>
      </c>
      <c r="R1451" s="69" t="s">
        <v>195</v>
      </c>
      <c r="V1451" s="59" t="str">
        <f t="shared" si="179"/>
        <v>8519301оливковый</v>
      </c>
      <c r="W1451" s="59" t="str">
        <f t="shared" si="176"/>
        <v>8519301</v>
      </c>
      <c r="X1451" s="59" t="str">
        <f t="shared" si="180"/>
        <v>NORTHPORT</v>
      </c>
      <c r="AC1451" s="50">
        <f t="shared" si="181"/>
        <v>2</v>
      </c>
      <c r="AD1451" s="43">
        <f t="shared" si="182"/>
        <v>137</v>
      </c>
      <c r="AE1451" s="50">
        <f t="shared" si="183"/>
        <v>2137</v>
      </c>
    </row>
    <row r="1452" spans="1:31">
      <c r="A1452" s="59" t="str">
        <f t="shared" si="177"/>
        <v>851930175</v>
      </c>
      <c r="B1452" s="59" t="str">
        <f t="shared" si="178"/>
        <v>02-137-08</v>
      </c>
      <c r="C1452" s="69" t="s">
        <v>3146</v>
      </c>
      <c r="D1452" s="69" t="s">
        <v>3147</v>
      </c>
      <c r="E1452" s="69" t="s">
        <v>907</v>
      </c>
      <c r="F1452" s="70">
        <v>0</v>
      </c>
      <c r="G1452" s="70" t="s">
        <v>1772</v>
      </c>
      <c r="H1452" s="69" t="s">
        <v>83</v>
      </c>
      <c r="I1452" s="69" t="s">
        <v>1789</v>
      </c>
      <c r="J1452" s="69" t="s">
        <v>340</v>
      </c>
      <c r="K1452" s="69" t="s">
        <v>382</v>
      </c>
      <c r="L1452" s="69" t="s">
        <v>420</v>
      </c>
      <c r="M1452" s="69" t="s">
        <v>389</v>
      </c>
      <c r="N1452" s="69" t="s">
        <v>44</v>
      </c>
      <c r="O1452" s="69" t="s">
        <v>385</v>
      </c>
      <c r="P1452" s="69" t="s">
        <v>970</v>
      </c>
      <c r="Q1452" s="69">
        <v>75</v>
      </c>
      <c r="R1452" s="69" t="s">
        <v>83</v>
      </c>
      <c r="V1452" s="59" t="str">
        <f t="shared" si="179"/>
        <v>8519301серый</v>
      </c>
      <c r="W1452" s="59" t="str">
        <f t="shared" si="176"/>
        <v>8519301</v>
      </c>
      <c r="X1452" s="59" t="str">
        <f t="shared" si="180"/>
        <v>NORTHPORT</v>
      </c>
      <c r="AC1452" s="50">
        <f t="shared" si="181"/>
        <v>2</v>
      </c>
      <c r="AD1452" s="43">
        <f t="shared" si="182"/>
        <v>137</v>
      </c>
      <c r="AE1452" s="50">
        <f t="shared" si="183"/>
        <v>2137</v>
      </c>
    </row>
    <row r="1453" spans="1:31">
      <c r="A1453" s="59" t="str">
        <f t="shared" si="177"/>
        <v>851930189</v>
      </c>
      <c r="B1453" s="59" t="str">
        <f t="shared" si="178"/>
        <v>02-137-12</v>
      </c>
      <c r="C1453" s="69" t="s">
        <v>3148</v>
      </c>
      <c r="D1453" s="69" t="s">
        <v>3149</v>
      </c>
      <c r="E1453" s="69" t="s">
        <v>907</v>
      </c>
      <c r="F1453" s="70">
        <v>0</v>
      </c>
      <c r="G1453" s="70" t="s">
        <v>1772</v>
      </c>
      <c r="H1453" s="69" t="s">
        <v>121</v>
      </c>
      <c r="I1453" s="69" t="s">
        <v>1789</v>
      </c>
      <c r="J1453" s="69" t="s">
        <v>340</v>
      </c>
      <c r="K1453" s="69" t="s">
        <v>382</v>
      </c>
      <c r="L1453" s="69" t="s">
        <v>420</v>
      </c>
      <c r="M1453" s="69" t="s">
        <v>389</v>
      </c>
      <c r="N1453" s="69" t="s">
        <v>44</v>
      </c>
      <c r="O1453" s="69" t="s">
        <v>385</v>
      </c>
      <c r="P1453" s="69" t="s">
        <v>970</v>
      </c>
      <c r="Q1453" s="69">
        <v>89</v>
      </c>
      <c r="R1453" s="69" t="s">
        <v>121</v>
      </c>
      <c r="V1453" s="59" t="str">
        <f t="shared" si="179"/>
        <v>8519301бордовый</v>
      </c>
      <c r="W1453" s="59" t="str">
        <f t="shared" si="176"/>
        <v>8519301</v>
      </c>
      <c r="X1453" s="59" t="str">
        <f t="shared" si="180"/>
        <v>NORTHPORT</v>
      </c>
      <c r="AC1453" s="50">
        <f t="shared" si="181"/>
        <v>2</v>
      </c>
      <c r="AD1453" s="43">
        <f t="shared" si="182"/>
        <v>137</v>
      </c>
      <c r="AE1453" s="50">
        <f t="shared" si="183"/>
        <v>2137</v>
      </c>
    </row>
    <row r="1454" spans="1:31">
      <c r="A1454" s="59" t="str">
        <f t="shared" si="177"/>
        <v>852930133</v>
      </c>
      <c r="B1454" s="59" t="str">
        <f t="shared" si="178"/>
        <v>02-138-05</v>
      </c>
      <c r="C1454" s="69" t="s">
        <v>3150</v>
      </c>
      <c r="D1454" s="69" t="s">
        <v>3151</v>
      </c>
      <c r="E1454" s="69" t="s">
        <v>907</v>
      </c>
      <c r="F1454" s="70">
        <v>0</v>
      </c>
      <c r="G1454" s="70" t="s">
        <v>1777</v>
      </c>
      <c r="H1454" s="69" t="s">
        <v>277</v>
      </c>
      <c r="I1454" s="69" t="s">
        <v>1018</v>
      </c>
      <c r="J1454" s="69" t="s">
        <v>340</v>
      </c>
      <c r="K1454" s="69" t="s">
        <v>382</v>
      </c>
      <c r="L1454" s="69" t="s">
        <v>420</v>
      </c>
      <c r="M1454" s="69" t="s">
        <v>389</v>
      </c>
      <c r="N1454" s="69" t="s">
        <v>44</v>
      </c>
      <c r="O1454" s="69" t="s">
        <v>385</v>
      </c>
      <c r="P1454" s="69" t="s">
        <v>970</v>
      </c>
      <c r="Q1454" s="69">
        <v>33</v>
      </c>
      <c r="R1454" s="69" t="s">
        <v>83</v>
      </c>
      <c r="V1454" s="59" t="str">
        <f t="shared" si="179"/>
        <v>8529301темно-серый</v>
      </c>
      <c r="W1454" s="59" t="str">
        <f t="shared" si="176"/>
        <v>8529301</v>
      </c>
      <c r="X1454" s="59" t="str">
        <f t="shared" si="180"/>
        <v>PARKMAN</v>
      </c>
      <c r="AC1454" s="50">
        <f t="shared" si="181"/>
        <v>2</v>
      </c>
      <c r="AD1454" s="43">
        <f t="shared" si="182"/>
        <v>138</v>
      </c>
      <c r="AE1454" s="50">
        <f t="shared" si="183"/>
        <v>2138</v>
      </c>
    </row>
    <row r="1455" spans="1:31">
      <c r="A1455" s="59" t="str">
        <f t="shared" si="177"/>
        <v>852930175</v>
      </c>
      <c r="B1455" s="59" t="str">
        <f t="shared" si="178"/>
        <v>02-138-67</v>
      </c>
      <c r="C1455" s="69" t="s">
        <v>3152</v>
      </c>
      <c r="D1455" s="69" t="s">
        <v>3153</v>
      </c>
      <c r="E1455" s="69" t="s">
        <v>907</v>
      </c>
      <c r="F1455" s="70">
        <v>0</v>
      </c>
      <c r="G1455" s="70" t="s">
        <v>1777</v>
      </c>
      <c r="H1455" s="69" t="s">
        <v>174</v>
      </c>
      <c r="I1455" s="69" t="s">
        <v>1789</v>
      </c>
      <c r="J1455" s="69" t="s">
        <v>340</v>
      </c>
      <c r="K1455" s="69" t="s">
        <v>382</v>
      </c>
      <c r="L1455" s="69" t="s">
        <v>420</v>
      </c>
      <c r="M1455" s="69" t="s">
        <v>389</v>
      </c>
      <c r="N1455" s="69" t="s">
        <v>44</v>
      </c>
      <c r="O1455" s="69" t="s">
        <v>385</v>
      </c>
      <c r="P1455" s="69" t="s">
        <v>970</v>
      </c>
      <c r="Q1455" s="69">
        <v>75</v>
      </c>
      <c r="R1455" s="69" t="s">
        <v>86</v>
      </c>
      <c r="V1455" s="59" t="str">
        <f t="shared" si="179"/>
        <v>8529301коричневый / серый</v>
      </c>
      <c r="W1455" s="59" t="str">
        <f t="shared" si="176"/>
        <v>8529301</v>
      </c>
      <c r="X1455" s="59" t="str">
        <f t="shared" si="180"/>
        <v>PARKMAN</v>
      </c>
      <c r="AC1455" s="50">
        <f t="shared" si="181"/>
        <v>2</v>
      </c>
      <c r="AD1455" s="43">
        <f t="shared" si="182"/>
        <v>138</v>
      </c>
      <c r="AE1455" s="50">
        <f t="shared" si="183"/>
        <v>2138</v>
      </c>
    </row>
    <row r="1456" spans="1:31">
      <c r="A1456" s="59" t="str">
        <f t="shared" si="177"/>
        <v>852930189</v>
      </c>
      <c r="B1456" s="59" t="str">
        <f t="shared" si="178"/>
        <v>02-138-12</v>
      </c>
      <c r="C1456" s="69" t="s">
        <v>3154</v>
      </c>
      <c r="D1456" s="69" t="s">
        <v>3155</v>
      </c>
      <c r="E1456" s="69" t="s">
        <v>907</v>
      </c>
      <c r="F1456" s="70">
        <v>0</v>
      </c>
      <c r="G1456" s="70" t="s">
        <v>1777</v>
      </c>
      <c r="H1456" s="69" t="s">
        <v>121</v>
      </c>
      <c r="I1456" s="69" t="s">
        <v>1789</v>
      </c>
      <c r="J1456" s="69" t="s">
        <v>340</v>
      </c>
      <c r="K1456" s="69" t="s">
        <v>382</v>
      </c>
      <c r="L1456" s="69" t="s">
        <v>420</v>
      </c>
      <c r="M1456" s="69" t="s">
        <v>389</v>
      </c>
      <c r="N1456" s="69" t="s">
        <v>44</v>
      </c>
      <c r="O1456" s="69" t="s">
        <v>385</v>
      </c>
      <c r="P1456" s="69" t="s">
        <v>970</v>
      </c>
      <c r="Q1456" s="69">
        <v>89</v>
      </c>
      <c r="R1456" s="69" t="s">
        <v>121</v>
      </c>
      <c r="V1456" s="59" t="str">
        <f t="shared" si="179"/>
        <v>8529301бордовый</v>
      </c>
      <c r="W1456" s="59" t="str">
        <f t="shared" si="176"/>
        <v>8529301</v>
      </c>
      <c r="X1456" s="59" t="str">
        <f t="shared" si="180"/>
        <v>PARKMAN</v>
      </c>
      <c r="AC1456" s="50">
        <f t="shared" si="181"/>
        <v>2</v>
      </c>
      <c r="AD1456" s="43">
        <f t="shared" si="182"/>
        <v>138</v>
      </c>
      <c r="AE1456" s="50">
        <f t="shared" si="183"/>
        <v>2138</v>
      </c>
    </row>
    <row r="1457" spans="1:31">
      <c r="A1457" s="59" t="str">
        <f t="shared" si="177"/>
        <v>94972052</v>
      </c>
      <c r="B1457" s="59" t="str">
        <f t="shared" si="178"/>
        <v>02-237-16</v>
      </c>
      <c r="C1457" s="69" t="s">
        <v>3156</v>
      </c>
      <c r="D1457" s="69" t="s">
        <v>3157</v>
      </c>
      <c r="E1457" s="69">
        <v>8.5</v>
      </c>
      <c r="F1457" s="70">
        <v>85</v>
      </c>
      <c r="G1457" s="70" t="s">
        <v>2456</v>
      </c>
      <c r="H1457" s="69" t="s">
        <v>71</v>
      </c>
      <c r="I1457" s="69" t="s">
        <v>1045</v>
      </c>
      <c r="J1457" s="69" t="s">
        <v>337</v>
      </c>
      <c r="K1457" s="69" t="s">
        <v>382</v>
      </c>
      <c r="L1457" s="69" t="s">
        <v>420</v>
      </c>
      <c r="M1457" s="69" t="s">
        <v>389</v>
      </c>
      <c r="N1457" s="69" t="s">
        <v>32</v>
      </c>
      <c r="O1457" s="69" t="s">
        <v>386</v>
      </c>
      <c r="P1457" s="69" t="s">
        <v>970</v>
      </c>
      <c r="Q1457" s="69">
        <v>2</v>
      </c>
      <c r="R1457" s="69" t="s">
        <v>71</v>
      </c>
      <c r="V1457" s="59" t="str">
        <f t="shared" si="179"/>
        <v>9497205синий</v>
      </c>
      <c r="W1457" s="59" t="str">
        <f t="shared" si="176"/>
        <v>9497205</v>
      </c>
      <c r="X1457" s="59" t="str">
        <f t="shared" si="180"/>
        <v>GLOVES GOAT NAPPA-WOOL</v>
      </c>
      <c r="AC1457" s="50">
        <f t="shared" si="181"/>
        <v>2</v>
      </c>
      <c r="AD1457" s="43">
        <f t="shared" si="182"/>
        <v>237</v>
      </c>
      <c r="AE1457" s="50">
        <f t="shared" si="183"/>
        <v>2237</v>
      </c>
    </row>
    <row r="1458" spans="1:31">
      <c r="A1458" s="59" t="str">
        <f t="shared" si="177"/>
        <v>94972052</v>
      </c>
      <c r="B1458" s="59" t="str">
        <f t="shared" si="178"/>
        <v>02-237-16</v>
      </c>
      <c r="C1458" s="69" t="s">
        <v>3158</v>
      </c>
      <c r="D1458" s="69" t="s">
        <v>3157</v>
      </c>
      <c r="E1458" s="69">
        <v>9</v>
      </c>
      <c r="F1458" s="70">
        <v>90</v>
      </c>
      <c r="G1458" s="70" t="s">
        <v>2456</v>
      </c>
      <c r="H1458" s="69" t="s">
        <v>71</v>
      </c>
      <c r="I1458" s="69" t="s">
        <v>1045</v>
      </c>
      <c r="J1458" s="69" t="s">
        <v>337</v>
      </c>
      <c r="K1458" s="69" t="s">
        <v>382</v>
      </c>
      <c r="L1458" s="69" t="s">
        <v>420</v>
      </c>
      <c r="M1458" s="69" t="s">
        <v>389</v>
      </c>
      <c r="N1458" s="69" t="s">
        <v>32</v>
      </c>
      <c r="O1458" s="69" t="s">
        <v>386</v>
      </c>
      <c r="P1458" s="69" t="s">
        <v>970</v>
      </c>
      <c r="Q1458" s="69">
        <v>2</v>
      </c>
      <c r="R1458" s="69" t="s">
        <v>71</v>
      </c>
      <c r="V1458" s="59" t="str">
        <f t="shared" si="179"/>
        <v>9497205синий</v>
      </c>
      <c r="W1458" s="59" t="str">
        <f t="shared" si="176"/>
        <v>9497205</v>
      </c>
      <c r="X1458" s="59" t="str">
        <f t="shared" si="180"/>
        <v>GLOVES GOAT NAPPA-WOOL</v>
      </c>
      <c r="AC1458" s="50">
        <f t="shared" si="181"/>
        <v>2</v>
      </c>
      <c r="AD1458" s="43">
        <f t="shared" si="182"/>
        <v>237</v>
      </c>
      <c r="AE1458" s="50">
        <f t="shared" si="183"/>
        <v>2237</v>
      </c>
    </row>
    <row r="1459" spans="1:31">
      <c r="A1459" s="59" t="str">
        <f t="shared" si="177"/>
        <v>94972052</v>
      </c>
      <c r="B1459" s="59" t="str">
        <f t="shared" si="178"/>
        <v>02-237-16</v>
      </c>
      <c r="C1459" s="69" t="s">
        <v>3159</v>
      </c>
      <c r="D1459" s="69" t="s">
        <v>3157</v>
      </c>
      <c r="E1459" s="69">
        <v>9.5</v>
      </c>
      <c r="F1459" s="70">
        <v>95</v>
      </c>
      <c r="G1459" s="70" t="s">
        <v>2456</v>
      </c>
      <c r="H1459" s="69" t="s">
        <v>71</v>
      </c>
      <c r="I1459" s="69" t="s">
        <v>1045</v>
      </c>
      <c r="J1459" s="69" t="s">
        <v>337</v>
      </c>
      <c r="K1459" s="69" t="s">
        <v>382</v>
      </c>
      <c r="L1459" s="69" t="s">
        <v>420</v>
      </c>
      <c r="M1459" s="69" t="s">
        <v>389</v>
      </c>
      <c r="N1459" s="69" t="s">
        <v>32</v>
      </c>
      <c r="O1459" s="69" t="s">
        <v>386</v>
      </c>
      <c r="P1459" s="69" t="s">
        <v>970</v>
      </c>
      <c r="Q1459" s="69">
        <v>2</v>
      </c>
      <c r="R1459" s="69" t="s">
        <v>71</v>
      </c>
      <c r="V1459" s="59" t="str">
        <f t="shared" si="179"/>
        <v>9497205синий</v>
      </c>
      <c r="W1459" s="59" t="str">
        <f t="shared" si="176"/>
        <v>9497205</v>
      </c>
      <c r="X1459" s="59" t="str">
        <f t="shared" si="180"/>
        <v>GLOVES GOAT NAPPA-WOOL</v>
      </c>
      <c r="AC1459" s="50">
        <f t="shared" si="181"/>
        <v>2</v>
      </c>
      <c r="AD1459" s="43">
        <f t="shared" si="182"/>
        <v>237</v>
      </c>
      <c r="AE1459" s="50">
        <f t="shared" si="183"/>
        <v>2237</v>
      </c>
    </row>
    <row r="1460" spans="1:31">
      <c r="A1460" s="59" t="str">
        <f t="shared" si="177"/>
        <v>94972052</v>
      </c>
      <c r="B1460" s="59" t="str">
        <f t="shared" si="178"/>
        <v>02-237-16</v>
      </c>
      <c r="C1460" s="69" t="s">
        <v>3160</v>
      </c>
      <c r="D1460" s="69" t="s">
        <v>3157</v>
      </c>
      <c r="E1460" s="69">
        <v>8</v>
      </c>
      <c r="F1460" s="70">
        <v>80</v>
      </c>
      <c r="G1460" s="70" t="s">
        <v>2456</v>
      </c>
      <c r="H1460" s="69" t="s">
        <v>71</v>
      </c>
      <c r="I1460" s="69" t="s">
        <v>1045</v>
      </c>
      <c r="J1460" s="69" t="s">
        <v>337</v>
      </c>
      <c r="K1460" s="69" t="s">
        <v>382</v>
      </c>
      <c r="L1460" s="69" t="s">
        <v>420</v>
      </c>
      <c r="M1460" s="69" t="s">
        <v>389</v>
      </c>
      <c r="N1460" s="69" t="s">
        <v>32</v>
      </c>
      <c r="O1460" s="69" t="s">
        <v>386</v>
      </c>
      <c r="P1460" s="69" t="s">
        <v>970</v>
      </c>
      <c r="Q1460" s="69">
        <v>2</v>
      </c>
      <c r="R1460" s="69" t="s">
        <v>71</v>
      </c>
      <c r="V1460" s="59" t="str">
        <f t="shared" si="179"/>
        <v>9497205синий</v>
      </c>
      <c r="W1460" s="59" t="str">
        <f t="shared" si="176"/>
        <v>9497205</v>
      </c>
      <c r="X1460" s="59" t="str">
        <f t="shared" si="180"/>
        <v>GLOVES GOAT NAPPA-WOOL</v>
      </c>
      <c r="AC1460" s="50">
        <f t="shared" si="181"/>
        <v>2</v>
      </c>
      <c r="AD1460" s="43">
        <f t="shared" si="182"/>
        <v>237</v>
      </c>
      <c r="AE1460" s="50">
        <f t="shared" si="183"/>
        <v>2237</v>
      </c>
    </row>
    <row r="1461" spans="1:31">
      <c r="A1461" s="59" t="str">
        <f t="shared" si="177"/>
        <v>949720522</v>
      </c>
      <c r="B1461" s="59" t="str">
        <f t="shared" si="178"/>
        <v>02-237-26</v>
      </c>
      <c r="C1461" s="69" t="s">
        <v>3161</v>
      </c>
      <c r="D1461" s="69" t="s">
        <v>3162</v>
      </c>
      <c r="E1461" s="69">
        <v>8.5</v>
      </c>
      <c r="F1461" s="70">
        <v>85</v>
      </c>
      <c r="G1461" s="70" t="s">
        <v>2456</v>
      </c>
      <c r="H1461" s="69" t="s">
        <v>245</v>
      </c>
      <c r="I1461" s="69" t="s">
        <v>1045</v>
      </c>
      <c r="J1461" s="69" t="s">
        <v>337</v>
      </c>
      <c r="K1461" s="69" t="s">
        <v>382</v>
      </c>
      <c r="L1461" s="69" t="s">
        <v>420</v>
      </c>
      <c r="M1461" s="69" t="s">
        <v>389</v>
      </c>
      <c r="N1461" s="69" t="s">
        <v>32</v>
      </c>
      <c r="O1461" s="69" t="s">
        <v>386</v>
      </c>
      <c r="P1461" s="69" t="s">
        <v>970</v>
      </c>
      <c r="Q1461" s="69">
        <v>22</v>
      </c>
      <c r="R1461" s="69" t="s">
        <v>83</v>
      </c>
      <c r="V1461" s="59" t="str">
        <f t="shared" si="179"/>
        <v>9497205серый / синий</v>
      </c>
      <c r="W1461" s="59" t="str">
        <f t="shared" si="176"/>
        <v>9497205</v>
      </c>
      <c r="X1461" s="59" t="str">
        <f t="shared" si="180"/>
        <v>GLOVES GOAT NAPPA-WOOL</v>
      </c>
      <c r="AC1461" s="50">
        <f t="shared" si="181"/>
        <v>2</v>
      </c>
      <c r="AD1461" s="43">
        <f t="shared" si="182"/>
        <v>237</v>
      </c>
      <c r="AE1461" s="50">
        <f t="shared" si="183"/>
        <v>2237</v>
      </c>
    </row>
    <row r="1462" spans="1:31">
      <c r="A1462" s="59" t="str">
        <f t="shared" si="177"/>
        <v>949720522</v>
      </c>
      <c r="B1462" s="59" t="str">
        <f t="shared" si="178"/>
        <v>02-237-26</v>
      </c>
      <c r="C1462" s="69" t="s">
        <v>3163</v>
      </c>
      <c r="D1462" s="69" t="s">
        <v>3162</v>
      </c>
      <c r="E1462" s="69">
        <v>9</v>
      </c>
      <c r="F1462" s="70">
        <v>90</v>
      </c>
      <c r="G1462" s="70" t="s">
        <v>2456</v>
      </c>
      <c r="H1462" s="69" t="s">
        <v>245</v>
      </c>
      <c r="I1462" s="69" t="s">
        <v>1045</v>
      </c>
      <c r="J1462" s="69" t="s">
        <v>337</v>
      </c>
      <c r="K1462" s="69" t="s">
        <v>382</v>
      </c>
      <c r="L1462" s="69" t="s">
        <v>420</v>
      </c>
      <c r="M1462" s="69" t="s">
        <v>389</v>
      </c>
      <c r="N1462" s="69" t="s">
        <v>32</v>
      </c>
      <c r="O1462" s="69" t="s">
        <v>386</v>
      </c>
      <c r="P1462" s="69" t="s">
        <v>970</v>
      </c>
      <c r="Q1462" s="69">
        <v>22</v>
      </c>
      <c r="R1462" s="69" t="s">
        <v>83</v>
      </c>
      <c r="V1462" s="59" t="str">
        <f t="shared" si="179"/>
        <v>9497205серый / синий</v>
      </c>
      <c r="W1462" s="59" t="str">
        <f t="shared" si="176"/>
        <v>9497205</v>
      </c>
      <c r="X1462" s="59" t="str">
        <f t="shared" si="180"/>
        <v>GLOVES GOAT NAPPA-WOOL</v>
      </c>
      <c r="AC1462" s="50">
        <f t="shared" si="181"/>
        <v>2</v>
      </c>
      <c r="AD1462" s="43">
        <f t="shared" si="182"/>
        <v>237</v>
      </c>
      <c r="AE1462" s="50">
        <f t="shared" si="183"/>
        <v>2237</v>
      </c>
    </row>
    <row r="1463" spans="1:31">
      <c r="A1463" s="59" t="str">
        <f t="shared" si="177"/>
        <v>949720522</v>
      </c>
      <c r="B1463" s="59" t="str">
        <f t="shared" si="178"/>
        <v>02-237-26</v>
      </c>
      <c r="C1463" s="69" t="s">
        <v>3164</v>
      </c>
      <c r="D1463" s="69" t="s">
        <v>3162</v>
      </c>
      <c r="E1463" s="69">
        <v>9.5</v>
      </c>
      <c r="F1463" s="70">
        <v>95</v>
      </c>
      <c r="G1463" s="70" t="s">
        <v>2456</v>
      </c>
      <c r="H1463" s="69" t="s">
        <v>245</v>
      </c>
      <c r="I1463" s="69" t="s">
        <v>1045</v>
      </c>
      <c r="J1463" s="69" t="s">
        <v>337</v>
      </c>
      <c r="K1463" s="69" t="s">
        <v>382</v>
      </c>
      <c r="L1463" s="69" t="s">
        <v>420</v>
      </c>
      <c r="M1463" s="69" t="s">
        <v>389</v>
      </c>
      <c r="N1463" s="69" t="s">
        <v>32</v>
      </c>
      <c r="O1463" s="69" t="s">
        <v>386</v>
      </c>
      <c r="P1463" s="69" t="s">
        <v>970</v>
      </c>
      <c r="Q1463" s="69">
        <v>22</v>
      </c>
      <c r="R1463" s="69" t="s">
        <v>83</v>
      </c>
      <c r="V1463" s="59" t="str">
        <f t="shared" si="179"/>
        <v>9497205серый / синий</v>
      </c>
      <c r="W1463" s="59" t="str">
        <f t="shared" si="176"/>
        <v>9497205</v>
      </c>
      <c r="X1463" s="59" t="str">
        <f t="shared" si="180"/>
        <v>GLOVES GOAT NAPPA-WOOL</v>
      </c>
      <c r="AC1463" s="50">
        <f t="shared" si="181"/>
        <v>2</v>
      </c>
      <c r="AD1463" s="43">
        <f t="shared" si="182"/>
        <v>237</v>
      </c>
      <c r="AE1463" s="50">
        <f t="shared" si="183"/>
        <v>2237</v>
      </c>
    </row>
    <row r="1464" spans="1:31">
      <c r="A1464" s="59" t="str">
        <f t="shared" si="177"/>
        <v>949720522</v>
      </c>
      <c r="B1464" s="59" t="str">
        <f t="shared" si="178"/>
        <v>02-237-26</v>
      </c>
      <c r="C1464" s="69" t="s">
        <v>3165</v>
      </c>
      <c r="D1464" s="69" t="s">
        <v>3162</v>
      </c>
      <c r="E1464" s="69">
        <v>10</v>
      </c>
      <c r="F1464" s="70">
        <v>10</v>
      </c>
      <c r="G1464" s="70" t="s">
        <v>2456</v>
      </c>
      <c r="H1464" s="69" t="s">
        <v>245</v>
      </c>
      <c r="I1464" s="69" t="s">
        <v>1045</v>
      </c>
      <c r="J1464" s="69" t="s">
        <v>337</v>
      </c>
      <c r="K1464" s="69" t="s">
        <v>382</v>
      </c>
      <c r="L1464" s="69" t="s">
        <v>420</v>
      </c>
      <c r="M1464" s="69" t="s">
        <v>389</v>
      </c>
      <c r="N1464" s="69" t="s">
        <v>32</v>
      </c>
      <c r="O1464" s="69" t="s">
        <v>386</v>
      </c>
      <c r="P1464" s="69" t="s">
        <v>970</v>
      </c>
      <c r="Q1464" s="69">
        <v>22</v>
      </c>
      <c r="R1464" s="69" t="s">
        <v>83</v>
      </c>
      <c r="V1464" s="59" t="str">
        <f t="shared" si="179"/>
        <v>9497205серый / синий</v>
      </c>
      <c r="W1464" s="59" t="str">
        <f t="shared" si="176"/>
        <v>9497205</v>
      </c>
      <c r="X1464" s="59" t="str">
        <f t="shared" si="180"/>
        <v>GLOVES GOAT NAPPA-WOOL</v>
      </c>
      <c r="AC1464" s="50">
        <f t="shared" si="181"/>
        <v>2</v>
      </c>
      <c r="AD1464" s="43">
        <f t="shared" si="182"/>
        <v>237</v>
      </c>
      <c r="AE1464" s="50">
        <f t="shared" si="183"/>
        <v>2237</v>
      </c>
    </row>
    <row r="1465" spans="1:31">
      <c r="A1465" s="59" t="str">
        <f t="shared" si="177"/>
        <v>949720522</v>
      </c>
      <c r="B1465" s="59" t="str">
        <f t="shared" si="178"/>
        <v>02-237-26</v>
      </c>
      <c r="C1465" s="69" t="s">
        <v>3166</v>
      </c>
      <c r="D1465" s="69" t="s">
        <v>3162</v>
      </c>
      <c r="E1465" s="69">
        <v>8</v>
      </c>
      <c r="F1465" s="70">
        <v>80</v>
      </c>
      <c r="G1465" s="70" t="s">
        <v>2456</v>
      </c>
      <c r="H1465" s="69" t="s">
        <v>245</v>
      </c>
      <c r="I1465" s="69" t="s">
        <v>1045</v>
      </c>
      <c r="J1465" s="69" t="s">
        <v>337</v>
      </c>
      <c r="K1465" s="69" t="s">
        <v>382</v>
      </c>
      <c r="L1465" s="69" t="s">
        <v>420</v>
      </c>
      <c r="M1465" s="69" t="s">
        <v>389</v>
      </c>
      <c r="N1465" s="69" t="s">
        <v>32</v>
      </c>
      <c r="O1465" s="69" t="s">
        <v>386</v>
      </c>
      <c r="P1465" s="69" t="s">
        <v>970</v>
      </c>
      <c r="Q1465" s="69">
        <v>22</v>
      </c>
      <c r="R1465" s="69" t="s">
        <v>83</v>
      </c>
      <c r="V1465" s="59" t="str">
        <f t="shared" si="179"/>
        <v>9497205серый / синий</v>
      </c>
      <c r="W1465" s="59" t="str">
        <f t="shared" si="176"/>
        <v>9497205</v>
      </c>
      <c r="X1465" s="59" t="str">
        <f t="shared" si="180"/>
        <v>GLOVES GOAT NAPPA-WOOL</v>
      </c>
      <c r="AC1465" s="50">
        <f t="shared" si="181"/>
        <v>2</v>
      </c>
      <c r="AD1465" s="43">
        <f t="shared" si="182"/>
        <v>237</v>
      </c>
      <c r="AE1465" s="50">
        <f t="shared" si="183"/>
        <v>2237</v>
      </c>
    </row>
    <row r="1466" spans="1:31">
      <c r="A1466" s="59" t="str">
        <f t="shared" si="177"/>
        <v>949720556</v>
      </c>
      <c r="B1466" s="59" t="str">
        <f t="shared" si="178"/>
        <v>02-237-15</v>
      </c>
      <c r="C1466" s="69" t="s">
        <v>3167</v>
      </c>
      <c r="D1466" s="69" t="s">
        <v>3168</v>
      </c>
      <c r="E1466" s="69">
        <v>8.5</v>
      </c>
      <c r="F1466" s="70">
        <v>85</v>
      </c>
      <c r="G1466" s="70" t="s">
        <v>2456</v>
      </c>
      <c r="H1466" s="69" t="s">
        <v>86</v>
      </c>
      <c r="I1466" s="69" t="s">
        <v>1045</v>
      </c>
      <c r="J1466" s="69" t="s">
        <v>337</v>
      </c>
      <c r="K1466" s="69" t="s">
        <v>382</v>
      </c>
      <c r="L1466" s="69" t="s">
        <v>420</v>
      </c>
      <c r="M1466" s="69" t="s">
        <v>389</v>
      </c>
      <c r="N1466" s="69" t="s">
        <v>32</v>
      </c>
      <c r="O1466" s="69" t="s">
        <v>386</v>
      </c>
      <c r="P1466" s="69" t="s">
        <v>970</v>
      </c>
      <c r="Q1466" s="69">
        <v>56</v>
      </c>
      <c r="R1466" s="69" t="s">
        <v>86</v>
      </c>
      <c r="V1466" s="59" t="str">
        <f t="shared" si="179"/>
        <v>9497205коричневый</v>
      </c>
      <c r="W1466" s="59" t="str">
        <f t="shared" si="176"/>
        <v>9497205</v>
      </c>
      <c r="X1466" s="59" t="str">
        <f t="shared" si="180"/>
        <v>GLOVES GOAT NAPPA-WOOL</v>
      </c>
      <c r="AC1466" s="50">
        <f t="shared" si="181"/>
        <v>2</v>
      </c>
      <c r="AD1466" s="43">
        <f t="shared" si="182"/>
        <v>237</v>
      </c>
      <c r="AE1466" s="50">
        <f t="shared" si="183"/>
        <v>2237</v>
      </c>
    </row>
    <row r="1467" spans="1:31">
      <c r="A1467" s="59" t="str">
        <f t="shared" si="177"/>
        <v>949720556</v>
      </c>
      <c r="B1467" s="59" t="str">
        <f t="shared" si="178"/>
        <v>02-237-15</v>
      </c>
      <c r="C1467" s="69" t="s">
        <v>3169</v>
      </c>
      <c r="D1467" s="69" t="s">
        <v>3168</v>
      </c>
      <c r="E1467" s="69">
        <v>9</v>
      </c>
      <c r="F1467" s="70">
        <v>90</v>
      </c>
      <c r="G1467" s="70" t="s">
        <v>2456</v>
      </c>
      <c r="H1467" s="69" t="s">
        <v>86</v>
      </c>
      <c r="I1467" s="69" t="s">
        <v>1045</v>
      </c>
      <c r="J1467" s="69" t="s">
        <v>337</v>
      </c>
      <c r="K1467" s="69" t="s">
        <v>382</v>
      </c>
      <c r="L1467" s="69" t="s">
        <v>420</v>
      </c>
      <c r="M1467" s="69" t="s">
        <v>389</v>
      </c>
      <c r="N1467" s="69" t="s">
        <v>32</v>
      </c>
      <c r="O1467" s="69" t="s">
        <v>386</v>
      </c>
      <c r="P1467" s="69" t="s">
        <v>970</v>
      </c>
      <c r="Q1467" s="69">
        <v>56</v>
      </c>
      <c r="R1467" s="69" t="s">
        <v>86</v>
      </c>
      <c r="V1467" s="59" t="str">
        <f t="shared" si="179"/>
        <v>9497205коричневый</v>
      </c>
      <c r="W1467" s="59" t="str">
        <f t="shared" si="176"/>
        <v>9497205</v>
      </c>
      <c r="X1467" s="59" t="str">
        <f t="shared" si="180"/>
        <v>GLOVES GOAT NAPPA-WOOL</v>
      </c>
      <c r="AC1467" s="50">
        <f t="shared" si="181"/>
        <v>2</v>
      </c>
      <c r="AD1467" s="43">
        <f t="shared" si="182"/>
        <v>237</v>
      </c>
      <c r="AE1467" s="50">
        <f t="shared" si="183"/>
        <v>2237</v>
      </c>
    </row>
    <row r="1468" spans="1:31">
      <c r="A1468" s="59" t="str">
        <f t="shared" si="177"/>
        <v>949720556</v>
      </c>
      <c r="B1468" s="59" t="str">
        <f t="shared" si="178"/>
        <v>02-237-15</v>
      </c>
      <c r="C1468" s="69" t="s">
        <v>3170</v>
      </c>
      <c r="D1468" s="69" t="s">
        <v>3168</v>
      </c>
      <c r="E1468" s="69">
        <v>9.5</v>
      </c>
      <c r="F1468" s="70">
        <v>95</v>
      </c>
      <c r="G1468" s="70" t="s">
        <v>2456</v>
      </c>
      <c r="H1468" s="69" t="s">
        <v>86</v>
      </c>
      <c r="I1468" s="69" t="s">
        <v>1045</v>
      </c>
      <c r="J1468" s="69" t="s">
        <v>337</v>
      </c>
      <c r="K1468" s="69" t="s">
        <v>382</v>
      </c>
      <c r="L1468" s="69" t="s">
        <v>420</v>
      </c>
      <c r="M1468" s="69" t="s">
        <v>389</v>
      </c>
      <c r="N1468" s="69" t="s">
        <v>32</v>
      </c>
      <c r="O1468" s="69" t="s">
        <v>386</v>
      </c>
      <c r="P1468" s="69" t="s">
        <v>970</v>
      </c>
      <c r="Q1468" s="69">
        <v>56</v>
      </c>
      <c r="R1468" s="69" t="s">
        <v>86</v>
      </c>
      <c r="V1468" s="59" t="str">
        <f t="shared" si="179"/>
        <v>9497205коричневый</v>
      </c>
      <c r="W1468" s="59" t="str">
        <f t="shared" si="176"/>
        <v>9497205</v>
      </c>
      <c r="X1468" s="59" t="str">
        <f t="shared" si="180"/>
        <v>GLOVES GOAT NAPPA-WOOL</v>
      </c>
      <c r="AC1468" s="50">
        <f t="shared" si="181"/>
        <v>2</v>
      </c>
      <c r="AD1468" s="43">
        <f t="shared" si="182"/>
        <v>237</v>
      </c>
      <c r="AE1468" s="50">
        <f t="shared" si="183"/>
        <v>2237</v>
      </c>
    </row>
    <row r="1469" spans="1:31">
      <c r="A1469" s="59" t="str">
        <f t="shared" si="177"/>
        <v>949720556</v>
      </c>
      <c r="B1469" s="59" t="str">
        <f t="shared" si="178"/>
        <v>02-237-15</v>
      </c>
      <c r="C1469" s="69" t="s">
        <v>3171</v>
      </c>
      <c r="D1469" s="69" t="s">
        <v>3168</v>
      </c>
      <c r="E1469" s="69">
        <v>10</v>
      </c>
      <c r="F1469" s="70">
        <v>10</v>
      </c>
      <c r="G1469" s="70" t="s">
        <v>2456</v>
      </c>
      <c r="H1469" s="69" t="s">
        <v>86</v>
      </c>
      <c r="I1469" s="69" t="s">
        <v>1045</v>
      </c>
      <c r="J1469" s="69" t="s">
        <v>337</v>
      </c>
      <c r="K1469" s="69" t="s">
        <v>382</v>
      </c>
      <c r="L1469" s="69" t="s">
        <v>420</v>
      </c>
      <c r="M1469" s="69" t="s">
        <v>389</v>
      </c>
      <c r="N1469" s="69" t="s">
        <v>32</v>
      </c>
      <c r="O1469" s="69" t="s">
        <v>386</v>
      </c>
      <c r="P1469" s="69" t="s">
        <v>970</v>
      </c>
      <c r="Q1469" s="69">
        <v>56</v>
      </c>
      <c r="R1469" s="69" t="s">
        <v>86</v>
      </c>
      <c r="V1469" s="59" t="str">
        <f t="shared" si="179"/>
        <v>9497205коричневый</v>
      </c>
      <c r="W1469" s="59" t="str">
        <f t="shared" si="176"/>
        <v>9497205</v>
      </c>
      <c r="X1469" s="59" t="str">
        <f t="shared" si="180"/>
        <v>GLOVES GOAT NAPPA-WOOL</v>
      </c>
      <c r="AC1469" s="50">
        <f t="shared" si="181"/>
        <v>2</v>
      </c>
      <c r="AD1469" s="43">
        <f t="shared" si="182"/>
        <v>237</v>
      </c>
      <c r="AE1469" s="50">
        <f t="shared" si="183"/>
        <v>2237</v>
      </c>
    </row>
    <row r="1470" spans="1:31">
      <c r="A1470" s="59" t="str">
        <f t="shared" si="177"/>
        <v>949720556</v>
      </c>
      <c r="B1470" s="59" t="str">
        <f t="shared" si="178"/>
        <v>02-237-15</v>
      </c>
      <c r="C1470" s="69" t="s">
        <v>3172</v>
      </c>
      <c r="D1470" s="69" t="s">
        <v>3168</v>
      </c>
      <c r="E1470" s="69">
        <v>8</v>
      </c>
      <c r="F1470" s="70">
        <v>80</v>
      </c>
      <c r="G1470" s="70" t="s">
        <v>2456</v>
      </c>
      <c r="H1470" s="69" t="s">
        <v>86</v>
      </c>
      <c r="I1470" s="69" t="s">
        <v>1045</v>
      </c>
      <c r="J1470" s="69" t="s">
        <v>337</v>
      </c>
      <c r="K1470" s="69" t="s">
        <v>382</v>
      </c>
      <c r="L1470" s="69" t="s">
        <v>420</v>
      </c>
      <c r="M1470" s="69" t="s">
        <v>389</v>
      </c>
      <c r="N1470" s="69" t="s">
        <v>32</v>
      </c>
      <c r="O1470" s="69" t="s">
        <v>386</v>
      </c>
      <c r="P1470" s="69" t="s">
        <v>970</v>
      </c>
      <c r="Q1470" s="69">
        <v>56</v>
      </c>
      <c r="R1470" s="69" t="s">
        <v>86</v>
      </c>
      <c r="V1470" s="59" t="str">
        <f t="shared" si="179"/>
        <v>9497205коричневый</v>
      </c>
      <c r="W1470" s="59" t="str">
        <f t="shared" si="176"/>
        <v>9497205</v>
      </c>
      <c r="X1470" s="59" t="str">
        <f t="shared" si="180"/>
        <v>GLOVES GOAT NAPPA-WOOL</v>
      </c>
      <c r="AC1470" s="50">
        <f t="shared" si="181"/>
        <v>2</v>
      </c>
      <c r="AD1470" s="43">
        <f t="shared" si="182"/>
        <v>237</v>
      </c>
      <c r="AE1470" s="50">
        <f t="shared" si="183"/>
        <v>2237</v>
      </c>
    </row>
    <row r="1471" spans="1:31">
      <c r="A1471" s="59" t="str">
        <f t="shared" si="177"/>
        <v>77111012</v>
      </c>
      <c r="B1471" s="59" t="str">
        <f t="shared" si="178"/>
        <v>02-214-16</v>
      </c>
      <c r="C1471" s="69" t="s">
        <v>3173</v>
      </c>
      <c r="D1471" s="69" t="s">
        <v>3174</v>
      </c>
      <c r="E1471" s="69" t="s">
        <v>907</v>
      </c>
      <c r="F1471" s="70">
        <v>0</v>
      </c>
      <c r="G1471" s="70" t="s">
        <v>2257</v>
      </c>
      <c r="H1471" s="69" t="s">
        <v>55</v>
      </c>
      <c r="I1471" s="69" t="s">
        <v>2014</v>
      </c>
      <c r="J1471" s="69" t="s">
        <v>327</v>
      </c>
      <c r="K1471" s="69" t="s">
        <v>382</v>
      </c>
      <c r="L1471" s="69" t="s">
        <v>420</v>
      </c>
      <c r="M1471" s="69" t="s">
        <v>388</v>
      </c>
      <c r="N1471" s="69" t="s">
        <v>43</v>
      </c>
      <c r="O1471" s="69" t="s">
        <v>386</v>
      </c>
      <c r="P1471" s="69" t="s">
        <v>970</v>
      </c>
      <c r="Q1471" s="69">
        <v>2</v>
      </c>
      <c r="R1471" s="69" t="s">
        <v>71</v>
      </c>
      <c r="V1471" s="59" t="str">
        <f t="shared" si="179"/>
        <v>7711101темно-синий</v>
      </c>
      <c r="W1471" s="59" t="str">
        <f t="shared" si="176"/>
        <v>7711101</v>
      </c>
      <c r="X1471" s="59" t="str">
        <f t="shared" si="180"/>
        <v>BASEBALL CAP COTTON</v>
      </c>
      <c r="AC1471" s="50">
        <f t="shared" si="181"/>
        <v>2</v>
      </c>
      <c r="AD1471" s="43">
        <f t="shared" si="182"/>
        <v>214</v>
      </c>
      <c r="AE1471" s="50">
        <f t="shared" si="183"/>
        <v>2214</v>
      </c>
    </row>
    <row r="1472" spans="1:31">
      <c r="A1472" s="59" t="str">
        <f t="shared" si="177"/>
        <v>771110125</v>
      </c>
      <c r="B1472" s="59" t="str">
        <f t="shared" si="178"/>
        <v>02-214-19</v>
      </c>
      <c r="C1472" s="69" t="s">
        <v>3175</v>
      </c>
      <c r="D1472" s="69" t="s">
        <v>3176</v>
      </c>
      <c r="E1472" s="69" t="s">
        <v>907</v>
      </c>
      <c r="F1472" s="70">
        <v>0</v>
      </c>
      <c r="G1472" s="70" t="s">
        <v>2257</v>
      </c>
      <c r="H1472" s="69" t="s">
        <v>91</v>
      </c>
      <c r="I1472" s="69" t="s">
        <v>908</v>
      </c>
      <c r="J1472" s="69" t="s">
        <v>327</v>
      </c>
      <c r="K1472" s="69" t="s">
        <v>382</v>
      </c>
      <c r="L1472" s="69" t="s">
        <v>420</v>
      </c>
      <c r="M1472" s="69" t="s">
        <v>388</v>
      </c>
      <c r="N1472" s="69" t="s">
        <v>43</v>
      </c>
      <c r="O1472" s="69" t="s">
        <v>386</v>
      </c>
      <c r="P1472" s="69" t="s">
        <v>970</v>
      </c>
      <c r="Q1472" s="69">
        <v>25</v>
      </c>
      <c r="R1472" s="69" t="s">
        <v>91</v>
      </c>
      <c r="V1472" s="59" t="str">
        <f t="shared" si="179"/>
        <v>7711101голубой</v>
      </c>
      <c r="W1472" s="59" t="str">
        <f t="shared" si="176"/>
        <v>7711101</v>
      </c>
      <c r="X1472" s="59" t="str">
        <f t="shared" si="180"/>
        <v>BASEBALL CAP COTTON</v>
      </c>
      <c r="AC1472" s="50">
        <f t="shared" si="181"/>
        <v>2</v>
      </c>
      <c r="AD1472" s="43">
        <f t="shared" si="182"/>
        <v>214</v>
      </c>
      <c r="AE1472" s="50">
        <f t="shared" si="183"/>
        <v>2214</v>
      </c>
    </row>
    <row r="1473" spans="1:31">
      <c r="A1473" s="59" t="str">
        <f t="shared" si="177"/>
        <v>771110147</v>
      </c>
      <c r="B1473" s="59" t="str">
        <f t="shared" si="178"/>
        <v>02-214-11</v>
      </c>
      <c r="C1473" s="69" t="s">
        <v>3177</v>
      </c>
      <c r="D1473" s="69" t="s">
        <v>3178</v>
      </c>
      <c r="E1473" s="69" t="s">
        <v>907</v>
      </c>
      <c r="F1473" s="70">
        <v>0</v>
      </c>
      <c r="G1473" s="70" t="s">
        <v>2257</v>
      </c>
      <c r="H1473" s="69" t="s">
        <v>60</v>
      </c>
      <c r="I1473" s="69" t="s">
        <v>908</v>
      </c>
      <c r="J1473" s="69" t="s">
        <v>327</v>
      </c>
      <c r="K1473" s="69" t="s">
        <v>382</v>
      </c>
      <c r="L1473" s="69" t="s">
        <v>420</v>
      </c>
      <c r="M1473" s="69" t="s">
        <v>388</v>
      </c>
      <c r="N1473" s="69" t="s">
        <v>43</v>
      </c>
      <c r="O1473" s="69" t="s">
        <v>386</v>
      </c>
      <c r="P1473" s="69" t="s">
        <v>970</v>
      </c>
      <c r="Q1473" s="69">
        <v>47</v>
      </c>
      <c r="R1473" s="69" t="s">
        <v>60</v>
      </c>
      <c r="V1473" s="59" t="str">
        <f t="shared" si="179"/>
        <v>7711101зеленый</v>
      </c>
      <c r="W1473" s="59" t="str">
        <f t="shared" si="176"/>
        <v>7711101</v>
      </c>
      <c r="X1473" s="59" t="str">
        <f t="shared" si="180"/>
        <v>BASEBALL CAP COTTON</v>
      </c>
      <c r="AC1473" s="50">
        <f t="shared" si="181"/>
        <v>2</v>
      </c>
      <c r="AD1473" s="43">
        <f t="shared" si="182"/>
        <v>214</v>
      </c>
      <c r="AE1473" s="50">
        <f t="shared" si="183"/>
        <v>2214</v>
      </c>
    </row>
    <row r="1474" spans="1:31">
      <c r="A1474" s="59" t="str">
        <f t="shared" si="177"/>
        <v>771110182</v>
      </c>
      <c r="B1474" s="59" t="str">
        <f t="shared" si="178"/>
        <v>02-214-41</v>
      </c>
      <c r="C1474" s="69" t="s">
        <v>3179</v>
      </c>
      <c r="D1474" s="69" t="s">
        <v>3180</v>
      </c>
      <c r="E1474" s="69" t="s">
        <v>907</v>
      </c>
      <c r="F1474" s="70">
        <v>0</v>
      </c>
      <c r="G1474" s="70" t="s">
        <v>2257</v>
      </c>
      <c r="H1474" s="69" t="s">
        <v>286</v>
      </c>
      <c r="I1474" s="69" t="s">
        <v>908</v>
      </c>
      <c r="J1474" s="69" t="s">
        <v>327</v>
      </c>
      <c r="K1474" s="69" t="s">
        <v>382</v>
      </c>
      <c r="L1474" s="69" t="s">
        <v>420</v>
      </c>
      <c r="M1474" s="69" t="s">
        <v>388</v>
      </c>
      <c r="N1474" s="69" t="s">
        <v>43</v>
      </c>
      <c r="O1474" s="69" t="s">
        <v>386</v>
      </c>
      <c r="P1474" s="69" t="s">
        <v>970</v>
      </c>
      <c r="Q1474" s="69">
        <v>82</v>
      </c>
      <c r="R1474" s="69" t="s">
        <v>286</v>
      </c>
      <c r="V1474" s="59" t="str">
        <f t="shared" si="179"/>
        <v>7711101фиолетовый</v>
      </c>
      <c r="W1474" s="59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7711101</v>
      </c>
      <c r="X1474" s="59" t="str">
        <f t="shared" si="180"/>
        <v>BASEBALL CAP COTTON</v>
      </c>
      <c r="AC1474" s="50">
        <f t="shared" si="181"/>
        <v>2</v>
      </c>
      <c r="AD1474" s="43">
        <f t="shared" si="182"/>
        <v>214</v>
      </c>
      <c r="AE1474" s="50">
        <f t="shared" si="183"/>
        <v>2214</v>
      </c>
    </row>
    <row r="1475" spans="1:31">
      <c r="A1475" s="59" t="str">
        <f t="shared" ref="A1475:A1538" si="185">IF(G1475&amp;Q1475&lt;&gt;"",W1475&amp;Q1475,"")</f>
        <v>771110186</v>
      </c>
      <c r="B1475" s="59" t="str">
        <f t="shared" ref="B1475:B1538" si="186">IF(C1475&lt;&gt;"",LEFT(C1475,9),"")</f>
        <v>02-214-12</v>
      </c>
      <c r="C1475" s="69" t="s">
        <v>3181</v>
      </c>
      <c r="D1475" s="69" t="s">
        <v>3182</v>
      </c>
      <c r="E1475" s="69" t="s">
        <v>907</v>
      </c>
      <c r="F1475" s="70">
        <v>0</v>
      </c>
      <c r="G1475" s="70" t="s">
        <v>2257</v>
      </c>
      <c r="H1475" s="69" t="s">
        <v>121</v>
      </c>
      <c r="I1475" s="69" t="s">
        <v>2014</v>
      </c>
      <c r="J1475" s="69" t="s">
        <v>327</v>
      </c>
      <c r="K1475" s="69" t="s">
        <v>382</v>
      </c>
      <c r="L1475" s="69" t="s">
        <v>420</v>
      </c>
      <c r="M1475" s="69" t="s">
        <v>388</v>
      </c>
      <c r="N1475" s="69" t="s">
        <v>43</v>
      </c>
      <c r="O1475" s="69" t="s">
        <v>386</v>
      </c>
      <c r="P1475" s="69" t="s">
        <v>970</v>
      </c>
      <c r="Q1475" s="69">
        <v>86</v>
      </c>
      <c r="R1475" s="69" t="s">
        <v>121</v>
      </c>
      <c r="V1475" s="59" t="str">
        <f t="shared" ref="V1475:V1538" si="187">W1475&amp;H1475</f>
        <v>7711101бордовый</v>
      </c>
      <c r="W1475" s="59" t="str">
        <f t="shared" si="184"/>
        <v>7711101</v>
      </c>
      <c r="X1475" s="59" t="str">
        <f t="shared" ref="X1475:X1538" si="188">IF(A1475&lt;&gt;"",IFERROR(IF(FIND(" ",G1475)&gt;=1,MID(G1475,FIND(" ",G1475)+1,LEN(G1475)),""),""),"")</f>
        <v>BASEBALL CAP COTTON</v>
      </c>
      <c r="AC1475" s="50">
        <f t="shared" ref="AC1475:AC1538" si="189">IFERROR(VALUE(MID($C1475,1,2)),0)</f>
        <v>2</v>
      </c>
      <c r="AD1475" s="43">
        <f t="shared" ref="AD1475:AD1538" si="190">IFERROR(VALUE(MID($C1475,4,3)),0)</f>
        <v>214</v>
      </c>
      <c r="AE1475" s="50">
        <f t="shared" ref="AE1475:AE1538" si="191">VALUE(RIGHT("00"&amp;AC1475,2)&amp;RIGHT("000"&amp;AD1475,3))</f>
        <v>2214</v>
      </c>
    </row>
    <row r="1476" spans="1:31">
      <c r="A1476" s="59" t="str">
        <f t="shared" si="185"/>
        <v>771110195</v>
      </c>
      <c r="B1476" s="59" t="str">
        <f t="shared" si="186"/>
        <v>02-214-20</v>
      </c>
      <c r="C1476" s="69" t="s">
        <v>3183</v>
      </c>
      <c r="D1476" s="69" t="s">
        <v>3184</v>
      </c>
      <c r="E1476" s="69" t="s">
        <v>907</v>
      </c>
      <c r="F1476" s="70">
        <v>0</v>
      </c>
      <c r="G1476" s="70" t="s">
        <v>2257</v>
      </c>
      <c r="H1476" s="69" t="s">
        <v>65</v>
      </c>
      <c r="I1476" s="69" t="s">
        <v>908</v>
      </c>
      <c r="J1476" s="69" t="s">
        <v>327</v>
      </c>
      <c r="K1476" s="69" t="s">
        <v>382</v>
      </c>
      <c r="L1476" s="69" t="s">
        <v>420</v>
      </c>
      <c r="M1476" s="69" t="s">
        <v>388</v>
      </c>
      <c r="N1476" s="69" t="s">
        <v>43</v>
      </c>
      <c r="O1476" s="69" t="s">
        <v>386</v>
      </c>
      <c r="P1476" s="69" t="s">
        <v>970</v>
      </c>
      <c r="Q1476" s="69">
        <v>95</v>
      </c>
      <c r="R1476" s="69" t="s">
        <v>65</v>
      </c>
      <c r="V1476" s="59" t="str">
        <f t="shared" si="187"/>
        <v>7711101желтый</v>
      </c>
      <c r="W1476" s="59" t="str">
        <f t="shared" si="184"/>
        <v>7711101</v>
      </c>
      <c r="X1476" s="59" t="str">
        <f t="shared" si="188"/>
        <v>BASEBALL CAP COTTON</v>
      </c>
      <c r="AC1476" s="50">
        <f t="shared" si="189"/>
        <v>2</v>
      </c>
      <c r="AD1476" s="43">
        <f t="shared" si="190"/>
        <v>214</v>
      </c>
      <c r="AE1476" s="50">
        <f t="shared" si="191"/>
        <v>2214</v>
      </c>
    </row>
    <row r="1477" spans="1:31">
      <c r="A1477" s="59" t="str">
        <f t="shared" si="185"/>
        <v>771110261</v>
      </c>
      <c r="B1477" s="59" t="str">
        <f t="shared" si="186"/>
        <v>02-215-03</v>
      </c>
      <c r="C1477" s="69" t="s">
        <v>3185</v>
      </c>
      <c r="D1477" s="69" t="s">
        <v>3186</v>
      </c>
      <c r="E1477" s="69" t="s">
        <v>967</v>
      </c>
      <c r="F1477" s="70">
        <v>57</v>
      </c>
      <c r="G1477" s="70" t="s">
        <v>2274</v>
      </c>
      <c r="H1477" s="69" t="s">
        <v>195</v>
      </c>
      <c r="I1477" s="69" t="s">
        <v>908</v>
      </c>
      <c r="J1477" s="69" t="s">
        <v>327</v>
      </c>
      <c r="K1477" s="69" t="s">
        <v>382</v>
      </c>
      <c r="L1477" s="69" t="s">
        <v>420</v>
      </c>
      <c r="M1477" s="69" t="s">
        <v>388</v>
      </c>
      <c r="N1477" s="69" t="s">
        <v>43</v>
      </c>
      <c r="O1477" s="69" t="s">
        <v>386</v>
      </c>
      <c r="P1477" s="69" t="s">
        <v>970</v>
      </c>
      <c r="Q1477" s="69">
        <v>61</v>
      </c>
      <c r="R1477" s="69" t="s">
        <v>195</v>
      </c>
      <c r="V1477" s="59" t="str">
        <f t="shared" si="187"/>
        <v>7711102оливковый</v>
      </c>
      <c r="W1477" s="59" t="str">
        <f t="shared" si="184"/>
        <v>7711102</v>
      </c>
      <c r="X1477" s="59" t="str">
        <f t="shared" si="188"/>
        <v>BASEBALL CAP DELAVE ORGANIC</v>
      </c>
      <c r="AC1477" s="50">
        <f t="shared" si="189"/>
        <v>2</v>
      </c>
      <c r="AD1477" s="43">
        <f t="shared" si="190"/>
        <v>215</v>
      </c>
      <c r="AE1477" s="50">
        <f t="shared" si="191"/>
        <v>2215</v>
      </c>
    </row>
    <row r="1478" spans="1:31">
      <c r="A1478" s="59" t="str">
        <f t="shared" si="185"/>
        <v>771110261</v>
      </c>
      <c r="B1478" s="59" t="str">
        <f t="shared" si="186"/>
        <v>02-215-03</v>
      </c>
      <c r="C1478" s="69" t="s">
        <v>3187</v>
      </c>
      <c r="D1478" s="69" t="s">
        <v>3186</v>
      </c>
      <c r="E1478" s="69" t="s">
        <v>972</v>
      </c>
      <c r="F1478" s="70">
        <v>59</v>
      </c>
      <c r="G1478" s="70" t="s">
        <v>2274</v>
      </c>
      <c r="H1478" s="69" t="s">
        <v>195</v>
      </c>
      <c r="I1478" s="69" t="s">
        <v>908</v>
      </c>
      <c r="J1478" s="69" t="s">
        <v>327</v>
      </c>
      <c r="K1478" s="69" t="s">
        <v>382</v>
      </c>
      <c r="L1478" s="69" t="s">
        <v>420</v>
      </c>
      <c r="M1478" s="69" t="s">
        <v>388</v>
      </c>
      <c r="N1478" s="69" t="s">
        <v>43</v>
      </c>
      <c r="O1478" s="69" t="s">
        <v>386</v>
      </c>
      <c r="P1478" s="69" t="s">
        <v>970</v>
      </c>
      <c r="Q1478" s="69">
        <v>61</v>
      </c>
      <c r="R1478" s="69" t="s">
        <v>195</v>
      </c>
      <c r="V1478" s="59" t="str">
        <f t="shared" si="187"/>
        <v>7711102оливковый</v>
      </c>
      <c r="W1478" s="59" t="str">
        <f t="shared" si="184"/>
        <v>7711102</v>
      </c>
      <c r="X1478" s="59" t="str">
        <f t="shared" si="188"/>
        <v>BASEBALL CAP DELAVE ORGANIC</v>
      </c>
      <c r="AC1478" s="50">
        <f t="shared" si="189"/>
        <v>2</v>
      </c>
      <c r="AD1478" s="43">
        <f t="shared" si="190"/>
        <v>215</v>
      </c>
      <c r="AE1478" s="50">
        <f t="shared" si="191"/>
        <v>2215</v>
      </c>
    </row>
    <row r="1479" spans="1:31">
      <c r="A1479" s="59" t="str">
        <f t="shared" si="185"/>
        <v>771110261</v>
      </c>
      <c r="B1479" s="59" t="str">
        <f t="shared" si="186"/>
        <v>02-215-03</v>
      </c>
      <c r="C1479" s="69" t="s">
        <v>3188</v>
      </c>
      <c r="D1479" s="69" t="s">
        <v>3186</v>
      </c>
      <c r="E1479" s="69" t="s">
        <v>983</v>
      </c>
      <c r="F1479" s="70">
        <v>61</v>
      </c>
      <c r="G1479" s="70" t="s">
        <v>2274</v>
      </c>
      <c r="H1479" s="69" t="s">
        <v>195</v>
      </c>
      <c r="I1479" s="69" t="s">
        <v>908</v>
      </c>
      <c r="J1479" s="69" t="s">
        <v>327</v>
      </c>
      <c r="K1479" s="69" t="s">
        <v>382</v>
      </c>
      <c r="L1479" s="69" t="s">
        <v>420</v>
      </c>
      <c r="M1479" s="69" t="s">
        <v>388</v>
      </c>
      <c r="N1479" s="69" t="s">
        <v>43</v>
      </c>
      <c r="O1479" s="69" t="s">
        <v>386</v>
      </c>
      <c r="P1479" s="69" t="s">
        <v>970</v>
      </c>
      <c r="Q1479" s="69">
        <v>61</v>
      </c>
      <c r="R1479" s="69" t="s">
        <v>195</v>
      </c>
      <c r="V1479" s="59" t="str">
        <f t="shared" si="187"/>
        <v>7711102оливковый</v>
      </c>
      <c r="W1479" s="59" t="str">
        <f t="shared" si="184"/>
        <v>7711102</v>
      </c>
      <c r="X1479" s="59" t="str">
        <f t="shared" si="188"/>
        <v>BASEBALL CAP DELAVE ORGANIC</v>
      </c>
      <c r="AC1479" s="50">
        <f t="shared" si="189"/>
        <v>2</v>
      </c>
      <c r="AD1479" s="43">
        <f t="shared" si="190"/>
        <v>215</v>
      </c>
      <c r="AE1479" s="50">
        <f t="shared" si="191"/>
        <v>2215</v>
      </c>
    </row>
    <row r="1480" spans="1:31">
      <c r="A1480" s="59" t="str">
        <f t="shared" si="185"/>
        <v>771110261</v>
      </c>
      <c r="B1480" s="59" t="str">
        <f t="shared" si="186"/>
        <v>02-215-03</v>
      </c>
      <c r="C1480" s="69" t="s">
        <v>3189</v>
      </c>
      <c r="D1480" s="69" t="s">
        <v>3186</v>
      </c>
      <c r="E1480" s="69" t="s">
        <v>989</v>
      </c>
      <c r="F1480" s="70">
        <v>63</v>
      </c>
      <c r="G1480" s="70" t="s">
        <v>2274</v>
      </c>
      <c r="H1480" s="69" t="s">
        <v>195</v>
      </c>
      <c r="I1480" s="69" t="s">
        <v>908</v>
      </c>
      <c r="J1480" s="69" t="s">
        <v>327</v>
      </c>
      <c r="K1480" s="69" t="s">
        <v>382</v>
      </c>
      <c r="L1480" s="69" t="s">
        <v>420</v>
      </c>
      <c r="M1480" s="69" t="s">
        <v>388</v>
      </c>
      <c r="N1480" s="69" t="s">
        <v>43</v>
      </c>
      <c r="O1480" s="69" t="s">
        <v>386</v>
      </c>
      <c r="P1480" s="69" t="s">
        <v>970</v>
      </c>
      <c r="Q1480" s="69">
        <v>61</v>
      </c>
      <c r="R1480" s="69" t="s">
        <v>195</v>
      </c>
      <c r="V1480" s="59" t="str">
        <f t="shared" si="187"/>
        <v>7711102оливковый</v>
      </c>
      <c r="W1480" s="59" t="str">
        <f t="shared" si="184"/>
        <v>7711102</v>
      </c>
      <c r="X1480" s="59" t="str">
        <f t="shared" si="188"/>
        <v>BASEBALL CAP DELAVE ORGANIC</v>
      </c>
      <c r="AC1480" s="50">
        <f t="shared" si="189"/>
        <v>2</v>
      </c>
      <c r="AD1480" s="43">
        <f t="shared" si="190"/>
        <v>215</v>
      </c>
      <c r="AE1480" s="50">
        <f t="shared" si="191"/>
        <v>2215</v>
      </c>
    </row>
    <row r="1481" spans="1:31">
      <c r="A1481" s="59" t="str">
        <f t="shared" si="185"/>
        <v>771110285</v>
      </c>
      <c r="B1481" s="59" t="str">
        <f t="shared" si="186"/>
        <v>02-215-12</v>
      </c>
      <c r="C1481" s="69" t="s">
        <v>3190</v>
      </c>
      <c r="D1481" s="69" t="s">
        <v>3191</v>
      </c>
      <c r="E1481" s="69" t="s">
        <v>967</v>
      </c>
      <c r="F1481" s="70">
        <v>57</v>
      </c>
      <c r="G1481" s="70" t="s">
        <v>2274</v>
      </c>
      <c r="H1481" s="69" t="s">
        <v>121</v>
      </c>
      <c r="I1481" s="69" t="s">
        <v>908</v>
      </c>
      <c r="J1481" s="69" t="s">
        <v>327</v>
      </c>
      <c r="K1481" s="69" t="s">
        <v>382</v>
      </c>
      <c r="L1481" s="69" t="s">
        <v>420</v>
      </c>
      <c r="M1481" s="69" t="s">
        <v>388</v>
      </c>
      <c r="N1481" s="69" t="s">
        <v>43</v>
      </c>
      <c r="O1481" s="69" t="s">
        <v>386</v>
      </c>
      <c r="P1481" s="69" t="s">
        <v>970</v>
      </c>
      <c r="Q1481" s="69">
        <v>85</v>
      </c>
      <c r="R1481" s="69" t="s">
        <v>121</v>
      </c>
      <c r="V1481" s="59" t="str">
        <f t="shared" si="187"/>
        <v>7711102бордовый</v>
      </c>
      <c r="W1481" s="59" t="str">
        <f t="shared" si="184"/>
        <v>7711102</v>
      </c>
      <c r="X1481" s="59" t="str">
        <f t="shared" si="188"/>
        <v>BASEBALL CAP DELAVE ORGANIC</v>
      </c>
      <c r="AC1481" s="50">
        <f t="shared" si="189"/>
        <v>2</v>
      </c>
      <c r="AD1481" s="43">
        <f t="shared" si="190"/>
        <v>215</v>
      </c>
      <c r="AE1481" s="50">
        <f t="shared" si="191"/>
        <v>2215</v>
      </c>
    </row>
    <row r="1482" spans="1:31">
      <c r="A1482" s="59" t="str">
        <f t="shared" si="185"/>
        <v>771110285</v>
      </c>
      <c r="B1482" s="59" t="str">
        <f t="shared" si="186"/>
        <v>02-215-12</v>
      </c>
      <c r="C1482" s="69" t="s">
        <v>3192</v>
      </c>
      <c r="D1482" s="69" t="s">
        <v>3191</v>
      </c>
      <c r="E1482" s="69" t="s">
        <v>972</v>
      </c>
      <c r="F1482" s="70">
        <v>59</v>
      </c>
      <c r="G1482" s="70" t="s">
        <v>2274</v>
      </c>
      <c r="H1482" s="69" t="s">
        <v>121</v>
      </c>
      <c r="I1482" s="69" t="s">
        <v>908</v>
      </c>
      <c r="J1482" s="69" t="s">
        <v>327</v>
      </c>
      <c r="K1482" s="69" t="s">
        <v>382</v>
      </c>
      <c r="L1482" s="69" t="s">
        <v>420</v>
      </c>
      <c r="M1482" s="69" t="s">
        <v>388</v>
      </c>
      <c r="N1482" s="69" t="s">
        <v>43</v>
      </c>
      <c r="O1482" s="69" t="s">
        <v>386</v>
      </c>
      <c r="P1482" s="69" t="s">
        <v>970</v>
      </c>
      <c r="Q1482" s="69">
        <v>85</v>
      </c>
      <c r="R1482" s="69" t="s">
        <v>121</v>
      </c>
      <c r="V1482" s="59" t="str">
        <f t="shared" si="187"/>
        <v>7711102бордовый</v>
      </c>
      <c r="W1482" s="59" t="str">
        <f t="shared" si="184"/>
        <v>7711102</v>
      </c>
      <c r="X1482" s="59" t="str">
        <f t="shared" si="188"/>
        <v>BASEBALL CAP DELAVE ORGANIC</v>
      </c>
      <c r="AC1482" s="50">
        <f t="shared" si="189"/>
        <v>2</v>
      </c>
      <c r="AD1482" s="43">
        <f t="shared" si="190"/>
        <v>215</v>
      </c>
      <c r="AE1482" s="50">
        <f t="shared" si="191"/>
        <v>2215</v>
      </c>
    </row>
    <row r="1483" spans="1:31">
      <c r="A1483" s="59" t="str">
        <f t="shared" si="185"/>
        <v>771110285</v>
      </c>
      <c r="B1483" s="59" t="str">
        <f t="shared" si="186"/>
        <v>02-215-12</v>
      </c>
      <c r="C1483" s="69" t="s">
        <v>3193</v>
      </c>
      <c r="D1483" s="69" t="s">
        <v>3191</v>
      </c>
      <c r="E1483" s="69" t="s">
        <v>983</v>
      </c>
      <c r="F1483" s="70">
        <v>61</v>
      </c>
      <c r="G1483" s="70" t="s">
        <v>2274</v>
      </c>
      <c r="H1483" s="69" t="s">
        <v>121</v>
      </c>
      <c r="I1483" s="69" t="s">
        <v>908</v>
      </c>
      <c r="J1483" s="69" t="s">
        <v>327</v>
      </c>
      <c r="K1483" s="69" t="s">
        <v>382</v>
      </c>
      <c r="L1483" s="69" t="s">
        <v>420</v>
      </c>
      <c r="M1483" s="69" t="s">
        <v>388</v>
      </c>
      <c r="N1483" s="69" t="s">
        <v>43</v>
      </c>
      <c r="O1483" s="69" t="s">
        <v>386</v>
      </c>
      <c r="P1483" s="69" t="s">
        <v>970</v>
      </c>
      <c r="Q1483" s="69">
        <v>85</v>
      </c>
      <c r="R1483" s="69" t="s">
        <v>121</v>
      </c>
      <c r="V1483" s="59" t="str">
        <f t="shared" si="187"/>
        <v>7711102бордовый</v>
      </c>
      <c r="W1483" s="59" t="str">
        <f t="shared" si="184"/>
        <v>7711102</v>
      </c>
      <c r="X1483" s="59" t="str">
        <f t="shared" si="188"/>
        <v>BASEBALL CAP DELAVE ORGANIC</v>
      </c>
      <c r="AC1483" s="50">
        <f t="shared" si="189"/>
        <v>2</v>
      </c>
      <c r="AD1483" s="43">
        <f t="shared" si="190"/>
        <v>215</v>
      </c>
      <c r="AE1483" s="50">
        <f t="shared" si="191"/>
        <v>2215</v>
      </c>
    </row>
    <row r="1484" spans="1:31">
      <c r="A1484" s="59" t="str">
        <f t="shared" si="185"/>
        <v>771110285</v>
      </c>
      <c r="B1484" s="59" t="str">
        <f t="shared" si="186"/>
        <v>02-215-12</v>
      </c>
      <c r="C1484" s="69" t="s">
        <v>3194</v>
      </c>
      <c r="D1484" s="69" t="s">
        <v>3191</v>
      </c>
      <c r="E1484" s="69" t="s">
        <v>989</v>
      </c>
      <c r="F1484" s="70">
        <v>63</v>
      </c>
      <c r="G1484" s="70" t="s">
        <v>2274</v>
      </c>
      <c r="H1484" s="69" t="s">
        <v>121</v>
      </c>
      <c r="I1484" s="69" t="s">
        <v>908</v>
      </c>
      <c r="J1484" s="69" t="s">
        <v>327</v>
      </c>
      <c r="K1484" s="69" t="s">
        <v>382</v>
      </c>
      <c r="L1484" s="69" t="s">
        <v>420</v>
      </c>
      <c r="M1484" s="69" t="s">
        <v>388</v>
      </c>
      <c r="N1484" s="69" t="s">
        <v>43</v>
      </c>
      <c r="O1484" s="69" t="s">
        <v>386</v>
      </c>
      <c r="P1484" s="69" t="s">
        <v>970</v>
      </c>
      <c r="Q1484" s="69">
        <v>85</v>
      </c>
      <c r="R1484" s="69" t="s">
        <v>121</v>
      </c>
      <c r="V1484" s="59" t="str">
        <f t="shared" si="187"/>
        <v>7711102бордовый</v>
      </c>
      <c r="W1484" s="59" t="str">
        <f t="shared" si="184"/>
        <v>7711102</v>
      </c>
      <c r="X1484" s="59" t="str">
        <f t="shared" si="188"/>
        <v>BASEBALL CAP DELAVE ORGANIC</v>
      </c>
      <c r="AC1484" s="50">
        <f t="shared" si="189"/>
        <v>2</v>
      </c>
      <c r="AD1484" s="43">
        <f t="shared" si="190"/>
        <v>215</v>
      </c>
      <c r="AE1484" s="50">
        <f t="shared" si="191"/>
        <v>2215</v>
      </c>
    </row>
    <row r="1485" spans="1:31">
      <c r="A1485" s="59" t="str">
        <f t="shared" si="185"/>
        <v>771110285</v>
      </c>
      <c r="B1485" s="59" t="str">
        <f t="shared" si="186"/>
        <v>02-215-12</v>
      </c>
      <c r="C1485" s="69" t="s">
        <v>3195</v>
      </c>
      <c r="D1485" s="69" t="s">
        <v>3191</v>
      </c>
      <c r="E1485" s="69" t="s">
        <v>1147</v>
      </c>
      <c r="F1485" s="70">
        <v>55</v>
      </c>
      <c r="G1485" s="70" t="s">
        <v>2274</v>
      </c>
      <c r="H1485" s="69" t="s">
        <v>121</v>
      </c>
      <c r="I1485" s="69" t="s">
        <v>908</v>
      </c>
      <c r="J1485" s="69" t="s">
        <v>327</v>
      </c>
      <c r="K1485" s="69" t="s">
        <v>382</v>
      </c>
      <c r="L1485" s="69" t="s">
        <v>420</v>
      </c>
      <c r="M1485" s="69" t="s">
        <v>388</v>
      </c>
      <c r="N1485" s="69" t="s">
        <v>43</v>
      </c>
      <c r="O1485" s="69" t="s">
        <v>386</v>
      </c>
      <c r="P1485" s="69" t="s">
        <v>970</v>
      </c>
      <c r="Q1485" s="69">
        <v>85</v>
      </c>
      <c r="R1485" s="69" t="s">
        <v>121</v>
      </c>
      <c r="V1485" s="59" t="str">
        <f t="shared" si="187"/>
        <v>7711102бордовый</v>
      </c>
      <c r="W1485" s="59" t="str">
        <f t="shared" si="184"/>
        <v>7711102</v>
      </c>
      <c r="X1485" s="59" t="str">
        <f t="shared" si="188"/>
        <v>BASEBALL CAP DELAVE ORGANIC</v>
      </c>
      <c r="AC1485" s="50">
        <f t="shared" si="189"/>
        <v>2</v>
      </c>
      <c r="AD1485" s="43">
        <f t="shared" si="190"/>
        <v>215</v>
      </c>
      <c r="AE1485" s="50">
        <f t="shared" si="191"/>
        <v>2215</v>
      </c>
    </row>
    <row r="1486" spans="1:31">
      <c r="A1486" s="59" t="str">
        <f t="shared" si="185"/>
        <v>77111246</v>
      </c>
      <c r="B1486" s="59" t="str">
        <f t="shared" si="186"/>
        <v>02-292-14</v>
      </c>
      <c r="C1486" s="69" t="s">
        <v>3196</v>
      </c>
      <c r="D1486" s="69" t="s">
        <v>3197</v>
      </c>
      <c r="E1486" s="69" t="s">
        <v>967</v>
      </c>
      <c r="F1486" s="70">
        <v>57</v>
      </c>
      <c r="G1486" s="70" t="s">
        <v>3198</v>
      </c>
      <c r="H1486" s="69" t="s">
        <v>86</v>
      </c>
      <c r="I1486" s="69" t="s">
        <v>3199</v>
      </c>
      <c r="J1486" s="69" t="s">
        <v>327</v>
      </c>
      <c r="K1486" s="69" t="s">
        <v>382</v>
      </c>
      <c r="L1486" s="69" t="s">
        <v>420</v>
      </c>
      <c r="M1486" s="69" t="s">
        <v>388</v>
      </c>
      <c r="N1486" s="69" t="s">
        <v>43</v>
      </c>
      <c r="O1486" s="69" t="s">
        <v>448</v>
      </c>
      <c r="P1486" s="69" t="s">
        <v>970</v>
      </c>
      <c r="Q1486" s="69">
        <v>6</v>
      </c>
      <c r="R1486" s="69" t="s">
        <v>86</v>
      </c>
      <c r="V1486" s="59" t="str">
        <f t="shared" si="187"/>
        <v>7711124коричневый</v>
      </c>
      <c r="W1486" s="59" t="str">
        <f t="shared" si="184"/>
        <v>7711124</v>
      </c>
      <c r="X1486" s="59" t="str">
        <f t="shared" si="188"/>
        <v>BASEBALL CAP</v>
      </c>
      <c r="AC1486" s="50">
        <f t="shared" si="189"/>
        <v>2</v>
      </c>
      <c r="AD1486" s="43">
        <f t="shared" si="190"/>
        <v>292</v>
      </c>
      <c r="AE1486" s="50">
        <f t="shared" si="191"/>
        <v>2292</v>
      </c>
    </row>
    <row r="1487" spans="1:31">
      <c r="A1487" s="59" t="str">
        <f t="shared" si="185"/>
        <v>77111246</v>
      </c>
      <c r="B1487" s="59" t="str">
        <f t="shared" si="186"/>
        <v>02-292-14</v>
      </c>
      <c r="C1487" s="69" t="s">
        <v>3200</v>
      </c>
      <c r="D1487" s="69" t="s">
        <v>3197</v>
      </c>
      <c r="E1487" s="69" t="s">
        <v>972</v>
      </c>
      <c r="F1487" s="70">
        <v>59</v>
      </c>
      <c r="G1487" s="70" t="s">
        <v>3198</v>
      </c>
      <c r="H1487" s="69" t="s">
        <v>86</v>
      </c>
      <c r="I1487" s="69" t="s">
        <v>3199</v>
      </c>
      <c r="J1487" s="69" t="s">
        <v>327</v>
      </c>
      <c r="K1487" s="69" t="s">
        <v>382</v>
      </c>
      <c r="L1487" s="69" t="s">
        <v>420</v>
      </c>
      <c r="M1487" s="69" t="s">
        <v>388</v>
      </c>
      <c r="N1487" s="69" t="s">
        <v>43</v>
      </c>
      <c r="O1487" s="69" t="s">
        <v>448</v>
      </c>
      <c r="P1487" s="69" t="s">
        <v>970</v>
      </c>
      <c r="Q1487" s="69">
        <v>6</v>
      </c>
      <c r="R1487" s="69" t="s">
        <v>86</v>
      </c>
      <c r="V1487" s="59" t="str">
        <f t="shared" si="187"/>
        <v>7711124коричневый</v>
      </c>
      <c r="W1487" s="59" t="str">
        <f t="shared" si="184"/>
        <v>7711124</v>
      </c>
      <c r="X1487" s="59" t="str">
        <f t="shared" si="188"/>
        <v>BASEBALL CAP</v>
      </c>
      <c r="AC1487" s="50">
        <f t="shared" si="189"/>
        <v>2</v>
      </c>
      <c r="AD1487" s="43">
        <f t="shared" si="190"/>
        <v>292</v>
      </c>
      <c r="AE1487" s="50">
        <f t="shared" si="191"/>
        <v>2292</v>
      </c>
    </row>
    <row r="1488" spans="1:31">
      <c r="A1488" s="59" t="str">
        <f t="shared" si="185"/>
        <v>77111246</v>
      </c>
      <c r="B1488" s="59" t="str">
        <f t="shared" si="186"/>
        <v>02-292-14</v>
      </c>
      <c r="C1488" s="69" t="s">
        <v>3201</v>
      </c>
      <c r="D1488" s="69" t="s">
        <v>3197</v>
      </c>
      <c r="E1488" s="69" t="s">
        <v>983</v>
      </c>
      <c r="F1488" s="70">
        <v>61</v>
      </c>
      <c r="G1488" s="70" t="s">
        <v>3198</v>
      </c>
      <c r="H1488" s="69" t="s">
        <v>86</v>
      </c>
      <c r="I1488" s="69" t="s">
        <v>3199</v>
      </c>
      <c r="J1488" s="69" t="s">
        <v>327</v>
      </c>
      <c r="K1488" s="69" t="s">
        <v>382</v>
      </c>
      <c r="L1488" s="69" t="s">
        <v>420</v>
      </c>
      <c r="M1488" s="69" t="s">
        <v>388</v>
      </c>
      <c r="N1488" s="69" t="s">
        <v>43</v>
      </c>
      <c r="O1488" s="69" t="s">
        <v>448</v>
      </c>
      <c r="P1488" s="69" t="s">
        <v>970</v>
      </c>
      <c r="Q1488" s="69">
        <v>6</v>
      </c>
      <c r="R1488" s="69" t="s">
        <v>86</v>
      </c>
      <c r="V1488" s="59" t="str">
        <f t="shared" si="187"/>
        <v>7711124коричневый</v>
      </c>
      <c r="W1488" s="59" t="str">
        <f t="shared" si="184"/>
        <v>7711124</v>
      </c>
      <c r="X1488" s="59" t="str">
        <f t="shared" si="188"/>
        <v>BASEBALL CAP</v>
      </c>
      <c r="AC1488" s="50">
        <f t="shared" si="189"/>
        <v>2</v>
      </c>
      <c r="AD1488" s="43">
        <f t="shared" si="190"/>
        <v>292</v>
      </c>
      <c r="AE1488" s="50">
        <f t="shared" si="191"/>
        <v>2292</v>
      </c>
    </row>
    <row r="1489" spans="1:31">
      <c r="A1489" s="59" t="str">
        <f t="shared" si="185"/>
        <v>772110371</v>
      </c>
      <c r="B1489" s="59" t="str">
        <f t="shared" si="186"/>
        <v>02-293-36</v>
      </c>
      <c r="C1489" s="69" t="s">
        <v>3202</v>
      </c>
      <c r="D1489" s="69" t="s">
        <v>3203</v>
      </c>
      <c r="E1489" s="69" t="s">
        <v>907</v>
      </c>
      <c r="F1489" s="70">
        <v>0</v>
      </c>
      <c r="G1489" s="70" t="s">
        <v>3204</v>
      </c>
      <c r="H1489" s="69" t="s">
        <v>187</v>
      </c>
      <c r="I1489" s="69" t="s">
        <v>908</v>
      </c>
      <c r="J1489" s="69" t="s">
        <v>327</v>
      </c>
      <c r="K1489" s="69" t="s">
        <v>382</v>
      </c>
      <c r="L1489" s="69" t="s">
        <v>420</v>
      </c>
      <c r="M1489" s="69" t="s">
        <v>388</v>
      </c>
      <c r="N1489" s="69" t="s">
        <v>43</v>
      </c>
      <c r="O1489" s="69" t="s">
        <v>386</v>
      </c>
      <c r="P1489" s="69" t="s">
        <v>970</v>
      </c>
      <c r="Q1489" s="69">
        <v>71</v>
      </c>
      <c r="R1489" s="69" t="s">
        <v>63</v>
      </c>
      <c r="V1489" s="59" t="str">
        <f t="shared" si="187"/>
        <v>7721103кремовый</v>
      </c>
      <c r="W1489" s="59" t="str">
        <f t="shared" si="184"/>
        <v>7721103</v>
      </c>
      <c r="X1489" s="59" t="str">
        <f t="shared" si="188"/>
        <v>BASEBALL HERRINGBONE</v>
      </c>
      <c r="AC1489" s="50">
        <f t="shared" si="189"/>
        <v>2</v>
      </c>
      <c r="AD1489" s="43">
        <f t="shared" si="190"/>
        <v>293</v>
      </c>
      <c r="AE1489" s="50">
        <f t="shared" si="191"/>
        <v>2293</v>
      </c>
    </row>
    <row r="1490" spans="1:31">
      <c r="A1490" s="59" t="str">
        <f t="shared" si="185"/>
        <v>77211045</v>
      </c>
      <c r="B1490" s="59" t="str">
        <f t="shared" si="186"/>
        <v>02-294-03</v>
      </c>
      <c r="C1490" s="69" t="s">
        <v>3205</v>
      </c>
      <c r="D1490" s="69" t="s">
        <v>3206</v>
      </c>
      <c r="E1490" s="69" t="s">
        <v>907</v>
      </c>
      <c r="F1490" s="70">
        <v>0</v>
      </c>
      <c r="G1490" s="70" t="s">
        <v>3207</v>
      </c>
      <c r="H1490" s="69" t="s">
        <v>195</v>
      </c>
      <c r="I1490" s="69" t="s">
        <v>908</v>
      </c>
      <c r="J1490" s="69" t="s">
        <v>327</v>
      </c>
      <c r="K1490" s="69" t="s">
        <v>382</v>
      </c>
      <c r="L1490" s="69" t="s">
        <v>420</v>
      </c>
      <c r="M1490" s="69" t="s">
        <v>388</v>
      </c>
      <c r="N1490" s="69" t="s">
        <v>43</v>
      </c>
      <c r="O1490" s="69" t="s">
        <v>386</v>
      </c>
      <c r="P1490" s="69" t="s">
        <v>970</v>
      </c>
      <c r="Q1490" s="69">
        <v>5</v>
      </c>
      <c r="R1490" s="69" t="s">
        <v>195</v>
      </c>
      <c r="V1490" s="59" t="str">
        <f t="shared" si="187"/>
        <v>7721104оливковый</v>
      </c>
      <c r="W1490" s="59" t="str">
        <f t="shared" si="184"/>
        <v>7721104</v>
      </c>
      <c r="X1490" s="59" t="str">
        <f t="shared" si="188"/>
        <v>BASEBALL COTTON</v>
      </c>
      <c r="AC1490" s="50">
        <f t="shared" si="189"/>
        <v>2</v>
      </c>
      <c r="AD1490" s="43">
        <f t="shared" si="190"/>
        <v>294</v>
      </c>
      <c r="AE1490" s="50">
        <f t="shared" si="191"/>
        <v>2294</v>
      </c>
    </row>
    <row r="1491" spans="1:31">
      <c r="A1491" s="59" t="str">
        <f t="shared" si="185"/>
        <v>77211052</v>
      </c>
      <c r="B1491" s="59" t="str">
        <f t="shared" si="186"/>
        <v>02-295-16</v>
      </c>
      <c r="C1491" s="69" t="s">
        <v>3208</v>
      </c>
      <c r="D1491" s="69" t="s">
        <v>3209</v>
      </c>
      <c r="E1491" s="69" t="s">
        <v>907</v>
      </c>
      <c r="F1491" s="70">
        <v>0</v>
      </c>
      <c r="G1491" s="70" t="s">
        <v>3210</v>
      </c>
      <c r="H1491" s="69" t="s">
        <v>55</v>
      </c>
      <c r="I1491" s="69" t="s">
        <v>908</v>
      </c>
      <c r="J1491" s="69" t="s">
        <v>327</v>
      </c>
      <c r="K1491" s="69" t="s">
        <v>382</v>
      </c>
      <c r="L1491" s="69" t="s">
        <v>420</v>
      </c>
      <c r="M1491" s="69" t="s">
        <v>388</v>
      </c>
      <c r="N1491" s="69" t="s">
        <v>43</v>
      </c>
      <c r="O1491" s="69" t="s">
        <v>386</v>
      </c>
      <c r="P1491" s="69" t="s">
        <v>970</v>
      </c>
      <c r="Q1491" s="69">
        <v>2</v>
      </c>
      <c r="R1491" s="69" t="s">
        <v>71</v>
      </c>
      <c r="V1491" s="59" t="str">
        <f t="shared" si="187"/>
        <v>7721105темно-синий</v>
      </c>
      <c r="W1491" s="59" t="str">
        <f t="shared" si="184"/>
        <v>7721105</v>
      </c>
      <c r="X1491" s="59" t="str">
        <f t="shared" si="188"/>
        <v>BASEBALL COTTON</v>
      </c>
      <c r="AC1491" s="50">
        <f t="shared" si="189"/>
        <v>2</v>
      </c>
      <c r="AD1491" s="43">
        <f t="shared" si="190"/>
        <v>295</v>
      </c>
      <c r="AE1491" s="50">
        <f t="shared" si="191"/>
        <v>2295</v>
      </c>
    </row>
    <row r="1492" spans="1:31">
      <c r="A1492" s="59" t="str">
        <f t="shared" si="185"/>
        <v>772190194</v>
      </c>
      <c r="B1492" s="59" t="str">
        <f t="shared" si="186"/>
        <v>02-296-35</v>
      </c>
      <c r="C1492" s="69" t="s">
        <v>3211</v>
      </c>
      <c r="D1492" s="69" t="s">
        <v>3212</v>
      </c>
      <c r="E1492" s="69" t="s">
        <v>907</v>
      </c>
      <c r="F1492" s="70">
        <v>0</v>
      </c>
      <c r="G1492" s="70" t="s">
        <v>3213</v>
      </c>
      <c r="H1492" s="69" t="s">
        <v>209</v>
      </c>
      <c r="I1492" s="69" t="s">
        <v>908</v>
      </c>
      <c r="J1492" s="69" t="s">
        <v>356</v>
      </c>
      <c r="K1492" s="69" t="s">
        <v>382</v>
      </c>
      <c r="L1492" s="69" t="s">
        <v>420</v>
      </c>
      <c r="M1492" s="69" t="s">
        <v>388</v>
      </c>
      <c r="N1492" s="69" t="s">
        <v>43</v>
      </c>
      <c r="O1492" s="69" t="s">
        <v>386</v>
      </c>
      <c r="P1492" s="69" t="s">
        <v>970</v>
      </c>
      <c r="Q1492" s="69">
        <v>94</v>
      </c>
      <c r="R1492" s="69" t="s">
        <v>209</v>
      </c>
      <c r="V1492" s="59" t="str">
        <f t="shared" si="187"/>
        <v>7721901разноцветный</v>
      </c>
      <c r="W1492" s="59" t="str">
        <f t="shared" si="184"/>
        <v>7721901</v>
      </c>
      <c r="X1492" s="59" t="str">
        <f t="shared" si="188"/>
        <v>CHAIRS</v>
      </c>
      <c r="AC1492" s="50">
        <f t="shared" si="189"/>
        <v>2</v>
      </c>
      <c r="AD1492" s="43">
        <f t="shared" si="190"/>
        <v>296</v>
      </c>
      <c r="AE1492" s="50">
        <f t="shared" si="191"/>
        <v>2296</v>
      </c>
    </row>
    <row r="1493" spans="1:31">
      <c r="A1493" s="59" t="str">
        <f t="shared" si="185"/>
        <v>772190289</v>
      </c>
      <c r="B1493" s="59" t="str">
        <f t="shared" si="186"/>
        <v>02-297-13</v>
      </c>
      <c r="C1493" s="69" t="s">
        <v>3214</v>
      </c>
      <c r="D1493" s="69" t="s">
        <v>3215</v>
      </c>
      <c r="E1493" s="69" t="s">
        <v>907</v>
      </c>
      <c r="F1493" s="70">
        <v>0</v>
      </c>
      <c r="G1493" s="70" t="s">
        <v>3216</v>
      </c>
      <c r="H1493" s="69" t="s">
        <v>199</v>
      </c>
      <c r="I1493" s="69" t="s">
        <v>908</v>
      </c>
      <c r="J1493" s="69" t="s">
        <v>327</v>
      </c>
      <c r="K1493" s="69" t="s">
        <v>382</v>
      </c>
      <c r="L1493" s="69" t="s">
        <v>420</v>
      </c>
      <c r="M1493" s="69" t="s">
        <v>388</v>
      </c>
      <c r="N1493" s="69" t="s">
        <v>43</v>
      </c>
      <c r="O1493" s="69" t="s">
        <v>386</v>
      </c>
      <c r="P1493" s="69" t="s">
        <v>970</v>
      </c>
      <c r="Q1493" s="69">
        <v>89</v>
      </c>
      <c r="R1493" s="69" t="s">
        <v>199</v>
      </c>
      <c r="V1493" s="59" t="str">
        <f t="shared" si="187"/>
        <v>7721902оранжевый</v>
      </c>
      <c r="W1493" s="59" t="str">
        <f t="shared" si="184"/>
        <v>7721902</v>
      </c>
      <c r="X1493" s="59" t="str">
        <f t="shared" si="188"/>
        <v>LEAVES</v>
      </c>
      <c r="AC1493" s="50">
        <f t="shared" si="189"/>
        <v>2</v>
      </c>
      <c r="AD1493" s="43">
        <f t="shared" si="190"/>
        <v>297</v>
      </c>
      <c r="AE1493" s="50">
        <f t="shared" si="191"/>
        <v>2297</v>
      </c>
    </row>
    <row r="1494" spans="1:31">
      <c r="A1494" s="59" t="str">
        <f t="shared" si="185"/>
        <v>775110317</v>
      </c>
      <c r="B1494" s="59" t="str">
        <f t="shared" si="186"/>
        <v>02-217-09</v>
      </c>
      <c r="C1494" s="69" t="s">
        <v>3217</v>
      </c>
      <c r="D1494" s="69" t="s">
        <v>3218</v>
      </c>
      <c r="E1494" s="69" t="s">
        <v>907</v>
      </c>
      <c r="F1494" s="70">
        <v>0</v>
      </c>
      <c r="G1494" s="70" t="s">
        <v>2290</v>
      </c>
      <c r="H1494" s="69" t="s">
        <v>293</v>
      </c>
      <c r="I1494" s="69" t="s">
        <v>2014</v>
      </c>
      <c r="J1494" s="69" t="s">
        <v>356</v>
      </c>
      <c r="K1494" s="69" t="s">
        <v>382</v>
      </c>
      <c r="L1494" s="69" t="s">
        <v>420</v>
      </c>
      <c r="M1494" s="69" t="s">
        <v>388</v>
      </c>
      <c r="N1494" s="69" t="s">
        <v>43</v>
      </c>
      <c r="O1494" s="69" t="s">
        <v>386</v>
      </c>
      <c r="P1494" s="69" t="s">
        <v>970</v>
      </c>
      <c r="Q1494" s="69">
        <v>17</v>
      </c>
      <c r="R1494" s="69" t="s">
        <v>53</v>
      </c>
      <c r="V1494" s="59" t="str">
        <f t="shared" si="187"/>
        <v>7751103черный / белый</v>
      </c>
      <c r="W1494" s="59" t="str">
        <f t="shared" si="184"/>
        <v>7751103</v>
      </c>
      <c r="X1494" s="59" t="str">
        <f t="shared" si="188"/>
        <v>TRUCKER CAP AMERICAN HERITAGE</v>
      </c>
      <c r="AC1494" s="50">
        <f t="shared" si="189"/>
        <v>2</v>
      </c>
      <c r="AD1494" s="43">
        <f t="shared" si="190"/>
        <v>217</v>
      </c>
      <c r="AE1494" s="50">
        <f t="shared" si="191"/>
        <v>2217</v>
      </c>
    </row>
    <row r="1495" spans="1:31">
      <c r="A1495" s="59" t="str">
        <f t="shared" si="185"/>
        <v>775111122</v>
      </c>
      <c r="B1495" s="59" t="str">
        <f t="shared" si="186"/>
        <v>02-298-06</v>
      </c>
      <c r="C1495" s="69" t="s">
        <v>3219</v>
      </c>
      <c r="D1495" s="69" t="s">
        <v>3220</v>
      </c>
      <c r="E1495" s="69" t="s">
        <v>967</v>
      </c>
      <c r="F1495" s="70">
        <v>57</v>
      </c>
      <c r="G1495" s="70" t="s">
        <v>3221</v>
      </c>
      <c r="H1495" s="69" t="s">
        <v>71</v>
      </c>
      <c r="I1495" s="69" t="s">
        <v>3222</v>
      </c>
      <c r="J1495" s="69" t="s">
        <v>327</v>
      </c>
      <c r="K1495" s="69" t="s">
        <v>382</v>
      </c>
      <c r="L1495" s="69" t="s">
        <v>420</v>
      </c>
      <c r="M1495" s="69" t="s">
        <v>388</v>
      </c>
      <c r="N1495" s="69" t="s">
        <v>43</v>
      </c>
      <c r="O1495" s="69" t="s">
        <v>386</v>
      </c>
      <c r="P1495" s="69" t="s">
        <v>970</v>
      </c>
      <c r="Q1495" s="69">
        <v>22</v>
      </c>
      <c r="R1495" s="69" t="s">
        <v>71</v>
      </c>
      <c r="V1495" s="59" t="str">
        <f t="shared" si="187"/>
        <v>7751111синий</v>
      </c>
      <c r="W1495" s="59" t="str">
        <f t="shared" si="184"/>
        <v>7751111</v>
      </c>
      <c r="X1495" s="59" t="str">
        <f t="shared" si="188"/>
        <v>NAVAL SUPPLY</v>
      </c>
      <c r="AC1495" s="50">
        <f t="shared" si="189"/>
        <v>2</v>
      </c>
      <c r="AD1495" s="43">
        <f t="shared" si="190"/>
        <v>298</v>
      </c>
      <c r="AE1495" s="50">
        <f t="shared" si="191"/>
        <v>2298</v>
      </c>
    </row>
    <row r="1496" spans="1:31">
      <c r="A1496" s="59" t="str">
        <f t="shared" si="185"/>
        <v>775111122</v>
      </c>
      <c r="B1496" s="59" t="str">
        <f t="shared" si="186"/>
        <v>02-298-06</v>
      </c>
      <c r="C1496" s="69" t="s">
        <v>3223</v>
      </c>
      <c r="D1496" s="69" t="s">
        <v>3220</v>
      </c>
      <c r="E1496" s="69" t="s">
        <v>972</v>
      </c>
      <c r="F1496" s="70">
        <v>59</v>
      </c>
      <c r="G1496" s="70" t="s">
        <v>3221</v>
      </c>
      <c r="H1496" s="69" t="s">
        <v>71</v>
      </c>
      <c r="I1496" s="69" t="s">
        <v>3222</v>
      </c>
      <c r="J1496" s="69" t="s">
        <v>327</v>
      </c>
      <c r="K1496" s="69" t="s">
        <v>382</v>
      </c>
      <c r="L1496" s="69" t="s">
        <v>420</v>
      </c>
      <c r="M1496" s="69" t="s">
        <v>388</v>
      </c>
      <c r="N1496" s="69" t="s">
        <v>43</v>
      </c>
      <c r="O1496" s="69" t="s">
        <v>386</v>
      </c>
      <c r="P1496" s="69" t="s">
        <v>970</v>
      </c>
      <c r="Q1496" s="69">
        <v>22</v>
      </c>
      <c r="R1496" s="69" t="s">
        <v>71</v>
      </c>
      <c r="V1496" s="59" t="str">
        <f t="shared" si="187"/>
        <v>7751111синий</v>
      </c>
      <c r="W1496" s="59" t="str">
        <f t="shared" si="184"/>
        <v>7751111</v>
      </c>
      <c r="X1496" s="59" t="str">
        <f t="shared" si="188"/>
        <v>NAVAL SUPPLY</v>
      </c>
      <c r="AC1496" s="50">
        <f t="shared" si="189"/>
        <v>2</v>
      </c>
      <c r="AD1496" s="43">
        <f t="shared" si="190"/>
        <v>298</v>
      </c>
      <c r="AE1496" s="50">
        <f t="shared" si="191"/>
        <v>2298</v>
      </c>
    </row>
    <row r="1497" spans="1:31">
      <c r="A1497" s="59" t="str">
        <f t="shared" si="185"/>
        <v>775111122</v>
      </c>
      <c r="B1497" s="59" t="str">
        <f t="shared" si="186"/>
        <v>02-298-06</v>
      </c>
      <c r="C1497" s="69" t="s">
        <v>3224</v>
      </c>
      <c r="D1497" s="69" t="s">
        <v>3220</v>
      </c>
      <c r="E1497" s="69" t="s">
        <v>983</v>
      </c>
      <c r="F1497" s="70">
        <v>61</v>
      </c>
      <c r="G1497" s="70" t="s">
        <v>3221</v>
      </c>
      <c r="H1497" s="69" t="s">
        <v>71</v>
      </c>
      <c r="I1497" s="69" t="s">
        <v>3222</v>
      </c>
      <c r="J1497" s="69" t="s">
        <v>327</v>
      </c>
      <c r="K1497" s="69" t="s">
        <v>382</v>
      </c>
      <c r="L1497" s="69" t="s">
        <v>420</v>
      </c>
      <c r="M1497" s="69" t="s">
        <v>388</v>
      </c>
      <c r="N1497" s="69" t="s">
        <v>43</v>
      </c>
      <c r="O1497" s="69" t="s">
        <v>386</v>
      </c>
      <c r="P1497" s="69" t="s">
        <v>970</v>
      </c>
      <c r="Q1497" s="69">
        <v>22</v>
      </c>
      <c r="R1497" s="69" t="s">
        <v>71</v>
      </c>
      <c r="V1497" s="59" t="str">
        <f t="shared" si="187"/>
        <v>7751111синий</v>
      </c>
      <c r="W1497" s="59" t="str">
        <f t="shared" si="184"/>
        <v>7751111</v>
      </c>
      <c r="X1497" s="59" t="str">
        <f t="shared" si="188"/>
        <v>NAVAL SUPPLY</v>
      </c>
      <c r="AC1497" s="50">
        <f t="shared" si="189"/>
        <v>2</v>
      </c>
      <c r="AD1497" s="43">
        <f t="shared" si="190"/>
        <v>298</v>
      </c>
      <c r="AE1497" s="50">
        <f t="shared" si="191"/>
        <v>2298</v>
      </c>
    </row>
    <row r="1498" spans="1:31">
      <c r="A1498" s="59" t="str">
        <f t="shared" si="185"/>
        <v>775114013</v>
      </c>
      <c r="B1498" s="59" t="str">
        <f t="shared" si="186"/>
        <v>02-299-09</v>
      </c>
      <c r="C1498" s="69" t="s">
        <v>3225</v>
      </c>
      <c r="D1498" s="69" t="s">
        <v>3226</v>
      </c>
      <c r="E1498" s="69" t="s">
        <v>907</v>
      </c>
      <c r="F1498" s="70">
        <v>0</v>
      </c>
      <c r="G1498" s="70" t="s">
        <v>3227</v>
      </c>
      <c r="H1498" s="69" t="s">
        <v>53</v>
      </c>
      <c r="I1498" s="69" t="s">
        <v>3228</v>
      </c>
      <c r="J1498" s="69" t="s">
        <v>356</v>
      </c>
      <c r="K1498" s="69" t="s">
        <v>382</v>
      </c>
      <c r="L1498" s="69" t="s">
        <v>420</v>
      </c>
      <c r="M1498" s="69" t="s">
        <v>388</v>
      </c>
      <c r="N1498" s="69" t="s">
        <v>43</v>
      </c>
      <c r="O1498" s="69" t="s">
        <v>386</v>
      </c>
      <c r="P1498" s="69" t="s">
        <v>970</v>
      </c>
      <c r="Q1498" s="69">
        <v>13</v>
      </c>
      <c r="R1498" s="69" t="s">
        <v>53</v>
      </c>
      <c r="V1498" s="59" t="str">
        <f t="shared" si="187"/>
        <v>7751140черный</v>
      </c>
      <c r="W1498" s="59" t="str">
        <f t="shared" si="184"/>
        <v>7751140</v>
      </c>
      <c r="X1498" s="59" t="str">
        <f t="shared" si="188"/>
        <v>SILHOUETTE</v>
      </c>
      <c r="AC1498" s="50">
        <f t="shared" si="189"/>
        <v>2</v>
      </c>
      <c r="AD1498" s="43">
        <f t="shared" si="190"/>
        <v>299</v>
      </c>
      <c r="AE1498" s="50">
        <f t="shared" si="191"/>
        <v>2299</v>
      </c>
    </row>
    <row r="1499" spans="1:31">
      <c r="A1499" s="59" t="str">
        <f t="shared" si="185"/>
        <v>775114186</v>
      </c>
      <c r="B1499" s="59" t="str">
        <f t="shared" si="186"/>
        <v>02-300-00</v>
      </c>
      <c r="C1499" s="69" t="s">
        <v>3229</v>
      </c>
      <c r="D1499" s="69" t="s">
        <v>3230</v>
      </c>
      <c r="E1499" s="69" t="s">
        <v>907</v>
      </c>
      <c r="F1499" s="70">
        <v>0</v>
      </c>
      <c r="G1499" s="70" t="s">
        <v>3231</v>
      </c>
      <c r="H1499" s="69" t="s">
        <v>111</v>
      </c>
      <c r="I1499" s="69" t="s">
        <v>3228</v>
      </c>
      <c r="J1499" s="69" t="s">
        <v>356</v>
      </c>
      <c r="K1499" s="69" t="s">
        <v>382</v>
      </c>
      <c r="L1499" s="69" t="s">
        <v>420</v>
      </c>
      <c r="M1499" s="69" t="s">
        <v>388</v>
      </c>
      <c r="N1499" s="69" t="s">
        <v>43</v>
      </c>
      <c r="O1499" s="69" t="s">
        <v>386</v>
      </c>
      <c r="P1499" s="69" t="s">
        <v>970</v>
      </c>
      <c r="Q1499" s="69">
        <v>86</v>
      </c>
      <c r="R1499" s="69" t="s">
        <v>57</v>
      </c>
      <c r="V1499" s="59" t="str">
        <f t="shared" si="187"/>
        <v>7751141белый / красный</v>
      </c>
      <c r="W1499" s="59" t="str">
        <f t="shared" si="184"/>
        <v>7751141</v>
      </c>
      <c r="X1499" s="59" t="str">
        <f t="shared" si="188"/>
        <v>HORSESHOE</v>
      </c>
      <c r="AC1499" s="50">
        <f t="shared" si="189"/>
        <v>2</v>
      </c>
      <c r="AD1499" s="43">
        <f t="shared" si="190"/>
        <v>300</v>
      </c>
      <c r="AE1499" s="50">
        <f t="shared" si="191"/>
        <v>2300</v>
      </c>
    </row>
    <row r="1500" spans="1:31">
      <c r="A1500" s="59" t="str">
        <f t="shared" si="185"/>
        <v>775114372</v>
      </c>
      <c r="B1500" s="59" t="str">
        <f t="shared" si="186"/>
        <v>02-301-66</v>
      </c>
      <c r="C1500" s="69" t="s">
        <v>3232</v>
      </c>
      <c r="D1500" s="69" t="s">
        <v>3233</v>
      </c>
      <c r="E1500" s="69" t="s">
        <v>907</v>
      </c>
      <c r="F1500" s="70">
        <v>0</v>
      </c>
      <c r="G1500" s="70" t="s">
        <v>3234</v>
      </c>
      <c r="H1500" s="69" t="s">
        <v>166</v>
      </c>
      <c r="I1500" s="69" t="s">
        <v>3228</v>
      </c>
      <c r="J1500" s="69" t="s">
        <v>356</v>
      </c>
      <c r="K1500" s="69" t="s">
        <v>382</v>
      </c>
      <c r="L1500" s="69" t="s">
        <v>420</v>
      </c>
      <c r="M1500" s="69" t="s">
        <v>388</v>
      </c>
      <c r="N1500" s="69" t="s">
        <v>43</v>
      </c>
      <c r="O1500" s="69" t="s">
        <v>386</v>
      </c>
      <c r="P1500" s="69" t="s">
        <v>970</v>
      </c>
      <c r="Q1500" s="69">
        <v>72</v>
      </c>
      <c r="R1500" s="69" t="s">
        <v>86</v>
      </c>
      <c r="V1500" s="59" t="str">
        <f t="shared" si="187"/>
        <v>7751143коричневый / голубой</v>
      </c>
      <c r="W1500" s="59" t="str">
        <f t="shared" si="184"/>
        <v>7751143</v>
      </c>
      <c r="X1500" s="59" t="str">
        <f t="shared" si="188"/>
        <v>LAST DROP</v>
      </c>
      <c r="AC1500" s="50">
        <f t="shared" si="189"/>
        <v>2</v>
      </c>
      <c r="AD1500" s="43">
        <f t="shared" si="190"/>
        <v>301</v>
      </c>
      <c r="AE1500" s="50">
        <f t="shared" si="191"/>
        <v>2301</v>
      </c>
    </row>
    <row r="1501" spans="1:31">
      <c r="A1501" s="59" t="str">
        <f t="shared" si="185"/>
        <v>775114428</v>
      </c>
      <c r="B1501" s="59" t="str">
        <f t="shared" si="186"/>
        <v>02-302-34</v>
      </c>
      <c r="C1501" s="69" t="s">
        <v>3235</v>
      </c>
      <c r="D1501" s="69" t="s">
        <v>3236</v>
      </c>
      <c r="E1501" s="69" t="s">
        <v>907</v>
      </c>
      <c r="F1501" s="70">
        <v>0</v>
      </c>
      <c r="G1501" s="70" t="s">
        <v>3237</v>
      </c>
      <c r="H1501" s="69" t="s">
        <v>704</v>
      </c>
      <c r="I1501" s="69" t="s">
        <v>908</v>
      </c>
      <c r="J1501" s="69" t="s">
        <v>356</v>
      </c>
      <c r="K1501" s="69" t="s">
        <v>382</v>
      </c>
      <c r="L1501" s="69" t="s">
        <v>420</v>
      </c>
      <c r="M1501" s="69" t="s">
        <v>388</v>
      </c>
      <c r="N1501" s="69" t="s">
        <v>43</v>
      </c>
      <c r="O1501" s="69" t="s">
        <v>386</v>
      </c>
      <c r="P1501" s="69" t="s">
        <v>970</v>
      </c>
      <c r="Q1501" s="69">
        <v>28</v>
      </c>
      <c r="R1501" s="69" t="s">
        <v>68</v>
      </c>
      <c r="V1501" s="59" t="str">
        <f t="shared" si="187"/>
        <v>7751144розовый / голубой</v>
      </c>
      <c r="W1501" s="59" t="str">
        <f t="shared" si="184"/>
        <v>7751144</v>
      </c>
      <c r="X1501" s="59" t="str">
        <f t="shared" si="188"/>
        <v>GIRLS</v>
      </c>
      <c r="AC1501" s="50">
        <f t="shared" si="189"/>
        <v>2</v>
      </c>
      <c r="AD1501" s="43">
        <f t="shared" si="190"/>
        <v>302</v>
      </c>
      <c r="AE1501" s="50">
        <f t="shared" si="191"/>
        <v>2302</v>
      </c>
    </row>
    <row r="1502" spans="1:31">
      <c r="A1502" s="59" t="str">
        <f t="shared" si="185"/>
        <v>775115225</v>
      </c>
      <c r="B1502" s="59" t="str">
        <f t="shared" si="186"/>
        <v>02-303-16</v>
      </c>
      <c r="C1502" s="69" t="s">
        <v>3238</v>
      </c>
      <c r="D1502" s="69" t="s">
        <v>3239</v>
      </c>
      <c r="E1502" s="69" t="s">
        <v>907</v>
      </c>
      <c r="F1502" s="70">
        <v>0</v>
      </c>
      <c r="G1502" s="70" t="s">
        <v>3240</v>
      </c>
      <c r="H1502" s="69" t="s">
        <v>711</v>
      </c>
      <c r="I1502" s="69" t="s">
        <v>2014</v>
      </c>
      <c r="J1502" s="69" t="s">
        <v>356</v>
      </c>
      <c r="K1502" s="69" t="s">
        <v>382</v>
      </c>
      <c r="L1502" s="69" t="s">
        <v>420</v>
      </c>
      <c r="M1502" s="69" t="s">
        <v>388</v>
      </c>
      <c r="N1502" s="69" t="s">
        <v>43</v>
      </c>
      <c r="O1502" s="69" t="s">
        <v>386</v>
      </c>
      <c r="P1502" s="69" t="s">
        <v>970</v>
      </c>
      <c r="Q1502" s="69">
        <v>25</v>
      </c>
      <c r="R1502" s="69" t="s">
        <v>71</v>
      </c>
      <c r="V1502" s="59" t="str">
        <f t="shared" si="187"/>
        <v>7751152синий / кремовый</v>
      </c>
      <c r="W1502" s="59" t="str">
        <f t="shared" si="184"/>
        <v>7751152</v>
      </c>
      <c r="X1502" s="59" t="str">
        <f t="shared" si="188"/>
        <v>GREAT PLAINS</v>
      </c>
      <c r="AC1502" s="50">
        <f t="shared" si="189"/>
        <v>2</v>
      </c>
      <c r="AD1502" s="43">
        <f t="shared" si="190"/>
        <v>303</v>
      </c>
      <c r="AE1502" s="50">
        <f t="shared" si="191"/>
        <v>2303</v>
      </c>
    </row>
    <row r="1503" spans="1:31">
      <c r="A1503" s="59" t="str">
        <f t="shared" si="185"/>
        <v>775115429</v>
      </c>
      <c r="B1503" s="59" t="str">
        <f t="shared" si="186"/>
        <v>02-304-16</v>
      </c>
      <c r="C1503" s="69" t="s">
        <v>3241</v>
      </c>
      <c r="D1503" s="69" t="s">
        <v>3242</v>
      </c>
      <c r="E1503" s="69" t="s">
        <v>907</v>
      </c>
      <c r="F1503" s="70">
        <v>0</v>
      </c>
      <c r="G1503" s="70" t="s">
        <v>3243</v>
      </c>
      <c r="H1503" s="69" t="s">
        <v>698</v>
      </c>
      <c r="I1503" s="69" t="s">
        <v>2014</v>
      </c>
      <c r="J1503" s="69" t="s">
        <v>356</v>
      </c>
      <c r="K1503" s="69" t="s">
        <v>382</v>
      </c>
      <c r="L1503" s="69" t="s">
        <v>420</v>
      </c>
      <c r="M1503" s="69" t="s">
        <v>388</v>
      </c>
      <c r="N1503" s="69" t="s">
        <v>43</v>
      </c>
      <c r="O1503" s="69" t="s">
        <v>386</v>
      </c>
      <c r="P1503" s="69" t="s">
        <v>970</v>
      </c>
      <c r="Q1503" s="69">
        <v>29</v>
      </c>
      <c r="R1503" s="69" t="s">
        <v>71</v>
      </c>
      <c r="V1503" s="59" t="str">
        <f t="shared" si="187"/>
        <v>7751154синий / желтый</v>
      </c>
      <c r="W1503" s="59" t="str">
        <f t="shared" si="184"/>
        <v>7751154</v>
      </c>
      <c r="X1503" s="59" t="str">
        <f t="shared" si="188"/>
        <v>DIRT TRACK RACING</v>
      </c>
      <c r="AC1503" s="50">
        <f t="shared" si="189"/>
        <v>2</v>
      </c>
      <c r="AD1503" s="43">
        <f t="shared" si="190"/>
        <v>304</v>
      </c>
      <c r="AE1503" s="50">
        <f t="shared" si="191"/>
        <v>2304</v>
      </c>
    </row>
    <row r="1504" spans="1:31">
      <c r="A1504" s="59" t="str">
        <f t="shared" si="185"/>
        <v>775115557</v>
      </c>
      <c r="B1504" s="59" t="str">
        <f t="shared" si="186"/>
        <v>02-305-03</v>
      </c>
      <c r="C1504" s="69" t="s">
        <v>3244</v>
      </c>
      <c r="D1504" s="69" t="s">
        <v>3245</v>
      </c>
      <c r="E1504" s="69" t="s">
        <v>907</v>
      </c>
      <c r="F1504" s="70">
        <v>0</v>
      </c>
      <c r="G1504" s="70" t="s">
        <v>3246</v>
      </c>
      <c r="H1504" s="69" t="s">
        <v>195</v>
      </c>
      <c r="I1504" s="69" t="s">
        <v>2014</v>
      </c>
      <c r="J1504" s="69" t="s">
        <v>356</v>
      </c>
      <c r="K1504" s="69" t="s">
        <v>382</v>
      </c>
      <c r="L1504" s="69" t="s">
        <v>420</v>
      </c>
      <c r="M1504" s="69" t="s">
        <v>388</v>
      </c>
      <c r="N1504" s="69" t="s">
        <v>43</v>
      </c>
      <c r="O1504" s="69" t="s">
        <v>386</v>
      </c>
      <c r="P1504" s="69" t="s">
        <v>970</v>
      </c>
      <c r="Q1504" s="69">
        <v>57</v>
      </c>
      <c r="R1504" s="69" t="s">
        <v>195</v>
      </c>
      <c r="V1504" s="59" t="str">
        <f t="shared" si="187"/>
        <v>7751155оливковый</v>
      </c>
      <c r="W1504" s="59" t="str">
        <f t="shared" si="184"/>
        <v>7751155</v>
      </c>
      <c r="X1504" s="59" t="str">
        <f t="shared" si="188"/>
        <v>FOREST PATROL</v>
      </c>
      <c r="AC1504" s="50">
        <f t="shared" si="189"/>
        <v>2</v>
      </c>
      <c r="AD1504" s="43">
        <f t="shared" si="190"/>
        <v>305</v>
      </c>
      <c r="AE1504" s="50">
        <f t="shared" si="191"/>
        <v>2305</v>
      </c>
    </row>
    <row r="1505" spans="1:31">
      <c r="A1505" s="59" t="str">
        <f t="shared" si="185"/>
        <v>775115629</v>
      </c>
      <c r="B1505" s="59" t="str">
        <f t="shared" si="186"/>
        <v>02-306-16</v>
      </c>
      <c r="C1505" s="69" t="s">
        <v>3247</v>
      </c>
      <c r="D1505" s="69" t="s">
        <v>3248</v>
      </c>
      <c r="E1505" s="69" t="s">
        <v>907</v>
      </c>
      <c r="F1505" s="70">
        <v>0</v>
      </c>
      <c r="G1505" s="70" t="s">
        <v>3249</v>
      </c>
      <c r="H1505" s="69" t="s">
        <v>698</v>
      </c>
      <c r="I1505" s="69" t="s">
        <v>908</v>
      </c>
      <c r="J1505" s="69" t="s">
        <v>356</v>
      </c>
      <c r="K1505" s="69" t="s">
        <v>382</v>
      </c>
      <c r="L1505" s="69" t="s">
        <v>420</v>
      </c>
      <c r="M1505" s="69" t="s">
        <v>388</v>
      </c>
      <c r="N1505" s="69" t="s">
        <v>43</v>
      </c>
      <c r="O1505" s="69" t="s">
        <v>386</v>
      </c>
      <c r="P1505" s="69" t="s">
        <v>970</v>
      </c>
      <c r="Q1505" s="69">
        <v>29</v>
      </c>
      <c r="R1505" s="69" t="s">
        <v>71</v>
      </c>
      <c r="V1505" s="59" t="str">
        <f t="shared" si="187"/>
        <v>7751156синий / желтый</v>
      </c>
      <c r="W1505" s="59" t="str">
        <f t="shared" si="184"/>
        <v>7751156</v>
      </c>
      <c r="X1505" s="59" t="str">
        <f t="shared" si="188"/>
        <v>SUNSET</v>
      </c>
      <c r="AC1505" s="50">
        <f t="shared" si="189"/>
        <v>2</v>
      </c>
      <c r="AD1505" s="43">
        <f t="shared" si="190"/>
        <v>306</v>
      </c>
      <c r="AE1505" s="50">
        <f t="shared" si="191"/>
        <v>2306</v>
      </c>
    </row>
    <row r="1506" spans="1:31">
      <c r="A1506" s="59" t="str">
        <f t="shared" si="185"/>
        <v>775115868</v>
      </c>
      <c r="B1506" s="59" t="str">
        <f t="shared" si="186"/>
        <v>02-307-18</v>
      </c>
      <c r="C1506" s="69" t="s">
        <v>3250</v>
      </c>
      <c r="D1506" s="69" t="s">
        <v>3251</v>
      </c>
      <c r="E1506" s="69" t="s">
        <v>907</v>
      </c>
      <c r="F1506" s="70">
        <v>0</v>
      </c>
      <c r="G1506" s="70" t="s">
        <v>3252</v>
      </c>
      <c r="H1506" s="69" t="s">
        <v>712</v>
      </c>
      <c r="I1506" s="69" t="s">
        <v>3228</v>
      </c>
      <c r="J1506" s="69" t="s">
        <v>356</v>
      </c>
      <c r="K1506" s="69" t="s">
        <v>382</v>
      </c>
      <c r="L1506" s="69" t="s">
        <v>420</v>
      </c>
      <c r="M1506" s="69" t="s">
        <v>388</v>
      </c>
      <c r="N1506" s="69" t="s">
        <v>43</v>
      </c>
      <c r="O1506" s="69" t="s">
        <v>386</v>
      </c>
      <c r="P1506" s="69" t="s">
        <v>970</v>
      </c>
      <c r="Q1506" s="69">
        <v>68</v>
      </c>
      <c r="R1506" s="69" t="s">
        <v>78</v>
      </c>
      <c r="V1506" s="59" t="str">
        <f t="shared" si="187"/>
        <v>7751158красный / коричневый / желтый</v>
      </c>
      <c r="W1506" s="59" t="str">
        <f t="shared" si="184"/>
        <v>7751158</v>
      </c>
      <c r="X1506" s="59" t="str">
        <f t="shared" si="188"/>
        <v>MOTORSPORT</v>
      </c>
      <c r="AC1506" s="50">
        <f t="shared" si="189"/>
        <v>2</v>
      </c>
      <c r="AD1506" s="43">
        <f t="shared" si="190"/>
        <v>307</v>
      </c>
      <c r="AE1506" s="50">
        <f t="shared" si="191"/>
        <v>2307</v>
      </c>
    </row>
    <row r="1507" spans="1:31">
      <c r="A1507" s="59" t="str">
        <f t="shared" si="185"/>
        <v>775115913</v>
      </c>
      <c r="B1507" s="59" t="str">
        <f t="shared" si="186"/>
        <v>02-308-09</v>
      </c>
      <c r="C1507" s="69" t="s">
        <v>3253</v>
      </c>
      <c r="D1507" s="69" t="s">
        <v>3254</v>
      </c>
      <c r="E1507" s="69" t="s">
        <v>907</v>
      </c>
      <c r="F1507" s="70">
        <v>0</v>
      </c>
      <c r="G1507" s="70" t="s">
        <v>3255</v>
      </c>
      <c r="H1507" s="69" t="s">
        <v>53</v>
      </c>
      <c r="I1507" s="69" t="s">
        <v>3228</v>
      </c>
      <c r="J1507" s="69" t="s">
        <v>356</v>
      </c>
      <c r="K1507" s="69" t="s">
        <v>382</v>
      </c>
      <c r="L1507" s="69" t="s">
        <v>420</v>
      </c>
      <c r="M1507" s="69" t="s">
        <v>388</v>
      </c>
      <c r="N1507" s="69" t="s">
        <v>43</v>
      </c>
      <c r="O1507" s="69" t="s">
        <v>386</v>
      </c>
      <c r="P1507" s="69" t="s">
        <v>970</v>
      </c>
      <c r="Q1507" s="69">
        <v>13</v>
      </c>
      <c r="R1507" s="69" t="s">
        <v>53</v>
      </c>
      <c r="V1507" s="59" t="str">
        <f t="shared" si="187"/>
        <v>7751159черный</v>
      </c>
      <c r="W1507" s="59" t="str">
        <f t="shared" si="184"/>
        <v>7751159</v>
      </c>
      <c r="X1507" s="59" t="str">
        <f t="shared" si="188"/>
        <v>RACING TEAM</v>
      </c>
      <c r="AC1507" s="50">
        <f t="shared" si="189"/>
        <v>2</v>
      </c>
      <c r="AD1507" s="43">
        <f t="shared" si="190"/>
        <v>308</v>
      </c>
      <c r="AE1507" s="50">
        <f t="shared" si="191"/>
        <v>2308</v>
      </c>
    </row>
    <row r="1508" spans="1:31">
      <c r="A1508" s="59" t="str">
        <f t="shared" si="185"/>
        <v>775116092</v>
      </c>
      <c r="B1508" s="59" t="str">
        <f t="shared" si="186"/>
        <v>02-309-20</v>
      </c>
      <c r="C1508" s="69" t="s">
        <v>3256</v>
      </c>
      <c r="D1508" s="69" t="s">
        <v>3257</v>
      </c>
      <c r="E1508" s="69" t="s">
        <v>907</v>
      </c>
      <c r="F1508" s="70">
        <v>0</v>
      </c>
      <c r="G1508" s="70" t="s">
        <v>3258</v>
      </c>
      <c r="H1508" s="69" t="s">
        <v>65</v>
      </c>
      <c r="I1508" s="69" t="s">
        <v>3228</v>
      </c>
      <c r="J1508" s="69" t="s">
        <v>356</v>
      </c>
      <c r="K1508" s="69" t="s">
        <v>382</v>
      </c>
      <c r="L1508" s="69" t="s">
        <v>420</v>
      </c>
      <c r="M1508" s="69" t="s">
        <v>388</v>
      </c>
      <c r="N1508" s="69" t="s">
        <v>43</v>
      </c>
      <c r="O1508" s="69" t="s">
        <v>386</v>
      </c>
      <c r="P1508" s="69" t="s">
        <v>970</v>
      </c>
      <c r="Q1508" s="69">
        <v>92</v>
      </c>
      <c r="R1508" s="69" t="s">
        <v>65</v>
      </c>
      <c r="V1508" s="59" t="str">
        <f t="shared" si="187"/>
        <v>7751160желтый</v>
      </c>
      <c r="W1508" s="59" t="str">
        <f t="shared" si="184"/>
        <v>7751160</v>
      </c>
      <c r="X1508" s="59" t="str">
        <f t="shared" si="188"/>
        <v>FLAME MUSCLE CAR</v>
      </c>
      <c r="AC1508" s="50">
        <f t="shared" si="189"/>
        <v>2</v>
      </c>
      <c r="AD1508" s="43">
        <f t="shared" si="190"/>
        <v>309</v>
      </c>
      <c r="AE1508" s="50">
        <f t="shared" si="191"/>
        <v>2309</v>
      </c>
    </row>
    <row r="1509" spans="1:31">
      <c r="A1509" s="59" t="str">
        <f t="shared" si="185"/>
        <v>775116132</v>
      </c>
      <c r="B1509" s="59" t="str">
        <f t="shared" si="186"/>
        <v>02-310-89</v>
      </c>
      <c r="C1509" s="69" t="s">
        <v>3259</v>
      </c>
      <c r="D1509" s="69" t="s">
        <v>3260</v>
      </c>
      <c r="E1509" s="69" t="s">
        <v>907</v>
      </c>
      <c r="F1509" s="70">
        <v>0</v>
      </c>
      <c r="G1509" s="70" t="s">
        <v>3261</v>
      </c>
      <c r="H1509" s="69" t="s">
        <v>139</v>
      </c>
      <c r="I1509" s="69" t="s">
        <v>3228</v>
      </c>
      <c r="J1509" s="69" t="s">
        <v>356</v>
      </c>
      <c r="K1509" s="69" t="s">
        <v>382</v>
      </c>
      <c r="L1509" s="69" t="s">
        <v>420</v>
      </c>
      <c r="M1509" s="69" t="s">
        <v>388</v>
      </c>
      <c r="N1509" s="69" t="s">
        <v>43</v>
      </c>
      <c r="O1509" s="69" t="s">
        <v>386</v>
      </c>
      <c r="P1509" s="69" t="s">
        <v>970</v>
      </c>
      <c r="Q1509" s="69">
        <v>32</v>
      </c>
      <c r="R1509" s="69" t="s">
        <v>91</v>
      </c>
      <c r="V1509" s="59" t="str">
        <f t="shared" si="187"/>
        <v>7751161голубой / серый</v>
      </c>
      <c r="W1509" s="59" t="str">
        <f t="shared" si="184"/>
        <v>7751161</v>
      </c>
      <c r="X1509" s="59" t="str">
        <f t="shared" si="188"/>
        <v>EAGLE</v>
      </c>
      <c r="AC1509" s="50">
        <f t="shared" si="189"/>
        <v>2</v>
      </c>
      <c r="AD1509" s="43">
        <f t="shared" si="190"/>
        <v>310</v>
      </c>
      <c r="AE1509" s="50">
        <f t="shared" si="191"/>
        <v>2310</v>
      </c>
    </row>
    <row r="1510" spans="1:31">
      <c r="A1510" s="59" t="str">
        <f t="shared" si="185"/>
        <v>775116213</v>
      </c>
      <c r="B1510" s="59" t="str">
        <f t="shared" si="186"/>
        <v>02-311-10</v>
      </c>
      <c r="C1510" s="69" t="s">
        <v>3262</v>
      </c>
      <c r="D1510" s="69" t="s">
        <v>3263</v>
      </c>
      <c r="E1510" s="69" t="s">
        <v>907</v>
      </c>
      <c r="F1510" s="70">
        <v>0</v>
      </c>
      <c r="G1510" s="70" t="s">
        <v>3264</v>
      </c>
      <c r="H1510" s="69" t="s">
        <v>246</v>
      </c>
      <c r="I1510" s="69" t="s">
        <v>3228</v>
      </c>
      <c r="J1510" s="69" t="s">
        <v>356</v>
      </c>
      <c r="K1510" s="69" t="s">
        <v>382</v>
      </c>
      <c r="L1510" s="69" t="s">
        <v>420</v>
      </c>
      <c r="M1510" s="69" t="s">
        <v>388</v>
      </c>
      <c r="N1510" s="69" t="s">
        <v>43</v>
      </c>
      <c r="O1510" s="69" t="s">
        <v>386</v>
      </c>
      <c r="P1510" s="69" t="s">
        <v>970</v>
      </c>
      <c r="Q1510" s="69">
        <v>13</v>
      </c>
      <c r="R1510" s="69" t="s">
        <v>83</v>
      </c>
      <c r="V1510" s="59" t="str">
        <f t="shared" si="187"/>
        <v>7751162серый / черный</v>
      </c>
      <c r="W1510" s="59" t="str">
        <f t="shared" si="184"/>
        <v>7751162</v>
      </c>
      <c r="X1510" s="59" t="str">
        <f t="shared" si="188"/>
        <v>MUSCLE CAR</v>
      </c>
      <c r="AC1510" s="50">
        <f t="shared" si="189"/>
        <v>2</v>
      </c>
      <c r="AD1510" s="43">
        <f t="shared" si="190"/>
        <v>311</v>
      </c>
      <c r="AE1510" s="50">
        <f t="shared" si="191"/>
        <v>2311</v>
      </c>
    </row>
    <row r="1511" spans="1:31">
      <c r="A1511" s="59" t="str">
        <f t="shared" si="185"/>
        <v>775116387</v>
      </c>
      <c r="B1511" s="59" t="str">
        <f t="shared" si="186"/>
        <v>02-312-00</v>
      </c>
      <c r="C1511" s="69" t="s">
        <v>3265</v>
      </c>
      <c r="D1511" s="69" t="s">
        <v>3266</v>
      </c>
      <c r="E1511" s="69" t="s">
        <v>907</v>
      </c>
      <c r="F1511" s="70">
        <v>0</v>
      </c>
      <c r="G1511" s="70" t="s">
        <v>3267</v>
      </c>
      <c r="H1511" s="69" t="s">
        <v>111</v>
      </c>
      <c r="I1511" s="69" t="s">
        <v>3228</v>
      </c>
      <c r="J1511" s="69" t="s">
        <v>356</v>
      </c>
      <c r="K1511" s="69" t="s">
        <v>382</v>
      </c>
      <c r="L1511" s="69" t="s">
        <v>420</v>
      </c>
      <c r="M1511" s="69" t="s">
        <v>388</v>
      </c>
      <c r="N1511" s="69" t="s">
        <v>43</v>
      </c>
      <c r="O1511" s="69" t="s">
        <v>386</v>
      </c>
      <c r="P1511" s="69" t="s">
        <v>970</v>
      </c>
      <c r="Q1511" s="69">
        <v>87</v>
      </c>
      <c r="R1511" s="69" t="s">
        <v>57</v>
      </c>
      <c r="V1511" s="59" t="str">
        <f t="shared" si="187"/>
        <v>7751163белый / красный</v>
      </c>
      <c r="W1511" s="59" t="str">
        <f t="shared" si="184"/>
        <v>7751163</v>
      </c>
      <c r="X1511" s="59" t="str">
        <f t="shared" si="188"/>
        <v>TIGER CHAIN</v>
      </c>
      <c r="AC1511" s="50">
        <f t="shared" si="189"/>
        <v>2</v>
      </c>
      <c r="AD1511" s="43">
        <f t="shared" si="190"/>
        <v>312</v>
      </c>
      <c r="AE1511" s="50">
        <f t="shared" si="191"/>
        <v>2312</v>
      </c>
    </row>
    <row r="1512" spans="1:31">
      <c r="A1512" s="59" t="str">
        <f t="shared" si="185"/>
        <v>7751701622</v>
      </c>
      <c r="B1512" s="59" t="str">
        <f t="shared" si="186"/>
        <v>02-313-19</v>
      </c>
      <c r="C1512" s="69" t="s">
        <v>3268</v>
      </c>
      <c r="D1512" s="69" t="s">
        <v>3269</v>
      </c>
      <c r="E1512" s="69" t="s">
        <v>907</v>
      </c>
      <c r="F1512" s="70">
        <v>0</v>
      </c>
      <c r="G1512" s="70" t="s">
        <v>3270</v>
      </c>
      <c r="H1512" s="69" t="s">
        <v>91</v>
      </c>
      <c r="I1512" s="69" t="s">
        <v>3228</v>
      </c>
      <c r="J1512" s="69" t="s">
        <v>356</v>
      </c>
      <c r="K1512" s="69" t="s">
        <v>382</v>
      </c>
      <c r="L1512" s="69" t="s">
        <v>420</v>
      </c>
      <c r="M1512" s="69" t="s">
        <v>388</v>
      </c>
      <c r="N1512" s="69" t="s">
        <v>43</v>
      </c>
      <c r="O1512" s="69" t="s">
        <v>386</v>
      </c>
      <c r="P1512" s="69" t="s">
        <v>970</v>
      </c>
      <c r="Q1512" s="69">
        <v>622</v>
      </c>
      <c r="R1512" s="69" t="s">
        <v>91</v>
      </c>
      <c r="V1512" s="59" t="str">
        <f t="shared" si="187"/>
        <v>7751701голубой</v>
      </c>
      <c r="W1512" s="59" t="str">
        <f t="shared" si="184"/>
        <v>7751701</v>
      </c>
      <c r="X1512" s="59" t="str">
        <f t="shared" si="188"/>
        <v>TRUCKER STRIPE</v>
      </c>
      <c r="AC1512" s="50">
        <f t="shared" si="189"/>
        <v>2</v>
      </c>
      <c r="AD1512" s="43">
        <f t="shared" si="190"/>
        <v>313</v>
      </c>
      <c r="AE1512" s="50">
        <f t="shared" si="191"/>
        <v>2313</v>
      </c>
    </row>
    <row r="1513" spans="1:31">
      <c r="A1513" s="59" t="str">
        <f t="shared" si="185"/>
        <v>775190136</v>
      </c>
      <c r="B1513" s="59" t="str">
        <f t="shared" si="186"/>
        <v>02-314-35</v>
      </c>
      <c r="C1513" s="69" t="s">
        <v>3271</v>
      </c>
      <c r="D1513" s="69" t="s">
        <v>3272</v>
      </c>
      <c r="E1513" s="69" t="s">
        <v>907</v>
      </c>
      <c r="F1513" s="70">
        <v>0</v>
      </c>
      <c r="G1513" s="70" t="s">
        <v>3273</v>
      </c>
      <c r="H1513" s="69" t="s">
        <v>209</v>
      </c>
      <c r="I1513" s="69" t="s">
        <v>3228</v>
      </c>
      <c r="J1513" s="69" t="s">
        <v>356</v>
      </c>
      <c r="K1513" s="69" t="s">
        <v>382</v>
      </c>
      <c r="L1513" s="69" t="s">
        <v>420</v>
      </c>
      <c r="M1513" s="69" t="s">
        <v>388</v>
      </c>
      <c r="N1513" s="69" t="s">
        <v>43</v>
      </c>
      <c r="O1513" s="69" t="s">
        <v>386</v>
      </c>
      <c r="P1513" s="69" t="s">
        <v>970</v>
      </c>
      <c r="Q1513" s="69">
        <v>36</v>
      </c>
      <c r="R1513" s="69" t="s">
        <v>209</v>
      </c>
      <c r="V1513" s="59" t="str">
        <f t="shared" si="187"/>
        <v>7751901разноцветный</v>
      </c>
      <c r="W1513" s="59" t="str">
        <f t="shared" si="184"/>
        <v>7751901</v>
      </c>
      <c r="X1513" s="59" t="str">
        <f t="shared" si="188"/>
        <v>TRUCKER COTTON</v>
      </c>
      <c r="AC1513" s="50">
        <f t="shared" si="189"/>
        <v>2</v>
      </c>
      <c r="AD1513" s="43">
        <f t="shared" si="190"/>
        <v>314</v>
      </c>
      <c r="AE1513" s="50">
        <f t="shared" si="191"/>
        <v>2314</v>
      </c>
    </row>
    <row r="1514" spans="1:31">
      <c r="A1514" s="59" t="str">
        <f t="shared" si="185"/>
        <v>77611051</v>
      </c>
      <c r="B1514" s="59" t="str">
        <f t="shared" si="186"/>
        <v>02-315-09</v>
      </c>
      <c r="C1514" s="69" t="s">
        <v>3274</v>
      </c>
      <c r="D1514" s="69" t="s">
        <v>3275</v>
      </c>
      <c r="E1514" s="69" t="s">
        <v>967</v>
      </c>
      <c r="F1514" s="70">
        <v>57</v>
      </c>
      <c r="G1514" s="70" t="s">
        <v>3276</v>
      </c>
      <c r="H1514" s="69" t="s">
        <v>53</v>
      </c>
      <c r="I1514" s="69" t="s">
        <v>3277</v>
      </c>
      <c r="J1514" s="69" t="s">
        <v>327</v>
      </c>
      <c r="K1514" s="69" t="s">
        <v>382</v>
      </c>
      <c r="L1514" s="69" t="s">
        <v>420</v>
      </c>
      <c r="M1514" s="69" t="s">
        <v>388</v>
      </c>
      <c r="N1514" s="69" t="s">
        <v>43</v>
      </c>
      <c r="O1514" s="69" t="s">
        <v>448</v>
      </c>
      <c r="P1514" s="69" t="s">
        <v>970</v>
      </c>
      <c r="Q1514" s="69">
        <v>1</v>
      </c>
      <c r="R1514" s="69" t="s">
        <v>53</v>
      </c>
      <c r="V1514" s="59" t="str">
        <f t="shared" si="187"/>
        <v>7761105черный</v>
      </c>
      <c r="W1514" s="59" t="str">
        <f t="shared" si="184"/>
        <v>7761105</v>
      </c>
      <c r="X1514" s="59" t="str">
        <f t="shared" si="188"/>
        <v>BASEBALL CAP</v>
      </c>
      <c r="AC1514" s="50">
        <f t="shared" si="189"/>
        <v>2</v>
      </c>
      <c r="AD1514" s="43">
        <f t="shared" si="190"/>
        <v>315</v>
      </c>
      <c r="AE1514" s="50">
        <f t="shared" si="191"/>
        <v>2315</v>
      </c>
    </row>
    <row r="1515" spans="1:31">
      <c r="A1515" s="59" t="str">
        <f t="shared" si="185"/>
        <v>77611051</v>
      </c>
      <c r="B1515" s="59" t="str">
        <f t="shared" si="186"/>
        <v>02-315-09</v>
      </c>
      <c r="C1515" s="69" t="s">
        <v>3278</v>
      </c>
      <c r="D1515" s="69" t="s">
        <v>3275</v>
      </c>
      <c r="E1515" s="69" t="s">
        <v>972</v>
      </c>
      <c r="F1515" s="70">
        <v>59</v>
      </c>
      <c r="G1515" s="70" t="s">
        <v>3276</v>
      </c>
      <c r="H1515" s="69" t="s">
        <v>53</v>
      </c>
      <c r="I1515" s="69" t="s">
        <v>3277</v>
      </c>
      <c r="J1515" s="69" t="s">
        <v>327</v>
      </c>
      <c r="K1515" s="69" t="s">
        <v>382</v>
      </c>
      <c r="L1515" s="69" t="s">
        <v>420</v>
      </c>
      <c r="M1515" s="69" t="s">
        <v>388</v>
      </c>
      <c r="N1515" s="69" t="s">
        <v>43</v>
      </c>
      <c r="O1515" s="69" t="s">
        <v>448</v>
      </c>
      <c r="P1515" s="69" t="s">
        <v>970</v>
      </c>
      <c r="Q1515" s="69">
        <v>1</v>
      </c>
      <c r="R1515" s="69" t="s">
        <v>53</v>
      </c>
      <c r="V1515" s="59" t="str">
        <f t="shared" si="187"/>
        <v>7761105черный</v>
      </c>
      <c r="W1515" s="59" t="str">
        <f t="shared" si="184"/>
        <v>7761105</v>
      </c>
      <c r="X1515" s="59" t="str">
        <f t="shared" si="188"/>
        <v>BASEBALL CAP</v>
      </c>
      <c r="AC1515" s="50">
        <f t="shared" si="189"/>
        <v>2</v>
      </c>
      <c r="AD1515" s="43">
        <f t="shared" si="190"/>
        <v>315</v>
      </c>
      <c r="AE1515" s="50">
        <f t="shared" si="191"/>
        <v>2315</v>
      </c>
    </row>
    <row r="1516" spans="1:31">
      <c r="A1516" s="59" t="str">
        <f t="shared" si="185"/>
        <v>778111018</v>
      </c>
      <c r="B1516" s="59" t="str">
        <f t="shared" si="186"/>
        <v>02-316-00</v>
      </c>
      <c r="C1516" s="69" t="s">
        <v>3279</v>
      </c>
      <c r="D1516" s="69" t="s">
        <v>3280</v>
      </c>
      <c r="E1516" s="69" t="s">
        <v>907</v>
      </c>
      <c r="F1516" s="70">
        <v>0</v>
      </c>
      <c r="G1516" s="70" t="s">
        <v>3281</v>
      </c>
      <c r="H1516" s="69" t="s">
        <v>306</v>
      </c>
      <c r="I1516" s="69" t="s">
        <v>3277</v>
      </c>
      <c r="J1516" s="69" t="s">
        <v>327</v>
      </c>
      <c r="K1516" s="69" t="s">
        <v>382</v>
      </c>
      <c r="L1516" s="69" t="s">
        <v>420</v>
      </c>
      <c r="M1516" s="69" t="s">
        <v>388</v>
      </c>
      <c r="N1516" s="69" t="s">
        <v>43</v>
      </c>
      <c r="O1516" s="69" t="s">
        <v>386</v>
      </c>
      <c r="P1516" s="69" t="s">
        <v>970</v>
      </c>
      <c r="Q1516" s="69">
        <v>18</v>
      </c>
      <c r="R1516" s="69" t="s">
        <v>53</v>
      </c>
      <c r="V1516" s="59" t="str">
        <f t="shared" si="187"/>
        <v>7781110черный / оранжевый</v>
      </c>
      <c r="W1516" s="59" t="str">
        <f t="shared" si="184"/>
        <v>7781110</v>
      </c>
      <c r="X1516" s="59" t="str">
        <f t="shared" si="188"/>
        <v>BBQ</v>
      </c>
      <c r="AC1516" s="50">
        <f t="shared" si="189"/>
        <v>2</v>
      </c>
      <c r="AD1516" s="43">
        <f t="shared" si="190"/>
        <v>316</v>
      </c>
      <c r="AE1516" s="50">
        <f t="shared" si="191"/>
        <v>2316</v>
      </c>
    </row>
    <row r="1517" spans="1:31">
      <c r="A1517" s="59" t="str">
        <f t="shared" si="185"/>
        <v>77811134</v>
      </c>
      <c r="B1517" s="59" t="str">
        <f t="shared" si="186"/>
        <v>02-317-11</v>
      </c>
      <c r="C1517" s="69" t="s">
        <v>3282</v>
      </c>
      <c r="D1517" s="69" t="s">
        <v>3283</v>
      </c>
      <c r="E1517" s="69" t="s">
        <v>907</v>
      </c>
      <c r="F1517" s="70">
        <v>0</v>
      </c>
      <c r="G1517" s="70" t="s">
        <v>3284</v>
      </c>
      <c r="H1517" s="69" t="s">
        <v>60</v>
      </c>
      <c r="I1517" s="69" t="s">
        <v>3228</v>
      </c>
      <c r="J1517" s="69" t="s">
        <v>327</v>
      </c>
      <c r="K1517" s="69" t="s">
        <v>382</v>
      </c>
      <c r="L1517" s="69" t="s">
        <v>420</v>
      </c>
      <c r="M1517" s="69" t="s">
        <v>388</v>
      </c>
      <c r="N1517" s="69" t="s">
        <v>43</v>
      </c>
      <c r="O1517" s="69" t="s">
        <v>386</v>
      </c>
      <c r="P1517" s="69" t="s">
        <v>970</v>
      </c>
      <c r="Q1517" s="69">
        <v>4</v>
      </c>
      <c r="R1517" s="69" t="s">
        <v>60</v>
      </c>
      <c r="V1517" s="59" t="str">
        <f t="shared" si="187"/>
        <v>7781113зеленый</v>
      </c>
      <c r="W1517" s="59" t="str">
        <f t="shared" si="184"/>
        <v>7781113</v>
      </c>
      <c r="X1517" s="59" t="str">
        <f t="shared" si="188"/>
        <v>GREAT PLAINS</v>
      </c>
      <c r="AC1517" s="50">
        <f t="shared" si="189"/>
        <v>2</v>
      </c>
      <c r="AD1517" s="43">
        <f t="shared" si="190"/>
        <v>317</v>
      </c>
      <c r="AE1517" s="50">
        <f t="shared" si="191"/>
        <v>2317</v>
      </c>
    </row>
    <row r="1518" spans="1:31">
      <c r="A1518" s="59" t="str">
        <f t="shared" si="185"/>
        <v>7786201138</v>
      </c>
      <c r="B1518" s="59" t="str">
        <f t="shared" si="186"/>
        <v>02-318-08</v>
      </c>
      <c r="C1518" s="69" t="s">
        <v>3285</v>
      </c>
      <c r="D1518" s="69" t="s">
        <v>3286</v>
      </c>
      <c r="E1518" s="69" t="s">
        <v>1147</v>
      </c>
      <c r="F1518" s="70">
        <v>55</v>
      </c>
      <c r="G1518" s="70" t="s">
        <v>3287</v>
      </c>
      <c r="H1518" s="69" t="s">
        <v>83</v>
      </c>
      <c r="I1518" s="69" t="s">
        <v>3288</v>
      </c>
      <c r="J1518" s="69" t="s">
        <v>327</v>
      </c>
      <c r="K1518" s="69" t="s">
        <v>382</v>
      </c>
      <c r="L1518" s="69" t="s">
        <v>420</v>
      </c>
      <c r="M1518" s="69" t="s">
        <v>388</v>
      </c>
      <c r="N1518" s="69" t="s">
        <v>44</v>
      </c>
      <c r="O1518" s="69" t="s">
        <v>433</v>
      </c>
      <c r="P1518" s="69" t="s">
        <v>970</v>
      </c>
      <c r="Q1518" s="69">
        <v>138</v>
      </c>
      <c r="R1518" s="69" t="s">
        <v>83</v>
      </c>
      <c r="V1518" s="59" t="str">
        <f t="shared" si="187"/>
        <v>7786201серый</v>
      </c>
      <c r="W1518" s="59" t="str">
        <f t="shared" si="184"/>
        <v>7786201</v>
      </c>
      <c r="X1518" s="59" t="str">
        <f t="shared" si="188"/>
        <v>CALIFORNIA</v>
      </c>
      <c r="AC1518" s="50">
        <f t="shared" si="189"/>
        <v>2</v>
      </c>
      <c r="AD1518" s="43">
        <f t="shared" si="190"/>
        <v>318</v>
      </c>
      <c r="AE1518" s="50">
        <f t="shared" si="191"/>
        <v>2318</v>
      </c>
    </row>
    <row r="1519" spans="1:31">
      <c r="A1519" s="59" t="str">
        <f t="shared" si="185"/>
        <v>7786201138</v>
      </c>
      <c r="B1519" s="59" t="str">
        <f t="shared" si="186"/>
        <v>02-318-08</v>
      </c>
      <c r="C1519" s="69" t="s">
        <v>3289</v>
      </c>
      <c r="D1519" s="69" t="s">
        <v>3286</v>
      </c>
      <c r="E1519" s="69" t="s">
        <v>967</v>
      </c>
      <c r="F1519" s="70">
        <v>57</v>
      </c>
      <c r="G1519" s="70" t="s">
        <v>3287</v>
      </c>
      <c r="H1519" s="69" t="s">
        <v>83</v>
      </c>
      <c r="I1519" s="69" t="s">
        <v>3288</v>
      </c>
      <c r="J1519" s="69" t="s">
        <v>327</v>
      </c>
      <c r="K1519" s="69" t="s">
        <v>382</v>
      </c>
      <c r="L1519" s="69" t="s">
        <v>420</v>
      </c>
      <c r="M1519" s="69" t="s">
        <v>388</v>
      </c>
      <c r="N1519" s="69" t="s">
        <v>44</v>
      </c>
      <c r="O1519" s="69" t="s">
        <v>433</v>
      </c>
      <c r="P1519" s="69" t="s">
        <v>970</v>
      </c>
      <c r="Q1519" s="69">
        <v>138</v>
      </c>
      <c r="R1519" s="69" t="s">
        <v>83</v>
      </c>
      <c r="V1519" s="59" t="str">
        <f t="shared" si="187"/>
        <v>7786201серый</v>
      </c>
      <c r="W1519" s="59" t="str">
        <f t="shared" si="184"/>
        <v>7786201</v>
      </c>
      <c r="X1519" s="59" t="str">
        <f t="shared" si="188"/>
        <v>CALIFORNIA</v>
      </c>
      <c r="AC1519" s="50">
        <f t="shared" si="189"/>
        <v>2</v>
      </c>
      <c r="AD1519" s="43">
        <f t="shared" si="190"/>
        <v>318</v>
      </c>
      <c r="AE1519" s="50">
        <f t="shared" si="191"/>
        <v>2318</v>
      </c>
    </row>
    <row r="1520" spans="1:31">
      <c r="A1520" s="59" t="str">
        <f t="shared" si="185"/>
        <v>7786201138</v>
      </c>
      <c r="B1520" s="59" t="str">
        <f t="shared" si="186"/>
        <v>02-318-08</v>
      </c>
      <c r="C1520" s="69" t="s">
        <v>3290</v>
      </c>
      <c r="D1520" s="69" t="s">
        <v>3286</v>
      </c>
      <c r="E1520" s="69" t="s">
        <v>972</v>
      </c>
      <c r="F1520" s="70">
        <v>59</v>
      </c>
      <c r="G1520" s="70" t="s">
        <v>3287</v>
      </c>
      <c r="H1520" s="69" t="s">
        <v>83</v>
      </c>
      <c r="I1520" s="69" t="s">
        <v>3288</v>
      </c>
      <c r="J1520" s="69" t="s">
        <v>327</v>
      </c>
      <c r="K1520" s="69" t="s">
        <v>382</v>
      </c>
      <c r="L1520" s="69" t="s">
        <v>420</v>
      </c>
      <c r="M1520" s="69" t="s">
        <v>388</v>
      </c>
      <c r="N1520" s="69" t="s">
        <v>44</v>
      </c>
      <c r="O1520" s="69" t="s">
        <v>433</v>
      </c>
      <c r="P1520" s="69" t="s">
        <v>970</v>
      </c>
      <c r="Q1520" s="69">
        <v>138</v>
      </c>
      <c r="R1520" s="69" t="s">
        <v>83</v>
      </c>
      <c r="V1520" s="59" t="str">
        <f t="shared" si="187"/>
        <v>7786201серый</v>
      </c>
      <c r="W1520" s="59" t="str">
        <f t="shared" si="184"/>
        <v>7786201</v>
      </c>
      <c r="X1520" s="59" t="str">
        <f t="shared" si="188"/>
        <v>CALIFORNIA</v>
      </c>
      <c r="AC1520" s="50">
        <f t="shared" si="189"/>
        <v>2</v>
      </c>
      <c r="AD1520" s="43">
        <f t="shared" si="190"/>
        <v>318</v>
      </c>
      <c r="AE1520" s="50">
        <f t="shared" si="191"/>
        <v>2318</v>
      </c>
    </row>
    <row r="1521" spans="1:31">
      <c r="A1521" s="59" t="str">
        <f t="shared" si="185"/>
        <v>7786201138</v>
      </c>
      <c r="B1521" s="59" t="str">
        <f t="shared" si="186"/>
        <v>02-318-08</v>
      </c>
      <c r="C1521" s="69" t="s">
        <v>3291</v>
      </c>
      <c r="D1521" s="69" t="s">
        <v>3286</v>
      </c>
      <c r="E1521" s="69" t="s">
        <v>983</v>
      </c>
      <c r="F1521" s="70">
        <v>61</v>
      </c>
      <c r="G1521" s="70" t="s">
        <v>3287</v>
      </c>
      <c r="H1521" s="69" t="s">
        <v>83</v>
      </c>
      <c r="I1521" s="69" t="s">
        <v>3288</v>
      </c>
      <c r="J1521" s="69" t="s">
        <v>327</v>
      </c>
      <c r="K1521" s="69" t="s">
        <v>382</v>
      </c>
      <c r="L1521" s="69" t="s">
        <v>420</v>
      </c>
      <c r="M1521" s="69" t="s">
        <v>388</v>
      </c>
      <c r="N1521" s="69" t="s">
        <v>44</v>
      </c>
      <c r="O1521" s="69" t="s">
        <v>433</v>
      </c>
      <c r="P1521" s="69" t="s">
        <v>970</v>
      </c>
      <c r="Q1521" s="69">
        <v>138</v>
      </c>
      <c r="R1521" s="69" t="s">
        <v>83</v>
      </c>
      <c r="V1521" s="59" t="str">
        <f t="shared" si="187"/>
        <v>7786201серый</v>
      </c>
      <c r="W1521" s="59" t="str">
        <f t="shared" si="184"/>
        <v>7786201</v>
      </c>
      <c r="X1521" s="59" t="str">
        <f t="shared" si="188"/>
        <v>CALIFORNIA</v>
      </c>
      <c r="AC1521" s="50">
        <f t="shared" si="189"/>
        <v>2</v>
      </c>
      <c r="AD1521" s="43">
        <f t="shared" si="190"/>
        <v>318</v>
      </c>
      <c r="AE1521" s="50">
        <f t="shared" si="191"/>
        <v>2318</v>
      </c>
    </row>
    <row r="1522" spans="1:31">
      <c r="A1522" s="59" t="str">
        <f t="shared" si="185"/>
        <v>61231013</v>
      </c>
      <c r="B1522" s="59" t="str">
        <f t="shared" si="186"/>
        <v>02-319-05</v>
      </c>
      <c r="C1522" s="69" t="s">
        <v>3292</v>
      </c>
      <c r="D1522" s="69" t="s">
        <v>3293</v>
      </c>
      <c r="E1522" s="69" t="s">
        <v>967</v>
      </c>
      <c r="F1522" s="70">
        <v>57</v>
      </c>
      <c r="G1522" s="70" t="s">
        <v>3294</v>
      </c>
      <c r="H1522" s="69" t="s">
        <v>277</v>
      </c>
      <c r="I1522" s="69" t="s">
        <v>1882</v>
      </c>
      <c r="J1522" s="69" t="s">
        <v>320</v>
      </c>
      <c r="K1522" s="69" t="s">
        <v>382</v>
      </c>
      <c r="L1522" s="69" t="s">
        <v>420</v>
      </c>
      <c r="M1522" s="69" t="s">
        <v>384</v>
      </c>
      <c r="N1522" s="69" t="s">
        <v>37</v>
      </c>
      <c r="O1522" s="69" t="s">
        <v>386</v>
      </c>
      <c r="P1522" s="69" t="s">
        <v>970</v>
      </c>
      <c r="Q1522" s="69">
        <v>3</v>
      </c>
      <c r="R1522" s="69" t="s">
        <v>83</v>
      </c>
      <c r="V1522" s="59" t="str">
        <f t="shared" si="187"/>
        <v>6123101темно-серый</v>
      </c>
      <c r="W1522" s="59" t="str">
        <f t="shared" si="184"/>
        <v>6123101</v>
      </c>
      <c r="X1522" s="59" t="str">
        <f t="shared" si="188"/>
        <v>IVY CAP LINEN</v>
      </c>
      <c r="AC1522" s="50">
        <f t="shared" si="189"/>
        <v>2</v>
      </c>
      <c r="AD1522" s="43">
        <f t="shared" si="190"/>
        <v>319</v>
      </c>
      <c r="AE1522" s="50">
        <f t="shared" si="191"/>
        <v>2319</v>
      </c>
    </row>
    <row r="1523" spans="1:31">
      <c r="A1523" s="59" t="str">
        <f t="shared" si="185"/>
        <v>61231013</v>
      </c>
      <c r="B1523" s="59" t="str">
        <f t="shared" si="186"/>
        <v>02-319-05</v>
      </c>
      <c r="C1523" s="69" t="s">
        <v>3295</v>
      </c>
      <c r="D1523" s="69" t="s">
        <v>3293</v>
      </c>
      <c r="E1523" s="69" t="s">
        <v>972</v>
      </c>
      <c r="F1523" s="70">
        <v>59</v>
      </c>
      <c r="G1523" s="70" t="s">
        <v>3294</v>
      </c>
      <c r="H1523" s="69" t="s">
        <v>277</v>
      </c>
      <c r="I1523" s="69" t="s">
        <v>1882</v>
      </c>
      <c r="J1523" s="69" t="s">
        <v>320</v>
      </c>
      <c r="K1523" s="69" t="s">
        <v>382</v>
      </c>
      <c r="L1523" s="69" t="s">
        <v>420</v>
      </c>
      <c r="M1523" s="69" t="s">
        <v>384</v>
      </c>
      <c r="N1523" s="69" t="s">
        <v>37</v>
      </c>
      <c r="O1523" s="69" t="s">
        <v>386</v>
      </c>
      <c r="P1523" s="69" t="s">
        <v>970</v>
      </c>
      <c r="Q1523" s="69">
        <v>3</v>
      </c>
      <c r="R1523" s="69" t="s">
        <v>83</v>
      </c>
      <c r="V1523" s="59" t="str">
        <f t="shared" si="187"/>
        <v>6123101темно-серый</v>
      </c>
      <c r="W1523" s="59" t="str">
        <f t="shared" si="184"/>
        <v>6123101</v>
      </c>
      <c r="X1523" s="59" t="str">
        <f t="shared" si="188"/>
        <v>IVY CAP LINEN</v>
      </c>
      <c r="AC1523" s="50">
        <f t="shared" si="189"/>
        <v>2</v>
      </c>
      <c r="AD1523" s="43">
        <f t="shared" si="190"/>
        <v>319</v>
      </c>
      <c r="AE1523" s="50">
        <f t="shared" si="191"/>
        <v>2319</v>
      </c>
    </row>
    <row r="1524" spans="1:31">
      <c r="A1524" s="59" t="str">
        <f t="shared" si="185"/>
        <v>61231013</v>
      </c>
      <c r="B1524" s="59" t="str">
        <f t="shared" si="186"/>
        <v>02-319-05</v>
      </c>
      <c r="C1524" s="69" t="s">
        <v>3296</v>
      </c>
      <c r="D1524" s="69" t="s">
        <v>3293</v>
      </c>
      <c r="E1524" s="69" t="s">
        <v>983</v>
      </c>
      <c r="F1524" s="70">
        <v>61</v>
      </c>
      <c r="G1524" s="70" t="s">
        <v>3294</v>
      </c>
      <c r="H1524" s="69" t="s">
        <v>277</v>
      </c>
      <c r="I1524" s="69" t="s">
        <v>1882</v>
      </c>
      <c r="J1524" s="69" t="s">
        <v>320</v>
      </c>
      <c r="K1524" s="69" t="s">
        <v>382</v>
      </c>
      <c r="L1524" s="69" t="s">
        <v>420</v>
      </c>
      <c r="M1524" s="69" t="s">
        <v>384</v>
      </c>
      <c r="N1524" s="69" t="s">
        <v>37</v>
      </c>
      <c r="O1524" s="69" t="s">
        <v>386</v>
      </c>
      <c r="P1524" s="69" t="s">
        <v>970</v>
      </c>
      <c r="Q1524" s="69">
        <v>3</v>
      </c>
      <c r="R1524" s="69" t="s">
        <v>83</v>
      </c>
      <c r="V1524" s="59" t="str">
        <f t="shared" si="187"/>
        <v>6123101темно-серый</v>
      </c>
      <c r="W1524" s="59" t="str">
        <f t="shared" si="184"/>
        <v>6123101</v>
      </c>
      <c r="X1524" s="59" t="str">
        <f t="shared" si="188"/>
        <v>IVY CAP LINEN</v>
      </c>
      <c r="AC1524" s="50">
        <f t="shared" si="189"/>
        <v>2</v>
      </c>
      <c r="AD1524" s="43">
        <f t="shared" si="190"/>
        <v>319</v>
      </c>
      <c r="AE1524" s="50">
        <f t="shared" si="191"/>
        <v>2319</v>
      </c>
    </row>
    <row r="1525" spans="1:31">
      <c r="A1525" s="59" t="str">
        <f t="shared" si="185"/>
        <v>61231013</v>
      </c>
      <c r="B1525" s="59" t="str">
        <f t="shared" si="186"/>
        <v>02-319-05</v>
      </c>
      <c r="C1525" s="69" t="s">
        <v>3297</v>
      </c>
      <c r="D1525" s="69" t="s">
        <v>3293</v>
      </c>
      <c r="E1525" s="69" t="s">
        <v>989</v>
      </c>
      <c r="F1525" s="70">
        <v>63</v>
      </c>
      <c r="G1525" s="70" t="s">
        <v>3294</v>
      </c>
      <c r="H1525" s="69" t="s">
        <v>277</v>
      </c>
      <c r="I1525" s="69" t="s">
        <v>1882</v>
      </c>
      <c r="J1525" s="69" t="s">
        <v>320</v>
      </c>
      <c r="K1525" s="69" t="s">
        <v>382</v>
      </c>
      <c r="L1525" s="69" t="s">
        <v>420</v>
      </c>
      <c r="M1525" s="69" t="s">
        <v>384</v>
      </c>
      <c r="N1525" s="69" t="s">
        <v>37</v>
      </c>
      <c r="O1525" s="69" t="s">
        <v>386</v>
      </c>
      <c r="P1525" s="69" t="s">
        <v>970</v>
      </c>
      <c r="Q1525" s="69">
        <v>3</v>
      </c>
      <c r="R1525" s="69" t="s">
        <v>83</v>
      </c>
      <c r="V1525" s="59" t="str">
        <f t="shared" si="187"/>
        <v>6123101темно-серый</v>
      </c>
      <c r="W1525" s="59" t="str">
        <f t="shared" si="184"/>
        <v>6123101</v>
      </c>
      <c r="X1525" s="59" t="str">
        <f t="shared" si="188"/>
        <v>IVY CAP LINEN</v>
      </c>
      <c r="AC1525" s="50">
        <f t="shared" si="189"/>
        <v>2</v>
      </c>
      <c r="AD1525" s="43">
        <f t="shared" si="190"/>
        <v>319</v>
      </c>
      <c r="AE1525" s="50">
        <f t="shared" si="191"/>
        <v>2319</v>
      </c>
    </row>
    <row r="1526" spans="1:31">
      <c r="A1526" s="59" t="str">
        <f t="shared" si="185"/>
        <v>612310125</v>
      </c>
      <c r="B1526" s="59" t="str">
        <f t="shared" si="186"/>
        <v>02-319-16</v>
      </c>
      <c r="C1526" s="69" t="s">
        <v>3298</v>
      </c>
      <c r="D1526" s="69" t="s">
        <v>3299</v>
      </c>
      <c r="E1526" s="69" t="s">
        <v>967</v>
      </c>
      <c r="F1526" s="70">
        <v>57</v>
      </c>
      <c r="G1526" s="70" t="s">
        <v>3294</v>
      </c>
      <c r="H1526" s="69" t="s">
        <v>55</v>
      </c>
      <c r="I1526" s="69" t="s">
        <v>1882</v>
      </c>
      <c r="J1526" s="69" t="s">
        <v>320</v>
      </c>
      <c r="K1526" s="69" t="s">
        <v>382</v>
      </c>
      <c r="L1526" s="69" t="s">
        <v>420</v>
      </c>
      <c r="M1526" s="69" t="s">
        <v>384</v>
      </c>
      <c r="N1526" s="69" t="s">
        <v>37</v>
      </c>
      <c r="O1526" s="69" t="s">
        <v>386</v>
      </c>
      <c r="P1526" s="69" t="s">
        <v>970</v>
      </c>
      <c r="Q1526" s="69">
        <v>25</v>
      </c>
      <c r="R1526" s="69" t="s">
        <v>71</v>
      </c>
      <c r="V1526" s="59" t="str">
        <f t="shared" si="187"/>
        <v>6123101темно-синий</v>
      </c>
      <c r="W1526" s="59" t="str">
        <f t="shared" si="184"/>
        <v>6123101</v>
      </c>
      <c r="X1526" s="59" t="str">
        <f t="shared" si="188"/>
        <v>IVY CAP LINEN</v>
      </c>
      <c r="AC1526" s="50">
        <f t="shared" si="189"/>
        <v>2</v>
      </c>
      <c r="AD1526" s="43">
        <f t="shared" si="190"/>
        <v>319</v>
      </c>
      <c r="AE1526" s="50">
        <f t="shared" si="191"/>
        <v>2319</v>
      </c>
    </row>
    <row r="1527" spans="1:31">
      <c r="A1527" s="59" t="str">
        <f t="shared" si="185"/>
        <v>612310125</v>
      </c>
      <c r="B1527" s="59" t="str">
        <f t="shared" si="186"/>
        <v>02-319-16</v>
      </c>
      <c r="C1527" s="69" t="s">
        <v>3300</v>
      </c>
      <c r="D1527" s="69" t="s">
        <v>3299</v>
      </c>
      <c r="E1527" s="69" t="s">
        <v>972</v>
      </c>
      <c r="F1527" s="70">
        <v>59</v>
      </c>
      <c r="G1527" s="70" t="s">
        <v>3294</v>
      </c>
      <c r="H1527" s="69" t="s">
        <v>55</v>
      </c>
      <c r="I1527" s="69" t="s">
        <v>1882</v>
      </c>
      <c r="J1527" s="69" t="s">
        <v>320</v>
      </c>
      <c r="K1527" s="69" t="s">
        <v>382</v>
      </c>
      <c r="L1527" s="69" t="s">
        <v>420</v>
      </c>
      <c r="M1527" s="69" t="s">
        <v>384</v>
      </c>
      <c r="N1527" s="69" t="s">
        <v>37</v>
      </c>
      <c r="O1527" s="69" t="s">
        <v>386</v>
      </c>
      <c r="P1527" s="69" t="s">
        <v>970</v>
      </c>
      <c r="Q1527" s="69">
        <v>25</v>
      </c>
      <c r="R1527" s="69" t="s">
        <v>71</v>
      </c>
      <c r="V1527" s="59" t="str">
        <f t="shared" si="187"/>
        <v>6123101темно-синий</v>
      </c>
      <c r="W1527" s="59" t="str">
        <f t="shared" si="184"/>
        <v>6123101</v>
      </c>
      <c r="X1527" s="59" t="str">
        <f t="shared" si="188"/>
        <v>IVY CAP LINEN</v>
      </c>
      <c r="AC1527" s="50">
        <f t="shared" si="189"/>
        <v>2</v>
      </c>
      <c r="AD1527" s="43">
        <f t="shared" si="190"/>
        <v>319</v>
      </c>
      <c r="AE1527" s="50">
        <f t="shared" si="191"/>
        <v>2319</v>
      </c>
    </row>
    <row r="1528" spans="1:31">
      <c r="A1528" s="59" t="str">
        <f t="shared" si="185"/>
        <v>612310125</v>
      </c>
      <c r="B1528" s="59" t="str">
        <f t="shared" si="186"/>
        <v>02-319-16</v>
      </c>
      <c r="C1528" s="69" t="s">
        <v>3301</v>
      </c>
      <c r="D1528" s="69" t="s">
        <v>3299</v>
      </c>
      <c r="E1528" s="69" t="s">
        <v>983</v>
      </c>
      <c r="F1528" s="70">
        <v>61</v>
      </c>
      <c r="G1528" s="70" t="s">
        <v>3294</v>
      </c>
      <c r="H1528" s="69" t="s">
        <v>55</v>
      </c>
      <c r="I1528" s="69" t="s">
        <v>1882</v>
      </c>
      <c r="J1528" s="69" t="s">
        <v>320</v>
      </c>
      <c r="K1528" s="69" t="s">
        <v>382</v>
      </c>
      <c r="L1528" s="69" t="s">
        <v>420</v>
      </c>
      <c r="M1528" s="69" t="s">
        <v>384</v>
      </c>
      <c r="N1528" s="69" t="s">
        <v>37</v>
      </c>
      <c r="O1528" s="69" t="s">
        <v>386</v>
      </c>
      <c r="P1528" s="69" t="s">
        <v>970</v>
      </c>
      <c r="Q1528" s="69">
        <v>25</v>
      </c>
      <c r="R1528" s="69" t="s">
        <v>71</v>
      </c>
      <c r="V1528" s="59" t="str">
        <f t="shared" si="187"/>
        <v>6123101темно-синий</v>
      </c>
      <c r="W1528" s="59" t="str">
        <f t="shared" si="184"/>
        <v>6123101</v>
      </c>
      <c r="X1528" s="59" t="str">
        <f t="shared" si="188"/>
        <v>IVY CAP LINEN</v>
      </c>
      <c r="AC1528" s="50">
        <f t="shared" si="189"/>
        <v>2</v>
      </c>
      <c r="AD1528" s="43">
        <f t="shared" si="190"/>
        <v>319</v>
      </c>
      <c r="AE1528" s="50">
        <f t="shared" si="191"/>
        <v>2319</v>
      </c>
    </row>
    <row r="1529" spans="1:31">
      <c r="A1529" s="59" t="str">
        <f t="shared" si="185"/>
        <v>612310125</v>
      </c>
      <c r="B1529" s="59" t="str">
        <f t="shared" si="186"/>
        <v>02-319-16</v>
      </c>
      <c r="C1529" s="69" t="s">
        <v>3302</v>
      </c>
      <c r="D1529" s="69" t="s">
        <v>3299</v>
      </c>
      <c r="E1529" s="69" t="s">
        <v>989</v>
      </c>
      <c r="F1529" s="70">
        <v>63</v>
      </c>
      <c r="G1529" s="70" t="s">
        <v>3294</v>
      </c>
      <c r="H1529" s="69" t="s">
        <v>55</v>
      </c>
      <c r="I1529" s="69" t="s">
        <v>1882</v>
      </c>
      <c r="J1529" s="69" t="s">
        <v>320</v>
      </c>
      <c r="K1529" s="69" t="s">
        <v>382</v>
      </c>
      <c r="L1529" s="69" t="s">
        <v>420</v>
      </c>
      <c r="M1529" s="69" t="s">
        <v>384</v>
      </c>
      <c r="N1529" s="69" t="s">
        <v>37</v>
      </c>
      <c r="O1529" s="69" t="s">
        <v>386</v>
      </c>
      <c r="P1529" s="69" t="s">
        <v>970</v>
      </c>
      <c r="Q1529" s="69">
        <v>25</v>
      </c>
      <c r="R1529" s="69" t="s">
        <v>71</v>
      </c>
      <c r="V1529" s="59" t="str">
        <f t="shared" si="187"/>
        <v>6123101темно-синий</v>
      </c>
      <c r="W1529" s="59" t="str">
        <f t="shared" si="184"/>
        <v>6123101</v>
      </c>
      <c r="X1529" s="59" t="str">
        <f t="shared" si="188"/>
        <v>IVY CAP LINEN</v>
      </c>
      <c r="AC1529" s="50">
        <f t="shared" si="189"/>
        <v>2</v>
      </c>
      <c r="AD1529" s="43">
        <f t="shared" si="190"/>
        <v>319</v>
      </c>
      <c r="AE1529" s="50">
        <f t="shared" si="191"/>
        <v>2319</v>
      </c>
    </row>
    <row r="1530" spans="1:31">
      <c r="A1530" s="59" t="str">
        <f t="shared" si="185"/>
        <v>62911117</v>
      </c>
      <c r="B1530" s="59" t="str">
        <f t="shared" si="186"/>
        <v>02-320-73</v>
      </c>
      <c r="C1530" s="69" t="s">
        <v>3303</v>
      </c>
      <c r="D1530" s="69" t="s">
        <v>3304</v>
      </c>
      <c r="E1530" s="69" t="s">
        <v>967</v>
      </c>
      <c r="F1530" s="70">
        <v>57</v>
      </c>
      <c r="G1530" s="70" t="s">
        <v>3305</v>
      </c>
      <c r="H1530" s="69" t="s">
        <v>189</v>
      </c>
      <c r="I1530" s="69" t="s">
        <v>3306</v>
      </c>
      <c r="J1530" s="69" t="s">
        <v>348</v>
      </c>
      <c r="K1530" s="69" t="s">
        <v>382</v>
      </c>
      <c r="L1530" s="69" t="s">
        <v>420</v>
      </c>
      <c r="M1530" s="69" t="s">
        <v>388</v>
      </c>
      <c r="N1530" s="69" t="s">
        <v>43</v>
      </c>
      <c r="O1530" s="69" t="s">
        <v>428</v>
      </c>
      <c r="P1530" s="69" t="s">
        <v>970</v>
      </c>
      <c r="Q1530" s="69">
        <v>7</v>
      </c>
      <c r="R1530" s="69" t="s">
        <v>63</v>
      </c>
      <c r="V1530" s="59" t="str">
        <f t="shared" si="187"/>
        <v>6291111кремовый / коричневый</v>
      </c>
      <c r="W1530" s="59" t="str">
        <f t="shared" si="184"/>
        <v>6291111</v>
      </c>
      <c r="X1530" s="59" t="str">
        <f t="shared" si="188"/>
        <v>RIDERS COTTON LINEN</v>
      </c>
      <c r="AC1530" s="50">
        <f t="shared" si="189"/>
        <v>2</v>
      </c>
      <c r="AD1530" s="43">
        <f t="shared" si="190"/>
        <v>320</v>
      </c>
      <c r="AE1530" s="50">
        <f t="shared" si="191"/>
        <v>2320</v>
      </c>
    </row>
    <row r="1531" spans="1:31">
      <c r="A1531" s="59" t="str">
        <f t="shared" si="185"/>
        <v>62911117</v>
      </c>
      <c r="B1531" s="59" t="str">
        <f t="shared" si="186"/>
        <v>02-320-73</v>
      </c>
      <c r="C1531" s="69" t="s">
        <v>3307</v>
      </c>
      <c r="D1531" s="69" t="s">
        <v>3304</v>
      </c>
      <c r="E1531" s="69" t="s">
        <v>972</v>
      </c>
      <c r="F1531" s="70">
        <v>59</v>
      </c>
      <c r="G1531" s="70" t="s">
        <v>3305</v>
      </c>
      <c r="H1531" s="69" t="s">
        <v>189</v>
      </c>
      <c r="I1531" s="69" t="s">
        <v>3306</v>
      </c>
      <c r="J1531" s="69" t="s">
        <v>348</v>
      </c>
      <c r="K1531" s="69" t="s">
        <v>382</v>
      </c>
      <c r="L1531" s="69" t="s">
        <v>420</v>
      </c>
      <c r="M1531" s="69" t="s">
        <v>388</v>
      </c>
      <c r="N1531" s="69" t="s">
        <v>43</v>
      </c>
      <c r="O1531" s="69" t="s">
        <v>428</v>
      </c>
      <c r="P1531" s="69" t="s">
        <v>970</v>
      </c>
      <c r="Q1531" s="69">
        <v>7</v>
      </c>
      <c r="R1531" s="69" t="s">
        <v>63</v>
      </c>
      <c r="V1531" s="59" t="str">
        <f t="shared" si="187"/>
        <v>6291111кремовый / коричневый</v>
      </c>
      <c r="W1531" s="59" t="str">
        <f t="shared" si="184"/>
        <v>6291111</v>
      </c>
      <c r="X1531" s="59" t="str">
        <f t="shared" si="188"/>
        <v>RIDERS COTTON LINEN</v>
      </c>
      <c r="AC1531" s="50">
        <f t="shared" si="189"/>
        <v>2</v>
      </c>
      <c r="AD1531" s="43">
        <f t="shared" si="190"/>
        <v>320</v>
      </c>
      <c r="AE1531" s="50">
        <f t="shared" si="191"/>
        <v>2320</v>
      </c>
    </row>
    <row r="1532" spans="1:31">
      <c r="A1532" s="59" t="str">
        <f t="shared" si="185"/>
        <v>62911117</v>
      </c>
      <c r="B1532" s="59" t="str">
        <f t="shared" si="186"/>
        <v>02-320-73</v>
      </c>
      <c r="C1532" s="69" t="s">
        <v>3308</v>
      </c>
      <c r="D1532" s="69" t="s">
        <v>3304</v>
      </c>
      <c r="E1532" s="69" t="s">
        <v>983</v>
      </c>
      <c r="F1532" s="70">
        <v>61</v>
      </c>
      <c r="G1532" s="70" t="s">
        <v>3305</v>
      </c>
      <c r="H1532" s="69" t="s">
        <v>189</v>
      </c>
      <c r="I1532" s="69" t="s">
        <v>3306</v>
      </c>
      <c r="J1532" s="69" t="s">
        <v>348</v>
      </c>
      <c r="K1532" s="69" t="s">
        <v>382</v>
      </c>
      <c r="L1532" s="69" t="s">
        <v>420</v>
      </c>
      <c r="M1532" s="69" t="s">
        <v>388</v>
      </c>
      <c r="N1532" s="69" t="s">
        <v>43</v>
      </c>
      <c r="O1532" s="69" t="s">
        <v>428</v>
      </c>
      <c r="P1532" s="69" t="s">
        <v>970</v>
      </c>
      <c r="Q1532" s="69">
        <v>7</v>
      </c>
      <c r="R1532" s="69" t="s">
        <v>63</v>
      </c>
      <c r="V1532" s="59" t="str">
        <f t="shared" si="187"/>
        <v>6291111кремовый / коричневый</v>
      </c>
      <c r="W1532" s="59" t="str">
        <f t="shared" si="184"/>
        <v>6291111</v>
      </c>
      <c r="X1532" s="59" t="str">
        <f t="shared" si="188"/>
        <v>RIDERS COTTON LINEN</v>
      </c>
      <c r="AC1532" s="50">
        <f t="shared" si="189"/>
        <v>2</v>
      </c>
      <c r="AD1532" s="43">
        <f t="shared" si="190"/>
        <v>320</v>
      </c>
      <c r="AE1532" s="50">
        <f t="shared" si="191"/>
        <v>2320</v>
      </c>
    </row>
    <row r="1533" spans="1:31">
      <c r="A1533" s="59" t="str">
        <f t="shared" si="185"/>
        <v>629310425</v>
      </c>
      <c r="B1533" s="59" t="str">
        <f t="shared" si="186"/>
        <v>02-195-16</v>
      </c>
      <c r="C1533" s="69" t="s">
        <v>3309</v>
      </c>
      <c r="D1533" s="69" t="s">
        <v>3310</v>
      </c>
      <c r="E1533" s="69" t="s">
        <v>967</v>
      </c>
      <c r="F1533" s="70">
        <v>57</v>
      </c>
      <c r="G1533" s="70" t="s">
        <v>2112</v>
      </c>
      <c r="H1533" s="69" t="s">
        <v>55</v>
      </c>
      <c r="I1533" s="69" t="s">
        <v>1882</v>
      </c>
      <c r="J1533" s="69" t="s">
        <v>348</v>
      </c>
      <c r="K1533" s="69" t="s">
        <v>382</v>
      </c>
      <c r="L1533" s="69" t="s">
        <v>420</v>
      </c>
      <c r="M1533" s="69" t="s">
        <v>384</v>
      </c>
      <c r="N1533" s="69" t="s">
        <v>37</v>
      </c>
      <c r="O1533" s="69" t="s">
        <v>385</v>
      </c>
      <c r="P1533" s="69" t="s">
        <v>970</v>
      </c>
      <c r="Q1533" s="69">
        <v>25</v>
      </c>
      <c r="R1533" s="69" t="s">
        <v>71</v>
      </c>
      <c r="V1533" s="59" t="str">
        <f t="shared" si="187"/>
        <v>6293104темно-синий</v>
      </c>
      <c r="W1533" s="59" t="str">
        <f t="shared" si="184"/>
        <v>6293104</v>
      </c>
      <c r="X1533" s="59" t="str">
        <f t="shared" si="188"/>
        <v>RIDERS CAP LINEN</v>
      </c>
      <c r="AC1533" s="50">
        <f t="shared" si="189"/>
        <v>2</v>
      </c>
      <c r="AD1533" s="43">
        <f t="shared" si="190"/>
        <v>195</v>
      </c>
      <c r="AE1533" s="50">
        <f t="shared" si="191"/>
        <v>2195</v>
      </c>
    </row>
    <row r="1534" spans="1:31">
      <c r="A1534" s="59" t="str">
        <f t="shared" si="185"/>
        <v>629310425</v>
      </c>
      <c r="B1534" s="59" t="str">
        <f t="shared" si="186"/>
        <v>02-195-16</v>
      </c>
      <c r="C1534" s="69" t="s">
        <v>3311</v>
      </c>
      <c r="D1534" s="69" t="s">
        <v>3310</v>
      </c>
      <c r="E1534" s="69" t="s">
        <v>972</v>
      </c>
      <c r="F1534" s="70">
        <v>59</v>
      </c>
      <c r="G1534" s="70" t="s">
        <v>2112</v>
      </c>
      <c r="H1534" s="69" t="s">
        <v>55</v>
      </c>
      <c r="I1534" s="69" t="s">
        <v>1882</v>
      </c>
      <c r="J1534" s="69" t="s">
        <v>348</v>
      </c>
      <c r="K1534" s="69" t="s">
        <v>382</v>
      </c>
      <c r="L1534" s="69" t="s">
        <v>420</v>
      </c>
      <c r="M1534" s="69" t="s">
        <v>384</v>
      </c>
      <c r="N1534" s="69" t="s">
        <v>37</v>
      </c>
      <c r="O1534" s="69" t="s">
        <v>385</v>
      </c>
      <c r="P1534" s="69" t="s">
        <v>970</v>
      </c>
      <c r="Q1534" s="69">
        <v>25</v>
      </c>
      <c r="R1534" s="69" t="s">
        <v>71</v>
      </c>
      <c r="V1534" s="59" t="str">
        <f t="shared" si="187"/>
        <v>6293104темно-синий</v>
      </c>
      <c r="W1534" s="59" t="str">
        <f t="shared" si="184"/>
        <v>6293104</v>
      </c>
      <c r="X1534" s="59" t="str">
        <f t="shared" si="188"/>
        <v>RIDERS CAP LINEN</v>
      </c>
      <c r="AC1534" s="50">
        <f t="shared" si="189"/>
        <v>2</v>
      </c>
      <c r="AD1534" s="43">
        <f t="shared" si="190"/>
        <v>195</v>
      </c>
      <c r="AE1534" s="50">
        <f t="shared" si="191"/>
        <v>2195</v>
      </c>
    </row>
    <row r="1535" spans="1:31">
      <c r="A1535" s="59" t="str">
        <f t="shared" si="185"/>
        <v>629310425</v>
      </c>
      <c r="B1535" s="59" t="str">
        <f t="shared" si="186"/>
        <v>02-195-16</v>
      </c>
      <c r="C1535" s="69" t="s">
        <v>3312</v>
      </c>
      <c r="D1535" s="69" t="s">
        <v>3310</v>
      </c>
      <c r="E1535" s="69" t="s">
        <v>983</v>
      </c>
      <c r="F1535" s="70">
        <v>61</v>
      </c>
      <c r="G1535" s="70" t="s">
        <v>2112</v>
      </c>
      <c r="H1535" s="69" t="s">
        <v>55</v>
      </c>
      <c r="I1535" s="69" t="s">
        <v>1882</v>
      </c>
      <c r="J1535" s="69" t="s">
        <v>348</v>
      </c>
      <c r="K1535" s="69" t="s">
        <v>382</v>
      </c>
      <c r="L1535" s="69" t="s">
        <v>420</v>
      </c>
      <c r="M1535" s="69" t="s">
        <v>384</v>
      </c>
      <c r="N1535" s="69" t="s">
        <v>37</v>
      </c>
      <c r="O1535" s="69" t="s">
        <v>385</v>
      </c>
      <c r="P1535" s="69" t="s">
        <v>970</v>
      </c>
      <c r="Q1535" s="69">
        <v>25</v>
      </c>
      <c r="R1535" s="69" t="s">
        <v>71</v>
      </c>
      <c r="V1535" s="59" t="str">
        <f t="shared" si="187"/>
        <v>6293104темно-синий</v>
      </c>
      <c r="W1535" s="59" t="str">
        <f t="shared" si="184"/>
        <v>6293104</v>
      </c>
      <c r="X1535" s="59" t="str">
        <f t="shared" si="188"/>
        <v>RIDERS CAP LINEN</v>
      </c>
      <c r="AC1535" s="50">
        <f t="shared" si="189"/>
        <v>2</v>
      </c>
      <c r="AD1535" s="43">
        <f t="shared" si="190"/>
        <v>195</v>
      </c>
      <c r="AE1535" s="50">
        <f t="shared" si="191"/>
        <v>2195</v>
      </c>
    </row>
    <row r="1536" spans="1:31">
      <c r="A1536" s="59" t="str">
        <f t="shared" si="185"/>
        <v>66111071</v>
      </c>
      <c r="B1536" s="59" t="str">
        <f t="shared" si="186"/>
        <v>02-321-09</v>
      </c>
      <c r="C1536" s="69" t="s">
        <v>3313</v>
      </c>
      <c r="D1536" s="69" t="s">
        <v>3314</v>
      </c>
      <c r="E1536" s="69" t="s">
        <v>967</v>
      </c>
      <c r="F1536" s="70">
        <v>57</v>
      </c>
      <c r="G1536" s="70" t="s">
        <v>3315</v>
      </c>
      <c r="H1536" s="69" t="s">
        <v>53</v>
      </c>
      <c r="I1536" s="69" t="s">
        <v>908</v>
      </c>
      <c r="J1536" s="69" t="s">
        <v>320</v>
      </c>
      <c r="K1536" s="69" t="s">
        <v>382</v>
      </c>
      <c r="L1536" s="69" t="s">
        <v>420</v>
      </c>
      <c r="M1536" s="69" t="s">
        <v>388</v>
      </c>
      <c r="N1536" s="69" t="s">
        <v>43</v>
      </c>
      <c r="O1536" s="69" t="s">
        <v>433</v>
      </c>
      <c r="P1536" s="69" t="s">
        <v>970</v>
      </c>
      <c r="Q1536" s="69">
        <v>1</v>
      </c>
      <c r="R1536" s="69" t="s">
        <v>53</v>
      </c>
      <c r="V1536" s="59" t="str">
        <f t="shared" si="187"/>
        <v>6611107черный</v>
      </c>
      <c r="W1536" s="59" t="str">
        <f t="shared" si="184"/>
        <v>6611107</v>
      </c>
      <c r="X1536" s="59" t="str">
        <f t="shared" si="188"/>
        <v>TEXAS ORGANIC COTTON</v>
      </c>
      <c r="AC1536" s="50">
        <f t="shared" si="189"/>
        <v>2</v>
      </c>
      <c r="AD1536" s="43">
        <f t="shared" si="190"/>
        <v>321</v>
      </c>
      <c r="AE1536" s="50">
        <f t="shared" si="191"/>
        <v>2321</v>
      </c>
    </row>
    <row r="1537" spans="1:31">
      <c r="A1537" s="59" t="str">
        <f t="shared" si="185"/>
        <v>66111071</v>
      </c>
      <c r="B1537" s="59" t="str">
        <f t="shared" si="186"/>
        <v>02-321-09</v>
      </c>
      <c r="C1537" s="69" t="s">
        <v>3316</v>
      </c>
      <c r="D1537" s="69" t="s">
        <v>3314</v>
      </c>
      <c r="E1537" s="69" t="s">
        <v>972</v>
      </c>
      <c r="F1537" s="70">
        <v>59</v>
      </c>
      <c r="G1537" s="70" t="s">
        <v>3315</v>
      </c>
      <c r="H1537" s="69" t="s">
        <v>53</v>
      </c>
      <c r="I1537" s="69" t="s">
        <v>908</v>
      </c>
      <c r="J1537" s="69" t="s">
        <v>320</v>
      </c>
      <c r="K1537" s="69" t="s">
        <v>382</v>
      </c>
      <c r="L1537" s="69" t="s">
        <v>420</v>
      </c>
      <c r="M1537" s="69" t="s">
        <v>388</v>
      </c>
      <c r="N1537" s="69" t="s">
        <v>43</v>
      </c>
      <c r="O1537" s="69" t="s">
        <v>433</v>
      </c>
      <c r="P1537" s="69" t="s">
        <v>970</v>
      </c>
      <c r="Q1537" s="69">
        <v>1</v>
      </c>
      <c r="R1537" s="69" t="s">
        <v>53</v>
      </c>
      <c r="V1537" s="59" t="str">
        <f t="shared" si="187"/>
        <v>6611107черный</v>
      </c>
      <c r="W1537" s="59" t="str">
        <f t="shared" si="184"/>
        <v>6611107</v>
      </c>
      <c r="X1537" s="59" t="str">
        <f t="shared" si="188"/>
        <v>TEXAS ORGANIC COTTON</v>
      </c>
      <c r="AC1537" s="50">
        <f t="shared" si="189"/>
        <v>2</v>
      </c>
      <c r="AD1537" s="43">
        <f t="shared" si="190"/>
        <v>321</v>
      </c>
      <c r="AE1537" s="50">
        <f t="shared" si="191"/>
        <v>2321</v>
      </c>
    </row>
    <row r="1538" spans="1:31">
      <c r="A1538" s="59" t="str">
        <f t="shared" si="185"/>
        <v>66111071</v>
      </c>
      <c r="B1538" s="59" t="str">
        <f t="shared" si="186"/>
        <v>02-321-09</v>
      </c>
      <c r="C1538" s="69" t="s">
        <v>3317</v>
      </c>
      <c r="D1538" s="69" t="s">
        <v>3314</v>
      </c>
      <c r="E1538" s="69" t="s">
        <v>983</v>
      </c>
      <c r="F1538" s="70">
        <v>61</v>
      </c>
      <c r="G1538" s="70" t="s">
        <v>3315</v>
      </c>
      <c r="H1538" s="69" t="s">
        <v>53</v>
      </c>
      <c r="I1538" s="69" t="s">
        <v>908</v>
      </c>
      <c r="J1538" s="69" t="s">
        <v>320</v>
      </c>
      <c r="K1538" s="69" t="s">
        <v>382</v>
      </c>
      <c r="L1538" s="69" t="s">
        <v>420</v>
      </c>
      <c r="M1538" s="69" t="s">
        <v>388</v>
      </c>
      <c r="N1538" s="69" t="s">
        <v>43</v>
      </c>
      <c r="O1538" s="69" t="s">
        <v>433</v>
      </c>
      <c r="P1538" s="69" t="s">
        <v>970</v>
      </c>
      <c r="Q1538" s="69">
        <v>1</v>
      </c>
      <c r="R1538" s="69" t="s">
        <v>53</v>
      </c>
      <c r="V1538" s="59" t="str">
        <f t="shared" si="187"/>
        <v>6611107черный</v>
      </c>
      <c r="W1538" s="59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6611107</v>
      </c>
      <c r="X1538" s="59" t="str">
        <f t="shared" si="188"/>
        <v>TEXAS ORGANIC COTTON</v>
      </c>
      <c r="AC1538" s="50">
        <f t="shared" si="189"/>
        <v>2</v>
      </c>
      <c r="AD1538" s="43">
        <f t="shared" si="190"/>
        <v>321</v>
      </c>
      <c r="AE1538" s="50">
        <f t="shared" si="191"/>
        <v>2321</v>
      </c>
    </row>
    <row r="1539" spans="1:31">
      <c r="A1539" s="59" t="str">
        <f t="shared" ref="A1539:A1602" si="193">IF(G1539&amp;Q1539&lt;&gt;"",W1539&amp;Q1539,"")</f>
        <v>66111071</v>
      </c>
      <c r="B1539" s="59" t="str">
        <f t="shared" ref="B1539:B1602" si="194">IF(C1539&lt;&gt;"",LEFT(C1539,9),"")</f>
        <v>02-321-09</v>
      </c>
      <c r="C1539" s="69" t="s">
        <v>3318</v>
      </c>
      <c r="D1539" s="69" t="s">
        <v>3314</v>
      </c>
      <c r="E1539" s="69" t="s">
        <v>989</v>
      </c>
      <c r="F1539" s="70">
        <v>63</v>
      </c>
      <c r="G1539" s="70" t="s">
        <v>3315</v>
      </c>
      <c r="H1539" s="69" t="s">
        <v>53</v>
      </c>
      <c r="I1539" s="69" t="s">
        <v>908</v>
      </c>
      <c r="J1539" s="69" t="s">
        <v>320</v>
      </c>
      <c r="K1539" s="69" t="s">
        <v>382</v>
      </c>
      <c r="L1539" s="69" t="s">
        <v>420</v>
      </c>
      <c r="M1539" s="69" t="s">
        <v>388</v>
      </c>
      <c r="N1539" s="69" t="s">
        <v>43</v>
      </c>
      <c r="O1539" s="69" t="s">
        <v>433</v>
      </c>
      <c r="P1539" s="69" t="s">
        <v>970</v>
      </c>
      <c r="Q1539" s="69">
        <v>1</v>
      </c>
      <c r="R1539" s="69" t="s">
        <v>53</v>
      </c>
      <c r="V1539" s="59" t="str">
        <f t="shared" ref="V1539:V1602" si="195">W1539&amp;H1539</f>
        <v>6611107черный</v>
      </c>
      <c r="W1539" s="59" t="str">
        <f t="shared" si="192"/>
        <v>6611107</v>
      </c>
      <c r="X1539" s="59" t="str">
        <f t="shared" ref="X1539:X1602" si="196">IF(A1539&lt;&gt;"",IFERROR(IF(FIND(" ",G1539)&gt;=1,MID(G1539,FIND(" ",G1539)+1,LEN(G1539)),""),""),"")</f>
        <v>TEXAS ORGANIC COTTON</v>
      </c>
      <c r="AC1539" s="50">
        <f t="shared" ref="AC1539:AC1602" si="197">IFERROR(VALUE(MID($C1539,1,2)),0)</f>
        <v>2</v>
      </c>
      <c r="AD1539" s="43">
        <f t="shared" ref="AD1539:AD1602" si="198">IFERROR(VALUE(MID($C1539,4,3)),0)</f>
        <v>321</v>
      </c>
      <c r="AE1539" s="50">
        <f t="shared" ref="AE1539:AE1602" si="199">VALUE(RIGHT("00"&amp;AC1539,2)&amp;RIGHT("000"&amp;AD1539,3))</f>
        <v>2321</v>
      </c>
    </row>
    <row r="1540" spans="1:31">
      <c r="A1540" s="59" t="str">
        <f t="shared" si="193"/>
        <v>66111071</v>
      </c>
      <c r="B1540" s="59" t="str">
        <f t="shared" si="194"/>
        <v>02-321-09</v>
      </c>
      <c r="C1540" s="69" t="s">
        <v>3319</v>
      </c>
      <c r="D1540" s="69" t="s">
        <v>3314</v>
      </c>
      <c r="E1540" s="69" t="s">
        <v>1147</v>
      </c>
      <c r="F1540" s="70">
        <v>55</v>
      </c>
      <c r="G1540" s="70" t="s">
        <v>3315</v>
      </c>
      <c r="H1540" s="69" t="s">
        <v>53</v>
      </c>
      <c r="I1540" s="69" t="s">
        <v>908</v>
      </c>
      <c r="J1540" s="69" t="s">
        <v>320</v>
      </c>
      <c r="K1540" s="69" t="s">
        <v>382</v>
      </c>
      <c r="L1540" s="69" t="s">
        <v>420</v>
      </c>
      <c r="M1540" s="69" t="s">
        <v>388</v>
      </c>
      <c r="N1540" s="69" t="s">
        <v>43</v>
      </c>
      <c r="O1540" s="69" t="s">
        <v>433</v>
      </c>
      <c r="P1540" s="69" t="s">
        <v>970</v>
      </c>
      <c r="Q1540" s="69">
        <v>1</v>
      </c>
      <c r="R1540" s="69" t="s">
        <v>53</v>
      </c>
      <c r="V1540" s="59" t="str">
        <f t="shared" si="195"/>
        <v>6611107черный</v>
      </c>
      <c r="W1540" s="59" t="str">
        <f t="shared" si="192"/>
        <v>6611107</v>
      </c>
      <c r="X1540" s="59" t="str">
        <f t="shared" si="196"/>
        <v>TEXAS ORGANIC COTTON</v>
      </c>
      <c r="AC1540" s="50">
        <f t="shared" si="197"/>
        <v>2</v>
      </c>
      <c r="AD1540" s="43">
        <f t="shared" si="198"/>
        <v>321</v>
      </c>
      <c r="AE1540" s="50">
        <f t="shared" si="199"/>
        <v>2321</v>
      </c>
    </row>
    <row r="1541" spans="1:31">
      <c r="A1541" s="59" t="str">
        <f t="shared" si="193"/>
        <v>66111072</v>
      </c>
      <c r="B1541" s="59" t="str">
        <f t="shared" si="194"/>
        <v>02-321-16</v>
      </c>
      <c r="C1541" s="69" t="s">
        <v>3320</v>
      </c>
      <c r="D1541" s="69" t="s">
        <v>3321</v>
      </c>
      <c r="E1541" s="69" t="s">
        <v>967</v>
      </c>
      <c r="F1541" s="70">
        <v>57</v>
      </c>
      <c r="G1541" s="70" t="s">
        <v>3315</v>
      </c>
      <c r="H1541" s="69" t="s">
        <v>55</v>
      </c>
      <c r="I1541" s="69" t="s">
        <v>908</v>
      </c>
      <c r="J1541" s="69" t="s">
        <v>320</v>
      </c>
      <c r="K1541" s="69" t="s">
        <v>382</v>
      </c>
      <c r="L1541" s="69" t="s">
        <v>420</v>
      </c>
      <c r="M1541" s="69" t="s">
        <v>388</v>
      </c>
      <c r="N1541" s="69" t="s">
        <v>43</v>
      </c>
      <c r="O1541" s="69" t="s">
        <v>433</v>
      </c>
      <c r="P1541" s="69" t="s">
        <v>970</v>
      </c>
      <c r="Q1541" s="69">
        <v>2</v>
      </c>
      <c r="R1541" s="69" t="s">
        <v>71</v>
      </c>
      <c r="V1541" s="59" t="str">
        <f t="shared" si="195"/>
        <v>6611107темно-синий</v>
      </c>
      <c r="W1541" s="59" t="str">
        <f t="shared" si="192"/>
        <v>6611107</v>
      </c>
      <c r="X1541" s="59" t="str">
        <f t="shared" si="196"/>
        <v>TEXAS ORGANIC COTTON</v>
      </c>
      <c r="AC1541" s="50">
        <f t="shared" si="197"/>
        <v>2</v>
      </c>
      <c r="AD1541" s="43">
        <f t="shared" si="198"/>
        <v>321</v>
      </c>
      <c r="AE1541" s="50">
        <f t="shared" si="199"/>
        <v>2321</v>
      </c>
    </row>
    <row r="1542" spans="1:31">
      <c r="A1542" s="59" t="str">
        <f t="shared" si="193"/>
        <v>66111072</v>
      </c>
      <c r="B1542" s="59" t="str">
        <f t="shared" si="194"/>
        <v>02-321-16</v>
      </c>
      <c r="C1542" s="69" t="s">
        <v>3322</v>
      </c>
      <c r="D1542" s="69" t="s">
        <v>3321</v>
      </c>
      <c r="E1542" s="69" t="s">
        <v>972</v>
      </c>
      <c r="F1542" s="70">
        <v>59</v>
      </c>
      <c r="G1542" s="70" t="s">
        <v>3315</v>
      </c>
      <c r="H1542" s="69" t="s">
        <v>55</v>
      </c>
      <c r="I1542" s="69" t="s">
        <v>908</v>
      </c>
      <c r="J1542" s="69" t="s">
        <v>320</v>
      </c>
      <c r="K1542" s="69" t="s">
        <v>382</v>
      </c>
      <c r="L1542" s="69" t="s">
        <v>420</v>
      </c>
      <c r="M1542" s="69" t="s">
        <v>388</v>
      </c>
      <c r="N1542" s="69" t="s">
        <v>43</v>
      </c>
      <c r="O1542" s="69" t="s">
        <v>433</v>
      </c>
      <c r="P1542" s="69" t="s">
        <v>970</v>
      </c>
      <c r="Q1542" s="69">
        <v>2</v>
      </c>
      <c r="R1542" s="69" t="s">
        <v>71</v>
      </c>
      <c r="V1542" s="59" t="str">
        <f t="shared" si="195"/>
        <v>6611107темно-синий</v>
      </c>
      <c r="W1542" s="59" t="str">
        <f t="shared" si="192"/>
        <v>6611107</v>
      </c>
      <c r="X1542" s="59" t="str">
        <f t="shared" si="196"/>
        <v>TEXAS ORGANIC COTTON</v>
      </c>
      <c r="AC1542" s="50">
        <f t="shared" si="197"/>
        <v>2</v>
      </c>
      <c r="AD1542" s="43">
        <f t="shared" si="198"/>
        <v>321</v>
      </c>
      <c r="AE1542" s="50">
        <f t="shared" si="199"/>
        <v>2321</v>
      </c>
    </row>
    <row r="1543" spans="1:31">
      <c r="A1543" s="59" t="str">
        <f t="shared" si="193"/>
        <v>66111072</v>
      </c>
      <c r="B1543" s="59" t="str">
        <f t="shared" si="194"/>
        <v>02-321-16</v>
      </c>
      <c r="C1543" s="69" t="s">
        <v>3323</v>
      </c>
      <c r="D1543" s="69" t="s">
        <v>3321</v>
      </c>
      <c r="E1543" s="69" t="s">
        <v>983</v>
      </c>
      <c r="F1543" s="70">
        <v>61</v>
      </c>
      <c r="G1543" s="70" t="s">
        <v>3315</v>
      </c>
      <c r="H1543" s="69" t="s">
        <v>55</v>
      </c>
      <c r="I1543" s="69" t="s">
        <v>908</v>
      </c>
      <c r="J1543" s="69" t="s">
        <v>320</v>
      </c>
      <c r="K1543" s="69" t="s">
        <v>382</v>
      </c>
      <c r="L1543" s="69" t="s">
        <v>420</v>
      </c>
      <c r="M1543" s="69" t="s">
        <v>388</v>
      </c>
      <c r="N1543" s="69" t="s">
        <v>43</v>
      </c>
      <c r="O1543" s="69" t="s">
        <v>433</v>
      </c>
      <c r="P1543" s="69" t="s">
        <v>970</v>
      </c>
      <c r="Q1543" s="69">
        <v>2</v>
      </c>
      <c r="R1543" s="69" t="s">
        <v>71</v>
      </c>
      <c r="V1543" s="59" t="str">
        <f t="shared" si="195"/>
        <v>6611107темно-синий</v>
      </c>
      <c r="W1543" s="59" t="str">
        <f t="shared" si="192"/>
        <v>6611107</v>
      </c>
      <c r="X1543" s="59" t="str">
        <f t="shared" si="196"/>
        <v>TEXAS ORGANIC COTTON</v>
      </c>
      <c r="AC1543" s="50">
        <f t="shared" si="197"/>
        <v>2</v>
      </c>
      <c r="AD1543" s="43">
        <f t="shared" si="198"/>
        <v>321</v>
      </c>
      <c r="AE1543" s="50">
        <f t="shared" si="199"/>
        <v>2321</v>
      </c>
    </row>
    <row r="1544" spans="1:31">
      <c r="A1544" s="59" t="str">
        <f t="shared" si="193"/>
        <v>66111072</v>
      </c>
      <c r="B1544" s="59" t="str">
        <f t="shared" si="194"/>
        <v>02-321-16</v>
      </c>
      <c r="C1544" s="69" t="s">
        <v>3324</v>
      </c>
      <c r="D1544" s="69" t="s">
        <v>3321</v>
      </c>
      <c r="E1544" s="69" t="s">
        <v>1147</v>
      </c>
      <c r="F1544" s="70">
        <v>55</v>
      </c>
      <c r="G1544" s="70" t="s">
        <v>3315</v>
      </c>
      <c r="H1544" s="69" t="s">
        <v>55</v>
      </c>
      <c r="I1544" s="69" t="s">
        <v>908</v>
      </c>
      <c r="J1544" s="69" t="s">
        <v>320</v>
      </c>
      <c r="K1544" s="69" t="s">
        <v>382</v>
      </c>
      <c r="L1544" s="69" t="s">
        <v>420</v>
      </c>
      <c r="M1544" s="69" t="s">
        <v>388</v>
      </c>
      <c r="N1544" s="69" t="s">
        <v>43</v>
      </c>
      <c r="O1544" s="69" t="s">
        <v>433</v>
      </c>
      <c r="P1544" s="69" t="s">
        <v>970</v>
      </c>
      <c r="Q1544" s="69">
        <v>2</v>
      </c>
      <c r="R1544" s="69" t="s">
        <v>71</v>
      </c>
      <c r="V1544" s="59" t="str">
        <f t="shared" si="195"/>
        <v>6611107темно-синий</v>
      </c>
      <c r="W1544" s="59" t="str">
        <f t="shared" si="192"/>
        <v>6611107</v>
      </c>
      <c r="X1544" s="59" t="str">
        <f t="shared" si="196"/>
        <v>TEXAS ORGANIC COTTON</v>
      </c>
      <c r="AC1544" s="50">
        <f t="shared" si="197"/>
        <v>2</v>
      </c>
      <c r="AD1544" s="43">
        <f t="shared" si="198"/>
        <v>321</v>
      </c>
      <c r="AE1544" s="50">
        <f t="shared" si="199"/>
        <v>2321</v>
      </c>
    </row>
    <row r="1545" spans="1:31">
      <c r="A1545" s="59" t="str">
        <f t="shared" si="193"/>
        <v>66111072</v>
      </c>
      <c r="B1545" s="59" t="str">
        <f t="shared" si="194"/>
        <v>02-321-16</v>
      </c>
      <c r="C1545" s="69" t="s">
        <v>3325</v>
      </c>
      <c r="D1545" s="69" t="s">
        <v>3321</v>
      </c>
      <c r="E1545" s="69" t="s">
        <v>989</v>
      </c>
      <c r="F1545" s="70">
        <v>63</v>
      </c>
      <c r="G1545" s="70" t="s">
        <v>3315</v>
      </c>
      <c r="H1545" s="69" t="s">
        <v>55</v>
      </c>
      <c r="I1545" s="69" t="s">
        <v>908</v>
      </c>
      <c r="J1545" s="69" t="s">
        <v>320</v>
      </c>
      <c r="K1545" s="69" t="s">
        <v>382</v>
      </c>
      <c r="L1545" s="69" t="s">
        <v>420</v>
      </c>
      <c r="M1545" s="69" t="s">
        <v>388</v>
      </c>
      <c r="N1545" s="69" t="s">
        <v>43</v>
      </c>
      <c r="O1545" s="69" t="s">
        <v>433</v>
      </c>
      <c r="P1545" s="69" t="s">
        <v>970</v>
      </c>
      <c r="Q1545" s="69">
        <v>2</v>
      </c>
      <c r="R1545" s="69" t="s">
        <v>71</v>
      </c>
      <c r="V1545" s="59" t="str">
        <f t="shared" si="195"/>
        <v>6611107темно-синий</v>
      </c>
      <c r="W1545" s="59" t="str">
        <f t="shared" si="192"/>
        <v>6611107</v>
      </c>
      <c r="X1545" s="59" t="str">
        <f t="shared" si="196"/>
        <v>TEXAS ORGANIC COTTON</v>
      </c>
      <c r="AC1545" s="50">
        <f t="shared" si="197"/>
        <v>2</v>
      </c>
      <c r="AD1545" s="43">
        <f t="shared" si="198"/>
        <v>321</v>
      </c>
      <c r="AE1545" s="50">
        <f t="shared" si="199"/>
        <v>2321</v>
      </c>
    </row>
    <row r="1546" spans="1:31">
      <c r="A1546" s="59" t="str">
        <f t="shared" si="193"/>
        <v>661110761</v>
      </c>
      <c r="B1546" s="59" t="str">
        <f t="shared" si="194"/>
        <v>02-321-03</v>
      </c>
      <c r="C1546" s="69" t="s">
        <v>3326</v>
      </c>
      <c r="D1546" s="69" t="s">
        <v>3327</v>
      </c>
      <c r="E1546" s="69" t="s">
        <v>967</v>
      </c>
      <c r="F1546" s="70">
        <v>57</v>
      </c>
      <c r="G1546" s="70" t="s">
        <v>3315</v>
      </c>
      <c r="H1546" s="69" t="s">
        <v>195</v>
      </c>
      <c r="I1546" s="69" t="s">
        <v>908</v>
      </c>
      <c r="J1546" s="69" t="s">
        <v>320</v>
      </c>
      <c r="K1546" s="69" t="s">
        <v>382</v>
      </c>
      <c r="L1546" s="69" t="s">
        <v>420</v>
      </c>
      <c r="M1546" s="69" t="s">
        <v>388</v>
      </c>
      <c r="N1546" s="69" t="s">
        <v>43</v>
      </c>
      <c r="O1546" s="69" t="s">
        <v>433</v>
      </c>
      <c r="P1546" s="69" t="s">
        <v>970</v>
      </c>
      <c r="Q1546" s="69">
        <v>61</v>
      </c>
      <c r="R1546" s="69" t="s">
        <v>195</v>
      </c>
      <c r="V1546" s="59" t="str">
        <f t="shared" si="195"/>
        <v>6611107оливковый</v>
      </c>
      <c r="W1546" s="59" t="str">
        <f t="shared" si="192"/>
        <v>6611107</v>
      </c>
      <c r="X1546" s="59" t="str">
        <f t="shared" si="196"/>
        <v>TEXAS ORGANIC COTTON</v>
      </c>
      <c r="AC1546" s="50">
        <f t="shared" si="197"/>
        <v>2</v>
      </c>
      <c r="AD1546" s="43">
        <f t="shared" si="198"/>
        <v>321</v>
      </c>
      <c r="AE1546" s="50">
        <f t="shared" si="199"/>
        <v>2321</v>
      </c>
    </row>
    <row r="1547" spans="1:31">
      <c r="A1547" s="59" t="str">
        <f t="shared" si="193"/>
        <v>661110761</v>
      </c>
      <c r="B1547" s="59" t="str">
        <f t="shared" si="194"/>
        <v>02-321-03</v>
      </c>
      <c r="C1547" s="69" t="s">
        <v>3328</v>
      </c>
      <c r="D1547" s="69" t="s">
        <v>3327</v>
      </c>
      <c r="E1547" s="69" t="s">
        <v>972</v>
      </c>
      <c r="F1547" s="70">
        <v>59</v>
      </c>
      <c r="G1547" s="70" t="s">
        <v>3315</v>
      </c>
      <c r="H1547" s="69" t="s">
        <v>195</v>
      </c>
      <c r="I1547" s="69" t="s">
        <v>908</v>
      </c>
      <c r="J1547" s="69" t="s">
        <v>320</v>
      </c>
      <c r="K1547" s="69" t="s">
        <v>382</v>
      </c>
      <c r="L1547" s="69" t="s">
        <v>420</v>
      </c>
      <c r="M1547" s="69" t="s">
        <v>388</v>
      </c>
      <c r="N1547" s="69" t="s">
        <v>43</v>
      </c>
      <c r="O1547" s="69" t="s">
        <v>433</v>
      </c>
      <c r="P1547" s="69" t="s">
        <v>970</v>
      </c>
      <c r="Q1547" s="69">
        <v>61</v>
      </c>
      <c r="R1547" s="69" t="s">
        <v>195</v>
      </c>
      <c r="V1547" s="59" t="str">
        <f t="shared" si="195"/>
        <v>6611107оливковый</v>
      </c>
      <c r="W1547" s="59" t="str">
        <f t="shared" si="192"/>
        <v>6611107</v>
      </c>
      <c r="X1547" s="59" t="str">
        <f t="shared" si="196"/>
        <v>TEXAS ORGANIC COTTON</v>
      </c>
      <c r="AC1547" s="50">
        <f t="shared" si="197"/>
        <v>2</v>
      </c>
      <c r="AD1547" s="43">
        <f t="shared" si="198"/>
        <v>321</v>
      </c>
      <c r="AE1547" s="50">
        <f t="shared" si="199"/>
        <v>2321</v>
      </c>
    </row>
    <row r="1548" spans="1:31">
      <c r="A1548" s="59" t="str">
        <f t="shared" si="193"/>
        <v>661110761</v>
      </c>
      <c r="B1548" s="59" t="str">
        <f t="shared" si="194"/>
        <v>02-321-03</v>
      </c>
      <c r="C1548" s="69" t="s">
        <v>3329</v>
      </c>
      <c r="D1548" s="69" t="s">
        <v>3327</v>
      </c>
      <c r="E1548" s="69" t="s">
        <v>983</v>
      </c>
      <c r="F1548" s="70">
        <v>61</v>
      </c>
      <c r="G1548" s="70" t="s">
        <v>3315</v>
      </c>
      <c r="H1548" s="69" t="s">
        <v>195</v>
      </c>
      <c r="I1548" s="69" t="s">
        <v>908</v>
      </c>
      <c r="J1548" s="69" t="s">
        <v>320</v>
      </c>
      <c r="K1548" s="69" t="s">
        <v>382</v>
      </c>
      <c r="L1548" s="69" t="s">
        <v>420</v>
      </c>
      <c r="M1548" s="69" t="s">
        <v>388</v>
      </c>
      <c r="N1548" s="69" t="s">
        <v>43</v>
      </c>
      <c r="O1548" s="69" t="s">
        <v>433</v>
      </c>
      <c r="P1548" s="69" t="s">
        <v>970</v>
      </c>
      <c r="Q1548" s="69">
        <v>61</v>
      </c>
      <c r="R1548" s="69" t="s">
        <v>195</v>
      </c>
      <c r="V1548" s="59" t="str">
        <f t="shared" si="195"/>
        <v>6611107оливковый</v>
      </c>
      <c r="W1548" s="59" t="str">
        <f t="shared" si="192"/>
        <v>6611107</v>
      </c>
      <c r="X1548" s="59" t="str">
        <f t="shared" si="196"/>
        <v>TEXAS ORGANIC COTTON</v>
      </c>
      <c r="AC1548" s="50">
        <f t="shared" si="197"/>
        <v>2</v>
      </c>
      <c r="AD1548" s="43">
        <f t="shared" si="198"/>
        <v>321</v>
      </c>
      <c r="AE1548" s="50">
        <f t="shared" si="199"/>
        <v>2321</v>
      </c>
    </row>
    <row r="1549" spans="1:31">
      <c r="A1549" s="59" t="str">
        <f t="shared" si="193"/>
        <v>661110761</v>
      </c>
      <c r="B1549" s="59" t="str">
        <f t="shared" si="194"/>
        <v>02-321-03</v>
      </c>
      <c r="C1549" s="69" t="s">
        <v>3330</v>
      </c>
      <c r="D1549" s="69" t="s">
        <v>3327</v>
      </c>
      <c r="E1549" s="69" t="s">
        <v>1147</v>
      </c>
      <c r="F1549" s="70">
        <v>55</v>
      </c>
      <c r="G1549" s="70" t="s">
        <v>3315</v>
      </c>
      <c r="H1549" s="69" t="s">
        <v>195</v>
      </c>
      <c r="I1549" s="69" t="s">
        <v>908</v>
      </c>
      <c r="J1549" s="69" t="s">
        <v>320</v>
      </c>
      <c r="K1549" s="69" t="s">
        <v>382</v>
      </c>
      <c r="L1549" s="69" t="s">
        <v>420</v>
      </c>
      <c r="M1549" s="69" t="s">
        <v>388</v>
      </c>
      <c r="N1549" s="69" t="s">
        <v>43</v>
      </c>
      <c r="O1549" s="69" t="s">
        <v>433</v>
      </c>
      <c r="P1549" s="69" t="s">
        <v>970</v>
      </c>
      <c r="Q1549" s="69">
        <v>61</v>
      </c>
      <c r="R1549" s="69" t="s">
        <v>195</v>
      </c>
      <c r="V1549" s="59" t="str">
        <f t="shared" si="195"/>
        <v>6611107оливковый</v>
      </c>
      <c r="W1549" s="59" t="str">
        <f t="shared" si="192"/>
        <v>6611107</v>
      </c>
      <c r="X1549" s="59" t="str">
        <f t="shared" si="196"/>
        <v>TEXAS ORGANIC COTTON</v>
      </c>
      <c r="AC1549" s="50">
        <f t="shared" si="197"/>
        <v>2</v>
      </c>
      <c r="AD1549" s="43">
        <f t="shared" si="198"/>
        <v>321</v>
      </c>
      <c r="AE1549" s="50">
        <f t="shared" si="199"/>
        <v>2321</v>
      </c>
    </row>
    <row r="1550" spans="1:31">
      <c r="A1550" s="59" t="str">
        <f t="shared" si="193"/>
        <v>661110761</v>
      </c>
      <c r="B1550" s="59" t="str">
        <f t="shared" si="194"/>
        <v>02-321-03</v>
      </c>
      <c r="C1550" s="69" t="s">
        <v>3331</v>
      </c>
      <c r="D1550" s="69" t="s">
        <v>3327</v>
      </c>
      <c r="E1550" s="69" t="s">
        <v>989</v>
      </c>
      <c r="F1550" s="70">
        <v>63</v>
      </c>
      <c r="G1550" s="70" t="s">
        <v>3315</v>
      </c>
      <c r="H1550" s="69" t="s">
        <v>195</v>
      </c>
      <c r="I1550" s="69" t="s">
        <v>908</v>
      </c>
      <c r="J1550" s="69" t="s">
        <v>320</v>
      </c>
      <c r="K1550" s="69" t="s">
        <v>382</v>
      </c>
      <c r="L1550" s="69" t="s">
        <v>420</v>
      </c>
      <c r="M1550" s="69" t="s">
        <v>388</v>
      </c>
      <c r="N1550" s="69" t="s">
        <v>43</v>
      </c>
      <c r="O1550" s="69" t="s">
        <v>433</v>
      </c>
      <c r="P1550" s="69" t="s">
        <v>970</v>
      </c>
      <c r="Q1550" s="69">
        <v>61</v>
      </c>
      <c r="R1550" s="69" t="s">
        <v>195</v>
      </c>
      <c r="V1550" s="59" t="str">
        <f t="shared" si="195"/>
        <v>6611107оливковый</v>
      </c>
      <c r="W1550" s="59" t="str">
        <f t="shared" si="192"/>
        <v>6611107</v>
      </c>
      <c r="X1550" s="59" t="str">
        <f t="shared" si="196"/>
        <v>TEXAS ORGANIC COTTON</v>
      </c>
      <c r="AC1550" s="50">
        <f t="shared" si="197"/>
        <v>2</v>
      </c>
      <c r="AD1550" s="43">
        <f t="shared" si="198"/>
        <v>321</v>
      </c>
      <c r="AE1550" s="50">
        <f t="shared" si="199"/>
        <v>2321</v>
      </c>
    </row>
    <row r="1551" spans="1:31">
      <c r="A1551" s="59" t="str">
        <f t="shared" si="193"/>
        <v>66111242</v>
      </c>
      <c r="B1551" s="59" t="str">
        <f t="shared" si="194"/>
        <v>02-322-16</v>
      </c>
      <c r="C1551" s="69" t="s">
        <v>3332</v>
      </c>
      <c r="D1551" s="69" t="s">
        <v>3333</v>
      </c>
      <c r="E1551" s="69" t="s">
        <v>1147</v>
      </c>
      <c r="F1551" s="70">
        <v>55</v>
      </c>
      <c r="G1551" s="70" t="s">
        <v>3334</v>
      </c>
      <c r="H1551" s="69" t="s">
        <v>55</v>
      </c>
      <c r="I1551" s="69" t="s">
        <v>908</v>
      </c>
      <c r="J1551" s="69" t="s">
        <v>320</v>
      </c>
      <c r="K1551" s="69" t="s">
        <v>382</v>
      </c>
      <c r="L1551" s="69" t="s">
        <v>420</v>
      </c>
      <c r="M1551" s="69" t="s">
        <v>388</v>
      </c>
      <c r="N1551" s="69" t="s">
        <v>43</v>
      </c>
      <c r="O1551" s="69" t="s">
        <v>433</v>
      </c>
      <c r="P1551" s="69" t="s">
        <v>970</v>
      </c>
      <c r="Q1551" s="69">
        <v>2</v>
      </c>
      <c r="R1551" s="69" t="s">
        <v>71</v>
      </c>
      <c r="V1551" s="59" t="str">
        <f t="shared" si="195"/>
        <v>6611124темно-синий</v>
      </c>
      <c r="W1551" s="59" t="str">
        <f t="shared" si="192"/>
        <v>6611124</v>
      </c>
      <c r="X1551" s="59" t="str">
        <f t="shared" si="196"/>
        <v>TEXAS DENIM</v>
      </c>
      <c r="AC1551" s="50">
        <f t="shared" si="197"/>
        <v>2</v>
      </c>
      <c r="AD1551" s="43">
        <f t="shared" si="198"/>
        <v>322</v>
      </c>
      <c r="AE1551" s="50">
        <f t="shared" si="199"/>
        <v>2322</v>
      </c>
    </row>
    <row r="1552" spans="1:31">
      <c r="A1552" s="59" t="str">
        <f t="shared" si="193"/>
        <v>66111242</v>
      </c>
      <c r="B1552" s="59" t="str">
        <f t="shared" si="194"/>
        <v>02-322-16</v>
      </c>
      <c r="C1552" s="69" t="s">
        <v>3335</v>
      </c>
      <c r="D1552" s="69" t="s">
        <v>3333</v>
      </c>
      <c r="E1552" s="69" t="s">
        <v>967</v>
      </c>
      <c r="F1552" s="70">
        <v>57</v>
      </c>
      <c r="G1552" s="70" t="s">
        <v>3334</v>
      </c>
      <c r="H1552" s="69" t="s">
        <v>55</v>
      </c>
      <c r="I1552" s="69" t="s">
        <v>908</v>
      </c>
      <c r="J1552" s="69" t="s">
        <v>320</v>
      </c>
      <c r="K1552" s="69" t="s">
        <v>382</v>
      </c>
      <c r="L1552" s="69" t="s">
        <v>420</v>
      </c>
      <c r="M1552" s="69" t="s">
        <v>388</v>
      </c>
      <c r="N1552" s="69" t="s">
        <v>43</v>
      </c>
      <c r="O1552" s="69" t="s">
        <v>433</v>
      </c>
      <c r="P1552" s="69" t="s">
        <v>970</v>
      </c>
      <c r="Q1552" s="69">
        <v>2</v>
      </c>
      <c r="R1552" s="69" t="s">
        <v>71</v>
      </c>
      <c r="V1552" s="59" t="str">
        <f t="shared" si="195"/>
        <v>6611124темно-синий</v>
      </c>
      <c r="W1552" s="59" t="str">
        <f t="shared" si="192"/>
        <v>6611124</v>
      </c>
      <c r="X1552" s="59" t="str">
        <f t="shared" si="196"/>
        <v>TEXAS DENIM</v>
      </c>
      <c r="AC1552" s="50">
        <f t="shared" si="197"/>
        <v>2</v>
      </c>
      <c r="AD1552" s="43">
        <f t="shared" si="198"/>
        <v>322</v>
      </c>
      <c r="AE1552" s="50">
        <f t="shared" si="199"/>
        <v>2322</v>
      </c>
    </row>
    <row r="1553" spans="1:31">
      <c r="A1553" s="59" t="str">
        <f t="shared" si="193"/>
        <v>66111242</v>
      </c>
      <c r="B1553" s="59" t="str">
        <f t="shared" si="194"/>
        <v>02-322-16</v>
      </c>
      <c r="C1553" s="69" t="s">
        <v>3336</v>
      </c>
      <c r="D1553" s="69" t="s">
        <v>3333</v>
      </c>
      <c r="E1553" s="69" t="s">
        <v>972</v>
      </c>
      <c r="F1553" s="70">
        <v>59</v>
      </c>
      <c r="G1553" s="70" t="s">
        <v>3334</v>
      </c>
      <c r="H1553" s="69" t="s">
        <v>55</v>
      </c>
      <c r="I1553" s="69" t="s">
        <v>908</v>
      </c>
      <c r="J1553" s="69" t="s">
        <v>320</v>
      </c>
      <c r="K1553" s="69" t="s">
        <v>382</v>
      </c>
      <c r="L1553" s="69" t="s">
        <v>420</v>
      </c>
      <c r="M1553" s="69" t="s">
        <v>388</v>
      </c>
      <c r="N1553" s="69" t="s">
        <v>43</v>
      </c>
      <c r="O1553" s="69" t="s">
        <v>433</v>
      </c>
      <c r="P1553" s="69" t="s">
        <v>970</v>
      </c>
      <c r="Q1553" s="69">
        <v>2</v>
      </c>
      <c r="R1553" s="69" t="s">
        <v>71</v>
      </c>
      <c r="V1553" s="59" t="str">
        <f t="shared" si="195"/>
        <v>6611124темно-синий</v>
      </c>
      <c r="W1553" s="59" t="str">
        <f t="shared" si="192"/>
        <v>6611124</v>
      </c>
      <c r="X1553" s="59" t="str">
        <f t="shared" si="196"/>
        <v>TEXAS DENIM</v>
      </c>
      <c r="AC1553" s="50">
        <f t="shared" si="197"/>
        <v>2</v>
      </c>
      <c r="AD1553" s="43">
        <f t="shared" si="198"/>
        <v>322</v>
      </c>
      <c r="AE1553" s="50">
        <f t="shared" si="199"/>
        <v>2322</v>
      </c>
    </row>
    <row r="1554" spans="1:31">
      <c r="A1554" s="59" t="str">
        <f t="shared" si="193"/>
        <v>66111242</v>
      </c>
      <c r="B1554" s="59" t="str">
        <f t="shared" si="194"/>
        <v>02-322-16</v>
      </c>
      <c r="C1554" s="69" t="s">
        <v>3337</v>
      </c>
      <c r="D1554" s="69" t="s">
        <v>3333</v>
      </c>
      <c r="E1554" s="69" t="s">
        <v>983</v>
      </c>
      <c r="F1554" s="70">
        <v>61</v>
      </c>
      <c r="G1554" s="70" t="s">
        <v>3334</v>
      </c>
      <c r="H1554" s="69" t="s">
        <v>55</v>
      </c>
      <c r="I1554" s="69" t="s">
        <v>908</v>
      </c>
      <c r="J1554" s="69" t="s">
        <v>320</v>
      </c>
      <c r="K1554" s="69" t="s">
        <v>382</v>
      </c>
      <c r="L1554" s="69" t="s">
        <v>420</v>
      </c>
      <c r="M1554" s="69" t="s">
        <v>388</v>
      </c>
      <c r="N1554" s="69" t="s">
        <v>43</v>
      </c>
      <c r="O1554" s="69" t="s">
        <v>433</v>
      </c>
      <c r="P1554" s="69" t="s">
        <v>970</v>
      </c>
      <c r="Q1554" s="69">
        <v>2</v>
      </c>
      <c r="R1554" s="69" t="s">
        <v>71</v>
      </c>
      <c r="V1554" s="59" t="str">
        <f t="shared" si="195"/>
        <v>6611124темно-синий</v>
      </c>
      <c r="W1554" s="59" t="str">
        <f t="shared" si="192"/>
        <v>6611124</v>
      </c>
      <c r="X1554" s="59" t="str">
        <f t="shared" si="196"/>
        <v>TEXAS DENIM</v>
      </c>
      <c r="AC1554" s="50">
        <f t="shared" si="197"/>
        <v>2</v>
      </c>
      <c r="AD1554" s="43">
        <f t="shared" si="198"/>
        <v>322</v>
      </c>
      <c r="AE1554" s="50">
        <f t="shared" si="199"/>
        <v>2322</v>
      </c>
    </row>
    <row r="1555" spans="1:31">
      <c r="A1555" s="59" t="str">
        <f t="shared" si="193"/>
        <v>66111242</v>
      </c>
      <c r="B1555" s="59" t="str">
        <f t="shared" si="194"/>
        <v>02-322-16</v>
      </c>
      <c r="C1555" s="69" t="s">
        <v>3338</v>
      </c>
      <c r="D1555" s="69" t="s">
        <v>3333</v>
      </c>
      <c r="E1555" s="69" t="s">
        <v>989</v>
      </c>
      <c r="F1555" s="70">
        <v>63</v>
      </c>
      <c r="G1555" s="70" t="s">
        <v>3334</v>
      </c>
      <c r="H1555" s="69" t="s">
        <v>55</v>
      </c>
      <c r="I1555" s="69" t="s">
        <v>908</v>
      </c>
      <c r="J1555" s="69" t="s">
        <v>320</v>
      </c>
      <c r="K1555" s="69" t="s">
        <v>382</v>
      </c>
      <c r="L1555" s="69" t="s">
        <v>420</v>
      </c>
      <c r="M1555" s="69" t="s">
        <v>388</v>
      </c>
      <c r="N1555" s="69" t="s">
        <v>43</v>
      </c>
      <c r="O1555" s="69" t="s">
        <v>433</v>
      </c>
      <c r="P1555" s="69" t="s">
        <v>970</v>
      </c>
      <c r="Q1555" s="69">
        <v>2</v>
      </c>
      <c r="R1555" s="69" t="s">
        <v>71</v>
      </c>
      <c r="V1555" s="59" t="str">
        <f t="shared" si="195"/>
        <v>6611124темно-синий</v>
      </c>
      <c r="W1555" s="59" t="str">
        <f t="shared" si="192"/>
        <v>6611124</v>
      </c>
      <c r="X1555" s="59" t="str">
        <f t="shared" si="196"/>
        <v>TEXAS DENIM</v>
      </c>
      <c r="AC1555" s="50">
        <f t="shared" si="197"/>
        <v>2</v>
      </c>
      <c r="AD1555" s="43">
        <f t="shared" si="198"/>
        <v>322</v>
      </c>
      <c r="AE1555" s="50">
        <f t="shared" si="199"/>
        <v>2322</v>
      </c>
    </row>
    <row r="1556" spans="1:31">
      <c r="A1556" s="59" t="str">
        <f t="shared" si="193"/>
        <v>6611203178</v>
      </c>
      <c r="B1556" s="59" t="str">
        <f t="shared" si="194"/>
        <v>02-323-18</v>
      </c>
      <c r="C1556" s="69" t="s">
        <v>3339</v>
      </c>
      <c r="D1556" s="69" t="s">
        <v>3340</v>
      </c>
      <c r="E1556" s="69" t="s">
        <v>967</v>
      </c>
      <c r="F1556" s="70">
        <v>57</v>
      </c>
      <c r="G1556" s="70" t="s">
        <v>3341</v>
      </c>
      <c r="H1556" s="69" t="s">
        <v>78</v>
      </c>
      <c r="I1556" s="69" t="s">
        <v>908</v>
      </c>
      <c r="J1556" s="69" t="s">
        <v>320</v>
      </c>
      <c r="K1556" s="69" t="s">
        <v>382</v>
      </c>
      <c r="L1556" s="69" t="s">
        <v>420</v>
      </c>
      <c r="M1556" s="69" t="s">
        <v>388</v>
      </c>
      <c r="N1556" s="69" t="s">
        <v>43</v>
      </c>
      <c r="O1556" s="69" t="s">
        <v>433</v>
      </c>
      <c r="P1556" s="69" t="s">
        <v>970</v>
      </c>
      <c r="Q1556" s="69">
        <v>178</v>
      </c>
      <c r="R1556" s="69" t="s">
        <v>78</v>
      </c>
      <c r="V1556" s="59" t="str">
        <f t="shared" si="195"/>
        <v>6611203красный</v>
      </c>
      <c r="W1556" s="59" t="str">
        <f t="shared" si="192"/>
        <v>6611203</v>
      </c>
      <c r="X1556" s="59" t="str">
        <f t="shared" si="196"/>
        <v>TEXAS COTTON LINEN</v>
      </c>
      <c r="AC1556" s="50">
        <f t="shared" si="197"/>
        <v>2</v>
      </c>
      <c r="AD1556" s="43">
        <f t="shared" si="198"/>
        <v>323</v>
      </c>
      <c r="AE1556" s="50">
        <f t="shared" si="199"/>
        <v>2323</v>
      </c>
    </row>
    <row r="1557" spans="1:31">
      <c r="A1557" s="59" t="str">
        <f t="shared" si="193"/>
        <v>6611203178</v>
      </c>
      <c r="B1557" s="59" t="str">
        <f t="shared" si="194"/>
        <v>02-323-18</v>
      </c>
      <c r="C1557" s="69" t="s">
        <v>3342</v>
      </c>
      <c r="D1557" s="69" t="s">
        <v>3340</v>
      </c>
      <c r="E1557" s="69" t="s">
        <v>972</v>
      </c>
      <c r="F1557" s="70">
        <v>59</v>
      </c>
      <c r="G1557" s="70" t="s">
        <v>3341</v>
      </c>
      <c r="H1557" s="69" t="s">
        <v>78</v>
      </c>
      <c r="I1557" s="69" t="s">
        <v>908</v>
      </c>
      <c r="J1557" s="69" t="s">
        <v>320</v>
      </c>
      <c r="K1557" s="69" t="s">
        <v>382</v>
      </c>
      <c r="L1557" s="69" t="s">
        <v>420</v>
      </c>
      <c r="M1557" s="69" t="s">
        <v>388</v>
      </c>
      <c r="N1557" s="69" t="s">
        <v>43</v>
      </c>
      <c r="O1557" s="69" t="s">
        <v>433</v>
      </c>
      <c r="P1557" s="69" t="s">
        <v>970</v>
      </c>
      <c r="Q1557" s="69">
        <v>178</v>
      </c>
      <c r="R1557" s="69" t="s">
        <v>78</v>
      </c>
      <c r="V1557" s="59" t="str">
        <f t="shared" si="195"/>
        <v>6611203красный</v>
      </c>
      <c r="W1557" s="59" t="str">
        <f t="shared" si="192"/>
        <v>6611203</v>
      </c>
      <c r="X1557" s="59" t="str">
        <f t="shared" si="196"/>
        <v>TEXAS COTTON LINEN</v>
      </c>
      <c r="AC1557" s="50">
        <f t="shared" si="197"/>
        <v>2</v>
      </c>
      <c r="AD1557" s="43">
        <f t="shared" si="198"/>
        <v>323</v>
      </c>
      <c r="AE1557" s="50">
        <f t="shared" si="199"/>
        <v>2323</v>
      </c>
    </row>
    <row r="1558" spans="1:31">
      <c r="A1558" s="59" t="str">
        <f t="shared" si="193"/>
        <v>6611203178</v>
      </c>
      <c r="B1558" s="59" t="str">
        <f t="shared" si="194"/>
        <v>02-323-18</v>
      </c>
      <c r="C1558" s="69" t="s">
        <v>3343</v>
      </c>
      <c r="D1558" s="69" t="s">
        <v>3340</v>
      </c>
      <c r="E1558" s="69" t="s">
        <v>983</v>
      </c>
      <c r="F1558" s="70">
        <v>61</v>
      </c>
      <c r="G1558" s="70" t="s">
        <v>3341</v>
      </c>
      <c r="H1558" s="69" t="s">
        <v>78</v>
      </c>
      <c r="I1558" s="69" t="s">
        <v>908</v>
      </c>
      <c r="J1558" s="69" t="s">
        <v>320</v>
      </c>
      <c r="K1558" s="69" t="s">
        <v>382</v>
      </c>
      <c r="L1558" s="69" t="s">
        <v>420</v>
      </c>
      <c r="M1558" s="69" t="s">
        <v>388</v>
      </c>
      <c r="N1558" s="69" t="s">
        <v>43</v>
      </c>
      <c r="O1558" s="69" t="s">
        <v>433</v>
      </c>
      <c r="P1558" s="69" t="s">
        <v>970</v>
      </c>
      <c r="Q1558" s="69">
        <v>178</v>
      </c>
      <c r="R1558" s="69" t="s">
        <v>78</v>
      </c>
      <c r="V1558" s="59" t="str">
        <f t="shared" si="195"/>
        <v>6611203красный</v>
      </c>
      <c r="W1558" s="59" t="str">
        <f t="shared" si="192"/>
        <v>6611203</v>
      </c>
      <c r="X1558" s="59" t="str">
        <f t="shared" si="196"/>
        <v>TEXAS COTTON LINEN</v>
      </c>
      <c r="AC1558" s="50">
        <f t="shared" si="197"/>
        <v>2</v>
      </c>
      <c r="AD1558" s="43">
        <f t="shared" si="198"/>
        <v>323</v>
      </c>
      <c r="AE1558" s="50">
        <f t="shared" si="199"/>
        <v>2323</v>
      </c>
    </row>
    <row r="1559" spans="1:31">
      <c r="A1559" s="59" t="str">
        <f t="shared" si="193"/>
        <v>661390438</v>
      </c>
      <c r="B1559" s="59" t="str">
        <f t="shared" si="194"/>
        <v>02-324-00</v>
      </c>
      <c r="C1559" s="69" t="s">
        <v>3344</v>
      </c>
      <c r="D1559" s="69" t="s">
        <v>3345</v>
      </c>
      <c r="E1559" s="69" t="s">
        <v>967</v>
      </c>
      <c r="F1559" s="70">
        <v>57</v>
      </c>
      <c r="G1559" s="70" t="s">
        <v>3346</v>
      </c>
      <c r="H1559" s="69" t="s">
        <v>256</v>
      </c>
      <c r="I1559" s="69" t="s">
        <v>3347</v>
      </c>
      <c r="J1559" s="69" t="s">
        <v>320</v>
      </c>
      <c r="K1559" s="69" t="s">
        <v>382</v>
      </c>
      <c r="L1559" s="69" t="s">
        <v>420</v>
      </c>
      <c r="M1559" s="69" t="s">
        <v>388</v>
      </c>
      <c r="N1559" s="69" t="s">
        <v>37</v>
      </c>
      <c r="O1559" s="69" t="s">
        <v>433</v>
      </c>
      <c r="P1559" s="69" t="s">
        <v>970</v>
      </c>
      <c r="Q1559" s="69">
        <v>38</v>
      </c>
      <c r="R1559" s="69" t="s">
        <v>71</v>
      </c>
      <c r="V1559" s="59" t="str">
        <f t="shared" si="195"/>
        <v>6613904синий / серый</v>
      </c>
      <c r="W1559" s="59" t="str">
        <f t="shared" si="192"/>
        <v>6613904</v>
      </c>
      <c r="X1559" s="59" t="str">
        <f t="shared" si="196"/>
        <v>TEXAS PATCHWORK</v>
      </c>
      <c r="AC1559" s="50">
        <f t="shared" si="197"/>
        <v>2</v>
      </c>
      <c r="AD1559" s="43">
        <f t="shared" si="198"/>
        <v>324</v>
      </c>
      <c r="AE1559" s="50">
        <f t="shared" si="199"/>
        <v>2324</v>
      </c>
    </row>
    <row r="1560" spans="1:31">
      <c r="A1560" s="59" t="str">
        <f t="shared" si="193"/>
        <v>661390438</v>
      </c>
      <c r="B1560" s="59" t="str">
        <f t="shared" si="194"/>
        <v>02-324-00</v>
      </c>
      <c r="C1560" s="69" t="s">
        <v>3348</v>
      </c>
      <c r="D1560" s="69" t="s">
        <v>3345</v>
      </c>
      <c r="E1560" s="69" t="s">
        <v>972</v>
      </c>
      <c r="F1560" s="70">
        <v>59</v>
      </c>
      <c r="G1560" s="70" t="s">
        <v>3346</v>
      </c>
      <c r="H1560" s="69" t="s">
        <v>256</v>
      </c>
      <c r="I1560" s="69" t="s">
        <v>3347</v>
      </c>
      <c r="J1560" s="69" t="s">
        <v>320</v>
      </c>
      <c r="K1560" s="69" t="s">
        <v>382</v>
      </c>
      <c r="L1560" s="69" t="s">
        <v>420</v>
      </c>
      <c r="M1560" s="69" t="s">
        <v>388</v>
      </c>
      <c r="N1560" s="69" t="s">
        <v>37</v>
      </c>
      <c r="O1560" s="69" t="s">
        <v>433</v>
      </c>
      <c r="P1560" s="69" t="s">
        <v>970</v>
      </c>
      <c r="Q1560" s="69">
        <v>38</v>
      </c>
      <c r="R1560" s="69" t="s">
        <v>71</v>
      </c>
      <c r="V1560" s="59" t="str">
        <f t="shared" si="195"/>
        <v>6613904синий / серый</v>
      </c>
      <c r="W1560" s="59" t="str">
        <f t="shared" si="192"/>
        <v>6613904</v>
      </c>
      <c r="X1560" s="59" t="str">
        <f t="shared" si="196"/>
        <v>TEXAS PATCHWORK</v>
      </c>
      <c r="AC1560" s="50">
        <f t="shared" si="197"/>
        <v>2</v>
      </c>
      <c r="AD1560" s="43">
        <f t="shared" si="198"/>
        <v>324</v>
      </c>
      <c r="AE1560" s="50">
        <f t="shared" si="199"/>
        <v>2324</v>
      </c>
    </row>
    <row r="1561" spans="1:31">
      <c r="A1561" s="59" t="str">
        <f t="shared" si="193"/>
        <v>661390438</v>
      </c>
      <c r="B1561" s="59" t="str">
        <f t="shared" si="194"/>
        <v>02-324-00</v>
      </c>
      <c r="C1561" s="69" t="s">
        <v>3349</v>
      </c>
      <c r="D1561" s="69" t="s">
        <v>3345</v>
      </c>
      <c r="E1561" s="69" t="s">
        <v>983</v>
      </c>
      <c r="F1561" s="70">
        <v>61</v>
      </c>
      <c r="G1561" s="70" t="s">
        <v>3346</v>
      </c>
      <c r="H1561" s="69" t="s">
        <v>256</v>
      </c>
      <c r="I1561" s="69" t="s">
        <v>3347</v>
      </c>
      <c r="J1561" s="69" t="s">
        <v>320</v>
      </c>
      <c r="K1561" s="69" t="s">
        <v>382</v>
      </c>
      <c r="L1561" s="69" t="s">
        <v>420</v>
      </c>
      <c r="M1561" s="69" t="s">
        <v>388</v>
      </c>
      <c r="N1561" s="69" t="s">
        <v>37</v>
      </c>
      <c r="O1561" s="69" t="s">
        <v>433</v>
      </c>
      <c r="P1561" s="69" t="s">
        <v>970</v>
      </c>
      <c r="Q1561" s="69">
        <v>38</v>
      </c>
      <c r="R1561" s="69" t="s">
        <v>71</v>
      </c>
      <c r="V1561" s="59" t="str">
        <f t="shared" si="195"/>
        <v>6613904синий / серый</v>
      </c>
      <c r="W1561" s="59" t="str">
        <f t="shared" si="192"/>
        <v>6613904</v>
      </c>
      <c r="X1561" s="59" t="str">
        <f t="shared" si="196"/>
        <v>TEXAS PATCHWORK</v>
      </c>
      <c r="AC1561" s="50">
        <f t="shared" si="197"/>
        <v>2</v>
      </c>
      <c r="AD1561" s="43">
        <f t="shared" si="198"/>
        <v>324</v>
      </c>
      <c r="AE1561" s="50">
        <f t="shared" si="199"/>
        <v>2324</v>
      </c>
    </row>
    <row r="1562" spans="1:31">
      <c r="A1562" s="59" t="str">
        <f t="shared" si="193"/>
        <v>661390438</v>
      </c>
      <c r="B1562" s="59" t="str">
        <f t="shared" si="194"/>
        <v>02-324-00</v>
      </c>
      <c r="C1562" s="69" t="s">
        <v>3350</v>
      </c>
      <c r="D1562" s="69" t="s">
        <v>3345</v>
      </c>
      <c r="E1562" s="69" t="s">
        <v>989</v>
      </c>
      <c r="F1562" s="70">
        <v>63</v>
      </c>
      <c r="G1562" s="70" t="s">
        <v>3346</v>
      </c>
      <c r="H1562" s="69" t="s">
        <v>256</v>
      </c>
      <c r="I1562" s="69" t="s">
        <v>3347</v>
      </c>
      <c r="J1562" s="69" t="s">
        <v>320</v>
      </c>
      <c r="K1562" s="69" t="s">
        <v>382</v>
      </c>
      <c r="L1562" s="69" t="s">
        <v>420</v>
      </c>
      <c r="M1562" s="69" t="s">
        <v>388</v>
      </c>
      <c r="N1562" s="69" t="s">
        <v>37</v>
      </c>
      <c r="O1562" s="69" t="s">
        <v>433</v>
      </c>
      <c r="P1562" s="69" t="s">
        <v>970</v>
      </c>
      <c r="Q1562" s="69">
        <v>38</v>
      </c>
      <c r="R1562" s="69" t="s">
        <v>71</v>
      </c>
      <c r="V1562" s="59" t="str">
        <f t="shared" si="195"/>
        <v>6613904синий / серый</v>
      </c>
      <c r="W1562" s="59" t="str">
        <f t="shared" si="192"/>
        <v>6613904</v>
      </c>
      <c r="X1562" s="59" t="str">
        <f t="shared" si="196"/>
        <v>TEXAS PATCHWORK</v>
      </c>
      <c r="AC1562" s="50">
        <f t="shared" si="197"/>
        <v>2</v>
      </c>
      <c r="AD1562" s="43">
        <f t="shared" si="198"/>
        <v>324</v>
      </c>
      <c r="AE1562" s="50">
        <f t="shared" si="199"/>
        <v>2324</v>
      </c>
    </row>
    <row r="1563" spans="1:31">
      <c r="A1563" s="59" t="str">
        <f t="shared" si="193"/>
        <v>6615701628</v>
      </c>
      <c r="B1563" s="59" t="str">
        <f t="shared" si="194"/>
        <v>02-325-06</v>
      </c>
      <c r="C1563" s="69" t="s">
        <v>3351</v>
      </c>
      <c r="D1563" s="69" t="s">
        <v>3352</v>
      </c>
      <c r="E1563" s="69" t="s">
        <v>1147</v>
      </c>
      <c r="F1563" s="70">
        <v>55</v>
      </c>
      <c r="G1563" s="70" t="s">
        <v>3353</v>
      </c>
      <c r="H1563" s="69" t="s">
        <v>71</v>
      </c>
      <c r="I1563" s="69" t="s">
        <v>3228</v>
      </c>
      <c r="J1563" s="69" t="s">
        <v>320</v>
      </c>
      <c r="K1563" s="69" t="s">
        <v>382</v>
      </c>
      <c r="L1563" s="69" t="s">
        <v>420</v>
      </c>
      <c r="M1563" s="69" t="s">
        <v>388</v>
      </c>
      <c r="N1563" s="69" t="s">
        <v>43</v>
      </c>
      <c r="O1563" s="69" t="s">
        <v>386</v>
      </c>
      <c r="P1563" s="69" t="s">
        <v>970</v>
      </c>
      <c r="Q1563" s="69">
        <v>628</v>
      </c>
      <c r="R1563" s="69" t="s">
        <v>71</v>
      </c>
      <c r="V1563" s="59" t="str">
        <f t="shared" si="195"/>
        <v>6615701синий</v>
      </c>
      <c r="W1563" s="59" t="str">
        <f t="shared" si="192"/>
        <v>6615701</v>
      </c>
      <c r="X1563" s="59" t="str">
        <f t="shared" si="196"/>
        <v>TEXAS STRIPES</v>
      </c>
      <c r="AC1563" s="50">
        <f t="shared" si="197"/>
        <v>2</v>
      </c>
      <c r="AD1563" s="43">
        <f t="shared" si="198"/>
        <v>325</v>
      </c>
      <c r="AE1563" s="50">
        <f t="shared" si="199"/>
        <v>2325</v>
      </c>
    </row>
    <row r="1564" spans="1:31">
      <c r="A1564" s="59" t="str">
        <f t="shared" si="193"/>
        <v>6615701628</v>
      </c>
      <c r="B1564" s="59" t="str">
        <f t="shared" si="194"/>
        <v>02-325-06</v>
      </c>
      <c r="C1564" s="69" t="s">
        <v>3354</v>
      </c>
      <c r="D1564" s="69" t="s">
        <v>3352</v>
      </c>
      <c r="E1564" s="69" t="s">
        <v>967</v>
      </c>
      <c r="F1564" s="70">
        <v>57</v>
      </c>
      <c r="G1564" s="70" t="s">
        <v>3353</v>
      </c>
      <c r="H1564" s="69" t="s">
        <v>71</v>
      </c>
      <c r="I1564" s="69" t="s">
        <v>3228</v>
      </c>
      <c r="J1564" s="69" t="s">
        <v>320</v>
      </c>
      <c r="K1564" s="69" t="s">
        <v>382</v>
      </c>
      <c r="L1564" s="69" t="s">
        <v>420</v>
      </c>
      <c r="M1564" s="69" t="s">
        <v>388</v>
      </c>
      <c r="N1564" s="69" t="s">
        <v>43</v>
      </c>
      <c r="O1564" s="69" t="s">
        <v>386</v>
      </c>
      <c r="P1564" s="69" t="s">
        <v>970</v>
      </c>
      <c r="Q1564" s="69">
        <v>628</v>
      </c>
      <c r="R1564" s="69" t="s">
        <v>71</v>
      </c>
      <c r="V1564" s="59" t="str">
        <f t="shared" si="195"/>
        <v>6615701синий</v>
      </c>
      <c r="W1564" s="59" t="str">
        <f t="shared" si="192"/>
        <v>6615701</v>
      </c>
      <c r="X1564" s="59" t="str">
        <f t="shared" si="196"/>
        <v>TEXAS STRIPES</v>
      </c>
      <c r="AC1564" s="50">
        <f t="shared" si="197"/>
        <v>2</v>
      </c>
      <c r="AD1564" s="43">
        <f t="shared" si="198"/>
        <v>325</v>
      </c>
      <c r="AE1564" s="50">
        <f t="shared" si="199"/>
        <v>2325</v>
      </c>
    </row>
    <row r="1565" spans="1:31">
      <c r="A1565" s="59" t="str">
        <f t="shared" si="193"/>
        <v>6615701628</v>
      </c>
      <c r="B1565" s="59" t="str">
        <f t="shared" si="194"/>
        <v>02-325-06</v>
      </c>
      <c r="C1565" s="69" t="s">
        <v>3355</v>
      </c>
      <c r="D1565" s="69" t="s">
        <v>3352</v>
      </c>
      <c r="E1565" s="69" t="s">
        <v>972</v>
      </c>
      <c r="F1565" s="70">
        <v>59</v>
      </c>
      <c r="G1565" s="70" t="s">
        <v>3353</v>
      </c>
      <c r="H1565" s="69" t="s">
        <v>71</v>
      </c>
      <c r="I1565" s="69" t="s">
        <v>3228</v>
      </c>
      <c r="J1565" s="69" t="s">
        <v>320</v>
      </c>
      <c r="K1565" s="69" t="s">
        <v>382</v>
      </c>
      <c r="L1565" s="69" t="s">
        <v>420</v>
      </c>
      <c r="M1565" s="69" t="s">
        <v>388</v>
      </c>
      <c r="N1565" s="69" t="s">
        <v>43</v>
      </c>
      <c r="O1565" s="69" t="s">
        <v>386</v>
      </c>
      <c r="P1565" s="69" t="s">
        <v>970</v>
      </c>
      <c r="Q1565" s="69">
        <v>628</v>
      </c>
      <c r="R1565" s="69" t="s">
        <v>71</v>
      </c>
      <c r="V1565" s="59" t="str">
        <f t="shared" si="195"/>
        <v>6615701синий</v>
      </c>
      <c r="W1565" s="59" t="str">
        <f t="shared" si="192"/>
        <v>6615701</v>
      </c>
      <c r="X1565" s="59" t="str">
        <f t="shared" si="196"/>
        <v>TEXAS STRIPES</v>
      </c>
      <c r="AC1565" s="50">
        <f t="shared" si="197"/>
        <v>2</v>
      </c>
      <c r="AD1565" s="43">
        <f t="shared" si="198"/>
        <v>325</v>
      </c>
      <c r="AE1565" s="50">
        <f t="shared" si="199"/>
        <v>2325</v>
      </c>
    </row>
    <row r="1566" spans="1:31">
      <c r="A1566" s="59" t="str">
        <f t="shared" si="193"/>
        <v>6615701628</v>
      </c>
      <c r="B1566" s="59" t="str">
        <f t="shared" si="194"/>
        <v>02-325-06</v>
      </c>
      <c r="C1566" s="69" t="s">
        <v>3356</v>
      </c>
      <c r="D1566" s="69" t="s">
        <v>3352</v>
      </c>
      <c r="E1566" s="69" t="s">
        <v>983</v>
      </c>
      <c r="F1566" s="70">
        <v>61</v>
      </c>
      <c r="G1566" s="70" t="s">
        <v>3353</v>
      </c>
      <c r="H1566" s="69" t="s">
        <v>71</v>
      </c>
      <c r="I1566" s="69" t="s">
        <v>3228</v>
      </c>
      <c r="J1566" s="69" t="s">
        <v>320</v>
      </c>
      <c r="K1566" s="69" t="s">
        <v>382</v>
      </c>
      <c r="L1566" s="69" t="s">
        <v>420</v>
      </c>
      <c r="M1566" s="69" t="s">
        <v>388</v>
      </c>
      <c r="N1566" s="69" t="s">
        <v>43</v>
      </c>
      <c r="O1566" s="69" t="s">
        <v>386</v>
      </c>
      <c r="P1566" s="69" t="s">
        <v>970</v>
      </c>
      <c r="Q1566" s="69">
        <v>628</v>
      </c>
      <c r="R1566" s="69" t="s">
        <v>71</v>
      </c>
      <c r="V1566" s="59" t="str">
        <f t="shared" si="195"/>
        <v>6615701синий</v>
      </c>
      <c r="W1566" s="59" t="str">
        <f t="shared" si="192"/>
        <v>6615701</v>
      </c>
      <c r="X1566" s="59" t="str">
        <f t="shared" si="196"/>
        <v>TEXAS STRIPES</v>
      </c>
      <c r="AC1566" s="50">
        <f t="shared" si="197"/>
        <v>2</v>
      </c>
      <c r="AD1566" s="43">
        <f t="shared" si="198"/>
        <v>325</v>
      </c>
      <c r="AE1566" s="50">
        <f t="shared" si="199"/>
        <v>2325</v>
      </c>
    </row>
    <row r="1567" spans="1:31">
      <c r="A1567" s="59" t="str">
        <f t="shared" si="193"/>
        <v>6615701628</v>
      </c>
      <c r="B1567" s="59" t="str">
        <f t="shared" si="194"/>
        <v>02-325-06</v>
      </c>
      <c r="C1567" s="69" t="s">
        <v>3357</v>
      </c>
      <c r="D1567" s="69" t="s">
        <v>3352</v>
      </c>
      <c r="E1567" s="69" t="s">
        <v>989</v>
      </c>
      <c r="F1567" s="70">
        <v>63</v>
      </c>
      <c r="G1567" s="70" t="s">
        <v>3353</v>
      </c>
      <c r="H1567" s="69" t="s">
        <v>71</v>
      </c>
      <c r="I1567" s="69" t="s">
        <v>3228</v>
      </c>
      <c r="J1567" s="69" t="s">
        <v>320</v>
      </c>
      <c r="K1567" s="69" t="s">
        <v>382</v>
      </c>
      <c r="L1567" s="69" t="s">
        <v>420</v>
      </c>
      <c r="M1567" s="69" t="s">
        <v>388</v>
      </c>
      <c r="N1567" s="69" t="s">
        <v>43</v>
      </c>
      <c r="O1567" s="69" t="s">
        <v>386</v>
      </c>
      <c r="P1567" s="69" t="s">
        <v>970</v>
      </c>
      <c r="Q1567" s="69">
        <v>628</v>
      </c>
      <c r="R1567" s="69" t="s">
        <v>71</v>
      </c>
      <c r="V1567" s="59" t="str">
        <f t="shared" si="195"/>
        <v>6615701синий</v>
      </c>
      <c r="W1567" s="59" t="str">
        <f t="shared" si="192"/>
        <v>6615701</v>
      </c>
      <c r="X1567" s="59" t="str">
        <f t="shared" si="196"/>
        <v>TEXAS STRIPES</v>
      </c>
      <c r="AC1567" s="50">
        <f t="shared" si="197"/>
        <v>2</v>
      </c>
      <c r="AD1567" s="43">
        <f t="shared" si="198"/>
        <v>325</v>
      </c>
      <c r="AE1567" s="50">
        <f t="shared" si="199"/>
        <v>2325</v>
      </c>
    </row>
    <row r="1568" spans="1:31">
      <c r="A1568" s="59" t="str">
        <f t="shared" si="193"/>
        <v>6621501321</v>
      </c>
      <c r="B1568" s="59" t="str">
        <f t="shared" si="194"/>
        <v>02-326-00</v>
      </c>
      <c r="C1568" s="69" t="s">
        <v>3358</v>
      </c>
      <c r="D1568" s="69" t="s">
        <v>3359</v>
      </c>
      <c r="E1568" s="69" t="s">
        <v>967</v>
      </c>
      <c r="F1568" s="70">
        <v>57</v>
      </c>
      <c r="G1568" s="70" t="s">
        <v>3360</v>
      </c>
      <c r="H1568" s="69" t="s">
        <v>313</v>
      </c>
      <c r="I1568" s="69" t="s">
        <v>3361</v>
      </c>
      <c r="J1568" s="69" t="s">
        <v>320</v>
      </c>
      <c r="K1568" s="69" t="s">
        <v>382</v>
      </c>
      <c r="L1568" s="69" t="s">
        <v>420</v>
      </c>
      <c r="M1568" s="69" t="s">
        <v>388</v>
      </c>
      <c r="N1568" s="69" t="s">
        <v>43</v>
      </c>
      <c r="O1568" s="69" t="s">
        <v>433</v>
      </c>
      <c r="P1568" s="69" t="s">
        <v>970</v>
      </c>
      <c r="Q1568" s="69">
        <v>321</v>
      </c>
      <c r="R1568" s="69" t="s">
        <v>71</v>
      </c>
      <c r="V1568" s="59" t="str">
        <f t="shared" si="195"/>
        <v>6621501ярко-синий</v>
      </c>
      <c r="W1568" s="59" t="str">
        <f t="shared" si="192"/>
        <v>6621501</v>
      </c>
      <c r="X1568" s="59" t="str">
        <f t="shared" si="196"/>
        <v>DUCK CAP COTTON LINEN</v>
      </c>
      <c r="AC1568" s="50">
        <f t="shared" si="197"/>
        <v>2</v>
      </c>
      <c r="AD1568" s="43">
        <f t="shared" si="198"/>
        <v>326</v>
      </c>
      <c r="AE1568" s="50">
        <f t="shared" si="199"/>
        <v>2326</v>
      </c>
    </row>
    <row r="1569" spans="1:31">
      <c r="A1569" s="59" t="str">
        <f t="shared" si="193"/>
        <v>6621501321</v>
      </c>
      <c r="B1569" s="59" t="str">
        <f t="shared" si="194"/>
        <v>02-326-00</v>
      </c>
      <c r="C1569" s="69" t="s">
        <v>3362</v>
      </c>
      <c r="D1569" s="69" t="s">
        <v>3359</v>
      </c>
      <c r="E1569" s="69" t="s">
        <v>972</v>
      </c>
      <c r="F1569" s="70">
        <v>59</v>
      </c>
      <c r="G1569" s="70" t="s">
        <v>3360</v>
      </c>
      <c r="H1569" s="69" t="s">
        <v>313</v>
      </c>
      <c r="I1569" s="69" t="s">
        <v>3361</v>
      </c>
      <c r="J1569" s="69" t="s">
        <v>320</v>
      </c>
      <c r="K1569" s="69" t="s">
        <v>382</v>
      </c>
      <c r="L1569" s="69" t="s">
        <v>420</v>
      </c>
      <c r="M1569" s="69" t="s">
        <v>388</v>
      </c>
      <c r="N1569" s="69" t="s">
        <v>43</v>
      </c>
      <c r="O1569" s="69" t="s">
        <v>433</v>
      </c>
      <c r="P1569" s="69" t="s">
        <v>970</v>
      </c>
      <c r="Q1569" s="69">
        <v>321</v>
      </c>
      <c r="R1569" s="69" t="s">
        <v>71</v>
      </c>
      <c r="V1569" s="59" t="str">
        <f t="shared" si="195"/>
        <v>6621501ярко-синий</v>
      </c>
      <c r="W1569" s="59" t="str">
        <f t="shared" si="192"/>
        <v>6621501</v>
      </c>
      <c r="X1569" s="59" t="str">
        <f t="shared" si="196"/>
        <v>DUCK CAP COTTON LINEN</v>
      </c>
      <c r="AC1569" s="50">
        <f t="shared" si="197"/>
        <v>2</v>
      </c>
      <c r="AD1569" s="43">
        <f t="shared" si="198"/>
        <v>326</v>
      </c>
      <c r="AE1569" s="50">
        <f t="shared" si="199"/>
        <v>2326</v>
      </c>
    </row>
    <row r="1570" spans="1:31">
      <c r="A1570" s="59" t="str">
        <f t="shared" si="193"/>
        <v>6621501321</v>
      </c>
      <c r="B1570" s="59" t="str">
        <f t="shared" si="194"/>
        <v>02-326-00</v>
      </c>
      <c r="C1570" s="69" t="s">
        <v>3363</v>
      </c>
      <c r="D1570" s="69" t="s">
        <v>3359</v>
      </c>
      <c r="E1570" s="69" t="s">
        <v>983</v>
      </c>
      <c r="F1570" s="70">
        <v>61</v>
      </c>
      <c r="G1570" s="70" t="s">
        <v>3360</v>
      </c>
      <c r="H1570" s="69" t="s">
        <v>313</v>
      </c>
      <c r="I1570" s="69" t="s">
        <v>3361</v>
      </c>
      <c r="J1570" s="69" t="s">
        <v>320</v>
      </c>
      <c r="K1570" s="69" t="s">
        <v>382</v>
      </c>
      <c r="L1570" s="69" t="s">
        <v>420</v>
      </c>
      <c r="M1570" s="69" t="s">
        <v>388</v>
      </c>
      <c r="N1570" s="69" t="s">
        <v>43</v>
      </c>
      <c r="O1570" s="69" t="s">
        <v>433</v>
      </c>
      <c r="P1570" s="69" t="s">
        <v>970</v>
      </c>
      <c r="Q1570" s="69">
        <v>321</v>
      </c>
      <c r="R1570" s="69" t="s">
        <v>71</v>
      </c>
      <c r="V1570" s="59" t="str">
        <f t="shared" si="195"/>
        <v>6621501ярко-синий</v>
      </c>
      <c r="W1570" s="59" t="str">
        <f t="shared" si="192"/>
        <v>6621501</v>
      </c>
      <c r="X1570" s="59" t="str">
        <f t="shared" si="196"/>
        <v>DUCK CAP COTTON LINEN</v>
      </c>
      <c r="AC1570" s="50">
        <f t="shared" si="197"/>
        <v>2</v>
      </c>
      <c r="AD1570" s="43">
        <f t="shared" si="198"/>
        <v>326</v>
      </c>
      <c r="AE1570" s="50">
        <f t="shared" si="199"/>
        <v>2326</v>
      </c>
    </row>
    <row r="1571" spans="1:31">
      <c r="A1571" s="59" t="str">
        <f t="shared" si="193"/>
        <v>6621501322</v>
      </c>
      <c r="B1571" s="59" t="str">
        <f t="shared" si="194"/>
        <v>02-326-06</v>
      </c>
      <c r="C1571" s="69" t="s">
        <v>3364</v>
      </c>
      <c r="D1571" s="69" t="s">
        <v>3365</v>
      </c>
      <c r="E1571" s="69" t="s">
        <v>983</v>
      </c>
      <c r="F1571" s="70">
        <v>61</v>
      </c>
      <c r="G1571" s="70" t="s">
        <v>3360</v>
      </c>
      <c r="H1571" s="69" t="s">
        <v>71</v>
      </c>
      <c r="I1571" s="69" t="s">
        <v>3361</v>
      </c>
      <c r="J1571" s="69" t="s">
        <v>320</v>
      </c>
      <c r="K1571" s="69" t="s">
        <v>382</v>
      </c>
      <c r="L1571" s="69" t="s">
        <v>420</v>
      </c>
      <c r="M1571" s="69" t="s">
        <v>388</v>
      </c>
      <c r="N1571" s="69" t="s">
        <v>43</v>
      </c>
      <c r="O1571" s="69" t="s">
        <v>433</v>
      </c>
      <c r="P1571" s="69" t="s">
        <v>970</v>
      </c>
      <c r="Q1571" s="69">
        <v>322</v>
      </c>
      <c r="R1571" s="69" t="s">
        <v>71</v>
      </c>
      <c r="V1571" s="59" t="str">
        <f t="shared" si="195"/>
        <v>6621501синий</v>
      </c>
      <c r="W1571" s="59" t="str">
        <f t="shared" si="192"/>
        <v>6621501</v>
      </c>
      <c r="X1571" s="59" t="str">
        <f t="shared" si="196"/>
        <v>DUCK CAP COTTON LINEN</v>
      </c>
      <c r="AC1571" s="50">
        <f t="shared" si="197"/>
        <v>2</v>
      </c>
      <c r="AD1571" s="43">
        <f t="shared" si="198"/>
        <v>326</v>
      </c>
      <c r="AE1571" s="50">
        <f t="shared" si="199"/>
        <v>2326</v>
      </c>
    </row>
    <row r="1572" spans="1:31">
      <c r="A1572" s="59" t="str">
        <f t="shared" si="193"/>
        <v>66219028</v>
      </c>
      <c r="B1572" s="59" t="str">
        <f t="shared" si="194"/>
        <v>02-327-34</v>
      </c>
      <c r="C1572" s="69" t="s">
        <v>3366</v>
      </c>
      <c r="D1572" s="69" t="s">
        <v>3367</v>
      </c>
      <c r="E1572" s="69" t="s">
        <v>1147</v>
      </c>
      <c r="F1572" s="70">
        <v>55</v>
      </c>
      <c r="G1572" s="70" t="s">
        <v>3368</v>
      </c>
      <c r="H1572" s="69" t="s">
        <v>68</v>
      </c>
      <c r="I1572" s="69" t="s">
        <v>908</v>
      </c>
      <c r="J1572" s="69" t="s">
        <v>320</v>
      </c>
      <c r="K1572" s="69" t="s">
        <v>382</v>
      </c>
      <c r="L1572" s="69" t="s">
        <v>420</v>
      </c>
      <c r="M1572" s="69" t="s">
        <v>388</v>
      </c>
      <c r="N1572" s="69" t="s">
        <v>43</v>
      </c>
      <c r="O1572" s="69" t="s">
        <v>433</v>
      </c>
      <c r="P1572" s="69" t="s">
        <v>970</v>
      </c>
      <c r="Q1572" s="69">
        <v>8</v>
      </c>
      <c r="R1572" s="69" t="s">
        <v>68</v>
      </c>
      <c r="V1572" s="59" t="str">
        <f t="shared" si="195"/>
        <v>6621902розовый</v>
      </c>
      <c r="W1572" s="59" t="str">
        <f t="shared" si="192"/>
        <v>6621902</v>
      </c>
      <c r="X1572" s="59" t="str">
        <f t="shared" si="196"/>
        <v>DUCK CAP COTTON</v>
      </c>
      <c r="AC1572" s="50">
        <f t="shared" si="197"/>
        <v>2</v>
      </c>
      <c r="AD1572" s="43">
        <f t="shared" si="198"/>
        <v>327</v>
      </c>
      <c r="AE1572" s="50">
        <f t="shared" si="199"/>
        <v>2327</v>
      </c>
    </row>
    <row r="1573" spans="1:31">
      <c r="A1573" s="59" t="str">
        <f t="shared" si="193"/>
        <v>66219028</v>
      </c>
      <c r="B1573" s="59" t="str">
        <f t="shared" si="194"/>
        <v>02-327-34</v>
      </c>
      <c r="C1573" s="69" t="s">
        <v>3369</v>
      </c>
      <c r="D1573" s="69" t="s">
        <v>3367</v>
      </c>
      <c r="E1573" s="69" t="s">
        <v>985</v>
      </c>
      <c r="F1573" s="70">
        <v>56</v>
      </c>
      <c r="G1573" s="70" t="s">
        <v>3368</v>
      </c>
      <c r="H1573" s="69" t="s">
        <v>68</v>
      </c>
      <c r="I1573" s="69" t="s">
        <v>908</v>
      </c>
      <c r="J1573" s="69" t="s">
        <v>320</v>
      </c>
      <c r="K1573" s="69" t="s">
        <v>382</v>
      </c>
      <c r="L1573" s="69" t="s">
        <v>420</v>
      </c>
      <c r="M1573" s="69" t="s">
        <v>388</v>
      </c>
      <c r="N1573" s="69" t="s">
        <v>43</v>
      </c>
      <c r="O1573" s="69" t="s">
        <v>433</v>
      </c>
      <c r="P1573" s="69" t="s">
        <v>970</v>
      </c>
      <c r="Q1573" s="69">
        <v>8</v>
      </c>
      <c r="R1573" s="69" t="s">
        <v>68</v>
      </c>
      <c r="V1573" s="59" t="str">
        <f t="shared" si="195"/>
        <v>6621902розовый</v>
      </c>
      <c r="W1573" s="59" t="str">
        <f t="shared" si="192"/>
        <v>6621902</v>
      </c>
      <c r="X1573" s="59" t="str">
        <f t="shared" si="196"/>
        <v>DUCK CAP COTTON</v>
      </c>
      <c r="AC1573" s="50">
        <f t="shared" si="197"/>
        <v>2</v>
      </c>
      <c r="AD1573" s="43">
        <f t="shared" si="198"/>
        <v>327</v>
      </c>
      <c r="AE1573" s="50">
        <f t="shared" si="199"/>
        <v>2327</v>
      </c>
    </row>
    <row r="1574" spans="1:31">
      <c r="A1574" s="59" t="str">
        <f t="shared" si="193"/>
        <v>66219028</v>
      </c>
      <c r="B1574" s="59" t="str">
        <f t="shared" si="194"/>
        <v>02-327-34</v>
      </c>
      <c r="C1574" s="69" t="s">
        <v>3370</v>
      </c>
      <c r="D1574" s="69" t="s">
        <v>3367</v>
      </c>
      <c r="E1574" s="69" t="s">
        <v>967</v>
      </c>
      <c r="F1574" s="70">
        <v>57</v>
      </c>
      <c r="G1574" s="70" t="s">
        <v>3368</v>
      </c>
      <c r="H1574" s="69" t="s">
        <v>68</v>
      </c>
      <c r="I1574" s="69" t="s">
        <v>908</v>
      </c>
      <c r="J1574" s="69" t="s">
        <v>320</v>
      </c>
      <c r="K1574" s="69" t="s">
        <v>382</v>
      </c>
      <c r="L1574" s="69" t="s">
        <v>420</v>
      </c>
      <c r="M1574" s="69" t="s">
        <v>388</v>
      </c>
      <c r="N1574" s="69" t="s">
        <v>43</v>
      </c>
      <c r="O1574" s="69" t="s">
        <v>433</v>
      </c>
      <c r="P1574" s="69" t="s">
        <v>970</v>
      </c>
      <c r="Q1574" s="69">
        <v>8</v>
      </c>
      <c r="R1574" s="69" t="s">
        <v>68</v>
      </c>
      <c r="V1574" s="59" t="str">
        <f t="shared" si="195"/>
        <v>6621902розовый</v>
      </c>
      <c r="W1574" s="59" t="str">
        <f t="shared" si="192"/>
        <v>6621902</v>
      </c>
      <c r="X1574" s="59" t="str">
        <f t="shared" si="196"/>
        <v>DUCK CAP COTTON</v>
      </c>
      <c r="AC1574" s="50">
        <f t="shared" si="197"/>
        <v>2</v>
      </c>
      <c r="AD1574" s="43">
        <f t="shared" si="198"/>
        <v>327</v>
      </c>
      <c r="AE1574" s="50">
        <f t="shared" si="199"/>
        <v>2327</v>
      </c>
    </row>
    <row r="1575" spans="1:31">
      <c r="A1575" s="59" t="str">
        <f t="shared" si="193"/>
        <v>66219028</v>
      </c>
      <c r="B1575" s="59" t="str">
        <f t="shared" si="194"/>
        <v>02-327-34</v>
      </c>
      <c r="C1575" s="69" t="s">
        <v>3371</v>
      </c>
      <c r="D1575" s="69" t="s">
        <v>3367</v>
      </c>
      <c r="E1575" s="69" t="s">
        <v>979</v>
      </c>
      <c r="F1575" s="70">
        <v>58</v>
      </c>
      <c r="G1575" s="70" t="s">
        <v>3368</v>
      </c>
      <c r="H1575" s="69" t="s">
        <v>68</v>
      </c>
      <c r="I1575" s="69" t="s">
        <v>908</v>
      </c>
      <c r="J1575" s="69" t="s">
        <v>320</v>
      </c>
      <c r="K1575" s="69" t="s">
        <v>382</v>
      </c>
      <c r="L1575" s="69" t="s">
        <v>420</v>
      </c>
      <c r="M1575" s="69" t="s">
        <v>388</v>
      </c>
      <c r="N1575" s="69" t="s">
        <v>43</v>
      </c>
      <c r="O1575" s="69" t="s">
        <v>433</v>
      </c>
      <c r="P1575" s="69" t="s">
        <v>970</v>
      </c>
      <c r="Q1575" s="69">
        <v>8</v>
      </c>
      <c r="R1575" s="69" t="s">
        <v>68</v>
      </c>
      <c r="V1575" s="59" t="str">
        <f t="shared" si="195"/>
        <v>6621902розовый</v>
      </c>
      <c r="W1575" s="59" t="str">
        <f t="shared" si="192"/>
        <v>6621902</v>
      </c>
      <c r="X1575" s="59" t="str">
        <f t="shared" si="196"/>
        <v>DUCK CAP COTTON</v>
      </c>
      <c r="AC1575" s="50">
        <f t="shared" si="197"/>
        <v>2</v>
      </c>
      <c r="AD1575" s="43">
        <f t="shared" si="198"/>
        <v>327</v>
      </c>
      <c r="AE1575" s="50">
        <f t="shared" si="199"/>
        <v>2327</v>
      </c>
    </row>
    <row r="1576" spans="1:31">
      <c r="A1576" s="59" t="str">
        <f t="shared" si="193"/>
        <v>66219028</v>
      </c>
      <c r="B1576" s="59" t="str">
        <f t="shared" si="194"/>
        <v>02-327-34</v>
      </c>
      <c r="C1576" s="69" t="s">
        <v>3372</v>
      </c>
      <c r="D1576" s="69" t="s">
        <v>3367</v>
      </c>
      <c r="E1576" s="69" t="s">
        <v>972</v>
      </c>
      <c r="F1576" s="70">
        <v>59</v>
      </c>
      <c r="G1576" s="70" t="s">
        <v>3368</v>
      </c>
      <c r="H1576" s="69" t="s">
        <v>68</v>
      </c>
      <c r="I1576" s="69" t="s">
        <v>908</v>
      </c>
      <c r="J1576" s="69" t="s">
        <v>320</v>
      </c>
      <c r="K1576" s="69" t="s">
        <v>382</v>
      </c>
      <c r="L1576" s="69" t="s">
        <v>420</v>
      </c>
      <c r="M1576" s="69" t="s">
        <v>388</v>
      </c>
      <c r="N1576" s="69" t="s">
        <v>43</v>
      </c>
      <c r="O1576" s="69" t="s">
        <v>433</v>
      </c>
      <c r="P1576" s="69" t="s">
        <v>970</v>
      </c>
      <c r="Q1576" s="69">
        <v>8</v>
      </c>
      <c r="R1576" s="69" t="s">
        <v>68</v>
      </c>
      <c r="V1576" s="59" t="str">
        <f t="shared" si="195"/>
        <v>6621902розовый</v>
      </c>
      <c r="W1576" s="59" t="str">
        <f t="shared" si="192"/>
        <v>6621902</v>
      </c>
      <c r="X1576" s="59" t="str">
        <f t="shared" si="196"/>
        <v>DUCK CAP COTTON</v>
      </c>
      <c r="AC1576" s="50">
        <f t="shared" si="197"/>
        <v>2</v>
      </c>
      <c r="AD1576" s="43">
        <f t="shared" si="198"/>
        <v>327</v>
      </c>
      <c r="AE1576" s="50">
        <f t="shared" si="199"/>
        <v>2327</v>
      </c>
    </row>
    <row r="1577" spans="1:31">
      <c r="A1577" s="59" t="str">
        <f t="shared" si="193"/>
        <v>6642501317</v>
      </c>
      <c r="B1577" s="59" t="str">
        <f t="shared" si="194"/>
        <v>02-328-08</v>
      </c>
      <c r="C1577" s="69" t="s">
        <v>3373</v>
      </c>
      <c r="D1577" s="69" t="s">
        <v>3374</v>
      </c>
      <c r="E1577" s="69" t="s">
        <v>967</v>
      </c>
      <c r="F1577" s="70">
        <v>57</v>
      </c>
      <c r="G1577" s="70" t="s">
        <v>3375</v>
      </c>
      <c r="H1577" s="69" t="s">
        <v>83</v>
      </c>
      <c r="I1577" s="69" t="s">
        <v>3376</v>
      </c>
      <c r="J1577" s="69" t="s">
        <v>349</v>
      </c>
      <c r="K1577" s="69" t="s">
        <v>382</v>
      </c>
      <c r="L1577" s="69" t="s">
        <v>420</v>
      </c>
      <c r="M1577" s="69" t="s">
        <v>388</v>
      </c>
      <c r="N1577" s="69" t="s">
        <v>39</v>
      </c>
      <c r="O1577" s="69" t="s">
        <v>433</v>
      </c>
      <c r="P1577" s="69" t="s">
        <v>970</v>
      </c>
      <c r="Q1577" s="69">
        <v>317</v>
      </c>
      <c r="R1577" s="69" t="s">
        <v>83</v>
      </c>
      <c r="V1577" s="59" t="str">
        <f t="shared" si="195"/>
        <v>6642501серый</v>
      </c>
      <c r="W1577" s="59" t="str">
        <f t="shared" si="192"/>
        <v>6642501</v>
      </c>
      <c r="X1577" s="59" t="str">
        <f t="shared" si="196"/>
        <v>6-PANEL CAP SILK</v>
      </c>
      <c r="AC1577" s="50">
        <f t="shared" si="197"/>
        <v>2</v>
      </c>
      <c r="AD1577" s="43">
        <f t="shared" si="198"/>
        <v>328</v>
      </c>
      <c r="AE1577" s="50">
        <f t="shared" si="199"/>
        <v>2328</v>
      </c>
    </row>
    <row r="1578" spans="1:31">
      <c r="A1578" s="59" t="str">
        <f t="shared" si="193"/>
        <v>6642501317</v>
      </c>
      <c r="B1578" s="59" t="str">
        <f t="shared" si="194"/>
        <v>02-328-08</v>
      </c>
      <c r="C1578" s="69" t="s">
        <v>3377</v>
      </c>
      <c r="D1578" s="69" t="s">
        <v>3374</v>
      </c>
      <c r="E1578" s="69" t="s">
        <v>972</v>
      </c>
      <c r="F1578" s="70">
        <v>59</v>
      </c>
      <c r="G1578" s="70" t="s">
        <v>3375</v>
      </c>
      <c r="H1578" s="69" t="s">
        <v>83</v>
      </c>
      <c r="I1578" s="69" t="s">
        <v>3376</v>
      </c>
      <c r="J1578" s="69" t="s">
        <v>349</v>
      </c>
      <c r="K1578" s="69" t="s">
        <v>382</v>
      </c>
      <c r="L1578" s="69" t="s">
        <v>420</v>
      </c>
      <c r="M1578" s="69" t="s">
        <v>388</v>
      </c>
      <c r="N1578" s="69" t="s">
        <v>39</v>
      </c>
      <c r="O1578" s="69" t="s">
        <v>433</v>
      </c>
      <c r="P1578" s="69" t="s">
        <v>970</v>
      </c>
      <c r="Q1578" s="69">
        <v>317</v>
      </c>
      <c r="R1578" s="69" t="s">
        <v>83</v>
      </c>
      <c r="V1578" s="59" t="str">
        <f t="shared" si="195"/>
        <v>6642501серый</v>
      </c>
      <c r="W1578" s="59" t="str">
        <f t="shared" si="192"/>
        <v>6642501</v>
      </c>
      <c r="X1578" s="59" t="str">
        <f t="shared" si="196"/>
        <v>6-PANEL CAP SILK</v>
      </c>
      <c r="AC1578" s="50">
        <f t="shared" si="197"/>
        <v>2</v>
      </c>
      <c r="AD1578" s="43">
        <f t="shared" si="198"/>
        <v>328</v>
      </c>
      <c r="AE1578" s="50">
        <f t="shared" si="199"/>
        <v>2328</v>
      </c>
    </row>
    <row r="1579" spans="1:31">
      <c r="A1579" s="59" t="str">
        <f t="shared" si="193"/>
        <v>6642501317</v>
      </c>
      <c r="B1579" s="59" t="str">
        <f t="shared" si="194"/>
        <v>02-328-08</v>
      </c>
      <c r="C1579" s="69" t="s">
        <v>3378</v>
      </c>
      <c r="D1579" s="69" t="s">
        <v>3374</v>
      </c>
      <c r="E1579" s="69" t="s">
        <v>983</v>
      </c>
      <c r="F1579" s="70">
        <v>61</v>
      </c>
      <c r="G1579" s="70" t="s">
        <v>3375</v>
      </c>
      <c r="H1579" s="69" t="s">
        <v>83</v>
      </c>
      <c r="I1579" s="69" t="s">
        <v>3376</v>
      </c>
      <c r="J1579" s="69" t="s">
        <v>349</v>
      </c>
      <c r="K1579" s="69" t="s">
        <v>382</v>
      </c>
      <c r="L1579" s="69" t="s">
        <v>420</v>
      </c>
      <c r="M1579" s="69" t="s">
        <v>388</v>
      </c>
      <c r="N1579" s="69" t="s">
        <v>39</v>
      </c>
      <c r="O1579" s="69" t="s">
        <v>433</v>
      </c>
      <c r="P1579" s="69" t="s">
        <v>970</v>
      </c>
      <c r="Q1579" s="69">
        <v>317</v>
      </c>
      <c r="R1579" s="69" t="s">
        <v>83</v>
      </c>
      <c r="V1579" s="59" t="str">
        <f t="shared" si="195"/>
        <v>6642501серый</v>
      </c>
      <c r="W1579" s="59" t="str">
        <f t="shared" si="192"/>
        <v>6642501</v>
      </c>
      <c r="X1579" s="59" t="str">
        <f t="shared" si="196"/>
        <v>6-PANEL CAP SILK</v>
      </c>
      <c r="AC1579" s="50">
        <f t="shared" si="197"/>
        <v>2</v>
      </c>
      <c r="AD1579" s="43">
        <f t="shared" si="198"/>
        <v>328</v>
      </c>
      <c r="AE1579" s="50">
        <f t="shared" si="199"/>
        <v>2328</v>
      </c>
    </row>
    <row r="1580" spans="1:31">
      <c r="A1580" s="59" t="str">
        <f t="shared" si="193"/>
        <v>6642501333</v>
      </c>
      <c r="B1580" s="59" t="str">
        <f t="shared" si="194"/>
        <v>02-328-05</v>
      </c>
      <c r="C1580" s="69" t="s">
        <v>3379</v>
      </c>
      <c r="D1580" s="69" t="s">
        <v>3380</v>
      </c>
      <c r="E1580" s="69" t="s">
        <v>967</v>
      </c>
      <c r="F1580" s="70">
        <v>57</v>
      </c>
      <c r="G1580" s="70" t="s">
        <v>3375</v>
      </c>
      <c r="H1580" s="69" t="s">
        <v>277</v>
      </c>
      <c r="I1580" s="69" t="s">
        <v>3376</v>
      </c>
      <c r="J1580" s="69" t="s">
        <v>349</v>
      </c>
      <c r="K1580" s="69" t="s">
        <v>382</v>
      </c>
      <c r="L1580" s="69" t="s">
        <v>420</v>
      </c>
      <c r="M1580" s="69" t="s">
        <v>388</v>
      </c>
      <c r="N1580" s="69" t="s">
        <v>39</v>
      </c>
      <c r="O1580" s="69" t="s">
        <v>433</v>
      </c>
      <c r="P1580" s="69" t="s">
        <v>970</v>
      </c>
      <c r="Q1580" s="69">
        <v>333</v>
      </c>
      <c r="R1580" s="69" t="s">
        <v>83</v>
      </c>
      <c r="V1580" s="59" t="str">
        <f t="shared" si="195"/>
        <v>6642501темно-серый</v>
      </c>
      <c r="W1580" s="59" t="str">
        <f t="shared" si="192"/>
        <v>6642501</v>
      </c>
      <c r="X1580" s="59" t="str">
        <f t="shared" si="196"/>
        <v>6-PANEL CAP SILK</v>
      </c>
      <c r="AC1580" s="50">
        <f t="shared" si="197"/>
        <v>2</v>
      </c>
      <c r="AD1580" s="43">
        <f t="shared" si="198"/>
        <v>328</v>
      </c>
      <c r="AE1580" s="50">
        <f t="shared" si="199"/>
        <v>2328</v>
      </c>
    </row>
    <row r="1581" spans="1:31">
      <c r="A1581" s="59" t="str">
        <f t="shared" si="193"/>
        <v>6642501333</v>
      </c>
      <c r="B1581" s="59" t="str">
        <f t="shared" si="194"/>
        <v>02-328-05</v>
      </c>
      <c r="C1581" s="69" t="s">
        <v>3381</v>
      </c>
      <c r="D1581" s="69" t="s">
        <v>3380</v>
      </c>
      <c r="E1581" s="69" t="s">
        <v>972</v>
      </c>
      <c r="F1581" s="70">
        <v>59</v>
      </c>
      <c r="G1581" s="70" t="s">
        <v>3375</v>
      </c>
      <c r="H1581" s="69" t="s">
        <v>277</v>
      </c>
      <c r="I1581" s="69" t="s">
        <v>3376</v>
      </c>
      <c r="J1581" s="69" t="s">
        <v>349</v>
      </c>
      <c r="K1581" s="69" t="s">
        <v>382</v>
      </c>
      <c r="L1581" s="69" t="s">
        <v>420</v>
      </c>
      <c r="M1581" s="69" t="s">
        <v>388</v>
      </c>
      <c r="N1581" s="69" t="s">
        <v>39</v>
      </c>
      <c r="O1581" s="69" t="s">
        <v>433</v>
      </c>
      <c r="P1581" s="69" t="s">
        <v>970</v>
      </c>
      <c r="Q1581" s="69">
        <v>333</v>
      </c>
      <c r="R1581" s="69" t="s">
        <v>83</v>
      </c>
      <c r="V1581" s="59" t="str">
        <f t="shared" si="195"/>
        <v>6642501темно-серый</v>
      </c>
      <c r="W1581" s="59" t="str">
        <f t="shared" si="192"/>
        <v>6642501</v>
      </c>
      <c r="X1581" s="59" t="str">
        <f t="shared" si="196"/>
        <v>6-PANEL CAP SILK</v>
      </c>
      <c r="AC1581" s="50">
        <f t="shared" si="197"/>
        <v>2</v>
      </c>
      <c r="AD1581" s="43">
        <f t="shared" si="198"/>
        <v>328</v>
      </c>
      <c r="AE1581" s="50">
        <f t="shared" si="199"/>
        <v>2328</v>
      </c>
    </row>
    <row r="1582" spans="1:31">
      <c r="A1582" s="59" t="str">
        <f t="shared" si="193"/>
        <v>6642501333</v>
      </c>
      <c r="B1582" s="59" t="str">
        <f t="shared" si="194"/>
        <v>02-328-05</v>
      </c>
      <c r="C1582" s="69" t="s">
        <v>3382</v>
      </c>
      <c r="D1582" s="69" t="s">
        <v>3380</v>
      </c>
      <c r="E1582" s="69" t="s">
        <v>983</v>
      </c>
      <c r="F1582" s="70">
        <v>61</v>
      </c>
      <c r="G1582" s="70" t="s">
        <v>3375</v>
      </c>
      <c r="H1582" s="69" t="s">
        <v>277</v>
      </c>
      <c r="I1582" s="69" t="s">
        <v>3376</v>
      </c>
      <c r="J1582" s="69" t="s">
        <v>349</v>
      </c>
      <c r="K1582" s="69" t="s">
        <v>382</v>
      </c>
      <c r="L1582" s="69" t="s">
        <v>420</v>
      </c>
      <c r="M1582" s="69" t="s">
        <v>388</v>
      </c>
      <c r="N1582" s="69" t="s">
        <v>39</v>
      </c>
      <c r="O1582" s="69" t="s">
        <v>433</v>
      </c>
      <c r="P1582" s="69" t="s">
        <v>970</v>
      </c>
      <c r="Q1582" s="69">
        <v>333</v>
      </c>
      <c r="R1582" s="69" t="s">
        <v>83</v>
      </c>
      <c r="V1582" s="59" t="str">
        <f t="shared" si="195"/>
        <v>6642501темно-серый</v>
      </c>
      <c r="W1582" s="59" t="str">
        <f t="shared" si="192"/>
        <v>6642501</v>
      </c>
      <c r="X1582" s="59" t="str">
        <f t="shared" si="196"/>
        <v>6-PANEL CAP SILK</v>
      </c>
      <c r="AC1582" s="50">
        <f t="shared" si="197"/>
        <v>2</v>
      </c>
      <c r="AD1582" s="43">
        <f t="shared" si="198"/>
        <v>328</v>
      </c>
      <c r="AE1582" s="50">
        <f t="shared" si="199"/>
        <v>2328</v>
      </c>
    </row>
    <row r="1583" spans="1:31">
      <c r="A1583" s="59" t="str">
        <f t="shared" si="193"/>
        <v>6642501333</v>
      </c>
      <c r="B1583" s="59" t="str">
        <f t="shared" si="194"/>
        <v>02-328-05</v>
      </c>
      <c r="C1583" s="69" t="s">
        <v>3383</v>
      </c>
      <c r="D1583" s="69" t="s">
        <v>3380</v>
      </c>
      <c r="E1583" s="69" t="s">
        <v>989</v>
      </c>
      <c r="F1583" s="70">
        <v>63</v>
      </c>
      <c r="G1583" s="70" t="s">
        <v>3375</v>
      </c>
      <c r="H1583" s="69" t="s">
        <v>277</v>
      </c>
      <c r="I1583" s="69" t="s">
        <v>3376</v>
      </c>
      <c r="J1583" s="69" t="s">
        <v>349</v>
      </c>
      <c r="K1583" s="69" t="s">
        <v>382</v>
      </c>
      <c r="L1583" s="69" t="s">
        <v>420</v>
      </c>
      <c r="M1583" s="69" t="s">
        <v>388</v>
      </c>
      <c r="N1583" s="69" t="s">
        <v>39</v>
      </c>
      <c r="O1583" s="69" t="s">
        <v>433</v>
      </c>
      <c r="P1583" s="69" t="s">
        <v>970</v>
      </c>
      <c r="Q1583" s="69">
        <v>333</v>
      </c>
      <c r="R1583" s="69" t="s">
        <v>83</v>
      </c>
      <c r="V1583" s="59" t="str">
        <f t="shared" si="195"/>
        <v>6642501темно-серый</v>
      </c>
      <c r="W1583" s="59" t="str">
        <f t="shared" si="192"/>
        <v>6642501</v>
      </c>
      <c r="X1583" s="59" t="str">
        <f t="shared" si="196"/>
        <v>6-PANEL CAP SILK</v>
      </c>
      <c r="AC1583" s="50">
        <f t="shared" si="197"/>
        <v>2</v>
      </c>
      <c r="AD1583" s="43">
        <f t="shared" si="198"/>
        <v>328</v>
      </c>
      <c r="AE1583" s="50">
        <f t="shared" si="199"/>
        <v>2328</v>
      </c>
    </row>
    <row r="1584" spans="1:31">
      <c r="A1584" s="59" t="str">
        <f t="shared" si="193"/>
        <v>68121012</v>
      </c>
      <c r="B1584" s="59" t="str">
        <f t="shared" si="194"/>
        <v>02-329-06</v>
      </c>
      <c r="C1584" s="69" t="s">
        <v>3384</v>
      </c>
      <c r="D1584" s="69" t="s">
        <v>3385</v>
      </c>
      <c r="E1584" s="69" t="s">
        <v>972</v>
      </c>
      <c r="F1584" s="70">
        <v>59</v>
      </c>
      <c r="G1584" s="70" t="s">
        <v>3386</v>
      </c>
      <c r="H1584" s="69" t="s">
        <v>71</v>
      </c>
      <c r="I1584" s="69" t="s">
        <v>3387</v>
      </c>
      <c r="J1584" s="69" t="s">
        <v>318</v>
      </c>
      <c r="K1584" s="69" t="s">
        <v>382</v>
      </c>
      <c r="L1584" s="69" t="s">
        <v>420</v>
      </c>
      <c r="M1584" s="69" t="s">
        <v>388</v>
      </c>
      <c r="N1584" s="69" t="s">
        <v>39</v>
      </c>
      <c r="O1584" s="69" t="s">
        <v>428</v>
      </c>
      <c r="P1584" s="69" t="s">
        <v>970</v>
      </c>
      <c r="Q1584" s="69">
        <v>2</v>
      </c>
      <c r="R1584" s="69" t="s">
        <v>71</v>
      </c>
      <c r="V1584" s="59" t="str">
        <f t="shared" si="195"/>
        <v>6812101синий</v>
      </c>
      <c r="W1584" s="59" t="str">
        <f t="shared" si="192"/>
        <v>6812101</v>
      </c>
      <c r="X1584" s="59" t="str">
        <f t="shared" si="196"/>
        <v>8-PANEL CAP LINEN SILK</v>
      </c>
      <c r="AC1584" s="50">
        <f t="shared" si="197"/>
        <v>2</v>
      </c>
      <c r="AD1584" s="43">
        <f t="shared" si="198"/>
        <v>329</v>
      </c>
      <c r="AE1584" s="50">
        <f t="shared" si="199"/>
        <v>2329</v>
      </c>
    </row>
    <row r="1585" spans="1:31">
      <c r="A1585" s="59" t="str">
        <f t="shared" si="193"/>
        <v>68121012</v>
      </c>
      <c r="B1585" s="59" t="str">
        <f t="shared" si="194"/>
        <v>02-329-06</v>
      </c>
      <c r="C1585" s="69" t="s">
        <v>3388</v>
      </c>
      <c r="D1585" s="69" t="s">
        <v>3385</v>
      </c>
      <c r="E1585" s="69" t="s">
        <v>983</v>
      </c>
      <c r="F1585" s="70">
        <v>61</v>
      </c>
      <c r="G1585" s="70" t="s">
        <v>3386</v>
      </c>
      <c r="H1585" s="69" t="s">
        <v>71</v>
      </c>
      <c r="I1585" s="69" t="s">
        <v>3387</v>
      </c>
      <c r="J1585" s="69" t="s">
        <v>318</v>
      </c>
      <c r="K1585" s="69" t="s">
        <v>382</v>
      </c>
      <c r="L1585" s="69" t="s">
        <v>420</v>
      </c>
      <c r="M1585" s="69" t="s">
        <v>388</v>
      </c>
      <c r="N1585" s="69" t="s">
        <v>39</v>
      </c>
      <c r="O1585" s="69" t="s">
        <v>428</v>
      </c>
      <c r="P1585" s="69" t="s">
        <v>970</v>
      </c>
      <c r="Q1585" s="69">
        <v>2</v>
      </c>
      <c r="R1585" s="69" t="s">
        <v>71</v>
      </c>
      <c r="V1585" s="59" t="str">
        <f t="shared" si="195"/>
        <v>6812101синий</v>
      </c>
      <c r="W1585" s="59" t="str">
        <f t="shared" si="192"/>
        <v>6812101</v>
      </c>
      <c r="X1585" s="59" t="str">
        <f t="shared" si="196"/>
        <v>8-PANEL CAP LINEN SILK</v>
      </c>
      <c r="AC1585" s="50">
        <f t="shared" si="197"/>
        <v>2</v>
      </c>
      <c r="AD1585" s="43">
        <f t="shared" si="198"/>
        <v>329</v>
      </c>
      <c r="AE1585" s="50">
        <f t="shared" si="199"/>
        <v>2329</v>
      </c>
    </row>
    <row r="1586" spans="1:31">
      <c r="A1586" s="59" t="str">
        <f t="shared" si="193"/>
        <v>68411026</v>
      </c>
      <c r="B1586" s="59" t="str">
        <f t="shared" si="194"/>
        <v>02-330-14</v>
      </c>
      <c r="C1586" s="69" t="s">
        <v>3389</v>
      </c>
      <c r="D1586" s="69" t="s">
        <v>3390</v>
      </c>
      <c r="E1586" s="69" t="s">
        <v>967</v>
      </c>
      <c r="F1586" s="70">
        <v>57</v>
      </c>
      <c r="G1586" s="70" t="s">
        <v>3391</v>
      </c>
      <c r="H1586" s="69" t="s">
        <v>86</v>
      </c>
      <c r="I1586" s="69" t="s">
        <v>1829</v>
      </c>
      <c r="J1586" s="69" t="s">
        <v>318</v>
      </c>
      <c r="K1586" s="69" t="s">
        <v>382</v>
      </c>
      <c r="L1586" s="69" t="s">
        <v>420</v>
      </c>
      <c r="M1586" s="69" t="s">
        <v>388</v>
      </c>
      <c r="N1586" s="69" t="s">
        <v>43</v>
      </c>
      <c r="O1586" s="69" t="s">
        <v>386</v>
      </c>
      <c r="P1586" s="69" t="s">
        <v>970</v>
      </c>
      <c r="Q1586" s="69">
        <v>6</v>
      </c>
      <c r="R1586" s="69" t="s">
        <v>86</v>
      </c>
      <c r="V1586" s="59" t="str">
        <f t="shared" si="195"/>
        <v>6841102коричневый</v>
      </c>
      <c r="W1586" s="59" t="str">
        <f t="shared" si="192"/>
        <v>6841102</v>
      </c>
      <c r="X1586" s="59" t="str">
        <f t="shared" si="196"/>
        <v>HATTERAS COTTON</v>
      </c>
      <c r="AC1586" s="50">
        <f t="shared" si="197"/>
        <v>2</v>
      </c>
      <c r="AD1586" s="43">
        <f t="shared" si="198"/>
        <v>330</v>
      </c>
      <c r="AE1586" s="50">
        <f t="shared" si="199"/>
        <v>2330</v>
      </c>
    </row>
    <row r="1587" spans="1:31">
      <c r="A1587" s="59" t="str">
        <f t="shared" si="193"/>
        <v>68411026</v>
      </c>
      <c r="B1587" s="59" t="str">
        <f t="shared" si="194"/>
        <v>02-330-14</v>
      </c>
      <c r="C1587" s="69" t="s">
        <v>3392</v>
      </c>
      <c r="D1587" s="69" t="s">
        <v>3390</v>
      </c>
      <c r="E1587" s="69" t="s">
        <v>972</v>
      </c>
      <c r="F1587" s="70">
        <v>59</v>
      </c>
      <c r="G1587" s="70" t="s">
        <v>3391</v>
      </c>
      <c r="H1587" s="69" t="s">
        <v>86</v>
      </c>
      <c r="I1587" s="69" t="s">
        <v>1829</v>
      </c>
      <c r="J1587" s="69" t="s">
        <v>318</v>
      </c>
      <c r="K1587" s="69" t="s">
        <v>382</v>
      </c>
      <c r="L1587" s="69" t="s">
        <v>420</v>
      </c>
      <c r="M1587" s="69" t="s">
        <v>388</v>
      </c>
      <c r="N1587" s="69" t="s">
        <v>43</v>
      </c>
      <c r="O1587" s="69" t="s">
        <v>386</v>
      </c>
      <c r="P1587" s="69" t="s">
        <v>970</v>
      </c>
      <c r="Q1587" s="69">
        <v>6</v>
      </c>
      <c r="R1587" s="69" t="s">
        <v>86</v>
      </c>
      <c r="V1587" s="59" t="str">
        <f t="shared" si="195"/>
        <v>6841102коричневый</v>
      </c>
      <c r="W1587" s="59" t="str">
        <f t="shared" si="192"/>
        <v>6841102</v>
      </c>
      <c r="X1587" s="59" t="str">
        <f t="shared" si="196"/>
        <v>HATTERAS COTTON</v>
      </c>
      <c r="AC1587" s="50">
        <f t="shared" si="197"/>
        <v>2</v>
      </c>
      <c r="AD1587" s="43">
        <f t="shared" si="198"/>
        <v>330</v>
      </c>
      <c r="AE1587" s="50">
        <f t="shared" si="199"/>
        <v>2330</v>
      </c>
    </row>
    <row r="1588" spans="1:31">
      <c r="A1588" s="59" t="str">
        <f t="shared" si="193"/>
        <v>68411026</v>
      </c>
      <c r="B1588" s="59" t="str">
        <f t="shared" si="194"/>
        <v>02-330-14</v>
      </c>
      <c r="C1588" s="69" t="s">
        <v>3393</v>
      </c>
      <c r="D1588" s="69" t="s">
        <v>3390</v>
      </c>
      <c r="E1588" s="69" t="s">
        <v>983</v>
      </c>
      <c r="F1588" s="70">
        <v>61</v>
      </c>
      <c r="G1588" s="70" t="s">
        <v>3391</v>
      </c>
      <c r="H1588" s="69" t="s">
        <v>86</v>
      </c>
      <c r="I1588" s="69" t="s">
        <v>1829</v>
      </c>
      <c r="J1588" s="69" t="s">
        <v>318</v>
      </c>
      <c r="K1588" s="69" t="s">
        <v>382</v>
      </c>
      <c r="L1588" s="69" t="s">
        <v>420</v>
      </c>
      <c r="M1588" s="69" t="s">
        <v>388</v>
      </c>
      <c r="N1588" s="69" t="s">
        <v>43</v>
      </c>
      <c r="O1588" s="69" t="s">
        <v>386</v>
      </c>
      <c r="P1588" s="69" t="s">
        <v>970</v>
      </c>
      <c r="Q1588" s="69">
        <v>6</v>
      </c>
      <c r="R1588" s="69" t="s">
        <v>86</v>
      </c>
      <c r="V1588" s="59" t="str">
        <f t="shared" si="195"/>
        <v>6841102коричневый</v>
      </c>
      <c r="W1588" s="59" t="str">
        <f t="shared" si="192"/>
        <v>6841102</v>
      </c>
      <c r="X1588" s="59" t="str">
        <f t="shared" si="196"/>
        <v>HATTERAS COTTON</v>
      </c>
      <c r="AC1588" s="50">
        <f t="shared" si="197"/>
        <v>2</v>
      </c>
      <c r="AD1588" s="43">
        <f t="shared" si="198"/>
        <v>330</v>
      </c>
      <c r="AE1588" s="50">
        <f t="shared" si="199"/>
        <v>2330</v>
      </c>
    </row>
    <row r="1589" spans="1:31">
      <c r="A1589" s="59" t="str">
        <f t="shared" si="193"/>
        <v>68411026</v>
      </c>
      <c r="B1589" s="59" t="str">
        <f t="shared" si="194"/>
        <v>02-330-14</v>
      </c>
      <c r="C1589" s="69" t="s">
        <v>3394</v>
      </c>
      <c r="D1589" s="69" t="s">
        <v>3390</v>
      </c>
      <c r="E1589" s="69" t="s">
        <v>989</v>
      </c>
      <c r="F1589" s="70">
        <v>63</v>
      </c>
      <c r="G1589" s="70" t="s">
        <v>3391</v>
      </c>
      <c r="H1589" s="69" t="s">
        <v>86</v>
      </c>
      <c r="I1589" s="69" t="s">
        <v>1829</v>
      </c>
      <c r="J1589" s="69" t="s">
        <v>318</v>
      </c>
      <c r="K1589" s="69" t="s">
        <v>382</v>
      </c>
      <c r="L1589" s="69" t="s">
        <v>420</v>
      </c>
      <c r="M1589" s="69" t="s">
        <v>388</v>
      </c>
      <c r="N1589" s="69" t="s">
        <v>43</v>
      </c>
      <c r="O1589" s="69" t="s">
        <v>386</v>
      </c>
      <c r="P1589" s="69" t="s">
        <v>970</v>
      </c>
      <c r="Q1589" s="69">
        <v>6</v>
      </c>
      <c r="R1589" s="69" t="s">
        <v>86</v>
      </c>
      <c r="V1589" s="59" t="str">
        <f t="shared" si="195"/>
        <v>6841102коричневый</v>
      </c>
      <c r="W1589" s="59" t="str">
        <f t="shared" si="192"/>
        <v>6841102</v>
      </c>
      <c r="X1589" s="59" t="str">
        <f t="shared" si="196"/>
        <v>HATTERAS COTTON</v>
      </c>
      <c r="AC1589" s="50">
        <f t="shared" si="197"/>
        <v>2</v>
      </c>
      <c r="AD1589" s="43">
        <f t="shared" si="198"/>
        <v>330</v>
      </c>
      <c r="AE1589" s="50">
        <f t="shared" si="199"/>
        <v>2330</v>
      </c>
    </row>
    <row r="1590" spans="1:31">
      <c r="A1590" s="59" t="str">
        <f t="shared" si="193"/>
        <v>68411033</v>
      </c>
      <c r="B1590" s="59" t="str">
        <f t="shared" si="194"/>
        <v>02-330-05</v>
      </c>
      <c r="C1590" s="69" t="s">
        <v>3395</v>
      </c>
      <c r="D1590" s="69" t="s">
        <v>3396</v>
      </c>
      <c r="E1590" s="69" t="s">
        <v>967</v>
      </c>
      <c r="F1590" s="70">
        <v>57</v>
      </c>
      <c r="G1590" s="70" t="s">
        <v>3397</v>
      </c>
      <c r="H1590" s="69" t="s">
        <v>277</v>
      </c>
      <c r="I1590" s="69" t="s">
        <v>3398</v>
      </c>
      <c r="J1590" s="69" t="s">
        <v>318</v>
      </c>
      <c r="K1590" s="69" t="s">
        <v>382</v>
      </c>
      <c r="L1590" s="69" t="s">
        <v>420</v>
      </c>
      <c r="M1590" s="69" t="s">
        <v>388</v>
      </c>
      <c r="N1590" s="69" t="s">
        <v>43</v>
      </c>
      <c r="O1590" s="69" t="s">
        <v>428</v>
      </c>
      <c r="P1590" s="69" t="s">
        <v>970</v>
      </c>
      <c r="Q1590" s="69">
        <v>3</v>
      </c>
      <c r="R1590" s="69" t="s">
        <v>83</v>
      </c>
      <c r="V1590" s="59" t="str">
        <f t="shared" si="195"/>
        <v>6841103темно-серый</v>
      </c>
      <c r="W1590" s="59" t="str">
        <f t="shared" si="192"/>
        <v>6841103</v>
      </c>
      <c r="X1590" s="59" t="str">
        <f t="shared" si="196"/>
        <v>HATTERAS WAXED COTTON</v>
      </c>
      <c r="AC1590" s="50">
        <f t="shared" si="197"/>
        <v>2</v>
      </c>
      <c r="AD1590" s="43">
        <f t="shared" si="198"/>
        <v>330</v>
      </c>
      <c r="AE1590" s="50">
        <f t="shared" si="199"/>
        <v>2330</v>
      </c>
    </row>
    <row r="1591" spans="1:31">
      <c r="A1591" s="59" t="str">
        <f t="shared" si="193"/>
        <v>68411033</v>
      </c>
      <c r="B1591" s="59" t="str">
        <f t="shared" si="194"/>
        <v>02-330-05</v>
      </c>
      <c r="C1591" s="69" t="s">
        <v>3399</v>
      </c>
      <c r="D1591" s="69" t="s">
        <v>3396</v>
      </c>
      <c r="E1591" s="69" t="s">
        <v>972</v>
      </c>
      <c r="F1591" s="70">
        <v>59</v>
      </c>
      <c r="G1591" s="70" t="s">
        <v>3397</v>
      </c>
      <c r="H1591" s="69" t="s">
        <v>277</v>
      </c>
      <c r="I1591" s="69" t="s">
        <v>3398</v>
      </c>
      <c r="J1591" s="69" t="s">
        <v>318</v>
      </c>
      <c r="K1591" s="69" t="s">
        <v>382</v>
      </c>
      <c r="L1591" s="69" t="s">
        <v>420</v>
      </c>
      <c r="M1591" s="69" t="s">
        <v>388</v>
      </c>
      <c r="N1591" s="69" t="s">
        <v>43</v>
      </c>
      <c r="O1591" s="69" t="s">
        <v>428</v>
      </c>
      <c r="P1591" s="69" t="s">
        <v>970</v>
      </c>
      <c r="Q1591" s="69">
        <v>3</v>
      </c>
      <c r="R1591" s="69" t="s">
        <v>83</v>
      </c>
      <c r="V1591" s="59" t="str">
        <f t="shared" si="195"/>
        <v>6841103темно-серый</v>
      </c>
      <c r="W1591" s="59" t="str">
        <f t="shared" si="192"/>
        <v>6841103</v>
      </c>
      <c r="X1591" s="59" t="str">
        <f t="shared" si="196"/>
        <v>HATTERAS WAXED COTTON</v>
      </c>
      <c r="AC1591" s="50">
        <f t="shared" si="197"/>
        <v>2</v>
      </c>
      <c r="AD1591" s="43">
        <f t="shared" si="198"/>
        <v>330</v>
      </c>
      <c r="AE1591" s="50">
        <f t="shared" si="199"/>
        <v>2330</v>
      </c>
    </row>
    <row r="1592" spans="1:31">
      <c r="A1592" s="59" t="str">
        <f t="shared" si="193"/>
        <v>68411033</v>
      </c>
      <c r="B1592" s="59" t="str">
        <f t="shared" si="194"/>
        <v>02-330-05</v>
      </c>
      <c r="C1592" s="69" t="s">
        <v>3400</v>
      </c>
      <c r="D1592" s="69" t="s">
        <v>3396</v>
      </c>
      <c r="E1592" s="69" t="s">
        <v>983</v>
      </c>
      <c r="F1592" s="70">
        <v>61</v>
      </c>
      <c r="G1592" s="70" t="s">
        <v>3397</v>
      </c>
      <c r="H1592" s="69" t="s">
        <v>277</v>
      </c>
      <c r="I1592" s="69" t="s">
        <v>3398</v>
      </c>
      <c r="J1592" s="69" t="s">
        <v>318</v>
      </c>
      <c r="K1592" s="69" t="s">
        <v>382</v>
      </c>
      <c r="L1592" s="69" t="s">
        <v>420</v>
      </c>
      <c r="M1592" s="69" t="s">
        <v>388</v>
      </c>
      <c r="N1592" s="69" t="s">
        <v>43</v>
      </c>
      <c r="O1592" s="69" t="s">
        <v>428</v>
      </c>
      <c r="P1592" s="69" t="s">
        <v>970</v>
      </c>
      <c r="Q1592" s="69">
        <v>3</v>
      </c>
      <c r="R1592" s="69" t="s">
        <v>83</v>
      </c>
      <c r="V1592" s="59" t="str">
        <f t="shared" si="195"/>
        <v>6841103темно-серый</v>
      </c>
      <c r="W1592" s="59" t="str">
        <f t="shared" si="192"/>
        <v>6841103</v>
      </c>
      <c r="X1592" s="59" t="str">
        <f t="shared" si="196"/>
        <v>HATTERAS WAXED COTTON</v>
      </c>
      <c r="AC1592" s="50">
        <f t="shared" si="197"/>
        <v>2</v>
      </c>
      <c r="AD1592" s="43">
        <f t="shared" si="198"/>
        <v>330</v>
      </c>
      <c r="AE1592" s="50">
        <f t="shared" si="199"/>
        <v>2330</v>
      </c>
    </row>
    <row r="1593" spans="1:31">
      <c r="A1593" s="59" t="str">
        <f t="shared" si="193"/>
        <v>68411033</v>
      </c>
      <c r="B1593" s="59" t="str">
        <f t="shared" si="194"/>
        <v>02-330-05</v>
      </c>
      <c r="C1593" s="69" t="s">
        <v>3401</v>
      </c>
      <c r="D1593" s="69" t="s">
        <v>3396</v>
      </c>
      <c r="E1593" s="69" t="s">
        <v>989</v>
      </c>
      <c r="F1593" s="70">
        <v>63</v>
      </c>
      <c r="G1593" s="70" t="s">
        <v>3397</v>
      </c>
      <c r="H1593" s="69" t="s">
        <v>277</v>
      </c>
      <c r="I1593" s="69" t="s">
        <v>3398</v>
      </c>
      <c r="J1593" s="69" t="s">
        <v>318</v>
      </c>
      <c r="K1593" s="69" t="s">
        <v>382</v>
      </c>
      <c r="L1593" s="69" t="s">
        <v>420</v>
      </c>
      <c r="M1593" s="69" t="s">
        <v>388</v>
      </c>
      <c r="N1593" s="69" t="s">
        <v>43</v>
      </c>
      <c r="O1593" s="69" t="s">
        <v>428</v>
      </c>
      <c r="P1593" s="69" t="s">
        <v>970</v>
      </c>
      <c r="Q1593" s="69">
        <v>3</v>
      </c>
      <c r="R1593" s="69" t="s">
        <v>83</v>
      </c>
      <c r="V1593" s="59" t="str">
        <f t="shared" si="195"/>
        <v>6841103темно-серый</v>
      </c>
      <c r="W1593" s="59" t="str">
        <f t="shared" si="192"/>
        <v>6841103</v>
      </c>
      <c r="X1593" s="59" t="str">
        <f t="shared" si="196"/>
        <v>HATTERAS WAXED COTTON</v>
      </c>
      <c r="AC1593" s="50">
        <f t="shared" si="197"/>
        <v>2</v>
      </c>
      <c r="AD1593" s="43">
        <f t="shared" si="198"/>
        <v>330</v>
      </c>
      <c r="AE1593" s="50">
        <f t="shared" si="199"/>
        <v>2330</v>
      </c>
    </row>
    <row r="1594" spans="1:31">
      <c r="A1594" s="59" t="str">
        <f t="shared" si="193"/>
        <v>68411061</v>
      </c>
      <c r="B1594" s="59" t="str">
        <f t="shared" si="194"/>
        <v>02-331-05</v>
      </c>
      <c r="C1594" s="69" t="s">
        <v>3402</v>
      </c>
      <c r="D1594" s="69" t="s">
        <v>3403</v>
      </c>
      <c r="E1594" s="69" t="s">
        <v>967</v>
      </c>
      <c r="F1594" s="70">
        <v>57</v>
      </c>
      <c r="G1594" s="70" t="s">
        <v>3404</v>
      </c>
      <c r="H1594" s="69" t="s">
        <v>53</v>
      </c>
      <c r="I1594" s="69" t="s">
        <v>908</v>
      </c>
      <c r="J1594" s="69" t="s">
        <v>318</v>
      </c>
      <c r="K1594" s="69" t="s">
        <v>382</v>
      </c>
      <c r="L1594" s="69" t="s">
        <v>420</v>
      </c>
      <c r="M1594" s="69" t="s">
        <v>388</v>
      </c>
      <c r="N1594" s="69" t="s">
        <v>43</v>
      </c>
      <c r="O1594" s="69" t="s">
        <v>433</v>
      </c>
      <c r="P1594" s="69" t="s">
        <v>970</v>
      </c>
      <c r="Q1594" s="69">
        <v>1</v>
      </c>
      <c r="R1594" s="69" t="s">
        <v>53</v>
      </c>
      <c r="V1594" s="59" t="str">
        <f t="shared" si="195"/>
        <v>6841106черный</v>
      </c>
      <c r="W1594" s="59" t="str">
        <f t="shared" si="192"/>
        <v>6841106</v>
      </c>
      <c r="X1594" s="59" t="str">
        <f t="shared" si="196"/>
        <v>HATTERAS DELAVE</v>
      </c>
      <c r="AC1594" s="50">
        <f t="shared" si="197"/>
        <v>2</v>
      </c>
      <c r="AD1594" s="43">
        <f t="shared" si="198"/>
        <v>331</v>
      </c>
      <c r="AE1594" s="50">
        <f t="shared" si="199"/>
        <v>2331</v>
      </c>
    </row>
    <row r="1595" spans="1:31">
      <c r="A1595" s="59" t="str">
        <f t="shared" si="193"/>
        <v>68411061</v>
      </c>
      <c r="B1595" s="59" t="str">
        <f t="shared" si="194"/>
        <v>02-331-05</v>
      </c>
      <c r="C1595" s="69" t="s">
        <v>3405</v>
      </c>
      <c r="D1595" s="69" t="s">
        <v>3403</v>
      </c>
      <c r="E1595" s="69" t="s">
        <v>972</v>
      </c>
      <c r="F1595" s="70">
        <v>59</v>
      </c>
      <c r="G1595" s="70" t="s">
        <v>3404</v>
      </c>
      <c r="H1595" s="69" t="s">
        <v>53</v>
      </c>
      <c r="I1595" s="69" t="s">
        <v>908</v>
      </c>
      <c r="J1595" s="69" t="s">
        <v>318</v>
      </c>
      <c r="K1595" s="69" t="s">
        <v>382</v>
      </c>
      <c r="L1595" s="69" t="s">
        <v>420</v>
      </c>
      <c r="M1595" s="69" t="s">
        <v>388</v>
      </c>
      <c r="N1595" s="69" t="s">
        <v>43</v>
      </c>
      <c r="O1595" s="69" t="s">
        <v>433</v>
      </c>
      <c r="P1595" s="69" t="s">
        <v>970</v>
      </c>
      <c r="Q1595" s="69">
        <v>1</v>
      </c>
      <c r="R1595" s="69" t="s">
        <v>53</v>
      </c>
      <c r="V1595" s="59" t="str">
        <f t="shared" si="195"/>
        <v>6841106черный</v>
      </c>
      <c r="W1595" s="59" t="str">
        <f t="shared" si="192"/>
        <v>6841106</v>
      </c>
      <c r="X1595" s="59" t="str">
        <f t="shared" si="196"/>
        <v>HATTERAS DELAVE</v>
      </c>
      <c r="AC1595" s="50">
        <f t="shared" si="197"/>
        <v>2</v>
      </c>
      <c r="AD1595" s="43">
        <f t="shared" si="198"/>
        <v>331</v>
      </c>
      <c r="AE1595" s="50">
        <f t="shared" si="199"/>
        <v>2331</v>
      </c>
    </row>
    <row r="1596" spans="1:31">
      <c r="A1596" s="59" t="str">
        <f t="shared" si="193"/>
        <v>68411061</v>
      </c>
      <c r="B1596" s="59" t="str">
        <f t="shared" si="194"/>
        <v>02-331-05</v>
      </c>
      <c r="C1596" s="69" t="s">
        <v>3406</v>
      </c>
      <c r="D1596" s="69" t="s">
        <v>3403</v>
      </c>
      <c r="E1596" s="69" t="s">
        <v>983</v>
      </c>
      <c r="F1596" s="70">
        <v>61</v>
      </c>
      <c r="G1596" s="70" t="s">
        <v>3404</v>
      </c>
      <c r="H1596" s="69" t="s">
        <v>53</v>
      </c>
      <c r="I1596" s="69" t="s">
        <v>908</v>
      </c>
      <c r="J1596" s="69" t="s">
        <v>318</v>
      </c>
      <c r="K1596" s="69" t="s">
        <v>382</v>
      </c>
      <c r="L1596" s="69" t="s">
        <v>420</v>
      </c>
      <c r="M1596" s="69" t="s">
        <v>388</v>
      </c>
      <c r="N1596" s="69" t="s">
        <v>43</v>
      </c>
      <c r="O1596" s="69" t="s">
        <v>433</v>
      </c>
      <c r="P1596" s="69" t="s">
        <v>970</v>
      </c>
      <c r="Q1596" s="69">
        <v>1</v>
      </c>
      <c r="R1596" s="69" t="s">
        <v>53</v>
      </c>
      <c r="V1596" s="59" t="str">
        <f t="shared" si="195"/>
        <v>6841106черный</v>
      </c>
      <c r="W1596" s="59" t="str">
        <f t="shared" si="192"/>
        <v>6841106</v>
      </c>
      <c r="X1596" s="59" t="str">
        <f t="shared" si="196"/>
        <v>HATTERAS DELAVE</v>
      </c>
      <c r="AC1596" s="50">
        <f t="shared" si="197"/>
        <v>2</v>
      </c>
      <c r="AD1596" s="43">
        <f t="shared" si="198"/>
        <v>331</v>
      </c>
      <c r="AE1596" s="50">
        <f t="shared" si="199"/>
        <v>2331</v>
      </c>
    </row>
    <row r="1597" spans="1:31">
      <c r="A1597" s="59" t="str">
        <f t="shared" si="193"/>
        <v>68411061</v>
      </c>
      <c r="B1597" s="59" t="str">
        <f t="shared" si="194"/>
        <v>02-331-05</v>
      </c>
      <c r="C1597" s="69" t="s">
        <v>3407</v>
      </c>
      <c r="D1597" s="69" t="s">
        <v>3403</v>
      </c>
      <c r="E1597" s="69" t="s">
        <v>989</v>
      </c>
      <c r="F1597" s="70">
        <v>63</v>
      </c>
      <c r="G1597" s="70" t="s">
        <v>3404</v>
      </c>
      <c r="H1597" s="69" t="s">
        <v>53</v>
      </c>
      <c r="I1597" s="69" t="s">
        <v>908</v>
      </c>
      <c r="J1597" s="69" t="s">
        <v>318</v>
      </c>
      <c r="K1597" s="69" t="s">
        <v>382</v>
      </c>
      <c r="L1597" s="69" t="s">
        <v>420</v>
      </c>
      <c r="M1597" s="69" t="s">
        <v>388</v>
      </c>
      <c r="N1597" s="69" t="s">
        <v>43</v>
      </c>
      <c r="O1597" s="69" t="s">
        <v>433</v>
      </c>
      <c r="P1597" s="69" t="s">
        <v>970</v>
      </c>
      <c r="Q1597" s="69">
        <v>1</v>
      </c>
      <c r="R1597" s="69" t="s">
        <v>53</v>
      </c>
      <c r="V1597" s="59" t="str">
        <f t="shared" si="195"/>
        <v>6841106черный</v>
      </c>
      <c r="W1597" s="59" t="str">
        <f t="shared" si="192"/>
        <v>6841106</v>
      </c>
      <c r="X1597" s="59" t="str">
        <f t="shared" si="196"/>
        <v>HATTERAS DELAVE</v>
      </c>
      <c r="AC1597" s="50">
        <f t="shared" si="197"/>
        <v>2</v>
      </c>
      <c r="AD1597" s="43">
        <f t="shared" si="198"/>
        <v>331</v>
      </c>
      <c r="AE1597" s="50">
        <f t="shared" si="199"/>
        <v>2331</v>
      </c>
    </row>
    <row r="1598" spans="1:31">
      <c r="A1598" s="59" t="str">
        <f t="shared" si="193"/>
        <v>68411061</v>
      </c>
      <c r="B1598" s="59" t="str">
        <f t="shared" si="194"/>
        <v>02-331-05</v>
      </c>
      <c r="C1598" s="69" t="s">
        <v>3408</v>
      </c>
      <c r="D1598" s="69" t="s">
        <v>3403</v>
      </c>
      <c r="E1598" s="69" t="s">
        <v>1147</v>
      </c>
      <c r="F1598" s="70">
        <v>55</v>
      </c>
      <c r="G1598" s="70" t="s">
        <v>3404</v>
      </c>
      <c r="H1598" s="69" t="s">
        <v>53</v>
      </c>
      <c r="I1598" s="69" t="s">
        <v>908</v>
      </c>
      <c r="J1598" s="69" t="s">
        <v>318</v>
      </c>
      <c r="K1598" s="69" t="s">
        <v>382</v>
      </c>
      <c r="L1598" s="69" t="s">
        <v>420</v>
      </c>
      <c r="M1598" s="69" t="s">
        <v>388</v>
      </c>
      <c r="N1598" s="69" t="s">
        <v>43</v>
      </c>
      <c r="O1598" s="69" t="s">
        <v>433</v>
      </c>
      <c r="P1598" s="69" t="s">
        <v>970</v>
      </c>
      <c r="Q1598" s="69">
        <v>1</v>
      </c>
      <c r="R1598" s="69" t="s">
        <v>53</v>
      </c>
      <c r="V1598" s="59" t="str">
        <f t="shared" si="195"/>
        <v>6841106черный</v>
      </c>
      <c r="W1598" s="59" t="str">
        <f t="shared" si="192"/>
        <v>6841106</v>
      </c>
      <c r="X1598" s="59" t="str">
        <f t="shared" si="196"/>
        <v>HATTERAS DELAVE</v>
      </c>
      <c r="AC1598" s="50">
        <f t="shared" si="197"/>
        <v>2</v>
      </c>
      <c r="AD1598" s="43">
        <f t="shared" si="198"/>
        <v>331</v>
      </c>
      <c r="AE1598" s="50">
        <f t="shared" si="199"/>
        <v>2331</v>
      </c>
    </row>
    <row r="1599" spans="1:31">
      <c r="A1599" s="59" t="str">
        <f t="shared" si="193"/>
        <v>68411062</v>
      </c>
      <c r="B1599" s="59" t="str">
        <f t="shared" si="194"/>
        <v>02-331-16</v>
      </c>
      <c r="C1599" s="69" t="s">
        <v>3409</v>
      </c>
      <c r="D1599" s="69" t="s">
        <v>3410</v>
      </c>
      <c r="E1599" s="69" t="s">
        <v>967</v>
      </c>
      <c r="F1599" s="70">
        <v>57</v>
      </c>
      <c r="G1599" s="70" t="s">
        <v>3404</v>
      </c>
      <c r="H1599" s="69" t="s">
        <v>55</v>
      </c>
      <c r="I1599" s="69" t="s">
        <v>908</v>
      </c>
      <c r="J1599" s="69" t="s">
        <v>318</v>
      </c>
      <c r="K1599" s="69" t="s">
        <v>382</v>
      </c>
      <c r="L1599" s="69" t="s">
        <v>420</v>
      </c>
      <c r="M1599" s="69" t="s">
        <v>388</v>
      </c>
      <c r="N1599" s="69" t="s">
        <v>43</v>
      </c>
      <c r="O1599" s="69" t="s">
        <v>433</v>
      </c>
      <c r="P1599" s="69" t="s">
        <v>970</v>
      </c>
      <c r="Q1599" s="69">
        <v>2</v>
      </c>
      <c r="R1599" s="69" t="s">
        <v>71</v>
      </c>
      <c r="V1599" s="59" t="str">
        <f t="shared" si="195"/>
        <v>6841106темно-синий</v>
      </c>
      <c r="W1599" s="59" t="str">
        <f t="shared" si="192"/>
        <v>6841106</v>
      </c>
      <c r="X1599" s="59" t="str">
        <f t="shared" si="196"/>
        <v>HATTERAS DELAVE</v>
      </c>
      <c r="AC1599" s="50">
        <f t="shared" si="197"/>
        <v>2</v>
      </c>
      <c r="AD1599" s="43">
        <f t="shared" si="198"/>
        <v>331</v>
      </c>
      <c r="AE1599" s="50">
        <f t="shared" si="199"/>
        <v>2331</v>
      </c>
    </row>
    <row r="1600" spans="1:31">
      <c r="A1600" s="59" t="str">
        <f t="shared" si="193"/>
        <v>68411062</v>
      </c>
      <c r="B1600" s="59" t="str">
        <f t="shared" si="194"/>
        <v>02-331-16</v>
      </c>
      <c r="C1600" s="69" t="s">
        <v>3411</v>
      </c>
      <c r="D1600" s="69" t="s">
        <v>3410</v>
      </c>
      <c r="E1600" s="69" t="s">
        <v>972</v>
      </c>
      <c r="F1600" s="70">
        <v>59</v>
      </c>
      <c r="G1600" s="70" t="s">
        <v>3404</v>
      </c>
      <c r="H1600" s="69" t="s">
        <v>55</v>
      </c>
      <c r="I1600" s="69" t="s">
        <v>908</v>
      </c>
      <c r="J1600" s="69" t="s">
        <v>318</v>
      </c>
      <c r="K1600" s="69" t="s">
        <v>382</v>
      </c>
      <c r="L1600" s="69" t="s">
        <v>420</v>
      </c>
      <c r="M1600" s="69" t="s">
        <v>388</v>
      </c>
      <c r="N1600" s="69" t="s">
        <v>43</v>
      </c>
      <c r="O1600" s="69" t="s">
        <v>433</v>
      </c>
      <c r="P1600" s="69" t="s">
        <v>970</v>
      </c>
      <c r="Q1600" s="69">
        <v>2</v>
      </c>
      <c r="R1600" s="69" t="s">
        <v>71</v>
      </c>
      <c r="V1600" s="59" t="str">
        <f t="shared" si="195"/>
        <v>6841106темно-синий</v>
      </c>
      <c r="W1600" s="59" t="str">
        <f t="shared" si="192"/>
        <v>6841106</v>
      </c>
      <c r="X1600" s="59" t="str">
        <f t="shared" si="196"/>
        <v>HATTERAS DELAVE</v>
      </c>
      <c r="AC1600" s="50">
        <f t="shared" si="197"/>
        <v>2</v>
      </c>
      <c r="AD1600" s="43">
        <f t="shared" si="198"/>
        <v>331</v>
      </c>
      <c r="AE1600" s="50">
        <f t="shared" si="199"/>
        <v>2331</v>
      </c>
    </row>
    <row r="1601" spans="1:31">
      <c r="A1601" s="59" t="str">
        <f t="shared" si="193"/>
        <v>68411062</v>
      </c>
      <c r="B1601" s="59" t="str">
        <f t="shared" si="194"/>
        <v>02-331-16</v>
      </c>
      <c r="C1601" s="69" t="s">
        <v>3412</v>
      </c>
      <c r="D1601" s="69" t="s">
        <v>3410</v>
      </c>
      <c r="E1601" s="69" t="s">
        <v>983</v>
      </c>
      <c r="F1601" s="70">
        <v>61</v>
      </c>
      <c r="G1601" s="70" t="s">
        <v>3404</v>
      </c>
      <c r="H1601" s="69" t="s">
        <v>55</v>
      </c>
      <c r="I1601" s="69" t="s">
        <v>908</v>
      </c>
      <c r="J1601" s="69" t="s">
        <v>318</v>
      </c>
      <c r="K1601" s="69" t="s">
        <v>382</v>
      </c>
      <c r="L1601" s="69" t="s">
        <v>420</v>
      </c>
      <c r="M1601" s="69" t="s">
        <v>388</v>
      </c>
      <c r="N1601" s="69" t="s">
        <v>43</v>
      </c>
      <c r="O1601" s="69" t="s">
        <v>433</v>
      </c>
      <c r="P1601" s="69" t="s">
        <v>970</v>
      </c>
      <c r="Q1601" s="69">
        <v>2</v>
      </c>
      <c r="R1601" s="69" t="s">
        <v>71</v>
      </c>
      <c r="V1601" s="59" t="str">
        <f t="shared" si="195"/>
        <v>6841106темно-синий</v>
      </c>
      <c r="W1601" s="59" t="str">
        <f t="shared" si="192"/>
        <v>6841106</v>
      </c>
      <c r="X1601" s="59" t="str">
        <f t="shared" si="196"/>
        <v>HATTERAS DELAVE</v>
      </c>
      <c r="AC1601" s="50">
        <f t="shared" si="197"/>
        <v>2</v>
      </c>
      <c r="AD1601" s="43">
        <f t="shared" si="198"/>
        <v>331</v>
      </c>
      <c r="AE1601" s="50">
        <f t="shared" si="199"/>
        <v>2331</v>
      </c>
    </row>
    <row r="1602" spans="1:31">
      <c r="A1602" s="59" t="str">
        <f t="shared" si="193"/>
        <v>68411062</v>
      </c>
      <c r="B1602" s="59" t="str">
        <f t="shared" si="194"/>
        <v>02-331-16</v>
      </c>
      <c r="C1602" s="69" t="s">
        <v>3413</v>
      </c>
      <c r="D1602" s="69" t="s">
        <v>3410</v>
      </c>
      <c r="E1602" s="69" t="s">
        <v>1147</v>
      </c>
      <c r="F1602" s="70">
        <v>55</v>
      </c>
      <c r="G1602" s="70" t="s">
        <v>3404</v>
      </c>
      <c r="H1602" s="69" t="s">
        <v>55</v>
      </c>
      <c r="I1602" s="69" t="s">
        <v>908</v>
      </c>
      <c r="J1602" s="69" t="s">
        <v>318</v>
      </c>
      <c r="K1602" s="69" t="s">
        <v>382</v>
      </c>
      <c r="L1602" s="69" t="s">
        <v>420</v>
      </c>
      <c r="M1602" s="69" t="s">
        <v>388</v>
      </c>
      <c r="N1602" s="69" t="s">
        <v>43</v>
      </c>
      <c r="O1602" s="69" t="s">
        <v>433</v>
      </c>
      <c r="P1602" s="69" t="s">
        <v>970</v>
      </c>
      <c r="Q1602" s="69">
        <v>2</v>
      </c>
      <c r="R1602" s="69" t="s">
        <v>71</v>
      </c>
      <c r="V1602" s="59" t="str">
        <f t="shared" si="195"/>
        <v>6841106темно-синий</v>
      </c>
      <c r="W1602" s="59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6841106</v>
      </c>
      <c r="X1602" s="59" t="str">
        <f t="shared" si="196"/>
        <v>HATTERAS DELAVE</v>
      </c>
      <c r="AC1602" s="50">
        <f t="shared" si="197"/>
        <v>2</v>
      </c>
      <c r="AD1602" s="43">
        <f t="shared" si="198"/>
        <v>331</v>
      </c>
      <c r="AE1602" s="50">
        <f t="shared" si="199"/>
        <v>2331</v>
      </c>
    </row>
    <row r="1603" spans="1:31">
      <c r="A1603" s="59" t="str">
        <f t="shared" ref="A1603:A1666" si="201">IF(G1603&amp;Q1603&lt;&gt;"",W1603&amp;Q1603,"")</f>
        <v>68411062</v>
      </c>
      <c r="B1603" s="59" t="str">
        <f t="shared" ref="B1603:B1666" si="202">IF(C1603&lt;&gt;"",LEFT(C1603,9),"")</f>
        <v>02-331-16</v>
      </c>
      <c r="C1603" s="69" t="s">
        <v>3414</v>
      </c>
      <c r="D1603" s="69" t="s">
        <v>3410</v>
      </c>
      <c r="E1603" s="69" t="s">
        <v>989</v>
      </c>
      <c r="F1603" s="70">
        <v>63</v>
      </c>
      <c r="G1603" s="70" t="s">
        <v>3404</v>
      </c>
      <c r="H1603" s="69" t="s">
        <v>55</v>
      </c>
      <c r="I1603" s="69" t="s">
        <v>908</v>
      </c>
      <c r="J1603" s="69" t="s">
        <v>318</v>
      </c>
      <c r="K1603" s="69" t="s">
        <v>382</v>
      </c>
      <c r="L1603" s="69" t="s">
        <v>420</v>
      </c>
      <c r="M1603" s="69" t="s">
        <v>388</v>
      </c>
      <c r="N1603" s="69" t="s">
        <v>43</v>
      </c>
      <c r="O1603" s="69" t="s">
        <v>433</v>
      </c>
      <c r="P1603" s="69" t="s">
        <v>970</v>
      </c>
      <c r="Q1603" s="69">
        <v>2</v>
      </c>
      <c r="R1603" s="69" t="s">
        <v>71</v>
      </c>
      <c r="V1603" s="59" t="str">
        <f t="shared" ref="V1603:V1666" si="203">W1603&amp;H1603</f>
        <v>6841106темно-синий</v>
      </c>
      <c r="W1603" s="59" t="str">
        <f t="shared" si="200"/>
        <v>6841106</v>
      </c>
      <c r="X1603" s="59" t="str">
        <f t="shared" ref="X1603:X1666" si="204">IF(A1603&lt;&gt;"",IFERROR(IF(FIND(" ",G1603)&gt;=1,MID(G1603,FIND(" ",G1603)+1,LEN(G1603)),""),""),"")</f>
        <v>HATTERAS DELAVE</v>
      </c>
      <c r="AC1603" s="50">
        <f t="shared" ref="AC1603:AC1666" si="205">IFERROR(VALUE(MID($C1603,1,2)),0)</f>
        <v>2</v>
      </c>
      <c r="AD1603" s="43">
        <f t="shared" ref="AD1603:AD1666" si="206">IFERROR(VALUE(MID($C1603,4,3)),0)</f>
        <v>331</v>
      </c>
      <c r="AE1603" s="50">
        <f t="shared" ref="AE1603:AE1666" si="207">VALUE(RIGHT("00"&amp;AC1603,2)&amp;RIGHT("000"&amp;AD1603,3))</f>
        <v>2331</v>
      </c>
    </row>
    <row r="1604" spans="1:31">
      <c r="A1604" s="59" t="str">
        <f t="shared" si="201"/>
        <v>68411072</v>
      </c>
      <c r="B1604" s="59" t="str">
        <f t="shared" si="202"/>
        <v>02-130-16</v>
      </c>
      <c r="C1604" s="69" t="s">
        <v>3415</v>
      </c>
      <c r="D1604" s="69" t="s">
        <v>3416</v>
      </c>
      <c r="E1604" s="69" t="s">
        <v>1147</v>
      </c>
      <c r="F1604" s="70">
        <v>55</v>
      </c>
      <c r="G1604" s="70" t="s">
        <v>1726</v>
      </c>
      <c r="H1604" s="69" t="s">
        <v>55</v>
      </c>
      <c r="I1604" s="69" t="s">
        <v>1727</v>
      </c>
      <c r="J1604" s="69" t="s">
        <v>318</v>
      </c>
      <c r="K1604" s="69" t="s">
        <v>382</v>
      </c>
      <c r="L1604" s="69" t="s">
        <v>420</v>
      </c>
      <c r="M1604" s="69" t="s">
        <v>388</v>
      </c>
      <c r="N1604" s="69" t="s">
        <v>1725</v>
      </c>
      <c r="O1604" s="69" t="s">
        <v>433</v>
      </c>
      <c r="P1604" s="69" t="s">
        <v>970</v>
      </c>
      <c r="Q1604" s="69">
        <v>2</v>
      </c>
      <c r="R1604" s="69" t="s">
        <v>71</v>
      </c>
      <c r="V1604" s="59" t="str">
        <f t="shared" si="203"/>
        <v>6841107темно-синий</v>
      </c>
      <c r="W1604" s="59" t="str">
        <f t="shared" si="200"/>
        <v>6841107</v>
      </c>
      <c r="X1604" s="59" t="str">
        <f t="shared" si="204"/>
        <v>HATTERAS</v>
      </c>
      <c r="AC1604" s="50">
        <f t="shared" si="205"/>
        <v>2</v>
      </c>
      <c r="AD1604" s="43">
        <f t="shared" si="206"/>
        <v>130</v>
      </c>
      <c r="AE1604" s="50">
        <f t="shared" si="207"/>
        <v>2130</v>
      </c>
    </row>
    <row r="1605" spans="1:31">
      <c r="A1605" s="59" t="str">
        <f t="shared" si="201"/>
        <v>68411072</v>
      </c>
      <c r="B1605" s="59" t="str">
        <f t="shared" si="202"/>
        <v>02-130-16</v>
      </c>
      <c r="C1605" s="69" t="s">
        <v>3417</v>
      </c>
      <c r="D1605" s="69" t="s">
        <v>3416</v>
      </c>
      <c r="E1605" s="69" t="s">
        <v>985</v>
      </c>
      <c r="F1605" s="70">
        <v>56</v>
      </c>
      <c r="G1605" s="70" t="s">
        <v>1726</v>
      </c>
      <c r="H1605" s="69" t="s">
        <v>55</v>
      </c>
      <c r="I1605" s="69" t="s">
        <v>1727</v>
      </c>
      <c r="J1605" s="69" t="s">
        <v>318</v>
      </c>
      <c r="K1605" s="69" t="s">
        <v>382</v>
      </c>
      <c r="L1605" s="69" t="s">
        <v>420</v>
      </c>
      <c r="M1605" s="69" t="s">
        <v>388</v>
      </c>
      <c r="N1605" s="69" t="s">
        <v>1725</v>
      </c>
      <c r="O1605" s="69" t="s">
        <v>433</v>
      </c>
      <c r="P1605" s="69" t="s">
        <v>970</v>
      </c>
      <c r="Q1605" s="69">
        <v>2</v>
      </c>
      <c r="R1605" s="69" t="s">
        <v>71</v>
      </c>
      <c r="V1605" s="59" t="str">
        <f t="shared" si="203"/>
        <v>6841107темно-синий</v>
      </c>
      <c r="W1605" s="59" t="str">
        <f t="shared" si="200"/>
        <v>6841107</v>
      </c>
      <c r="X1605" s="59" t="str">
        <f t="shared" si="204"/>
        <v>HATTERAS</v>
      </c>
      <c r="AC1605" s="50">
        <f t="shared" si="205"/>
        <v>2</v>
      </c>
      <c r="AD1605" s="43">
        <f t="shared" si="206"/>
        <v>130</v>
      </c>
      <c r="AE1605" s="50">
        <f t="shared" si="207"/>
        <v>2130</v>
      </c>
    </row>
    <row r="1606" spans="1:31">
      <c r="A1606" s="59" t="str">
        <f t="shared" si="201"/>
        <v>68411072</v>
      </c>
      <c r="B1606" s="59" t="str">
        <f t="shared" si="202"/>
        <v>02-130-16</v>
      </c>
      <c r="C1606" s="69" t="s">
        <v>3418</v>
      </c>
      <c r="D1606" s="69" t="s">
        <v>3416</v>
      </c>
      <c r="E1606" s="69" t="s">
        <v>967</v>
      </c>
      <c r="F1606" s="70">
        <v>57</v>
      </c>
      <c r="G1606" s="70" t="s">
        <v>1726</v>
      </c>
      <c r="H1606" s="69" t="s">
        <v>55</v>
      </c>
      <c r="I1606" s="69" t="s">
        <v>1727</v>
      </c>
      <c r="J1606" s="69" t="s">
        <v>318</v>
      </c>
      <c r="K1606" s="69" t="s">
        <v>382</v>
      </c>
      <c r="L1606" s="69" t="s">
        <v>420</v>
      </c>
      <c r="M1606" s="69" t="s">
        <v>388</v>
      </c>
      <c r="N1606" s="69" t="s">
        <v>1725</v>
      </c>
      <c r="O1606" s="69" t="s">
        <v>433</v>
      </c>
      <c r="P1606" s="69" t="s">
        <v>970</v>
      </c>
      <c r="Q1606" s="69">
        <v>2</v>
      </c>
      <c r="R1606" s="69" t="s">
        <v>71</v>
      </c>
      <c r="V1606" s="59" t="str">
        <f t="shared" si="203"/>
        <v>6841107темно-синий</v>
      </c>
      <c r="W1606" s="59" t="str">
        <f t="shared" si="200"/>
        <v>6841107</v>
      </c>
      <c r="X1606" s="59" t="str">
        <f t="shared" si="204"/>
        <v>HATTERAS</v>
      </c>
      <c r="AC1606" s="50">
        <f t="shared" si="205"/>
        <v>2</v>
      </c>
      <c r="AD1606" s="43">
        <f t="shared" si="206"/>
        <v>130</v>
      </c>
      <c r="AE1606" s="50">
        <f t="shared" si="207"/>
        <v>2130</v>
      </c>
    </row>
    <row r="1607" spans="1:31">
      <c r="A1607" s="59" t="str">
        <f t="shared" si="201"/>
        <v>68411072</v>
      </c>
      <c r="B1607" s="59" t="str">
        <f t="shared" si="202"/>
        <v>02-130-16</v>
      </c>
      <c r="C1607" s="69" t="s">
        <v>3419</v>
      </c>
      <c r="D1607" s="69" t="s">
        <v>3416</v>
      </c>
      <c r="E1607" s="69" t="s">
        <v>979</v>
      </c>
      <c r="F1607" s="70">
        <v>58</v>
      </c>
      <c r="G1607" s="70" t="s">
        <v>1726</v>
      </c>
      <c r="H1607" s="69" t="s">
        <v>55</v>
      </c>
      <c r="I1607" s="69" t="s">
        <v>1727</v>
      </c>
      <c r="J1607" s="69" t="s">
        <v>318</v>
      </c>
      <c r="K1607" s="69" t="s">
        <v>382</v>
      </c>
      <c r="L1607" s="69" t="s">
        <v>420</v>
      </c>
      <c r="M1607" s="69" t="s">
        <v>388</v>
      </c>
      <c r="N1607" s="69" t="s">
        <v>1725</v>
      </c>
      <c r="O1607" s="69" t="s">
        <v>433</v>
      </c>
      <c r="P1607" s="69" t="s">
        <v>970</v>
      </c>
      <c r="Q1607" s="69">
        <v>2</v>
      </c>
      <c r="R1607" s="69" t="s">
        <v>71</v>
      </c>
      <c r="V1607" s="59" t="str">
        <f t="shared" si="203"/>
        <v>6841107темно-синий</v>
      </c>
      <c r="W1607" s="59" t="str">
        <f t="shared" si="200"/>
        <v>6841107</v>
      </c>
      <c r="X1607" s="59" t="str">
        <f t="shared" si="204"/>
        <v>HATTERAS</v>
      </c>
      <c r="AC1607" s="50">
        <f t="shared" si="205"/>
        <v>2</v>
      </c>
      <c r="AD1607" s="43">
        <f t="shared" si="206"/>
        <v>130</v>
      </c>
      <c r="AE1607" s="50">
        <f t="shared" si="207"/>
        <v>2130</v>
      </c>
    </row>
    <row r="1608" spans="1:31">
      <c r="A1608" s="59" t="str">
        <f t="shared" si="201"/>
        <v>68411072</v>
      </c>
      <c r="B1608" s="59" t="str">
        <f t="shared" si="202"/>
        <v>02-130-16</v>
      </c>
      <c r="C1608" s="69" t="s">
        <v>3420</v>
      </c>
      <c r="D1608" s="69" t="s">
        <v>3416</v>
      </c>
      <c r="E1608" s="69" t="s">
        <v>972</v>
      </c>
      <c r="F1608" s="70">
        <v>59</v>
      </c>
      <c r="G1608" s="70" t="s">
        <v>1726</v>
      </c>
      <c r="H1608" s="69" t="s">
        <v>55</v>
      </c>
      <c r="I1608" s="69" t="s">
        <v>1727</v>
      </c>
      <c r="J1608" s="69" t="s">
        <v>318</v>
      </c>
      <c r="K1608" s="69" t="s">
        <v>382</v>
      </c>
      <c r="L1608" s="69" t="s">
        <v>420</v>
      </c>
      <c r="M1608" s="69" t="s">
        <v>388</v>
      </c>
      <c r="N1608" s="69" t="s">
        <v>1725</v>
      </c>
      <c r="O1608" s="69" t="s">
        <v>433</v>
      </c>
      <c r="P1608" s="69" t="s">
        <v>970</v>
      </c>
      <c r="Q1608" s="69">
        <v>2</v>
      </c>
      <c r="R1608" s="69" t="s">
        <v>71</v>
      </c>
      <c r="V1608" s="59" t="str">
        <f t="shared" si="203"/>
        <v>6841107темно-синий</v>
      </c>
      <c r="W1608" s="59" t="str">
        <f t="shared" si="200"/>
        <v>6841107</v>
      </c>
      <c r="X1608" s="59" t="str">
        <f t="shared" si="204"/>
        <v>HATTERAS</v>
      </c>
      <c r="AC1608" s="50">
        <f t="shared" si="205"/>
        <v>2</v>
      </c>
      <c r="AD1608" s="43">
        <f t="shared" si="206"/>
        <v>130</v>
      </c>
      <c r="AE1608" s="50">
        <f t="shared" si="207"/>
        <v>2130</v>
      </c>
    </row>
    <row r="1609" spans="1:31">
      <c r="A1609" s="59" t="str">
        <f t="shared" si="201"/>
        <v>68411072</v>
      </c>
      <c r="B1609" s="59" t="str">
        <f t="shared" si="202"/>
        <v>02-130-16</v>
      </c>
      <c r="C1609" s="69" t="s">
        <v>3421</v>
      </c>
      <c r="D1609" s="69" t="s">
        <v>3416</v>
      </c>
      <c r="E1609" s="69" t="s">
        <v>981</v>
      </c>
      <c r="F1609" s="70">
        <v>60</v>
      </c>
      <c r="G1609" s="70" t="s">
        <v>1726</v>
      </c>
      <c r="H1609" s="69" t="s">
        <v>55</v>
      </c>
      <c r="I1609" s="69" t="s">
        <v>1727</v>
      </c>
      <c r="J1609" s="69" t="s">
        <v>318</v>
      </c>
      <c r="K1609" s="69" t="s">
        <v>382</v>
      </c>
      <c r="L1609" s="69" t="s">
        <v>420</v>
      </c>
      <c r="M1609" s="69" t="s">
        <v>388</v>
      </c>
      <c r="N1609" s="69" t="s">
        <v>1725</v>
      </c>
      <c r="O1609" s="69" t="s">
        <v>433</v>
      </c>
      <c r="P1609" s="69" t="s">
        <v>970</v>
      </c>
      <c r="Q1609" s="69">
        <v>2</v>
      </c>
      <c r="R1609" s="69" t="s">
        <v>71</v>
      </c>
      <c r="V1609" s="59" t="str">
        <f t="shared" si="203"/>
        <v>6841107темно-синий</v>
      </c>
      <c r="W1609" s="59" t="str">
        <f t="shared" si="200"/>
        <v>6841107</v>
      </c>
      <c r="X1609" s="59" t="str">
        <f t="shared" si="204"/>
        <v>HATTERAS</v>
      </c>
      <c r="AC1609" s="50">
        <f t="shared" si="205"/>
        <v>2</v>
      </c>
      <c r="AD1609" s="43">
        <f t="shared" si="206"/>
        <v>130</v>
      </c>
      <c r="AE1609" s="50">
        <f t="shared" si="207"/>
        <v>2130</v>
      </c>
    </row>
    <row r="1610" spans="1:31">
      <c r="A1610" s="59" t="str">
        <f t="shared" si="201"/>
        <v>68411072</v>
      </c>
      <c r="B1610" s="59" t="str">
        <f t="shared" si="202"/>
        <v>02-130-16</v>
      </c>
      <c r="C1610" s="69" t="s">
        <v>3422</v>
      </c>
      <c r="D1610" s="69" t="s">
        <v>3416</v>
      </c>
      <c r="E1610" s="69" t="s">
        <v>983</v>
      </c>
      <c r="F1610" s="70">
        <v>61</v>
      </c>
      <c r="G1610" s="70" t="s">
        <v>1726</v>
      </c>
      <c r="H1610" s="69" t="s">
        <v>55</v>
      </c>
      <c r="I1610" s="69" t="s">
        <v>1727</v>
      </c>
      <c r="J1610" s="69" t="s">
        <v>318</v>
      </c>
      <c r="K1610" s="69" t="s">
        <v>382</v>
      </c>
      <c r="L1610" s="69" t="s">
        <v>420</v>
      </c>
      <c r="M1610" s="69" t="s">
        <v>388</v>
      </c>
      <c r="N1610" s="69" t="s">
        <v>1725</v>
      </c>
      <c r="O1610" s="69" t="s">
        <v>433</v>
      </c>
      <c r="P1610" s="69" t="s">
        <v>970</v>
      </c>
      <c r="Q1610" s="69">
        <v>2</v>
      </c>
      <c r="R1610" s="69" t="s">
        <v>71</v>
      </c>
      <c r="V1610" s="59" t="str">
        <f t="shared" si="203"/>
        <v>6841107темно-синий</v>
      </c>
      <c r="W1610" s="59" t="str">
        <f t="shared" si="200"/>
        <v>6841107</v>
      </c>
      <c r="X1610" s="59" t="str">
        <f t="shared" si="204"/>
        <v>HATTERAS</v>
      </c>
      <c r="AC1610" s="50">
        <f t="shared" si="205"/>
        <v>2</v>
      </c>
      <c r="AD1610" s="43">
        <f t="shared" si="206"/>
        <v>130</v>
      </c>
      <c r="AE1610" s="50">
        <f t="shared" si="207"/>
        <v>2130</v>
      </c>
    </row>
    <row r="1611" spans="1:31">
      <c r="A1611" s="59" t="str">
        <f t="shared" si="201"/>
        <v>68411072</v>
      </c>
      <c r="B1611" s="59" t="str">
        <f t="shared" si="202"/>
        <v>02-130-16</v>
      </c>
      <c r="C1611" s="69" t="s">
        <v>3423</v>
      </c>
      <c r="D1611" s="69" t="s">
        <v>3416</v>
      </c>
      <c r="E1611" s="69" t="s">
        <v>987</v>
      </c>
      <c r="F1611" s="70">
        <v>62</v>
      </c>
      <c r="G1611" s="70" t="s">
        <v>1726</v>
      </c>
      <c r="H1611" s="69" t="s">
        <v>55</v>
      </c>
      <c r="I1611" s="69" t="s">
        <v>1727</v>
      </c>
      <c r="J1611" s="69" t="s">
        <v>318</v>
      </c>
      <c r="K1611" s="69" t="s">
        <v>382</v>
      </c>
      <c r="L1611" s="69" t="s">
        <v>420</v>
      </c>
      <c r="M1611" s="69" t="s">
        <v>388</v>
      </c>
      <c r="N1611" s="69" t="s">
        <v>1725</v>
      </c>
      <c r="O1611" s="69" t="s">
        <v>433</v>
      </c>
      <c r="P1611" s="69" t="s">
        <v>970</v>
      </c>
      <c r="Q1611" s="69">
        <v>2</v>
      </c>
      <c r="R1611" s="69" t="s">
        <v>71</v>
      </c>
      <c r="V1611" s="59" t="str">
        <f t="shared" si="203"/>
        <v>6841107темно-синий</v>
      </c>
      <c r="W1611" s="59" t="str">
        <f t="shared" si="200"/>
        <v>6841107</v>
      </c>
      <c r="X1611" s="59" t="str">
        <f t="shared" si="204"/>
        <v>HATTERAS</v>
      </c>
      <c r="AC1611" s="50">
        <f t="shared" si="205"/>
        <v>2</v>
      </c>
      <c r="AD1611" s="43">
        <f t="shared" si="206"/>
        <v>130</v>
      </c>
      <c r="AE1611" s="50">
        <f t="shared" si="207"/>
        <v>2130</v>
      </c>
    </row>
    <row r="1612" spans="1:31">
      <c r="A1612" s="59" t="str">
        <f t="shared" si="201"/>
        <v>68411072</v>
      </c>
      <c r="B1612" s="59" t="str">
        <f t="shared" si="202"/>
        <v>02-130-16</v>
      </c>
      <c r="C1612" s="69" t="s">
        <v>3424</v>
      </c>
      <c r="D1612" s="69" t="s">
        <v>3416</v>
      </c>
      <c r="E1612" s="69" t="s">
        <v>989</v>
      </c>
      <c r="F1612" s="70">
        <v>63</v>
      </c>
      <c r="G1612" s="70" t="s">
        <v>1726</v>
      </c>
      <c r="H1612" s="69" t="s">
        <v>55</v>
      </c>
      <c r="I1612" s="69" t="s">
        <v>1727</v>
      </c>
      <c r="J1612" s="69" t="s">
        <v>318</v>
      </c>
      <c r="K1612" s="69" t="s">
        <v>382</v>
      </c>
      <c r="L1612" s="69" t="s">
        <v>420</v>
      </c>
      <c r="M1612" s="69" t="s">
        <v>388</v>
      </c>
      <c r="N1612" s="69" t="s">
        <v>1725</v>
      </c>
      <c r="O1612" s="69" t="s">
        <v>433</v>
      </c>
      <c r="P1612" s="69" t="s">
        <v>970</v>
      </c>
      <c r="Q1612" s="69">
        <v>2</v>
      </c>
      <c r="R1612" s="69" t="s">
        <v>71</v>
      </c>
      <c r="V1612" s="59" t="str">
        <f t="shared" si="203"/>
        <v>6841107темно-синий</v>
      </c>
      <c r="W1612" s="59" t="str">
        <f t="shared" si="200"/>
        <v>6841107</v>
      </c>
      <c r="X1612" s="59" t="str">
        <f t="shared" si="204"/>
        <v>HATTERAS</v>
      </c>
      <c r="AC1612" s="50">
        <f t="shared" si="205"/>
        <v>2</v>
      </c>
      <c r="AD1612" s="43">
        <f t="shared" si="206"/>
        <v>130</v>
      </c>
      <c r="AE1612" s="50">
        <f t="shared" si="207"/>
        <v>2130</v>
      </c>
    </row>
    <row r="1613" spans="1:31">
      <c r="A1613" s="59" t="str">
        <f t="shared" si="201"/>
        <v>68411078</v>
      </c>
      <c r="B1613" s="59" t="str">
        <f t="shared" si="202"/>
        <v>02-130-18</v>
      </c>
      <c r="C1613" s="69" t="s">
        <v>3425</v>
      </c>
      <c r="D1613" s="69" t="s">
        <v>3426</v>
      </c>
      <c r="E1613" s="69" t="s">
        <v>967</v>
      </c>
      <c r="F1613" s="70">
        <v>57</v>
      </c>
      <c r="G1613" s="70" t="s">
        <v>1726</v>
      </c>
      <c r="H1613" s="69" t="s">
        <v>78</v>
      </c>
      <c r="I1613" s="69" t="s">
        <v>1727</v>
      </c>
      <c r="J1613" s="69" t="s">
        <v>318</v>
      </c>
      <c r="K1613" s="69" t="s">
        <v>382</v>
      </c>
      <c r="L1613" s="69" t="s">
        <v>420</v>
      </c>
      <c r="M1613" s="69" t="s">
        <v>388</v>
      </c>
      <c r="N1613" s="69" t="s">
        <v>1725</v>
      </c>
      <c r="O1613" s="69" t="s">
        <v>433</v>
      </c>
      <c r="P1613" s="69" t="s">
        <v>970</v>
      </c>
      <c r="Q1613" s="69">
        <v>8</v>
      </c>
      <c r="R1613" s="69" t="s">
        <v>78</v>
      </c>
      <c r="V1613" s="59" t="str">
        <f t="shared" si="203"/>
        <v>6841107красный</v>
      </c>
      <c r="W1613" s="59" t="str">
        <f t="shared" si="200"/>
        <v>6841107</v>
      </c>
      <c r="X1613" s="59" t="str">
        <f t="shared" si="204"/>
        <v>HATTERAS</v>
      </c>
      <c r="AC1613" s="50">
        <f t="shared" si="205"/>
        <v>2</v>
      </c>
      <c r="AD1613" s="43">
        <f t="shared" si="206"/>
        <v>130</v>
      </c>
      <c r="AE1613" s="50">
        <f t="shared" si="207"/>
        <v>2130</v>
      </c>
    </row>
    <row r="1614" spans="1:31">
      <c r="A1614" s="59" t="str">
        <f t="shared" si="201"/>
        <v>68411078</v>
      </c>
      <c r="B1614" s="59" t="str">
        <f t="shared" si="202"/>
        <v>02-130-18</v>
      </c>
      <c r="C1614" s="69" t="s">
        <v>3427</v>
      </c>
      <c r="D1614" s="69" t="s">
        <v>3426</v>
      </c>
      <c r="E1614" s="69" t="s">
        <v>979</v>
      </c>
      <c r="F1614" s="70">
        <v>58</v>
      </c>
      <c r="G1614" s="70" t="s">
        <v>1726</v>
      </c>
      <c r="H1614" s="69" t="s">
        <v>78</v>
      </c>
      <c r="I1614" s="69" t="s">
        <v>1727</v>
      </c>
      <c r="J1614" s="69" t="s">
        <v>318</v>
      </c>
      <c r="K1614" s="69" t="s">
        <v>382</v>
      </c>
      <c r="L1614" s="69" t="s">
        <v>420</v>
      </c>
      <c r="M1614" s="69" t="s">
        <v>388</v>
      </c>
      <c r="N1614" s="69" t="s">
        <v>1725</v>
      </c>
      <c r="O1614" s="69" t="s">
        <v>433</v>
      </c>
      <c r="P1614" s="69" t="s">
        <v>970</v>
      </c>
      <c r="Q1614" s="69">
        <v>8</v>
      </c>
      <c r="R1614" s="69" t="s">
        <v>78</v>
      </c>
      <c r="V1614" s="59" t="str">
        <f t="shared" si="203"/>
        <v>6841107красный</v>
      </c>
      <c r="W1614" s="59" t="str">
        <f t="shared" si="200"/>
        <v>6841107</v>
      </c>
      <c r="X1614" s="59" t="str">
        <f t="shared" si="204"/>
        <v>HATTERAS</v>
      </c>
      <c r="AC1614" s="50">
        <f t="shared" si="205"/>
        <v>2</v>
      </c>
      <c r="AD1614" s="43">
        <f t="shared" si="206"/>
        <v>130</v>
      </c>
      <c r="AE1614" s="50">
        <f t="shared" si="207"/>
        <v>2130</v>
      </c>
    </row>
    <row r="1615" spans="1:31">
      <c r="A1615" s="59" t="str">
        <f t="shared" si="201"/>
        <v>68411078</v>
      </c>
      <c r="B1615" s="59" t="str">
        <f t="shared" si="202"/>
        <v>02-130-18</v>
      </c>
      <c r="C1615" s="69" t="s">
        <v>3428</v>
      </c>
      <c r="D1615" s="69" t="s">
        <v>3426</v>
      </c>
      <c r="E1615" s="69" t="s">
        <v>972</v>
      </c>
      <c r="F1615" s="70">
        <v>59</v>
      </c>
      <c r="G1615" s="70" t="s">
        <v>1726</v>
      </c>
      <c r="H1615" s="69" t="s">
        <v>78</v>
      </c>
      <c r="I1615" s="69" t="s">
        <v>1727</v>
      </c>
      <c r="J1615" s="69" t="s">
        <v>318</v>
      </c>
      <c r="K1615" s="69" t="s">
        <v>382</v>
      </c>
      <c r="L1615" s="69" t="s">
        <v>420</v>
      </c>
      <c r="M1615" s="69" t="s">
        <v>388</v>
      </c>
      <c r="N1615" s="69" t="s">
        <v>1725</v>
      </c>
      <c r="O1615" s="69" t="s">
        <v>433</v>
      </c>
      <c r="P1615" s="69" t="s">
        <v>970</v>
      </c>
      <c r="Q1615" s="69">
        <v>8</v>
      </c>
      <c r="R1615" s="69" t="s">
        <v>78</v>
      </c>
      <c r="V1615" s="59" t="str">
        <f t="shared" si="203"/>
        <v>6841107красный</v>
      </c>
      <c r="W1615" s="59" t="str">
        <f t="shared" si="200"/>
        <v>6841107</v>
      </c>
      <c r="X1615" s="59" t="str">
        <f t="shared" si="204"/>
        <v>HATTERAS</v>
      </c>
      <c r="AC1615" s="50">
        <f t="shared" si="205"/>
        <v>2</v>
      </c>
      <c r="AD1615" s="43">
        <f t="shared" si="206"/>
        <v>130</v>
      </c>
      <c r="AE1615" s="50">
        <f t="shared" si="207"/>
        <v>2130</v>
      </c>
    </row>
    <row r="1616" spans="1:31">
      <c r="A1616" s="59" t="str">
        <f t="shared" si="201"/>
        <v>68411078</v>
      </c>
      <c r="B1616" s="59" t="str">
        <f t="shared" si="202"/>
        <v>02-130-18</v>
      </c>
      <c r="C1616" s="69" t="s">
        <v>3429</v>
      </c>
      <c r="D1616" s="69" t="s">
        <v>3426</v>
      </c>
      <c r="E1616" s="69" t="s">
        <v>981</v>
      </c>
      <c r="F1616" s="70">
        <v>60</v>
      </c>
      <c r="G1616" s="70" t="s">
        <v>1726</v>
      </c>
      <c r="H1616" s="69" t="s">
        <v>78</v>
      </c>
      <c r="I1616" s="69" t="s">
        <v>1727</v>
      </c>
      <c r="J1616" s="69" t="s">
        <v>318</v>
      </c>
      <c r="K1616" s="69" t="s">
        <v>382</v>
      </c>
      <c r="L1616" s="69" t="s">
        <v>420</v>
      </c>
      <c r="M1616" s="69" t="s">
        <v>388</v>
      </c>
      <c r="N1616" s="69" t="s">
        <v>1725</v>
      </c>
      <c r="O1616" s="69" t="s">
        <v>433</v>
      </c>
      <c r="P1616" s="69" t="s">
        <v>970</v>
      </c>
      <c r="Q1616" s="69">
        <v>8</v>
      </c>
      <c r="R1616" s="69" t="s">
        <v>78</v>
      </c>
      <c r="V1616" s="59" t="str">
        <f t="shared" si="203"/>
        <v>6841107красный</v>
      </c>
      <c r="W1616" s="59" t="str">
        <f t="shared" si="200"/>
        <v>6841107</v>
      </c>
      <c r="X1616" s="59" t="str">
        <f t="shared" si="204"/>
        <v>HATTERAS</v>
      </c>
      <c r="AC1616" s="50">
        <f t="shared" si="205"/>
        <v>2</v>
      </c>
      <c r="AD1616" s="43">
        <f t="shared" si="206"/>
        <v>130</v>
      </c>
      <c r="AE1616" s="50">
        <f t="shared" si="207"/>
        <v>2130</v>
      </c>
    </row>
    <row r="1617" spans="1:31">
      <c r="A1617" s="59" t="str">
        <f t="shared" si="201"/>
        <v>68411078</v>
      </c>
      <c r="B1617" s="59" t="str">
        <f t="shared" si="202"/>
        <v>02-130-18</v>
      </c>
      <c r="C1617" s="69" t="s">
        <v>3430</v>
      </c>
      <c r="D1617" s="69" t="s">
        <v>3426</v>
      </c>
      <c r="E1617" s="69" t="s">
        <v>983</v>
      </c>
      <c r="F1617" s="70">
        <v>61</v>
      </c>
      <c r="G1617" s="70" t="s">
        <v>1726</v>
      </c>
      <c r="H1617" s="69" t="s">
        <v>78</v>
      </c>
      <c r="I1617" s="69" t="s">
        <v>1727</v>
      </c>
      <c r="J1617" s="69" t="s">
        <v>318</v>
      </c>
      <c r="K1617" s="69" t="s">
        <v>382</v>
      </c>
      <c r="L1617" s="69" t="s">
        <v>420</v>
      </c>
      <c r="M1617" s="69" t="s">
        <v>388</v>
      </c>
      <c r="N1617" s="69" t="s">
        <v>1725</v>
      </c>
      <c r="O1617" s="69" t="s">
        <v>433</v>
      </c>
      <c r="P1617" s="69" t="s">
        <v>970</v>
      </c>
      <c r="Q1617" s="69">
        <v>8</v>
      </c>
      <c r="R1617" s="69" t="s">
        <v>78</v>
      </c>
      <c r="V1617" s="59" t="str">
        <f t="shared" si="203"/>
        <v>6841107красный</v>
      </c>
      <c r="W1617" s="59" t="str">
        <f t="shared" si="200"/>
        <v>6841107</v>
      </c>
      <c r="X1617" s="59" t="str">
        <f t="shared" si="204"/>
        <v>HATTERAS</v>
      </c>
      <c r="AC1617" s="50">
        <f t="shared" si="205"/>
        <v>2</v>
      </c>
      <c r="AD1617" s="43">
        <f t="shared" si="206"/>
        <v>130</v>
      </c>
      <c r="AE1617" s="50">
        <f t="shared" si="207"/>
        <v>2130</v>
      </c>
    </row>
    <row r="1618" spans="1:31">
      <c r="A1618" s="59" t="str">
        <f t="shared" si="201"/>
        <v>68411078</v>
      </c>
      <c r="B1618" s="59" t="str">
        <f t="shared" si="202"/>
        <v>02-130-18</v>
      </c>
      <c r="C1618" s="69" t="s">
        <v>3431</v>
      </c>
      <c r="D1618" s="69" t="s">
        <v>3426</v>
      </c>
      <c r="E1618" s="69" t="s">
        <v>987</v>
      </c>
      <c r="F1618" s="70">
        <v>62</v>
      </c>
      <c r="G1618" s="70" t="s">
        <v>1726</v>
      </c>
      <c r="H1618" s="69" t="s">
        <v>78</v>
      </c>
      <c r="I1618" s="69" t="s">
        <v>1727</v>
      </c>
      <c r="J1618" s="69" t="s">
        <v>318</v>
      </c>
      <c r="K1618" s="69" t="s">
        <v>382</v>
      </c>
      <c r="L1618" s="69" t="s">
        <v>420</v>
      </c>
      <c r="M1618" s="69" t="s">
        <v>388</v>
      </c>
      <c r="N1618" s="69" t="s">
        <v>1725</v>
      </c>
      <c r="O1618" s="69" t="s">
        <v>433</v>
      </c>
      <c r="P1618" s="69" t="s">
        <v>970</v>
      </c>
      <c r="Q1618" s="69">
        <v>8</v>
      </c>
      <c r="R1618" s="69" t="s">
        <v>78</v>
      </c>
      <c r="V1618" s="59" t="str">
        <f t="shared" si="203"/>
        <v>6841107красный</v>
      </c>
      <c r="W1618" s="59" t="str">
        <f t="shared" si="200"/>
        <v>6841107</v>
      </c>
      <c r="X1618" s="59" t="str">
        <f t="shared" si="204"/>
        <v>HATTERAS</v>
      </c>
      <c r="AC1618" s="50">
        <f t="shared" si="205"/>
        <v>2</v>
      </c>
      <c r="AD1618" s="43">
        <f t="shared" si="206"/>
        <v>130</v>
      </c>
      <c r="AE1618" s="50">
        <f t="shared" si="207"/>
        <v>2130</v>
      </c>
    </row>
    <row r="1619" spans="1:31">
      <c r="A1619" s="59" t="str">
        <f t="shared" si="201"/>
        <v>68411078</v>
      </c>
      <c r="B1619" s="59" t="str">
        <f t="shared" si="202"/>
        <v>02-130-18</v>
      </c>
      <c r="C1619" s="69" t="s">
        <v>3432</v>
      </c>
      <c r="D1619" s="69" t="s">
        <v>3426</v>
      </c>
      <c r="E1619" s="69" t="s">
        <v>989</v>
      </c>
      <c r="F1619" s="70">
        <v>63</v>
      </c>
      <c r="G1619" s="70" t="s">
        <v>1726</v>
      </c>
      <c r="H1619" s="69" t="s">
        <v>78</v>
      </c>
      <c r="I1619" s="69" t="s">
        <v>1727</v>
      </c>
      <c r="J1619" s="69" t="s">
        <v>318</v>
      </c>
      <c r="K1619" s="69" t="s">
        <v>382</v>
      </c>
      <c r="L1619" s="69" t="s">
        <v>420</v>
      </c>
      <c r="M1619" s="69" t="s">
        <v>388</v>
      </c>
      <c r="N1619" s="69" t="s">
        <v>1725</v>
      </c>
      <c r="O1619" s="69" t="s">
        <v>433</v>
      </c>
      <c r="P1619" s="69" t="s">
        <v>970</v>
      </c>
      <c r="Q1619" s="69">
        <v>8</v>
      </c>
      <c r="R1619" s="69" t="s">
        <v>78</v>
      </c>
      <c r="V1619" s="59" t="str">
        <f t="shared" si="203"/>
        <v>6841107красный</v>
      </c>
      <c r="W1619" s="59" t="str">
        <f t="shared" si="200"/>
        <v>6841107</v>
      </c>
      <c r="X1619" s="59" t="str">
        <f t="shared" si="204"/>
        <v>HATTERAS</v>
      </c>
      <c r="AC1619" s="50">
        <f t="shared" si="205"/>
        <v>2</v>
      </c>
      <c r="AD1619" s="43">
        <f t="shared" si="206"/>
        <v>130</v>
      </c>
      <c r="AE1619" s="50">
        <f t="shared" si="207"/>
        <v>2130</v>
      </c>
    </row>
    <row r="1620" spans="1:31">
      <c r="A1620" s="59" t="str">
        <f t="shared" si="201"/>
        <v>68411207</v>
      </c>
      <c r="B1620" s="59" t="str">
        <f t="shared" si="202"/>
        <v>02-332-36</v>
      </c>
      <c r="C1620" s="69" t="s">
        <v>3433</v>
      </c>
      <c r="D1620" s="69" t="s">
        <v>3434</v>
      </c>
      <c r="E1620" s="69" t="s">
        <v>967</v>
      </c>
      <c r="F1620" s="70">
        <v>57</v>
      </c>
      <c r="G1620" s="70" t="s">
        <v>3435</v>
      </c>
      <c r="H1620" s="69" t="s">
        <v>187</v>
      </c>
      <c r="I1620" s="69" t="s">
        <v>3306</v>
      </c>
      <c r="J1620" s="69" t="s">
        <v>318</v>
      </c>
      <c r="K1620" s="69" t="s">
        <v>382</v>
      </c>
      <c r="L1620" s="69" t="s">
        <v>420</v>
      </c>
      <c r="M1620" s="69" t="s">
        <v>388</v>
      </c>
      <c r="N1620" s="69" t="s">
        <v>43</v>
      </c>
      <c r="O1620" s="69" t="s">
        <v>433</v>
      </c>
      <c r="P1620" s="69" t="s">
        <v>970</v>
      </c>
      <c r="Q1620" s="69">
        <v>7</v>
      </c>
      <c r="R1620" s="69" t="s">
        <v>63</v>
      </c>
      <c r="V1620" s="59" t="str">
        <f t="shared" si="203"/>
        <v>6841120кремовый</v>
      </c>
      <c r="W1620" s="59" t="str">
        <f t="shared" si="200"/>
        <v>6841120</v>
      </c>
      <c r="X1620" s="59" t="str">
        <f t="shared" si="204"/>
        <v>HATTERAS COTTON LINEN</v>
      </c>
      <c r="AC1620" s="50">
        <f t="shared" si="205"/>
        <v>2</v>
      </c>
      <c r="AD1620" s="43">
        <f t="shared" si="206"/>
        <v>332</v>
      </c>
      <c r="AE1620" s="50">
        <f t="shared" si="207"/>
        <v>2332</v>
      </c>
    </row>
    <row r="1621" spans="1:31">
      <c r="A1621" s="59" t="str">
        <f t="shared" si="201"/>
        <v>68411207</v>
      </c>
      <c r="B1621" s="59" t="str">
        <f t="shared" si="202"/>
        <v>02-332-36</v>
      </c>
      <c r="C1621" s="69" t="s">
        <v>3436</v>
      </c>
      <c r="D1621" s="69" t="s">
        <v>3434</v>
      </c>
      <c r="E1621" s="69" t="s">
        <v>972</v>
      </c>
      <c r="F1621" s="70">
        <v>59</v>
      </c>
      <c r="G1621" s="70" t="s">
        <v>3435</v>
      </c>
      <c r="H1621" s="69" t="s">
        <v>187</v>
      </c>
      <c r="I1621" s="69" t="s">
        <v>3306</v>
      </c>
      <c r="J1621" s="69" t="s">
        <v>318</v>
      </c>
      <c r="K1621" s="69" t="s">
        <v>382</v>
      </c>
      <c r="L1621" s="69" t="s">
        <v>420</v>
      </c>
      <c r="M1621" s="69" t="s">
        <v>388</v>
      </c>
      <c r="N1621" s="69" t="s">
        <v>43</v>
      </c>
      <c r="O1621" s="69" t="s">
        <v>433</v>
      </c>
      <c r="P1621" s="69" t="s">
        <v>970</v>
      </c>
      <c r="Q1621" s="69">
        <v>7</v>
      </c>
      <c r="R1621" s="69" t="s">
        <v>63</v>
      </c>
      <c r="V1621" s="59" t="str">
        <f t="shared" si="203"/>
        <v>6841120кремовый</v>
      </c>
      <c r="W1621" s="59" t="str">
        <f t="shared" si="200"/>
        <v>6841120</v>
      </c>
      <c r="X1621" s="59" t="str">
        <f t="shared" si="204"/>
        <v>HATTERAS COTTON LINEN</v>
      </c>
      <c r="AC1621" s="50">
        <f t="shared" si="205"/>
        <v>2</v>
      </c>
      <c r="AD1621" s="43">
        <f t="shared" si="206"/>
        <v>332</v>
      </c>
      <c r="AE1621" s="50">
        <f t="shared" si="207"/>
        <v>2332</v>
      </c>
    </row>
    <row r="1622" spans="1:31">
      <c r="A1622" s="59" t="str">
        <f t="shared" si="201"/>
        <v>68411207</v>
      </c>
      <c r="B1622" s="59" t="str">
        <f t="shared" si="202"/>
        <v>02-332-36</v>
      </c>
      <c r="C1622" s="69" t="s">
        <v>3437</v>
      </c>
      <c r="D1622" s="69" t="s">
        <v>3434</v>
      </c>
      <c r="E1622" s="69" t="s">
        <v>983</v>
      </c>
      <c r="F1622" s="70">
        <v>61</v>
      </c>
      <c r="G1622" s="70" t="s">
        <v>3435</v>
      </c>
      <c r="H1622" s="69" t="s">
        <v>187</v>
      </c>
      <c r="I1622" s="69" t="s">
        <v>3306</v>
      </c>
      <c r="J1622" s="69" t="s">
        <v>318</v>
      </c>
      <c r="K1622" s="69" t="s">
        <v>382</v>
      </c>
      <c r="L1622" s="69" t="s">
        <v>420</v>
      </c>
      <c r="M1622" s="69" t="s">
        <v>388</v>
      </c>
      <c r="N1622" s="69" t="s">
        <v>43</v>
      </c>
      <c r="O1622" s="69" t="s">
        <v>433</v>
      </c>
      <c r="P1622" s="69" t="s">
        <v>970</v>
      </c>
      <c r="Q1622" s="69">
        <v>7</v>
      </c>
      <c r="R1622" s="69" t="s">
        <v>63</v>
      </c>
      <c r="V1622" s="59" t="str">
        <f t="shared" si="203"/>
        <v>6841120кремовый</v>
      </c>
      <c r="W1622" s="59" t="str">
        <f t="shared" si="200"/>
        <v>6841120</v>
      </c>
      <c r="X1622" s="59" t="str">
        <f t="shared" si="204"/>
        <v>HATTERAS COTTON LINEN</v>
      </c>
      <c r="AC1622" s="50">
        <f t="shared" si="205"/>
        <v>2</v>
      </c>
      <c r="AD1622" s="43">
        <f t="shared" si="206"/>
        <v>332</v>
      </c>
      <c r="AE1622" s="50">
        <f t="shared" si="207"/>
        <v>2332</v>
      </c>
    </row>
    <row r="1623" spans="1:31">
      <c r="A1623" s="59" t="str">
        <f t="shared" si="201"/>
        <v>68411207</v>
      </c>
      <c r="B1623" s="59" t="str">
        <f t="shared" si="202"/>
        <v>02-332-36</v>
      </c>
      <c r="C1623" s="69" t="s">
        <v>3438</v>
      </c>
      <c r="D1623" s="69" t="s">
        <v>3434</v>
      </c>
      <c r="E1623" s="69" t="s">
        <v>1147</v>
      </c>
      <c r="F1623" s="70">
        <v>55</v>
      </c>
      <c r="G1623" s="70" t="s">
        <v>3435</v>
      </c>
      <c r="H1623" s="69" t="s">
        <v>187</v>
      </c>
      <c r="I1623" s="69" t="s">
        <v>3306</v>
      </c>
      <c r="J1623" s="69" t="s">
        <v>318</v>
      </c>
      <c r="K1623" s="69" t="s">
        <v>382</v>
      </c>
      <c r="L1623" s="69" t="s">
        <v>420</v>
      </c>
      <c r="M1623" s="69" t="s">
        <v>388</v>
      </c>
      <c r="N1623" s="69" t="s">
        <v>43</v>
      </c>
      <c r="O1623" s="69" t="s">
        <v>433</v>
      </c>
      <c r="P1623" s="69" t="s">
        <v>970</v>
      </c>
      <c r="Q1623" s="69">
        <v>7</v>
      </c>
      <c r="R1623" s="69" t="s">
        <v>63</v>
      </c>
      <c r="V1623" s="59" t="str">
        <f t="shared" si="203"/>
        <v>6841120кремовый</v>
      </c>
      <c r="W1623" s="59" t="str">
        <f t="shared" si="200"/>
        <v>6841120</v>
      </c>
      <c r="X1623" s="59" t="str">
        <f t="shared" si="204"/>
        <v>HATTERAS COTTON LINEN</v>
      </c>
      <c r="AC1623" s="50">
        <f t="shared" si="205"/>
        <v>2</v>
      </c>
      <c r="AD1623" s="43">
        <f t="shared" si="206"/>
        <v>332</v>
      </c>
      <c r="AE1623" s="50">
        <f t="shared" si="207"/>
        <v>2332</v>
      </c>
    </row>
    <row r="1624" spans="1:31">
      <c r="A1624" s="59" t="str">
        <f t="shared" si="201"/>
        <v>68411207</v>
      </c>
      <c r="B1624" s="59" t="str">
        <f t="shared" si="202"/>
        <v>02-332-36</v>
      </c>
      <c r="C1624" s="69" t="s">
        <v>3439</v>
      </c>
      <c r="D1624" s="69" t="s">
        <v>3434</v>
      </c>
      <c r="E1624" s="69" t="s">
        <v>989</v>
      </c>
      <c r="F1624" s="70">
        <v>63</v>
      </c>
      <c r="G1624" s="70" t="s">
        <v>3435</v>
      </c>
      <c r="H1624" s="69" t="s">
        <v>187</v>
      </c>
      <c r="I1624" s="69" t="s">
        <v>3306</v>
      </c>
      <c r="J1624" s="69" t="s">
        <v>318</v>
      </c>
      <c r="K1624" s="69" t="s">
        <v>382</v>
      </c>
      <c r="L1624" s="69" t="s">
        <v>420</v>
      </c>
      <c r="M1624" s="69" t="s">
        <v>388</v>
      </c>
      <c r="N1624" s="69" t="s">
        <v>43</v>
      </c>
      <c r="O1624" s="69" t="s">
        <v>433</v>
      </c>
      <c r="P1624" s="69" t="s">
        <v>970</v>
      </c>
      <c r="Q1624" s="69">
        <v>7</v>
      </c>
      <c r="R1624" s="69" t="s">
        <v>63</v>
      </c>
      <c r="V1624" s="59" t="str">
        <f t="shared" si="203"/>
        <v>6841120кремовый</v>
      </c>
      <c r="W1624" s="59" t="str">
        <f t="shared" si="200"/>
        <v>6841120</v>
      </c>
      <c r="X1624" s="59" t="str">
        <f t="shared" si="204"/>
        <v>HATTERAS COTTON LINEN</v>
      </c>
      <c r="AC1624" s="50">
        <f t="shared" si="205"/>
        <v>2</v>
      </c>
      <c r="AD1624" s="43">
        <f t="shared" si="206"/>
        <v>332</v>
      </c>
      <c r="AE1624" s="50">
        <f t="shared" si="207"/>
        <v>2332</v>
      </c>
    </row>
    <row r="1625" spans="1:31">
      <c r="A1625" s="59" t="str">
        <f t="shared" si="201"/>
        <v>684112061</v>
      </c>
      <c r="B1625" s="59" t="str">
        <f t="shared" si="202"/>
        <v>02-332-03</v>
      </c>
      <c r="C1625" s="69" t="s">
        <v>3440</v>
      </c>
      <c r="D1625" s="69" t="s">
        <v>3441</v>
      </c>
      <c r="E1625" s="69" t="s">
        <v>967</v>
      </c>
      <c r="F1625" s="70">
        <v>57</v>
      </c>
      <c r="G1625" s="70" t="s">
        <v>3435</v>
      </c>
      <c r="H1625" s="69" t="s">
        <v>195</v>
      </c>
      <c r="I1625" s="69" t="s">
        <v>3306</v>
      </c>
      <c r="J1625" s="69" t="s">
        <v>318</v>
      </c>
      <c r="K1625" s="69" t="s">
        <v>382</v>
      </c>
      <c r="L1625" s="69" t="s">
        <v>420</v>
      </c>
      <c r="M1625" s="69" t="s">
        <v>388</v>
      </c>
      <c r="N1625" s="69" t="s">
        <v>43</v>
      </c>
      <c r="O1625" s="69" t="s">
        <v>433</v>
      </c>
      <c r="P1625" s="69" t="s">
        <v>970</v>
      </c>
      <c r="Q1625" s="69">
        <v>61</v>
      </c>
      <c r="R1625" s="69" t="s">
        <v>195</v>
      </c>
      <c r="V1625" s="59" t="str">
        <f t="shared" si="203"/>
        <v>6841120оливковый</v>
      </c>
      <c r="W1625" s="59" t="str">
        <f t="shared" si="200"/>
        <v>6841120</v>
      </c>
      <c r="X1625" s="59" t="str">
        <f t="shared" si="204"/>
        <v>HATTERAS COTTON LINEN</v>
      </c>
      <c r="AC1625" s="50">
        <f t="shared" si="205"/>
        <v>2</v>
      </c>
      <c r="AD1625" s="43">
        <f t="shared" si="206"/>
        <v>332</v>
      </c>
      <c r="AE1625" s="50">
        <f t="shared" si="207"/>
        <v>2332</v>
      </c>
    </row>
    <row r="1626" spans="1:31">
      <c r="A1626" s="59" t="str">
        <f t="shared" si="201"/>
        <v>684112061</v>
      </c>
      <c r="B1626" s="59" t="str">
        <f t="shared" si="202"/>
        <v>02-332-03</v>
      </c>
      <c r="C1626" s="69" t="s">
        <v>3442</v>
      </c>
      <c r="D1626" s="69" t="s">
        <v>3441</v>
      </c>
      <c r="E1626" s="69" t="s">
        <v>972</v>
      </c>
      <c r="F1626" s="70">
        <v>59</v>
      </c>
      <c r="G1626" s="70" t="s">
        <v>3435</v>
      </c>
      <c r="H1626" s="69" t="s">
        <v>195</v>
      </c>
      <c r="I1626" s="69" t="s">
        <v>3306</v>
      </c>
      <c r="J1626" s="69" t="s">
        <v>318</v>
      </c>
      <c r="K1626" s="69" t="s">
        <v>382</v>
      </c>
      <c r="L1626" s="69" t="s">
        <v>420</v>
      </c>
      <c r="M1626" s="69" t="s">
        <v>388</v>
      </c>
      <c r="N1626" s="69" t="s">
        <v>43</v>
      </c>
      <c r="O1626" s="69" t="s">
        <v>433</v>
      </c>
      <c r="P1626" s="69" t="s">
        <v>970</v>
      </c>
      <c r="Q1626" s="69">
        <v>61</v>
      </c>
      <c r="R1626" s="69" t="s">
        <v>195</v>
      </c>
      <c r="V1626" s="59" t="str">
        <f t="shared" si="203"/>
        <v>6841120оливковый</v>
      </c>
      <c r="W1626" s="59" t="str">
        <f t="shared" si="200"/>
        <v>6841120</v>
      </c>
      <c r="X1626" s="59" t="str">
        <f t="shared" si="204"/>
        <v>HATTERAS COTTON LINEN</v>
      </c>
      <c r="AC1626" s="50">
        <f t="shared" si="205"/>
        <v>2</v>
      </c>
      <c r="AD1626" s="43">
        <f t="shared" si="206"/>
        <v>332</v>
      </c>
      <c r="AE1626" s="50">
        <f t="shared" si="207"/>
        <v>2332</v>
      </c>
    </row>
    <row r="1627" spans="1:31">
      <c r="A1627" s="59" t="str">
        <f t="shared" si="201"/>
        <v>684112061</v>
      </c>
      <c r="B1627" s="59" t="str">
        <f t="shared" si="202"/>
        <v>02-332-03</v>
      </c>
      <c r="C1627" s="69" t="s">
        <v>3443</v>
      </c>
      <c r="D1627" s="69" t="s">
        <v>3441</v>
      </c>
      <c r="E1627" s="69" t="s">
        <v>983</v>
      </c>
      <c r="F1627" s="70">
        <v>61</v>
      </c>
      <c r="G1627" s="70" t="s">
        <v>3435</v>
      </c>
      <c r="H1627" s="69" t="s">
        <v>195</v>
      </c>
      <c r="I1627" s="69" t="s">
        <v>3306</v>
      </c>
      <c r="J1627" s="69" t="s">
        <v>318</v>
      </c>
      <c r="K1627" s="69" t="s">
        <v>382</v>
      </c>
      <c r="L1627" s="69" t="s">
        <v>420</v>
      </c>
      <c r="M1627" s="69" t="s">
        <v>388</v>
      </c>
      <c r="N1627" s="69" t="s">
        <v>43</v>
      </c>
      <c r="O1627" s="69" t="s">
        <v>433</v>
      </c>
      <c r="P1627" s="69" t="s">
        <v>970</v>
      </c>
      <c r="Q1627" s="69">
        <v>61</v>
      </c>
      <c r="R1627" s="69" t="s">
        <v>195</v>
      </c>
      <c r="V1627" s="59" t="str">
        <f t="shared" si="203"/>
        <v>6841120оливковый</v>
      </c>
      <c r="W1627" s="59" t="str">
        <f t="shared" si="200"/>
        <v>6841120</v>
      </c>
      <c r="X1627" s="59" t="str">
        <f t="shared" si="204"/>
        <v>HATTERAS COTTON LINEN</v>
      </c>
      <c r="AC1627" s="50">
        <f t="shared" si="205"/>
        <v>2</v>
      </c>
      <c r="AD1627" s="43">
        <f t="shared" si="206"/>
        <v>332</v>
      </c>
      <c r="AE1627" s="50">
        <f t="shared" si="207"/>
        <v>2332</v>
      </c>
    </row>
    <row r="1628" spans="1:31">
      <c r="A1628" s="59" t="str">
        <f t="shared" si="201"/>
        <v>68411222</v>
      </c>
      <c r="B1628" s="59" t="str">
        <f t="shared" si="202"/>
        <v>02-333-16</v>
      </c>
      <c r="C1628" s="69" t="s">
        <v>3444</v>
      </c>
      <c r="D1628" s="69" t="s">
        <v>3445</v>
      </c>
      <c r="E1628" s="69" t="s">
        <v>1147</v>
      </c>
      <c r="F1628" s="70">
        <v>55</v>
      </c>
      <c r="G1628" s="70" t="s">
        <v>3446</v>
      </c>
      <c r="H1628" s="69" t="s">
        <v>71</v>
      </c>
      <c r="I1628" s="69" t="s">
        <v>908</v>
      </c>
      <c r="J1628" s="69" t="s">
        <v>318</v>
      </c>
      <c r="K1628" s="69" t="s">
        <v>382</v>
      </c>
      <c r="L1628" s="69" t="s">
        <v>420</v>
      </c>
      <c r="M1628" s="69" t="s">
        <v>388</v>
      </c>
      <c r="N1628" s="69" t="s">
        <v>43</v>
      </c>
      <c r="O1628" s="69" t="s">
        <v>433</v>
      </c>
      <c r="P1628" s="69" t="s">
        <v>970</v>
      </c>
      <c r="Q1628" s="69">
        <v>2</v>
      </c>
      <c r="R1628" s="69" t="s">
        <v>71</v>
      </c>
      <c r="V1628" s="59" t="str">
        <f t="shared" si="203"/>
        <v>6841122синий</v>
      </c>
      <c r="W1628" s="59" t="str">
        <f t="shared" si="200"/>
        <v>6841122</v>
      </c>
      <c r="X1628" s="59" t="str">
        <f t="shared" si="204"/>
        <v>HATTERAS DENIM</v>
      </c>
      <c r="AC1628" s="50">
        <f t="shared" si="205"/>
        <v>2</v>
      </c>
      <c r="AD1628" s="43">
        <f t="shared" si="206"/>
        <v>333</v>
      </c>
      <c r="AE1628" s="50">
        <f t="shared" si="207"/>
        <v>2333</v>
      </c>
    </row>
    <row r="1629" spans="1:31">
      <c r="A1629" s="59" t="str">
        <f t="shared" si="201"/>
        <v>68411222</v>
      </c>
      <c r="B1629" s="59" t="str">
        <f t="shared" si="202"/>
        <v>02-333-16</v>
      </c>
      <c r="C1629" s="69" t="s">
        <v>3447</v>
      </c>
      <c r="D1629" s="69" t="s">
        <v>3445</v>
      </c>
      <c r="E1629" s="69" t="s">
        <v>967</v>
      </c>
      <c r="F1629" s="70">
        <v>57</v>
      </c>
      <c r="G1629" s="70" t="s">
        <v>3446</v>
      </c>
      <c r="H1629" s="69" t="s">
        <v>71</v>
      </c>
      <c r="I1629" s="69" t="s">
        <v>908</v>
      </c>
      <c r="J1629" s="69" t="s">
        <v>318</v>
      </c>
      <c r="K1629" s="69" t="s">
        <v>382</v>
      </c>
      <c r="L1629" s="69" t="s">
        <v>420</v>
      </c>
      <c r="M1629" s="69" t="s">
        <v>388</v>
      </c>
      <c r="N1629" s="69" t="s">
        <v>43</v>
      </c>
      <c r="O1629" s="69" t="s">
        <v>433</v>
      </c>
      <c r="P1629" s="69" t="s">
        <v>970</v>
      </c>
      <c r="Q1629" s="69">
        <v>2</v>
      </c>
      <c r="R1629" s="69" t="s">
        <v>71</v>
      </c>
      <c r="V1629" s="59" t="str">
        <f t="shared" si="203"/>
        <v>6841122синий</v>
      </c>
      <c r="W1629" s="59" t="str">
        <f t="shared" si="200"/>
        <v>6841122</v>
      </c>
      <c r="X1629" s="59" t="str">
        <f t="shared" si="204"/>
        <v>HATTERAS DENIM</v>
      </c>
      <c r="AC1629" s="50">
        <f t="shared" si="205"/>
        <v>2</v>
      </c>
      <c r="AD1629" s="43">
        <f t="shared" si="206"/>
        <v>333</v>
      </c>
      <c r="AE1629" s="50">
        <f t="shared" si="207"/>
        <v>2333</v>
      </c>
    </row>
    <row r="1630" spans="1:31">
      <c r="A1630" s="59" t="str">
        <f t="shared" si="201"/>
        <v>68411222</v>
      </c>
      <c r="B1630" s="59" t="str">
        <f t="shared" si="202"/>
        <v>02-333-16</v>
      </c>
      <c r="C1630" s="69" t="s">
        <v>3448</v>
      </c>
      <c r="D1630" s="69" t="s">
        <v>3445</v>
      </c>
      <c r="E1630" s="69" t="s">
        <v>972</v>
      </c>
      <c r="F1630" s="70">
        <v>59</v>
      </c>
      <c r="G1630" s="70" t="s">
        <v>3446</v>
      </c>
      <c r="H1630" s="69" t="s">
        <v>71</v>
      </c>
      <c r="I1630" s="69" t="s">
        <v>908</v>
      </c>
      <c r="J1630" s="69" t="s">
        <v>318</v>
      </c>
      <c r="K1630" s="69" t="s">
        <v>382</v>
      </c>
      <c r="L1630" s="69" t="s">
        <v>420</v>
      </c>
      <c r="M1630" s="69" t="s">
        <v>388</v>
      </c>
      <c r="N1630" s="69" t="s">
        <v>43</v>
      </c>
      <c r="O1630" s="69" t="s">
        <v>433</v>
      </c>
      <c r="P1630" s="69" t="s">
        <v>970</v>
      </c>
      <c r="Q1630" s="69">
        <v>2</v>
      </c>
      <c r="R1630" s="69" t="s">
        <v>71</v>
      </c>
      <c r="V1630" s="59" t="str">
        <f t="shared" si="203"/>
        <v>6841122синий</v>
      </c>
      <c r="W1630" s="59" t="str">
        <f t="shared" si="200"/>
        <v>6841122</v>
      </c>
      <c r="X1630" s="59" t="str">
        <f t="shared" si="204"/>
        <v>HATTERAS DENIM</v>
      </c>
      <c r="AC1630" s="50">
        <f t="shared" si="205"/>
        <v>2</v>
      </c>
      <c r="AD1630" s="43">
        <f t="shared" si="206"/>
        <v>333</v>
      </c>
      <c r="AE1630" s="50">
        <f t="shared" si="207"/>
        <v>2333</v>
      </c>
    </row>
    <row r="1631" spans="1:31">
      <c r="A1631" s="59" t="str">
        <f t="shared" si="201"/>
        <v>68411222</v>
      </c>
      <c r="B1631" s="59" t="str">
        <f t="shared" si="202"/>
        <v>02-333-16</v>
      </c>
      <c r="C1631" s="69" t="s">
        <v>3449</v>
      </c>
      <c r="D1631" s="69" t="s">
        <v>3445</v>
      </c>
      <c r="E1631" s="69" t="s">
        <v>983</v>
      </c>
      <c r="F1631" s="70">
        <v>61</v>
      </c>
      <c r="G1631" s="70" t="s">
        <v>3446</v>
      </c>
      <c r="H1631" s="69" t="s">
        <v>71</v>
      </c>
      <c r="I1631" s="69" t="s">
        <v>908</v>
      </c>
      <c r="J1631" s="69" t="s">
        <v>318</v>
      </c>
      <c r="K1631" s="69" t="s">
        <v>382</v>
      </c>
      <c r="L1631" s="69" t="s">
        <v>420</v>
      </c>
      <c r="M1631" s="69" t="s">
        <v>388</v>
      </c>
      <c r="N1631" s="69" t="s">
        <v>43</v>
      </c>
      <c r="O1631" s="69" t="s">
        <v>433</v>
      </c>
      <c r="P1631" s="69" t="s">
        <v>970</v>
      </c>
      <c r="Q1631" s="69">
        <v>2</v>
      </c>
      <c r="R1631" s="69" t="s">
        <v>71</v>
      </c>
      <c r="V1631" s="59" t="str">
        <f t="shared" si="203"/>
        <v>6841122синий</v>
      </c>
      <c r="W1631" s="59" t="str">
        <f t="shared" si="200"/>
        <v>6841122</v>
      </c>
      <c r="X1631" s="59" t="str">
        <f t="shared" si="204"/>
        <v>HATTERAS DENIM</v>
      </c>
      <c r="AC1631" s="50">
        <f t="shared" si="205"/>
        <v>2</v>
      </c>
      <c r="AD1631" s="43">
        <f t="shared" si="206"/>
        <v>333</v>
      </c>
      <c r="AE1631" s="50">
        <f t="shared" si="207"/>
        <v>2333</v>
      </c>
    </row>
    <row r="1632" spans="1:31">
      <c r="A1632" s="59" t="str">
        <f t="shared" si="201"/>
        <v>68411222</v>
      </c>
      <c r="B1632" s="59" t="str">
        <f t="shared" si="202"/>
        <v>02-333-16</v>
      </c>
      <c r="C1632" s="69" t="s">
        <v>3450</v>
      </c>
      <c r="D1632" s="69" t="s">
        <v>3445</v>
      </c>
      <c r="E1632" s="69" t="s">
        <v>989</v>
      </c>
      <c r="F1632" s="70">
        <v>63</v>
      </c>
      <c r="G1632" s="70" t="s">
        <v>3446</v>
      </c>
      <c r="H1632" s="69" t="s">
        <v>71</v>
      </c>
      <c r="I1632" s="69" t="s">
        <v>908</v>
      </c>
      <c r="J1632" s="69" t="s">
        <v>318</v>
      </c>
      <c r="K1632" s="69" t="s">
        <v>382</v>
      </c>
      <c r="L1632" s="69" t="s">
        <v>420</v>
      </c>
      <c r="M1632" s="69" t="s">
        <v>388</v>
      </c>
      <c r="N1632" s="69" t="s">
        <v>43</v>
      </c>
      <c r="O1632" s="69" t="s">
        <v>433</v>
      </c>
      <c r="P1632" s="69" t="s">
        <v>970</v>
      </c>
      <c r="Q1632" s="69">
        <v>2</v>
      </c>
      <c r="R1632" s="69" t="s">
        <v>71</v>
      </c>
      <c r="V1632" s="59" t="str">
        <f t="shared" si="203"/>
        <v>6841122синий</v>
      </c>
      <c r="W1632" s="59" t="str">
        <f t="shared" si="200"/>
        <v>6841122</v>
      </c>
      <c r="X1632" s="59" t="str">
        <f t="shared" si="204"/>
        <v>HATTERAS DENIM</v>
      </c>
      <c r="AC1632" s="50">
        <f t="shared" si="205"/>
        <v>2</v>
      </c>
      <c r="AD1632" s="43">
        <f t="shared" si="206"/>
        <v>333</v>
      </c>
      <c r="AE1632" s="50">
        <f t="shared" si="207"/>
        <v>2333</v>
      </c>
    </row>
    <row r="1633" spans="1:31">
      <c r="A1633" s="59" t="str">
        <f t="shared" si="201"/>
        <v>68411222</v>
      </c>
      <c r="B1633" s="59" t="str">
        <f t="shared" si="202"/>
        <v>02-333-16</v>
      </c>
      <c r="C1633" s="69" t="s">
        <v>3451</v>
      </c>
      <c r="D1633" s="69" t="s">
        <v>3445</v>
      </c>
      <c r="E1633" s="69" t="s">
        <v>979</v>
      </c>
      <c r="F1633" s="70">
        <v>58</v>
      </c>
      <c r="G1633" s="70" t="s">
        <v>3446</v>
      </c>
      <c r="H1633" s="69" t="s">
        <v>71</v>
      </c>
      <c r="I1633" s="69" t="s">
        <v>908</v>
      </c>
      <c r="J1633" s="69" t="s">
        <v>318</v>
      </c>
      <c r="K1633" s="69" t="s">
        <v>382</v>
      </c>
      <c r="L1633" s="69" t="s">
        <v>420</v>
      </c>
      <c r="M1633" s="69" t="s">
        <v>388</v>
      </c>
      <c r="N1633" s="69" t="s">
        <v>43</v>
      </c>
      <c r="O1633" s="69" t="s">
        <v>433</v>
      </c>
      <c r="P1633" s="69" t="s">
        <v>970</v>
      </c>
      <c r="Q1633" s="69">
        <v>2</v>
      </c>
      <c r="R1633" s="69" t="s">
        <v>71</v>
      </c>
      <c r="V1633" s="59" t="str">
        <f t="shared" si="203"/>
        <v>6841122синий</v>
      </c>
      <c r="W1633" s="59" t="str">
        <f t="shared" si="200"/>
        <v>6841122</v>
      </c>
      <c r="X1633" s="59" t="str">
        <f t="shared" si="204"/>
        <v>HATTERAS DENIM</v>
      </c>
      <c r="AC1633" s="50">
        <f t="shared" si="205"/>
        <v>2</v>
      </c>
      <c r="AD1633" s="43">
        <f t="shared" si="206"/>
        <v>333</v>
      </c>
      <c r="AE1633" s="50">
        <f t="shared" si="207"/>
        <v>2333</v>
      </c>
    </row>
    <row r="1634" spans="1:31">
      <c r="A1634" s="59" t="str">
        <f t="shared" si="201"/>
        <v>68411222</v>
      </c>
      <c r="B1634" s="59" t="str">
        <f t="shared" si="202"/>
        <v>02-333-16</v>
      </c>
      <c r="C1634" s="69" t="s">
        <v>3452</v>
      </c>
      <c r="D1634" s="69" t="s">
        <v>3445</v>
      </c>
      <c r="E1634" s="69" t="s">
        <v>981</v>
      </c>
      <c r="F1634" s="70">
        <v>60</v>
      </c>
      <c r="G1634" s="70" t="s">
        <v>3446</v>
      </c>
      <c r="H1634" s="69" t="s">
        <v>71</v>
      </c>
      <c r="I1634" s="69" t="s">
        <v>908</v>
      </c>
      <c r="J1634" s="69" t="s">
        <v>318</v>
      </c>
      <c r="K1634" s="69" t="s">
        <v>382</v>
      </c>
      <c r="L1634" s="69" t="s">
        <v>420</v>
      </c>
      <c r="M1634" s="69" t="s">
        <v>388</v>
      </c>
      <c r="N1634" s="69" t="s">
        <v>43</v>
      </c>
      <c r="O1634" s="69" t="s">
        <v>433</v>
      </c>
      <c r="P1634" s="69" t="s">
        <v>970</v>
      </c>
      <c r="Q1634" s="69">
        <v>2</v>
      </c>
      <c r="R1634" s="69" t="s">
        <v>71</v>
      </c>
      <c r="V1634" s="59" t="str">
        <f t="shared" si="203"/>
        <v>6841122синий</v>
      </c>
      <c r="W1634" s="59" t="str">
        <f t="shared" si="200"/>
        <v>6841122</v>
      </c>
      <c r="X1634" s="59" t="str">
        <f t="shared" si="204"/>
        <v>HATTERAS DENIM</v>
      </c>
      <c r="AC1634" s="50">
        <f t="shared" si="205"/>
        <v>2</v>
      </c>
      <c r="AD1634" s="43">
        <f t="shared" si="206"/>
        <v>333</v>
      </c>
      <c r="AE1634" s="50">
        <f t="shared" si="207"/>
        <v>2333</v>
      </c>
    </row>
    <row r="1635" spans="1:31">
      <c r="A1635" s="59" t="str">
        <f t="shared" si="201"/>
        <v>6841504321</v>
      </c>
      <c r="B1635" s="59" t="str">
        <f t="shared" si="202"/>
        <v>02-334-00</v>
      </c>
      <c r="C1635" s="69" t="s">
        <v>3453</v>
      </c>
      <c r="D1635" s="69" t="s">
        <v>3454</v>
      </c>
      <c r="E1635" s="69" t="s">
        <v>967</v>
      </c>
      <c r="F1635" s="70">
        <v>57</v>
      </c>
      <c r="G1635" s="70" t="s">
        <v>3455</v>
      </c>
      <c r="H1635" s="69" t="s">
        <v>313</v>
      </c>
      <c r="I1635" s="69" t="s">
        <v>3361</v>
      </c>
      <c r="J1635" s="69" t="s">
        <v>318</v>
      </c>
      <c r="K1635" s="69" t="s">
        <v>382</v>
      </c>
      <c r="L1635" s="69" t="s">
        <v>420</v>
      </c>
      <c r="M1635" s="69" t="s">
        <v>388</v>
      </c>
      <c r="N1635" s="69" t="s">
        <v>43</v>
      </c>
      <c r="O1635" s="69" t="s">
        <v>433</v>
      </c>
      <c r="P1635" s="69" t="s">
        <v>970</v>
      </c>
      <c r="Q1635" s="69">
        <v>321</v>
      </c>
      <c r="R1635" s="69" t="s">
        <v>71</v>
      </c>
      <c r="V1635" s="59" t="str">
        <f t="shared" si="203"/>
        <v>6841504ярко-синий</v>
      </c>
      <c r="W1635" s="59" t="str">
        <f t="shared" si="200"/>
        <v>6841504</v>
      </c>
      <c r="X1635" s="59" t="str">
        <f t="shared" si="204"/>
        <v>HATTERAS COTTON LINEN</v>
      </c>
      <c r="AC1635" s="50">
        <f t="shared" si="205"/>
        <v>2</v>
      </c>
      <c r="AD1635" s="43">
        <f t="shared" si="206"/>
        <v>334</v>
      </c>
      <c r="AE1635" s="50">
        <f t="shared" si="207"/>
        <v>2334</v>
      </c>
    </row>
    <row r="1636" spans="1:31">
      <c r="A1636" s="59" t="str">
        <f t="shared" si="201"/>
        <v>6841504321</v>
      </c>
      <c r="B1636" s="59" t="str">
        <f t="shared" si="202"/>
        <v>02-334-00</v>
      </c>
      <c r="C1636" s="69" t="s">
        <v>3456</v>
      </c>
      <c r="D1636" s="69" t="s">
        <v>3454</v>
      </c>
      <c r="E1636" s="69" t="s">
        <v>972</v>
      </c>
      <c r="F1636" s="70">
        <v>59</v>
      </c>
      <c r="G1636" s="70" t="s">
        <v>3455</v>
      </c>
      <c r="H1636" s="69" t="s">
        <v>313</v>
      </c>
      <c r="I1636" s="69" t="s">
        <v>3361</v>
      </c>
      <c r="J1636" s="69" t="s">
        <v>318</v>
      </c>
      <c r="K1636" s="69" t="s">
        <v>382</v>
      </c>
      <c r="L1636" s="69" t="s">
        <v>420</v>
      </c>
      <c r="M1636" s="69" t="s">
        <v>388</v>
      </c>
      <c r="N1636" s="69" t="s">
        <v>43</v>
      </c>
      <c r="O1636" s="69" t="s">
        <v>433</v>
      </c>
      <c r="P1636" s="69" t="s">
        <v>970</v>
      </c>
      <c r="Q1636" s="69">
        <v>321</v>
      </c>
      <c r="R1636" s="69" t="s">
        <v>71</v>
      </c>
      <c r="V1636" s="59" t="str">
        <f t="shared" si="203"/>
        <v>6841504ярко-синий</v>
      </c>
      <c r="W1636" s="59" t="str">
        <f t="shared" si="200"/>
        <v>6841504</v>
      </c>
      <c r="X1636" s="59" t="str">
        <f t="shared" si="204"/>
        <v>HATTERAS COTTON LINEN</v>
      </c>
      <c r="AC1636" s="50">
        <f t="shared" si="205"/>
        <v>2</v>
      </c>
      <c r="AD1636" s="43">
        <f t="shared" si="206"/>
        <v>334</v>
      </c>
      <c r="AE1636" s="50">
        <f t="shared" si="207"/>
        <v>2334</v>
      </c>
    </row>
    <row r="1637" spans="1:31">
      <c r="A1637" s="59" t="str">
        <f t="shared" si="201"/>
        <v>6841504321</v>
      </c>
      <c r="B1637" s="59" t="str">
        <f t="shared" si="202"/>
        <v>02-334-00</v>
      </c>
      <c r="C1637" s="69" t="s">
        <v>3457</v>
      </c>
      <c r="D1637" s="69" t="s">
        <v>3454</v>
      </c>
      <c r="E1637" s="69" t="s">
        <v>983</v>
      </c>
      <c r="F1637" s="70">
        <v>61</v>
      </c>
      <c r="G1637" s="70" t="s">
        <v>3455</v>
      </c>
      <c r="H1637" s="69" t="s">
        <v>313</v>
      </c>
      <c r="I1637" s="69" t="s">
        <v>3361</v>
      </c>
      <c r="J1637" s="69" t="s">
        <v>318</v>
      </c>
      <c r="K1637" s="69" t="s">
        <v>382</v>
      </c>
      <c r="L1637" s="69" t="s">
        <v>420</v>
      </c>
      <c r="M1637" s="69" t="s">
        <v>388</v>
      </c>
      <c r="N1637" s="69" t="s">
        <v>43</v>
      </c>
      <c r="O1637" s="69" t="s">
        <v>433</v>
      </c>
      <c r="P1637" s="69" t="s">
        <v>970</v>
      </c>
      <c r="Q1637" s="69">
        <v>321</v>
      </c>
      <c r="R1637" s="69" t="s">
        <v>71</v>
      </c>
      <c r="V1637" s="59" t="str">
        <f t="shared" si="203"/>
        <v>6841504ярко-синий</v>
      </c>
      <c r="W1637" s="59" t="str">
        <f t="shared" si="200"/>
        <v>6841504</v>
      </c>
      <c r="X1637" s="59" t="str">
        <f t="shared" si="204"/>
        <v>HATTERAS COTTON LINEN</v>
      </c>
      <c r="AC1637" s="50">
        <f t="shared" si="205"/>
        <v>2</v>
      </c>
      <c r="AD1637" s="43">
        <f t="shared" si="206"/>
        <v>334</v>
      </c>
      <c r="AE1637" s="50">
        <f t="shared" si="207"/>
        <v>2334</v>
      </c>
    </row>
    <row r="1638" spans="1:31">
      <c r="A1638" s="59" t="str">
        <f t="shared" si="201"/>
        <v>6841504321</v>
      </c>
      <c r="B1638" s="59" t="str">
        <f t="shared" si="202"/>
        <v>02-334-00</v>
      </c>
      <c r="C1638" s="69" t="s">
        <v>3458</v>
      </c>
      <c r="D1638" s="69" t="s">
        <v>3454</v>
      </c>
      <c r="E1638" s="69" t="s">
        <v>989</v>
      </c>
      <c r="F1638" s="70">
        <v>63</v>
      </c>
      <c r="G1638" s="70" t="s">
        <v>3455</v>
      </c>
      <c r="H1638" s="69" t="s">
        <v>313</v>
      </c>
      <c r="I1638" s="69" t="s">
        <v>3361</v>
      </c>
      <c r="J1638" s="69" t="s">
        <v>318</v>
      </c>
      <c r="K1638" s="69" t="s">
        <v>382</v>
      </c>
      <c r="L1638" s="69" t="s">
        <v>420</v>
      </c>
      <c r="M1638" s="69" t="s">
        <v>388</v>
      </c>
      <c r="N1638" s="69" t="s">
        <v>43</v>
      </c>
      <c r="O1638" s="69" t="s">
        <v>433</v>
      </c>
      <c r="P1638" s="69" t="s">
        <v>970</v>
      </c>
      <c r="Q1638" s="69">
        <v>321</v>
      </c>
      <c r="R1638" s="69" t="s">
        <v>71</v>
      </c>
      <c r="V1638" s="59" t="str">
        <f t="shared" si="203"/>
        <v>6841504ярко-синий</v>
      </c>
      <c r="W1638" s="59" t="str">
        <f t="shared" si="200"/>
        <v>6841504</v>
      </c>
      <c r="X1638" s="59" t="str">
        <f t="shared" si="204"/>
        <v>HATTERAS COTTON LINEN</v>
      </c>
      <c r="AC1638" s="50">
        <f t="shared" si="205"/>
        <v>2</v>
      </c>
      <c r="AD1638" s="43">
        <f t="shared" si="206"/>
        <v>334</v>
      </c>
      <c r="AE1638" s="50">
        <f t="shared" si="207"/>
        <v>2334</v>
      </c>
    </row>
    <row r="1639" spans="1:31">
      <c r="A1639" s="59" t="str">
        <f t="shared" si="201"/>
        <v>6842202157</v>
      </c>
      <c r="B1639" s="59" t="str">
        <f t="shared" si="202"/>
        <v>02-335-14</v>
      </c>
      <c r="C1639" s="69" t="s">
        <v>3459</v>
      </c>
      <c r="D1639" s="69" t="s">
        <v>3460</v>
      </c>
      <c r="E1639" s="69" t="s">
        <v>967</v>
      </c>
      <c r="F1639" s="70">
        <v>57</v>
      </c>
      <c r="G1639" s="70" t="s">
        <v>3461</v>
      </c>
      <c r="H1639" s="69" t="s">
        <v>86</v>
      </c>
      <c r="I1639" s="69" t="s">
        <v>3387</v>
      </c>
      <c r="J1639" s="69" t="s">
        <v>318</v>
      </c>
      <c r="K1639" s="69" t="s">
        <v>382</v>
      </c>
      <c r="L1639" s="69" t="s">
        <v>420</v>
      </c>
      <c r="M1639" s="69" t="s">
        <v>388</v>
      </c>
      <c r="N1639" s="69" t="s">
        <v>39</v>
      </c>
      <c r="O1639" s="69" t="s">
        <v>428</v>
      </c>
      <c r="P1639" s="69" t="s">
        <v>970</v>
      </c>
      <c r="Q1639" s="69">
        <v>157</v>
      </c>
      <c r="R1639" s="69" t="s">
        <v>86</v>
      </c>
      <c r="V1639" s="59" t="str">
        <f t="shared" si="203"/>
        <v>6842202коричневый</v>
      </c>
      <c r="W1639" s="59" t="str">
        <f t="shared" si="200"/>
        <v>6842202</v>
      </c>
      <c r="X1639" s="59" t="str">
        <f t="shared" si="204"/>
        <v>HATTERAS SILK LINEN</v>
      </c>
      <c r="AC1639" s="50">
        <f t="shared" si="205"/>
        <v>2</v>
      </c>
      <c r="AD1639" s="43">
        <f t="shared" si="206"/>
        <v>335</v>
      </c>
      <c r="AE1639" s="50">
        <f t="shared" si="207"/>
        <v>2335</v>
      </c>
    </row>
    <row r="1640" spans="1:31">
      <c r="A1640" s="59" t="str">
        <f t="shared" si="201"/>
        <v>6842202157</v>
      </c>
      <c r="B1640" s="59" t="str">
        <f t="shared" si="202"/>
        <v>02-335-14</v>
      </c>
      <c r="C1640" s="69" t="s">
        <v>3462</v>
      </c>
      <c r="D1640" s="69" t="s">
        <v>3460</v>
      </c>
      <c r="E1640" s="69" t="s">
        <v>972</v>
      </c>
      <c r="F1640" s="70">
        <v>59</v>
      </c>
      <c r="G1640" s="70" t="s">
        <v>3461</v>
      </c>
      <c r="H1640" s="69" t="s">
        <v>86</v>
      </c>
      <c r="I1640" s="69" t="s">
        <v>3387</v>
      </c>
      <c r="J1640" s="69" t="s">
        <v>318</v>
      </c>
      <c r="K1640" s="69" t="s">
        <v>382</v>
      </c>
      <c r="L1640" s="69" t="s">
        <v>420</v>
      </c>
      <c r="M1640" s="69" t="s">
        <v>388</v>
      </c>
      <c r="N1640" s="69" t="s">
        <v>39</v>
      </c>
      <c r="O1640" s="69" t="s">
        <v>428</v>
      </c>
      <c r="P1640" s="69" t="s">
        <v>970</v>
      </c>
      <c r="Q1640" s="69">
        <v>157</v>
      </c>
      <c r="R1640" s="69" t="s">
        <v>86</v>
      </c>
      <c r="V1640" s="59" t="str">
        <f t="shared" si="203"/>
        <v>6842202коричневый</v>
      </c>
      <c r="W1640" s="59" t="str">
        <f t="shared" si="200"/>
        <v>6842202</v>
      </c>
      <c r="X1640" s="59" t="str">
        <f t="shared" si="204"/>
        <v>HATTERAS SILK LINEN</v>
      </c>
      <c r="AC1640" s="50">
        <f t="shared" si="205"/>
        <v>2</v>
      </c>
      <c r="AD1640" s="43">
        <f t="shared" si="206"/>
        <v>335</v>
      </c>
      <c r="AE1640" s="50">
        <f t="shared" si="207"/>
        <v>2335</v>
      </c>
    </row>
    <row r="1641" spans="1:31">
      <c r="A1641" s="59" t="str">
        <f t="shared" si="201"/>
        <v>6842202157</v>
      </c>
      <c r="B1641" s="59" t="str">
        <f t="shared" si="202"/>
        <v>02-335-14</v>
      </c>
      <c r="C1641" s="69" t="s">
        <v>3463</v>
      </c>
      <c r="D1641" s="69" t="s">
        <v>3460</v>
      </c>
      <c r="E1641" s="69" t="s">
        <v>983</v>
      </c>
      <c r="F1641" s="70">
        <v>61</v>
      </c>
      <c r="G1641" s="70" t="s">
        <v>3461</v>
      </c>
      <c r="H1641" s="69" t="s">
        <v>86</v>
      </c>
      <c r="I1641" s="69" t="s">
        <v>3387</v>
      </c>
      <c r="J1641" s="69" t="s">
        <v>318</v>
      </c>
      <c r="K1641" s="69" t="s">
        <v>382</v>
      </c>
      <c r="L1641" s="69" t="s">
        <v>420</v>
      </c>
      <c r="M1641" s="69" t="s">
        <v>388</v>
      </c>
      <c r="N1641" s="69" t="s">
        <v>39</v>
      </c>
      <c r="O1641" s="69" t="s">
        <v>428</v>
      </c>
      <c r="P1641" s="69" t="s">
        <v>970</v>
      </c>
      <c r="Q1641" s="69">
        <v>157</v>
      </c>
      <c r="R1641" s="69" t="s">
        <v>86</v>
      </c>
      <c r="V1641" s="59" t="str">
        <f t="shared" si="203"/>
        <v>6842202коричневый</v>
      </c>
      <c r="W1641" s="59" t="str">
        <f t="shared" si="200"/>
        <v>6842202</v>
      </c>
      <c r="X1641" s="59" t="str">
        <f t="shared" si="204"/>
        <v>HATTERAS SILK LINEN</v>
      </c>
      <c r="AC1641" s="50">
        <f t="shared" si="205"/>
        <v>2</v>
      </c>
      <c r="AD1641" s="43">
        <f t="shared" si="206"/>
        <v>335</v>
      </c>
      <c r="AE1641" s="50">
        <f t="shared" si="207"/>
        <v>2335</v>
      </c>
    </row>
    <row r="1642" spans="1:31">
      <c r="A1642" s="59" t="str">
        <f t="shared" si="201"/>
        <v>6842202157</v>
      </c>
      <c r="B1642" s="59" t="str">
        <f t="shared" si="202"/>
        <v>02-335-14</v>
      </c>
      <c r="C1642" s="69" t="s">
        <v>3464</v>
      </c>
      <c r="D1642" s="69" t="s">
        <v>3460</v>
      </c>
      <c r="E1642" s="69" t="s">
        <v>989</v>
      </c>
      <c r="F1642" s="70">
        <v>63</v>
      </c>
      <c r="G1642" s="70" t="s">
        <v>3461</v>
      </c>
      <c r="H1642" s="69" t="s">
        <v>86</v>
      </c>
      <c r="I1642" s="69" t="s">
        <v>3387</v>
      </c>
      <c r="J1642" s="69" t="s">
        <v>318</v>
      </c>
      <c r="K1642" s="69" t="s">
        <v>382</v>
      </c>
      <c r="L1642" s="69" t="s">
        <v>420</v>
      </c>
      <c r="M1642" s="69" t="s">
        <v>388</v>
      </c>
      <c r="N1642" s="69" t="s">
        <v>39</v>
      </c>
      <c r="O1642" s="69" t="s">
        <v>428</v>
      </c>
      <c r="P1642" s="69" t="s">
        <v>970</v>
      </c>
      <c r="Q1642" s="69">
        <v>157</v>
      </c>
      <c r="R1642" s="69" t="s">
        <v>86</v>
      </c>
      <c r="V1642" s="59" t="str">
        <f t="shared" si="203"/>
        <v>6842202коричневый</v>
      </c>
      <c r="W1642" s="59" t="str">
        <f t="shared" si="200"/>
        <v>6842202</v>
      </c>
      <c r="X1642" s="59" t="str">
        <f t="shared" si="204"/>
        <v>HATTERAS SILK LINEN</v>
      </c>
      <c r="AC1642" s="50">
        <f t="shared" si="205"/>
        <v>2</v>
      </c>
      <c r="AD1642" s="43">
        <f t="shared" si="206"/>
        <v>335</v>
      </c>
      <c r="AE1642" s="50">
        <f t="shared" si="207"/>
        <v>2335</v>
      </c>
    </row>
    <row r="1643" spans="1:31">
      <c r="A1643" s="59" t="str">
        <f t="shared" si="201"/>
        <v>6842501310</v>
      </c>
      <c r="B1643" s="59" t="str">
        <f t="shared" si="202"/>
        <v>02-336-08</v>
      </c>
      <c r="C1643" s="69" t="s">
        <v>3465</v>
      </c>
      <c r="D1643" s="69" t="s">
        <v>3466</v>
      </c>
      <c r="E1643" s="69" t="s">
        <v>967</v>
      </c>
      <c r="F1643" s="70">
        <v>57</v>
      </c>
      <c r="G1643" s="70" t="s">
        <v>3467</v>
      </c>
      <c r="H1643" s="69" t="s">
        <v>83</v>
      </c>
      <c r="I1643" s="69" t="s">
        <v>3376</v>
      </c>
      <c r="J1643" s="69" t="s">
        <v>318</v>
      </c>
      <c r="K1643" s="69" t="s">
        <v>382</v>
      </c>
      <c r="L1643" s="69" t="s">
        <v>420</v>
      </c>
      <c r="M1643" s="69" t="s">
        <v>388</v>
      </c>
      <c r="N1643" s="69" t="s">
        <v>39</v>
      </c>
      <c r="O1643" s="69" t="s">
        <v>433</v>
      </c>
      <c r="P1643" s="69" t="s">
        <v>970</v>
      </c>
      <c r="Q1643" s="69">
        <v>310</v>
      </c>
      <c r="R1643" s="69" t="s">
        <v>83</v>
      </c>
      <c r="V1643" s="59" t="str">
        <f t="shared" si="203"/>
        <v>6842501серый</v>
      </c>
      <c r="W1643" s="59" t="str">
        <f t="shared" si="200"/>
        <v>6842501</v>
      </c>
      <c r="X1643" s="59" t="str">
        <f t="shared" si="204"/>
        <v>HATTERAS SILK</v>
      </c>
      <c r="AC1643" s="50">
        <f t="shared" si="205"/>
        <v>2</v>
      </c>
      <c r="AD1643" s="43">
        <f t="shared" si="206"/>
        <v>336</v>
      </c>
      <c r="AE1643" s="50">
        <f t="shared" si="207"/>
        <v>2336</v>
      </c>
    </row>
    <row r="1644" spans="1:31">
      <c r="A1644" s="59" t="str">
        <f t="shared" si="201"/>
        <v>6842501310</v>
      </c>
      <c r="B1644" s="59" t="str">
        <f t="shared" si="202"/>
        <v>02-336-08</v>
      </c>
      <c r="C1644" s="69" t="s">
        <v>3468</v>
      </c>
      <c r="D1644" s="69" t="s">
        <v>3466</v>
      </c>
      <c r="E1644" s="69" t="s">
        <v>972</v>
      </c>
      <c r="F1644" s="70">
        <v>59</v>
      </c>
      <c r="G1644" s="70" t="s">
        <v>3467</v>
      </c>
      <c r="H1644" s="69" t="s">
        <v>83</v>
      </c>
      <c r="I1644" s="69" t="s">
        <v>3376</v>
      </c>
      <c r="J1644" s="69" t="s">
        <v>318</v>
      </c>
      <c r="K1644" s="69" t="s">
        <v>382</v>
      </c>
      <c r="L1644" s="69" t="s">
        <v>420</v>
      </c>
      <c r="M1644" s="69" t="s">
        <v>388</v>
      </c>
      <c r="N1644" s="69" t="s">
        <v>39</v>
      </c>
      <c r="O1644" s="69" t="s">
        <v>433</v>
      </c>
      <c r="P1644" s="69" t="s">
        <v>970</v>
      </c>
      <c r="Q1644" s="69">
        <v>310</v>
      </c>
      <c r="R1644" s="69" t="s">
        <v>83</v>
      </c>
      <c r="V1644" s="59" t="str">
        <f t="shared" si="203"/>
        <v>6842501серый</v>
      </c>
      <c r="W1644" s="59" t="str">
        <f t="shared" si="200"/>
        <v>6842501</v>
      </c>
      <c r="X1644" s="59" t="str">
        <f t="shared" si="204"/>
        <v>HATTERAS SILK</v>
      </c>
      <c r="AC1644" s="50">
        <f t="shared" si="205"/>
        <v>2</v>
      </c>
      <c r="AD1644" s="43">
        <f t="shared" si="206"/>
        <v>336</v>
      </c>
      <c r="AE1644" s="50">
        <f t="shared" si="207"/>
        <v>2336</v>
      </c>
    </row>
    <row r="1645" spans="1:31">
      <c r="A1645" s="59" t="str">
        <f t="shared" si="201"/>
        <v>6842501310</v>
      </c>
      <c r="B1645" s="59" t="str">
        <f t="shared" si="202"/>
        <v>02-336-08</v>
      </c>
      <c r="C1645" s="69" t="s">
        <v>3469</v>
      </c>
      <c r="D1645" s="69" t="s">
        <v>3466</v>
      </c>
      <c r="E1645" s="69" t="s">
        <v>983</v>
      </c>
      <c r="F1645" s="70">
        <v>61</v>
      </c>
      <c r="G1645" s="70" t="s">
        <v>3467</v>
      </c>
      <c r="H1645" s="69" t="s">
        <v>83</v>
      </c>
      <c r="I1645" s="69" t="s">
        <v>3376</v>
      </c>
      <c r="J1645" s="69" t="s">
        <v>318</v>
      </c>
      <c r="K1645" s="69" t="s">
        <v>382</v>
      </c>
      <c r="L1645" s="69" t="s">
        <v>420</v>
      </c>
      <c r="M1645" s="69" t="s">
        <v>388</v>
      </c>
      <c r="N1645" s="69" t="s">
        <v>39</v>
      </c>
      <c r="O1645" s="69" t="s">
        <v>433</v>
      </c>
      <c r="P1645" s="69" t="s">
        <v>970</v>
      </c>
      <c r="Q1645" s="69">
        <v>310</v>
      </c>
      <c r="R1645" s="69" t="s">
        <v>83</v>
      </c>
      <c r="V1645" s="59" t="str">
        <f t="shared" si="203"/>
        <v>6842501серый</v>
      </c>
      <c r="W1645" s="59" t="str">
        <f t="shared" si="200"/>
        <v>6842501</v>
      </c>
      <c r="X1645" s="59" t="str">
        <f t="shared" si="204"/>
        <v>HATTERAS SILK</v>
      </c>
      <c r="AC1645" s="50">
        <f t="shared" si="205"/>
        <v>2</v>
      </c>
      <c r="AD1645" s="43">
        <f t="shared" si="206"/>
        <v>336</v>
      </c>
      <c r="AE1645" s="50">
        <f t="shared" si="207"/>
        <v>2336</v>
      </c>
    </row>
    <row r="1646" spans="1:31">
      <c r="A1646" s="59" t="str">
        <f t="shared" si="201"/>
        <v>6842501310</v>
      </c>
      <c r="B1646" s="59" t="str">
        <f t="shared" si="202"/>
        <v>02-336-08</v>
      </c>
      <c r="C1646" s="69" t="s">
        <v>3470</v>
      </c>
      <c r="D1646" s="69" t="s">
        <v>3466</v>
      </c>
      <c r="E1646" s="69" t="s">
        <v>989</v>
      </c>
      <c r="F1646" s="70">
        <v>63</v>
      </c>
      <c r="G1646" s="70" t="s">
        <v>3467</v>
      </c>
      <c r="H1646" s="69" t="s">
        <v>83</v>
      </c>
      <c r="I1646" s="69" t="s">
        <v>3376</v>
      </c>
      <c r="J1646" s="69" t="s">
        <v>318</v>
      </c>
      <c r="K1646" s="69" t="s">
        <v>382</v>
      </c>
      <c r="L1646" s="69" t="s">
        <v>420</v>
      </c>
      <c r="M1646" s="69" t="s">
        <v>388</v>
      </c>
      <c r="N1646" s="69" t="s">
        <v>39</v>
      </c>
      <c r="O1646" s="69" t="s">
        <v>433</v>
      </c>
      <c r="P1646" s="69" t="s">
        <v>970</v>
      </c>
      <c r="Q1646" s="69">
        <v>310</v>
      </c>
      <c r="R1646" s="69" t="s">
        <v>83</v>
      </c>
      <c r="V1646" s="59" t="str">
        <f t="shared" si="203"/>
        <v>6842501серый</v>
      </c>
      <c r="W1646" s="59" t="str">
        <f t="shared" si="200"/>
        <v>6842501</v>
      </c>
      <c r="X1646" s="59" t="str">
        <f t="shared" si="204"/>
        <v>HATTERAS SILK</v>
      </c>
      <c r="AC1646" s="50">
        <f t="shared" si="205"/>
        <v>2</v>
      </c>
      <c r="AD1646" s="43">
        <f t="shared" si="206"/>
        <v>336</v>
      </c>
      <c r="AE1646" s="50">
        <f t="shared" si="207"/>
        <v>2336</v>
      </c>
    </row>
    <row r="1647" spans="1:31">
      <c r="A1647" s="59" t="str">
        <f t="shared" si="201"/>
        <v>6842501330</v>
      </c>
      <c r="B1647" s="59" t="str">
        <f t="shared" si="202"/>
        <v>02-336-05</v>
      </c>
      <c r="C1647" s="69" t="s">
        <v>3471</v>
      </c>
      <c r="D1647" s="69" t="s">
        <v>3472</v>
      </c>
      <c r="E1647" s="69" t="s">
        <v>967</v>
      </c>
      <c r="F1647" s="70">
        <v>57</v>
      </c>
      <c r="G1647" s="70" t="s">
        <v>3467</v>
      </c>
      <c r="H1647" s="69" t="s">
        <v>277</v>
      </c>
      <c r="I1647" s="69" t="s">
        <v>3376</v>
      </c>
      <c r="J1647" s="69" t="s">
        <v>318</v>
      </c>
      <c r="K1647" s="69" t="s">
        <v>382</v>
      </c>
      <c r="L1647" s="69" t="s">
        <v>420</v>
      </c>
      <c r="M1647" s="69" t="s">
        <v>388</v>
      </c>
      <c r="N1647" s="69" t="s">
        <v>39</v>
      </c>
      <c r="O1647" s="69" t="s">
        <v>433</v>
      </c>
      <c r="P1647" s="69" t="s">
        <v>970</v>
      </c>
      <c r="Q1647" s="69">
        <v>330</v>
      </c>
      <c r="R1647" s="69" t="s">
        <v>83</v>
      </c>
      <c r="V1647" s="59" t="str">
        <f t="shared" si="203"/>
        <v>6842501темно-серый</v>
      </c>
      <c r="W1647" s="59" t="str">
        <f t="shared" si="200"/>
        <v>6842501</v>
      </c>
      <c r="X1647" s="59" t="str">
        <f t="shared" si="204"/>
        <v>HATTERAS SILK</v>
      </c>
      <c r="AC1647" s="50">
        <f t="shared" si="205"/>
        <v>2</v>
      </c>
      <c r="AD1647" s="43">
        <f t="shared" si="206"/>
        <v>336</v>
      </c>
      <c r="AE1647" s="50">
        <f t="shared" si="207"/>
        <v>2336</v>
      </c>
    </row>
    <row r="1648" spans="1:31">
      <c r="A1648" s="59" t="str">
        <f t="shared" si="201"/>
        <v>6842501330</v>
      </c>
      <c r="B1648" s="59" t="str">
        <f t="shared" si="202"/>
        <v>02-336-05</v>
      </c>
      <c r="C1648" s="69" t="s">
        <v>3473</v>
      </c>
      <c r="D1648" s="69" t="s">
        <v>3472</v>
      </c>
      <c r="E1648" s="69" t="s">
        <v>972</v>
      </c>
      <c r="F1648" s="70">
        <v>59</v>
      </c>
      <c r="G1648" s="70" t="s">
        <v>3467</v>
      </c>
      <c r="H1648" s="69" t="s">
        <v>277</v>
      </c>
      <c r="I1648" s="69" t="s">
        <v>3376</v>
      </c>
      <c r="J1648" s="69" t="s">
        <v>318</v>
      </c>
      <c r="K1648" s="69" t="s">
        <v>382</v>
      </c>
      <c r="L1648" s="69" t="s">
        <v>420</v>
      </c>
      <c r="M1648" s="69" t="s">
        <v>388</v>
      </c>
      <c r="N1648" s="69" t="s">
        <v>39</v>
      </c>
      <c r="O1648" s="69" t="s">
        <v>433</v>
      </c>
      <c r="P1648" s="69" t="s">
        <v>970</v>
      </c>
      <c r="Q1648" s="69">
        <v>330</v>
      </c>
      <c r="R1648" s="69" t="s">
        <v>83</v>
      </c>
      <c r="V1648" s="59" t="str">
        <f t="shared" si="203"/>
        <v>6842501темно-серый</v>
      </c>
      <c r="W1648" s="59" t="str">
        <f t="shared" si="200"/>
        <v>6842501</v>
      </c>
      <c r="X1648" s="59" t="str">
        <f t="shared" si="204"/>
        <v>HATTERAS SILK</v>
      </c>
      <c r="AC1648" s="50">
        <f t="shared" si="205"/>
        <v>2</v>
      </c>
      <c r="AD1648" s="43">
        <f t="shared" si="206"/>
        <v>336</v>
      </c>
      <c r="AE1648" s="50">
        <f t="shared" si="207"/>
        <v>2336</v>
      </c>
    </row>
    <row r="1649" spans="1:31">
      <c r="A1649" s="59" t="str">
        <f t="shared" si="201"/>
        <v>6842501330</v>
      </c>
      <c r="B1649" s="59" t="str">
        <f t="shared" si="202"/>
        <v>02-336-05</v>
      </c>
      <c r="C1649" s="69" t="s">
        <v>3474</v>
      </c>
      <c r="D1649" s="69" t="s">
        <v>3472</v>
      </c>
      <c r="E1649" s="69" t="s">
        <v>983</v>
      </c>
      <c r="F1649" s="70">
        <v>61</v>
      </c>
      <c r="G1649" s="70" t="s">
        <v>3467</v>
      </c>
      <c r="H1649" s="69" t="s">
        <v>277</v>
      </c>
      <c r="I1649" s="69" t="s">
        <v>3376</v>
      </c>
      <c r="J1649" s="69" t="s">
        <v>318</v>
      </c>
      <c r="K1649" s="69" t="s">
        <v>382</v>
      </c>
      <c r="L1649" s="69" t="s">
        <v>420</v>
      </c>
      <c r="M1649" s="69" t="s">
        <v>388</v>
      </c>
      <c r="N1649" s="69" t="s">
        <v>39</v>
      </c>
      <c r="O1649" s="69" t="s">
        <v>433</v>
      </c>
      <c r="P1649" s="69" t="s">
        <v>970</v>
      </c>
      <c r="Q1649" s="69">
        <v>330</v>
      </c>
      <c r="R1649" s="69" t="s">
        <v>83</v>
      </c>
      <c r="V1649" s="59" t="str">
        <f t="shared" si="203"/>
        <v>6842501темно-серый</v>
      </c>
      <c r="W1649" s="59" t="str">
        <f t="shared" si="200"/>
        <v>6842501</v>
      </c>
      <c r="X1649" s="59" t="str">
        <f t="shared" si="204"/>
        <v>HATTERAS SILK</v>
      </c>
      <c r="AC1649" s="50">
        <f t="shared" si="205"/>
        <v>2</v>
      </c>
      <c r="AD1649" s="43">
        <f t="shared" si="206"/>
        <v>336</v>
      </c>
      <c r="AE1649" s="50">
        <f t="shared" si="207"/>
        <v>2336</v>
      </c>
    </row>
    <row r="1650" spans="1:31">
      <c r="A1650" s="59" t="str">
        <f t="shared" si="201"/>
        <v>6842504367</v>
      </c>
      <c r="B1650" s="59" t="str">
        <f t="shared" si="202"/>
        <v>02-337-15</v>
      </c>
      <c r="C1650" s="69" t="s">
        <v>3475</v>
      </c>
      <c r="D1650" s="69" t="s">
        <v>3476</v>
      </c>
      <c r="E1650" s="69" t="s">
        <v>967</v>
      </c>
      <c r="F1650" s="70">
        <v>57</v>
      </c>
      <c r="G1650" s="70" t="s">
        <v>3477</v>
      </c>
      <c r="H1650" s="69" t="s">
        <v>226</v>
      </c>
      <c r="I1650" s="69" t="s">
        <v>3478</v>
      </c>
      <c r="J1650" s="69" t="s">
        <v>318</v>
      </c>
      <c r="K1650" s="69" t="s">
        <v>382</v>
      </c>
      <c r="L1650" s="69" t="s">
        <v>420</v>
      </c>
      <c r="M1650" s="69" t="s">
        <v>388</v>
      </c>
      <c r="N1650" s="69" t="s">
        <v>39</v>
      </c>
      <c r="O1650" s="69" t="s">
        <v>428</v>
      </c>
      <c r="P1650" s="69" t="s">
        <v>970</v>
      </c>
      <c r="Q1650" s="69">
        <v>367</v>
      </c>
      <c r="R1650" s="69" t="s">
        <v>86</v>
      </c>
      <c r="V1650" s="59" t="str">
        <f t="shared" si="203"/>
        <v>6842504светло-коричневый</v>
      </c>
      <c r="W1650" s="59" t="str">
        <f t="shared" si="200"/>
        <v>6842504</v>
      </c>
      <c r="X1650" s="59" t="str">
        <f t="shared" si="204"/>
        <v>HATTERAS WOOL SILK</v>
      </c>
      <c r="AC1650" s="50">
        <f t="shared" si="205"/>
        <v>2</v>
      </c>
      <c r="AD1650" s="43">
        <f t="shared" si="206"/>
        <v>337</v>
      </c>
      <c r="AE1650" s="50">
        <f t="shared" si="207"/>
        <v>2337</v>
      </c>
    </row>
    <row r="1651" spans="1:31">
      <c r="A1651" s="59" t="str">
        <f t="shared" si="201"/>
        <v>6842504367</v>
      </c>
      <c r="B1651" s="59" t="str">
        <f t="shared" si="202"/>
        <v>02-337-15</v>
      </c>
      <c r="C1651" s="69" t="s">
        <v>3479</v>
      </c>
      <c r="D1651" s="69" t="s">
        <v>3476</v>
      </c>
      <c r="E1651" s="69" t="s">
        <v>972</v>
      </c>
      <c r="F1651" s="70">
        <v>59</v>
      </c>
      <c r="G1651" s="70" t="s">
        <v>3477</v>
      </c>
      <c r="H1651" s="69" t="s">
        <v>226</v>
      </c>
      <c r="I1651" s="69" t="s">
        <v>3478</v>
      </c>
      <c r="J1651" s="69" t="s">
        <v>318</v>
      </c>
      <c r="K1651" s="69" t="s">
        <v>382</v>
      </c>
      <c r="L1651" s="69" t="s">
        <v>420</v>
      </c>
      <c r="M1651" s="69" t="s">
        <v>388</v>
      </c>
      <c r="N1651" s="69" t="s">
        <v>39</v>
      </c>
      <c r="O1651" s="69" t="s">
        <v>428</v>
      </c>
      <c r="P1651" s="69" t="s">
        <v>970</v>
      </c>
      <c r="Q1651" s="69">
        <v>367</v>
      </c>
      <c r="R1651" s="69" t="s">
        <v>86</v>
      </c>
      <c r="V1651" s="59" t="str">
        <f t="shared" si="203"/>
        <v>6842504светло-коричневый</v>
      </c>
      <c r="W1651" s="59" t="str">
        <f t="shared" si="200"/>
        <v>6842504</v>
      </c>
      <c r="X1651" s="59" t="str">
        <f t="shared" si="204"/>
        <v>HATTERAS WOOL SILK</v>
      </c>
      <c r="AC1651" s="50">
        <f t="shared" si="205"/>
        <v>2</v>
      </c>
      <c r="AD1651" s="43">
        <f t="shared" si="206"/>
        <v>337</v>
      </c>
      <c r="AE1651" s="50">
        <f t="shared" si="207"/>
        <v>2337</v>
      </c>
    </row>
    <row r="1652" spans="1:31">
      <c r="A1652" s="59" t="str">
        <f t="shared" si="201"/>
        <v>6842504367</v>
      </c>
      <c r="B1652" s="59" t="str">
        <f t="shared" si="202"/>
        <v>02-337-15</v>
      </c>
      <c r="C1652" s="69" t="s">
        <v>3480</v>
      </c>
      <c r="D1652" s="69" t="s">
        <v>3476</v>
      </c>
      <c r="E1652" s="69" t="s">
        <v>983</v>
      </c>
      <c r="F1652" s="70">
        <v>61</v>
      </c>
      <c r="G1652" s="70" t="s">
        <v>3477</v>
      </c>
      <c r="H1652" s="69" t="s">
        <v>226</v>
      </c>
      <c r="I1652" s="69" t="s">
        <v>3478</v>
      </c>
      <c r="J1652" s="69" t="s">
        <v>318</v>
      </c>
      <c r="K1652" s="69" t="s">
        <v>382</v>
      </c>
      <c r="L1652" s="69" t="s">
        <v>420</v>
      </c>
      <c r="M1652" s="69" t="s">
        <v>388</v>
      </c>
      <c r="N1652" s="69" t="s">
        <v>39</v>
      </c>
      <c r="O1652" s="69" t="s">
        <v>428</v>
      </c>
      <c r="P1652" s="69" t="s">
        <v>970</v>
      </c>
      <c r="Q1652" s="69">
        <v>367</v>
      </c>
      <c r="R1652" s="69" t="s">
        <v>86</v>
      </c>
      <c r="V1652" s="59" t="str">
        <f t="shared" si="203"/>
        <v>6842504светло-коричневый</v>
      </c>
      <c r="W1652" s="59" t="str">
        <f t="shared" si="200"/>
        <v>6842504</v>
      </c>
      <c r="X1652" s="59" t="str">
        <f t="shared" si="204"/>
        <v>HATTERAS WOOL SILK</v>
      </c>
      <c r="AC1652" s="50">
        <f t="shared" si="205"/>
        <v>2</v>
      </c>
      <c r="AD1652" s="43">
        <f t="shared" si="206"/>
        <v>337</v>
      </c>
      <c r="AE1652" s="50">
        <f t="shared" si="207"/>
        <v>2337</v>
      </c>
    </row>
    <row r="1653" spans="1:31">
      <c r="A1653" s="59" t="str">
        <f t="shared" si="201"/>
        <v>6842504367</v>
      </c>
      <c r="B1653" s="59" t="str">
        <f t="shared" si="202"/>
        <v>02-337-15</v>
      </c>
      <c r="C1653" s="69" t="s">
        <v>3481</v>
      </c>
      <c r="D1653" s="69" t="s">
        <v>3476</v>
      </c>
      <c r="E1653" s="69" t="s">
        <v>989</v>
      </c>
      <c r="F1653" s="70">
        <v>63</v>
      </c>
      <c r="G1653" s="70" t="s">
        <v>3477</v>
      </c>
      <c r="H1653" s="69" t="s">
        <v>226</v>
      </c>
      <c r="I1653" s="69" t="s">
        <v>3478</v>
      </c>
      <c r="J1653" s="69" t="s">
        <v>318</v>
      </c>
      <c r="K1653" s="69" t="s">
        <v>382</v>
      </c>
      <c r="L1653" s="69" t="s">
        <v>420</v>
      </c>
      <c r="M1653" s="69" t="s">
        <v>388</v>
      </c>
      <c r="N1653" s="69" t="s">
        <v>39</v>
      </c>
      <c r="O1653" s="69" t="s">
        <v>428</v>
      </c>
      <c r="P1653" s="69" t="s">
        <v>970</v>
      </c>
      <c r="Q1653" s="69">
        <v>367</v>
      </c>
      <c r="R1653" s="69" t="s">
        <v>86</v>
      </c>
      <c r="V1653" s="59" t="str">
        <f t="shared" si="203"/>
        <v>6842504светло-коричневый</v>
      </c>
      <c r="W1653" s="59" t="str">
        <f t="shared" si="200"/>
        <v>6842504</v>
      </c>
      <c r="X1653" s="59" t="str">
        <f t="shared" si="204"/>
        <v>HATTERAS WOOL SILK</v>
      </c>
      <c r="AC1653" s="50">
        <f t="shared" si="205"/>
        <v>2</v>
      </c>
      <c r="AD1653" s="43">
        <f t="shared" si="206"/>
        <v>337</v>
      </c>
      <c r="AE1653" s="50">
        <f t="shared" si="207"/>
        <v>2337</v>
      </c>
    </row>
    <row r="1654" spans="1:31">
      <c r="A1654" s="59" t="str">
        <f t="shared" si="201"/>
        <v>68431011</v>
      </c>
      <c r="B1654" s="59" t="str">
        <f t="shared" si="202"/>
        <v>02-211-09</v>
      </c>
      <c r="C1654" s="69" t="s">
        <v>3482</v>
      </c>
      <c r="D1654" s="69" t="s">
        <v>3483</v>
      </c>
      <c r="E1654" s="69" t="s">
        <v>967</v>
      </c>
      <c r="F1654" s="70">
        <v>57</v>
      </c>
      <c r="G1654" s="70" t="s">
        <v>2234</v>
      </c>
      <c r="H1654" s="69" t="s">
        <v>53</v>
      </c>
      <c r="I1654" s="69" t="s">
        <v>1882</v>
      </c>
      <c r="J1654" s="69" t="s">
        <v>318</v>
      </c>
      <c r="K1654" s="69" t="s">
        <v>382</v>
      </c>
      <c r="L1654" s="69" t="s">
        <v>420</v>
      </c>
      <c r="M1654" s="69" t="s">
        <v>384</v>
      </c>
      <c r="N1654" s="69" t="s">
        <v>37</v>
      </c>
      <c r="O1654" s="69" t="s">
        <v>433</v>
      </c>
      <c r="P1654" s="69" t="s">
        <v>970</v>
      </c>
      <c r="Q1654" s="69">
        <v>1</v>
      </c>
      <c r="R1654" s="69" t="s">
        <v>53</v>
      </c>
      <c r="V1654" s="59" t="str">
        <f t="shared" si="203"/>
        <v>6843101черный</v>
      </c>
      <c r="W1654" s="59" t="str">
        <f t="shared" si="200"/>
        <v>6843101</v>
      </c>
      <c r="X1654" s="59" t="str">
        <f t="shared" si="204"/>
        <v>HATTERAS LINEN</v>
      </c>
      <c r="AC1654" s="50">
        <f t="shared" si="205"/>
        <v>2</v>
      </c>
      <c r="AD1654" s="43">
        <f t="shared" si="206"/>
        <v>211</v>
      </c>
      <c r="AE1654" s="50">
        <f t="shared" si="207"/>
        <v>2211</v>
      </c>
    </row>
    <row r="1655" spans="1:31">
      <c r="A1655" s="59" t="str">
        <f t="shared" si="201"/>
        <v>68431011</v>
      </c>
      <c r="B1655" s="59" t="str">
        <f t="shared" si="202"/>
        <v>02-211-09</v>
      </c>
      <c r="C1655" s="69" t="s">
        <v>3484</v>
      </c>
      <c r="D1655" s="69" t="s">
        <v>3483</v>
      </c>
      <c r="E1655" s="69" t="s">
        <v>979</v>
      </c>
      <c r="F1655" s="70">
        <v>58</v>
      </c>
      <c r="G1655" s="70" t="s">
        <v>2234</v>
      </c>
      <c r="H1655" s="69" t="s">
        <v>53</v>
      </c>
      <c r="I1655" s="69" t="s">
        <v>1882</v>
      </c>
      <c r="J1655" s="69" t="s">
        <v>318</v>
      </c>
      <c r="K1655" s="69" t="s">
        <v>382</v>
      </c>
      <c r="L1655" s="69" t="s">
        <v>420</v>
      </c>
      <c r="M1655" s="69" t="s">
        <v>384</v>
      </c>
      <c r="N1655" s="69" t="s">
        <v>37</v>
      </c>
      <c r="O1655" s="69" t="s">
        <v>433</v>
      </c>
      <c r="P1655" s="69" t="s">
        <v>970</v>
      </c>
      <c r="Q1655" s="69">
        <v>1</v>
      </c>
      <c r="R1655" s="69" t="s">
        <v>53</v>
      </c>
      <c r="V1655" s="59" t="str">
        <f t="shared" si="203"/>
        <v>6843101черный</v>
      </c>
      <c r="W1655" s="59" t="str">
        <f t="shared" si="200"/>
        <v>6843101</v>
      </c>
      <c r="X1655" s="59" t="str">
        <f t="shared" si="204"/>
        <v>HATTERAS LINEN</v>
      </c>
      <c r="AC1655" s="50">
        <f t="shared" si="205"/>
        <v>2</v>
      </c>
      <c r="AD1655" s="43">
        <f t="shared" si="206"/>
        <v>211</v>
      </c>
      <c r="AE1655" s="50">
        <f t="shared" si="207"/>
        <v>2211</v>
      </c>
    </row>
    <row r="1656" spans="1:31">
      <c r="A1656" s="59" t="str">
        <f t="shared" si="201"/>
        <v>68431011</v>
      </c>
      <c r="B1656" s="59" t="str">
        <f t="shared" si="202"/>
        <v>02-211-09</v>
      </c>
      <c r="C1656" s="69" t="s">
        <v>3485</v>
      </c>
      <c r="D1656" s="69" t="s">
        <v>3483</v>
      </c>
      <c r="E1656" s="69" t="s">
        <v>972</v>
      </c>
      <c r="F1656" s="70">
        <v>59</v>
      </c>
      <c r="G1656" s="70" t="s">
        <v>2234</v>
      </c>
      <c r="H1656" s="69" t="s">
        <v>53</v>
      </c>
      <c r="I1656" s="69" t="s">
        <v>1882</v>
      </c>
      <c r="J1656" s="69" t="s">
        <v>318</v>
      </c>
      <c r="K1656" s="69" t="s">
        <v>382</v>
      </c>
      <c r="L1656" s="69" t="s">
        <v>420</v>
      </c>
      <c r="M1656" s="69" t="s">
        <v>384</v>
      </c>
      <c r="N1656" s="69" t="s">
        <v>37</v>
      </c>
      <c r="O1656" s="69" t="s">
        <v>433</v>
      </c>
      <c r="P1656" s="69" t="s">
        <v>970</v>
      </c>
      <c r="Q1656" s="69">
        <v>1</v>
      </c>
      <c r="R1656" s="69" t="s">
        <v>53</v>
      </c>
      <c r="V1656" s="59" t="str">
        <f t="shared" si="203"/>
        <v>6843101черный</v>
      </c>
      <c r="W1656" s="59" t="str">
        <f t="shared" si="200"/>
        <v>6843101</v>
      </c>
      <c r="X1656" s="59" t="str">
        <f t="shared" si="204"/>
        <v>HATTERAS LINEN</v>
      </c>
      <c r="AC1656" s="50">
        <f t="shared" si="205"/>
        <v>2</v>
      </c>
      <c r="AD1656" s="43">
        <f t="shared" si="206"/>
        <v>211</v>
      </c>
      <c r="AE1656" s="50">
        <f t="shared" si="207"/>
        <v>2211</v>
      </c>
    </row>
    <row r="1657" spans="1:31">
      <c r="A1657" s="59" t="str">
        <f t="shared" si="201"/>
        <v>68431011</v>
      </c>
      <c r="B1657" s="59" t="str">
        <f t="shared" si="202"/>
        <v>02-211-09</v>
      </c>
      <c r="C1657" s="69" t="s">
        <v>3486</v>
      </c>
      <c r="D1657" s="69" t="s">
        <v>3483</v>
      </c>
      <c r="E1657" s="69" t="s">
        <v>981</v>
      </c>
      <c r="F1657" s="70">
        <v>60</v>
      </c>
      <c r="G1657" s="70" t="s">
        <v>2234</v>
      </c>
      <c r="H1657" s="69" t="s">
        <v>53</v>
      </c>
      <c r="I1657" s="69" t="s">
        <v>1882</v>
      </c>
      <c r="J1657" s="69" t="s">
        <v>318</v>
      </c>
      <c r="K1657" s="69" t="s">
        <v>382</v>
      </c>
      <c r="L1657" s="69" t="s">
        <v>420</v>
      </c>
      <c r="M1657" s="69" t="s">
        <v>384</v>
      </c>
      <c r="N1657" s="69" t="s">
        <v>37</v>
      </c>
      <c r="O1657" s="69" t="s">
        <v>433</v>
      </c>
      <c r="P1657" s="69" t="s">
        <v>970</v>
      </c>
      <c r="Q1657" s="69">
        <v>1</v>
      </c>
      <c r="R1657" s="69" t="s">
        <v>53</v>
      </c>
      <c r="V1657" s="59" t="str">
        <f t="shared" si="203"/>
        <v>6843101черный</v>
      </c>
      <c r="W1657" s="59" t="str">
        <f t="shared" si="200"/>
        <v>6843101</v>
      </c>
      <c r="X1657" s="59" t="str">
        <f t="shared" si="204"/>
        <v>HATTERAS LINEN</v>
      </c>
      <c r="AC1657" s="50">
        <f t="shared" si="205"/>
        <v>2</v>
      </c>
      <c r="AD1657" s="43">
        <f t="shared" si="206"/>
        <v>211</v>
      </c>
      <c r="AE1657" s="50">
        <f t="shared" si="207"/>
        <v>2211</v>
      </c>
    </row>
    <row r="1658" spans="1:31">
      <c r="A1658" s="59" t="str">
        <f t="shared" si="201"/>
        <v>68431011</v>
      </c>
      <c r="B1658" s="59" t="str">
        <f t="shared" si="202"/>
        <v>02-211-09</v>
      </c>
      <c r="C1658" s="69" t="s">
        <v>3487</v>
      </c>
      <c r="D1658" s="69" t="s">
        <v>3483</v>
      </c>
      <c r="E1658" s="69" t="s">
        <v>1319</v>
      </c>
      <c r="F1658" s="70">
        <v>64</v>
      </c>
      <c r="G1658" s="70" t="s">
        <v>2234</v>
      </c>
      <c r="H1658" s="69" t="s">
        <v>53</v>
      </c>
      <c r="I1658" s="69" t="s">
        <v>1882</v>
      </c>
      <c r="J1658" s="69" t="s">
        <v>318</v>
      </c>
      <c r="K1658" s="69" t="s">
        <v>382</v>
      </c>
      <c r="L1658" s="69" t="s">
        <v>420</v>
      </c>
      <c r="M1658" s="69" t="s">
        <v>384</v>
      </c>
      <c r="N1658" s="69" t="s">
        <v>37</v>
      </c>
      <c r="O1658" s="69" t="s">
        <v>433</v>
      </c>
      <c r="P1658" s="69" t="s">
        <v>970</v>
      </c>
      <c r="Q1658" s="69">
        <v>1</v>
      </c>
      <c r="R1658" s="69" t="s">
        <v>53</v>
      </c>
      <c r="V1658" s="59" t="str">
        <f t="shared" si="203"/>
        <v>6843101черный</v>
      </c>
      <c r="W1658" s="59" t="str">
        <f t="shared" si="200"/>
        <v>6843101</v>
      </c>
      <c r="X1658" s="59" t="str">
        <f t="shared" si="204"/>
        <v>HATTERAS LINEN</v>
      </c>
      <c r="AC1658" s="50">
        <f t="shared" si="205"/>
        <v>2</v>
      </c>
      <c r="AD1658" s="43">
        <f t="shared" si="206"/>
        <v>211</v>
      </c>
      <c r="AE1658" s="50">
        <f t="shared" si="207"/>
        <v>2211</v>
      </c>
    </row>
    <row r="1659" spans="1:31">
      <c r="A1659" s="59" t="str">
        <f t="shared" si="201"/>
        <v>684390238</v>
      </c>
      <c r="B1659" s="59" t="str">
        <f t="shared" si="202"/>
        <v>02-338-00</v>
      </c>
      <c r="C1659" s="69" t="s">
        <v>3488</v>
      </c>
      <c r="D1659" s="69" t="s">
        <v>3489</v>
      </c>
      <c r="E1659" s="69" t="s">
        <v>967</v>
      </c>
      <c r="F1659" s="70">
        <v>57</v>
      </c>
      <c r="G1659" s="70" t="s">
        <v>3490</v>
      </c>
      <c r="H1659" s="69" t="s">
        <v>209</v>
      </c>
      <c r="I1659" s="69" t="s">
        <v>3347</v>
      </c>
      <c r="J1659" s="69" t="s">
        <v>318</v>
      </c>
      <c r="K1659" s="69" t="s">
        <v>382</v>
      </c>
      <c r="L1659" s="69" t="s">
        <v>420</v>
      </c>
      <c r="M1659" s="69" t="s">
        <v>388</v>
      </c>
      <c r="N1659" s="69" t="s">
        <v>37</v>
      </c>
      <c r="O1659" s="69" t="s">
        <v>433</v>
      </c>
      <c r="P1659" s="69" t="s">
        <v>970</v>
      </c>
      <c r="Q1659" s="69">
        <v>38</v>
      </c>
      <c r="R1659" s="69" t="s">
        <v>71</v>
      </c>
      <c r="V1659" s="59" t="str">
        <f t="shared" si="203"/>
        <v>6843902разноцветный</v>
      </c>
      <c r="W1659" s="59" t="str">
        <f t="shared" si="200"/>
        <v>6843902</v>
      </c>
      <c r="X1659" s="59" t="str">
        <f t="shared" si="204"/>
        <v>HATTERAS PATCHWORK</v>
      </c>
      <c r="AC1659" s="50">
        <f t="shared" si="205"/>
        <v>2</v>
      </c>
      <c r="AD1659" s="43">
        <f t="shared" si="206"/>
        <v>338</v>
      </c>
      <c r="AE1659" s="50">
        <f t="shared" si="207"/>
        <v>2338</v>
      </c>
    </row>
    <row r="1660" spans="1:31">
      <c r="A1660" s="59" t="str">
        <f t="shared" si="201"/>
        <v>684390238</v>
      </c>
      <c r="B1660" s="59" t="str">
        <f t="shared" si="202"/>
        <v>02-338-00</v>
      </c>
      <c r="C1660" s="69" t="s">
        <v>3491</v>
      </c>
      <c r="D1660" s="69" t="s">
        <v>3489</v>
      </c>
      <c r="E1660" s="69" t="s">
        <v>972</v>
      </c>
      <c r="F1660" s="70">
        <v>59</v>
      </c>
      <c r="G1660" s="70" t="s">
        <v>3490</v>
      </c>
      <c r="H1660" s="69" t="s">
        <v>209</v>
      </c>
      <c r="I1660" s="69" t="s">
        <v>3347</v>
      </c>
      <c r="J1660" s="69" t="s">
        <v>318</v>
      </c>
      <c r="K1660" s="69" t="s">
        <v>382</v>
      </c>
      <c r="L1660" s="69" t="s">
        <v>420</v>
      </c>
      <c r="M1660" s="69" t="s">
        <v>388</v>
      </c>
      <c r="N1660" s="69" t="s">
        <v>37</v>
      </c>
      <c r="O1660" s="69" t="s">
        <v>433</v>
      </c>
      <c r="P1660" s="69" t="s">
        <v>970</v>
      </c>
      <c r="Q1660" s="69">
        <v>38</v>
      </c>
      <c r="R1660" s="69" t="s">
        <v>71</v>
      </c>
      <c r="V1660" s="59" t="str">
        <f t="shared" si="203"/>
        <v>6843902разноцветный</v>
      </c>
      <c r="W1660" s="59" t="str">
        <f t="shared" si="200"/>
        <v>6843902</v>
      </c>
      <c r="X1660" s="59" t="str">
        <f t="shared" si="204"/>
        <v>HATTERAS PATCHWORK</v>
      </c>
      <c r="AC1660" s="50">
        <f t="shared" si="205"/>
        <v>2</v>
      </c>
      <c r="AD1660" s="43">
        <f t="shared" si="206"/>
        <v>338</v>
      </c>
      <c r="AE1660" s="50">
        <f t="shared" si="207"/>
        <v>2338</v>
      </c>
    </row>
    <row r="1661" spans="1:31">
      <c r="A1661" s="59" t="str">
        <f t="shared" si="201"/>
        <v>684390238</v>
      </c>
      <c r="B1661" s="59" t="str">
        <f t="shared" si="202"/>
        <v>02-338-00</v>
      </c>
      <c r="C1661" s="69" t="s">
        <v>3492</v>
      </c>
      <c r="D1661" s="69" t="s">
        <v>3489</v>
      </c>
      <c r="E1661" s="69" t="s">
        <v>983</v>
      </c>
      <c r="F1661" s="70">
        <v>61</v>
      </c>
      <c r="G1661" s="70" t="s">
        <v>3490</v>
      </c>
      <c r="H1661" s="69" t="s">
        <v>209</v>
      </c>
      <c r="I1661" s="69" t="s">
        <v>3347</v>
      </c>
      <c r="J1661" s="69" t="s">
        <v>318</v>
      </c>
      <c r="K1661" s="69" t="s">
        <v>382</v>
      </c>
      <c r="L1661" s="69" t="s">
        <v>420</v>
      </c>
      <c r="M1661" s="69" t="s">
        <v>388</v>
      </c>
      <c r="N1661" s="69" t="s">
        <v>37</v>
      </c>
      <c r="O1661" s="69" t="s">
        <v>433</v>
      </c>
      <c r="P1661" s="69" t="s">
        <v>970</v>
      </c>
      <c r="Q1661" s="69">
        <v>38</v>
      </c>
      <c r="R1661" s="69" t="s">
        <v>71</v>
      </c>
      <c r="V1661" s="59" t="str">
        <f t="shared" si="203"/>
        <v>6843902разноцветный</v>
      </c>
      <c r="W1661" s="59" t="str">
        <f t="shared" si="200"/>
        <v>6843902</v>
      </c>
      <c r="X1661" s="59" t="str">
        <f t="shared" si="204"/>
        <v>HATTERAS PATCHWORK</v>
      </c>
      <c r="AC1661" s="50">
        <f t="shared" si="205"/>
        <v>2</v>
      </c>
      <c r="AD1661" s="43">
        <f t="shared" si="206"/>
        <v>338</v>
      </c>
      <c r="AE1661" s="50">
        <f t="shared" si="207"/>
        <v>2338</v>
      </c>
    </row>
    <row r="1662" spans="1:31">
      <c r="A1662" s="59" t="str">
        <f t="shared" si="201"/>
        <v>684390238</v>
      </c>
      <c r="B1662" s="59" t="str">
        <f t="shared" si="202"/>
        <v>02-338-00</v>
      </c>
      <c r="C1662" s="69" t="s">
        <v>3493</v>
      </c>
      <c r="D1662" s="69" t="s">
        <v>3489</v>
      </c>
      <c r="E1662" s="69" t="s">
        <v>989</v>
      </c>
      <c r="F1662" s="70">
        <v>63</v>
      </c>
      <c r="G1662" s="70" t="s">
        <v>3490</v>
      </c>
      <c r="H1662" s="69" t="s">
        <v>209</v>
      </c>
      <c r="I1662" s="69" t="s">
        <v>3347</v>
      </c>
      <c r="J1662" s="69" t="s">
        <v>318</v>
      </c>
      <c r="K1662" s="69" t="s">
        <v>382</v>
      </c>
      <c r="L1662" s="69" t="s">
        <v>420</v>
      </c>
      <c r="M1662" s="69" t="s">
        <v>388</v>
      </c>
      <c r="N1662" s="69" t="s">
        <v>37</v>
      </c>
      <c r="O1662" s="69" t="s">
        <v>433</v>
      </c>
      <c r="P1662" s="69" t="s">
        <v>970</v>
      </c>
      <c r="Q1662" s="69">
        <v>38</v>
      </c>
      <c r="R1662" s="69" t="s">
        <v>71</v>
      </c>
      <c r="V1662" s="59" t="str">
        <f t="shared" si="203"/>
        <v>6843902разноцветный</v>
      </c>
      <c r="W1662" s="59" t="str">
        <f t="shared" si="200"/>
        <v>6843902</v>
      </c>
      <c r="X1662" s="59" t="str">
        <f t="shared" si="204"/>
        <v>HATTERAS PATCHWORK</v>
      </c>
      <c r="AC1662" s="50">
        <f t="shared" si="205"/>
        <v>2</v>
      </c>
      <c r="AD1662" s="43">
        <f t="shared" si="206"/>
        <v>338</v>
      </c>
      <c r="AE1662" s="50">
        <f t="shared" si="207"/>
        <v>2338</v>
      </c>
    </row>
    <row r="1663" spans="1:31">
      <c r="A1663" s="59" t="str">
        <f t="shared" si="201"/>
        <v>7435701628</v>
      </c>
      <c r="B1663" s="59" t="str">
        <f t="shared" si="202"/>
        <v>02-339-06</v>
      </c>
      <c r="C1663" s="69" t="s">
        <v>3494</v>
      </c>
      <c r="D1663" s="69" t="s">
        <v>3495</v>
      </c>
      <c r="E1663" s="69" t="s">
        <v>967</v>
      </c>
      <c r="F1663" s="70">
        <v>57</v>
      </c>
      <c r="G1663" s="70" t="s">
        <v>3496</v>
      </c>
      <c r="H1663" s="69" t="s">
        <v>71</v>
      </c>
      <c r="I1663" s="69" t="s">
        <v>3228</v>
      </c>
      <c r="J1663" s="69" t="s">
        <v>350</v>
      </c>
      <c r="K1663" s="69" t="s">
        <v>382</v>
      </c>
      <c r="L1663" s="69" t="s">
        <v>420</v>
      </c>
      <c r="M1663" s="69" t="s">
        <v>388</v>
      </c>
      <c r="N1663" s="69" t="s">
        <v>43</v>
      </c>
      <c r="O1663" s="69" t="s">
        <v>386</v>
      </c>
      <c r="P1663" s="69" t="s">
        <v>970</v>
      </c>
      <c r="Q1663" s="69">
        <v>628</v>
      </c>
      <c r="R1663" s="69" t="s">
        <v>71</v>
      </c>
      <c r="V1663" s="59" t="str">
        <f t="shared" si="203"/>
        <v>7435701синий</v>
      </c>
      <c r="W1663" s="59" t="str">
        <f t="shared" si="200"/>
        <v>7435701</v>
      </c>
      <c r="X1663" s="59" t="str">
        <f t="shared" si="204"/>
        <v>ARMY CAP STRIPES</v>
      </c>
      <c r="AC1663" s="50">
        <f t="shared" si="205"/>
        <v>2</v>
      </c>
      <c r="AD1663" s="43">
        <f t="shared" si="206"/>
        <v>339</v>
      </c>
      <c r="AE1663" s="50">
        <f t="shared" si="207"/>
        <v>2339</v>
      </c>
    </row>
    <row r="1664" spans="1:31">
      <c r="A1664" s="59" t="str">
        <f t="shared" si="201"/>
        <v>7435701628</v>
      </c>
      <c r="B1664" s="59" t="str">
        <f t="shared" si="202"/>
        <v>02-339-06</v>
      </c>
      <c r="C1664" s="69" t="s">
        <v>3497</v>
      </c>
      <c r="D1664" s="69" t="s">
        <v>3495</v>
      </c>
      <c r="E1664" s="69" t="s">
        <v>972</v>
      </c>
      <c r="F1664" s="70">
        <v>59</v>
      </c>
      <c r="G1664" s="70" t="s">
        <v>3496</v>
      </c>
      <c r="H1664" s="69" t="s">
        <v>71</v>
      </c>
      <c r="I1664" s="69" t="s">
        <v>3228</v>
      </c>
      <c r="J1664" s="69" t="s">
        <v>350</v>
      </c>
      <c r="K1664" s="69" t="s">
        <v>382</v>
      </c>
      <c r="L1664" s="69" t="s">
        <v>420</v>
      </c>
      <c r="M1664" s="69" t="s">
        <v>388</v>
      </c>
      <c r="N1664" s="69" t="s">
        <v>43</v>
      </c>
      <c r="O1664" s="69" t="s">
        <v>386</v>
      </c>
      <c r="P1664" s="69" t="s">
        <v>970</v>
      </c>
      <c r="Q1664" s="69">
        <v>628</v>
      </c>
      <c r="R1664" s="69" t="s">
        <v>71</v>
      </c>
      <c r="V1664" s="59" t="str">
        <f t="shared" si="203"/>
        <v>7435701синий</v>
      </c>
      <c r="W1664" s="59" t="str">
        <f t="shared" si="200"/>
        <v>7435701</v>
      </c>
      <c r="X1664" s="59" t="str">
        <f t="shared" si="204"/>
        <v>ARMY CAP STRIPES</v>
      </c>
      <c r="AC1664" s="50">
        <f t="shared" si="205"/>
        <v>2</v>
      </c>
      <c r="AD1664" s="43">
        <f t="shared" si="206"/>
        <v>339</v>
      </c>
      <c r="AE1664" s="50">
        <f t="shared" si="207"/>
        <v>2339</v>
      </c>
    </row>
    <row r="1665" spans="1:31">
      <c r="A1665" s="59" t="str">
        <f t="shared" si="201"/>
        <v>74911021</v>
      </c>
      <c r="B1665" s="59" t="str">
        <f t="shared" si="202"/>
        <v>02-340-09</v>
      </c>
      <c r="C1665" s="69" t="s">
        <v>3498</v>
      </c>
      <c r="D1665" s="69" t="s">
        <v>3499</v>
      </c>
      <c r="E1665" s="69" t="s">
        <v>967</v>
      </c>
      <c r="F1665" s="70">
        <v>57</v>
      </c>
      <c r="G1665" s="70" t="s">
        <v>3500</v>
      </c>
      <c r="H1665" s="69" t="s">
        <v>53</v>
      </c>
      <c r="I1665" s="69" t="s">
        <v>3277</v>
      </c>
      <c r="J1665" s="69" t="s">
        <v>350</v>
      </c>
      <c r="K1665" s="69" t="s">
        <v>382</v>
      </c>
      <c r="L1665" s="69" t="s">
        <v>420</v>
      </c>
      <c r="M1665" s="69" t="s">
        <v>388</v>
      </c>
      <c r="N1665" s="69" t="s">
        <v>43</v>
      </c>
      <c r="O1665" s="69" t="s">
        <v>448</v>
      </c>
      <c r="P1665" s="69" t="s">
        <v>970</v>
      </c>
      <c r="Q1665" s="69">
        <v>1</v>
      </c>
      <c r="R1665" s="69" t="s">
        <v>53</v>
      </c>
      <c r="V1665" s="59" t="str">
        <f t="shared" si="203"/>
        <v>7491102черный</v>
      </c>
      <c r="W1665" s="59" t="str">
        <f t="shared" si="200"/>
        <v>7491102</v>
      </c>
      <c r="X1665" s="59" t="str">
        <f t="shared" si="204"/>
        <v>ARMY CAP</v>
      </c>
      <c r="AC1665" s="50">
        <f t="shared" si="205"/>
        <v>2</v>
      </c>
      <c r="AD1665" s="43">
        <f t="shared" si="206"/>
        <v>340</v>
      </c>
      <c r="AE1665" s="50">
        <f t="shared" si="207"/>
        <v>2340</v>
      </c>
    </row>
    <row r="1666" spans="1:31">
      <c r="A1666" s="59" t="str">
        <f t="shared" si="201"/>
        <v>74911021</v>
      </c>
      <c r="B1666" s="59" t="str">
        <f t="shared" si="202"/>
        <v>02-340-09</v>
      </c>
      <c r="C1666" s="69" t="s">
        <v>3501</v>
      </c>
      <c r="D1666" s="69" t="s">
        <v>3499</v>
      </c>
      <c r="E1666" s="69" t="s">
        <v>972</v>
      </c>
      <c r="F1666" s="70">
        <v>59</v>
      </c>
      <c r="G1666" s="70" t="s">
        <v>3500</v>
      </c>
      <c r="H1666" s="69" t="s">
        <v>53</v>
      </c>
      <c r="I1666" s="69" t="s">
        <v>3277</v>
      </c>
      <c r="J1666" s="69" t="s">
        <v>350</v>
      </c>
      <c r="K1666" s="69" t="s">
        <v>382</v>
      </c>
      <c r="L1666" s="69" t="s">
        <v>420</v>
      </c>
      <c r="M1666" s="69" t="s">
        <v>388</v>
      </c>
      <c r="N1666" s="69" t="s">
        <v>43</v>
      </c>
      <c r="O1666" s="69" t="s">
        <v>448</v>
      </c>
      <c r="P1666" s="69" t="s">
        <v>970</v>
      </c>
      <c r="Q1666" s="69">
        <v>1</v>
      </c>
      <c r="R1666" s="69" t="s">
        <v>53</v>
      </c>
      <c r="V1666" s="59" t="str">
        <f t="shared" si="203"/>
        <v>7491102черный</v>
      </c>
      <c r="W1666" s="59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7491102</v>
      </c>
      <c r="X1666" s="59" t="str">
        <f t="shared" si="204"/>
        <v>ARMY CAP</v>
      </c>
      <c r="AC1666" s="50">
        <f t="shared" si="205"/>
        <v>2</v>
      </c>
      <c r="AD1666" s="43">
        <f t="shared" si="206"/>
        <v>340</v>
      </c>
      <c r="AE1666" s="50">
        <f t="shared" si="207"/>
        <v>2340</v>
      </c>
    </row>
    <row r="1667" spans="1:31">
      <c r="A1667" s="59" t="str">
        <f t="shared" ref="A1667:A1730" si="209">IF(G1667&amp;Q1667&lt;&gt;"",W1667&amp;Q1667,"")</f>
        <v>74911021</v>
      </c>
      <c r="B1667" s="59" t="str">
        <f t="shared" ref="B1667:B1730" si="210">IF(C1667&lt;&gt;"",LEFT(C1667,9),"")</f>
        <v>02-340-09</v>
      </c>
      <c r="C1667" s="69" t="s">
        <v>3502</v>
      </c>
      <c r="D1667" s="69" t="s">
        <v>3499</v>
      </c>
      <c r="E1667" s="69" t="s">
        <v>983</v>
      </c>
      <c r="F1667" s="70">
        <v>61</v>
      </c>
      <c r="G1667" s="70" t="s">
        <v>3500</v>
      </c>
      <c r="H1667" s="69" t="s">
        <v>53</v>
      </c>
      <c r="I1667" s="69" t="s">
        <v>3277</v>
      </c>
      <c r="J1667" s="69" t="s">
        <v>350</v>
      </c>
      <c r="K1667" s="69" t="s">
        <v>382</v>
      </c>
      <c r="L1667" s="69" t="s">
        <v>420</v>
      </c>
      <c r="M1667" s="69" t="s">
        <v>388</v>
      </c>
      <c r="N1667" s="69" t="s">
        <v>43</v>
      </c>
      <c r="O1667" s="69" t="s">
        <v>448</v>
      </c>
      <c r="P1667" s="69" t="s">
        <v>970</v>
      </c>
      <c r="Q1667" s="69">
        <v>1</v>
      </c>
      <c r="R1667" s="69" t="s">
        <v>53</v>
      </c>
      <c r="V1667" s="59" t="str">
        <f t="shared" ref="V1667:V1730" si="211">W1667&amp;H1667</f>
        <v>7491102черный</v>
      </c>
      <c r="W1667" s="59" t="str">
        <f t="shared" si="208"/>
        <v>7491102</v>
      </c>
      <c r="X1667" s="59" t="str">
        <f t="shared" ref="X1667:X1730" si="212">IF(A1667&lt;&gt;"",IFERROR(IF(FIND(" ",G1667)&gt;=1,MID(G1667,FIND(" ",G1667)+1,LEN(G1667)),""),""),"")</f>
        <v>ARMY CAP</v>
      </c>
      <c r="AC1667" s="50">
        <f t="shared" ref="AC1667:AC1730" si="213">IFERROR(VALUE(MID($C1667,1,2)),0)</f>
        <v>2</v>
      </c>
      <c r="AD1667" s="43">
        <f t="shared" ref="AD1667:AD1730" si="214">IFERROR(VALUE(MID($C1667,4,3)),0)</f>
        <v>340</v>
      </c>
      <c r="AE1667" s="50">
        <f t="shared" ref="AE1667:AE1730" si="215">VALUE(RIGHT("00"&amp;AC1667,2)&amp;RIGHT("000"&amp;AD1667,3))</f>
        <v>2340</v>
      </c>
    </row>
    <row r="1668" spans="1:31">
      <c r="A1668" s="59" t="str">
        <f t="shared" si="209"/>
        <v>74911021</v>
      </c>
      <c r="B1668" s="59" t="str">
        <f t="shared" si="210"/>
        <v>02-340-09</v>
      </c>
      <c r="C1668" s="69" t="s">
        <v>3503</v>
      </c>
      <c r="D1668" s="69" t="s">
        <v>3499</v>
      </c>
      <c r="E1668" s="69" t="s">
        <v>1147</v>
      </c>
      <c r="F1668" s="70">
        <v>55</v>
      </c>
      <c r="G1668" s="70" t="s">
        <v>3500</v>
      </c>
      <c r="H1668" s="69" t="s">
        <v>53</v>
      </c>
      <c r="I1668" s="69" t="s">
        <v>3277</v>
      </c>
      <c r="J1668" s="69" t="s">
        <v>350</v>
      </c>
      <c r="K1668" s="69" t="s">
        <v>382</v>
      </c>
      <c r="L1668" s="69" t="s">
        <v>420</v>
      </c>
      <c r="M1668" s="69" t="s">
        <v>388</v>
      </c>
      <c r="N1668" s="69" t="s">
        <v>43</v>
      </c>
      <c r="O1668" s="69" t="s">
        <v>448</v>
      </c>
      <c r="P1668" s="69" t="s">
        <v>970</v>
      </c>
      <c r="Q1668" s="69">
        <v>1</v>
      </c>
      <c r="R1668" s="69" t="s">
        <v>53</v>
      </c>
      <c r="V1668" s="59" t="str">
        <f t="shared" si="211"/>
        <v>7491102черный</v>
      </c>
      <c r="W1668" s="59" t="str">
        <f t="shared" si="208"/>
        <v>7491102</v>
      </c>
      <c r="X1668" s="59" t="str">
        <f t="shared" si="212"/>
        <v>ARMY CAP</v>
      </c>
      <c r="AC1668" s="50">
        <f t="shared" si="213"/>
        <v>2</v>
      </c>
      <c r="AD1668" s="43">
        <f t="shared" si="214"/>
        <v>340</v>
      </c>
      <c r="AE1668" s="50">
        <f t="shared" si="215"/>
        <v>2340</v>
      </c>
    </row>
    <row r="1669" spans="1:31">
      <c r="A1669" s="59" t="str">
        <f t="shared" si="209"/>
        <v>181100199</v>
      </c>
      <c r="B1669" s="59" t="str">
        <f t="shared" si="210"/>
        <v>02-341-18</v>
      </c>
      <c r="C1669" s="69" t="s">
        <v>3504</v>
      </c>
      <c r="D1669" s="69" t="s">
        <v>3505</v>
      </c>
      <c r="E1669" s="69" t="s">
        <v>967</v>
      </c>
      <c r="F1669" s="70">
        <v>57</v>
      </c>
      <c r="G1669" s="70" t="s">
        <v>3506</v>
      </c>
      <c r="H1669" s="69" t="s">
        <v>78</v>
      </c>
      <c r="I1669" s="69" t="s">
        <v>908</v>
      </c>
      <c r="J1669" s="69" t="s">
        <v>325</v>
      </c>
      <c r="K1669" s="69" t="s">
        <v>382</v>
      </c>
      <c r="L1669" s="69" t="s">
        <v>420</v>
      </c>
      <c r="M1669" s="69" t="s">
        <v>384</v>
      </c>
      <c r="N1669" s="69" t="s">
        <v>43</v>
      </c>
      <c r="O1669" s="69" t="s">
        <v>433</v>
      </c>
      <c r="P1669" s="69" t="s">
        <v>970</v>
      </c>
      <c r="Q1669" s="69">
        <v>99</v>
      </c>
      <c r="R1669" s="69" t="s">
        <v>78</v>
      </c>
      <c r="V1669" s="59" t="str">
        <f t="shared" si="211"/>
        <v>1811001красный</v>
      </c>
      <c r="W1669" s="59" t="str">
        <f t="shared" si="208"/>
        <v>1811001</v>
      </c>
      <c r="X1669" s="59" t="str">
        <f t="shared" si="212"/>
        <v>BUCKET CLASSIC CARS</v>
      </c>
      <c r="AC1669" s="50">
        <f t="shared" si="213"/>
        <v>2</v>
      </c>
      <c r="AD1669" s="43">
        <f t="shared" si="214"/>
        <v>341</v>
      </c>
      <c r="AE1669" s="50">
        <f t="shared" si="215"/>
        <v>2341</v>
      </c>
    </row>
    <row r="1670" spans="1:31">
      <c r="A1670" s="59" t="str">
        <f t="shared" si="209"/>
        <v>181100199</v>
      </c>
      <c r="B1670" s="59" t="str">
        <f t="shared" si="210"/>
        <v>02-341-18</v>
      </c>
      <c r="C1670" s="69" t="s">
        <v>3507</v>
      </c>
      <c r="D1670" s="69" t="s">
        <v>3505</v>
      </c>
      <c r="E1670" s="69" t="s">
        <v>972</v>
      </c>
      <c r="F1670" s="70">
        <v>59</v>
      </c>
      <c r="G1670" s="70" t="s">
        <v>3506</v>
      </c>
      <c r="H1670" s="69" t="s">
        <v>78</v>
      </c>
      <c r="I1670" s="69" t="s">
        <v>908</v>
      </c>
      <c r="J1670" s="69" t="s">
        <v>325</v>
      </c>
      <c r="K1670" s="69" t="s">
        <v>382</v>
      </c>
      <c r="L1670" s="69" t="s">
        <v>420</v>
      </c>
      <c r="M1670" s="69" t="s">
        <v>384</v>
      </c>
      <c r="N1670" s="69" t="s">
        <v>43</v>
      </c>
      <c r="O1670" s="69" t="s">
        <v>433</v>
      </c>
      <c r="P1670" s="69" t="s">
        <v>970</v>
      </c>
      <c r="Q1670" s="69">
        <v>99</v>
      </c>
      <c r="R1670" s="69" t="s">
        <v>78</v>
      </c>
      <c r="V1670" s="59" t="str">
        <f t="shared" si="211"/>
        <v>1811001красный</v>
      </c>
      <c r="W1670" s="59" t="str">
        <f t="shared" si="208"/>
        <v>1811001</v>
      </c>
      <c r="X1670" s="59" t="str">
        <f t="shared" si="212"/>
        <v>BUCKET CLASSIC CARS</v>
      </c>
      <c r="AC1670" s="50">
        <f t="shared" si="213"/>
        <v>2</v>
      </c>
      <c r="AD1670" s="43">
        <f t="shared" si="214"/>
        <v>341</v>
      </c>
      <c r="AE1670" s="50">
        <f t="shared" si="215"/>
        <v>2341</v>
      </c>
    </row>
    <row r="1671" spans="1:31">
      <c r="A1671" s="59" t="str">
        <f t="shared" si="209"/>
        <v>181100199</v>
      </c>
      <c r="B1671" s="59" t="str">
        <f t="shared" si="210"/>
        <v>02-341-18</v>
      </c>
      <c r="C1671" s="69" t="s">
        <v>3508</v>
      </c>
      <c r="D1671" s="69" t="s">
        <v>3505</v>
      </c>
      <c r="E1671" s="69" t="s">
        <v>983</v>
      </c>
      <c r="F1671" s="70">
        <v>61</v>
      </c>
      <c r="G1671" s="70" t="s">
        <v>3506</v>
      </c>
      <c r="H1671" s="69" t="s">
        <v>78</v>
      </c>
      <c r="I1671" s="69" t="s">
        <v>908</v>
      </c>
      <c r="J1671" s="69" t="s">
        <v>325</v>
      </c>
      <c r="K1671" s="69" t="s">
        <v>382</v>
      </c>
      <c r="L1671" s="69" t="s">
        <v>420</v>
      </c>
      <c r="M1671" s="69" t="s">
        <v>384</v>
      </c>
      <c r="N1671" s="69" t="s">
        <v>43</v>
      </c>
      <c r="O1671" s="69" t="s">
        <v>433</v>
      </c>
      <c r="P1671" s="69" t="s">
        <v>970</v>
      </c>
      <c r="Q1671" s="69">
        <v>99</v>
      </c>
      <c r="R1671" s="69" t="s">
        <v>78</v>
      </c>
      <c r="V1671" s="59" t="str">
        <f t="shared" si="211"/>
        <v>1811001красный</v>
      </c>
      <c r="W1671" s="59" t="str">
        <f t="shared" si="208"/>
        <v>1811001</v>
      </c>
      <c r="X1671" s="59" t="str">
        <f t="shared" si="212"/>
        <v>BUCKET CLASSIC CARS</v>
      </c>
      <c r="AC1671" s="50">
        <f t="shared" si="213"/>
        <v>2</v>
      </c>
      <c r="AD1671" s="43">
        <f t="shared" si="214"/>
        <v>341</v>
      </c>
      <c r="AE1671" s="50">
        <f t="shared" si="215"/>
        <v>2341</v>
      </c>
    </row>
    <row r="1672" spans="1:31">
      <c r="A1672" s="59" t="str">
        <f t="shared" si="209"/>
        <v>181100199</v>
      </c>
      <c r="B1672" s="59" t="str">
        <f t="shared" si="210"/>
        <v>02-341-18</v>
      </c>
      <c r="C1672" s="69" t="s">
        <v>3509</v>
      </c>
      <c r="D1672" s="69" t="s">
        <v>3505</v>
      </c>
      <c r="E1672" s="69" t="s">
        <v>989</v>
      </c>
      <c r="F1672" s="70">
        <v>63</v>
      </c>
      <c r="G1672" s="70" t="s">
        <v>3506</v>
      </c>
      <c r="H1672" s="69" t="s">
        <v>78</v>
      </c>
      <c r="I1672" s="69" t="s">
        <v>908</v>
      </c>
      <c r="J1672" s="69" t="s">
        <v>325</v>
      </c>
      <c r="K1672" s="69" t="s">
        <v>382</v>
      </c>
      <c r="L1672" s="69" t="s">
        <v>420</v>
      </c>
      <c r="M1672" s="69" t="s">
        <v>384</v>
      </c>
      <c r="N1672" s="69" t="s">
        <v>43</v>
      </c>
      <c r="O1672" s="69" t="s">
        <v>433</v>
      </c>
      <c r="P1672" s="69" t="s">
        <v>970</v>
      </c>
      <c r="Q1672" s="69">
        <v>99</v>
      </c>
      <c r="R1672" s="69" t="s">
        <v>78</v>
      </c>
      <c r="V1672" s="59" t="str">
        <f t="shared" si="211"/>
        <v>1811001красный</v>
      </c>
      <c r="W1672" s="59" t="str">
        <f t="shared" si="208"/>
        <v>1811001</v>
      </c>
      <c r="X1672" s="59" t="str">
        <f t="shared" si="212"/>
        <v>BUCKET CLASSIC CARS</v>
      </c>
      <c r="AC1672" s="50">
        <f t="shared" si="213"/>
        <v>2</v>
      </c>
      <c r="AD1672" s="43">
        <f t="shared" si="214"/>
        <v>341</v>
      </c>
      <c r="AE1672" s="50">
        <f t="shared" si="215"/>
        <v>2341</v>
      </c>
    </row>
    <row r="1673" spans="1:31">
      <c r="A1673" s="59" t="str">
        <f t="shared" si="209"/>
        <v>181100199</v>
      </c>
      <c r="B1673" s="59" t="str">
        <f t="shared" si="210"/>
        <v>02-341-18</v>
      </c>
      <c r="C1673" s="69" t="s">
        <v>3510</v>
      </c>
      <c r="D1673" s="69" t="s">
        <v>3505</v>
      </c>
      <c r="E1673" s="69" t="s">
        <v>1147</v>
      </c>
      <c r="F1673" s="70">
        <v>55</v>
      </c>
      <c r="G1673" s="70" t="s">
        <v>3506</v>
      </c>
      <c r="H1673" s="69" t="s">
        <v>78</v>
      </c>
      <c r="I1673" s="69" t="s">
        <v>908</v>
      </c>
      <c r="J1673" s="69" t="s">
        <v>325</v>
      </c>
      <c r="K1673" s="69" t="s">
        <v>382</v>
      </c>
      <c r="L1673" s="69" t="s">
        <v>420</v>
      </c>
      <c r="M1673" s="69" t="s">
        <v>384</v>
      </c>
      <c r="N1673" s="69" t="s">
        <v>43</v>
      </c>
      <c r="O1673" s="69" t="s">
        <v>433</v>
      </c>
      <c r="P1673" s="69" t="s">
        <v>970</v>
      </c>
      <c r="Q1673" s="69">
        <v>99</v>
      </c>
      <c r="R1673" s="69" t="s">
        <v>78</v>
      </c>
      <c r="V1673" s="59" t="str">
        <f t="shared" si="211"/>
        <v>1811001красный</v>
      </c>
      <c r="W1673" s="59" t="str">
        <f t="shared" si="208"/>
        <v>1811001</v>
      </c>
      <c r="X1673" s="59" t="str">
        <f t="shared" si="212"/>
        <v>BUCKET CLASSIC CARS</v>
      </c>
      <c r="AC1673" s="50">
        <f t="shared" si="213"/>
        <v>2</v>
      </c>
      <c r="AD1673" s="43">
        <f t="shared" si="214"/>
        <v>341</v>
      </c>
      <c r="AE1673" s="50">
        <f t="shared" si="215"/>
        <v>2341</v>
      </c>
    </row>
    <row r="1674" spans="1:31">
      <c r="A1674" s="59" t="str">
        <f t="shared" si="209"/>
        <v>18111012</v>
      </c>
      <c r="B1674" s="59" t="str">
        <f t="shared" si="210"/>
        <v>02-162-16</v>
      </c>
      <c r="C1674" s="69" t="s">
        <v>3511</v>
      </c>
      <c r="D1674" s="69" t="s">
        <v>3512</v>
      </c>
      <c r="E1674" s="69" t="s">
        <v>967</v>
      </c>
      <c r="F1674" s="70">
        <v>57</v>
      </c>
      <c r="G1674" s="70" t="s">
        <v>1908</v>
      </c>
      <c r="H1674" s="69" t="s">
        <v>55</v>
      </c>
      <c r="I1674" s="69" t="s">
        <v>908</v>
      </c>
      <c r="J1674" s="69" t="s">
        <v>325</v>
      </c>
      <c r="K1674" s="69" t="s">
        <v>382</v>
      </c>
      <c r="L1674" s="69" t="s">
        <v>420</v>
      </c>
      <c r="M1674" s="69" t="s">
        <v>384</v>
      </c>
      <c r="N1674" s="69" t="s">
        <v>43</v>
      </c>
      <c r="O1674" s="69" t="s">
        <v>386</v>
      </c>
      <c r="P1674" s="69" t="s">
        <v>970</v>
      </c>
      <c r="Q1674" s="69">
        <v>2</v>
      </c>
      <c r="R1674" s="69" t="s">
        <v>71</v>
      </c>
      <c r="V1674" s="59" t="str">
        <f t="shared" si="211"/>
        <v>1811101темно-синий</v>
      </c>
      <c r="W1674" s="59" t="str">
        <f t="shared" si="208"/>
        <v>1811101</v>
      </c>
      <c r="X1674" s="59" t="str">
        <f t="shared" si="212"/>
        <v>BUCKET DELAVE</v>
      </c>
      <c r="AC1674" s="50">
        <f t="shared" si="213"/>
        <v>2</v>
      </c>
      <c r="AD1674" s="43">
        <f t="shared" si="214"/>
        <v>162</v>
      </c>
      <c r="AE1674" s="50">
        <f t="shared" si="215"/>
        <v>2162</v>
      </c>
    </row>
    <row r="1675" spans="1:31">
      <c r="A1675" s="59" t="str">
        <f t="shared" si="209"/>
        <v>18111012</v>
      </c>
      <c r="B1675" s="59" t="str">
        <f t="shared" si="210"/>
        <v>02-162-16</v>
      </c>
      <c r="C1675" s="69" t="s">
        <v>3513</v>
      </c>
      <c r="D1675" s="69" t="s">
        <v>3512</v>
      </c>
      <c r="E1675" s="69" t="s">
        <v>972</v>
      </c>
      <c r="F1675" s="70">
        <v>59</v>
      </c>
      <c r="G1675" s="70" t="s">
        <v>1908</v>
      </c>
      <c r="H1675" s="69" t="s">
        <v>55</v>
      </c>
      <c r="I1675" s="69" t="s">
        <v>908</v>
      </c>
      <c r="J1675" s="69" t="s">
        <v>325</v>
      </c>
      <c r="K1675" s="69" t="s">
        <v>382</v>
      </c>
      <c r="L1675" s="69" t="s">
        <v>420</v>
      </c>
      <c r="M1675" s="69" t="s">
        <v>384</v>
      </c>
      <c r="N1675" s="69" t="s">
        <v>43</v>
      </c>
      <c r="O1675" s="69" t="s">
        <v>386</v>
      </c>
      <c r="P1675" s="69" t="s">
        <v>970</v>
      </c>
      <c r="Q1675" s="69">
        <v>2</v>
      </c>
      <c r="R1675" s="69" t="s">
        <v>71</v>
      </c>
      <c r="V1675" s="59" t="str">
        <f t="shared" si="211"/>
        <v>1811101темно-синий</v>
      </c>
      <c r="W1675" s="59" t="str">
        <f t="shared" si="208"/>
        <v>1811101</v>
      </c>
      <c r="X1675" s="59" t="str">
        <f t="shared" si="212"/>
        <v>BUCKET DELAVE</v>
      </c>
      <c r="AC1675" s="50">
        <f t="shared" si="213"/>
        <v>2</v>
      </c>
      <c r="AD1675" s="43">
        <f t="shared" si="214"/>
        <v>162</v>
      </c>
      <c r="AE1675" s="50">
        <f t="shared" si="215"/>
        <v>2162</v>
      </c>
    </row>
    <row r="1676" spans="1:31">
      <c r="A1676" s="59" t="str">
        <f t="shared" si="209"/>
        <v>18111012</v>
      </c>
      <c r="B1676" s="59" t="str">
        <f t="shared" si="210"/>
        <v>02-162-16</v>
      </c>
      <c r="C1676" s="69" t="s">
        <v>3514</v>
      </c>
      <c r="D1676" s="69" t="s">
        <v>3512</v>
      </c>
      <c r="E1676" s="69" t="s">
        <v>983</v>
      </c>
      <c r="F1676" s="70">
        <v>61</v>
      </c>
      <c r="G1676" s="70" t="s">
        <v>1908</v>
      </c>
      <c r="H1676" s="69" t="s">
        <v>55</v>
      </c>
      <c r="I1676" s="69" t="s">
        <v>908</v>
      </c>
      <c r="J1676" s="69" t="s">
        <v>325</v>
      </c>
      <c r="K1676" s="69" t="s">
        <v>382</v>
      </c>
      <c r="L1676" s="69" t="s">
        <v>420</v>
      </c>
      <c r="M1676" s="69" t="s">
        <v>384</v>
      </c>
      <c r="N1676" s="69" t="s">
        <v>43</v>
      </c>
      <c r="O1676" s="69" t="s">
        <v>386</v>
      </c>
      <c r="P1676" s="69" t="s">
        <v>970</v>
      </c>
      <c r="Q1676" s="69">
        <v>2</v>
      </c>
      <c r="R1676" s="69" t="s">
        <v>71</v>
      </c>
      <c r="V1676" s="59" t="str">
        <f t="shared" si="211"/>
        <v>1811101темно-синий</v>
      </c>
      <c r="W1676" s="59" t="str">
        <f t="shared" si="208"/>
        <v>1811101</v>
      </c>
      <c r="X1676" s="59" t="str">
        <f t="shared" si="212"/>
        <v>BUCKET DELAVE</v>
      </c>
      <c r="AC1676" s="50">
        <f t="shared" si="213"/>
        <v>2</v>
      </c>
      <c r="AD1676" s="43">
        <f t="shared" si="214"/>
        <v>162</v>
      </c>
      <c r="AE1676" s="50">
        <f t="shared" si="215"/>
        <v>2162</v>
      </c>
    </row>
    <row r="1677" spans="1:31">
      <c r="A1677" s="59" t="str">
        <f t="shared" si="209"/>
        <v>18111012</v>
      </c>
      <c r="B1677" s="59" t="str">
        <f t="shared" si="210"/>
        <v>02-162-16</v>
      </c>
      <c r="C1677" s="69" t="s">
        <v>3515</v>
      </c>
      <c r="D1677" s="69" t="s">
        <v>3512</v>
      </c>
      <c r="E1677" s="69" t="s">
        <v>1147</v>
      </c>
      <c r="F1677" s="70">
        <v>55</v>
      </c>
      <c r="G1677" s="70" t="s">
        <v>1908</v>
      </c>
      <c r="H1677" s="69" t="s">
        <v>55</v>
      </c>
      <c r="I1677" s="69" t="s">
        <v>908</v>
      </c>
      <c r="J1677" s="69" t="s">
        <v>325</v>
      </c>
      <c r="K1677" s="69" t="s">
        <v>382</v>
      </c>
      <c r="L1677" s="69" t="s">
        <v>420</v>
      </c>
      <c r="M1677" s="69" t="s">
        <v>384</v>
      </c>
      <c r="N1677" s="69" t="s">
        <v>43</v>
      </c>
      <c r="O1677" s="69" t="s">
        <v>386</v>
      </c>
      <c r="P1677" s="69" t="s">
        <v>970</v>
      </c>
      <c r="Q1677" s="69">
        <v>2</v>
      </c>
      <c r="R1677" s="69" t="s">
        <v>71</v>
      </c>
      <c r="V1677" s="59" t="str">
        <f t="shared" si="211"/>
        <v>1811101темно-синий</v>
      </c>
      <c r="W1677" s="59" t="str">
        <f t="shared" si="208"/>
        <v>1811101</v>
      </c>
      <c r="X1677" s="59" t="str">
        <f t="shared" si="212"/>
        <v>BUCKET DELAVE</v>
      </c>
      <c r="AC1677" s="50">
        <f t="shared" si="213"/>
        <v>2</v>
      </c>
      <c r="AD1677" s="43">
        <f t="shared" si="214"/>
        <v>162</v>
      </c>
      <c r="AE1677" s="50">
        <f t="shared" si="215"/>
        <v>2162</v>
      </c>
    </row>
    <row r="1678" spans="1:31">
      <c r="A1678" s="59" t="str">
        <f t="shared" si="209"/>
        <v>18111012</v>
      </c>
      <c r="B1678" s="59" t="str">
        <f t="shared" si="210"/>
        <v>02-162-16</v>
      </c>
      <c r="C1678" s="69" t="s">
        <v>3516</v>
      </c>
      <c r="D1678" s="69" t="s">
        <v>3512</v>
      </c>
      <c r="E1678" s="69" t="s">
        <v>989</v>
      </c>
      <c r="F1678" s="70">
        <v>63</v>
      </c>
      <c r="G1678" s="70" t="s">
        <v>1908</v>
      </c>
      <c r="H1678" s="69" t="s">
        <v>55</v>
      </c>
      <c r="I1678" s="69" t="s">
        <v>908</v>
      </c>
      <c r="J1678" s="69" t="s">
        <v>325</v>
      </c>
      <c r="K1678" s="69" t="s">
        <v>382</v>
      </c>
      <c r="L1678" s="69" t="s">
        <v>420</v>
      </c>
      <c r="M1678" s="69" t="s">
        <v>384</v>
      </c>
      <c r="N1678" s="69" t="s">
        <v>43</v>
      </c>
      <c r="O1678" s="69" t="s">
        <v>386</v>
      </c>
      <c r="P1678" s="69" t="s">
        <v>970</v>
      </c>
      <c r="Q1678" s="69">
        <v>2</v>
      </c>
      <c r="R1678" s="69" t="s">
        <v>71</v>
      </c>
      <c r="V1678" s="59" t="str">
        <f t="shared" si="211"/>
        <v>1811101темно-синий</v>
      </c>
      <c r="W1678" s="59" t="str">
        <f t="shared" si="208"/>
        <v>1811101</v>
      </c>
      <c r="X1678" s="59" t="str">
        <f t="shared" si="212"/>
        <v>BUCKET DELAVE</v>
      </c>
      <c r="AC1678" s="50">
        <f t="shared" si="213"/>
        <v>2</v>
      </c>
      <c r="AD1678" s="43">
        <f t="shared" si="214"/>
        <v>162</v>
      </c>
      <c r="AE1678" s="50">
        <f t="shared" si="215"/>
        <v>2162</v>
      </c>
    </row>
    <row r="1679" spans="1:31">
      <c r="A1679" s="59" t="str">
        <f t="shared" si="209"/>
        <v>181110161</v>
      </c>
      <c r="B1679" s="59" t="str">
        <f t="shared" si="210"/>
        <v>02-162-03</v>
      </c>
      <c r="C1679" s="69" t="s">
        <v>3517</v>
      </c>
      <c r="D1679" s="69" t="s">
        <v>3518</v>
      </c>
      <c r="E1679" s="69" t="s">
        <v>967</v>
      </c>
      <c r="F1679" s="70">
        <v>57</v>
      </c>
      <c r="G1679" s="70" t="s">
        <v>1908</v>
      </c>
      <c r="H1679" s="69" t="s">
        <v>195</v>
      </c>
      <c r="I1679" s="69" t="s">
        <v>908</v>
      </c>
      <c r="J1679" s="69" t="s">
        <v>325</v>
      </c>
      <c r="K1679" s="69" t="s">
        <v>382</v>
      </c>
      <c r="L1679" s="69" t="s">
        <v>420</v>
      </c>
      <c r="M1679" s="69" t="s">
        <v>384</v>
      </c>
      <c r="N1679" s="69" t="s">
        <v>43</v>
      </c>
      <c r="O1679" s="69" t="s">
        <v>386</v>
      </c>
      <c r="P1679" s="69" t="s">
        <v>970</v>
      </c>
      <c r="Q1679" s="69">
        <v>61</v>
      </c>
      <c r="R1679" s="69" t="s">
        <v>195</v>
      </c>
      <c r="V1679" s="59" t="str">
        <f t="shared" si="211"/>
        <v>1811101оливковый</v>
      </c>
      <c r="W1679" s="59" t="str">
        <f t="shared" si="208"/>
        <v>1811101</v>
      </c>
      <c r="X1679" s="59" t="str">
        <f t="shared" si="212"/>
        <v>BUCKET DELAVE</v>
      </c>
      <c r="AC1679" s="50">
        <f t="shared" si="213"/>
        <v>2</v>
      </c>
      <c r="AD1679" s="43">
        <f t="shared" si="214"/>
        <v>162</v>
      </c>
      <c r="AE1679" s="50">
        <f t="shared" si="215"/>
        <v>2162</v>
      </c>
    </row>
    <row r="1680" spans="1:31">
      <c r="A1680" s="59" t="str">
        <f t="shared" si="209"/>
        <v>181110161</v>
      </c>
      <c r="B1680" s="59" t="str">
        <f t="shared" si="210"/>
        <v>02-162-03</v>
      </c>
      <c r="C1680" s="69" t="s">
        <v>3519</v>
      </c>
      <c r="D1680" s="69" t="s">
        <v>3518</v>
      </c>
      <c r="E1680" s="69" t="s">
        <v>972</v>
      </c>
      <c r="F1680" s="70">
        <v>59</v>
      </c>
      <c r="G1680" s="70" t="s">
        <v>1908</v>
      </c>
      <c r="H1680" s="69" t="s">
        <v>195</v>
      </c>
      <c r="I1680" s="69" t="s">
        <v>908</v>
      </c>
      <c r="J1680" s="69" t="s">
        <v>325</v>
      </c>
      <c r="K1680" s="69" t="s">
        <v>382</v>
      </c>
      <c r="L1680" s="69" t="s">
        <v>420</v>
      </c>
      <c r="M1680" s="69" t="s">
        <v>384</v>
      </c>
      <c r="N1680" s="69" t="s">
        <v>43</v>
      </c>
      <c r="O1680" s="69" t="s">
        <v>386</v>
      </c>
      <c r="P1680" s="69" t="s">
        <v>970</v>
      </c>
      <c r="Q1680" s="69">
        <v>61</v>
      </c>
      <c r="R1680" s="69" t="s">
        <v>195</v>
      </c>
      <c r="V1680" s="59" t="str">
        <f t="shared" si="211"/>
        <v>1811101оливковый</v>
      </c>
      <c r="W1680" s="59" t="str">
        <f t="shared" si="208"/>
        <v>1811101</v>
      </c>
      <c r="X1680" s="59" t="str">
        <f t="shared" si="212"/>
        <v>BUCKET DELAVE</v>
      </c>
      <c r="AC1680" s="50">
        <f t="shared" si="213"/>
        <v>2</v>
      </c>
      <c r="AD1680" s="43">
        <f t="shared" si="214"/>
        <v>162</v>
      </c>
      <c r="AE1680" s="50">
        <f t="shared" si="215"/>
        <v>2162</v>
      </c>
    </row>
    <row r="1681" spans="1:31">
      <c r="A1681" s="59" t="str">
        <f t="shared" si="209"/>
        <v>181110161</v>
      </c>
      <c r="B1681" s="59" t="str">
        <f t="shared" si="210"/>
        <v>02-162-03</v>
      </c>
      <c r="C1681" s="69" t="s">
        <v>3520</v>
      </c>
      <c r="D1681" s="69" t="s">
        <v>3518</v>
      </c>
      <c r="E1681" s="69" t="s">
        <v>983</v>
      </c>
      <c r="F1681" s="70">
        <v>61</v>
      </c>
      <c r="G1681" s="70" t="s">
        <v>1908</v>
      </c>
      <c r="H1681" s="69" t="s">
        <v>195</v>
      </c>
      <c r="I1681" s="69" t="s">
        <v>908</v>
      </c>
      <c r="J1681" s="69" t="s">
        <v>325</v>
      </c>
      <c r="K1681" s="69" t="s">
        <v>382</v>
      </c>
      <c r="L1681" s="69" t="s">
        <v>420</v>
      </c>
      <c r="M1681" s="69" t="s">
        <v>384</v>
      </c>
      <c r="N1681" s="69" t="s">
        <v>43</v>
      </c>
      <c r="O1681" s="69" t="s">
        <v>386</v>
      </c>
      <c r="P1681" s="69" t="s">
        <v>970</v>
      </c>
      <c r="Q1681" s="69">
        <v>61</v>
      </c>
      <c r="R1681" s="69" t="s">
        <v>195</v>
      </c>
      <c r="V1681" s="59" t="str">
        <f t="shared" si="211"/>
        <v>1811101оливковый</v>
      </c>
      <c r="W1681" s="59" t="str">
        <f t="shared" si="208"/>
        <v>1811101</v>
      </c>
      <c r="X1681" s="59" t="str">
        <f t="shared" si="212"/>
        <v>BUCKET DELAVE</v>
      </c>
      <c r="AC1681" s="50">
        <f t="shared" si="213"/>
        <v>2</v>
      </c>
      <c r="AD1681" s="43">
        <f t="shared" si="214"/>
        <v>162</v>
      </c>
      <c r="AE1681" s="50">
        <f t="shared" si="215"/>
        <v>2162</v>
      </c>
    </row>
    <row r="1682" spans="1:31">
      <c r="A1682" s="59" t="str">
        <f t="shared" si="209"/>
        <v>18111101</v>
      </c>
      <c r="B1682" s="59" t="str">
        <f t="shared" si="210"/>
        <v>02-342-09</v>
      </c>
      <c r="C1682" s="69" t="s">
        <v>3521</v>
      </c>
      <c r="D1682" s="69" t="s">
        <v>3522</v>
      </c>
      <c r="E1682" s="69" t="s">
        <v>1147</v>
      </c>
      <c r="F1682" s="70">
        <v>55</v>
      </c>
      <c r="G1682" s="70" t="s">
        <v>3523</v>
      </c>
      <c r="H1682" s="69" t="s">
        <v>53</v>
      </c>
      <c r="I1682" s="69" t="s">
        <v>908</v>
      </c>
      <c r="J1682" s="69" t="s">
        <v>325</v>
      </c>
      <c r="K1682" s="69" t="s">
        <v>382</v>
      </c>
      <c r="L1682" s="69" t="s">
        <v>420</v>
      </c>
      <c r="M1682" s="69" t="s">
        <v>384</v>
      </c>
      <c r="N1682" s="69" t="s">
        <v>43</v>
      </c>
      <c r="O1682" s="69" t="s">
        <v>386</v>
      </c>
      <c r="P1682" s="69" t="s">
        <v>970</v>
      </c>
      <c r="Q1682" s="69">
        <v>1</v>
      </c>
      <c r="R1682" s="69" t="s">
        <v>53</v>
      </c>
      <c r="V1682" s="59" t="str">
        <f t="shared" si="211"/>
        <v>1811110черный</v>
      </c>
      <c r="W1682" s="59" t="str">
        <f t="shared" si="208"/>
        <v>1811110</v>
      </c>
      <c r="X1682" s="59" t="str">
        <f t="shared" si="212"/>
        <v>BUCKET COTTON TWILL</v>
      </c>
      <c r="AC1682" s="50">
        <f t="shared" si="213"/>
        <v>2</v>
      </c>
      <c r="AD1682" s="43">
        <f t="shared" si="214"/>
        <v>342</v>
      </c>
      <c r="AE1682" s="50">
        <f t="shared" si="215"/>
        <v>2342</v>
      </c>
    </row>
    <row r="1683" spans="1:31">
      <c r="A1683" s="59" t="str">
        <f t="shared" si="209"/>
        <v>18111101</v>
      </c>
      <c r="B1683" s="59" t="str">
        <f t="shared" si="210"/>
        <v>02-342-09</v>
      </c>
      <c r="C1683" s="69" t="s">
        <v>3524</v>
      </c>
      <c r="D1683" s="69" t="s">
        <v>3522</v>
      </c>
      <c r="E1683" s="69" t="s">
        <v>967</v>
      </c>
      <c r="F1683" s="70">
        <v>57</v>
      </c>
      <c r="G1683" s="70" t="s">
        <v>3523</v>
      </c>
      <c r="H1683" s="69" t="s">
        <v>53</v>
      </c>
      <c r="I1683" s="69" t="s">
        <v>908</v>
      </c>
      <c r="J1683" s="69" t="s">
        <v>325</v>
      </c>
      <c r="K1683" s="69" t="s">
        <v>382</v>
      </c>
      <c r="L1683" s="69" t="s">
        <v>420</v>
      </c>
      <c r="M1683" s="69" t="s">
        <v>384</v>
      </c>
      <c r="N1683" s="69" t="s">
        <v>43</v>
      </c>
      <c r="O1683" s="69" t="s">
        <v>386</v>
      </c>
      <c r="P1683" s="69" t="s">
        <v>970</v>
      </c>
      <c r="Q1683" s="69">
        <v>1</v>
      </c>
      <c r="R1683" s="69" t="s">
        <v>53</v>
      </c>
      <c r="V1683" s="59" t="str">
        <f t="shared" si="211"/>
        <v>1811110черный</v>
      </c>
      <c r="W1683" s="59" t="str">
        <f t="shared" si="208"/>
        <v>1811110</v>
      </c>
      <c r="X1683" s="59" t="str">
        <f t="shared" si="212"/>
        <v>BUCKET COTTON TWILL</v>
      </c>
      <c r="AC1683" s="50">
        <f t="shared" si="213"/>
        <v>2</v>
      </c>
      <c r="AD1683" s="43">
        <f t="shared" si="214"/>
        <v>342</v>
      </c>
      <c r="AE1683" s="50">
        <f t="shared" si="215"/>
        <v>2342</v>
      </c>
    </row>
    <row r="1684" spans="1:31">
      <c r="A1684" s="59" t="str">
        <f t="shared" si="209"/>
        <v>18111101</v>
      </c>
      <c r="B1684" s="59" t="str">
        <f t="shared" si="210"/>
        <v>02-342-09</v>
      </c>
      <c r="C1684" s="69" t="s">
        <v>3525</v>
      </c>
      <c r="D1684" s="69" t="s">
        <v>3522</v>
      </c>
      <c r="E1684" s="69" t="s">
        <v>972</v>
      </c>
      <c r="F1684" s="70">
        <v>59</v>
      </c>
      <c r="G1684" s="70" t="s">
        <v>3523</v>
      </c>
      <c r="H1684" s="69" t="s">
        <v>53</v>
      </c>
      <c r="I1684" s="69" t="s">
        <v>908</v>
      </c>
      <c r="J1684" s="69" t="s">
        <v>325</v>
      </c>
      <c r="K1684" s="69" t="s">
        <v>382</v>
      </c>
      <c r="L1684" s="69" t="s">
        <v>420</v>
      </c>
      <c r="M1684" s="69" t="s">
        <v>384</v>
      </c>
      <c r="N1684" s="69" t="s">
        <v>43</v>
      </c>
      <c r="O1684" s="69" t="s">
        <v>386</v>
      </c>
      <c r="P1684" s="69" t="s">
        <v>970</v>
      </c>
      <c r="Q1684" s="69">
        <v>1</v>
      </c>
      <c r="R1684" s="69" t="s">
        <v>53</v>
      </c>
      <c r="V1684" s="59" t="str">
        <f t="shared" si="211"/>
        <v>1811110черный</v>
      </c>
      <c r="W1684" s="59" t="str">
        <f t="shared" si="208"/>
        <v>1811110</v>
      </c>
      <c r="X1684" s="59" t="str">
        <f t="shared" si="212"/>
        <v>BUCKET COTTON TWILL</v>
      </c>
      <c r="AC1684" s="50">
        <f t="shared" si="213"/>
        <v>2</v>
      </c>
      <c r="AD1684" s="43">
        <f t="shared" si="214"/>
        <v>342</v>
      </c>
      <c r="AE1684" s="50">
        <f t="shared" si="215"/>
        <v>2342</v>
      </c>
    </row>
    <row r="1685" spans="1:31">
      <c r="A1685" s="59" t="str">
        <f t="shared" si="209"/>
        <v>18111101</v>
      </c>
      <c r="B1685" s="59" t="str">
        <f t="shared" si="210"/>
        <v>02-342-09</v>
      </c>
      <c r="C1685" s="69" t="s">
        <v>3526</v>
      </c>
      <c r="D1685" s="69" t="s">
        <v>3522</v>
      </c>
      <c r="E1685" s="69" t="s">
        <v>983</v>
      </c>
      <c r="F1685" s="70">
        <v>61</v>
      </c>
      <c r="G1685" s="70" t="s">
        <v>3523</v>
      </c>
      <c r="H1685" s="69" t="s">
        <v>53</v>
      </c>
      <c r="I1685" s="69" t="s">
        <v>908</v>
      </c>
      <c r="J1685" s="69" t="s">
        <v>325</v>
      </c>
      <c r="K1685" s="69" t="s">
        <v>382</v>
      </c>
      <c r="L1685" s="69" t="s">
        <v>420</v>
      </c>
      <c r="M1685" s="69" t="s">
        <v>384</v>
      </c>
      <c r="N1685" s="69" t="s">
        <v>43</v>
      </c>
      <c r="O1685" s="69" t="s">
        <v>386</v>
      </c>
      <c r="P1685" s="69" t="s">
        <v>970</v>
      </c>
      <c r="Q1685" s="69">
        <v>1</v>
      </c>
      <c r="R1685" s="69" t="s">
        <v>53</v>
      </c>
      <c r="V1685" s="59" t="str">
        <f t="shared" si="211"/>
        <v>1811110черный</v>
      </c>
      <c r="W1685" s="59" t="str">
        <f t="shared" si="208"/>
        <v>1811110</v>
      </c>
      <c r="X1685" s="59" t="str">
        <f t="shared" si="212"/>
        <v>BUCKET COTTON TWILL</v>
      </c>
      <c r="AC1685" s="50">
        <f t="shared" si="213"/>
        <v>2</v>
      </c>
      <c r="AD1685" s="43">
        <f t="shared" si="214"/>
        <v>342</v>
      </c>
      <c r="AE1685" s="50">
        <f t="shared" si="215"/>
        <v>2342</v>
      </c>
    </row>
    <row r="1686" spans="1:31">
      <c r="A1686" s="59" t="str">
        <f t="shared" si="209"/>
        <v>18111102</v>
      </c>
      <c r="B1686" s="59" t="str">
        <f t="shared" si="210"/>
        <v>02-342-16</v>
      </c>
      <c r="C1686" s="69" t="s">
        <v>3527</v>
      </c>
      <c r="D1686" s="69" t="s">
        <v>3528</v>
      </c>
      <c r="E1686" s="69" t="s">
        <v>1147</v>
      </c>
      <c r="F1686" s="70">
        <v>55</v>
      </c>
      <c r="G1686" s="70" t="s">
        <v>3523</v>
      </c>
      <c r="H1686" s="69" t="s">
        <v>55</v>
      </c>
      <c r="I1686" s="69" t="s">
        <v>908</v>
      </c>
      <c r="J1686" s="69" t="s">
        <v>325</v>
      </c>
      <c r="K1686" s="69" t="s">
        <v>382</v>
      </c>
      <c r="L1686" s="69" t="s">
        <v>420</v>
      </c>
      <c r="M1686" s="69" t="s">
        <v>384</v>
      </c>
      <c r="N1686" s="69" t="s">
        <v>43</v>
      </c>
      <c r="O1686" s="69" t="s">
        <v>386</v>
      </c>
      <c r="P1686" s="69" t="s">
        <v>970</v>
      </c>
      <c r="Q1686" s="69">
        <v>2</v>
      </c>
      <c r="R1686" s="69" t="s">
        <v>71</v>
      </c>
      <c r="V1686" s="59" t="str">
        <f t="shared" si="211"/>
        <v>1811110темно-синий</v>
      </c>
      <c r="W1686" s="59" t="str">
        <f t="shared" si="208"/>
        <v>1811110</v>
      </c>
      <c r="X1686" s="59" t="str">
        <f t="shared" si="212"/>
        <v>BUCKET COTTON TWILL</v>
      </c>
      <c r="AC1686" s="50">
        <f t="shared" si="213"/>
        <v>2</v>
      </c>
      <c r="AD1686" s="43">
        <f t="shared" si="214"/>
        <v>342</v>
      </c>
      <c r="AE1686" s="50">
        <f t="shared" si="215"/>
        <v>2342</v>
      </c>
    </row>
    <row r="1687" spans="1:31">
      <c r="A1687" s="59" t="str">
        <f t="shared" si="209"/>
        <v>18111102</v>
      </c>
      <c r="B1687" s="59" t="str">
        <f t="shared" si="210"/>
        <v>02-342-16</v>
      </c>
      <c r="C1687" s="69" t="s">
        <v>3529</v>
      </c>
      <c r="D1687" s="69" t="s">
        <v>3528</v>
      </c>
      <c r="E1687" s="69" t="s">
        <v>967</v>
      </c>
      <c r="F1687" s="70">
        <v>57</v>
      </c>
      <c r="G1687" s="70" t="s">
        <v>3523</v>
      </c>
      <c r="H1687" s="69" t="s">
        <v>55</v>
      </c>
      <c r="I1687" s="69" t="s">
        <v>908</v>
      </c>
      <c r="J1687" s="69" t="s">
        <v>325</v>
      </c>
      <c r="K1687" s="69" t="s">
        <v>382</v>
      </c>
      <c r="L1687" s="69" t="s">
        <v>420</v>
      </c>
      <c r="M1687" s="69" t="s">
        <v>384</v>
      </c>
      <c r="N1687" s="69" t="s">
        <v>43</v>
      </c>
      <c r="O1687" s="69" t="s">
        <v>386</v>
      </c>
      <c r="P1687" s="69" t="s">
        <v>970</v>
      </c>
      <c r="Q1687" s="69">
        <v>2</v>
      </c>
      <c r="R1687" s="69" t="s">
        <v>71</v>
      </c>
      <c r="V1687" s="59" t="str">
        <f t="shared" si="211"/>
        <v>1811110темно-синий</v>
      </c>
      <c r="W1687" s="59" t="str">
        <f t="shared" si="208"/>
        <v>1811110</v>
      </c>
      <c r="X1687" s="59" t="str">
        <f t="shared" si="212"/>
        <v>BUCKET COTTON TWILL</v>
      </c>
      <c r="AC1687" s="50">
        <f t="shared" si="213"/>
        <v>2</v>
      </c>
      <c r="AD1687" s="43">
        <f t="shared" si="214"/>
        <v>342</v>
      </c>
      <c r="AE1687" s="50">
        <f t="shared" si="215"/>
        <v>2342</v>
      </c>
    </row>
    <row r="1688" spans="1:31">
      <c r="A1688" s="59" t="str">
        <f t="shared" si="209"/>
        <v>18111102</v>
      </c>
      <c r="B1688" s="59" t="str">
        <f t="shared" si="210"/>
        <v>02-342-16</v>
      </c>
      <c r="C1688" s="69" t="s">
        <v>3530</v>
      </c>
      <c r="D1688" s="69" t="s">
        <v>3528</v>
      </c>
      <c r="E1688" s="69" t="s">
        <v>972</v>
      </c>
      <c r="F1688" s="70">
        <v>59</v>
      </c>
      <c r="G1688" s="70" t="s">
        <v>3523</v>
      </c>
      <c r="H1688" s="69" t="s">
        <v>55</v>
      </c>
      <c r="I1688" s="69" t="s">
        <v>908</v>
      </c>
      <c r="J1688" s="69" t="s">
        <v>325</v>
      </c>
      <c r="K1688" s="69" t="s">
        <v>382</v>
      </c>
      <c r="L1688" s="69" t="s">
        <v>420</v>
      </c>
      <c r="M1688" s="69" t="s">
        <v>384</v>
      </c>
      <c r="N1688" s="69" t="s">
        <v>43</v>
      </c>
      <c r="O1688" s="69" t="s">
        <v>386</v>
      </c>
      <c r="P1688" s="69" t="s">
        <v>970</v>
      </c>
      <c r="Q1688" s="69">
        <v>2</v>
      </c>
      <c r="R1688" s="69" t="s">
        <v>71</v>
      </c>
      <c r="V1688" s="59" t="str">
        <f t="shared" si="211"/>
        <v>1811110темно-синий</v>
      </c>
      <c r="W1688" s="59" t="str">
        <f t="shared" si="208"/>
        <v>1811110</v>
      </c>
      <c r="X1688" s="59" t="str">
        <f t="shared" si="212"/>
        <v>BUCKET COTTON TWILL</v>
      </c>
      <c r="AC1688" s="50">
        <f t="shared" si="213"/>
        <v>2</v>
      </c>
      <c r="AD1688" s="43">
        <f t="shared" si="214"/>
        <v>342</v>
      </c>
      <c r="AE1688" s="50">
        <f t="shared" si="215"/>
        <v>2342</v>
      </c>
    </row>
    <row r="1689" spans="1:31">
      <c r="A1689" s="59" t="str">
        <f t="shared" si="209"/>
        <v>18111102</v>
      </c>
      <c r="B1689" s="59" t="str">
        <f t="shared" si="210"/>
        <v>02-342-16</v>
      </c>
      <c r="C1689" s="69" t="s">
        <v>3531</v>
      </c>
      <c r="D1689" s="69" t="s">
        <v>3528</v>
      </c>
      <c r="E1689" s="69" t="s">
        <v>983</v>
      </c>
      <c r="F1689" s="70">
        <v>61</v>
      </c>
      <c r="G1689" s="70" t="s">
        <v>3523</v>
      </c>
      <c r="H1689" s="69" t="s">
        <v>55</v>
      </c>
      <c r="I1689" s="69" t="s">
        <v>908</v>
      </c>
      <c r="J1689" s="69" t="s">
        <v>325</v>
      </c>
      <c r="K1689" s="69" t="s">
        <v>382</v>
      </c>
      <c r="L1689" s="69" t="s">
        <v>420</v>
      </c>
      <c r="M1689" s="69" t="s">
        <v>384</v>
      </c>
      <c r="N1689" s="69" t="s">
        <v>43</v>
      </c>
      <c r="O1689" s="69" t="s">
        <v>386</v>
      </c>
      <c r="P1689" s="69" t="s">
        <v>970</v>
      </c>
      <c r="Q1689" s="69">
        <v>2</v>
      </c>
      <c r="R1689" s="69" t="s">
        <v>71</v>
      </c>
      <c r="V1689" s="59" t="str">
        <f t="shared" si="211"/>
        <v>1811110темно-синий</v>
      </c>
      <c r="W1689" s="59" t="str">
        <f t="shared" si="208"/>
        <v>1811110</v>
      </c>
      <c r="X1689" s="59" t="str">
        <f t="shared" si="212"/>
        <v>BUCKET COTTON TWILL</v>
      </c>
      <c r="AC1689" s="50">
        <f t="shared" si="213"/>
        <v>2</v>
      </c>
      <c r="AD1689" s="43">
        <f t="shared" si="214"/>
        <v>342</v>
      </c>
      <c r="AE1689" s="50">
        <f t="shared" si="215"/>
        <v>2342</v>
      </c>
    </row>
    <row r="1690" spans="1:31">
      <c r="A1690" s="59" t="str">
        <f t="shared" si="209"/>
        <v>18111108</v>
      </c>
      <c r="B1690" s="59" t="str">
        <f t="shared" si="210"/>
        <v>02-342-18</v>
      </c>
      <c r="C1690" s="69" t="s">
        <v>3532</v>
      </c>
      <c r="D1690" s="69" t="s">
        <v>3533</v>
      </c>
      <c r="E1690" s="69" t="s">
        <v>1147</v>
      </c>
      <c r="F1690" s="70">
        <v>55</v>
      </c>
      <c r="G1690" s="70" t="s">
        <v>3523</v>
      </c>
      <c r="H1690" s="69" t="s">
        <v>78</v>
      </c>
      <c r="I1690" s="69" t="s">
        <v>908</v>
      </c>
      <c r="J1690" s="69" t="s">
        <v>325</v>
      </c>
      <c r="K1690" s="69" t="s">
        <v>382</v>
      </c>
      <c r="L1690" s="69" t="s">
        <v>420</v>
      </c>
      <c r="M1690" s="69" t="s">
        <v>384</v>
      </c>
      <c r="N1690" s="69" t="s">
        <v>43</v>
      </c>
      <c r="O1690" s="69" t="s">
        <v>386</v>
      </c>
      <c r="P1690" s="69" t="s">
        <v>970</v>
      </c>
      <c r="Q1690" s="69">
        <v>8</v>
      </c>
      <c r="R1690" s="69" t="s">
        <v>78</v>
      </c>
      <c r="V1690" s="59" t="str">
        <f t="shared" si="211"/>
        <v>1811110красный</v>
      </c>
      <c r="W1690" s="59" t="str">
        <f t="shared" si="208"/>
        <v>1811110</v>
      </c>
      <c r="X1690" s="59" t="str">
        <f t="shared" si="212"/>
        <v>BUCKET COTTON TWILL</v>
      </c>
      <c r="AC1690" s="50">
        <f t="shared" si="213"/>
        <v>2</v>
      </c>
      <c r="AD1690" s="43">
        <f t="shared" si="214"/>
        <v>342</v>
      </c>
      <c r="AE1690" s="50">
        <f t="shared" si="215"/>
        <v>2342</v>
      </c>
    </row>
    <row r="1691" spans="1:31">
      <c r="A1691" s="59" t="str">
        <f t="shared" si="209"/>
        <v>18111108</v>
      </c>
      <c r="B1691" s="59" t="str">
        <f t="shared" si="210"/>
        <v>02-342-18</v>
      </c>
      <c r="C1691" s="69" t="s">
        <v>3534</v>
      </c>
      <c r="D1691" s="69" t="s">
        <v>3533</v>
      </c>
      <c r="E1691" s="69" t="s">
        <v>967</v>
      </c>
      <c r="F1691" s="70">
        <v>57</v>
      </c>
      <c r="G1691" s="70" t="s">
        <v>3523</v>
      </c>
      <c r="H1691" s="69" t="s">
        <v>78</v>
      </c>
      <c r="I1691" s="69" t="s">
        <v>908</v>
      </c>
      <c r="J1691" s="69" t="s">
        <v>325</v>
      </c>
      <c r="K1691" s="69" t="s">
        <v>382</v>
      </c>
      <c r="L1691" s="69" t="s">
        <v>420</v>
      </c>
      <c r="M1691" s="69" t="s">
        <v>384</v>
      </c>
      <c r="N1691" s="69" t="s">
        <v>43</v>
      </c>
      <c r="O1691" s="69" t="s">
        <v>386</v>
      </c>
      <c r="P1691" s="69" t="s">
        <v>970</v>
      </c>
      <c r="Q1691" s="69">
        <v>8</v>
      </c>
      <c r="R1691" s="69" t="s">
        <v>78</v>
      </c>
      <c r="V1691" s="59" t="str">
        <f t="shared" si="211"/>
        <v>1811110красный</v>
      </c>
      <c r="W1691" s="59" t="str">
        <f t="shared" si="208"/>
        <v>1811110</v>
      </c>
      <c r="X1691" s="59" t="str">
        <f t="shared" si="212"/>
        <v>BUCKET COTTON TWILL</v>
      </c>
      <c r="AC1691" s="50">
        <f t="shared" si="213"/>
        <v>2</v>
      </c>
      <c r="AD1691" s="43">
        <f t="shared" si="214"/>
        <v>342</v>
      </c>
      <c r="AE1691" s="50">
        <f t="shared" si="215"/>
        <v>2342</v>
      </c>
    </row>
    <row r="1692" spans="1:31">
      <c r="A1692" s="59" t="str">
        <f t="shared" si="209"/>
        <v>18111108</v>
      </c>
      <c r="B1692" s="59" t="str">
        <f t="shared" si="210"/>
        <v>02-342-18</v>
      </c>
      <c r="C1692" s="69" t="s">
        <v>3535</v>
      </c>
      <c r="D1692" s="69" t="s">
        <v>3533</v>
      </c>
      <c r="E1692" s="69" t="s">
        <v>972</v>
      </c>
      <c r="F1692" s="70">
        <v>59</v>
      </c>
      <c r="G1692" s="70" t="s">
        <v>3523</v>
      </c>
      <c r="H1692" s="69" t="s">
        <v>78</v>
      </c>
      <c r="I1692" s="69" t="s">
        <v>908</v>
      </c>
      <c r="J1692" s="69" t="s">
        <v>325</v>
      </c>
      <c r="K1692" s="69" t="s">
        <v>382</v>
      </c>
      <c r="L1692" s="69" t="s">
        <v>420</v>
      </c>
      <c r="M1692" s="69" t="s">
        <v>384</v>
      </c>
      <c r="N1692" s="69" t="s">
        <v>43</v>
      </c>
      <c r="O1692" s="69" t="s">
        <v>386</v>
      </c>
      <c r="P1692" s="69" t="s">
        <v>970</v>
      </c>
      <c r="Q1692" s="69">
        <v>8</v>
      </c>
      <c r="R1692" s="69" t="s">
        <v>78</v>
      </c>
      <c r="V1692" s="59" t="str">
        <f t="shared" si="211"/>
        <v>1811110красный</v>
      </c>
      <c r="W1692" s="59" t="str">
        <f t="shared" si="208"/>
        <v>1811110</v>
      </c>
      <c r="X1692" s="59" t="str">
        <f t="shared" si="212"/>
        <v>BUCKET COTTON TWILL</v>
      </c>
      <c r="AC1692" s="50">
        <f t="shared" si="213"/>
        <v>2</v>
      </c>
      <c r="AD1692" s="43">
        <f t="shared" si="214"/>
        <v>342</v>
      </c>
      <c r="AE1692" s="50">
        <f t="shared" si="215"/>
        <v>2342</v>
      </c>
    </row>
    <row r="1693" spans="1:31">
      <c r="A1693" s="59" t="str">
        <f t="shared" si="209"/>
        <v>18111108</v>
      </c>
      <c r="B1693" s="59" t="str">
        <f t="shared" si="210"/>
        <v>02-342-18</v>
      </c>
      <c r="C1693" s="69" t="s">
        <v>3536</v>
      </c>
      <c r="D1693" s="69" t="s">
        <v>3533</v>
      </c>
      <c r="E1693" s="69" t="s">
        <v>983</v>
      </c>
      <c r="F1693" s="70">
        <v>61</v>
      </c>
      <c r="G1693" s="70" t="s">
        <v>3523</v>
      </c>
      <c r="H1693" s="69" t="s">
        <v>78</v>
      </c>
      <c r="I1693" s="69" t="s">
        <v>908</v>
      </c>
      <c r="J1693" s="69" t="s">
        <v>325</v>
      </c>
      <c r="K1693" s="69" t="s">
        <v>382</v>
      </c>
      <c r="L1693" s="69" t="s">
        <v>420</v>
      </c>
      <c r="M1693" s="69" t="s">
        <v>384</v>
      </c>
      <c r="N1693" s="69" t="s">
        <v>43</v>
      </c>
      <c r="O1693" s="69" t="s">
        <v>386</v>
      </c>
      <c r="P1693" s="69" t="s">
        <v>970</v>
      </c>
      <c r="Q1693" s="69">
        <v>8</v>
      </c>
      <c r="R1693" s="69" t="s">
        <v>78</v>
      </c>
      <c r="V1693" s="59" t="str">
        <f t="shared" si="211"/>
        <v>1811110красный</v>
      </c>
      <c r="W1693" s="59" t="str">
        <f t="shared" si="208"/>
        <v>1811110</v>
      </c>
      <c r="X1693" s="59" t="str">
        <f t="shared" si="212"/>
        <v>BUCKET COTTON TWILL</v>
      </c>
      <c r="AC1693" s="50">
        <f t="shared" si="213"/>
        <v>2</v>
      </c>
      <c r="AD1693" s="43">
        <f t="shared" si="214"/>
        <v>342</v>
      </c>
      <c r="AE1693" s="50">
        <f t="shared" si="215"/>
        <v>2342</v>
      </c>
    </row>
    <row r="1694" spans="1:31">
      <c r="A1694" s="59" t="str">
        <f t="shared" si="209"/>
        <v>181111023</v>
      </c>
      <c r="B1694" s="59" t="str">
        <f t="shared" si="210"/>
        <v>02-342-06</v>
      </c>
      <c r="C1694" s="69" t="s">
        <v>3537</v>
      </c>
      <c r="D1694" s="69" t="s">
        <v>3538</v>
      </c>
      <c r="E1694" s="69" t="s">
        <v>1147</v>
      </c>
      <c r="F1694" s="70">
        <v>55</v>
      </c>
      <c r="G1694" s="70" t="s">
        <v>3523</v>
      </c>
      <c r="H1694" s="69" t="s">
        <v>71</v>
      </c>
      <c r="I1694" s="69" t="s">
        <v>908</v>
      </c>
      <c r="J1694" s="69" t="s">
        <v>325</v>
      </c>
      <c r="K1694" s="69" t="s">
        <v>382</v>
      </c>
      <c r="L1694" s="69" t="s">
        <v>420</v>
      </c>
      <c r="M1694" s="69" t="s">
        <v>384</v>
      </c>
      <c r="N1694" s="69" t="s">
        <v>43</v>
      </c>
      <c r="O1694" s="69" t="s">
        <v>386</v>
      </c>
      <c r="P1694" s="69" t="s">
        <v>970</v>
      </c>
      <c r="Q1694" s="69">
        <v>23</v>
      </c>
      <c r="R1694" s="69" t="s">
        <v>71</v>
      </c>
      <c r="V1694" s="59" t="str">
        <f t="shared" si="211"/>
        <v>1811110синий</v>
      </c>
      <c r="W1694" s="59" t="str">
        <f t="shared" si="208"/>
        <v>1811110</v>
      </c>
      <c r="X1694" s="59" t="str">
        <f t="shared" si="212"/>
        <v>BUCKET COTTON TWILL</v>
      </c>
      <c r="AC1694" s="50">
        <f t="shared" si="213"/>
        <v>2</v>
      </c>
      <c r="AD1694" s="43">
        <f t="shared" si="214"/>
        <v>342</v>
      </c>
      <c r="AE1694" s="50">
        <f t="shared" si="215"/>
        <v>2342</v>
      </c>
    </row>
    <row r="1695" spans="1:31">
      <c r="A1695" s="59" t="str">
        <f t="shared" si="209"/>
        <v>181111023</v>
      </c>
      <c r="B1695" s="59" t="str">
        <f t="shared" si="210"/>
        <v>02-342-06</v>
      </c>
      <c r="C1695" s="69" t="s">
        <v>3539</v>
      </c>
      <c r="D1695" s="69" t="s">
        <v>3538</v>
      </c>
      <c r="E1695" s="69" t="s">
        <v>967</v>
      </c>
      <c r="F1695" s="70">
        <v>57</v>
      </c>
      <c r="G1695" s="70" t="s">
        <v>3523</v>
      </c>
      <c r="H1695" s="69" t="s">
        <v>71</v>
      </c>
      <c r="I1695" s="69" t="s">
        <v>908</v>
      </c>
      <c r="J1695" s="69" t="s">
        <v>325</v>
      </c>
      <c r="K1695" s="69" t="s">
        <v>382</v>
      </c>
      <c r="L1695" s="69" t="s">
        <v>420</v>
      </c>
      <c r="M1695" s="69" t="s">
        <v>384</v>
      </c>
      <c r="N1695" s="69" t="s">
        <v>43</v>
      </c>
      <c r="O1695" s="69" t="s">
        <v>386</v>
      </c>
      <c r="P1695" s="69" t="s">
        <v>970</v>
      </c>
      <c r="Q1695" s="69">
        <v>23</v>
      </c>
      <c r="R1695" s="69" t="s">
        <v>71</v>
      </c>
      <c r="V1695" s="59" t="str">
        <f t="shared" si="211"/>
        <v>1811110синий</v>
      </c>
      <c r="W1695" s="59" t="str">
        <f t="shared" si="208"/>
        <v>1811110</v>
      </c>
      <c r="X1695" s="59" t="str">
        <f t="shared" si="212"/>
        <v>BUCKET COTTON TWILL</v>
      </c>
      <c r="AC1695" s="50">
        <f t="shared" si="213"/>
        <v>2</v>
      </c>
      <c r="AD1695" s="43">
        <f t="shared" si="214"/>
        <v>342</v>
      </c>
      <c r="AE1695" s="50">
        <f t="shared" si="215"/>
        <v>2342</v>
      </c>
    </row>
    <row r="1696" spans="1:31">
      <c r="A1696" s="59" t="str">
        <f t="shared" si="209"/>
        <v>181111023</v>
      </c>
      <c r="B1696" s="59" t="str">
        <f t="shared" si="210"/>
        <v>02-342-06</v>
      </c>
      <c r="C1696" s="69" t="s">
        <v>3540</v>
      </c>
      <c r="D1696" s="69" t="s">
        <v>3538</v>
      </c>
      <c r="E1696" s="69" t="s">
        <v>972</v>
      </c>
      <c r="F1696" s="70">
        <v>59</v>
      </c>
      <c r="G1696" s="70" t="s">
        <v>3523</v>
      </c>
      <c r="H1696" s="69" t="s">
        <v>71</v>
      </c>
      <c r="I1696" s="69" t="s">
        <v>908</v>
      </c>
      <c r="J1696" s="69" t="s">
        <v>325</v>
      </c>
      <c r="K1696" s="69" t="s">
        <v>382</v>
      </c>
      <c r="L1696" s="69" t="s">
        <v>420</v>
      </c>
      <c r="M1696" s="69" t="s">
        <v>384</v>
      </c>
      <c r="N1696" s="69" t="s">
        <v>43</v>
      </c>
      <c r="O1696" s="69" t="s">
        <v>386</v>
      </c>
      <c r="P1696" s="69" t="s">
        <v>970</v>
      </c>
      <c r="Q1696" s="69">
        <v>23</v>
      </c>
      <c r="R1696" s="69" t="s">
        <v>71</v>
      </c>
      <c r="V1696" s="59" t="str">
        <f t="shared" si="211"/>
        <v>1811110синий</v>
      </c>
      <c r="W1696" s="59" t="str">
        <f t="shared" si="208"/>
        <v>1811110</v>
      </c>
      <c r="X1696" s="59" t="str">
        <f t="shared" si="212"/>
        <v>BUCKET COTTON TWILL</v>
      </c>
      <c r="AC1696" s="50">
        <f t="shared" si="213"/>
        <v>2</v>
      </c>
      <c r="AD1696" s="43">
        <f t="shared" si="214"/>
        <v>342</v>
      </c>
      <c r="AE1696" s="50">
        <f t="shared" si="215"/>
        <v>2342</v>
      </c>
    </row>
    <row r="1697" spans="1:31">
      <c r="A1697" s="59" t="str">
        <f t="shared" si="209"/>
        <v>181111023</v>
      </c>
      <c r="B1697" s="59" t="str">
        <f t="shared" si="210"/>
        <v>02-342-06</v>
      </c>
      <c r="C1697" s="69" t="s">
        <v>3541</v>
      </c>
      <c r="D1697" s="69" t="s">
        <v>3538</v>
      </c>
      <c r="E1697" s="69" t="s">
        <v>983</v>
      </c>
      <c r="F1697" s="70">
        <v>61</v>
      </c>
      <c r="G1697" s="70" t="s">
        <v>3523</v>
      </c>
      <c r="H1697" s="69" t="s">
        <v>71</v>
      </c>
      <c r="I1697" s="69" t="s">
        <v>908</v>
      </c>
      <c r="J1697" s="69" t="s">
        <v>325</v>
      </c>
      <c r="K1697" s="69" t="s">
        <v>382</v>
      </c>
      <c r="L1697" s="69" t="s">
        <v>420</v>
      </c>
      <c r="M1697" s="69" t="s">
        <v>384</v>
      </c>
      <c r="N1697" s="69" t="s">
        <v>43</v>
      </c>
      <c r="O1697" s="69" t="s">
        <v>386</v>
      </c>
      <c r="P1697" s="69" t="s">
        <v>970</v>
      </c>
      <c r="Q1697" s="69">
        <v>23</v>
      </c>
      <c r="R1697" s="69" t="s">
        <v>71</v>
      </c>
      <c r="V1697" s="59" t="str">
        <f t="shared" si="211"/>
        <v>1811110синий</v>
      </c>
      <c r="W1697" s="59" t="str">
        <f t="shared" si="208"/>
        <v>1811110</v>
      </c>
      <c r="X1697" s="59" t="str">
        <f t="shared" si="212"/>
        <v>BUCKET COTTON TWILL</v>
      </c>
      <c r="AC1697" s="50">
        <f t="shared" si="213"/>
        <v>2</v>
      </c>
      <c r="AD1697" s="43">
        <f t="shared" si="214"/>
        <v>342</v>
      </c>
      <c r="AE1697" s="50">
        <f t="shared" si="215"/>
        <v>2342</v>
      </c>
    </row>
    <row r="1698" spans="1:31">
      <c r="A1698" s="59" t="str">
        <f t="shared" si="209"/>
        <v>181111032</v>
      </c>
      <c r="B1698" s="59" t="str">
        <f t="shared" si="210"/>
        <v>02-342-05</v>
      </c>
      <c r="C1698" s="69" t="s">
        <v>3542</v>
      </c>
      <c r="D1698" s="69" t="s">
        <v>3543</v>
      </c>
      <c r="E1698" s="69" t="s">
        <v>1147</v>
      </c>
      <c r="F1698" s="70">
        <v>55</v>
      </c>
      <c r="G1698" s="70" t="s">
        <v>3523</v>
      </c>
      <c r="H1698" s="69" t="s">
        <v>277</v>
      </c>
      <c r="I1698" s="69" t="s">
        <v>908</v>
      </c>
      <c r="J1698" s="69" t="s">
        <v>325</v>
      </c>
      <c r="K1698" s="69" t="s">
        <v>382</v>
      </c>
      <c r="L1698" s="69" t="s">
        <v>420</v>
      </c>
      <c r="M1698" s="69" t="s">
        <v>384</v>
      </c>
      <c r="N1698" s="69" t="s">
        <v>43</v>
      </c>
      <c r="O1698" s="69" t="s">
        <v>386</v>
      </c>
      <c r="P1698" s="69" t="s">
        <v>970</v>
      </c>
      <c r="Q1698" s="69">
        <v>32</v>
      </c>
      <c r="R1698" s="69" t="s">
        <v>83</v>
      </c>
      <c r="V1698" s="59" t="str">
        <f t="shared" si="211"/>
        <v>1811110темно-серый</v>
      </c>
      <c r="W1698" s="59" t="str">
        <f t="shared" si="208"/>
        <v>1811110</v>
      </c>
      <c r="X1698" s="59" t="str">
        <f t="shared" si="212"/>
        <v>BUCKET COTTON TWILL</v>
      </c>
      <c r="AC1698" s="50">
        <f t="shared" si="213"/>
        <v>2</v>
      </c>
      <c r="AD1698" s="43">
        <f t="shared" si="214"/>
        <v>342</v>
      </c>
      <c r="AE1698" s="50">
        <f t="shared" si="215"/>
        <v>2342</v>
      </c>
    </row>
    <row r="1699" spans="1:31">
      <c r="A1699" s="59" t="str">
        <f t="shared" si="209"/>
        <v>181111032</v>
      </c>
      <c r="B1699" s="59" t="str">
        <f t="shared" si="210"/>
        <v>02-342-05</v>
      </c>
      <c r="C1699" s="69" t="s">
        <v>3544</v>
      </c>
      <c r="D1699" s="69" t="s">
        <v>3543</v>
      </c>
      <c r="E1699" s="69" t="s">
        <v>967</v>
      </c>
      <c r="F1699" s="70">
        <v>57</v>
      </c>
      <c r="G1699" s="70" t="s">
        <v>3523</v>
      </c>
      <c r="H1699" s="69" t="s">
        <v>277</v>
      </c>
      <c r="I1699" s="69" t="s">
        <v>908</v>
      </c>
      <c r="J1699" s="69" t="s">
        <v>325</v>
      </c>
      <c r="K1699" s="69" t="s">
        <v>382</v>
      </c>
      <c r="L1699" s="69" t="s">
        <v>420</v>
      </c>
      <c r="M1699" s="69" t="s">
        <v>384</v>
      </c>
      <c r="N1699" s="69" t="s">
        <v>43</v>
      </c>
      <c r="O1699" s="69" t="s">
        <v>386</v>
      </c>
      <c r="P1699" s="69" t="s">
        <v>970</v>
      </c>
      <c r="Q1699" s="69">
        <v>32</v>
      </c>
      <c r="R1699" s="69" t="s">
        <v>83</v>
      </c>
      <c r="V1699" s="59" t="str">
        <f t="shared" si="211"/>
        <v>1811110темно-серый</v>
      </c>
      <c r="W1699" s="59" t="str">
        <f t="shared" si="208"/>
        <v>1811110</v>
      </c>
      <c r="X1699" s="59" t="str">
        <f t="shared" si="212"/>
        <v>BUCKET COTTON TWILL</v>
      </c>
      <c r="AC1699" s="50">
        <f t="shared" si="213"/>
        <v>2</v>
      </c>
      <c r="AD1699" s="43">
        <f t="shared" si="214"/>
        <v>342</v>
      </c>
      <c r="AE1699" s="50">
        <f t="shared" si="215"/>
        <v>2342</v>
      </c>
    </row>
    <row r="1700" spans="1:31">
      <c r="A1700" s="59" t="str">
        <f t="shared" si="209"/>
        <v>181111032</v>
      </c>
      <c r="B1700" s="59" t="str">
        <f t="shared" si="210"/>
        <v>02-342-05</v>
      </c>
      <c r="C1700" s="69" t="s">
        <v>3545</v>
      </c>
      <c r="D1700" s="69" t="s">
        <v>3543</v>
      </c>
      <c r="E1700" s="69" t="s">
        <v>972</v>
      </c>
      <c r="F1700" s="70">
        <v>59</v>
      </c>
      <c r="G1700" s="70" t="s">
        <v>3523</v>
      </c>
      <c r="H1700" s="69" t="s">
        <v>277</v>
      </c>
      <c r="I1700" s="69" t="s">
        <v>908</v>
      </c>
      <c r="J1700" s="69" t="s">
        <v>325</v>
      </c>
      <c r="K1700" s="69" t="s">
        <v>382</v>
      </c>
      <c r="L1700" s="69" t="s">
        <v>420</v>
      </c>
      <c r="M1700" s="69" t="s">
        <v>384</v>
      </c>
      <c r="N1700" s="69" t="s">
        <v>43</v>
      </c>
      <c r="O1700" s="69" t="s">
        <v>386</v>
      </c>
      <c r="P1700" s="69" t="s">
        <v>970</v>
      </c>
      <c r="Q1700" s="69">
        <v>32</v>
      </c>
      <c r="R1700" s="69" t="s">
        <v>83</v>
      </c>
      <c r="V1700" s="59" t="str">
        <f t="shared" si="211"/>
        <v>1811110темно-серый</v>
      </c>
      <c r="W1700" s="59" t="str">
        <f t="shared" si="208"/>
        <v>1811110</v>
      </c>
      <c r="X1700" s="59" t="str">
        <f t="shared" si="212"/>
        <v>BUCKET COTTON TWILL</v>
      </c>
      <c r="AC1700" s="50">
        <f t="shared" si="213"/>
        <v>2</v>
      </c>
      <c r="AD1700" s="43">
        <f t="shared" si="214"/>
        <v>342</v>
      </c>
      <c r="AE1700" s="50">
        <f t="shared" si="215"/>
        <v>2342</v>
      </c>
    </row>
    <row r="1701" spans="1:31">
      <c r="A1701" s="59" t="str">
        <f t="shared" si="209"/>
        <v>181111032</v>
      </c>
      <c r="B1701" s="59" t="str">
        <f t="shared" si="210"/>
        <v>02-342-05</v>
      </c>
      <c r="C1701" s="69" t="s">
        <v>3546</v>
      </c>
      <c r="D1701" s="69" t="s">
        <v>3543</v>
      </c>
      <c r="E1701" s="69" t="s">
        <v>983</v>
      </c>
      <c r="F1701" s="70">
        <v>61</v>
      </c>
      <c r="G1701" s="70" t="s">
        <v>3523</v>
      </c>
      <c r="H1701" s="69" t="s">
        <v>277</v>
      </c>
      <c r="I1701" s="69" t="s">
        <v>908</v>
      </c>
      <c r="J1701" s="69" t="s">
        <v>325</v>
      </c>
      <c r="K1701" s="69" t="s">
        <v>382</v>
      </c>
      <c r="L1701" s="69" t="s">
        <v>420</v>
      </c>
      <c r="M1701" s="69" t="s">
        <v>384</v>
      </c>
      <c r="N1701" s="69" t="s">
        <v>43</v>
      </c>
      <c r="O1701" s="69" t="s">
        <v>386</v>
      </c>
      <c r="P1701" s="69" t="s">
        <v>970</v>
      </c>
      <c r="Q1701" s="69">
        <v>32</v>
      </c>
      <c r="R1701" s="69" t="s">
        <v>83</v>
      </c>
      <c r="V1701" s="59" t="str">
        <f t="shared" si="211"/>
        <v>1811110темно-серый</v>
      </c>
      <c r="W1701" s="59" t="str">
        <f t="shared" si="208"/>
        <v>1811110</v>
      </c>
      <c r="X1701" s="59" t="str">
        <f t="shared" si="212"/>
        <v>BUCKET COTTON TWILL</v>
      </c>
      <c r="AC1701" s="50">
        <f t="shared" si="213"/>
        <v>2</v>
      </c>
      <c r="AD1701" s="43">
        <f t="shared" si="214"/>
        <v>342</v>
      </c>
      <c r="AE1701" s="50">
        <f t="shared" si="215"/>
        <v>2342</v>
      </c>
    </row>
    <row r="1702" spans="1:31">
      <c r="A1702" s="59" t="str">
        <f t="shared" si="209"/>
        <v>181111042</v>
      </c>
      <c r="B1702" s="59" t="str">
        <f t="shared" si="210"/>
        <v>02-342-11</v>
      </c>
      <c r="C1702" s="69" t="s">
        <v>3547</v>
      </c>
      <c r="D1702" s="69" t="s">
        <v>3548</v>
      </c>
      <c r="E1702" s="69" t="s">
        <v>1147</v>
      </c>
      <c r="F1702" s="70">
        <v>55</v>
      </c>
      <c r="G1702" s="70" t="s">
        <v>3523</v>
      </c>
      <c r="H1702" s="69" t="s">
        <v>60</v>
      </c>
      <c r="I1702" s="69" t="s">
        <v>908</v>
      </c>
      <c r="J1702" s="69" t="s">
        <v>325</v>
      </c>
      <c r="K1702" s="69" t="s">
        <v>382</v>
      </c>
      <c r="L1702" s="69" t="s">
        <v>420</v>
      </c>
      <c r="M1702" s="69" t="s">
        <v>384</v>
      </c>
      <c r="N1702" s="69" t="s">
        <v>43</v>
      </c>
      <c r="O1702" s="69" t="s">
        <v>386</v>
      </c>
      <c r="P1702" s="69" t="s">
        <v>970</v>
      </c>
      <c r="Q1702" s="69">
        <v>42</v>
      </c>
      <c r="R1702" s="69" t="s">
        <v>60</v>
      </c>
      <c r="V1702" s="59" t="str">
        <f t="shared" si="211"/>
        <v>1811110зеленый</v>
      </c>
      <c r="W1702" s="59" t="str">
        <f t="shared" si="208"/>
        <v>1811110</v>
      </c>
      <c r="X1702" s="59" t="str">
        <f t="shared" si="212"/>
        <v>BUCKET COTTON TWILL</v>
      </c>
      <c r="AC1702" s="50">
        <f t="shared" si="213"/>
        <v>2</v>
      </c>
      <c r="AD1702" s="43">
        <f t="shared" si="214"/>
        <v>342</v>
      </c>
      <c r="AE1702" s="50">
        <f t="shared" si="215"/>
        <v>2342</v>
      </c>
    </row>
    <row r="1703" spans="1:31">
      <c r="A1703" s="59" t="str">
        <f t="shared" si="209"/>
        <v>181111042</v>
      </c>
      <c r="B1703" s="59" t="str">
        <f t="shared" si="210"/>
        <v>02-342-11</v>
      </c>
      <c r="C1703" s="69" t="s">
        <v>3549</v>
      </c>
      <c r="D1703" s="69" t="s">
        <v>3548</v>
      </c>
      <c r="E1703" s="69" t="s">
        <v>967</v>
      </c>
      <c r="F1703" s="70">
        <v>57</v>
      </c>
      <c r="G1703" s="70" t="s">
        <v>3523</v>
      </c>
      <c r="H1703" s="69" t="s">
        <v>60</v>
      </c>
      <c r="I1703" s="69" t="s">
        <v>908</v>
      </c>
      <c r="J1703" s="69" t="s">
        <v>325</v>
      </c>
      <c r="K1703" s="69" t="s">
        <v>382</v>
      </c>
      <c r="L1703" s="69" t="s">
        <v>420</v>
      </c>
      <c r="M1703" s="69" t="s">
        <v>384</v>
      </c>
      <c r="N1703" s="69" t="s">
        <v>43</v>
      </c>
      <c r="O1703" s="69" t="s">
        <v>386</v>
      </c>
      <c r="P1703" s="69" t="s">
        <v>970</v>
      </c>
      <c r="Q1703" s="69">
        <v>42</v>
      </c>
      <c r="R1703" s="69" t="s">
        <v>60</v>
      </c>
      <c r="V1703" s="59" t="str">
        <f t="shared" si="211"/>
        <v>1811110зеленый</v>
      </c>
      <c r="W1703" s="59" t="str">
        <f t="shared" si="208"/>
        <v>1811110</v>
      </c>
      <c r="X1703" s="59" t="str">
        <f t="shared" si="212"/>
        <v>BUCKET COTTON TWILL</v>
      </c>
      <c r="AC1703" s="50">
        <f t="shared" si="213"/>
        <v>2</v>
      </c>
      <c r="AD1703" s="43">
        <f t="shared" si="214"/>
        <v>342</v>
      </c>
      <c r="AE1703" s="50">
        <f t="shared" si="215"/>
        <v>2342</v>
      </c>
    </row>
    <row r="1704" spans="1:31">
      <c r="A1704" s="59" t="str">
        <f t="shared" si="209"/>
        <v>181111042</v>
      </c>
      <c r="B1704" s="59" t="str">
        <f t="shared" si="210"/>
        <v>02-342-11</v>
      </c>
      <c r="C1704" s="69" t="s">
        <v>3550</v>
      </c>
      <c r="D1704" s="69" t="s">
        <v>3548</v>
      </c>
      <c r="E1704" s="69" t="s">
        <v>972</v>
      </c>
      <c r="F1704" s="70">
        <v>59</v>
      </c>
      <c r="G1704" s="70" t="s">
        <v>3523</v>
      </c>
      <c r="H1704" s="69" t="s">
        <v>60</v>
      </c>
      <c r="I1704" s="69" t="s">
        <v>908</v>
      </c>
      <c r="J1704" s="69" t="s">
        <v>325</v>
      </c>
      <c r="K1704" s="69" t="s">
        <v>382</v>
      </c>
      <c r="L1704" s="69" t="s">
        <v>420</v>
      </c>
      <c r="M1704" s="69" t="s">
        <v>384</v>
      </c>
      <c r="N1704" s="69" t="s">
        <v>43</v>
      </c>
      <c r="O1704" s="69" t="s">
        <v>386</v>
      </c>
      <c r="P1704" s="69" t="s">
        <v>970</v>
      </c>
      <c r="Q1704" s="69">
        <v>42</v>
      </c>
      <c r="R1704" s="69" t="s">
        <v>60</v>
      </c>
      <c r="V1704" s="59" t="str">
        <f t="shared" si="211"/>
        <v>1811110зеленый</v>
      </c>
      <c r="W1704" s="59" t="str">
        <f t="shared" si="208"/>
        <v>1811110</v>
      </c>
      <c r="X1704" s="59" t="str">
        <f t="shared" si="212"/>
        <v>BUCKET COTTON TWILL</v>
      </c>
      <c r="AC1704" s="50">
        <f t="shared" si="213"/>
        <v>2</v>
      </c>
      <c r="AD1704" s="43">
        <f t="shared" si="214"/>
        <v>342</v>
      </c>
      <c r="AE1704" s="50">
        <f t="shared" si="215"/>
        <v>2342</v>
      </c>
    </row>
    <row r="1705" spans="1:31">
      <c r="A1705" s="59" t="str">
        <f t="shared" si="209"/>
        <v>181111042</v>
      </c>
      <c r="B1705" s="59" t="str">
        <f t="shared" si="210"/>
        <v>02-342-11</v>
      </c>
      <c r="C1705" s="69" t="s">
        <v>3551</v>
      </c>
      <c r="D1705" s="69" t="s">
        <v>3548</v>
      </c>
      <c r="E1705" s="69" t="s">
        <v>983</v>
      </c>
      <c r="F1705" s="70">
        <v>61</v>
      </c>
      <c r="G1705" s="70" t="s">
        <v>3523</v>
      </c>
      <c r="H1705" s="69" t="s">
        <v>60</v>
      </c>
      <c r="I1705" s="69" t="s">
        <v>908</v>
      </c>
      <c r="J1705" s="69" t="s">
        <v>325</v>
      </c>
      <c r="K1705" s="69" t="s">
        <v>382</v>
      </c>
      <c r="L1705" s="69" t="s">
        <v>420</v>
      </c>
      <c r="M1705" s="69" t="s">
        <v>384</v>
      </c>
      <c r="N1705" s="69" t="s">
        <v>43</v>
      </c>
      <c r="O1705" s="69" t="s">
        <v>386</v>
      </c>
      <c r="P1705" s="69" t="s">
        <v>970</v>
      </c>
      <c r="Q1705" s="69">
        <v>42</v>
      </c>
      <c r="R1705" s="69" t="s">
        <v>60</v>
      </c>
      <c r="V1705" s="59" t="str">
        <f t="shared" si="211"/>
        <v>1811110зеленый</v>
      </c>
      <c r="W1705" s="59" t="str">
        <f t="shared" si="208"/>
        <v>1811110</v>
      </c>
      <c r="X1705" s="59" t="str">
        <f t="shared" si="212"/>
        <v>BUCKET COTTON TWILL</v>
      </c>
      <c r="AC1705" s="50">
        <f t="shared" si="213"/>
        <v>2</v>
      </c>
      <c r="AD1705" s="43">
        <f t="shared" si="214"/>
        <v>342</v>
      </c>
      <c r="AE1705" s="50">
        <f t="shared" si="215"/>
        <v>2342</v>
      </c>
    </row>
    <row r="1706" spans="1:31">
      <c r="A1706" s="59" t="str">
        <f t="shared" si="209"/>
        <v>181111093</v>
      </c>
      <c r="B1706" s="59" t="str">
        <f t="shared" si="210"/>
        <v>02-342-20</v>
      </c>
      <c r="C1706" s="69" t="s">
        <v>3552</v>
      </c>
      <c r="D1706" s="69" t="s">
        <v>3553</v>
      </c>
      <c r="E1706" s="69" t="s">
        <v>1147</v>
      </c>
      <c r="F1706" s="70">
        <v>55</v>
      </c>
      <c r="G1706" s="70" t="s">
        <v>3523</v>
      </c>
      <c r="H1706" s="69" t="s">
        <v>65</v>
      </c>
      <c r="I1706" s="69" t="s">
        <v>908</v>
      </c>
      <c r="J1706" s="69" t="s">
        <v>325</v>
      </c>
      <c r="K1706" s="69" t="s">
        <v>382</v>
      </c>
      <c r="L1706" s="69" t="s">
        <v>420</v>
      </c>
      <c r="M1706" s="69" t="s">
        <v>384</v>
      </c>
      <c r="N1706" s="69" t="s">
        <v>43</v>
      </c>
      <c r="O1706" s="69" t="s">
        <v>386</v>
      </c>
      <c r="P1706" s="69" t="s">
        <v>970</v>
      </c>
      <c r="Q1706" s="69">
        <v>93</v>
      </c>
      <c r="R1706" s="69" t="s">
        <v>65</v>
      </c>
      <c r="V1706" s="59" t="str">
        <f t="shared" si="211"/>
        <v>1811110желтый</v>
      </c>
      <c r="W1706" s="59" t="str">
        <f t="shared" si="208"/>
        <v>1811110</v>
      </c>
      <c r="X1706" s="59" t="str">
        <f t="shared" si="212"/>
        <v>BUCKET COTTON TWILL</v>
      </c>
      <c r="AC1706" s="50">
        <f t="shared" si="213"/>
        <v>2</v>
      </c>
      <c r="AD1706" s="43">
        <f t="shared" si="214"/>
        <v>342</v>
      </c>
      <c r="AE1706" s="50">
        <f t="shared" si="215"/>
        <v>2342</v>
      </c>
    </row>
    <row r="1707" spans="1:31">
      <c r="A1707" s="59" t="str">
        <f t="shared" si="209"/>
        <v>181111093</v>
      </c>
      <c r="B1707" s="59" t="str">
        <f t="shared" si="210"/>
        <v>02-342-20</v>
      </c>
      <c r="C1707" s="69" t="s">
        <v>3554</v>
      </c>
      <c r="D1707" s="69" t="s">
        <v>3553</v>
      </c>
      <c r="E1707" s="69" t="s">
        <v>967</v>
      </c>
      <c r="F1707" s="70">
        <v>57</v>
      </c>
      <c r="G1707" s="70" t="s">
        <v>3523</v>
      </c>
      <c r="H1707" s="69" t="s">
        <v>65</v>
      </c>
      <c r="I1707" s="69" t="s">
        <v>908</v>
      </c>
      <c r="J1707" s="69" t="s">
        <v>325</v>
      </c>
      <c r="K1707" s="69" t="s">
        <v>382</v>
      </c>
      <c r="L1707" s="69" t="s">
        <v>420</v>
      </c>
      <c r="M1707" s="69" t="s">
        <v>384</v>
      </c>
      <c r="N1707" s="69" t="s">
        <v>43</v>
      </c>
      <c r="O1707" s="69" t="s">
        <v>386</v>
      </c>
      <c r="P1707" s="69" t="s">
        <v>970</v>
      </c>
      <c r="Q1707" s="69">
        <v>93</v>
      </c>
      <c r="R1707" s="69" t="s">
        <v>65</v>
      </c>
      <c r="V1707" s="59" t="str">
        <f t="shared" si="211"/>
        <v>1811110желтый</v>
      </c>
      <c r="W1707" s="59" t="str">
        <f t="shared" si="208"/>
        <v>1811110</v>
      </c>
      <c r="X1707" s="59" t="str">
        <f t="shared" si="212"/>
        <v>BUCKET COTTON TWILL</v>
      </c>
      <c r="AC1707" s="50">
        <f t="shared" si="213"/>
        <v>2</v>
      </c>
      <c r="AD1707" s="43">
        <f t="shared" si="214"/>
        <v>342</v>
      </c>
      <c r="AE1707" s="50">
        <f t="shared" si="215"/>
        <v>2342</v>
      </c>
    </row>
    <row r="1708" spans="1:31">
      <c r="A1708" s="59" t="str">
        <f t="shared" si="209"/>
        <v>181111093</v>
      </c>
      <c r="B1708" s="59" t="str">
        <f t="shared" si="210"/>
        <v>02-342-20</v>
      </c>
      <c r="C1708" s="69" t="s">
        <v>3555</v>
      </c>
      <c r="D1708" s="69" t="s">
        <v>3553</v>
      </c>
      <c r="E1708" s="69" t="s">
        <v>972</v>
      </c>
      <c r="F1708" s="70">
        <v>59</v>
      </c>
      <c r="G1708" s="70" t="s">
        <v>3523</v>
      </c>
      <c r="H1708" s="69" t="s">
        <v>65</v>
      </c>
      <c r="I1708" s="69" t="s">
        <v>908</v>
      </c>
      <c r="J1708" s="69" t="s">
        <v>325</v>
      </c>
      <c r="K1708" s="69" t="s">
        <v>382</v>
      </c>
      <c r="L1708" s="69" t="s">
        <v>420</v>
      </c>
      <c r="M1708" s="69" t="s">
        <v>384</v>
      </c>
      <c r="N1708" s="69" t="s">
        <v>43</v>
      </c>
      <c r="O1708" s="69" t="s">
        <v>386</v>
      </c>
      <c r="P1708" s="69" t="s">
        <v>970</v>
      </c>
      <c r="Q1708" s="69">
        <v>93</v>
      </c>
      <c r="R1708" s="69" t="s">
        <v>65</v>
      </c>
      <c r="V1708" s="59" t="str">
        <f t="shared" si="211"/>
        <v>1811110желтый</v>
      </c>
      <c r="W1708" s="59" t="str">
        <f t="shared" si="208"/>
        <v>1811110</v>
      </c>
      <c r="X1708" s="59" t="str">
        <f t="shared" si="212"/>
        <v>BUCKET COTTON TWILL</v>
      </c>
      <c r="AC1708" s="50">
        <f t="shared" si="213"/>
        <v>2</v>
      </c>
      <c r="AD1708" s="43">
        <f t="shared" si="214"/>
        <v>342</v>
      </c>
      <c r="AE1708" s="50">
        <f t="shared" si="215"/>
        <v>2342</v>
      </c>
    </row>
    <row r="1709" spans="1:31">
      <c r="A1709" s="59" t="str">
        <f t="shared" si="209"/>
        <v>181111093</v>
      </c>
      <c r="B1709" s="59" t="str">
        <f t="shared" si="210"/>
        <v>02-342-20</v>
      </c>
      <c r="C1709" s="69" t="s">
        <v>3556</v>
      </c>
      <c r="D1709" s="69" t="s">
        <v>3553</v>
      </c>
      <c r="E1709" s="69" t="s">
        <v>983</v>
      </c>
      <c r="F1709" s="70">
        <v>61</v>
      </c>
      <c r="G1709" s="70" t="s">
        <v>3523</v>
      </c>
      <c r="H1709" s="69" t="s">
        <v>65</v>
      </c>
      <c r="I1709" s="69" t="s">
        <v>908</v>
      </c>
      <c r="J1709" s="69" t="s">
        <v>325</v>
      </c>
      <c r="K1709" s="69" t="s">
        <v>382</v>
      </c>
      <c r="L1709" s="69" t="s">
        <v>420</v>
      </c>
      <c r="M1709" s="69" t="s">
        <v>384</v>
      </c>
      <c r="N1709" s="69" t="s">
        <v>43</v>
      </c>
      <c r="O1709" s="69" t="s">
        <v>386</v>
      </c>
      <c r="P1709" s="69" t="s">
        <v>970</v>
      </c>
      <c r="Q1709" s="69">
        <v>93</v>
      </c>
      <c r="R1709" s="69" t="s">
        <v>65</v>
      </c>
      <c r="V1709" s="59" t="str">
        <f t="shared" si="211"/>
        <v>1811110желтый</v>
      </c>
      <c r="W1709" s="59" t="str">
        <f t="shared" si="208"/>
        <v>1811110</v>
      </c>
      <c r="X1709" s="59" t="str">
        <f t="shared" si="212"/>
        <v>BUCKET COTTON TWILL</v>
      </c>
      <c r="AC1709" s="50">
        <f t="shared" si="213"/>
        <v>2</v>
      </c>
      <c r="AD1709" s="43">
        <f t="shared" si="214"/>
        <v>342</v>
      </c>
      <c r="AE1709" s="50">
        <f t="shared" si="215"/>
        <v>2342</v>
      </c>
    </row>
    <row r="1710" spans="1:31">
      <c r="A1710" s="59" t="str">
        <f t="shared" si="209"/>
        <v>181390229</v>
      </c>
      <c r="B1710" s="59" t="str">
        <f t="shared" si="210"/>
        <v>02-343-19</v>
      </c>
      <c r="C1710" s="69" t="s">
        <v>3557</v>
      </c>
      <c r="D1710" s="69" t="s">
        <v>3558</v>
      </c>
      <c r="E1710" s="69" t="s">
        <v>967</v>
      </c>
      <c r="F1710" s="70">
        <v>57</v>
      </c>
      <c r="G1710" s="70" t="s">
        <v>3559</v>
      </c>
      <c r="H1710" s="69" t="s">
        <v>91</v>
      </c>
      <c r="I1710" s="69" t="s">
        <v>1882</v>
      </c>
      <c r="J1710" s="69" t="s">
        <v>325</v>
      </c>
      <c r="K1710" s="69" t="s">
        <v>382</v>
      </c>
      <c r="L1710" s="69" t="s">
        <v>420</v>
      </c>
      <c r="M1710" s="69" t="s">
        <v>384</v>
      </c>
      <c r="N1710" s="69" t="s">
        <v>37</v>
      </c>
      <c r="O1710" s="69" t="s">
        <v>386</v>
      </c>
      <c r="P1710" s="69" t="s">
        <v>970</v>
      </c>
      <c r="Q1710" s="69">
        <v>29</v>
      </c>
      <c r="R1710" s="69" t="s">
        <v>91</v>
      </c>
      <c r="V1710" s="59" t="str">
        <f t="shared" si="211"/>
        <v>1813902голубой</v>
      </c>
      <c r="W1710" s="59" t="str">
        <f t="shared" si="208"/>
        <v>1813902</v>
      </c>
      <c r="X1710" s="59" t="str">
        <f t="shared" si="212"/>
        <v>BUCKET LINEN</v>
      </c>
      <c r="AC1710" s="50">
        <f t="shared" si="213"/>
        <v>2</v>
      </c>
      <c r="AD1710" s="43">
        <f t="shared" si="214"/>
        <v>343</v>
      </c>
      <c r="AE1710" s="50">
        <f t="shared" si="215"/>
        <v>2343</v>
      </c>
    </row>
    <row r="1711" spans="1:31">
      <c r="A1711" s="59" t="str">
        <f t="shared" si="209"/>
        <v>181390229</v>
      </c>
      <c r="B1711" s="59" t="str">
        <f t="shared" si="210"/>
        <v>02-343-19</v>
      </c>
      <c r="C1711" s="69" t="s">
        <v>3560</v>
      </c>
      <c r="D1711" s="69" t="s">
        <v>3558</v>
      </c>
      <c r="E1711" s="69" t="s">
        <v>972</v>
      </c>
      <c r="F1711" s="70">
        <v>59</v>
      </c>
      <c r="G1711" s="70" t="s">
        <v>3559</v>
      </c>
      <c r="H1711" s="69" t="s">
        <v>91</v>
      </c>
      <c r="I1711" s="69" t="s">
        <v>1882</v>
      </c>
      <c r="J1711" s="69" t="s">
        <v>325</v>
      </c>
      <c r="K1711" s="69" t="s">
        <v>382</v>
      </c>
      <c r="L1711" s="69" t="s">
        <v>420</v>
      </c>
      <c r="M1711" s="69" t="s">
        <v>384</v>
      </c>
      <c r="N1711" s="69" t="s">
        <v>37</v>
      </c>
      <c r="O1711" s="69" t="s">
        <v>386</v>
      </c>
      <c r="P1711" s="69" t="s">
        <v>970</v>
      </c>
      <c r="Q1711" s="69">
        <v>29</v>
      </c>
      <c r="R1711" s="69" t="s">
        <v>91</v>
      </c>
      <c r="V1711" s="59" t="str">
        <f t="shared" si="211"/>
        <v>1813902голубой</v>
      </c>
      <c r="W1711" s="59" t="str">
        <f t="shared" si="208"/>
        <v>1813902</v>
      </c>
      <c r="X1711" s="59" t="str">
        <f t="shared" si="212"/>
        <v>BUCKET LINEN</v>
      </c>
      <c r="AC1711" s="50">
        <f t="shared" si="213"/>
        <v>2</v>
      </c>
      <c r="AD1711" s="43">
        <f t="shared" si="214"/>
        <v>343</v>
      </c>
      <c r="AE1711" s="50">
        <f t="shared" si="215"/>
        <v>2343</v>
      </c>
    </row>
    <row r="1712" spans="1:31">
      <c r="A1712" s="59" t="str">
        <f t="shared" si="209"/>
        <v>181390229</v>
      </c>
      <c r="B1712" s="59" t="str">
        <f t="shared" si="210"/>
        <v>02-343-19</v>
      </c>
      <c r="C1712" s="69" t="s">
        <v>3561</v>
      </c>
      <c r="D1712" s="69" t="s">
        <v>3558</v>
      </c>
      <c r="E1712" s="69" t="s">
        <v>983</v>
      </c>
      <c r="F1712" s="70">
        <v>61</v>
      </c>
      <c r="G1712" s="70" t="s">
        <v>3559</v>
      </c>
      <c r="H1712" s="69" t="s">
        <v>91</v>
      </c>
      <c r="I1712" s="69" t="s">
        <v>1882</v>
      </c>
      <c r="J1712" s="69" t="s">
        <v>325</v>
      </c>
      <c r="K1712" s="69" t="s">
        <v>382</v>
      </c>
      <c r="L1712" s="69" t="s">
        <v>420</v>
      </c>
      <c r="M1712" s="69" t="s">
        <v>384</v>
      </c>
      <c r="N1712" s="69" t="s">
        <v>37</v>
      </c>
      <c r="O1712" s="69" t="s">
        <v>386</v>
      </c>
      <c r="P1712" s="69" t="s">
        <v>970</v>
      </c>
      <c r="Q1712" s="69">
        <v>29</v>
      </c>
      <c r="R1712" s="69" t="s">
        <v>91</v>
      </c>
      <c r="V1712" s="59" t="str">
        <f t="shared" si="211"/>
        <v>1813902голубой</v>
      </c>
      <c r="W1712" s="59" t="str">
        <f t="shared" si="208"/>
        <v>1813902</v>
      </c>
      <c r="X1712" s="59" t="str">
        <f t="shared" si="212"/>
        <v>BUCKET LINEN</v>
      </c>
      <c r="AC1712" s="50">
        <f t="shared" si="213"/>
        <v>2</v>
      </c>
      <c r="AD1712" s="43">
        <f t="shared" si="214"/>
        <v>343</v>
      </c>
      <c r="AE1712" s="50">
        <f t="shared" si="215"/>
        <v>2343</v>
      </c>
    </row>
    <row r="1713" spans="1:31">
      <c r="A1713" s="59" t="str">
        <f t="shared" si="209"/>
        <v>18911026</v>
      </c>
      <c r="B1713" s="59" t="str">
        <f t="shared" si="210"/>
        <v>02-344-14</v>
      </c>
      <c r="C1713" s="69" t="s">
        <v>3562</v>
      </c>
      <c r="D1713" s="69" t="s">
        <v>3563</v>
      </c>
      <c r="E1713" s="69" t="s">
        <v>967</v>
      </c>
      <c r="F1713" s="70">
        <v>57</v>
      </c>
      <c r="G1713" s="70" t="s">
        <v>3564</v>
      </c>
      <c r="H1713" s="69" t="s">
        <v>86</v>
      </c>
      <c r="I1713" s="69" t="s">
        <v>3277</v>
      </c>
      <c r="J1713" s="69" t="s">
        <v>325</v>
      </c>
      <c r="K1713" s="69" t="s">
        <v>382</v>
      </c>
      <c r="L1713" s="69" t="s">
        <v>420</v>
      </c>
      <c r="M1713" s="69" t="s">
        <v>388</v>
      </c>
      <c r="N1713" s="69" t="s">
        <v>43</v>
      </c>
      <c r="O1713" s="69" t="s">
        <v>448</v>
      </c>
      <c r="P1713" s="69" t="s">
        <v>970</v>
      </c>
      <c r="Q1713" s="69">
        <v>6</v>
      </c>
      <c r="R1713" s="69" t="s">
        <v>86</v>
      </c>
      <c r="V1713" s="59" t="str">
        <f t="shared" si="211"/>
        <v>1891102коричневый</v>
      </c>
      <c r="W1713" s="59" t="str">
        <f t="shared" si="208"/>
        <v>1891102</v>
      </c>
      <c r="X1713" s="59" t="str">
        <f t="shared" si="212"/>
        <v>BUCKET COTTON</v>
      </c>
      <c r="AC1713" s="50">
        <f t="shared" si="213"/>
        <v>2</v>
      </c>
      <c r="AD1713" s="43">
        <f t="shared" si="214"/>
        <v>344</v>
      </c>
      <c r="AE1713" s="50">
        <f t="shared" si="215"/>
        <v>2344</v>
      </c>
    </row>
    <row r="1714" spans="1:31">
      <c r="A1714" s="59" t="str">
        <f t="shared" si="209"/>
        <v>18911026</v>
      </c>
      <c r="B1714" s="59" t="str">
        <f t="shared" si="210"/>
        <v>02-344-14</v>
      </c>
      <c r="C1714" s="69" t="s">
        <v>3565</v>
      </c>
      <c r="D1714" s="69" t="s">
        <v>3563</v>
      </c>
      <c r="E1714" s="69" t="s">
        <v>972</v>
      </c>
      <c r="F1714" s="70">
        <v>59</v>
      </c>
      <c r="G1714" s="70" t="s">
        <v>3564</v>
      </c>
      <c r="H1714" s="69" t="s">
        <v>86</v>
      </c>
      <c r="I1714" s="69" t="s">
        <v>3277</v>
      </c>
      <c r="J1714" s="69" t="s">
        <v>325</v>
      </c>
      <c r="K1714" s="69" t="s">
        <v>382</v>
      </c>
      <c r="L1714" s="69" t="s">
        <v>420</v>
      </c>
      <c r="M1714" s="69" t="s">
        <v>388</v>
      </c>
      <c r="N1714" s="69" t="s">
        <v>43</v>
      </c>
      <c r="O1714" s="69" t="s">
        <v>448</v>
      </c>
      <c r="P1714" s="69" t="s">
        <v>970</v>
      </c>
      <c r="Q1714" s="69">
        <v>6</v>
      </c>
      <c r="R1714" s="69" t="s">
        <v>86</v>
      </c>
      <c r="V1714" s="59" t="str">
        <f t="shared" si="211"/>
        <v>1891102коричневый</v>
      </c>
      <c r="W1714" s="59" t="str">
        <f t="shared" si="208"/>
        <v>1891102</v>
      </c>
      <c r="X1714" s="59" t="str">
        <f t="shared" si="212"/>
        <v>BUCKET COTTON</v>
      </c>
      <c r="AC1714" s="50">
        <f t="shared" si="213"/>
        <v>2</v>
      </c>
      <c r="AD1714" s="43">
        <f t="shared" si="214"/>
        <v>344</v>
      </c>
      <c r="AE1714" s="50">
        <f t="shared" si="215"/>
        <v>2344</v>
      </c>
    </row>
    <row r="1715" spans="1:31">
      <c r="A1715" s="59" t="str">
        <f t="shared" si="209"/>
        <v>18911026</v>
      </c>
      <c r="B1715" s="59" t="str">
        <f t="shared" si="210"/>
        <v>02-344-14</v>
      </c>
      <c r="C1715" s="69" t="s">
        <v>3566</v>
      </c>
      <c r="D1715" s="69" t="s">
        <v>3563</v>
      </c>
      <c r="E1715" s="69" t="s">
        <v>983</v>
      </c>
      <c r="F1715" s="70">
        <v>61</v>
      </c>
      <c r="G1715" s="70" t="s">
        <v>3564</v>
      </c>
      <c r="H1715" s="69" t="s">
        <v>86</v>
      </c>
      <c r="I1715" s="69" t="s">
        <v>3277</v>
      </c>
      <c r="J1715" s="69" t="s">
        <v>325</v>
      </c>
      <c r="K1715" s="69" t="s">
        <v>382</v>
      </c>
      <c r="L1715" s="69" t="s">
        <v>420</v>
      </c>
      <c r="M1715" s="69" t="s">
        <v>388</v>
      </c>
      <c r="N1715" s="69" t="s">
        <v>43</v>
      </c>
      <c r="O1715" s="69" t="s">
        <v>448</v>
      </c>
      <c r="P1715" s="69" t="s">
        <v>970</v>
      </c>
      <c r="Q1715" s="69">
        <v>6</v>
      </c>
      <c r="R1715" s="69" t="s">
        <v>86</v>
      </c>
      <c r="V1715" s="59" t="str">
        <f t="shared" si="211"/>
        <v>1891102коричневый</v>
      </c>
      <c r="W1715" s="59" t="str">
        <f t="shared" si="208"/>
        <v>1891102</v>
      </c>
      <c r="X1715" s="59" t="str">
        <f t="shared" si="212"/>
        <v>BUCKET COTTON</v>
      </c>
      <c r="AC1715" s="50">
        <f t="shared" si="213"/>
        <v>2</v>
      </c>
      <c r="AD1715" s="43">
        <f t="shared" si="214"/>
        <v>344</v>
      </c>
      <c r="AE1715" s="50">
        <f t="shared" si="215"/>
        <v>2344</v>
      </c>
    </row>
    <row r="1716" spans="1:31">
      <c r="A1716" s="59" t="str">
        <f t="shared" si="209"/>
        <v>18911026</v>
      </c>
      <c r="B1716" s="59" t="str">
        <f t="shared" si="210"/>
        <v>02-344-14</v>
      </c>
      <c r="C1716" s="69" t="s">
        <v>3567</v>
      </c>
      <c r="D1716" s="69" t="s">
        <v>3563</v>
      </c>
      <c r="E1716" s="69" t="s">
        <v>1147</v>
      </c>
      <c r="F1716" s="70">
        <v>55</v>
      </c>
      <c r="G1716" s="70" t="s">
        <v>3564</v>
      </c>
      <c r="H1716" s="69" t="s">
        <v>86</v>
      </c>
      <c r="I1716" s="69" t="s">
        <v>3277</v>
      </c>
      <c r="J1716" s="69" t="s">
        <v>325</v>
      </c>
      <c r="K1716" s="69" t="s">
        <v>382</v>
      </c>
      <c r="L1716" s="69" t="s">
        <v>420</v>
      </c>
      <c r="M1716" s="69" t="s">
        <v>388</v>
      </c>
      <c r="N1716" s="69" t="s">
        <v>43</v>
      </c>
      <c r="O1716" s="69" t="s">
        <v>448</v>
      </c>
      <c r="P1716" s="69" t="s">
        <v>970</v>
      </c>
      <c r="Q1716" s="69">
        <v>6</v>
      </c>
      <c r="R1716" s="69" t="s">
        <v>86</v>
      </c>
      <c r="V1716" s="59" t="str">
        <f t="shared" si="211"/>
        <v>1891102коричневый</v>
      </c>
      <c r="W1716" s="59" t="str">
        <f t="shared" si="208"/>
        <v>1891102</v>
      </c>
      <c r="X1716" s="59" t="str">
        <f t="shared" si="212"/>
        <v>BUCKET COTTON</v>
      </c>
      <c r="AC1716" s="50">
        <f t="shared" si="213"/>
        <v>2</v>
      </c>
      <c r="AD1716" s="43">
        <f t="shared" si="214"/>
        <v>344</v>
      </c>
      <c r="AE1716" s="50">
        <f t="shared" si="215"/>
        <v>2344</v>
      </c>
    </row>
    <row r="1717" spans="1:31">
      <c r="A1717" s="59" t="str">
        <f t="shared" si="209"/>
        <v>28111011</v>
      </c>
      <c r="B1717" s="59" t="str">
        <f t="shared" si="210"/>
        <v>02-186-09</v>
      </c>
      <c r="C1717" s="69" t="s">
        <v>3568</v>
      </c>
      <c r="D1717" s="69" t="s">
        <v>3569</v>
      </c>
      <c r="E1717" s="69" t="s">
        <v>967</v>
      </c>
      <c r="F1717" s="70">
        <v>57</v>
      </c>
      <c r="G1717" s="70" t="s">
        <v>2050</v>
      </c>
      <c r="H1717" s="69" t="s">
        <v>53</v>
      </c>
      <c r="I1717" s="69" t="s">
        <v>2014</v>
      </c>
      <c r="J1717" s="69" t="s">
        <v>325</v>
      </c>
      <c r="K1717" s="69" t="s">
        <v>382</v>
      </c>
      <c r="L1717" s="69" t="s">
        <v>420</v>
      </c>
      <c r="M1717" s="69" t="s">
        <v>384</v>
      </c>
      <c r="N1717" s="69" t="s">
        <v>43</v>
      </c>
      <c r="O1717" s="69" t="s">
        <v>386</v>
      </c>
      <c r="P1717" s="69" t="s">
        <v>970</v>
      </c>
      <c r="Q1717" s="69">
        <v>1</v>
      </c>
      <c r="R1717" s="69" t="s">
        <v>53</v>
      </c>
      <c r="V1717" s="59" t="str">
        <f t="shared" si="211"/>
        <v>2811101черный</v>
      </c>
      <c r="W1717" s="59" t="str">
        <f t="shared" si="208"/>
        <v>2811101</v>
      </c>
      <c r="X1717" s="59" t="str">
        <f t="shared" si="212"/>
        <v>BUCKET DELAVE</v>
      </c>
      <c r="AC1717" s="50">
        <f t="shared" si="213"/>
        <v>2</v>
      </c>
      <c r="AD1717" s="43">
        <f t="shared" si="214"/>
        <v>186</v>
      </c>
      <c r="AE1717" s="50">
        <f t="shared" si="215"/>
        <v>2186</v>
      </c>
    </row>
    <row r="1718" spans="1:31">
      <c r="A1718" s="59" t="str">
        <f t="shared" si="209"/>
        <v>28111011</v>
      </c>
      <c r="B1718" s="59" t="str">
        <f t="shared" si="210"/>
        <v>02-186-09</v>
      </c>
      <c r="C1718" s="69" t="s">
        <v>3570</v>
      </c>
      <c r="D1718" s="69" t="s">
        <v>3569</v>
      </c>
      <c r="E1718" s="69" t="s">
        <v>972</v>
      </c>
      <c r="F1718" s="70">
        <v>59</v>
      </c>
      <c r="G1718" s="70" t="s">
        <v>2050</v>
      </c>
      <c r="H1718" s="69" t="s">
        <v>53</v>
      </c>
      <c r="I1718" s="69" t="s">
        <v>2014</v>
      </c>
      <c r="J1718" s="69" t="s">
        <v>325</v>
      </c>
      <c r="K1718" s="69" t="s">
        <v>382</v>
      </c>
      <c r="L1718" s="69" t="s">
        <v>420</v>
      </c>
      <c r="M1718" s="69" t="s">
        <v>384</v>
      </c>
      <c r="N1718" s="69" t="s">
        <v>43</v>
      </c>
      <c r="O1718" s="69" t="s">
        <v>386</v>
      </c>
      <c r="P1718" s="69" t="s">
        <v>970</v>
      </c>
      <c r="Q1718" s="69">
        <v>1</v>
      </c>
      <c r="R1718" s="69" t="s">
        <v>53</v>
      </c>
      <c r="V1718" s="59" t="str">
        <f t="shared" si="211"/>
        <v>2811101черный</v>
      </c>
      <c r="W1718" s="59" t="str">
        <f t="shared" si="208"/>
        <v>2811101</v>
      </c>
      <c r="X1718" s="59" t="str">
        <f t="shared" si="212"/>
        <v>BUCKET DELAVE</v>
      </c>
      <c r="AC1718" s="50">
        <f t="shared" si="213"/>
        <v>2</v>
      </c>
      <c r="AD1718" s="43">
        <f t="shared" si="214"/>
        <v>186</v>
      </c>
      <c r="AE1718" s="50">
        <f t="shared" si="215"/>
        <v>2186</v>
      </c>
    </row>
    <row r="1719" spans="1:31">
      <c r="A1719" s="59" t="str">
        <f t="shared" si="209"/>
        <v>28111011</v>
      </c>
      <c r="B1719" s="59" t="str">
        <f t="shared" si="210"/>
        <v>02-186-09</v>
      </c>
      <c r="C1719" s="69" t="s">
        <v>3571</v>
      </c>
      <c r="D1719" s="69" t="s">
        <v>3569</v>
      </c>
      <c r="E1719" s="69" t="s">
        <v>983</v>
      </c>
      <c r="F1719" s="70">
        <v>61</v>
      </c>
      <c r="G1719" s="70" t="s">
        <v>2050</v>
      </c>
      <c r="H1719" s="69" t="s">
        <v>53</v>
      </c>
      <c r="I1719" s="69" t="s">
        <v>2014</v>
      </c>
      <c r="J1719" s="69" t="s">
        <v>325</v>
      </c>
      <c r="K1719" s="69" t="s">
        <v>382</v>
      </c>
      <c r="L1719" s="69" t="s">
        <v>420</v>
      </c>
      <c r="M1719" s="69" t="s">
        <v>384</v>
      </c>
      <c r="N1719" s="69" t="s">
        <v>43</v>
      </c>
      <c r="O1719" s="69" t="s">
        <v>386</v>
      </c>
      <c r="P1719" s="69" t="s">
        <v>970</v>
      </c>
      <c r="Q1719" s="69">
        <v>1</v>
      </c>
      <c r="R1719" s="69" t="s">
        <v>53</v>
      </c>
      <c r="V1719" s="59" t="str">
        <f t="shared" si="211"/>
        <v>2811101черный</v>
      </c>
      <c r="W1719" s="59" t="str">
        <f t="shared" si="208"/>
        <v>2811101</v>
      </c>
      <c r="X1719" s="59" t="str">
        <f t="shared" si="212"/>
        <v>BUCKET DELAVE</v>
      </c>
      <c r="AC1719" s="50">
        <f t="shared" si="213"/>
        <v>2</v>
      </c>
      <c r="AD1719" s="43">
        <f t="shared" si="214"/>
        <v>186</v>
      </c>
      <c r="AE1719" s="50">
        <f t="shared" si="215"/>
        <v>2186</v>
      </c>
    </row>
    <row r="1720" spans="1:31">
      <c r="A1720" s="59" t="str">
        <f t="shared" si="209"/>
        <v>28111011</v>
      </c>
      <c r="B1720" s="59" t="str">
        <f t="shared" si="210"/>
        <v>02-186-09</v>
      </c>
      <c r="C1720" s="69" t="s">
        <v>3572</v>
      </c>
      <c r="D1720" s="69" t="s">
        <v>3569</v>
      </c>
      <c r="E1720" s="69" t="s">
        <v>989</v>
      </c>
      <c r="F1720" s="70">
        <v>63</v>
      </c>
      <c r="G1720" s="70" t="s">
        <v>2050</v>
      </c>
      <c r="H1720" s="69" t="s">
        <v>53</v>
      </c>
      <c r="I1720" s="69" t="s">
        <v>2014</v>
      </c>
      <c r="J1720" s="69" t="s">
        <v>325</v>
      </c>
      <c r="K1720" s="69" t="s">
        <v>382</v>
      </c>
      <c r="L1720" s="69" t="s">
        <v>420</v>
      </c>
      <c r="M1720" s="69" t="s">
        <v>384</v>
      </c>
      <c r="N1720" s="69" t="s">
        <v>43</v>
      </c>
      <c r="O1720" s="69" t="s">
        <v>386</v>
      </c>
      <c r="P1720" s="69" t="s">
        <v>970</v>
      </c>
      <c r="Q1720" s="69">
        <v>1</v>
      </c>
      <c r="R1720" s="69" t="s">
        <v>53</v>
      </c>
      <c r="V1720" s="59" t="str">
        <f t="shared" si="211"/>
        <v>2811101черный</v>
      </c>
      <c r="W1720" s="59" t="str">
        <f t="shared" si="208"/>
        <v>2811101</v>
      </c>
      <c r="X1720" s="59" t="str">
        <f t="shared" si="212"/>
        <v>BUCKET DELAVE</v>
      </c>
      <c r="AC1720" s="50">
        <f t="shared" si="213"/>
        <v>2</v>
      </c>
      <c r="AD1720" s="43">
        <f t="shared" si="214"/>
        <v>186</v>
      </c>
      <c r="AE1720" s="50">
        <f t="shared" si="215"/>
        <v>2186</v>
      </c>
    </row>
    <row r="1721" spans="1:31">
      <c r="A1721" s="59" t="str">
        <f t="shared" si="209"/>
        <v>28111011</v>
      </c>
      <c r="B1721" s="59" t="str">
        <f t="shared" si="210"/>
        <v>02-186-09</v>
      </c>
      <c r="C1721" s="69" t="s">
        <v>3573</v>
      </c>
      <c r="D1721" s="69" t="s">
        <v>3569</v>
      </c>
      <c r="E1721" s="69" t="s">
        <v>1147</v>
      </c>
      <c r="F1721" s="70">
        <v>55</v>
      </c>
      <c r="G1721" s="70" t="s">
        <v>2050</v>
      </c>
      <c r="H1721" s="69" t="s">
        <v>53</v>
      </c>
      <c r="I1721" s="69" t="s">
        <v>2014</v>
      </c>
      <c r="J1721" s="69" t="s">
        <v>325</v>
      </c>
      <c r="K1721" s="69" t="s">
        <v>382</v>
      </c>
      <c r="L1721" s="69" t="s">
        <v>420</v>
      </c>
      <c r="M1721" s="69" t="s">
        <v>384</v>
      </c>
      <c r="N1721" s="69" t="s">
        <v>43</v>
      </c>
      <c r="O1721" s="69" t="s">
        <v>386</v>
      </c>
      <c r="P1721" s="69" t="s">
        <v>970</v>
      </c>
      <c r="Q1721" s="69">
        <v>1</v>
      </c>
      <c r="R1721" s="69" t="s">
        <v>53</v>
      </c>
      <c r="V1721" s="59" t="str">
        <f t="shared" si="211"/>
        <v>2811101черный</v>
      </c>
      <c r="W1721" s="59" t="str">
        <f t="shared" si="208"/>
        <v>2811101</v>
      </c>
      <c r="X1721" s="59" t="str">
        <f t="shared" si="212"/>
        <v>BUCKET DELAVE</v>
      </c>
      <c r="AC1721" s="50">
        <f t="shared" si="213"/>
        <v>2</v>
      </c>
      <c r="AD1721" s="43">
        <f t="shared" si="214"/>
        <v>186</v>
      </c>
      <c r="AE1721" s="50">
        <f t="shared" si="215"/>
        <v>2186</v>
      </c>
    </row>
    <row r="1722" spans="1:31">
      <c r="A1722" s="59" t="str">
        <f t="shared" si="209"/>
        <v>281110171</v>
      </c>
      <c r="B1722" s="59" t="str">
        <f t="shared" si="210"/>
        <v>02-186-36</v>
      </c>
      <c r="C1722" s="69" t="s">
        <v>3574</v>
      </c>
      <c r="D1722" s="69" t="s">
        <v>3575</v>
      </c>
      <c r="E1722" s="69" t="s">
        <v>967</v>
      </c>
      <c r="F1722" s="70">
        <v>57</v>
      </c>
      <c r="G1722" s="70" t="s">
        <v>2050</v>
      </c>
      <c r="H1722" s="69" t="s">
        <v>187</v>
      </c>
      <c r="I1722" s="69" t="s">
        <v>908</v>
      </c>
      <c r="J1722" s="69" t="s">
        <v>325</v>
      </c>
      <c r="K1722" s="69" t="s">
        <v>382</v>
      </c>
      <c r="L1722" s="69" t="s">
        <v>420</v>
      </c>
      <c r="M1722" s="69" t="s">
        <v>388</v>
      </c>
      <c r="N1722" s="69" t="s">
        <v>43</v>
      </c>
      <c r="O1722" s="69" t="s">
        <v>386</v>
      </c>
      <c r="P1722" s="69" t="s">
        <v>970</v>
      </c>
      <c r="Q1722" s="69">
        <v>71</v>
      </c>
      <c r="R1722" s="69" t="s">
        <v>63</v>
      </c>
      <c r="V1722" s="59" t="str">
        <f t="shared" si="211"/>
        <v>2811101кремовый</v>
      </c>
      <c r="W1722" s="59" t="str">
        <f t="shared" si="208"/>
        <v>2811101</v>
      </c>
      <c r="X1722" s="59" t="str">
        <f t="shared" si="212"/>
        <v>BUCKET DELAVE</v>
      </c>
      <c r="AC1722" s="50">
        <f t="shared" si="213"/>
        <v>2</v>
      </c>
      <c r="AD1722" s="43">
        <f t="shared" si="214"/>
        <v>186</v>
      </c>
      <c r="AE1722" s="50">
        <f t="shared" si="215"/>
        <v>2186</v>
      </c>
    </row>
    <row r="1723" spans="1:31">
      <c r="A1723" s="59" t="str">
        <f t="shared" si="209"/>
        <v>281110171</v>
      </c>
      <c r="B1723" s="59" t="str">
        <f t="shared" si="210"/>
        <v>02-186-36</v>
      </c>
      <c r="C1723" s="69" t="s">
        <v>3576</v>
      </c>
      <c r="D1723" s="69" t="s">
        <v>3575</v>
      </c>
      <c r="E1723" s="69" t="s">
        <v>972</v>
      </c>
      <c r="F1723" s="70">
        <v>59</v>
      </c>
      <c r="G1723" s="70" t="s">
        <v>2050</v>
      </c>
      <c r="H1723" s="69" t="s">
        <v>187</v>
      </c>
      <c r="I1723" s="69" t="s">
        <v>908</v>
      </c>
      <c r="J1723" s="69" t="s">
        <v>325</v>
      </c>
      <c r="K1723" s="69" t="s">
        <v>382</v>
      </c>
      <c r="L1723" s="69" t="s">
        <v>420</v>
      </c>
      <c r="M1723" s="69" t="s">
        <v>388</v>
      </c>
      <c r="N1723" s="69" t="s">
        <v>43</v>
      </c>
      <c r="O1723" s="69" t="s">
        <v>386</v>
      </c>
      <c r="P1723" s="69" t="s">
        <v>970</v>
      </c>
      <c r="Q1723" s="69">
        <v>71</v>
      </c>
      <c r="R1723" s="69" t="s">
        <v>63</v>
      </c>
      <c r="V1723" s="59" t="str">
        <f t="shared" si="211"/>
        <v>2811101кремовый</v>
      </c>
      <c r="W1723" s="59" t="str">
        <f t="shared" si="208"/>
        <v>2811101</v>
      </c>
      <c r="X1723" s="59" t="str">
        <f t="shared" si="212"/>
        <v>BUCKET DELAVE</v>
      </c>
      <c r="AC1723" s="50">
        <f t="shared" si="213"/>
        <v>2</v>
      </c>
      <c r="AD1723" s="43">
        <f t="shared" si="214"/>
        <v>186</v>
      </c>
      <c r="AE1723" s="50">
        <f t="shared" si="215"/>
        <v>2186</v>
      </c>
    </row>
    <row r="1724" spans="1:31">
      <c r="A1724" s="59" t="str">
        <f t="shared" si="209"/>
        <v>281110171</v>
      </c>
      <c r="B1724" s="59" t="str">
        <f t="shared" si="210"/>
        <v>02-186-36</v>
      </c>
      <c r="C1724" s="69" t="s">
        <v>3577</v>
      </c>
      <c r="D1724" s="69" t="s">
        <v>3575</v>
      </c>
      <c r="E1724" s="69" t="s">
        <v>983</v>
      </c>
      <c r="F1724" s="70">
        <v>61</v>
      </c>
      <c r="G1724" s="70" t="s">
        <v>2050</v>
      </c>
      <c r="H1724" s="69" t="s">
        <v>187</v>
      </c>
      <c r="I1724" s="69" t="s">
        <v>908</v>
      </c>
      <c r="J1724" s="69" t="s">
        <v>325</v>
      </c>
      <c r="K1724" s="69" t="s">
        <v>382</v>
      </c>
      <c r="L1724" s="69" t="s">
        <v>420</v>
      </c>
      <c r="M1724" s="69" t="s">
        <v>388</v>
      </c>
      <c r="N1724" s="69" t="s">
        <v>43</v>
      </c>
      <c r="O1724" s="69" t="s">
        <v>386</v>
      </c>
      <c r="P1724" s="69" t="s">
        <v>970</v>
      </c>
      <c r="Q1724" s="69">
        <v>71</v>
      </c>
      <c r="R1724" s="69" t="s">
        <v>63</v>
      </c>
      <c r="V1724" s="59" t="str">
        <f t="shared" si="211"/>
        <v>2811101кремовый</v>
      </c>
      <c r="W1724" s="59" t="str">
        <f t="shared" si="208"/>
        <v>2811101</v>
      </c>
      <c r="X1724" s="59" t="str">
        <f t="shared" si="212"/>
        <v>BUCKET DELAVE</v>
      </c>
      <c r="AC1724" s="50">
        <f t="shared" si="213"/>
        <v>2</v>
      </c>
      <c r="AD1724" s="43">
        <f t="shared" si="214"/>
        <v>186</v>
      </c>
      <c r="AE1724" s="50">
        <f t="shared" si="215"/>
        <v>2186</v>
      </c>
    </row>
    <row r="1725" spans="1:31">
      <c r="A1725" s="59" t="str">
        <f t="shared" si="209"/>
        <v>281110176</v>
      </c>
      <c r="B1725" s="59" t="str">
        <f t="shared" si="210"/>
        <v>02-186-20</v>
      </c>
      <c r="C1725" s="69" t="s">
        <v>3578</v>
      </c>
      <c r="D1725" s="69" t="s">
        <v>3579</v>
      </c>
      <c r="E1725" s="69" t="s">
        <v>967</v>
      </c>
      <c r="F1725" s="70">
        <v>57</v>
      </c>
      <c r="G1725" s="70" t="s">
        <v>2050</v>
      </c>
      <c r="H1725" s="69" t="s">
        <v>205</v>
      </c>
      <c r="I1725" s="69" t="s">
        <v>2014</v>
      </c>
      <c r="J1725" s="69" t="s">
        <v>325</v>
      </c>
      <c r="K1725" s="69" t="s">
        <v>382</v>
      </c>
      <c r="L1725" s="69" t="s">
        <v>420</v>
      </c>
      <c r="M1725" s="69" t="s">
        <v>384</v>
      </c>
      <c r="N1725" s="69" t="s">
        <v>43</v>
      </c>
      <c r="O1725" s="69" t="s">
        <v>386</v>
      </c>
      <c r="P1725" s="69" t="s">
        <v>970</v>
      </c>
      <c r="Q1725" s="69">
        <v>76</v>
      </c>
      <c r="R1725" s="69" t="s">
        <v>63</v>
      </c>
      <c r="V1725" s="59" t="str">
        <f t="shared" si="211"/>
        <v>2811101песочный</v>
      </c>
      <c r="W1725" s="59" t="str">
        <f t="shared" si="208"/>
        <v>2811101</v>
      </c>
      <c r="X1725" s="59" t="str">
        <f t="shared" si="212"/>
        <v>BUCKET DELAVE</v>
      </c>
      <c r="AC1725" s="50">
        <f t="shared" si="213"/>
        <v>2</v>
      </c>
      <c r="AD1725" s="43">
        <f t="shared" si="214"/>
        <v>186</v>
      </c>
      <c r="AE1725" s="50">
        <f t="shared" si="215"/>
        <v>2186</v>
      </c>
    </row>
    <row r="1726" spans="1:31">
      <c r="A1726" s="59" t="str">
        <f t="shared" si="209"/>
        <v>281110176</v>
      </c>
      <c r="B1726" s="59" t="str">
        <f t="shared" si="210"/>
        <v>02-186-20</v>
      </c>
      <c r="C1726" s="69" t="s">
        <v>3580</v>
      </c>
      <c r="D1726" s="69" t="s">
        <v>3579</v>
      </c>
      <c r="E1726" s="69" t="s">
        <v>972</v>
      </c>
      <c r="F1726" s="70">
        <v>59</v>
      </c>
      <c r="G1726" s="70" t="s">
        <v>2050</v>
      </c>
      <c r="H1726" s="69" t="s">
        <v>205</v>
      </c>
      <c r="I1726" s="69" t="s">
        <v>2014</v>
      </c>
      <c r="J1726" s="69" t="s">
        <v>325</v>
      </c>
      <c r="K1726" s="69" t="s">
        <v>382</v>
      </c>
      <c r="L1726" s="69" t="s">
        <v>420</v>
      </c>
      <c r="M1726" s="69" t="s">
        <v>384</v>
      </c>
      <c r="N1726" s="69" t="s">
        <v>43</v>
      </c>
      <c r="O1726" s="69" t="s">
        <v>386</v>
      </c>
      <c r="P1726" s="69" t="s">
        <v>970</v>
      </c>
      <c r="Q1726" s="69">
        <v>76</v>
      </c>
      <c r="R1726" s="69" t="s">
        <v>63</v>
      </c>
      <c r="V1726" s="59" t="str">
        <f t="shared" si="211"/>
        <v>2811101песочный</v>
      </c>
      <c r="W1726" s="59" t="str">
        <f t="shared" si="208"/>
        <v>2811101</v>
      </c>
      <c r="X1726" s="59" t="str">
        <f t="shared" si="212"/>
        <v>BUCKET DELAVE</v>
      </c>
      <c r="AC1726" s="50">
        <f t="shared" si="213"/>
        <v>2</v>
      </c>
      <c r="AD1726" s="43">
        <f t="shared" si="214"/>
        <v>186</v>
      </c>
      <c r="AE1726" s="50">
        <f t="shared" si="215"/>
        <v>2186</v>
      </c>
    </row>
    <row r="1727" spans="1:31">
      <c r="A1727" s="59" t="str">
        <f t="shared" si="209"/>
        <v>281110176</v>
      </c>
      <c r="B1727" s="59" t="str">
        <f t="shared" si="210"/>
        <v>02-186-20</v>
      </c>
      <c r="C1727" s="69" t="s">
        <v>3581</v>
      </c>
      <c r="D1727" s="69" t="s">
        <v>3579</v>
      </c>
      <c r="E1727" s="69" t="s">
        <v>983</v>
      </c>
      <c r="F1727" s="70">
        <v>61</v>
      </c>
      <c r="G1727" s="70" t="s">
        <v>2050</v>
      </c>
      <c r="H1727" s="69" t="s">
        <v>205</v>
      </c>
      <c r="I1727" s="69" t="s">
        <v>2014</v>
      </c>
      <c r="J1727" s="69" t="s">
        <v>325</v>
      </c>
      <c r="K1727" s="69" t="s">
        <v>382</v>
      </c>
      <c r="L1727" s="69" t="s">
        <v>420</v>
      </c>
      <c r="M1727" s="69" t="s">
        <v>384</v>
      </c>
      <c r="N1727" s="69" t="s">
        <v>43</v>
      </c>
      <c r="O1727" s="69" t="s">
        <v>386</v>
      </c>
      <c r="P1727" s="69" t="s">
        <v>970</v>
      </c>
      <c r="Q1727" s="69">
        <v>76</v>
      </c>
      <c r="R1727" s="69" t="s">
        <v>63</v>
      </c>
      <c r="V1727" s="59" t="str">
        <f t="shared" si="211"/>
        <v>2811101песочный</v>
      </c>
      <c r="W1727" s="59" t="str">
        <f t="shared" si="208"/>
        <v>2811101</v>
      </c>
      <c r="X1727" s="59" t="str">
        <f t="shared" si="212"/>
        <v>BUCKET DELAVE</v>
      </c>
      <c r="AC1727" s="50">
        <f t="shared" si="213"/>
        <v>2</v>
      </c>
      <c r="AD1727" s="43">
        <f t="shared" si="214"/>
        <v>186</v>
      </c>
      <c r="AE1727" s="50">
        <f t="shared" si="215"/>
        <v>2186</v>
      </c>
    </row>
    <row r="1728" spans="1:31">
      <c r="A1728" s="59" t="str">
        <f t="shared" si="209"/>
        <v>281110176</v>
      </c>
      <c r="B1728" s="59" t="str">
        <f t="shared" si="210"/>
        <v>02-186-20</v>
      </c>
      <c r="C1728" s="69" t="s">
        <v>3582</v>
      </c>
      <c r="D1728" s="69" t="s">
        <v>3579</v>
      </c>
      <c r="E1728" s="69" t="s">
        <v>1147</v>
      </c>
      <c r="F1728" s="70">
        <v>55</v>
      </c>
      <c r="G1728" s="70" t="s">
        <v>2050</v>
      </c>
      <c r="H1728" s="69" t="s">
        <v>205</v>
      </c>
      <c r="I1728" s="69" t="s">
        <v>2014</v>
      </c>
      <c r="J1728" s="69" t="s">
        <v>325</v>
      </c>
      <c r="K1728" s="69" t="s">
        <v>382</v>
      </c>
      <c r="L1728" s="69" t="s">
        <v>420</v>
      </c>
      <c r="M1728" s="69" t="s">
        <v>384</v>
      </c>
      <c r="N1728" s="69" t="s">
        <v>43</v>
      </c>
      <c r="O1728" s="69" t="s">
        <v>386</v>
      </c>
      <c r="P1728" s="69" t="s">
        <v>970</v>
      </c>
      <c r="Q1728" s="69">
        <v>76</v>
      </c>
      <c r="R1728" s="69" t="s">
        <v>63</v>
      </c>
      <c r="V1728" s="59" t="str">
        <f t="shared" si="211"/>
        <v>2811101песочный</v>
      </c>
      <c r="W1728" s="59" t="str">
        <f t="shared" si="208"/>
        <v>2811101</v>
      </c>
      <c r="X1728" s="59" t="str">
        <f t="shared" si="212"/>
        <v>BUCKET DELAVE</v>
      </c>
      <c r="AC1728" s="50">
        <f t="shared" si="213"/>
        <v>2</v>
      </c>
      <c r="AD1728" s="43">
        <f t="shared" si="214"/>
        <v>186</v>
      </c>
      <c r="AE1728" s="50">
        <f t="shared" si="215"/>
        <v>2186</v>
      </c>
    </row>
    <row r="1729" spans="1:31">
      <c r="A1729" s="59" t="str">
        <f t="shared" si="209"/>
        <v>281110176</v>
      </c>
      <c r="B1729" s="59" t="str">
        <f t="shared" si="210"/>
        <v>02-186-20</v>
      </c>
      <c r="C1729" s="69" t="s">
        <v>3583</v>
      </c>
      <c r="D1729" s="69" t="s">
        <v>3579</v>
      </c>
      <c r="E1729" s="69" t="s">
        <v>989</v>
      </c>
      <c r="F1729" s="70">
        <v>63</v>
      </c>
      <c r="G1729" s="70" t="s">
        <v>2050</v>
      </c>
      <c r="H1729" s="69" t="s">
        <v>205</v>
      </c>
      <c r="I1729" s="69" t="s">
        <v>2014</v>
      </c>
      <c r="J1729" s="69" t="s">
        <v>325</v>
      </c>
      <c r="K1729" s="69" t="s">
        <v>382</v>
      </c>
      <c r="L1729" s="69" t="s">
        <v>420</v>
      </c>
      <c r="M1729" s="69" t="s">
        <v>384</v>
      </c>
      <c r="N1729" s="69" t="s">
        <v>43</v>
      </c>
      <c r="O1729" s="69" t="s">
        <v>386</v>
      </c>
      <c r="P1729" s="69" t="s">
        <v>970</v>
      </c>
      <c r="Q1729" s="69">
        <v>76</v>
      </c>
      <c r="R1729" s="69" t="s">
        <v>63</v>
      </c>
      <c r="V1729" s="59" t="str">
        <f t="shared" si="211"/>
        <v>2811101песочный</v>
      </c>
      <c r="W1729" s="59" t="str">
        <f t="shared" si="208"/>
        <v>2811101</v>
      </c>
      <c r="X1729" s="59" t="str">
        <f t="shared" si="212"/>
        <v>BUCKET DELAVE</v>
      </c>
      <c r="AC1729" s="50">
        <f t="shared" si="213"/>
        <v>2</v>
      </c>
      <c r="AD1729" s="43">
        <f t="shared" si="214"/>
        <v>186</v>
      </c>
      <c r="AE1729" s="50">
        <f t="shared" si="215"/>
        <v>2186</v>
      </c>
    </row>
    <row r="1730" spans="1:31">
      <c r="A1730" s="59" t="str">
        <f t="shared" si="209"/>
        <v>86993523</v>
      </c>
      <c r="B1730" s="59" t="str">
        <f t="shared" si="210"/>
        <v>02-144-01</v>
      </c>
      <c r="C1730" s="69" t="s">
        <v>3584</v>
      </c>
      <c r="D1730" s="69" t="s">
        <v>3585</v>
      </c>
      <c r="E1730" s="69" t="s">
        <v>907</v>
      </c>
      <c r="F1730" s="70">
        <v>0</v>
      </c>
      <c r="G1730" s="70" t="s">
        <v>1813</v>
      </c>
      <c r="H1730" s="69" t="s">
        <v>231</v>
      </c>
      <c r="I1730" s="69" t="s">
        <v>1018</v>
      </c>
      <c r="J1730" s="69" t="s">
        <v>340</v>
      </c>
      <c r="K1730" s="69" t="s">
        <v>382</v>
      </c>
      <c r="L1730" s="69" t="s">
        <v>420</v>
      </c>
      <c r="M1730" s="69" t="s">
        <v>388</v>
      </c>
      <c r="N1730" s="69" t="s">
        <v>44</v>
      </c>
      <c r="O1730" s="69" t="s">
        <v>385</v>
      </c>
      <c r="P1730" s="69" t="s">
        <v>970</v>
      </c>
      <c r="Q1730" s="69">
        <v>3</v>
      </c>
      <c r="R1730" s="69" t="s">
        <v>83</v>
      </c>
      <c r="V1730" s="59" t="str">
        <f t="shared" si="211"/>
        <v>8699352светло-серый</v>
      </c>
      <c r="W1730" s="59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8699352</v>
      </c>
      <c r="X1730" s="59" t="str">
        <f t="shared" si="212"/>
        <v>GEORGIA</v>
      </c>
      <c r="AC1730" s="50">
        <f t="shared" si="213"/>
        <v>2</v>
      </c>
      <c r="AD1730" s="43">
        <f t="shared" si="214"/>
        <v>144</v>
      </c>
      <c r="AE1730" s="50">
        <f t="shared" si="215"/>
        <v>2144</v>
      </c>
    </row>
    <row r="1731" spans="1:31">
      <c r="A1731" s="59" t="str">
        <f t="shared" ref="A1731:A1794" si="217">IF(G1731&amp;Q1731&lt;&gt;"",W1731&amp;Q1731,"")</f>
        <v>869935225</v>
      </c>
      <c r="B1731" s="59" t="str">
        <f t="shared" ref="B1731:B1794" si="218">IF(C1731&lt;&gt;"",LEFT(C1731,9),"")</f>
        <v>02-144-99</v>
      </c>
      <c r="C1731" s="69" t="s">
        <v>3586</v>
      </c>
      <c r="D1731" s="69" t="s">
        <v>3587</v>
      </c>
      <c r="E1731" s="69" t="s">
        <v>907</v>
      </c>
      <c r="F1731" s="70">
        <v>0</v>
      </c>
      <c r="G1731" s="70" t="s">
        <v>1813</v>
      </c>
      <c r="H1731" s="69" t="s">
        <v>256</v>
      </c>
      <c r="I1731" s="69" t="s">
        <v>1018</v>
      </c>
      <c r="J1731" s="69" t="s">
        <v>340</v>
      </c>
      <c r="K1731" s="69" t="s">
        <v>382</v>
      </c>
      <c r="L1731" s="69" t="s">
        <v>420</v>
      </c>
      <c r="M1731" s="69" t="s">
        <v>388</v>
      </c>
      <c r="N1731" s="69" t="s">
        <v>44</v>
      </c>
      <c r="O1731" s="69" t="s">
        <v>385</v>
      </c>
      <c r="P1731" s="69" t="s">
        <v>970</v>
      </c>
      <c r="Q1731" s="69">
        <v>25</v>
      </c>
      <c r="R1731" s="69" t="s">
        <v>71</v>
      </c>
      <c r="V1731" s="59" t="str">
        <f t="shared" ref="V1731:V1794" si="219">W1731&amp;H1731</f>
        <v>8699352синий / серый</v>
      </c>
      <c r="W1731" s="59" t="str">
        <f t="shared" si="216"/>
        <v>8699352</v>
      </c>
      <c r="X1731" s="59" t="str">
        <f t="shared" ref="X1731:X1794" si="220">IF(A1731&lt;&gt;"",IFERROR(IF(FIND(" ",G1731)&gt;=1,MID(G1731,FIND(" ",G1731)+1,LEN(G1731)),""),""),"")</f>
        <v>GEORGIA</v>
      </c>
      <c r="AC1731" s="50">
        <f t="shared" ref="AC1731:AC1794" si="221">IFERROR(VALUE(MID($C1731,1,2)),0)</f>
        <v>2</v>
      </c>
      <c r="AD1731" s="43">
        <f t="shared" ref="AD1731:AD1794" si="222">IFERROR(VALUE(MID($C1731,4,3)),0)</f>
        <v>144</v>
      </c>
      <c r="AE1731" s="50">
        <f t="shared" ref="AE1731:AE1794" si="223">VALUE(RIGHT("00"&amp;AC1731,2)&amp;RIGHT("000"&amp;AD1731,3))</f>
        <v>2144</v>
      </c>
    </row>
    <row r="1732" spans="1:31">
      <c r="A1732" s="59" t="str">
        <f t="shared" si="217"/>
        <v>869935233</v>
      </c>
      <c r="B1732" s="59" t="str">
        <f t="shared" si="218"/>
        <v>02-144-05</v>
      </c>
      <c r="C1732" s="69" t="s">
        <v>3588</v>
      </c>
      <c r="D1732" s="69" t="s">
        <v>3589</v>
      </c>
      <c r="E1732" s="69" t="s">
        <v>907</v>
      </c>
      <c r="F1732" s="70">
        <v>0</v>
      </c>
      <c r="G1732" s="70" t="s">
        <v>1813</v>
      </c>
      <c r="H1732" s="69" t="s">
        <v>277</v>
      </c>
      <c r="I1732" s="69" t="s">
        <v>1018</v>
      </c>
      <c r="J1732" s="69" t="s">
        <v>340</v>
      </c>
      <c r="K1732" s="69" t="s">
        <v>382</v>
      </c>
      <c r="L1732" s="69" t="s">
        <v>420</v>
      </c>
      <c r="M1732" s="69" t="s">
        <v>389</v>
      </c>
      <c r="N1732" s="69" t="s">
        <v>44</v>
      </c>
      <c r="O1732" s="69" t="s">
        <v>385</v>
      </c>
      <c r="P1732" s="69" t="s">
        <v>970</v>
      </c>
      <c r="Q1732" s="69">
        <v>33</v>
      </c>
      <c r="R1732" s="69" t="s">
        <v>83</v>
      </c>
      <c r="V1732" s="59" t="str">
        <f t="shared" si="219"/>
        <v>8699352темно-серый</v>
      </c>
      <c r="W1732" s="59" t="str">
        <f t="shared" si="216"/>
        <v>8699352</v>
      </c>
      <c r="X1732" s="59" t="str">
        <f t="shared" si="220"/>
        <v>GEORGIA</v>
      </c>
      <c r="AC1732" s="50">
        <f t="shared" si="221"/>
        <v>2</v>
      </c>
      <c r="AD1732" s="43">
        <f t="shared" si="222"/>
        <v>144</v>
      </c>
      <c r="AE1732" s="50">
        <f t="shared" si="223"/>
        <v>2144</v>
      </c>
    </row>
    <row r="1733" spans="1:31">
      <c r="A1733" s="59" t="str">
        <f t="shared" si="217"/>
        <v>869935252</v>
      </c>
      <c r="B1733" s="59" t="str">
        <f t="shared" si="218"/>
        <v>02-144-03</v>
      </c>
      <c r="C1733" s="69" t="s">
        <v>3590</v>
      </c>
      <c r="D1733" s="69" t="s">
        <v>3591</v>
      </c>
      <c r="E1733" s="69" t="s">
        <v>907</v>
      </c>
      <c r="F1733" s="70">
        <v>0</v>
      </c>
      <c r="G1733" s="70" t="s">
        <v>1813</v>
      </c>
      <c r="H1733" s="69" t="s">
        <v>195</v>
      </c>
      <c r="I1733" s="69" t="s">
        <v>1018</v>
      </c>
      <c r="J1733" s="69" t="s">
        <v>340</v>
      </c>
      <c r="K1733" s="69" t="s">
        <v>382</v>
      </c>
      <c r="L1733" s="69" t="s">
        <v>420</v>
      </c>
      <c r="M1733" s="69" t="s">
        <v>388</v>
      </c>
      <c r="N1733" s="69" t="s">
        <v>44</v>
      </c>
      <c r="O1733" s="69" t="s">
        <v>385</v>
      </c>
      <c r="P1733" s="69" t="s">
        <v>970</v>
      </c>
      <c r="Q1733" s="69">
        <v>52</v>
      </c>
      <c r="R1733" s="69" t="s">
        <v>195</v>
      </c>
      <c r="V1733" s="59" t="str">
        <f t="shared" si="219"/>
        <v>8699352оливковый</v>
      </c>
      <c r="W1733" s="59" t="str">
        <f t="shared" si="216"/>
        <v>8699352</v>
      </c>
      <c r="X1733" s="59" t="str">
        <f t="shared" si="220"/>
        <v>GEORGIA</v>
      </c>
      <c r="AC1733" s="50">
        <f t="shared" si="221"/>
        <v>2</v>
      </c>
      <c r="AD1733" s="43">
        <f t="shared" si="222"/>
        <v>144</v>
      </c>
      <c r="AE1733" s="50">
        <f t="shared" si="223"/>
        <v>2144</v>
      </c>
    </row>
    <row r="1734" spans="1:31">
      <c r="A1734" s="59" t="str">
        <f t="shared" si="217"/>
        <v>869935267</v>
      </c>
      <c r="B1734" s="59" t="str">
        <f t="shared" si="218"/>
        <v>02-144-14</v>
      </c>
      <c r="C1734" s="69" t="s">
        <v>3592</v>
      </c>
      <c r="D1734" s="69" t="s">
        <v>3593</v>
      </c>
      <c r="E1734" s="69" t="s">
        <v>907</v>
      </c>
      <c r="F1734" s="70">
        <v>0</v>
      </c>
      <c r="G1734" s="70" t="s">
        <v>1813</v>
      </c>
      <c r="H1734" s="69" t="s">
        <v>86</v>
      </c>
      <c r="I1734" s="69" t="s">
        <v>1018</v>
      </c>
      <c r="J1734" s="69" t="s">
        <v>340</v>
      </c>
      <c r="K1734" s="69" t="s">
        <v>382</v>
      </c>
      <c r="L1734" s="69" t="s">
        <v>420</v>
      </c>
      <c r="M1734" s="69" t="s">
        <v>388</v>
      </c>
      <c r="N1734" s="69" t="s">
        <v>44</v>
      </c>
      <c r="O1734" s="69" t="s">
        <v>385</v>
      </c>
      <c r="P1734" s="69" t="s">
        <v>970</v>
      </c>
      <c r="Q1734" s="69">
        <v>67</v>
      </c>
      <c r="R1734" s="69" t="s">
        <v>86</v>
      </c>
      <c r="V1734" s="59" t="str">
        <f t="shared" si="219"/>
        <v>8699352коричневый</v>
      </c>
      <c r="W1734" s="59" t="str">
        <f t="shared" si="216"/>
        <v>8699352</v>
      </c>
      <c r="X1734" s="59" t="str">
        <f t="shared" si="220"/>
        <v>GEORGIA</v>
      </c>
      <c r="AC1734" s="50">
        <f t="shared" si="221"/>
        <v>2</v>
      </c>
      <c r="AD1734" s="43">
        <f t="shared" si="222"/>
        <v>144</v>
      </c>
      <c r="AE1734" s="50">
        <f t="shared" si="223"/>
        <v>2144</v>
      </c>
    </row>
    <row r="1735" spans="1:31">
      <c r="A1735" s="59" t="str">
        <f t="shared" si="217"/>
        <v>869935289</v>
      </c>
      <c r="B1735" s="59" t="str">
        <f t="shared" si="218"/>
        <v>02-144-12</v>
      </c>
      <c r="C1735" s="69" t="s">
        <v>3594</v>
      </c>
      <c r="D1735" s="69" t="s">
        <v>3595</v>
      </c>
      <c r="E1735" s="69" t="s">
        <v>907</v>
      </c>
      <c r="F1735" s="70">
        <v>0</v>
      </c>
      <c r="G1735" s="70" t="s">
        <v>1813</v>
      </c>
      <c r="H1735" s="69" t="s">
        <v>121</v>
      </c>
      <c r="I1735" s="69" t="s">
        <v>1018</v>
      </c>
      <c r="J1735" s="69" t="s">
        <v>340</v>
      </c>
      <c r="K1735" s="69" t="s">
        <v>382</v>
      </c>
      <c r="L1735" s="69" t="s">
        <v>420</v>
      </c>
      <c r="M1735" s="69" t="s">
        <v>388</v>
      </c>
      <c r="N1735" s="69" t="s">
        <v>44</v>
      </c>
      <c r="O1735" s="69" t="s">
        <v>385</v>
      </c>
      <c r="P1735" s="69" t="s">
        <v>970</v>
      </c>
      <c r="Q1735" s="69">
        <v>89</v>
      </c>
      <c r="R1735" s="69" t="s">
        <v>121</v>
      </c>
      <c r="V1735" s="59" t="str">
        <f t="shared" si="219"/>
        <v>8699352бордовый</v>
      </c>
      <c r="W1735" s="59" t="str">
        <f t="shared" si="216"/>
        <v>8699352</v>
      </c>
      <c r="X1735" s="59" t="str">
        <f t="shared" si="220"/>
        <v>GEORGIA</v>
      </c>
      <c r="AC1735" s="50">
        <f t="shared" si="221"/>
        <v>2</v>
      </c>
      <c r="AD1735" s="43">
        <f t="shared" si="222"/>
        <v>144</v>
      </c>
      <c r="AE1735" s="50">
        <f t="shared" si="223"/>
        <v>2144</v>
      </c>
    </row>
    <row r="1736" spans="1:31">
      <c r="A1736" s="59" t="str">
        <f t="shared" si="217"/>
        <v>881010132</v>
      </c>
      <c r="B1736" s="59" t="str">
        <f t="shared" si="218"/>
        <v>02-260-05</v>
      </c>
      <c r="C1736" s="69" t="s">
        <v>3596</v>
      </c>
      <c r="D1736" s="69" t="s">
        <v>3597</v>
      </c>
      <c r="E1736" s="69" t="s">
        <v>967</v>
      </c>
      <c r="F1736" s="70">
        <v>57</v>
      </c>
      <c r="G1736" s="70" t="s">
        <v>2615</v>
      </c>
      <c r="H1736" s="69" t="s">
        <v>277</v>
      </c>
      <c r="I1736" s="69" t="s">
        <v>1184</v>
      </c>
      <c r="J1736" s="69" t="s">
        <v>361</v>
      </c>
      <c r="K1736" s="69" t="s">
        <v>382</v>
      </c>
      <c r="L1736" s="69" t="s">
        <v>420</v>
      </c>
      <c r="M1736" s="69" t="s">
        <v>389</v>
      </c>
      <c r="N1736" s="69" t="s">
        <v>44</v>
      </c>
      <c r="O1736" s="69" t="s">
        <v>433</v>
      </c>
      <c r="P1736" s="69" t="s">
        <v>970</v>
      </c>
      <c r="Q1736" s="69">
        <v>32</v>
      </c>
      <c r="R1736" s="69" t="s">
        <v>83</v>
      </c>
      <c r="V1736" s="59" t="str">
        <f t="shared" si="219"/>
        <v>8810101темно-серый</v>
      </c>
      <c r="W1736" s="59" t="str">
        <f t="shared" si="216"/>
        <v>8810101</v>
      </c>
      <c r="X1736" s="59" t="str">
        <f t="shared" si="220"/>
        <v>DOCKER CASHMERE</v>
      </c>
      <c r="AC1736" s="50">
        <f t="shared" si="221"/>
        <v>2</v>
      </c>
      <c r="AD1736" s="43">
        <f t="shared" si="222"/>
        <v>260</v>
      </c>
      <c r="AE1736" s="50">
        <f t="shared" si="223"/>
        <v>2260</v>
      </c>
    </row>
    <row r="1737" spans="1:31">
      <c r="A1737" s="59" t="str">
        <f t="shared" si="217"/>
        <v>881010132</v>
      </c>
      <c r="B1737" s="59" t="str">
        <f t="shared" si="218"/>
        <v>02-260-05</v>
      </c>
      <c r="C1737" s="69" t="s">
        <v>3598</v>
      </c>
      <c r="D1737" s="69" t="s">
        <v>3597</v>
      </c>
      <c r="E1737" s="69" t="s">
        <v>972</v>
      </c>
      <c r="F1737" s="70">
        <v>59</v>
      </c>
      <c r="G1737" s="70" t="s">
        <v>2615</v>
      </c>
      <c r="H1737" s="69" t="s">
        <v>277</v>
      </c>
      <c r="I1737" s="69" t="s">
        <v>1184</v>
      </c>
      <c r="J1737" s="69" t="s">
        <v>361</v>
      </c>
      <c r="K1737" s="69" t="s">
        <v>382</v>
      </c>
      <c r="L1737" s="69" t="s">
        <v>420</v>
      </c>
      <c r="M1737" s="69" t="s">
        <v>389</v>
      </c>
      <c r="N1737" s="69" t="s">
        <v>44</v>
      </c>
      <c r="O1737" s="69" t="s">
        <v>433</v>
      </c>
      <c r="P1737" s="69" t="s">
        <v>970</v>
      </c>
      <c r="Q1737" s="69">
        <v>32</v>
      </c>
      <c r="R1737" s="69" t="s">
        <v>83</v>
      </c>
      <c r="V1737" s="59" t="str">
        <f t="shared" si="219"/>
        <v>8810101темно-серый</v>
      </c>
      <c r="W1737" s="59" t="str">
        <f t="shared" si="216"/>
        <v>8810101</v>
      </c>
      <c r="X1737" s="59" t="str">
        <f t="shared" si="220"/>
        <v>DOCKER CASHMERE</v>
      </c>
      <c r="AC1737" s="50">
        <f t="shared" si="221"/>
        <v>2</v>
      </c>
      <c r="AD1737" s="43">
        <f t="shared" si="222"/>
        <v>260</v>
      </c>
      <c r="AE1737" s="50">
        <f t="shared" si="223"/>
        <v>2260</v>
      </c>
    </row>
    <row r="1738" spans="1:31">
      <c r="A1738" s="59" t="str">
        <f t="shared" si="217"/>
        <v>881010132</v>
      </c>
      <c r="B1738" s="59" t="str">
        <f t="shared" si="218"/>
        <v>02-260-05</v>
      </c>
      <c r="C1738" s="69" t="s">
        <v>3599</v>
      </c>
      <c r="D1738" s="69" t="s">
        <v>3597</v>
      </c>
      <c r="E1738" s="69" t="s">
        <v>983</v>
      </c>
      <c r="F1738" s="70">
        <v>61</v>
      </c>
      <c r="G1738" s="70" t="s">
        <v>2615</v>
      </c>
      <c r="H1738" s="69" t="s">
        <v>277</v>
      </c>
      <c r="I1738" s="69" t="s">
        <v>1184</v>
      </c>
      <c r="J1738" s="69" t="s">
        <v>361</v>
      </c>
      <c r="K1738" s="69" t="s">
        <v>382</v>
      </c>
      <c r="L1738" s="69" t="s">
        <v>420</v>
      </c>
      <c r="M1738" s="69" t="s">
        <v>389</v>
      </c>
      <c r="N1738" s="69" t="s">
        <v>44</v>
      </c>
      <c r="O1738" s="69" t="s">
        <v>433</v>
      </c>
      <c r="P1738" s="69" t="s">
        <v>970</v>
      </c>
      <c r="Q1738" s="69">
        <v>32</v>
      </c>
      <c r="R1738" s="69" t="s">
        <v>83</v>
      </c>
      <c r="V1738" s="59" t="str">
        <f t="shared" si="219"/>
        <v>8810101темно-серый</v>
      </c>
      <c r="W1738" s="59" t="str">
        <f t="shared" si="216"/>
        <v>8810101</v>
      </c>
      <c r="X1738" s="59" t="str">
        <f t="shared" si="220"/>
        <v>DOCKER CASHMERE</v>
      </c>
      <c r="AC1738" s="50">
        <f t="shared" si="221"/>
        <v>2</v>
      </c>
      <c r="AD1738" s="43">
        <f t="shared" si="222"/>
        <v>260</v>
      </c>
      <c r="AE1738" s="50">
        <f t="shared" si="223"/>
        <v>2260</v>
      </c>
    </row>
    <row r="1739" spans="1:31">
      <c r="A1739" s="59" t="str">
        <f t="shared" si="217"/>
        <v>881010132</v>
      </c>
      <c r="B1739" s="59" t="str">
        <f t="shared" si="218"/>
        <v>02-260-05</v>
      </c>
      <c r="C1739" s="69" t="s">
        <v>3600</v>
      </c>
      <c r="D1739" s="69" t="s">
        <v>3597</v>
      </c>
      <c r="E1739" s="69" t="s">
        <v>1147</v>
      </c>
      <c r="F1739" s="70">
        <v>55</v>
      </c>
      <c r="G1739" s="70" t="s">
        <v>2615</v>
      </c>
      <c r="H1739" s="69" t="s">
        <v>277</v>
      </c>
      <c r="I1739" s="69" t="s">
        <v>1184</v>
      </c>
      <c r="J1739" s="69" t="s">
        <v>361</v>
      </c>
      <c r="K1739" s="69" t="s">
        <v>382</v>
      </c>
      <c r="L1739" s="69" t="s">
        <v>420</v>
      </c>
      <c r="M1739" s="69" t="s">
        <v>389</v>
      </c>
      <c r="N1739" s="69" t="s">
        <v>44</v>
      </c>
      <c r="O1739" s="69" t="s">
        <v>433</v>
      </c>
      <c r="P1739" s="69" t="s">
        <v>970</v>
      </c>
      <c r="Q1739" s="69">
        <v>32</v>
      </c>
      <c r="R1739" s="69" t="s">
        <v>83</v>
      </c>
      <c r="V1739" s="59" t="str">
        <f t="shared" si="219"/>
        <v>8810101темно-серый</v>
      </c>
      <c r="W1739" s="59" t="str">
        <f t="shared" si="216"/>
        <v>8810101</v>
      </c>
      <c r="X1739" s="59" t="str">
        <f t="shared" si="220"/>
        <v>DOCKER CASHMERE</v>
      </c>
      <c r="AC1739" s="50">
        <f t="shared" si="221"/>
        <v>2</v>
      </c>
      <c r="AD1739" s="43">
        <f t="shared" si="222"/>
        <v>260</v>
      </c>
      <c r="AE1739" s="50">
        <f t="shared" si="223"/>
        <v>2260</v>
      </c>
    </row>
    <row r="1740" spans="1:31">
      <c r="A1740" s="59" t="str">
        <f t="shared" si="217"/>
        <v>881010132</v>
      </c>
      <c r="B1740" s="59" t="str">
        <f t="shared" si="218"/>
        <v>02-260-05</v>
      </c>
      <c r="C1740" s="69" t="s">
        <v>3601</v>
      </c>
      <c r="D1740" s="69" t="s">
        <v>3597</v>
      </c>
      <c r="E1740" s="69" t="s">
        <v>989</v>
      </c>
      <c r="F1740" s="70">
        <v>63</v>
      </c>
      <c r="G1740" s="70" t="s">
        <v>2615</v>
      </c>
      <c r="H1740" s="69" t="s">
        <v>277</v>
      </c>
      <c r="I1740" s="69" t="s">
        <v>1184</v>
      </c>
      <c r="J1740" s="69" t="s">
        <v>361</v>
      </c>
      <c r="K1740" s="69" t="s">
        <v>382</v>
      </c>
      <c r="L1740" s="69" t="s">
        <v>420</v>
      </c>
      <c r="M1740" s="69" t="s">
        <v>389</v>
      </c>
      <c r="N1740" s="69" t="s">
        <v>44</v>
      </c>
      <c r="O1740" s="69" t="s">
        <v>433</v>
      </c>
      <c r="P1740" s="69" t="s">
        <v>970</v>
      </c>
      <c r="Q1740" s="69">
        <v>32</v>
      </c>
      <c r="R1740" s="69" t="s">
        <v>83</v>
      </c>
      <c r="V1740" s="59" t="str">
        <f t="shared" si="219"/>
        <v>8810101темно-серый</v>
      </c>
      <c r="W1740" s="59" t="str">
        <f t="shared" si="216"/>
        <v>8810101</v>
      </c>
      <c r="X1740" s="59" t="str">
        <f t="shared" si="220"/>
        <v>DOCKER CASHMERE</v>
      </c>
      <c r="AC1740" s="50">
        <f t="shared" si="221"/>
        <v>2</v>
      </c>
      <c r="AD1740" s="43">
        <f t="shared" si="222"/>
        <v>260</v>
      </c>
      <c r="AE1740" s="50">
        <f t="shared" si="223"/>
        <v>2260</v>
      </c>
    </row>
    <row r="1741" spans="1:31">
      <c r="A1741" s="59" t="str">
        <f t="shared" si="217"/>
        <v>1113501326</v>
      </c>
      <c r="B1741" s="59" t="str">
        <f t="shared" si="218"/>
        <v>02-157-19</v>
      </c>
      <c r="C1741" s="69" t="s">
        <v>3602</v>
      </c>
      <c r="D1741" s="69" t="s">
        <v>3603</v>
      </c>
      <c r="E1741" s="69" t="s">
        <v>967</v>
      </c>
      <c r="F1741" s="70">
        <v>57</v>
      </c>
      <c r="G1741" s="70" t="s">
        <v>1881</v>
      </c>
      <c r="H1741" s="69" t="s">
        <v>91</v>
      </c>
      <c r="I1741" s="69" t="s">
        <v>1882</v>
      </c>
      <c r="J1741" s="69" t="s">
        <v>329</v>
      </c>
      <c r="K1741" s="69" t="s">
        <v>382</v>
      </c>
      <c r="L1741" s="69" t="s">
        <v>420</v>
      </c>
      <c r="M1741" s="69" t="s">
        <v>384</v>
      </c>
      <c r="N1741" s="69" t="s">
        <v>37</v>
      </c>
      <c r="O1741" s="69" t="s">
        <v>385</v>
      </c>
      <c r="P1741" s="69" t="s">
        <v>970</v>
      </c>
      <c r="Q1741" s="69">
        <v>326</v>
      </c>
      <c r="R1741" s="69" t="s">
        <v>91</v>
      </c>
      <c r="V1741" s="59" t="str">
        <f t="shared" si="219"/>
        <v>1113501голубой</v>
      </c>
      <c r="W1741" s="59" t="str">
        <f t="shared" si="216"/>
        <v>1113501</v>
      </c>
      <c r="X1741" s="59" t="str">
        <f t="shared" si="220"/>
        <v>TRILBY LINEN</v>
      </c>
      <c r="AC1741" s="50">
        <f t="shared" si="221"/>
        <v>2</v>
      </c>
      <c r="AD1741" s="43">
        <f t="shared" si="222"/>
        <v>157</v>
      </c>
      <c r="AE1741" s="50">
        <f t="shared" si="223"/>
        <v>2157</v>
      </c>
    </row>
    <row r="1742" spans="1:31">
      <c r="A1742" s="59" t="str">
        <f t="shared" si="217"/>
        <v>1113501326</v>
      </c>
      <c r="B1742" s="59" t="str">
        <f t="shared" si="218"/>
        <v>02-157-19</v>
      </c>
      <c r="C1742" s="69" t="s">
        <v>3604</v>
      </c>
      <c r="D1742" s="69" t="s">
        <v>3603</v>
      </c>
      <c r="E1742" s="69" t="s">
        <v>972</v>
      </c>
      <c r="F1742" s="70">
        <v>59</v>
      </c>
      <c r="G1742" s="70" t="s">
        <v>1881</v>
      </c>
      <c r="H1742" s="69" t="s">
        <v>91</v>
      </c>
      <c r="I1742" s="69" t="s">
        <v>1882</v>
      </c>
      <c r="J1742" s="69" t="s">
        <v>329</v>
      </c>
      <c r="K1742" s="69" t="s">
        <v>382</v>
      </c>
      <c r="L1742" s="69" t="s">
        <v>420</v>
      </c>
      <c r="M1742" s="69" t="s">
        <v>384</v>
      </c>
      <c r="N1742" s="69" t="s">
        <v>37</v>
      </c>
      <c r="O1742" s="69" t="s">
        <v>385</v>
      </c>
      <c r="P1742" s="69" t="s">
        <v>970</v>
      </c>
      <c r="Q1742" s="69">
        <v>326</v>
      </c>
      <c r="R1742" s="69" t="s">
        <v>91</v>
      </c>
      <c r="V1742" s="59" t="str">
        <f t="shared" si="219"/>
        <v>1113501голубой</v>
      </c>
      <c r="W1742" s="59" t="str">
        <f t="shared" si="216"/>
        <v>1113501</v>
      </c>
      <c r="X1742" s="59" t="str">
        <f t="shared" si="220"/>
        <v>TRILBY LINEN</v>
      </c>
      <c r="AC1742" s="50">
        <f t="shared" si="221"/>
        <v>2</v>
      </c>
      <c r="AD1742" s="43">
        <f t="shared" si="222"/>
        <v>157</v>
      </c>
      <c r="AE1742" s="50">
        <f t="shared" si="223"/>
        <v>2157</v>
      </c>
    </row>
    <row r="1743" spans="1:31">
      <c r="A1743" s="59" t="str">
        <f t="shared" si="217"/>
        <v>1113501326</v>
      </c>
      <c r="B1743" s="59" t="str">
        <f t="shared" si="218"/>
        <v>02-157-19</v>
      </c>
      <c r="C1743" s="69" t="s">
        <v>3605</v>
      </c>
      <c r="D1743" s="69" t="s">
        <v>3603</v>
      </c>
      <c r="E1743" s="69" t="s">
        <v>983</v>
      </c>
      <c r="F1743" s="70">
        <v>61</v>
      </c>
      <c r="G1743" s="70" t="s">
        <v>1881</v>
      </c>
      <c r="H1743" s="69" t="s">
        <v>91</v>
      </c>
      <c r="I1743" s="69" t="s">
        <v>1882</v>
      </c>
      <c r="J1743" s="69" t="s">
        <v>329</v>
      </c>
      <c r="K1743" s="69" t="s">
        <v>382</v>
      </c>
      <c r="L1743" s="69" t="s">
        <v>420</v>
      </c>
      <c r="M1743" s="69" t="s">
        <v>384</v>
      </c>
      <c r="N1743" s="69" t="s">
        <v>37</v>
      </c>
      <c r="O1743" s="69" t="s">
        <v>385</v>
      </c>
      <c r="P1743" s="69" t="s">
        <v>970</v>
      </c>
      <c r="Q1743" s="69">
        <v>326</v>
      </c>
      <c r="R1743" s="69" t="s">
        <v>91</v>
      </c>
      <c r="V1743" s="59" t="str">
        <f t="shared" si="219"/>
        <v>1113501голубой</v>
      </c>
      <c r="W1743" s="59" t="str">
        <f t="shared" si="216"/>
        <v>1113501</v>
      </c>
      <c r="X1743" s="59" t="str">
        <f t="shared" si="220"/>
        <v>TRILBY LINEN</v>
      </c>
      <c r="AC1743" s="50">
        <f t="shared" si="221"/>
        <v>2</v>
      </c>
      <c r="AD1743" s="43">
        <f t="shared" si="222"/>
        <v>157</v>
      </c>
      <c r="AE1743" s="50">
        <f t="shared" si="223"/>
        <v>2157</v>
      </c>
    </row>
    <row r="1744" spans="1:31">
      <c r="A1744" s="59" t="str">
        <f t="shared" si="217"/>
        <v>1113501371</v>
      </c>
      <c r="B1744" s="59" t="str">
        <f t="shared" si="218"/>
        <v>02-157-02</v>
      </c>
      <c r="C1744" s="69" t="s">
        <v>3606</v>
      </c>
      <c r="D1744" s="69" t="s">
        <v>3607</v>
      </c>
      <c r="E1744" s="69" t="s">
        <v>972</v>
      </c>
      <c r="F1744" s="70">
        <v>59</v>
      </c>
      <c r="G1744" s="70" t="s">
        <v>1881</v>
      </c>
      <c r="H1744" s="69" t="s">
        <v>63</v>
      </c>
      <c r="I1744" s="69" t="s">
        <v>1882</v>
      </c>
      <c r="J1744" s="69" t="s">
        <v>329</v>
      </c>
      <c r="K1744" s="69" t="s">
        <v>382</v>
      </c>
      <c r="L1744" s="69" t="s">
        <v>420</v>
      </c>
      <c r="M1744" s="69" t="s">
        <v>384</v>
      </c>
      <c r="N1744" s="69" t="s">
        <v>37</v>
      </c>
      <c r="O1744" s="69" t="s">
        <v>385</v>
      </c>
      <c r="P1744" s="69" t="s">
        <v>970</v>
      </c>
      <c r="Q1744" s="69">
        <v>371</v>
      </c>
      <c r="R1744" s="69" t="s">
        <v>63</v>
      </c>
      <c r="V1744" s="59" t="str">
        <f t="shared" si="219"/>
        <v>1113501бежевый</v>
      </c>
      <c r="W1744" s="59" t="str">
        <f t="shared" si="216"/>
        <v>1113501</v>
      </c>
      <c r="X1744" s="59" t="str">
        <f t="shared" si="220"/>
        <v>TRILBY LINEN</v>
      </c>
      <c r="AC1744" s="50">
        <f t="shared" si="221"/>
        <v>2</v>
      </c>
      <c r="AD1744" s="43">
        <f t="shared" si="222"/>
        <v>157</v>
      </c>
      <c r="AE1744" s="50">
        <f t="shared" si="223"/>
        <v>2157</v>
      </c>
    </row>
    <row r="1745" spans="1:31">
      <c r="A1745" s="59" t="str">
        <f t="shared" si="217"/>
        <v>1113501371</v>
      </c>
      <c r="B1745" s="59" t="str">
        <f t="shared" si="218"/>
        <v>02-157-02</v>
      </c>
      <c r="C1745" s="69" t="s">
        <v>3608</v>
      </c>
      <c r="D1745" s="69" t="s">
        <v>3607</v>
      </c>
      <c r="E1745" s="69" t="s">
        <v>983</v>
      </c>
      <c r="F1745" s="70">
        <v>61</v>
      </c>
      <c r="G1745" s="70" t="s">
        <v>1881</v>
      </c>
      <c r="H1745" s="69" t="s">
        <v>63</v>
      </c>
      <c r="I1745" s="69" t="s">
        <v>1882</v>
      </c>
      <c r="J1745" s="69" t="s">
        <v>329</v>
      </c>
      <c r="K1745" s="69" t="s">
        <v>382</v>
      </c>
      <c r="L1745" s="69" t="s">
        <v>420</v>
      </c>
      <c r="M1745" s="69" t="s">
        <v>384</v>
      </c>
      <c r="N1745" s="69" t="s">
        <v>37</v>
      </c>
      <c r="O1745" s="69" t="s">
        <v>385</v>
      </c>
      <c r="P1745" s="69" t="s">
        <v>970</v>
      </c>
      <c r="Q1745" s="69">
        <v>371</v>
      </c>
      <c r="R1745" s="69" t="s">
        <v>63</v>
      </c>
      <c r="V1745" s="59" t="str">
        <f t="shared" si="219"/>
        <v>1113501бежевый</v>
      </c>
      <c r="W1745" s="59" t="str">
        <f t="shared" si="216"/>
        <v>1113501</v>
      </c>
      <c r="X1745" s="59" t="str">
        <f t="shared" si="220"/>
        <v>TRILBY LINEN</v>
      </c>
      <c r="AC1745" s="50">
        <f t="shared" si="221"/>
        <v>2</v>
      </c>
      <c r="AD1745" s="43">
        <f t="shared" si="222"/>
        <v>157</v>
      </c>
      <c r="AE1745" s="50">
        <f t="shared" si="223"/>
        <v>2157</v>
      </c>
    </row>
    <row r="1746" spans="1:31">
      <c r="A1746" s="59" t="str">
        <f t="shared" si="217"/>
        <v>11311016</v>
      </c>
      <c r="B1746" s="59" t="str">
        <f t="shared" si="218"/>
        <v>02-345-14</v>
      </c>
      <c r="C1746" s="69" t="s">
        <v>3609</v>
      </c>
      <c r="D1746" s="69" t="s">
        <v>3610</v>
      </c>
      <c r="E1746" s="69" t="s">
        <v>967</v>
      </c>
      <c r="F1746" s="70">
        <v>57</v>
      </c>
      <c r="G1746" s="70" t="s">
        <v>3611</v>
      </c>
      <c r="H1746" s="69" t="s">
        <v>86</v>
      </c>
      <c r="I1746" s="69" t="s">
        <v>1829</v>
      </c>
      <c r="J1746" s="69" t="s">
        <v>329</v>
      </c>
      <c r="K1746" s="69" t="s">
        <v>382</v>
      </c>
      <c r="L1746" s="69" t="s">
        <v>420</v>
      </c>
      <c r="M1746" s="69" t="s">
        <v>388</v>
      </c>
      <c r="N1746" s="69" t="s">
        <v>43</v>
      </c>
      <c r="O1746" s="69" t="s">
        <v>386</v>
      </c>
      <c r="P1746" s="69" t="s">
        <v>970</v>
      </c>
      <c r="Q1746" s="69">
        <v>6</v>
      </c>
      <c r="R1746" s="69" t="s">
        <v>86</v>
      </c>
      <c r="V1746" s="59" t="str">
        <f t="shared" si="219"/>
        <v>1131101коричневый</v>
      </c>
      <c r="W1746" s="59" t="str">
        <f t="shared" si="216"/>
        <v>1131101</v>
      </c>
      <c r="X1746" s="59" t="str">
        <f t="shared" si="220"/>
        <v>TRILBY COTTON</v>
      </c>
      <c r="AC1746" s="50">
        <f t="shared" si="221"/>
        <v>2</v>
      </c>
      <c r="AD1746" s="43">
        <f t="shared" si="222"/>
        <v>345</v>
      </c>
      <c r="AE1746" s="50">
        <f t="shared" si="223"/>
        <v>2345</v>
      </c>
    </row>
    <row r="1747" spans="1:31">
      <c r="A1747" s="59" t="str">
        <f t="shared" si="217"/>
        <v>11311016</v>
      </c>
      <c r="B1747" s="59" t="str">
        <f t="shared" si="218"/>
        <v>02-345-14</v>
      </c>
      <c r="C1747" s="69" t="s">
        <v>3612</v>
      </c>
      <c r="D1747" s="69" t="s">
        <v>3610</v>
      </c>
      <c r="E1747" s="69" t="s">
        <v>972</v>
      </c>
      <c r="F1747" s="70">
        <v>59</v>
      </c>
      <c r="G1747" s="70" t="s">
        <v>3611</v>
      </c>
      <c r="H1747" s="69" t="s">
        <v>86</v>
      </c>
      <c r="I1747" s="69" t="s">
        <v>1829</v>
      </c>
      <c r="J1747" s="69" t="s">
        <v>329</v>
      </c>
      <c r="K1747" s="69" t="s">
        <v>382</v>
      </c>
      <c r="L1747" s="69" t="s">
        <v>420</v>
      </c>
      <c r="M1747" s="69" t="s">
        <v>388</v>
      </c>
      <c r="N1747" s="69" t="s">
        <v>43</v>
      </c>
      <c r="O1747" s="69" t="s">
        <v>386</v>
      </c>
      <c r="P1747" s="69" t="s">
        <v>970</v>
      </c>
      <c r="Q1747" s="69">
        <v>6</v>
      </c>
      <c r="R1747" s="69" t="s">
        <v>86</v>
      </c>
      <c r="V1747" s="59" t="str">
        <f t="shared" si="219"/>
        <v>1131101коричневый</v>
      </c>
      <c r="W1747" s="59" t="str">
        <f t="shared" si="216"/>
        <v>1131101</v>
      </c>
      <c r="X1747" s="59" t="str">
        <f t="shared" si="220"/>
        <v>TRILBY COTTON</v>
      </c>
      <c r="AC1747" s="50">
        <f t="shared" si="221"/>
        <v>2</v>
      </c>
      <c r="AD1747" s="43">
        <f t="shared" si="222"/>
        <v>345</v>
      </c>
      <c r="AE1747" s="50">
        <f t="shared" si="223"/>
        <v>2345</v>
      </c>
    </row>
    <row r="1748" spans="1:31">
      <c r="A1748" s="59" t="str">
        <f t="shared" si="217"/>
        <v>11311016</v>
      </c>
      <c r="B1748" s="59" t="str">
        <f t="shared" si="218"/>
        <v>02-345-14</v>
      </c>
      <c r="C1748" s="69" t="s">
        <v>3613</v>
      </c>
      <c r="D1748" s="69" t="s">
        <v>3610</v>
      </c>
      <c r="E1748" s="69" t="s">
        <v>983</v>
      </c>
      <c r="F1748" s="70">
        <v>61</v>
      </c>
      <c r="G1748" s="70" t="s">
        <v>3611</v>
      </c>
      <c r="H1748" s="69" t="s">
        <v>86</v>
      </c>
      <c r="I1748" s="69" t="s">
        <v>1829</v>
      </c>
      <c r="J1748" s="69" t="s">
        <v>329</v>
      </c>
      <c r="K1748" s="69" t="s">
        <v>382</v>
      </c>
      <c r="L1748" s="69" t="s">
        <v>420</v>
      </c>
      <c r="M1748" s="69" t="s">
        <v>388</v>
      </c>
      <c r="N1748" s="69" t="s">
        <v>43</v>
      </c>
      <c r="O1748" s="69" t="s">
        <v>386</v>
      </c>
      <c r="P1748" s="69" t="s">
        <v>970</v>
      </c>
      <c r="Q1748" s="69">
        <v>6</v>
      </c>
      <c r="R1748" s="69" t="s">
        <v>86</v>
      </c>
      <c r="V1748" s="59" t="str">
        <f t="shared" si="219"/>
        <v>1131101коричневый</v>
      </c>
      <c r="W1748" s="59" t="str">
        <f t="shared" si="216"/>
        <v>1131101</v>
      </c>
      <c r="X1748" s="59" t="str">
        <f t="shared" si="220"/>
        <v>TRILBY COTTON</v>
      </c>
      <c r="AC1748" s="50">
        <f t="shared" si="221"/>
        <v>2</v>
      </c>
      <c r="AD1748" s="43">
        <f t="shared" si="222"/>
        <v>345</v>
      </c>
      <c r="AE1748" s="50">
        <f t="shared" si="223"/>
        <v>2345</v>
      </c>
    </row>
    <row r="1749" spans="1:31">
      <c r="A1749" s="59" t="str">
        <f t="shared" si="217"/>
        <v>11311016</v>
      </c>
      <c r="B1749" s="59" t="str">
        <f t="shared" si="218"/>
        <v>02-345-14</v>
      </c>
      <c r="C1749" s="69" t="s">
        <v>3614</v>
      </c>
      <c r="D1749" s="69" t="s">
        <v>3610</v>
      </c>
      <c r="E1749" s="69" t="s">
        <v>989</v>
      </c>
      <c r="F1749" s="70">
        <v>63</v>
      </c>
      <c r="G1749" s="70" t="s">
        <v>3611</v>
      </c>
      <c r="H1749" s="69" t="s">
        <v>86</v>
      </c>
      <c r="I1749" s="69" t="s">
        <v>1829</v>
      </c>
      <c r="J1749" s="69" t="s">
        <v>329</v>
      </c>
      <c r="K1749" s="69" t="s">
        <v>382</v>
      </c>
      <c r="L1749" s="69" t="s">
        <v>420</v>
      </c>
      <c r="M1749" s="69" t="s">
        <v>388</v>
      </c>
      <c r="N1749" s="69" t="s">
        <v>43</v>
      </c>
      <c r="O1749" s="69" t="s">
        <v>386</v>
      </c>
      <c r="P1749" s="69" t="s">
        <v>970</v>
      </c>
      <c r="Q1749" s="69">
        <v>6</v>
      </c>
      <c r="R1749" s="69" t="s">
        <v>86</v>
      </c>
      <c r="V1749" s="59" t="str">
        <f t="shared" si="219"/>
        <v>1131101коричневый</v>
      </c>
      <c r="W1749" s="59" t="str">
        <f t="shared" si="216"/>
        <v>1131101</v>
      </c>
      <c r="X1749" s="59" t="str">
        <f t="shared" si="220"/>
        <v>TRILBY COTTON</v>
      </c>
      <c r="AC1749" s="50">
        <f t="shared" si="221"/>
        <v>2</v>
      </c>
      <c r="AD1749" s="43">
        <f t="shared" si="222"/>
        <v>345</v>
      </c>
      <c r="AE1749" s="50">
        <f t="shared" si="223"/>
        <v>2345</v>
      </c>
    </row>
    <row r="1750" spans="1:31">
      <c r="A1750" s="59" t="str">
        <f t="shared" si="217"/>
        <v>123840682</v>
      </c>
      <c r="B1750" s="59" t="str">
        <f t="shared" si="218"/>
        <v>02-346-32</v>
      </c>
      <c r="C1750" s="69" t="s">
        <v>3615</v>
      </c>
      <c r="D1750" s="69" t="s">
        <v>3616</v>
      </c>
      <c r="E1750" s="69" t="s">
        <v>972</v>
      </c>
      <c r="F1750" s="70">
        <v>59</v>
      </c>
      <c r="G1750" s="70" t="s">
        <v>3617</v>
      </c>
      <c r="H1750" s="69" t="s">
        <v>74</v>
      </c>
      <c r="I1750" s="69" t="s">
        <v>969</v>
      </c>
      <c r="J1750" s="69" t="s">
        <v>329</v>
      </c>
      <c r="K1750" s="69" t="s">
        <v>382</v>
      </c>
      <c r="L1750" s="69" t="s">
        <v>420</v>
      </c>
      <c r="M1750" s="69" t="s">
        <v>384</v>
      </c>
      <c r="N1750" s="69" t="s">
        <v>35</v>
      </c>
      <c r="O1750" s="69" t="s">
        <v>396</v>
      </c>
      <c r="P1750" s="69" t="s">
        <v>970</v>
      </c>
      <c r="Q1750" s="69">
        <v>82</v>
      </c>
      <c r="R1750" s="69" t="s">
        <v>63</v>
      </c>
      <c r="V1750" s="59" t="str">
        <f t="shared" si="219"/>
        <v>1238406бежевый / голубой</v>
      </c>
      <c r="W1750" s="59" t="str">
        <f t="shared" si="216"/>
        <v>1238406</v>
      </c>
      <c r="X1750" s="59" t="str">
        <f t="shared" si="220"/>
        <v>TRILBY PANAMA</v>
      </c>
      <c r="AC1750" s="50">
        <f t="shared" si="221"/>
        <v>2</v>
      </c>
      <c r="AD1750" s="43">
        <f t="shared" si="222"/>
        <v>346</v>
      </c>
      <c r="AE1750" s="50">
        <f t="shared" si="223"/>
        <v>2346</v>
      </c>
    </row>
    <row r="1751" spans="1:31">
      <c r="A1751" s="59" t="str">
        <f t="shared" si="217"/>
        <v>123840682</v>
      </c>
      <c r="B1751" s="59" t="str">
        <f t="shared" si="218"/>
        <v>02-346-32</v>
      </c>
      <c r="C1751" s="69" t="s">
        <v>3618</v>
      </c>
      <c r="D1751" s="69" t="s">
        <v>3616</v>
      </c>
      <c r="E1751" s="69" t="s">
        <v>983</v>
      </c>
      <c r="F1751" s="70">
        <v>61</v>
      </c>
      <c r="G1751" s="70" t="s">
        <v>3617</v>
      </c>
      <c r="H1751" s="69" t="s">
        <v>74</v>
      </c>
      <c r="I1751" s="69" t="s">
        <v>969</v>
      </c>
      <c r="J1751" s="69" t="s">
        <v>329</v>
      </c>
      <c r="K1751" s="69" t="s">
        <v>382</v>
      </c>
      <c r="L1751" s="69" t="s">
        <v>420</v>
      </c>
      <c r="M1751" s="69" t="s">
        <v>384</v>
      </c>
      <c r="N1751" s="69" t="s">
        <v>35</v>
      </c>
      <c r="O1751" s="69" t="s">
        <v>396</v>
      </c>
      <c r="P1751" s="69" t="s">
        <v>970</v>
      </c>
      <c r="Q1751" s="69">
        <v>82</v>
      </c>
      <c r="R1751" s="69" t="s">
        <v>63</v>
      </c>
      <c r="V1751" s="59" t="str">
        <f t="shared" si="219"/>
        <v>1238406бежевый / голубой</v>
      </c>
      <c r="W1751" s="59" t="str">
        <f t="shared" si="216"/>
        <v>1238406</v>
      </c>
      <c r="X1751" s="59" t="str">
        <f t="shared" si="220"/>
        <v>TRILBY PANAMA</v>
      </c>
      <c r="AC1751" s="50">
        <f t="shared" si="221"/>
        <v>2</v>
      </c>
      <c r="AD1751" s="43">
        <f t="shared" si="222"/>
        <v>346</v>
      </c>
      <c r="AE1751" s="50">
        <f t="shared" si="223"/>
        <v>2346</v>
      </c>
    </row>
    <row r="1752" spans="1:31">
      <c r="A1752" s="59" t="str">
        <f t="shared" si="217"/>
        <v>1320501371</v>
      </c>
      <c r="B1752" s="59" t="str">
        <f t="shared" si="218"/>
        <v>02-082-14</v>
      </c>
      <c r="C1752" s="69" t="s">
        <v>3619</v>
      </c>
      <c r="D1752" s="69" t="s">
        <v>3620</v>
      </c>
      <c r="E1752" s="69" t="s">
        <v>972</v>
      </c>
      <c r="F1752" s="70">
        <v>59</v>
      </c>
      <c r="G1752" s="70" t="s">
        <v>1226</v>
      </c>
      <c r="H1752" s="69" t="s">
        <v>86</v>
      </c>
      <c r="I1752" s="69" t="s">
        <v>1227</v>
      </c>
      <c r="J1752" s="69" t="s">
        <v>345</v>
      </c>
      <c r="K1752" s="69" t="s">
        <v>382</v>
      </c>
      <c r="L1752" s="69" t="s">
        <v>420</v>
      </c>
      <c r="M1752" s="69" t="s">
        <v>388</v>
      </c>
      <c r="N1752" s="69" t="s">
        <v>44</v>
      </c>
      <c r="O1752" s="69" t="s">
        <v>385</v>
      </c>
      <c r="P1752" s="69" t="s">
        <v>970</v>
      </c>
      <c r="Q1752" s="69">
        <v>371</v>
      </c>
      <c r="R1752" s="69" t="s">
        <v>86</v>
      </c>
      <c r="V1752" s="59" t="str">
        <f t="shared" si="219"/>
        <v>1320501коричневый</v>
      </c>
      <c r="W1752" s="59" t="str">
        <f t="shared" si="216"/>
        <v>1320501</v>
      </c>
      <c r="X1752" s="59" t="str">
        <f t="shared" si="220"/>
        <v>PLAYER</v>
      </c>
      <c r="AC1752" s="50">
        <f t="shared" si="221"/>
        <v>2</v>
      </c>
      <c r="AD1752" s="43">
        <f t="shared" si="222"/>
        <v>82</v>
      </c>
      <c r="AE1752" s="50">
        <f t="shared" si="223"/>
        <v>2082</v>
      </c>
    </row>
    <row r="1753" spans="1:31">
      <c r="A1753" s="59" t="str">
        <f t="shared" si="217"/>
        <v>13385047</v>
      </c>
      <c r="B1753" s="59" t="str">
        <f t="shared" si="218"/>
        <v>02-347-02</v>
      </c>
      <c r="C1753" s="69" t="s">
        <v>3621</v>
      </c>
      <c r="D1753" s="69" t="s">
        <v>3622</v>
      </c>
      <c r="E1753" s="69" t="s">
        <v>967</v>
      </c>
      <c r="F1753" s="70">
        <v>57</v>
      </c>
      <c r="G1753" s="70" t="s">
        <v>3623</v>
      </c>
      <c r="H1753" s="69" t="s">
        <v>63</v>
      </c>
      <c r="I1753" s="69" t="s">
        <v>969</v>
      </c>
      <c r="J1753" s="69" t="s">
        <v>329</v>
      </c>
      <c r="K1753" s="69" t="s">
        <v>382</v>
      </c>
      <c r="L1753" s="69" t="s">
        <v>420</v>
      </c>
      <c r="M1753" s="69" t="s">
        <v>384</v>
      </c>
      <c r="N1753" s="69" t="s">
        <v>35</v>
      </c>
      <c r="O1753" s="69" t="s">
        <v>386</v>
      </c>
      <c r="P1753" s="69" t="s">
        <v>970</v>
      </c>
      <c r="Q1753" s="69">
        <v>7</v>
      </c>
      <c r="R1753" s="69" t="s">
        <v>63</v>
      </c>
      <c r="V1753" s="59" t="str">
        <f t="shared" si="219"/>
        <v>1338504бежевый</v>
      </c>
      <c r="W1753" s="59" t="str">
        <f t="shared" si="216"/>
        <v>1338504</v>
      </c>
      <c r="X1753" s="59" t="str">
        <f t="shared" si="220"/>
        <v>PLAYER RAFFIA CROCHET</v>
      </c>
      <c r="AC1753" s="50">
        <f t="shared" si="221"/>
        <v>2</v>
      </c>
      <c r="AD1753" s="43">
        <f t="shared" si="222"/>
        <v>347</v>
      </c>
      <c r="AE1753" s="50">
        <f t="shared" si="223"/>
        <v>2347</v>
      </c>
    </row>
    <row r="1754" spans="1:31">
      <c r="A1754" s="59" t="str">
        <f t="shared" si="217"/>
        <v>13385047</v>
      </c>
      <c r="B1754" s="59" t="str">
        <f t="shared" si="218"/>
        <v>02-347-02</v>
      </c>
      <c r="C1754" s="69" t="s">
        <v>3624</v>
      </c>
      <c r="D1754" s="69" t="s">
        <v>3622</v>
      </c>
      <c r="E1754" s="69" t="s">
        <v>972</v>
      </c>
      <c r="F1754" s="70">
        <v>59</v>
      </c>
      <c r="G1754" s="70" t="s">
        <v>3623</v>
      </c>
      <c r="H1754" s="69" t="s">
        <v>63</v>
      </c>
      <c r="I1754" s="69" t="s">
        <v>969</v>
      </c>
      <c r="J1754" s="69" t="s">
        <v>329</v>
      </c>
      <c r="K1754" s="69" t="s">
        <v>382</v>
      </c>
      <c r="L1754" s="69" t="s">
        <v>420</v>
      </c>
      <c r="M1754" s="69" t="s">
        <v>384</v>
      </c>
      <c r="N1754" s="69" t="s">
        <v>35</v>
      </c>
      <c r="O1754" s="69" t="s">
        <v>386</v>
      </c>
      <c r="P1754" s="69" t="s">
        <v>970</v>
      </c>
      <c r="Q1754" s="69">
        <v>7</v>
      </c>
      <c r="R1754" s="69" t="s">
        <v>63</v>
      </c>
      <c r="V1754" s="59" t="str">
        <f t="shared" si="219"/>
        <v>1338504бежевый</v>
      </c>
      <c r="W1754" s="59" t="str">
        <f t="shared" si="216"/>
        <v>1338504</v>
      </c>
      <c r="X1754" s="59" t="str">
        <f t="shared" si="220"/>
        <v>PLAYER RAFFIA CROCHET</v>
      </c>
      <c r="AC1754" s="50">
        <f t="shared" si="221"/>
        <v>2</v>
      </c>
      <c r="AD1754" s="43">
        <f t="shared" si="222"/>
        <v>347</v>
      </c>
      <c r="AE1754" s="50">
        <f t="shared" si="223"/>
        <v>2347</v>
      </c>
    </row>
    <row r="1755" spans="1:31">
      <c r="A1755" s="59" t="str">
        <f t="shared" si="217"/>
        <v>13385047</v>
      </c>
      <c r="B1755" s="59" t="str">
        <f t="shared" si="218"/>
        <v>02-347-02</v>
      </c>
      <c r="C1755" s="69" t="s">
        <v>3625</v>
      </c>
      <c r="D1755" s="69" t="s">
        <v>3622</v>
      </c>
      <c r="E1755" s="69" t="s">
        <v>983</v>
      </c>
      <c r="F1755" s="70">
        <v>61</v>
      </c>
      <c r="G1755" s="70" t="s">
        <v>3623</v>
      </c>
      <c r="H1755" s="69" t="s">
        <v>63</v>
      </c>
      <c r="I1755" s="69" t="s">
        <v>969</v>
      </c>
      <c r="J1755" s="69" t="s">
        <v>329</v>
      </c>
      <c r="K1755" s="69" t="s">
        <v>382</v>
      </c>
      <c r="L1755" s="69" t="s">
        <v>420</v>
      </c>
      <c r="M1755" s="69" t="s">
        <v>384</v>
      </c>
      <c r="N1755" s="69" t="s">
        <v>35</v>
      </c>
      <c r="O1755" s="69" t="s">
        <v>386</v>
      </c>
      <c r="P1755" s="69" t="s">
        <v>970</v>
      </c>
      <c r="Q1755" s="69">
        <v>7</v>
      </c>
      <c r="R1755" s="69" t="s">
        <v>63</v>
      </c>
      <c r="V1755" s="59" t="str">
        <f t="shared" si="219"/>
        <v>1338504бежевый</v>
      </c>
      <c r="W1755" s="59" t="str">
        <f t="shared" si="216"/>
        <v>1338504</v>
      </c>
      <c r="X1755" s="59" t="str">
        <f t="shared" si="220"/>
        <v>PLAYER RAFFIA CROCHET</v>
      </c>
      <c r="AC1755" s="50">
        <f t="shared" si="221"/>
        <v>2</v>
      </c>
      <c r="AD1755" s="43">
        <f t="shared" si="222"/>
        <v>347</v>
      </c>
      <c r="AE1755" s="50">
        <f t="shared" si="223"/>
        <v>2347</v>
      </c>
    </row>
    <row r="1756" spans="1:31">
      <c r="A1756" s="59" t="str">
        <f t="shared" si="217"/>
        <v>13385047</v>
      </c>
      <c r="B1756" s="59" t="str">
        <f t="shared" si="218"/>
        <v>02-347-02</v>
      </c>
      <c r="C1756" s="69" t="s">
        <v>3626</v>
      </c>
      <c r="D1756" s="69" t="s">
        <v>3622</v>
      </c>
      <c r="E1756" s="69" t="s">
        <v>989</v>
      </c>
      <c r="F1756" s="70">
        <v>63</v>
      </c>
      <c r="G1756" s="70" t="s">
        <v>3623</v>
      </c>
      <c r="H1756" s="69" t="s">
        <v>63</v>
      </c>
      <c r="I1756" s="69" t="s">
        <v>969</v>
      </c>
      <c r="J1756" s="69" t="s">
        <v>329</v>
      </c>
      <c r="K1756" s="69" t="s">
        <v>382</v>
      </c>
      <c r="L1756" s="69" t="s">
        <v>420</v>
      </c>
      <c r="M1756" s="69" t="s">
        <v>384</v>
      </c>
      <c r="N1756" s="69" t="s">
        <v>35</v>
      </c>
      <c r="O1756" s="69" t="s">
        <v>386</v>
      </c>
      <c r="P1756" s="69" t="s">
        <v>970</v>
      </c>
      <c r="Q1756" s="69">
        <v>7</v>
      </c>
      <c r="R1756" s="69" t="s">
        <v>63</v>
      </c>
      <c r="V1756" s="59" t="str">
        <f t="shared" si="219"/>
        <v>1338504бежевый</v>
      </c>
      <c r="W1756" s="59" t="str">
        <f t="shared" si="216"/>
        <v>1338504</v>
      </c>
      <c r="X1756" s="59" t="str">
        <f t="shared" si="220"/>
        <v>PLAYER RAFFIA CROCHET</v>
      </c>
      <c r="AC1756" s="50">
        <f t="shared" si="221"/>
        <v>2</v>
      </c>
      <c r="AD1756" s="43">
        <f t="shared" si="222"/>
        <v>347</v>
      </c>
      <c r="AE1756" s="50">
        <f t="shared" si="223"/>
        <v>2347</v>
      </c>
    </row>
    <row r="1757" spans="1:31">
      <c r="A1757" s="59" t="str">
        <f t="shared" si="217"/>
        <v>139841571</v>
      </c>
      <c r="B1757" s="59" t="str">
        <f t="shared" si="218"/>
        <v>02-348-17</v>
      </c>
      <c r="C1757" s="69" t="s">
        <v>3627</v>
      </c>
      <c r="D1757" s="69" t="s">
        <v>3628</v>
      </c>
      <c r="E1757" s="69" t="s">
        <v>967</v>
      </c>
      <c r="F1757" s="70">
        <v>57</v>
      </c>
      <c r="G1757" s="70" t="s">
        <v>3629</v>
      </c>
      <c r="H1757" s="69" t="s">
        <v>57</v>
      </c>
      <c r="I1757" s="69" t="s">
        <v>969</v>
      </c>
      <c r="J1757" s="69" t="s">
        <v>330</v>
      </c>
      <c r="K1757" s="69" t="s">
        <v>382</v>
      </c>
      <c r="L1757" s="69" t="s">
        <v>420</v>
      </c>
      <c r="M1757" s="69" t="s">
        <v>384</v>
      </c>
      <c r="N1757" s="69" t="s">
        <v>35</v>
      </c>
      <c r="O1757" s="69" t="s">
        <v>396</v>
      </c>
      <c r="P1757" s="69" t="s">
        <v>970</v>
      </c>
      <c r="Q1757" s="69">
        <v>71</v>
      </c>
      <c r="R1757" s="69" t="s">
        <v>57</v>
      </c>
      <c r="V1757" s="59" t="str">
        <f t="shared" si="219"/>
        <v>1398415белый</v>
      </c>
      <c r="W1757" s="59" t="str">
        <f t="shared" si="216"/>
        <v>1398415</v>
      </c>
      <c r="X1757" s="59" t="str">
        <f t="shared" si="220"/>
        <v>PLAYER PANAMA</v>
      </c>
      <c r="AC1757" s="50">
        <f t="shared" si="221"/>
        <v>2</v>
      </c>
      <c r="AD1757" s="43">
        <f t="shared" si="222"/>
        <v>348</v>
      </c>
      <c r="AE1757" s="50">
        <f t="shared" si="223"/>
        <v>2348</v>
      </c>
    </row>
    <row r="1758" spans="1:31">
      <c r="A1758" s="59" t="str">
        <f t="shared" si="217"/>
        <v>139841571</v>
      </c>
      <c r="B1758" s="59" t="str">
        <f t="shared" si="218"/>
        <v>02-348-17</v>
      </c>
      <c r="C1758" s="69" t="s">
        <v>3630</v>
      </c>
      <c r="D1758" s="69" t="s">
        <v>3628</v>
      </c>
      <c r="E1758" s="69" t="s">
        <v>972</v>
      </c>
      <c r="F1758" s="70">
        <v>59</v>
      </c>
      <c r="G1758" s="70" t="s">
        <v>3629</v>
      </c>
      <c r="H1758" s="69" t="s">
        <v>57</v>
      </c>
      <c r="I1758" s="69" t="s">
        <v>969</v>
      </c>
      <c r="J1758" s="69" t="s">
        <v>330</v>
      </c>
      <c r="K1758" s="69" t="s">
        <v>382</v>
      </c>
      <c r="L1758" s="69" t="s">
        <v>420</v>
      </c>
      <c r="M1758" s="69" t="s">
        <v>384</v>
      </c>
      <c r="N1758" s="69" t="s">
        <v>35</v>
      </c>
      <c r="O1758" s="69" t="s">
        <v>396</v>
      </c>
      <c r="P1758" s="69" t="s">
        <v>970</v>
      </c>
      <c r="Q1758" s="69">
        <v>71</v>
      </c>
      <c r="R1758" s="69" t="s">
        <v>57</v>
      </c>
      <c r="V1758" s="59" t="str">
        <f t="shared" si="219"/>
        <v>1398415белый</v>
      </c>
      <c r="W1758" s="59" t="str">
        <f t="shared" si="216"/>
        <v>1398415</v>
      </c>
      <c r="X1758" s="59" t="str">
        <f t="shared" si="220"/>
        <v>PLAYER PANAMA</v>
      </c>
      <c r="AC1758" s="50">
        <f t="shared" si="221"/>
        <v>2</v>
      </c>
      <c r="AD1758" s="43">
        <f t="shared" si="222"/>
        <v>348</v>
      </c>
      <c r="AE1758" s="50">
        <f t="shared" si="223"/>
        <v>2348</v>
      </c>
    </row>
    <row r="1759" spans="1:31">
      <c r="A1759" s="59" t="str">
        <f t="shared" si="217"/>
        <v>139841571</v>
      </c>
      <c r="B1759" s="59" t="str">
        <f t="shared" si="218"/>
        <v>02-348-17</v>
      </c>
      <c r="C1759" s="69" t="s">
        <v>3631</v>
      </c>
      <c r="D1759" s="69" t="s">
        <v>3628</v>
      </c>
      <c r="E1759" s="69" t="s">
        <v>983</v>
      </c>
      <c r="F1759" s="70">
        <v>61</v>
      </c>
      <c r="G1759" s="70" t="s">
        <v>3629</v>
      </c>
      <c r="H1759" s="69" t="s">
        <v>57</v>
      </c>
      <c r="I1759" s="69" t="s">
        <v>969</v>
      </c>
      <c r="J1759" s="69" t="s">
        <v>330</v>
      </c>
      <c r="K1759" s="69" t="s">
        <v>382</v>
      </c>
      <c r="L1759" s="69" t="s">
        <v>420</v>
      </c>
      <c r="M1759" s="69" t="s">
        <v>384</v>
      </c>
      <c r="N1759" s="69" t="s">
        <v>35</v>
      </c>
      <c r="O1759" s="69" t="s">
        <v>396</v>
      </c>
      <c r="P1759" s="69" t="s">
        <v>970</v>
      </c>
      <c r="Q1759" s="69">
        <v>71</v>
      </c>
      <c r="R1759" s="69" t="s">
        <v>57</v>
      </c>
      <c r="V1759" s="59" t="str">
        <f t="shared" si="219"/>
        <v>1398415белый</v>
      </c>
      <c r="W1759" s="59" t="str">
        <f t="shared" si="216"/>
        <v>1398415</v>
      </c>
      <c r="X1759" s="59" t="str">
        <f t="shared" si="220"/>
        <v>PLAYER PANAMA</v>
      </c>
      <c r="AC1759" s="50">
        <f t="shared" si="221"/>
        <v>2</v>
      </c>
      <c r="AD1759" s="43">
        <f t="shared" si="222"/>
        <v>348</v>
      </c>
      <c r="AE1759" s="50">
        <f t="shared" si="223"/>
        <v>2348</v>
      </c>
    </row>
    <row r="1760" spans="1:31">
      <c r="A1760" s="59" t="str">
        <f t="shared" si="217"/>
        <v>13984167</v>
      </c>
      <c r="B1760" s="59" t="str">
        <f t="shared" si="218"/>
        <v>02-349-26</v>
      </c>
      <c r="C1760" s="69" t="s">
        <v>3632</v>
      </c>
      <c r="D1760" s="69" t="s">
        <v>3633</v>
      </c>
      <c r="E1760" s="69" t="s">
        <v>972</v>
      </c>
      <c r="F1760" s="70">
        <v>59</v>
      </c>
      <c r="G1760" s="70" t="s">
        <v>3634</v>
      </c>
      <c r="H1760" s="69" t="s">
        <v>187</v>
      </c>
      <c r="I1760" s="69" t="s">
        <v>969</v>
      </c>
      <c r="J1760" s="69" t="s">
        <v>330</v>
      </c>
      <c r="K1760" s="69" t="s">
        <v>382</v>
      </c>
      <c r="L1760" s="69" t="s">
        <v>420</v>
      </c>
      <c r="M1760" s="69" t="s">
        <v>384</v>
      </c>
      <c r="N1760" s="69" t="s">
        <v>35</v>
      </c>
      <c r="O1760" s="69" t="s">
        <v>396</v>
      </c>
      <c r="P1760" s="69" t="s">
        <v>970</v>
      </c>
      <c r="Q1760" s="69">
        <v>7</v>
      </c>
      <c r="R1760" s="69" t="s">
        <v>63</v>
      </c>
      <c r="V1760" s="59" t="str">
        <f t="shared" si="219"/>
        <v>1398416кремовый</v>
      </c>
      <c r="W1760" s="59" t="str">
        <f t="shared" si="216"/>
        <v>1398416</v>
      </c>
      <c r="X1760" s="59" t="str">
        <f t="shared" si="220"/>
        <v>PLAYER PANAMA</v>
      </c>
      <c r="AC1760" s="50">
        <f t="shared" si="221"/>
        <v>2</v>
      </c>
      <c r="AD1760" s="43">
        <f t="shared" si="222"/>
        <v>349</v>
      </c>
      <c r="AE1760" s="50">
        <f t="shared" si="223"/>
        <v>2349</v>
      </c>
    </row>
    <row r="1761" spans="1:31">
      <c r="A1761" s="59" t="str">
        <f t="shared" si="217"/>
        <v>13984167</v>
      </c>
      <c r="B1761" s="59" t="str">
        <f t="shared" si="218"/>
        <v>02-349-26</v>
      </c>
      <c r="C1761" s="69" t="s">
        <v>3635</v>
      </c>
      <c r="D1761" s="69" t="s">
        <v>3633</v>
      </c>
      <c r="E1761" s="69" t="s">
        <v>983</v>
      </c>
      <c r="F1761" s="70">
        <v>61</v>
      </c>
      <c r="G1761" s="70" t="s">
        <v>3634</v>
      </c>
      <c r="H1761" s="69" t="s">
        <v>187</v>
      </c>
      <c r="I1761" s="69" t="s">
        <v>969</v>
      </c>
      <c r="J1761" s="69" t="s">
        <v>330</v>
      </c>
      <c r="K1761" s="69" t="s">
        <v>382</v>
      </c>
      <c r="L1761" s="69" t="s">
        <v>420</v>
      </c>
      <c r="M1761" s="69" t="s">
        <v>384</v>
      </c>
      <c r="N1761" s="69" t="s">
        <v>35</v>
      </c>
      <c r="O1761" s="69" t="s">
        <v>396</v>
      </c>
      <c r="P1761" s="69" t="s">
        <v>970</v>
      </c>
      <c r="Q1761" s="69">
        <v>7</v>
      </c>
      <c r="R1761" s="69" t="s">
        <v>63</v>
      </c>
      <c r="V1761" s="59" t="str">
        <f t="shared" si="219"/>
        <v>1398416кремовый</v>
      </c>
      <c r="W1761" s="59" t="str">
        <f t="shared" si="216"/>
        <v>1398416</v>
      </c>
      <c r="X1761" s="59" t="str">
        <f t="shared" si="220"/>
        <v>PLAYER PANAMA</v>
      </c>
      <c r="AC1761" s="50">
        <f t="shared" si="221"/>
        <v>2</v>
      </c>
      <c r="AD1761" s="43">
        <f t="shared" si="222"/>
        <v>349</v>
      </c>
      <c r="AE1761" s="50">
        <f t="shared" si="223"/>
        <v>2349</v>
      </c>
    </row>
    <row r="1762" spans="1:31">
      <c r="A1762" s="59" t="str">
        <f t="shared" si="217"/>
        <v>139841872</v>
      </c>
      <c r="B1762" s="59" t="str">
        <f t="shared" si="218"/>
        <v>02-350-36</v>
      </c>
      <c r="C1762" s="69" t="s">
        <v>3636</v>
      </c>
      <c r="D1762" s="69" t="s">
        <v>3637</v>
      </c>
      <c r="E1762" s="69" t="s">
        <v>972</v>
      </c>
      <c r="F1762" s="70">
        <v>59</v>
      </c>
      <c r="G1762" s="70" t="s">
        <v>3638</v>
      </c>
      <c r="H1762" s="69" t="s">
        <v>684</v>
      </c>
      <c r="I1762" s="69" t="s">
        <v>969</v>
      </c>
      <c r="J1762" s="69" t="s">
        <v>330</v>
      </c>
      <c r="K1762" s="69" t="s">
        <v>382</v>
      </c>
      <c r="L1762" s="69" t="s">
        <v>420</v>
      </c>
      <c r="M1762" s="69" t="s">
        <v>384</v>
      </c>
      <c r="N1762" s="69" t="s">
        <v>35</v>
      </c>
      <c r="O1762" s="69" t="s">
        <v>396</v>
      </c>
      <c r="P1762" s="69" t="s">
        <v>970</v>
      </c>
      <c r="Q1762" s="69">
        <v>72</v>
      </c>
      <c r="R1762" s="69" t="s">
        <v>63</v>
      </c>
      <c r="V1762" s="59" t="str">
        <f t="shared" si="219"/>
        <v>1398418кремовый / синий</v>
      </c>
      <c r="W1762" s="59" t="str">
        <f t="shared" si="216"/>
        <v>1398418</v>
      </c>
      <c r="X1762" s="59" t="str">
        <f t="shared" si="220"/>
        <v>PLAYER PANAMA</v>
      </c>
      <c r="AC1762" s="50">
        <f t="shared" si="221"/>
        <v>2</v>
      </c>
      <c r="AD1762" s="43">
        <f t="shared" si="222"/>
        <v>350</v>
      </c>
      <c r="AE1762" s="50">
        <f t="shared" si="223"/>
        <v>2350</v>
      </c>
    </row>
    <row r="1763" spans="1:31">
      <c r="A1763" s="59" t="str">
        <f t="shared" si="217"/>
        <v>139841872</v>
      </c>
      <c r="B1763" s="59" t="str">
        <f t="shared" si="218"/>
        <v>02-350-36</v>
      </c>
      <c r="C1763" s="69" t="s">
        <v>3639</v>
      </c>
      <c r="D1763" s="69" t="s">
        <v>3637</v>
      </c>
      <c r="E1763" s="69" t="s">
        <v>983</v>
      </c>
      <c r="F1763" s="70">
        <v>61</v>
      </c>
      <c r="G1763" s="70" t="s">
        <v>3638</v>
      </c>
      <c r="H1763" s="69" t="s">
        <v>684</v>
      </c>
      <c r="I1763" s="69" t="s">
        <v>969</v>
      </c>
      <c r="J1763" s="69" t="s">
        <v>330</v>
      </c>
      <c r="K1763" s="69" t="s">
        <v>382</v>
      </c>
      <c r="L1763" s="69" t="s">
        <v>420</v>
      </c>
      <c r="M1763" s="69" t="s">
        <v>384</v>
      </c>
      <c r="N1763" s="69" t="s">
        <v>35</v>
      </c>
      <c r="O1763" s="69" t="s">
        <v>396</v>
      </c>
      <c r="P1763" s="69" t="s">
        <v>970</v>
      </c>
      <c r="Q1763" s="69">
        <v>72</v>
      </c>
      <c r="R1763" s="69" t="s">
        <v>63</v>
      </c>
      <c r="V1763" s="59" t="str">
        <f t="shared" si="219"/>
        <v>1398418кремовый / синий</v>
      </c>
      <c r="W1763" s="59" t="str">
        <f t="shared" si="216"/>
        <v>1398418</v>
      </c>
      <c r="X1763" s="59" t="str">
        <f t="shared" si="220"/>
        <v>PLAYER PANAMA</v>
      </c>
      <c r="AC1763" s="50">
        <f t="shared" si="221"/>
        <v>2</v>
      </c>
      <c r="AD1763" s="43">
        <f t="shared" si="222"/>
        <v>350</v>
      </c>
      <c r="AE1763" s="50">
        <f t="shared" si="223"/>
        <v>2350</v>
      </c>
    </row>
    <row r="1764" spans="1:31">
      <c r="A1764" s="59" t="str">
        <f t="shared" si="217"/>
        <v>13985037</v>
      </c>
      <c r="B1764" s="59" t="str">
        <f t="shared" si="218"/>
        <v>02-351-02</v>
      </c>
      <c r="C1764" s="69" t="s">
        <v>3640</v>
      </c>
      <c r="D1764" s="69" t="s">
        <v>3641</v>
      </c>
      <c r="E1764" s="69" t="s">
        <v>967</v>
      </c>
      <c r="F1764" s="70">
        <v>57</v>
      </c>
      <c r="G1764" s="70" t="s">
        <v>3642</v>
      </c>
      <c r="H1764" s="69" t="s">
        <v>63</v>
      </c>
      <c r="I1764" s="69" t="s">
        <v>1882</v>
      </c>
      <c r="J1764" s="69" t="s">
        <v>329</v>
      </c>
      <c r="K1764" s="69" t="s">
        <v>382</v>
      </c>
      <c r="L1764" s="69" t="s">
        <v>420</v>
      </c>
      <c r="M1764" s="69" t="s">
        <v>384</v>
      </c>
      <c r="N1764" s="69" t="s">
        <v>37</v>
      </c>
      <c r="O1764" s="69" t="s">
        <v>386</v>
      </c>
      <c r="P1764" s="69" t="s">
        <v>970</v>
      </c>
      <c r="Q1764" s="69">
        <v>7</v>
      </c>
      <c r="R1764" s="69" t="s">
        <v>63</v>
      </c>
      <c r="V1764" s="59" t="str">
        <f t="shared" si="219"/>
        <v>1398503бежевый</v>
      </c>
      <c r="W1764" s="59" t="str">
        <f t="shared" si="216"/>
        <v>1398503</v>
      </c>
      <c r="X1764" s="59" t="str">
        <f t="shared" si="220"/>
        <v>PLAYER LINEN MIX</v>
      </c>
      <c r="AC1764" s="50">
        <f t="shared" si="221"/>
        <v>2</v>
      </c>
      <c r="AD1764" s="43">
        <f t="shared" si="222"/>
        <v>351</v>
      </c>
      <c r="AE1764" s="50">
        <f t="shared" si="223"/>
        <v>2351</v>
      </c>
    </row>
    <row r="1765" spans="1:31">
      <c r="A1765" s="59" t="str">
        <f t="shared" si="217"/>
        <v>13985037</v>
      </c>
      <c r="B1765" s="59" t="str">
        <f t="shared" si="218"/>
        <v>02-351-02</v>
      </c>
      <c r="C1765" s="69" t="s">
        <v>3643</v>
      </c>
      <c r="D1765" s="69" t="s">
        <v>3641</v>
      </c>
      <c r="E1765" s="69" t="s">
        <v>972</v>
      </c>
      <c r="F1765" s="70">
        <v>59</v>
      </c>
      <c r="G1765" s="70" t="s">
        <v>3642</v>
      </c>
      <c r="H1765" s="69" t="s">
        <v>63</v>
      </c>
      <c r="I1765" s="69" t="s">
        <v>1882</v>
      </c>
      <c r="J1765" s="69" t="s">
        <v>329</v>
      </c>
      <c r="K1765" s="69" t="s">
        <v>382</v>
      </c>
      <c r="L1765" s="69" t="s">
        <v>420</v>
      </c>
      <c r="M1765" s="69" t="s">
        <v>384</v>
      </c>
      <c r="N1765" s="69" t="s">
        <v>37</v>
      </c>
      <c r="O1765" s="69" t="s">
        <v>386</v>
      </c>
      <c r="P1765" s="69" t="s">
        <v>970</v>
      </c>
      <c r="Q1765" s="69">
        <v>7</v>
      </c>
      <c r="R1765" s="69" t="s">
        <v>63</v>
      </c>
      <c r="V1765" s="59" t="str">
        <f t="shared" si="219"/>
        <v>1398503бежевый</v>
      </c>
      <c r="W1765" s="59" t="str">
        <f t="shared" si="216"/>
        <v>1398503</v>
      </c>
      <c r="X1765" s="59" t="str">
        <f t="shared" si="220"/>
        <v>PLAYER LINEN MIX</v>
      </c>
      <c r="AC1765" s="50">
        <f t="shared" si="221"/>
        <v>2</v>
      </c>
      <c r="AD1765" s="43">
        <f t="shared" si="222"/>
        <v>351</v>
      </c>
      <c r="AE1765" s="50">
        <f t="shared" si="223"/>
        <v>2351</v>
      </c>
    </row>
    <row r="1766" spans="1:31">
      <c r="A1766" s="59" t="str">
        <f t="shared" si="217"/>
        <v>13985037</v>
      </c>
      <c r="B1766" s="59" t="str">
        <f t="shared" si="218"/>
        <v>02-351-02</v>
      </c>
      <c r="C1766" s="69" t="s">
        <v>3644</v>
      </c>
      <c r="D1766" s="69" t="s">
        <v>3641</v>
      </c>
      <c r="E1766" s="69" t="s">
        <v>983</v>
      </c>
      <c r="F1766" s="70">
        <v>61</v>
      </c>
      <c r="G1766" s="70" t="s">
        <v>3642</v>
      </c>
      <c r="H1766" s="69" t="s">
        <v>63</v>
      </c>
      <c r="I1766" s="69" t="s">
        <v>1882</v>
      </c>
      <c r="J1766" s="69" t="s">
        <v>329</v>
      </c>
      <c r="K1766" s="69" t="s">
        <v>382</v>
      </c>
      <c r="L1766" s="69" t="s">
        <v>420</v>
      </c>
      <c r="M1766" s="69" t="s">
        <v>384</v>
      </c>
      <c r="N1766" s="69" t="s">
        <v>37</v>
      </c>
      <c r="O1766" s="69" t="s">
        <v>386</v>
      </c>
      <c r="P1766" s="69" t="s">
        <v>970</v>
      </c>
      <c r="Q1766" s="69">
        <v>7</v>
      </c>
      <c r="R1766" s="69" t="s">
        <v>63</v>
      </c>
      <c r="V1766" s="59" t="str">
        <f t="shared" si="219"/>
        <v>1398503бежевый</v>
      </c>
      <c r="W1766" s="59" t="str">
        <f t="shared" si="216"/>
        <v>1398503</v>
      </c>
      <c r="X1766" s="59" t="str">
        <f t="shared" si="220"/>
        <v>PLAYER LINEN MIX</v>
      </c>
      <c r="AC1766" s="50">
        <f t="shared" si="221"/>
        <v>2</v>
      </c>
      <c r="AD1766" s="43">
        <f t="shared" si="222"/>
        <v>351</v>
      </c>
      <c r="AE1766" s="50">
        <f t="shared" si="223"/>
        <v>2351</v>
      </c>
    </row>
    <row r="1767" spans="1:31">
      <c r="A1767" s="59" t="str">
        <f t="shared" si="217"/>
        <v>1693501330</v>
      </c>
      <c r="B1767" s="59" t="str">
        <f t="shared" si="218"/>
        <v>02-352-08</v>
      </c>
      <c r="C1767" s="69" t="s">
        <v>3645</v>
      </c>
      <c r="D1767" s="69" t="s">
        <v>3646</v>
      </c>
      <c r="E1767" s="69" t="s">
        <v>972</v>
      </c>
      <c r="F1767" s="70">
        <v>59</v>
      </c>
      <c r="G1767" s="70" t="s">
        <v>3647</v>
      </c>
      <c r="H1767" s="69" t="s">
        <v>83</v>
      </c>
      <c r="I1767" s="69" t="s">
        <v>3648</v>
      </c>
      <c r="J1767" s="69" t="s">
        <v>346</v>
      </c>
      <c r="K1767" s="69" t="s">
        <v>382</v>
      </c>
      <c r="L1767" s="69" t="s">
        <v>420</v>
      </c>
      <c r="M1767" s="69" t="s">
        <v>388</v>
      </c>
      <c r="N1767" s="69" t="s">
        <v>43</v>
      </c>
      <c r="O1767" s="69" t="s">
        <v>385</v>
      </c>
      <c r="P1767" s="69" t="s">
        <v>970</v>
      </c>
      <c r="Q1767" s="69">
        <v>330</v>
      </c>
      <c r="R1767" s="69" t="s">
        <v>83</v>
      </c>
      <c r="V1767" s="59" t="str">
        <f t="shared" si="219"/>
        <v>1693501серый</v>
      </c>
      <c r="W1767" s="59" t="str">
        <f t="shared" si="216"/>
        <v>1693501</v>
      </c>
      <c r="X1767" s="59" t="str">
        <f t="shared" si="220"/>
        <v>PORK PIE LINEN</v>
      </c>
      <c r="AC1767" s="50">
        <f t="shared" si="221"/>
        <v>2</v>
      </c>
      <c r="AD1767" s="43">
        <f t="shared" si="222"/>
        <v>352</v>
      </c>
      <c r="AE1767" s="50">
        <f t="shared" si="223"/>
        <v>2352</v>
      </c>
    </row>
    <row r="1768" spans="1:31">
      <c r="A1768" s="59" t="str">
        <f t="shared" si="217"/>
        <v>1693501330</v>
      </c>
      <c r="B1768" s="59" t="str">
        <f t="shared" si="218"/>
        <v>02-352-08</v>
      </c>
      <c r="C1768" s="69" t="s">
        <v>3649</v>
      </c>
      <c r="D1768" s="69" t="s">
        <v>3646</v>
      </c>
      <c r="E1768" s="69" t="s">
        <v>983</v>
      </c>
      <c r="F1768" s="70">
        <v>61</v>
      </c>
      <c r="G1768" s="70" t="s">
        <v>3647</v>
      </c>
      <c r="H1768" s="69" t="s">
        <v>83</v>
      </c>
      <c r="I1768" s="69" t="s">
        <v>3648</v>
      </c>
      <c r="J1768" s="69" t="s">
        <v>346</v>
      </c>
      <c r="K1768" s="69" t="s">
        <v>382</v>
      </c>
      <c r="L1768" s="69" t="s">
        <v>420</v>
      </c>
      <c r="M1768" s="69" t="s">
        <v>388</v>
      </c>
      <c r="N1768" s="69" t="s">
        <v>43</v>
      </c>
      <c r="O1768" s="69" t="s">
        <v>385</v>
      </c>
      <c r="P1768" s="69" t="s">
        <v>970</v>
      </c>
      <c r="Q1768" s="69">
        <v>330</v>
      </c>
      <c r="R1768" s="69" t="s">
        <v>83</v>
      </c>
      <c r="V1768" s="59" t="str">
        <f t="shared" si="219"/>
        <v>1693501серый</v>
      </c>
      <c r="W1768" s="59" t="str">
        <f t="shared" si="216"/>
        <v>1693501</v>
      </c>
      <c r="X1768" s="59" t="str">
        <f t="shared" si="220"/>
        <v>PORK PIE LINEN</v>
      </c>
      <c r="AC1768" s="50">
        <f t="shared" si="221"/>
        <v>2</v>
      </c>
      <c r="AD1768" s="43">
        <f t="shared" si="222"/>
        <v>352</v>
      </c>
      <c r="AE1768" s="50">
        <f t="shared" si="223"/>
        <v>2352</v>
      </c>
    </row>
    <row r="1769" spans="1:31">
      <c r="A1769" s="59" t="str">
        <f t="shared" si="217"/>
        <v>21384097</v>
      </c>
      <c r="B1769" s="59" t="str">
        <f t="shared" si="218"/>
        <v>02-353-36</v>
      </c>
      <c r="C1769" s="69" t="s">
        <v>3650</v>
      </c>
      <c r="D1769" s="69" t="s">
        <v>3651</v>
      </c>
      <c r="E1769" s="69" t="s">
        <v>972</v>
      </c>
      <c r="F1769" s="70">
        <v>59</v>
      </c>
      <c r="G1769" s="70" t="s">
        <v>3652</v>
      </c>
      <c r="H1769" s="69" t="s">
        <v>187</v>
      </c>
      <c r="I1769" s="69" t="s">
        <v>969</v>
      </c>
      <c r="J1769" s="69" t="s">
        <v>330</v>
      </c>
      <c r="K1769" s="69" t="s">
        <v>382</v>
      </c>
      <c r="L1769" s="69" t="s">
        <v>420</v>
      </c>
      <c r="M1769" s="69" t="s">
        <v>384</v>
      </c>
      <c r="N1769" s="69" t="s">
        <v>35</v>
      </c>
      <c r="O1769" s="69" t="s">
        <v>396</v>
      </c>
      <c r="P1769" s="69" t="s">
        <v>970</v>
      </c>
      <c r="Q1769" s="69">
        <v>7</v>
      </c>
      <c r="R1769" s="69" t="s">
        <v>63</v>
      </c>
      <c r="V1769" s="59" t="str">
        <f t="shared" si="219"/>
        <v>2138409кремовый</v>
      </c>
      <c r="W1769" s="59" t="str">
        <f t="shared" si="216"/>
        <v>2138409</v>
      </c>
      <c r="X1769" s="59" t="str">
        <f t="shared" si="220"/>
        <v>FEDORA PANAMA</v>
      </c>
      <c r="AC1769" s="50">
        <f t="shared" si="221"/>
        <v>2</v>
      </c>
      <c r="AD1769" s="43">
        <f t="shared" si="222"/>
        <v>353</v>
      </c>
      <c r="AE1769" s="50">
        <f t="shared" si="223"/>
        <v>2353</v>
      </c>
    </row>
    <row r="1770" spans="1:31">
      <c r="A1770" s="59" t="str">
        <f t="shared" si="217"/>
        <v>246841871</v>
      </c>
      <c r="B1770" s="59" t="str">
        <f t="shared" si="218"/>
        <v>02-354-17</v>
      </c>
      <c r="C1770" s="69" t="s">
        <v>3653</v>
      </c>
      <c r="D1770" s="69" t="s">
        <v>3654</v>
      </c>
      <c r="E1770" s="69" t="s">
        <v>967</v>
      </c>
      <c r="F1770" s="70">
        <v>57</v>
      </c>
      <c r="G1770" s="70" t="s">
        <v>3655</v>
      </c>
      <c r="H1770" s="69" t="s">
        <v>57</v>
      </c>
      <c r="I1770" s="69" t="s">
        <v>969</v>
      </c>
      <c r="J1770" s="69" t="s">
        <v>330</v>
      </c>
      <c r="K1770" s="69" t="s">
        <v>382</v>
      </c>
      <c r="L1770" s="69" t="s">
        <v>420</v>
      </c>
      <c r="M1770" s="69" t="s">
        <v>384</v>
      </c>
      <c r="N1770" s="69" t="s">
        <v>35</v>
      </c>
      <c r="O1770" s="69" t="s">
        <v>396</v>
      </c>
      <c r="P1770" s="69" t="s">
        <v>970</v>
      </c>
      <c r="Q1770" s="69">
        <v>71</v>
      </c>
      <c r="R1770" s="69" t="s">
        <v>57</v>
      </c>
      <c r="V1770" s="59" t="str">
        <f t="shared" si="219"/>
        <v>2468418белый</v>
      </c>
      <c r="W1770" s="59" t="str">
        <f t="shared" si="216"/>
        <v>2468418</v>
      </c>
      <c r="X1770" s="59" t="str">
        <f t="shared" si="220"/>
        <v>TRAVELLER PANAMA</v>
      </c>
      <c r="AC1770" s="50">
        <f t="shared" si="221"/>
        <v>2</v>
      </c>
      <c r="AD1770" s="43">
        <f t="shared" si="222"/>
        <v>354</v>
      </c>
      <c r="AE1770" s="50">
        <f t="shared" si="223"/>
        <v>2354</v>
      </c>
    </row>
    <row r="1771" spans="1:31">
      <c r="A1771" s="59" t="str">
        <f t="shared" si="217"/>
        <v>246841871</v>
      </c>
      <c r="B1771" s="59" t="str">
        <f t="shared" si="218"/>
        <v>02-354-17</v>
      </c>
      <c r="C1771" s="69" t="s">
        <v>3656</v>
      </c>
      <c r="D1771" s="69" t="s">
        <v>3654</v>
      </c>
      <c r="E1771" s="69" t="s">
        <v>972</v>
      </c>
      <c r="F1771" s="70">
        <v>59</v>
      </c>
      <c r="G1771" s="70" t="s">
        <v>3655</v>
      </c>
      <c r="H1771" s="69" t="s">
        <v>57</v>
      </c>
      <c r="I1771" s="69" t="s">
        <v>969</v>
      </c>
      <c r="J1771" s="69" t="s">
        <v>330</v>
      </c>
      <c r="K1771" s="69" t="s">
        <v>382</v>
      </c>
      <c r="L1771" s="69" t="s">
        <v>420</v>
      </c>
      <c r="M1771" s="69" t="s">
        <v>384</v>
      </c>
      <c r="N1771" s="69" t="s">
        <v>35</v>
      </c>
      <c r="O1771" s="69" t="s">
        <v>396</v>
      </c>
      <c r="P1771" s="69" t="s">
        <v>970</v>
      </c>
      <c r="Q1771" s="69">
        <v>71</v>
      </c>
      <c r="R1771" s="69" t="s">
        <v>57</v>
      </c>
      <c r="V1771" s="59" t="str">
        <f t="shared" si="219"/>
        <v>2468418белый</v>
      </c>
      <c r="W1771" s="59" t="str">
        <f t="shared" si="216"/>
        <v>2468418</v>
      </c>
      <c r="X1771" s="59" t="str">
        <f t="shared" si="220"/>
        <v>TRAVELLER PANAMA</v>
      </c>
      <c r="AC1771" s="50">
        <f t="shared" si="221"/>
        <v>2</v>
      </c>
      <c r="AD1771" s="43">
        <f t="shared" si="222"/>
        <v>354</v>
      </c>
      <c r="AE1771" s="50">
        <f t="shared" si="223"/>
        <v>2354</v>
      </c>
    </row>
    <row r="1772" spans="1:31">
      <c r="A1772" s="59" t="str">
        <f t="shared" si="217"/>
        <v>246841871</v>
      </c>
      <c r="B1772" s="59" t="str">
        <f t="shared" si="218"/>
        <v>02-354-17</v>
      </c>
      <c r="C1772" s="69" t="s">
        <v>3657</v>
      </c>
      <c r="D1772" s="69" t="s">
        <v>3654</v>
      </c>
      <c r="E1772" s="69" t="s">
        <v>983</v>
      </c>
      <c r="F1772" s="70">
        <v>61</v>
      </c>
      <c r="G1772" s="70" t="s">
        <v>3655</v>
      </c>
      <c r="H1772" s="69" t="s">
        <v>57</v>
      </c>
      <c r="I1772" s="69" t="s">
        <v>969</v>
      </c>
      <c r="J1772" s="69" t="s">
        <v>330</v>
      </c>
      <c r="K1772" s="69" t="s">
        <v>382</v>
      </c>
      <c r="L1772" s="69" t="s">
        <v>420</v>
      </c>
      <c r="M1772" s="69" t="s">
        <v>384</v>
      </c>
      <c r="N1772" s="69" t="s">
        <v>35</v>
      </c>
      <c r="O1772" s="69" t="s">
        <v>396</v>
      </c>
      <c r="P1772" s="69" t="s">
        <v>970</v>
      </c>
      <c r="Q1772" s="69">
        <v>71</v>
      </c>
      <c r="R1772" s="69" t="s">
        <v>57</v>
      </c>
      <c r="V1772" s="59" t="str">
        <f t="shared" si="219"/>
        <v>2468418белый</v>
      </c>
      <c r="W1772" s="59" t="str">
        <f t="shared" si="216"/>
        <v>2468418</v>
      </c>
      <c r="X1772" s="59" t="str">
        <f t="shared" si="220"/>
        <v>TRAVELLER PANAMA</v>
      </c>
      <c r="AC1772" s="50">
        <f t="shared" si="221"/>
        <v>2</v>
      </c>
      <c r="AD1772" s="43">
        <f t="shared" si="222"/>
        <v>354</v>
      </c>
      <c r="AE1772" s="50">
        <f t="shared" si="223"/>
        <v>2354</v>
      </c>
    </row>
    <row r="1773" spans="1:31">
      <c r="A1773" s="59" t="str">
        <f t="shared" si="217"/>
        <v>24785047</v>
      </c>
      <c r="B1773" s="59" t="str">
        <f t="shared" si="218"/>
        <v>02-355-02</v>
      </c>
      <c r="C1773" s="69" t="s">
        <v>3658</v>
      </c>
      <c r="D1773" s="69" t="s">
        <v>3659</v>
      </c>
      <c r="E1773" s="69" t="s">
        <v>967</v>
      </c>
      <c r="F1773" s="70">
        <v>57</v>
      </c>
      <c r="G1773" s="70" t="s">
        <v>3660</v>
      </c>
      <c r="H1773" s="69" t="s">
        <v>63</v>
      </c>
      <c r="I1773" s="69" t="s">
        <v>969</v>
      </c>
      <c r="J1773" s="69" t="s">
        <v>330</v>
      </c>
      <c r="K1773" s="69" t="s">
        <v>382</v>
      </c>
      <c r="L1773" s="69" t="s">
        <v>420</v>
      </c>
      <c r="M1773" s="69" t="s">
        <v>384</v>
      </c>
      <c r="N1773" s="69" t="s">
        <v>35</v>
      </c>
      <c r="O1773" s="69" t="s">
        <v>386</v>
      </c>
      <c r="P1773" s="69" t="s">
        <v>970</v>
      </c>
      <c r="Q1773" s="69">
        <v>7</v>
      </c>
      <c r="R1773" s="69" t="s">
        <v>63</v>
      </c>
      <c r="V1773" s="59" t="str">
        <f t="shared" si="219"/>
        <v>2478504бежевый</v>
      </c>
      <c r="W1773" s="59" t="str">
        <f t="shared" si="216"/>
        <v>2478504</v>
      </c>
      <c r="X1773" s="59" t="str">
        <f t="shared" si="220"/>
        <v>TRAVELLER SEAGRASS</v>
      </c>
      <c r="AC1773" s="50">
        <f t="shared" si="221"/>
        <v>2</v>
      </c>
      <c r="AD1773" s="43">
        <f t="shared" si="222"/>
        <v>355</v>
      </c>
      <c r="AE1773" s="50">
        <f t="shared" si="223"/>
        <v>2355</v>
      </c>
    </row>
    <row r="1774" spans="1:31">
      <c r="A1774" s="59" t="str">
        <f t="shared" si="217"/>
        <v>24785047</v>
      </c>
      <c r="B1774" s="59" t="str">
        <f t="shared" si="218"/>
        <v>02-355-02</v>
      </c>
      <c r="C1774" s="69" t="s">
        <v>3661</v>
      </c>
      <c r="D1774" s="69" t="s">
        <v>3659</v>
      </c>
      <c r="E1774" s="69" t="s">
        <v>972</v>
      </c>
      <c r="F1774" s="70">
        <v>59</v>
      </c>
      <c r="G1774" s="70" t="s">
        <v>3660</v>
      </c>
      <c r="H1774" s="69" t="s">
        <v>63</v>
      </c>
      <c r="I1774" s="69" t="s">
        <v>969</v>
      </c>
      <c r="J1774" s="69" t="s">
        <v>330</v>
      </c>
      <c r="K1774" s="69" t="s">
        <v>382</v>
      </c>
      <c r="L1774" s="69" t="s">
        <v>420</v>
      </c>
      <c r="M1774" s="69" t="s">
        <v>384</v>
      </c>
      <c r="N1774" s="69" t="s">
        <v>35</v>
      </c>
      <c r="O1774" s="69" t="s">
        <v>386</v>
      </c>
      <c r="P1774" s="69" t="s">
        <v>970</v>
      </c>
      <c r="Q1774" s="69">
        <v>7</v>
      </c>
      <c r="R1774" s="69" t="s">
        <v>63</v>
      </c>
      <c r="V1774" s="59" t="str">
        <f t="shared" si="219"/>
        <v>2478504бежевый</v>
      </c>
      <c r="W1774" s="59" t="str">
        <f t="shared" si="216"/>
        <v>2478504</v>
      </c>
      <c r="X1774" s="59" t="str">
        <f t="shared" si="220"/>
        <v>TRAVELLER SEAGRASS</v>
      </c>
      <c r="AC1774" s="50">
        <f t="shared" si="221"/>
        <v>2</v>
      </c>
      <c r="AD1774" s="43">
        <f t="shared" si="222"/>
        <v>355</v>
      </c>
      <c r="AE1774" s="50">
        <f t="shared" si="223"/>
        <v>2355</v>
      </c>
    </row>
    <row r="1775" spans="1:31">
      <c r="A1775" s="59" t="str">
        <f t="shared" si="217"/>
        <v>24785047</v>
      </c>
      <c r="B1775" s="59" t="str">
        <f t="shared" si="218"/>
        <v>02-355-02</v>
      </c>
      <c r="C1775" s="69" t="s">
        <v>3662</v>
      </c>
      <c r="D1775" s="69" t="s">
        <v>3659</v>
      </c>
      <c r="E1775" s="69" t="s">
        <v>983</v>
      </c>
      <c r="F1775" s="70">
        <v>61</v>
      </c>
      <c r="G1775" s="70" t="s">
        <v>3660</v>
      </c>
      <c r="H1775" s="69" t="s">
        <v>63</v>
      </c>
      <c r="I1775" s="69" t="s">
        <v>969</v>
      </c>
      <c r="J1775" s="69" t="s">
        <v>330</v>
      </c>
      <c r="K1775" s="69" t="s">
        <v>382</v>
      </c>
      <c r="L1775" s="69" t="s">
        <v>420</v>
      </c>
      <c r="M1775" s="69" t="s">
        <v>384</v>
      </c>
      <c r="N1775" s="69" t="s">
        <v>35</v>
      </c>
      <c r="O1775" s="69" t="s">
        <v>386</v>
      </c>
      <c r="P1775" s="69" t="s">
        <v>970</v>
      </c>
      <c r="Q1775" s="69">
        <v>7</v>
      </c>
      <c r="R1775" s="69" t="s">
        <v>63</v>
      </c>
      <c r="V1775" s="59" t="str">
        <f t="shared" si="219"/>
        <v>2478504бежевый</v>
      </c>
      <c r="W1775" s="59" t="str">
        <f t="shared" si="216"/>
        <v>2478504</v>
      </c>
      <c r="X1775" s="59" t="str">
        <f t="shared" si="220"/>
        <v>TRAVELLER SEAGRASS</v>
      </c>
      <c r="AC1775" s="50">
        <f t="shared" si="221"/>
        <v>2</v>
      </c>
      <c r="AD1775" s="43">
        <f t="shared" si="222"/>
        <v>355</v>
      </c>
      <c r="AE1775" s="50">
        <f t="shared" si="223"/>
        <v>2355</v>
      </c>
    </row>
    <row r="1776" spans="1:31">
      <c r="A1776" s="59" t="str">
        <f t="shared" si="217"/>
        <v>24785047</v>
      </c>
      <c r="B1776" s="59" t="str">
        <f t="shared" si="218"/>
        <v>02-355-02</v>
      </c>
      <c r="C1776" s="69" t="s">
        <v>3663</v>
      </c>
      <c r="D1776" s="69" t="s">
        <v>3659</v>
      </c>
      <c r="E1776" s="69" t="s">
        <v>989</v>
      </c>
      <c r="F1776" s="70">
        <v>63</v>
      </c>
      <c r="G1776" s="70" t="s">
        <v>3660</v>
      </c>
      <c r="H1776" s="69" t="s">
        <v>63</v>
      </c>
      <c r="I1776" s="69" t="s">
        <v>969</v>
      </c>
      <c r="J1776" s="69" t="s">
        <v>330</v>
      </c>
      <c r="K1776" s="69" t="s">
        <v>382</v>
      </c>
      <c r="L1776" s="69" t="s">
        <v>420</v>
      </c>
      <c r="M1776" s="69" t="s">
        <v>384</v>
      </c>
      <c r="N1776" s="69" t="s">
        <v>35</v>
      </c>
      <c r="O1776" s="69" t="s">
        <v>386</v>
      </c>
      <c r="P1776" s="69" t="s">
        <v>970</v>
      </c>
      <c r="Q1776" s="69">
        <v>7</v>
      </c>
      <c r="R1776" s="69" t="s">
        <v>63</v>
      </c>
      <c r="V1776" s="59" t="str">
        <f t="shared" si="219"/>
        <v>2478504бежевый</v>
      </c>
      <c r="W1776" s="59" t="str">
        <f t="shared" si="216"/>
        <v>2478504</v>
      </c>
      <c r="X1776" s="59" t="str">
        <f t="shared" si="220"/>
        <v>TRAVELLER SEAGRASS</v>
      </c>
      <c r="AC1776" s="50">
        <f t="shared" si="221"/>
        <v>2</v>
      </c>
      <c r="AD1776" s="43">
        <f t="shared" si="222"/>
        <v>355</v>
      </c>
      <c r="AE1776" s="50">
        <f t="shared" si="223"/>
        <v>2355</v>
      </c>
    </row>
    <row r="1777" spans="1:31">
      <c r="A1777" s="59" t="str">
        <f t="shared" si="217"/>
        <v>24785047</v>
      </c>
      <c r="B1777" s="59" t="str">
        <f t="shared" si="218"/>
        <v>02-355-02</v>
      </c>
      <c r="C1777" s="69" t="s">
        <v>3664</v>
      </c>
      <c r="D1777" s="69" t="s">
        <v>3659</v>
      </c>
      <c r="E1777" s="69" t="s">
        <v>1147</v>
      </c>
      <c r="F1777" s="70">
        <v>55</v>
      </c>
      <c r="G1777" s="70" t="s">
        <v>3660</v>
      </c>
      <c r="H1777" s="69" t="s">
        <v>63</v>
      </c>
      <c r="I1777" s="69" t="s">
        <v>969</v>
      </c>
      <c r="J1777" s="69" t="s">
        <v>330</v>
      </c>
      <c r="K1777" s="69" t="s">
        <v>382</v>
      </c>
      <c r="L1777" s="69" t="s">
        <v>420</v>
      </c>
      <c r="M1777" s="69" t="s">
        <v>384</v>
      </c>
      <c r="N1777" s="69" t="s">
        <v>35</v>
      </c>
      <c r="O1777" s="69" t="s">
        <v>386</v>
      </c>
      <c r="P1777" s="69" t="s">
        <v>970</v>
      </c>
      <c r="Q1777" s="69">
        <v>7</v>
      </c>
      <c r="R1777" s="69" t="s">
        <v>63</v>
      </c>
      <c r="V1777" s="59" t="str">
        <f t="shared" si="219"/>
        <v>2478504бежевый</v>
      </c>
      <c r="W1777" s="59" t="str">
        <f t="shared" si="216"/>
        <v>2478504</v>
      </c>
      <c r="X1777" s="59" t="str">
        <f t="shared" si="220"/>
        <v>TRAVELLER SEAGRASS</v>
      </c>
      <c r="AC1777" s="50">
        <f t="shared" si="221"/>
        <v>2</v>
      </c>
      <c r="AD1777" s="43">
        <f t="shared" si="222"/>
        <v>355</v>
      </c>
      <c r="AE1777" s="50">
        <f t="shared" si="223"/>
        <v>2355</v>
      </c>
    </row>
    <row r="1778" spans="1:31">
      <c r="A1778" s="59" t="str">
        <f t="shared" si="217"/>
        <v>24785057</v>
      </c>
      <c r="B1778" s="59" t="str">
        <f t="shared" si="218"/>
        <v>02-356-02</v>
      </c>
      <c r="C1778" s="69" t="s">
        <v>3665</v>
      </c>
      <c r="D1778" s="69" t="s">
        <v>3666</v>
      </c>
      <c r="E1778" s="69" t="s">
        <v>967</v>
      </c>
      <c r="F1778" s="70">
        <v>57</v>
      </c>
      <c r="G1778" s="70" t="s">
        <v>3667</v>
      </c>
      <c r="H1778" s="69" t="s">
        <v>63</v>
      </c>
      <c r="I1778" s="69" t="s">
        <v>3668</v>
      </c>
      <c r="J1778" s="69" t="s">
        <v>330</v>
      </c>
      <c r="K1778" s="69" t="s">
        <v>382</v>
      </c>
      <c r="L1778" s="69" t="s">
        <v>420</v>
      </c>
      <c r="M1778" s="69" t="s">
        <v>384</v>
      </c>
      <c r="N1778" s="69" t="s">
        <v>35</v>
      </c>
      <c r="O1778" s="69" t="s">
        <v>386</v>
      </c>
      <c r="P1778" s="69" t="s">
        <v>970</v>
      </c>
      <c r="Q1778" s="69">
        <v>7</v>
      </c>
      <c r="R1778" s="69" t="s">
        <v>63</v>
      </c>
      <c r="V1778" s="59" t="str">
        <f t="shared" si="219"/>
        <v>2478505бежевый</v>
      </c>
      <c r="W1778" s="59" t="str">
        <f t="shared" si="216"/>
        <v>2478505</v>
      </c>
      <c r="X1778" s="59" t="str">
        <f t="shared" si="220"/>
        <v>TRAVELLER SEAGRASS</v>
      </c>
      <c r="AC1778" s="50">
        <f t="shared" si="221"/>
        <v>2</v>
      </c>
      <c r="AD1778" s="43">
        <f t="shared" si="222"/>
        <v>356</v>
      </c>
      <c r="AE1778" s="50">
        <f t="shared" si="223"/>
        <v>2356</v>
      </c>
    </row>
    <row r="1779" spans="1:31">
      <c r="A1779" s="59" t="str">
        <f t="shared" si="217"/>
        <v>24785057</v>
      </c>
      <c r="B1779" s="59" t="str">
        <f t="shared" si="218"/>
        <v>02-356-02</v>
      </c>
      <c r="C1779" s="69" t="s">
        <v>3669</v>
      </c>
      <c r="D1779" s="69" t="s">
        <v>3666</v>
      </c>
      <c r="E1779" s="69" t="s">
        <v>972</v>
      </c>
      <c r="F1779" s="70">
        <v>59</v>
      </c>
      <c r="G1779" s="70" t="s">
        <v>3667</v>
      </c>
      <c r="H1779" s="69" t="s">
        <v>63</v>
      </c>
      <c r="I1779" s="69" t="s">
        <v>3668</v>
      </c>
      <c r="J1779" s="69" t="s">
        <v>330</v>
      </c>
      <c r="K1779" s="69" t="s">
        <v>382</v>
      </c>
      <c r="L1779" s="69" t="s">
        <v>420</v>
      </c>
      <c r="M1779" s="69" t="s">
        <v>384</v>
      </c>
      <c r="N1779" s="69" t="s">
        <v>35</v>
      </c>
      <c r="O1779" s="69" t="s">
        <v>386</v>
      </c>
      <c r="P1779" s="69" t="s">
        <v>970</v>
      </c>
      <c r="Q1779" s="69">
        <v>7</v>
      </c>
      <c r="R1779" s="69" t="s">
        <v>63</v>
      </c>
      <c r="V1779" s="59" t="str">
        <f t="shared" si="219"/>
        <v>2478505бежевый</v>
      </c>
      <c r="W1779" s="59" t="str">
        <f t="shared" si="216"/>
        <v>2478505</v>
      </c>
      <c r="X1779" s="59" t="str">
        <f t="shared" si="220"/>
        <v>TRAVELLER SEAGRASS</v>
      </c>
      <c r="AC1779" s="50">
        <f t="shared" si="221"/>
        <v>2</v>
      </c>
      <c r="AD1779" s="43">
        <f t="shared" si="222"/>
        <v>356</v>
      </c>
      <c r="AE1779" s="50">
        <f t="shared" si="223"/>
        <v>2356</v>
      </c>
    </row>
    <row r="1780" spans="1:31">
      <c r="A1780" s="59" t="str">
        <f t="shared" si="217"/>
        <v>24785057</v>
      </c>
      <c r="B1780" s="59" t="str">
        <f t="shared" si="218"/>
        <v>02-356-02</v>
      </c>
      <c r="C1780" s="69" t="s">
        <v>3670</v>
      </c>
      <c r="D1780" s="69" t="s">
        <v>3666</v>
      </c>
      <c r="E1780" s="69" t="s">
        <v>983</v>
      </c>
      <c r="F1780" s="70">
        <v>61</v>
      </c>
      <c r="G1780" s="70" t="s">
        <v>3667</v>
      </c>
      <c r="H1780" s="69" t="s">
        <v>63</v>
      </c>
      <c r="I1780" s="69" t="s">
        <v>3668</v>
      </c>
      <c r="J1780" s="69" t="s">
        <v>330</v>
      </c>
      <c r="K1780" s="69" t="s">
        <v>382</v>
      </c>
      <c r="L1780" s="69" t="s">
        <v>420</v>
      </c>
      <c r="M1780" s="69" t="s">
        <v>384</v>
      </c>
      <c r="N1780" s="69" t="s">
        <v>35</v>
      </c>
      <c r="O1780" s="69" t="s">
        <v>386</v>
      </c>
      <c r="P1780" s="69" t="s">
        <v>970</v>
      </c>
      <c r="Q1780" s="69">
        <v>7</v>
      </c>
      <c r="R1780" s="69" t="s">
        <v>63</v>
      </c>
      <c r="V1780" s="59" t="str">
        <f t="shared" si="219"/>
        <v>2478505бежевый</v>
      </c>
      <c r="W1780" s="59" t="str">
        <f t="shared" si="216"/>
        <v>2478505</v>
      </c>
      <c r="X1780" s="59" t="str">
        <f t="shared" si="220"/>
        <v>TRAVELLER SEAGRASS</v>
      </c>
      <c r="AC1780" s="50">
        <f t="shared" si="221"/>
        <v>2</v>
      </c>
      <c r="AD1780" s="43">
        <f t="shared" si="222"/>
        <v>356</v>
      </c>
      <c r="AE1780" s="50">
        <f t="shared" si="223"/>
        <v>2356</v>
      </c>
    </row>
    <row r="1781" spans="1:31">
      <c r="A1781" s="59" t="str">
        <f t="shared" si="217"/>
        <v>24785057</v>
      </c>
      <c r="B1781" s="59" t="str">
        <f t="shared" si="218"/>
        <v>02-356-02</v>
      </c>
      <c r="C1781" s="69" t="s">
        <v>3671</v>
      </c>
      <c r="D1781" s="69" t="s">
        <v>3666</v>
      </c>
      <c r="E1781" s="69" t="s">
        <v>989</v>
      </c>
      <c r="F1781" s="70">
        <v>63</v>
      </c>
      <c r="G1781" s="70" t="s">
        <v>3667</v>
      </c>
      <c r="H1781" s="69" t="s">
        <v>63</v>
      </c>
      <c r="I1781" s="69" t="s">
        <v>3668</v>
      </c>
      <c r="J1781" s="69" t="s">
        <v>330</v>
      </c>
      <c r="K1781" s="69" t="s">
        <v>382</v>
      </c>
      <c r="L1781" s="69" t="s">
        <v>420</v>
      </c>
      <c r="M1781" s="69" t="s">
        <v>384</v>
      </c>
      <c r="N1781" s="69" t="s">
        <v>35</v>
      </c>
      <c r="O1781" s="69" t="s">
        <v>386</v>
      </c>
      <c r="P1781" s="69" t="s">
        <v>970</v>
      </c>
      <c r="Q1781" s="69">
        <v>7</v>
      </c>
      <c r="R1781" s="69" t="s">
        <v>63</v>
      </c>
      <c r="V1781" s="59" t="str">
        <f t="shared" si="219"/>
        <v>2478505бежевый</v>
      </c>
      <c r="W1781" s="59" t="str">
        <f t="shared" si="216"/>
        <v>2478505</v>
      </c>
      <c r="X1781" s="59" t="str">
        <f t="shared" si="220"/>
        <v>TRAVELLER SEAGRASS</v>
      </c>
      <c r="AC1781" s="50">
        <f t="shared" si="221"/>
        <v>2</v>
      </c>
      <c r="AD1781" s="43">
        <f t="shared" si="222"/>
        <v>356</v>
      </c>
      <c r="AE1781" s="50">
        <f t="shared" si="223"/>
        <v>2356</v>
      </c>
    </row>
    <row r="1782" spans="1:31">
      <c r="A1782" s="59" t="str">
        <f t="shared" si="217"/>
        <v>24785057</v>
      </c>
      <c r="B1782" s="59" t="str">
        <f t="shared" si="218"/>
        <v>02-356-02</v>
      </c>
      <c r="C1782" s="69" t="s">
        <v>3672</v>
      </c>
      <c r="D1782" s="69" t="s">
        <v>3666</v>
      </c>
      <c r="E1782" s="69" t="s">
        <v>1147</v>
      </c>
      <c r="F1782" s="70">
        <v>55</v>
      </c>
      <c r="G1782" s="70" t="s">
        <v>3667</v>
      </c>
      <c r="H1782" s="69" t="s">
        <v>63</v>
      </c>
      <c r="I1782" s="69" t="s">
        <v>3668</v>
      </c>
      <c r="J1782" s="69" t="s">
        <v>330</v>
      </c>
      <c r="K1782" s="69" t="s">
        <v>382</v>
      </c>
      <c r="L1782" s="69" t="s">
        <v>420</v>
      </c>
      <c r="M1782" s="69" t="s">
        <v>384</v>
      </c>
      <c r="N1782" s="69" t="s">
        <v>35</v>
      </c>
      <c r="O1782" s="69" t="s">
        <v>386</v>
      </c>
      <c r="P1782" s="69" t="s">
        <v>970</v>
      </c>
      <c r="Q1782" s="69">
        <v>7</v>
      </c>
      <c r="R1782" s="69" t="s">
        <v>63</v>
      </c>
      <c r="V1782" s="59" t="str">
        <f t="shared" si="219"/>
        <v>2478505бежевый</v>
      </c>
      <c r="W1782" s="59" t="str">
        <f t="shared" si="216"/>
        <v>2478505</v>
      </c>
      <c r="X1782" s="59" t="str">
        <f t="shared" si="220"/>
        <v>TRAVELLER SEAGRASS</v>
      </c>
      <c r="AC1782" s="50">
        <f t="shared" si="221"/>
        <v>2</v>
      </c>
      <c r="AD1782" s="43">
        <f t="shared" si="222"/>
        <v>356</v>
      </c>
      <c r="AE1782" s="50">
        <f t="shared" si="223"/>
        <v>2356</v>
      </c>
    </row>
    <row r="1783" spans="1:31">
      <c r="A1783" s="59" t="str">
        <f t="shared" si="217"/>
        <v>24785177</v>
      </c>
      <c r="B1783" s="59" t="str">
        <f t="shared" si="218"/>
        <v>02-357-02</v>
      </c>
      <c r="C1783" s="69" t="s">
        <v>3673</v>
      </c>
      <c r="D1783" s="69" t="s">
        <v>3674</v>
      </c>
      <c r="E1783" s="69" t="s">
        <v>967</v>
      </c>
      <c r="F1783" s="70">
        <v>57</v>
      </c>
      <c r="G1783" s="70" t="s">
        <v>3675</v>
      </c>
      <c r="H1783" s="69" t="s">
        <v>63</v>
      </c>
      <c r="I1783" s="69" t="s">
        <v>969</v>
      </c>
      <c r="J1783" s="69" t="s">
        <v>330</v>
      </c>
      <c r="K1783" s="69" t="s">
        <v>382</v>
      </c>
      <c r="L1783" s="69" t="s">
        <v>420</v>
      </c>
      <c r="M1783" s="69" t="s">
        <v>384</v>
      </c>
      <c r="N1783" s="69" t="s">
        <v>35</v>
      </c>
      <c r="O1783" s="69" t="s">
        <v>386</v>
      </c>
      <c r="P1783" s="69" t="s">
        <v>970</v>
      </c>
      <c r="Q1783" s="69">
        <v>7</v>
      </c>
      <c r="R1783" s="69" t="s">
        <v>63</v>
      </c>
      <c r="V1783" s="59" t="str">
        <f t="shared" si="219"/>
        <v>2478517бежевый</v>
      </c>
      <c r="W1783" s="59" t="str">
        <f t="shared" si="216"/>
        <v>2478517</v>
      </c>
      <c r="X1783" s="59" t="str">
        <f t="shared" si="220"/>
        <v>TRAVELLER RAFFIA CROCHET</v>
      </c>
      <c r="AC1783" s="50">
        <f t="shared" si="221"/>
        <v>2</v>
      </c>
      <c r="AD1783" s="43">
        <f t="shared" si="222"/>
        <v>357</v>
      </c>
      <c r="AE1783" s="50">
        <f t="shared" si="223"/>
        <v>2357</v>
      </c>
    </row>
    <row r="1784" spans="1:31">
      <c r="A1784" s="59" t="str">
        <f t="shared" si="217"/>
        <v>24785177</v>
      </c>
      <c r="B1784" s="59" t="str">
        <f t="shared" si="218"/>
        <v>02-357-02</v>
      </c>
      <c r="C1784" s="69" t="s">
        <v>3676</v>
      </c>
      <c r="D1784" s="69" t="s">
        <v>3674</v>
      </c>
      <c r="E1784" s="69" t="s">
        <v>972</v>
      </c>
      <c r="F1784" s="70">
        <v>59</v>
      </c>
      <c r="G1784" s="70" t="s">
        <v>3675</v>
      </c>
      <c r="H1784" s="69" t="s">
        <v>63</v>
      </c>
      <c r="I1784" s="69" t="s">
        <v>969</v>
      </c>
      <c r="J1784" s="69" t="s">
        <v>330</v>
      </c>
      <c r="K1784" s="69" t="s">
        <v>382</v>
      </c>
      <c r="L1784" s="69" t="s">
        <v>420</v>
      </c>
      <c r="M1784" s="69" t="s">
        <v>384</v>
      </c>
      <c r="N1784" s="69" t="s">
        <v>35</v>
      </c>
      <c r="O1784" s="69" t="s">
        <v>386</v>
      </c>
      <c r="P1784" s="69" t="s">
        <v>970</v>
      </c>
      <c r="Q1784" s="69">
        <v>7</v>
      </c>
      <c r="R1784" s="69" t="s">
        <v>63</v>
      </c>
      <c r="V1784" s="59" t="str">
        <f t="shared" si="219"/>
        <v>2478517бежевый</v>
      </c>
      <c r="W1784" s="59" t="str">
        <f t="shared" si="216"/>
        <v>2478517</v>
      </c>
      <c r="X1784" s="59" t="str">
        <f t="shared" si="220"/>
        <v>TRAVELLER RAFFIA CROCHET</v>
      </c>
      <c r="AC1784" s="50">
        <f t="shared" si="221"/>
        <v>2</v>
      </c>
      <c r="AD1784" s="43">
        <f t="shared" si="222"/>
        <v>357</v>
      </c>
      <c r="AE1784" s="50">
        <f t="shared" si="223"/>
        <v>2357</v>
      </c>
    </row>
    <row r="1785" spans="1:31">
      <c r="A1785" s="59" t="str">
        <f t="shared" si="217"/>
        <v>24785177</v>
      </c>
      <c r="B1785" s="59" t="str">
        <f t="shared" si="218"/>
        <v>02-357-02</v>
      </c>
      <c r="C1785" s="69" t="s">
        <v>3677</v>
      </c>
      <c r="D1785" s="69" t="s">
        <v>3674</v>
      </c>
      <c r="E1785" s="69" t="s">
        <v>983</v>
      </c>
      <c r="F1785" s="70">
        <v>61</v>
      </c>
      <c r="G1785" s="70" t="s">
        <v>3675</v>
      </c>
      <c r="H1785" s="69" t="s">
        <v>63</v>
      </c>
      <c r="I1785" s="69" t="s">
        <v>969</v>
      </c>
      <c r="J1785" s="69" t="s">
        <v>330</v>
      </c>
      <c r="K1785" s="69" t="s">
        <v>382</v>
      </c>
      <c r="L1785" s="69" t="s">
        <v>420</v>
      </c>
      <c r="M1785" s="69" t="s">
        <v>384</v>
      </c>
      <c r="N1785" s="69" t="s">
        <v>35</v>
      </c>
      <c r="O1785" s="69" t="s">
        <v>386</v>
      </c>
      <c r="P1785" s="69" t="s">
        <v>970</v>
      </c>
      <c r="Q1785" s="69">
        <v>7</v>
      </c>
      <c r="R1785" s="69" t="s">
        <v>63</v>
      </c>
      <c r="V1785" s="59" t="str">
        <f t="shared" si="219"/>
        <v>2478517бежевый</v>
      </c>
      <c r="W1785" s="59" t="str">
        <f t="shared" si="216"/>
        <v>2478517</v>
      </c>
      <c r="X1785" s="59" t="str">
        <f t="shared" si="220"/>
        <v>TRAVELLER RAFFIA CROCHET</v>
      </c>
      <c r="AC1785" s="50">
        <f t="shared" si="221"/>
        <v>2</v>
      </c>
      <c r="AD1785" s="43">
        <f t="shared" si="222"/>
        <v>357</v>
      </c>
      <c r="AE1785" s="50">
        <f t="shared" si="223"/>
        <v>2357</v>
      </c>
    </row>
    <row r="1786" spans="1:31">
      <c r="A1786" s="59" t="str">
        <f t="shared" si="217"/>
        <v>24785177</v>
      </c>
      <c r="B1786" s="59" t="str">
        <f t="shared" si="218"/>
        <v>02-357-02</v>
      </c>
      <c r="C1786" s="69" t="s">
        <v>3678</v>
      </c>
      <c r="D1786" s="69" t="s">
        <v>3674</v>
      </c>
      <c r="E1786" s="69" t="s">
        <v>989</v>
      </c>
      <c r="F1786" s="70">
        <v>63</v>
      </c>
      <c r="G1786" s="70" t="s">
        <v>3675</v>
      </c>
      <c r="H1786" s="69" t="s">
        <v>63</v>
      </c>
      <c r="I1786" s="69" t="s">
        <v>969</v>
      </c>
      <c r="J1786" s="69" t="s">
        <v>330</v>
      </c>
      <c r="K1786" s="69" t="s">
        <v>382</v>
      </c>
      <c r="L1786" s="69" t="s">
        <v>420</v>
      </c>
      <c r="M1786" s="69" t="s">
        <v>384</v>
      </c>
      <c r="N1786" s="69" t="s">
        <v>35</v>
      </c>
      <c r="O1786" s="69" t="s">
        <v>386</v>
      </c>
      <c r="P1786" s="69" t="s">
        <v>970</v>
      </c>
      <c r="Q1786" s="69">
        <v>7</v>
      </c>
      <c r="R1786" s="69" t="s">
        <v>63</v>
      </c>
      <c r="V1786" s="59" t="str">
        <f t="shared" si="219"/>
        <v>2478517бежевый</v>
      </c>
      <c r="W1786" s="59" t="str">
        <f t="shared" si="216"/>
        <v>2478517</v>
      </c>
      <c r="X1786" s="59" t="str">
        <f t="shared" si="220"/>
        <v>TRAVELLER RAFFIA CROCHET</v>
      </c>
      <c r="AC1786" s="50">
        <f t="shared" si="221"/>
        <v>2</v>
      </c>
      <c r="AD1786" s="43">
        <f t="shared" si="222"/>
        <v>357</v>
      </c>
      <c r="AE1786" s="50">
        <f t="shared" si="223"/>
        <v>2357</v>
      </c>
    </row>
    <row r="1787" spans="1:31">
      <c r="A1787" s="59" t="str">
        <f t="shared" si="217"/>
        <v>24785177</v>
      </c>
      <c r="B1787" s="59" t="str">
        <f t="shared" si="218"/>
        <v>02-357-02</v>
      </c>
      <c r="C1787" s="69" t="s">
        <v>3679</v>
      </c>
      <c r="D1787" s="69" t="s">
        <v>3674</v>
      </c>
      <c r="E1787" s="69" t="s">
        <v>1147</v>
      </c>
      <c r="F1787" s="70">
        <v>55</v>
      </c>
      <c r="G1787" s="70" t="s">
        <v>3675</v>
      </c>
      <c r="H1787" s="69" t="s">
        <v>63</v>
      </c>
      <c r="I1787" s="69" t="s">
        <v>969</v>
      </c>
      <c r="J1787" s="69" t="s">
        <v>330</v>
      </c>
      <c r="K1787" s="69" t="s">
        <v>382</v>
      </c>
      <c r="L1787" s="69" t="s">
        <v>420</v>
      </c>
      <c r="M1787" s="69" t="s">
        <v>384</v>
      </c>
      <c r="N1787" s="69" t="s">
        <v>35</v>
      </c>
      <c r="O1787" s="69" t="s">
        <v>386</v>
      </c>
      <c r="P1787" s="69" t="s">
        <v>970</v>
      </c>
      <c r="Q1787" s="69">
        <v>7</v>
      </c>
      <c r="R1787" s="69" t="s">
        <v>63</v>
      </c>
      <c r="V1787" s="59" t="str">
        <f t="shared" si="219"/>
        <v>2478517бежевый</v>
      </c>
      <c r="W1787" s="59" t="str">
        <f t="shared" si="216"/>
        <v>2478517</v>
      </c>
      <c r="X1787" s="59" t="str">
        <f t="shared" si="220"/>
        <v>TRAVELLER RAFFIA CROCHET</v>
      </c>
      <c r="AC1787" s="50">
        <f t="shared" si="221"/>
        <v>2</v>
      </c>
      <c r="AD1787" s="43">
        <f t="shared" si="222"/>
        <v>357</v>
      </c>
      <c r="AE1787" s="50">
        <f t="shared" si="223"/>
        <v>2357</v>
      </c>
    </row>
    <row r="1788" spans="1:31">
      <c r="A1788" s="59" t="str">
        <f t="shared" si="217"/>
        <v>24785227</v>
      </c>
      <c r="B1788" s="59" t="str">
        <f t="shared" si="218"/>
        <v>02-358-36</v>
      </c>
      <c r="C1788" s="69" t="s">
        <v>3680</v>
      </c>
      <c r="D1788" s="69" t="s">
        <v>3681</v>
      </c>
      <c r="E1788" s="69" t="s">
        <v>967</v>
      </c>
      <c r="F1788" s="70">
        <v>57</v>
      </c>
      <c r="G1788" s="70" t="s">
        <v>3682</v>
      </c>
      <c r="H1788" s="69" t="s">
        <v>187</v>
      </c>
      <c r="I1788" s="69" t="s">
        <v>969</v>
      </c>
      <c r="J1788" s="69" t="s">
        <v>330</v>
      </c>
      <c r="K1788" s="69" t="s">
        <v>382</v>
      </c>
      <c r="L1788" s="69" t="s">
        <v>420</v>
      </c>
      <c r="M1788" s="69" t="s">
        <v>384</v>
      </c>
      <c r="N1788" s="69" t="s">
        <v>35</v>
      </c>
      <c r="O1788" s="69" t="s">
        <v>386</v>
      </c>
      <c r="P1788" s="69" t="s">
        <v>970</v>
      </c>
      <c r="Q1788" s="69">
        <v>7</v>
      </c>
      <c r="R1788" s="69" t="s">
        <v>63</v>
      </c>
      <c r="V1788" s="59" t="str">
        <f t="shared" si="219"/>
        <v>2478522кремовый</v>
      </c>
      <c r="W1788" s="59" t="str">
        <f t="shared" si="216"/>
        <v>2478522</v>
      </c>
      <c r="X1788" s="59" t="str">
        <f t="shared" si="220"/>
        <v>TRAVELLER RAFFIA</v>
      </c>
      <c r="AC1788" s="50">
        <f t="shared" si="221"/>
        <v>2</v>
      </c>
      <c r="AD1788" s="43">
        <f t="shared" si="222"/>
        <v>358</v>
      </c>
      <c r="AE1788" s="50">
        <f t="shared" si="223"/>
        <v>2358</v>
      </c>
    </row>
    <row r="1789" spans="1:31">
      <c r="A1789" s="59" t="str">
        <f t="shared" si="217"/>
        <v>24785227</v>
      </c>
      <c r="B1789" s="59" t="str">
        <f t="shared" si="218"/>
        <v>02-358-36</v>
      </c>
      <c r="C1789" s="69" t="s">
        <v>3683</v>
      </c>
      <c r="D1789" s="69" t="s">
        <v>3681</v>
      </c>
      <c r="E1789" s="69" t="s">
        <v>972</v>
      </c>
      <c r="F1789" s="70">
        <v>59</v>
      </c>
      <c r="G1789" s="70" t="s">
        <v>3682</v>
      </c>
      <c r="H1789" s="69" t="s">
        <v>187</v>
      </c>
      <c r="I1789" s="69" t="s">
        <v>969</v>
      </c>
      <c r="J1789" s="69" t="s">
        <v>330</v>
      </c>
      <c r="K1789" s="69" t="s">
        <v>382</v>
      </c>
      <c r="L1789" s="69" t="s">
        <v>420</v>
      </c>
      <c r="M1789" s="69" t="s">
        <v>384</v>
      </c>
      <c r="N1789" s="69" t="s">
        <v>35</v>
      </c>
      <c r="O1789" s="69" t="s">
        <v>386</v>
      </c>
      <c r="P1789" s="69" t="s">
        <v>970</v>
      </c>
      <c r="Q1789" s="69">
        <v>7</v>
      </c>
      <c r="R1789" s="69" t="s">
        <v>63</v>
      </c>
      <c r="V1789" s="59" t="str">
        <f t="shared" si="219"/>
        <v>2478522кремовый</v>
      </c>
      <c r="W1789" s="59" t="str">
        <f t="shared" si="216"/>
        <v>2478522</v>
      </c>
      <c r="X1789" s="59" t="str">
        <f t="shared" si="220"/>
        <v>TRAVELLER RAFFIA</v>
      </c>
      <c r="AC1789" s="50">
        <f t="shared" si="221"/>
        <v>2</v>
      </c>
      <c r="AD1789" s="43">
        <f t="shared" si="222"/>
        <v>358</v>
      </c>
      <c r="AE1789" s="50">
        <f t="shared" si="223"/>
        <v>2358</v>
      </c>
    </row>
    <row r="1790" spans="1:31">
      <c r="A1790" s="59" t="str">
        <f t="shared" si="217"/>
        <v>24785227</v>
      </c>
      <c r="B1790" s="59" t="str">
        <f t="shared" si="218"/>
        <v>02-358-36</v>
      </c>
      <c r="C1790" s="69" t="s">
        <v>3684</v>
      </c>
      <c r="D1790" s="69" t="s">
        <v>3681</v>
      </c>
      <c r="E1790" s="69" t="s">
        <v>983</v>
      </c>
      <c r="F1790" s="70">
        <v>61</v>
      </c>
      <c r="G1790" s="70" t="s">
        <v>3682</v>
      </c>
      <c r="H1790" s="69" t="s">
        <v>187</v>
      </c>
      <c r="I1790" s="69" t="s">
        <v>969</v>
      </c>
      <c r="J1790" s="69" t="s">
        <v>330</v>
      </c>
      <c r="K1790" s="69" t="s">
        <v>382</v>
      </c>
      <c r="L1790" s="69" t="s">
        <v>420</v>
      </c>
      <c r="M1790" s="69" t="s">
        <v>384</v>
      </c>
      <c r="N1790" s="69" t="s">
        <v>35</v>
      </c>
      <c r="O1790" s="69" t="s">
        <v>386</v>
      </c>
      <c r="P1790" s="69" t="s">
        <v>970</v>
      </c>
      <c r="Q1790" s="69">
        <v>7</v>
      </c>
      <c r="R1790" s="69" t="s">
        <v>63</v>
      </c>
      <c r="V1790" s="59" t="str">
        <f t="shared" si="219"/>
        <v>2478522кремовый</v>
      </c>
      <c r="W1790" s="59" t="str">
        <f t="shared" si="216"/>
        <v>2478522</v>
      </c>
      <c r="X1790" s="59" t="str">
        <f t="shared" si="220"/>
        <v>TRAVELLER RAFFIA</v>
      </c>
      <c r="AC1790" s="50">
        <f t="shared" si="221"/>
        <v>2</v>
      </c>
      <c r="AD1790" s="43">
        <f t="shared" si="222"/>
        <v>358</v>
      </c>
      <c r="AE1790" s="50">
        <f t="shared" si="223"/>
        <v>2358</v>
      </c>
    </row>
    <row r="1791" spans="1:31">
      <c r="A1791" s="59" t="str">
        <f t="shared" si="217"/>
        <v>24785227</v>
      </c>
      <c r="B1791" s="59" t="str">
        <f t="shared" si="218"/>
        <v>02-358-36</v>
      </c>
      <c r="C1791" s="69" t="s">
        <v>3685</v>
      </c>
      <c r="D1791" s="69" t="s">
        <v>3681</v>
      </c>
      <c r="E1791" s="69" t="s">
        <v>989</v>
      </c>
      <c r="F1791" s="70">
        <v>63</v>
      </c>
      <c r="G1791" s="70" t="s">
        <v>3682</v>
      </c>
      <c r="H1791" s="69" t="s">
        <v>187</v>
      </c>
      <c r="I1791" s="69" t="s">
        <v>969</v>
      </c>
      <c r="J1791" s="69" t="s">
        <v>330</v>
      </c>
      <c r="K1791" s="69" t="s">
        <v>382</v>
      </c>
      <c r="L1791" s="69" t="s">
        <v>420</v>
      </c>
      <c r="M1791" s="69" t="s">
        <v>384</v>
      </c>
      <c r="N1791" s="69" t="s">
        <v>35</v>
      </c>
      <c r="O1791" s="69" t="s">
        <v>386</v>
      </c>
      <c r="P1791" s="69" t="s">
        <v>970</v>
      </c>
      <c r="Q1791" s="69">
        <v>7</v>
      </c>
      <c r="R1791" s="69" t="s">
        <v>63</v>
      </c>
      <c r="V1791" s="59" t="str">
        <f t="shared" si="219"/>
        <v>2478522кремовый</v>
      </c>
      <c r="W1791" s="59" t="str">
        <f t="shared" si="216"/>
        <v>2478522</v>
      </c>
      <c r="X1791" s="59" t="str">
        <f t="shared" si="220"/>
        <v>TRAVELLER RAFFIA</v>
      </c>
      <c r="AC1791" s="50">
        <f t="shared" si="221"/>
        <v>2</v>
      </c>
      <c r="AD1791" s="43">
        <f t="shared" si="222"/>
        <v>358</v>
      </c>
      <c r="AE1791" s="50">
        <f t="shared" si="223"/>
        <v>2358</v>
      </c>
    </row>
    <row r="1792" spans="1:31">
      <c r="A1792" s="59" t="str">
        <f t="shared" si="217"/>
        <v>24785227</v>
      </c>
      <c r="B1792" s="59" t="str">
        <f t="shared" si="218"/>
        <v>02-358-36</v>
      </c>
      <c r="C1792" s="69" t="s">
        <v>3686</v>
      </c>
      <c r="D1792" s="69" t="s">
        <v>3681</v>
      </c>
      <c r="E1792" s="69" t="s">
        <v>1147</v>
      </c>
      <c r="F1792" s="70">
        <v>55</v>
      </c>
      <c r="G1792" s="70" t="s">
        <v>3682</v>
      </c>
      <c r="H1792" s="69" t="s">
        <v>187</v>
      </c>
      <c r="I1792" s="69" t="s">
        <v>969</v>
      </c>
      <c r="J1792" s="69" t="s">
        <v>330</v>
      </c>
      <c r="K1792" s="69" t="s">
        <v>382</v>
      </c>
      <c r="L1792" s="69" t="s">
        <v>420</v>
      </c>
      <c r="M1792" s="69" t="s">
        <v>384</v>
      </c>
      <c r="N1792" s="69" t="s">
        <v>35</v>
      </c>
      <c r="O1792" s="69" t="s">
        <v>386</v>
      </c>
      <c r="P1792" s="69" t="s">
        <v>970</v>
      </c>
      <c r="Q1792" s="69">
        <v>7</v>
      </c>
      <c r="R1792" s="69" t="s">
        <v>63</v>
      </c>
      <c r="V1792" s="59" t="str">
        <f t="shared" si="219"/>
        <v>2478522кремовый</v>
      </c>
      <c r="W1792" s="59" t="str">
        <f t="shared" si="216"/>
        <v>2478522</v>
      </c>
      <c r="X1792" s="59" t="str">
        <f t="shared" si="220"/>
        <v>TRAVELLER RAFFIA</v>
      </c>
      <c r="AC1792" s="50">
        <f t="shared" si="221"/>
        <v>2</v>
      </c>
      <c r="AD1792" s="43">
        <f t="shared" si="222"/>
        <v>358</v>
      </c>
      <c r="AE1792" s="50">
        <f t="shared" si="223"/>
        <v>2358</v>
      </c>
    </row>
    <row r="1793" spans="1:31">
      <c r="A1793" s="59" t="str">
        <f t="shared" si="217"/>
        <v>24985027</v>
      </c>
      <c r="B1793" s="59" t="str">
        <f t="shared" si="218"/>
        <v>02-359-02</v>
      </c>
      <c r="C1793" s="69" t="s">
        <v>3687</v>
      </c>
      <c r="D1793" s="69" t="s">
        <v>3688</v>
      </c>
      <c r="E1793" s="69" t="s">
        <v>967</v>
      </c>
      <c r="F1793" s="70">
        <v>57</v>
      </c>
      <c r="G1793" s="70" t="s">
        <v>3689</v>
      </c>
      <c r="H1793" s="69" t="s">
        <v>63</v>
      </c>
      <c r="I1793" s="69" t="s">
        <v>3668</v>
      </c>
      <c r="J1793" s="69" t="s">
        <v>330</v>
      </c>
      <c r="K1793" s="69" t="s">
        <v>382</v>
      </c>
      <c r="L1793" s="69" t="s">
        <v>420</v>
      </c>
      <c r="M1793" s="69" t="s">
        <v>384</v>
      </c>
      <c r="N1793" s="69" t="s">
        <v>35</v>
      </c>
      <c r="O1793" s="69" t="s">
        <v>386</v>
      </c>
      <c r="P1793" s="69" t="s">
        <v>970</v>
      </c>
      <c r="Q1793" s="69">
        <v>7</v>
      </c>
      <c r="R1793" s="69" t="s">
        <v>63</v>
      </c>
      <c r="V1793" s="59" t="str">
        <f t="shared" si="219"/>
        <v>2498502бежевый</v>
      </c>
      <c r="W1793" s="59" t="str">
        <f t="shared" si="216"/>
        <v>2498502</v>
      </c>
      <c r="X1793" s="59" t="str">
        <f t="shared" si="220"/>
        <v>TRAVELLER RAFFIA</v>
      </c>
      <c r="AC1793" s="50">
        <f t="shared" si="221"/>
        <v>2</v>
      </c>
      <c r="AD1793" s="43">
        <f t="shared" si="222"/>
        <v>359</v>
      </c>
      <c r="AE1793" s="50">
        <f t="shared" si="223"/>
        <v>2359</v>
      </c>
    </row>
    <row r="1794" spans="1:31">
      <c r="A1794" s="59" t="str">
        <f t="shared" si="217"/>
        <v>24985027</v>
      </c>
      <c r="B1794" s="59" t="str">
        <f t="shared" si="218"/>
        <v>02-359-02</v>
      </c>
      <c r="C1794" s="69" t="s">
        <v>3690</v>
      </c>
      <c r="D1794" s="69" t="s">
        <v>3688</v>
      </c>
      <c r="E1794" s="69" t="s">
        <v>972</v>
      </c>
      <c r="F1794" s="70">
        <v>59</v>
      </c>
      <c r="G1794" s="70" t="s">
        <v>3689</v>
      </c>
      <c r="H1794" s="69" t="s">
        <v>63</v>
      </c>
      <c r="I1794" s="69" t="s">
        <v>3668</v>
      </c>
      <c r="J1794" s="69" t="s">
        <v>330</v>
      </c>
      <c r="K1794" s="69" t="s">
        <v>382</v>
      </c>
      <c r="L1794" s="69" t="s">
        <v>420</v>
      </c>
      <c r="M1794" s="69" t="s">
        <v>384</v>
      </c>
      <c r="N1794" s="69" t="s">
        <v>35</v>
      </c>
      <c r="O1794" s="69" t="s">
        <v>386</v>
      </c>
      <c r="P1794" s="69" t="s">
        <v>970</v>
      </c>
      <c r="Q1794" s="69">
        <v>7</v>
      </c>
      <c r="R1794" s="69" t="s">
        <v>63</v>
      </c>
      <c r="V1794" s="59" t="str">
        <f t="shared" si="219"/>
        <v>2498502бежевый</v>
      </c>
      <c r="W1794" s="59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2498502</v>
      </c>
      <c r="X1794" s="59" t="str">
        <f t="shared" si="220"/>
        <v>TRAVELLER RAFFIA</v>
      </c>
      <c r="AC1794" s="50">
        <f t="shared" si="221"/>
        <v>2</v>
      </c>
      <c r="AD1794" s="43">
        <f t="shared" si="222"/>
        <v>359</v>
      </c>
      <c r="AE1794" s="50">
        <f t="shared" si="223"/>
        <v>2359</v>
      </c>
    </row>
    <row r="1795" spans="1:31">
      <c r="A1795" s="59" t="str">
        <f t="shared" ref="A1795:A1858" si="225">IF(G1795&amp;Q1795&lt;&gt;"",W1795&amp;Q1795,"")</f>
        <v>24985027</v>
      </c>
      <c r="B1795" s="59" t="str">
        <f t="shared" ref="B1795:B1858" si="226">IF(C1795&lt;&gt;"",LEFT(C1795,9),"")</f>
        <v>02-359-02</v>
      </c>
      <c r="C1795" s="69" t="s">
        <v>3691</v>
      </c>
      <c r="D1795" s="69" t="s">
        <v>3688</v>
      </c>
      <c r="E1795" s="69" t="s">
        <v>983</v>
      </c>
      <c r="F1795" s="70">
        <v>61</v>
      </c>
      <c r="G1795" s="70" t="s">
        <v>3689</v>
      </c>
      <c r="H1795" s="69" t="s">
        <v>63</v>
      </c>
      <c r="I1795" s="69" t="s">
        <v>3668</v>
      </c>
      <c r="J1795" s="69" t="s">
        <v>330</v>
      </c>
      <c r="K1795" s="69" t="s">
        <v>382</v>
      </c>
      <c r="L1795" s="69" t="s">
        <v>420</v>
      </c>
      <c r="M1795" s="69" t="s">
        <v>384</v>
      </c>
      <c r="N1795" s="69" t="s">
        <v>35</v>
      </c>
      <c r="O1795" s="69" t="s">
        <v>386</v>
      </c>
      <c r="P1795" s="69" t="s">
        <v>970</v>
      </c>
      <c r="Q1795" s="69">
        <v>7</v>
      </c>
      <c r="R1795" s="69" t="s">
        <v>63</v>
      </c>
      <c r="V1795" s="59" t="str">
        <f t="shared" ref="V1795:V1858" si="227">W1795&amp;H1795</f>
        <v>2498502бежевый</v>
      </c>
      <c r="W1795" s="59" t="str">
        <f t="shared" si="224"/>
        <v>2498502</v>
      </c>
      <c r="X1795" s="59" t="str">
        <f t="shared" ref="X1795:X1858" si="228">IF(A1795&lt;&gt;"",IFERROR(IF(FIND(" ",G1795)&gt;=1,MID(G1795,FIND(" ",G1795)+1,LEN(G1795)),""),""),"")</f>
        <v>TRAVELLER RAFFIA</v>
      </c>
      <c r="AC1795" s="50">
        <f t="shared" ref="AC1795:AC1858" si="229">IFERROR(VALUE(MID($C1795,1,2)),0)</f>
        <v>2</v>
      </c>
      <c r="AD1795" s="43">
        <f t="shared" ref="AD1795:AD1858" si="230">IFERROR(VALUE(MID($C1795,4,3)),0)</f>
        <v>359</v>
      </c>
      <c r="AE1795" s="50">
        <f t="shared" ref="AE1795:AE1858" si="231">VALUE(RIGHT("00"&amp;AC1795,2)&amp;RIGHT("000"&amp;AD1795,3))</f>
        <v>2359</v>
      </c>
    </row>
    <row r="1796" spans="1:31">
      <c r="A1796" s="59" t="str">
        <f t="shared" si="225"/>
        <v>24985027</v>
      </c>
      <c r="B1796" s="59" t="str">
        <f t="shared" si="226"/>
        <v>02-359-02</v>
      </c>
      <c r="C1796" s="69" t="s">
        <v>3692</v>
      </c>
      <c r="D1796" s="69" t="s">
        <v>3688</v>
      </c>
      <c r="E1796" s="69" t="s">
        <v>989</v>
      </c>
      <c r="F1796" s="70">
        <v>63</v>
      </c>
      <c r="G1796" s="70" t="s">
        <v>3689</v>
      </c>
      <c r="H1796" s="69" t="s">
        <v>63</v>
      </c>
      <c r="I1796" s="69" t="s">
        <v>3668</v>
      </c>
      <c r="J1796" s="69" t="s">
        <v>330</v>
      </c>
      <c r="K1796" s="69" t="s">
        <v>382</v>
      </c>
      <c r="L1796" s="69" t="s">
        <v>420</v>
      </c>
      <c r="M1796" s="69" t="s">
        <v>384</v>
      </c>
      <c r="N1796" s="69" t="s">
        <v>35</v>
      </c>
      <c r="O1796" s="69" t="s">
        <v>386</v>
      </c>
      <c r="P1796" s="69" t="s">
        <v>970</v>
      </c>
      <c r="Q1796" s="69">
        <v>7</v>
      </c>
      <c r="R1796" s="69" t="s">
        <v>63</v>
      </c>
      <c r="V1796" s="59" t="str">
        <f t="shared" si="227"/>
        <v>2498502бежевый</v>
      </c>
      <c r="W1796" s="59" t="str">
        <f t="shared" si="224"/>
        <v>2498502</v>
      </c>
      <c r="X1796" s="59" t="str">
        <f t="shared" si="228"/>
        <v>TRAVELLER RAFFIA</v>
      </c>
      <c r="AC1796" s="50">
        <f t="shared" si="229"/>
        <v>2</v>
      </c>
      <c r="AD1796" s="43">
        <f t="shared" si="230"/>
        <v>359</v>
      </c>
      <c r="AE1796" s="50">
        <f t="shared" si="231"/>
        <v>2359</v>
      </c>
    </row>
    <row r="1797" spans="1:31">
      <c r="A1797" s="59" t="str">
        <f t="shared" si="225"/>
        <v>25411026</v>
      </c>
      <c r="B1797" s="59" t="str">
        <f t="shared" si="226"/>
        <v>02-360-14</v>
      </c>
      <c r="C1797" s="69" t="s">
        <v>3693</v>
      </c>
      <c r="D1797" s="69" t="s">
        <v>3694</v>
      </c>
      <c r="E1797" s="69" t="s">
        <v>967</v>
      </c>
      <c r="F1797" s="70">
        <v>57</v>
      </c>
      <c r="G1797" s="70" t="s">
        <v>3695</v>
      </c>
      <c r="H1797" s="69" t="s">
        <v>86</v>
      </c>
      <c r="I1797" s="69" t="s">
        <v>3277</v>
      </c>
      <c r="J1797" s="69" t="s">
        <v>330</v>
      </c>
      <c r="K1797" s="69" t="s">
        <v>382</v>
      </c>
      <c r="L1797" s="69" t="s">
        <v>420</v>
      </c>
      <c r="M1797" s="69" t="s">
        <v>388</v>
      </c>
      <c r="N1797" s="69" t="s">
        <v>43</v>
      </c>
      <c r="O1797" s="69" t="s">
        <v>448</v>
      </c>
      <c r="P1797" s="69" t="s">
        <v>970</v>
      </c>
      <c r="Q1797" s="69">
        <v>6</v>
      </c>
      <c r="R1797" s="69" t="s">
        <v>86</v>
      </c>
      <c r="V1797" s="59" t="str">
        <f t="shared" si="227"/>
        <v>2541102коричневый</v>
      </c>
      <c r="W1797" s="59" t="str">
        <f t="shared" si="224"/>
        <v>2541102</v>
      </c>
      <c r="X1797" s="59" t="str">
        <f t="shared" si="228"/>
        <v>TRAVELLER COTTON</v>
      </c>
      <c r="AC1797" s="50">
        <f t="shared" si="229"/>
        <v>2</v>
      </c>
      <c r="AD1797" s="43">
        <f t="shared" si="230"/>
        <v>360</v>
      </c>
      <c r="AE1797" s="50">
        <f t="shared" si="231"/>
        <v>2360</v>
      </c>
    </row>
    <row r="1798" spans="1:31">
      <c r="A1798" s="59" t="str">
        <f t="shared" si="225"/>
        <v>25411026</v>
      </c>
      <c r="B1798" s="59" t="str">
        <f t="shared" si="226"/>
        <v>02-360-14</v>
      </c>
      <c r="C1798" s="69" t="s">
        <v>3696</v>
      </c>
      <c r="D1798" s="69" t="s">
        <v>3694</v>
      </c>
      <c r="E1798" s="69" t="s">
        <v>972</v>
      </c>
      <c r="F1798" s="70">
        <v>59</v>
      </c>
      <c r="G1798" s="70" t="s">
        <v>3695</v>
      </c>
      <c r="H1798" s="69" t="s">
        <v>86</v>
      </c>
      <c r="I1798" s="69" t="s">
        <v>3277</v>
      </c>
      <c r="J1798" s="69" t="s">
        <v>330</v>
      </c>
      <c r="K1798" s="69" t="s">
        <v>382</v>
      </c>
      <c r="L1798" s="69" t="s">
        <v>420</v>
      </c>
      <c r="M1798" s="69" t="s">
        <v>388</v>
      </c>
      <c r="N1798" s="69" t="s">
        <v>43</v>
      </c>
      <c r="O1798" s="69" t="s">
        <v>448</v>
      </c>
      <c r="P1798" s="69" t="s">
        <v>970</v>
      </c>
      <c r="Q1798" s="69">
        <v>6</v>
      </c>
      <c r="R1798" s="69" t="s">
        <v>86</v>
      </c>
      <c r="V1798" s="59" t="str">
        <f t="shared" si="227"/>
        <v>2541102коричневый</v>
      </c>
      <c r="W1798" s="59" t="str">
        <f t="shared" si="224"/>
        <v>2541102</v>
      </c>
      <c r="X1798" s="59" t="str">
        <f t="shared" si="228"/>
        <v>TRAVELLER COTTON</v>
      </c>
      <c r="AC1798" s="50">
        <f t="shared" si="229"/>
        <v>2</v>
      </c>
      <c r="AD1798" s="43">
        <f t="shared" si="230"/>
        <v>360</v>
      </c>
      <c r="AE1798" s="50">
        <f t="shared" si="231"/>
        <v>2360</v>
      </c>
    </row>
    <row r="1799" spans="1:31">
      <c r="A1799" s="59" t="str">
        <f t="shared" si="225"/>
        <v>25411026</v>
      </c>
      <c r="B1799" s="59" t="str">
        <f t="shared" si="226"/>
        <v>02-360-14</v>
      </c>
      <c r="C1799" s="69" t="s">
        <v>3697</v>
      </c>
      <c r="D1799" s="69" t="s">
        <v>3694</v>
      </c>
      <c r="E1799" s="69" t="s">
        <v>983</v>
      </c>
      <c r="F1799" s="70">
        <v>61</v>
      </c>
      <c r="G1799" s="70" t="s">
        <v>3695</v>
      </c>
      <c r="H1799" s="69" t="s">
        <v>86</v>
      </c>
      <c r="I1799" s="69" t="s">
        <v>3277</v>
      </c>
      <c r="J1799" s="69" t="s">
        <v>330</v>
      </c>
      <c r="K1799" s="69" t="s">
        <v>382</v>
      </c>
      <c r="L1799" s="69" t="s">
        <v>420</v>
      </c>
      <c r="M1799" s="69" t="s">
        <v>388</v>
      </c>
      <c r="N1799" s="69" t="s">
        <v>43</v>
      </c>
      <c r="O1799" s="69" t="s">
        <v>448</v>
      </c>
      <c r="P1799" s="69" t="s">
        <v>970</v>
      </c>
      <c r="Q1799" s="69">
        <v>6</v>
      </c>
      <c r="R1799" s="69" t="s">
        <v>86</v>
      </c>
      <c r="V1799" s="59" t="str">
        <f t="shared" si="227"/>
        <v>2541102коричневый</v>
      </c>
      <c r="W1799" s="59" t="str">
        <f t="shared" si="224"/>
        <v>2541102</v>
      </c>
      <c r="X1799" s="59" t="str">
        <f t="shared" si="228"/>
        <v>TRAVELLER COTTON</v>
      </c>
      <c r="AC1799" s="50">
        <f t="shared" si="229"/>
        <v>2</v>
      </c>
      <c r="AD1799" s="43">
        <f t="shared" si="230"/>
        <v>360</v>
      </c>
      <c r="AE1799" s="50">
        <f t="shared" si="231"/>
        <v>2360</v>
      </c>
    </row>
    <row r="1800" spans="1:31">
      <c r="A1800" s="59" t="str">
        <f t="shared" si="225"/>
        <v>25411026</v>
      </c>
      <c r="B1800" s="59" t="str">
        <f t="shared" si="226"/>
        <v>02-360-14</v>
      </c>
      <c r="C1800" s="69" t="s">
        <v>3698</v>
      </c>
      <c r="D1800" s="69" t="s">
        <v>3694</v>
      </c>
      <c r="E1800" s="69" t="s">
        <v>989</v>
      </c>
      <c r="F1800" s="70">
        <v>63</v>
      </c>
      <c r="G1800" s="70" t="s">
        <v>3695</v>
      </c>
      <c r="H1800" s="69" t="s">
        <v>86</v>
      </c>
      <c r="I1800" s="69" t="s">
        <v>3277</v>
      </c>
      <c r="J1800" s="69" t="s">
        <v>330</v>
      </c>
      <c r="K1800" s="69" t="s">
        <v>382</v>
      </c>
      <c r="L1800" s="69" t="s">
        <v>420</v>
      </c>
      <c r="M1800" s="69" t="s">
        <v>388</v>
      </c>
      <c r="N1800" s="69" t="s">
        <v>43</v>
      </c>
      <c r="O1800" s="69" t="s">
        <v>448</v>
      </c>
      <c r="P1800" s="69" t="s">
        <v>970</v>
      </c>
      <c r="Q1800" s="69">
        <v>6</v>
      </c>
      <c r="R1800" s="69" t="s">
        <v>86</v>
      </c>
      <c r="V1800" s="59" t="str">
        <f t="shared" si="227"/>
        <v>2541102коричневый</v>
      </c>
      <c r="W1800" s="59" t="str">
        <f t="shared" si="224"/>
        <v>2541102</v>
      </c>
      <c r="X1800" s="59" t="str">
        <f t="shared" si="228"/>
        <v>TRAVELLER COTTON</v>
      </c>
      <c r="AC1800" s="50">
        <f t="shared" si="229"/>
        <v>2</v>
      </c>
      <c r="AD1800" s="43">
        <f t="shared" si="230"/>
        <v>360</v>
      </c>
      <c r="AE1800" s="50">
        <f t="shared" si="231"/>
        <v>2360</v>
      </c>
    </row>
    <row r="1801" spans="1:31">
      <c r="A1801" s="59" t="str">
        <f t="shared" si="225"/>
        <v>25411046</v>
      </c>
      <c r="B1801" s="59" t="str">
        <f t="shared" si="226"/>
        <v>02-361-14</v>
      </c>
      <c r="C1801" s="69" t="s">
        <v>3699</v>
      </c>
      <c r="D1801" s="69" t="s">
        <v>3700</v>
      </c>
      <c r="E1801" s="69" t="s">
        <v>967</v>
      </c>
      <c r="F1801" s="70">
        <v>57</v>
      </c>
      <c r="G1801" s="70" t="s">
        <v>3701</v>
      </c>
      <c r="H1801" s="69" t="s">
        <v>86</v>
      </c>
      <c r="I1801" s="69" t="s">
        <v>3702</v>
      </c>
      <c r="J1801" s="69" t="s">
        <v>330</v>
      </c>
      <c r="K1801" s="69" t="s">
        <v>382</v>
      </c>
      <c r="L1801" s="69" t="s">
        <v>420</v>
      </c>
      <c r="M1801" s="69" t="s">
        <v>388</v>
      </c>
      <c r="N1801" s="69" t="s">
        <v>43</v>
      </c>
      <c r="O1801" s="69" t="s">
        <v>448</v>
      </c>
      <c r="P1801" s="69" t="s">
        <v>970</v>
      </c>
      <c r="Q1801" s="69">
        <v>6</v>
      </c>
      <c r="R1801" s="69" t="s">
        <v>86</v>
      </c>
      <c r="V1801" s="59" t="str">
        <f t="shared" si="227"/>
        <v>2541104коричневый</v>
      </c>
      <c r="W1801" s="59" t="str">
        <f t="shared" si="224"/>
        <v>2541104</v>
      </c>
      <c r="X1801" s="59" t="str">
        <f t="shared" si="228"/>
        <v>TRAVELLER WAXED COTTON</v>
      </c>
      <c r="AC1801" s="50">
        <f t="shared" si="229"/>
        <v>2</v>
      </c>
      <c r="AD1801" s="43">
        <f t="shared" si="230"/>
        <v>361</v>
      </c>
      <c r="AE1801" s="50">
        <f t="shared" si="231"/>
        <v>2361</v>
      </c>
    </row>
    <row r="1802" spans="1:31">
      <c r="A1802" s="59" t="str">
        <f t="shared" si="225"/>
        <v>25411046</v>
      </c>
      <c r="B1802" s="59" t="str">
        <f t="shared" si="226"/>
        <v>02-361-14</v>
      </c>
      <c r="C1802" s="69" t="s">
        <v>3703</v>
      </c>
      <c r="D1802" s="69" t="s">
        <v>3700</v>
      </c>
      <c r="E1802" s="69" t="s">
        <v>972</v>
      </c>
      <c r="F1802" s="70">
        <v>59</v>
      </c>
      <c r="G1802" s="70" t="s">
        <v>3701</v>
      </c>
      <c r="H1802" s="69" t="s">
        <v>86</v>
      </c>
      <c r="I1802" s="69" t="s">
        <v>3702</v>
      </c>
      <c r="J1802" s="69" t="s">
        <v>330</v>
      </c>
      <c r="K1802" s="69" t="s">
        <v>382</v>
      </c>
      <c r="L1802" s="69" t="s">
        <v>420</v>
      </c>
      <c r="M1802" s="69" t="s">
        <v>388</v>
      </c>
      <c r="N1802" s="69" t="s">
        <v>43</v>
      </c>
      <c r="O1802" s="69" t="s">
        <v>448</v>
      </c>
      <c r="P1802" s="69" t="s">
        <v>970</v>
      </c>
      <c r="Q1802" s="69">
        <v>6</v>
      </c>
      <c r="R1802" s="69" t="s">
        <v>86</v>
      </c>
      <c r="V1802" s="59" t="str">
        <f t="shared" si="227"/>
        <v>2541104коричневый</v>
      </c>
      <c r="W1802" s="59" t="str">
        <f t="shared" si="224"/>
        <v>2541104</v>
      </c>
      <c r="X1802" s="59" t="str">
        <f t="shared" si="228"/>
        <v>TRAVELLER WAXED COTTON</v>
      </c>
      <c r="AC1802" s="50">
        <f t="shared" si="229"/>
        <v>2</v>
      </c>
      <c r="AD1802" s="43">
        <f t="shared" si="230"/>
        <v>361</v>
      </c>
      <c r="AE1802" s="50">
        <f t="shared" si="231"/>
        <v>2361</v>
      </c>
    </row>
    <row r="1803" spans="1:31">
      <c r="A1803" s="59" t="str">
        <f t="shared" si="225"/>
        <v>25411046</v>
      </c>
      <c r="B1803" s="59" t="str">
        <f t="shared" si="226"/>
        <v>02-361-14</v>
      </c>
      <c r="C1803" s="69" t="s">
        <v>3704</v>
      </c>
      <c r="D1803" s="69" t="s">
        <v>3700</v>
      </c>
      <c r="E1803" s="69" t="s">
        <v>983</v>
      </c>
      <c r="F1803" s="70">
        <v>61</v>
      </c>
      <c r="G1803" s="70" t="s">
        <v>3701</v>
      </c>
      <c r="H1803" s="69" t="s">
        <v>86</v>
      </c>
      <c r="I1803" s="69" t="s">
        <v>3702</v>
      </c>
      <c r="J1803" s="69" t="s">
        <v>330</v>
      </c>
      <c r="K1803" s="69" t="s">
        <v>382</v>
      </c>
      <c r="L1803" s="69" t="s">
        <v>420</v>
      </c>
      <c r="M1803" s="69" t="s">
        <v>388</v>
      </c>
      <c r="N1803" s="69" t="s">
        <v>43</v>
      </c>
      <c r="O1803" s="69" t="s">
        <v>448</v>
      </c>
      <c r="P1803" s="69" t="s">
        <v>970</v>
      </c>
      <c r="Q1803" s="69">
        <v>6</v>
      </c>
      <c r="R1803" s="69" t="s">
        <v>86</v>
      </c>
      <c r="V1803" s="59" t="str">
        <f t="shared" si="227"/>
        <v>2541104коричневый</v>
      </c>
      <c r="W1803" s="59" t="str">
        <f t="shared" si="224"/>
        <v>2541104</v>
      </c>
      <c r="X1803" s="59" t="str">
        <f t="shared" si="228"/>
        <v>TRAVELLER WAXED COTTON</v>
      </c>
      <c r="AC1803" s="50">
        <f t="shared" si="229"/>
        <v>2</v>
      </c>
      <c r="AD1803" s="43">
        <f t="shared" si="230"/>
        <v>361</v>
      </c>
      <c r="AE1803" s="50">
        <f t="shared" si="231"/>
        <v>2361</v>
      </c>
    </row>
    <row r="1804" spans="1:31">
      <c r="A1804" s="59" t="str">
        <f t="shared" si="225"/>
        <v>25411046</v>
      </c>
      <c r="B1804" s="59" t="str">
        <f t="shared" si="226"/>
        <v>02-361-14</v>
      </c>
      <c r="C1804" s="69" t="s">
        <v>3705</v>
      </c>
      <c r="D1804" s="69" t="s">
        <v>3700</v>
      </c>
      <c r="E1804" s="69" t="s">
        <v>989</v>
      </c>
      <c r="F1804" s="70">
        <v>63</v>
      </c>
      <c r="G1804" s="70" t="s">
        <v>3701</v>
      </c>
      <c r="H1804" s="69" t="s">
        <v>86</v>
      </c>
      <c r="I1804" s="69" t="s">
        <v>3702</v>
      </c>
      <c r="J1804" s="69" t="s">
        <v>330</v>
      </c>
      <c r="K1804" s="69" t="s">
        <v>382</v>
      </c>
      <c r="L1804" s="69" t="s">
        <v>420</v>
      </c>
      <c r="M1804" s="69" t="s">
        <v>388</v>
      </c>
      <c r="N1804" s="69" t="s">
        <v>43</v>
      </c>
      <c r="O1804" s="69" t="s">
        <v>448</v>
      </c>
      <c r="P1804" s="69" t="s">
        <v>970</v>
      </c>
      <c r="Q1804" s="69">
        <v>6</v>
      </c>
      <c r="R1804" s="69" t="s">
        <v>86</v>
      </c>
      <c r="V1804" s="59" t="str">
        <f t="shared" si="227"/>
        <v>2541104коричневый</v>
      </c>
      <c r="W1804" s="59" t="str">
        <f t="shared" si="224"/>
        <v>2541104</v>
      </c>
      <c r="X1804" s="59" t="str">
        <f t="shared" si="228"/>
        <v>TRAVELLER WAXED COTTON</v>
      </c>
      <c r="AC1804" s="50">
        <f t="shared" si="229"/>
        <v>2</v>
      </c>
      <c r="AD1804" s="43">
        <f t="shared" si="230"/>
        <v>361</v>
      </c>
      <c r="AE1804" s="50">
        <f t="shared" si="231"/>
        <v>2361</v>
      </c>
    </row>
    <row r="1805" spans="1:31">
      <c r="A1805" s="59" t="str">
        <f t="shared" si="225"/>
        <v>25411141</v>
      </c>
      <c r="B1805" s="59" t="str">
        <f t="shared" si="226"/>
        <v>02-182-09</v>
      </c>
      <c r="C1805" s="69" t="s">
        <v>3706</v>
      </c>
      <c r="D1805" s="69" t="s">
        <v>3707</v>
      </c>
      <c r="E1805" s="69" t="s">
        <v>967</v>
      </c>
      <c r="F1805" s="70">
        <v>57</v>
      </c>
      <c r="G1805" s="70" t="s">
        <v>2025</v>
      </c>
      <c r="H1805" s="69" t="s">
        <v>53</v>
      </c>
      <c r="I1805" s="69" t="s">
        <v>2014</v>
      </c>
      <c r="J1805" s="69" t="s">
        <v>330</v>
      </c>
      <c r="K1805" s="69" t="s">
        <v>382</v>
      </c>
      <c r="L1805" s="69" t="s">
        <v>420</v>
      </c>
      <c r="M1805" s="69" t="s">
        <v>388</v>
      </c>
      <c r="N1805" s="69" t="s">
        <v>43</v>
      </c>
      <c r="O1805" s="69" t="s">
        <v>448</v>
      </c>
      <c r="P1805" s="69" t="s">
        <v>970</v>
      </c>
      <c r="Q1805" s="69">
        <v>1</v>
      </c>
      <c r="R1805" s="69" t="s">
        <v>53</v>
      </c>
      <c r="V1805" s="59" t="str">
        <f t="shared" si="227"/>
        <v>2541114черный</v>
      </c>
      <c r="W1805" s="59" t="str">
        <f t="shared" si="224"/>
        <v>2541114</v>
      </c>
      <c r="X1805" s="59" t="str">
        <f t="shared" si="228"/>
        <v>TRAVELLER DELAVE</v>
      </c>
      <c r="AC1805" s="50">
        <f t="shared" si="229"/>
        <v>2</v>
      </c>
      <c r="AD1805" s="43">
        <f t="shared" si="230"/>
        <v>182</v>
      </c>
      <c r="AE1805" s="50">
        <f t="shared" si="231"/>
        <v>2182</v>
      </c>
    </row>
    <row r="1806" spans="1:31">
      <c r="A1806" s="59" t="str">
        <f t="shared" si="225"/>
        <v>25411141</v>
      </c>
      <c r="B1806" s="59" t="str">
        <f t="shared" si="226"/>
        <v>02-182-09</v>
      </c>
      <c r="C1806" s="69" t="s">
        <v>3708</v>
      </c>
      <c r="D1806" s="69" t="s">
        <v>3707</v>
      </c>
      <c r="E1806" s="69" t="s">
        <v>972</v>
      </c>
      <c r="F1806" s="70">
        <v>59</v>
      </c>
      <c r="G1806" s="70" t="s">
        <v>2025</v>
      </c>
      <c r="H1806" s="69" t="s">
        <v>53</v>
      </c>
      <c r="I1806" s="69" t="s">
        <v>2014</v>
      </c>
      <c r="J1806" s="69" t="s">
        <v>330</v>
      </c>
      <c r="K1806" s="69" t="s">
        <v>382</v>
      </c>
      <c r="L1806" s="69" t="s">
        <v>420</v>
      </c>
      <c r="M1806" s="69" t="s">
        <v>388</v>
      </c>
      <c r="N1806" s="69" t="s">
        <v>43</v>
      </c>
      <c r="O1806" s="69" t="s">
        <v>448</v>
      </c>
      <c r="P1806" s="69" t="s">
        <v>970</v>
      </c>
      <c r="Q1806" s="69">
        <v>1</v>
      </c>
      <c r="R1806" s="69" t="s">
        <v>53</v>
      </c>
      <c r="V1806" s="59" t="str">
        <f t="shared" si="227"/>
        <v>2541114черный</v>
      </c>
      <c r="W1806" s="59" t="str">
        <f t="shared" si="224"/>
        <v>2541114</v>
      </c>
      <c r="X1806" s="59" t="str">
        <f t="shared" si="228"/>
        <v>TRAVELLER DELAVE</v>
      </c>
      <c r="AC1806" s="50">
        <f t="shared" si="229"/>
        <v>2</v>
      </c>
      <c r="AD1806" s="43">
        <f t="shared" si="230"/>
        <v>182</v>
      </c>
      <c r="AE1806" s="50">
        <f t="shared" si="231"/>
        <v>2182</v>
      </c>
    </row>
    <row r="1807" spans="1:31">
      <c r="A1807" s="59" t="str">
        <f t="shared" si="225"/>
        <v>25411141</v>
      </c>
      <c r="B1807" s="59" t="str">
        <f t="shared" si="226"/>
        <v>02-182-09</v>
      </c>
      <c r="C1807" s="69" t="s">
        <v>3709</v>
      </c>
      <c r="D1807" s="69" t="s">
        <v>3707</v>
      </c>
      <c r="E1807" s="69" t="s">
        <v>983</v>
      </c>
      <c r="F1807" s="70">
        <v>61</v>
      </c>
      <c r="G1807" s="70" t="s">
        <v>2025</v>
      </c>
      <c r="H1807" s="69" t="s">
        <v>53</v>
      </c>
      <c r="I1807" s="69" t="s">
        <v>2014</v>
      </c>
      <c r="J1807" s="69" t="s">
        <v>330</v>
      </c>
      <c r="K1807" s="69" t="s">
        <v>382</v>
      </c>
      <c r="L1807" s="69" t="s">
        <v>420</v>
      </c>
      <c r="M1807" s="69" t="s">
        <v>388</v>
      </c>
      <c r="N1807" s="69" t="s">
        <v>43</v>
      </c>
      <c r="O1807" s="69" t="s">
        <v>448</v>
      </c>
      <c r="P1807" s="69" t="s">
        <v>970</v>
      </c>
      <c r="Q1807" s="69">
        <v>1</v>
      </c>
      <c r="R1807" s="69" t="s">
        <v>53</v>
      </c>
      <c r="V1807" s="59" t="str">
        <f t="shared" si="227"/>
        <v>2541114черный</v>
      </c>
      <c r="W1807" s="59" t="str">
        <f t="shared" si="224"/>
        <v>2541114</v>
      </c>
      <c r="X1807" s="59" t="str">
        <f t="shared" si="228"/>
        <v>TRAVELLER DELAVE</v>
      </c>
      <c r="AC1807" s="50">
        <f t="shared" si="229"/>
        <v>2</v>
      </c>
      <c r="AD1807" s="43">
        <f t="shared" si="230"/>
        <v>182</v>
      </c>
      <c r="AE1807" s="50">
        <f t="shared" si="231"/>
        <v>2182</v>
      </c>
    </row>
    <row r="1808" spans="1:31">
      <c r="A1808" s="59" t="str">
        <f t="shared" si="225"/>
        <v>25411141</v>
      </c>
      <c r="B1808" s="59" t="str">
        <f t="shared" si="226"/>
        <v>02-182-09</v>
      </c>
      <c r="C1808" s="69" t="s">
        <v>3710</v>
      </c>
      <c r="D1808" s="69" t="s">
        <v>3707</v>
      </c>
      <c r="E1808" s="69" t="s">
        <v>989</v>
      </c>
      <c r="F1808" s="70">
        <v>63</v>
      </c>
      <c r="G1808" s="70" t="s">
        <v>2025</v>
      </c>
      <c r="H1808" s="69" t="s">
        <v>53</v>
      </c>
      <c r="I1808" s="69" t="s">
        <v>2014</v>
      </c>
      <c r="J1808" s="69" t="s">
        <v>330</v>
      </c>
      <c r="K1808" s="69" t="s">
        <v>382</v>
      </c>
      <c r="L1808" s="69" t="s">
        <v>420</v>
      </c>
      <c r="M1808" s="69" t="s">
        <v>388</v>
      </c>
      <c r="N1808" s="69" t="s">
        <v>43</v>
      </c>
      <c r="O1808" s="69" t="s">
        <v>448</v>
      </c>
      <c r="P1808" s="69" t="s">
        <v>970</v>
      </c>
      <c r="Q1808" s="69">
        <v>1</v>
      </c>
      <c r="R1808" s="69" t="s">
        <v>53</v>
      </c>
      <c r="V1808" s="59" t="str">
        <f t="shared" si="227"/>
        <v>2541114черный</v>
      </c>
      <c r="W1808" s="59" t="str">
        <f t="shared" si="224"/>
        <v>2541114</v>
      </c>
      <c r="X1808" s="59" t="str">
        <f t="shared" si="228"/>
        <v>TRAVELLER DELAVE</v>
      </c>
      <c r="AC1808" s="50">
        <f t="shared" si="229"/>
        <v>2</v>
      </c>
      <c r="AD1808" s="43">
        <f t="shared" si="230"/>
        <v>182</v>
      </c>
      <c r="AE1808" s="50">
        <f t="shared" si="231"/>
        <v>2182</v>
      </c>
    </row>
    <row r="1809" spans="1:31">
      <c r="A1809" s="59" t="str">
        <f t="shared" si="225"/>
        <v>254111471</v>
      </c>
      <c r="B1809" s="59" t="str">
        <f t="shared" si="226"/>
        <v>02-182-36</v>
      </c>
      <c r="C1809" s="69" t="s">
        <v>3711</v>
      </c>
      <c r="D1809" s="69" t="s">
        <v>3712</v>
      </c>
      <c r="E1809" s="69" t="s">
        <v>967</v>
      </c>
      <c r="F1809" s="70">
        <v>57</v>
      </c>
      <c r="G1809" s="70" t="s">
        <v>2025</v>
      </c>
      <c r="H1809" s="69" t="s">
        <v>187</v>
      </c>
      <c r="I1809" s="69" t="s">
        <v>908</v>
      </c>
      <c r="J1809" s="69" t="s">
        <v>330</v>
      </c>
      <c r="K1809" s="69" t="s">
        <v>382</v>
      </c>
      <c r="L1809" s="69" t="s">
        <v>420</v>
      </c>
      <c r="M1809" s="69" t="s">
        <v>388</v>
      </c>
      <c r="N1809" s="69" t="s">
        <v>43</v>
      </c>
      <c r="O1809" s="69" t="s">
        <v>448</v>
      </c>
      <c r="P1809" s="69" t="s">
        <v>970</v>
      </c>
      <c r="Q1809" s="69">
        <v>71</v>
      </c>
      <c r="R1809" s="69" t="s">
        <v>63</v>
      </c>
      <c r="V1809" s="59" t="str">
        <f t="shared" si="227"/>
        <v>2541114кремовый</v>
      </c>
      <c r="W1809" s="59" t="str">
        <f t="shared" si="224"/>
        <v>2541114</v>
      </c>
      <c r="X1809" s="59" t="str">
        <f t="shared" si="228"/>
        <v>TRAVELLER DELAVE</v>
      </c>
      <c r="AC1809" s="50">
        <f t="shared" si="229"/>
        <v>2</v>
      </c>
      <c r="AD1809" s="43">
        <f t="shared" si="230"/>
        <v>182</v>
      </c>
      <c r="AE1809" s="50">
        <f t="shared" si="231"/>
        <v>2182</v>
      </c>
    </row>
    <row r="1810" spans="1:31">
      <c r="A1810" s="59" t="str">
        <f t="shared" si="225"/>
        <v>254111471</v>
      </c>
      <c r="B1810" s="59" t="str">
        <f t="shared" si="226"/>
        <v>02-182-36</v>
      </c>
      <c r="C1810" s="69" t="s">
        <v>3713</v>
      </c>
      <c r="D1810" s="69" t="s">
        <v>3712</v>
      </c>
      <c r="E1810" s="69" t="s">
        <v>972</v>
      </c>
      <c r="F1810" s="70">
        <v>59</v>
      </c>
      <c r="G1810" s="70" t="s">
        <v>2025</v>
      </c>
      <c r="H1810" s="69" t="s">
        <v>187</v>
      </c>
      <c r="I1810" s="69" t="s">
        <v>908</v>
      </c>
      <c r="J1810" s="69" t="s">
        <v>330</v>
      </c>
      <c r="K1810" s="69" t="s">
        <v>382</v>
      </c>
      <c r="L1810" s="69" t="s">
        <v>420</v>
      </c>
      <c r="M1810" s="69" t="s">
        <v>388</v>
      </c>
      <c r="N1810" s="69" t="s">
        <v>43</v>
      </c>
      <c r="O1810" s="69" t="s">
        <v>448</v>
      </c>
      <c r="P1810" s="69" t="s">
        <v>970</v>
      </c>
      <c r="Q1810" s="69">
        <v>71</v>
      </c>
      <c r="R1810" s="69" t="s">
        <v>63</v>
      </c>
      <c r="V1810" s="59" t="str">
        <f t="shared" si="227"/>
        <v>2541114кремовый</v>
      </c>
      <c r="W1810" s="59" t="str">
        <f t="shared" si="224"/>
        <v>2541114</v>
      </c>
      <c r="X1810" s="59" t="str">
        <f t="shared" si="228"/>
        <v>TRAVELLER DELAVE</v>
      </c>
      <c r="AC1810" s="50">
        <f t="shared" si="229"/>
        <v>2</v>
      </c>
      <c r="AD1810" s="43">
        <f t="shared" si="230"/>
        <v>182</v>
      </c>
      <c r="AE1810" s="50">
        <f t="shared" si="231"/>
        <v>2182</v>
      </c>
    </row>
    <row r="1811" spans="1:31">
      <c r="A1811" s="59" t="str">
        <f t="shared" si="225"/>
        <v>254111471</v>
      </c>
      <c r="B1811" s="59" t="str">
        <f t="shared" si="226"/>
        <v>02-182-36</v>
      </c>
      <c r="C1811" s="69" t="s">
        <v>3714</v>
      </c>
      <c r="D1811" s="69" t="s">
        <v>3712</v>
      </c>
      <c r="E1811" s="69" t="s">
        <v>983</v>
      </c>
      <c r="F1811" s="70">
        <v>61</v>
      </c>
      <c r="G1811" s="70" t="s">
        <v>2025</v>
      </c>
      <c r="H1811" s="69" t="s">
        <v>187</v>
      </c>
      <c r="I1811" s="69" t="s">
        <v>908</v>
      </c>
      <c r="J1811" s="69" t="s">
        <v>330</v>
      </c>
      <c r="K1811" s="69" t="s">
        <v>382</v>
      </c>
      <c r="L1811" s="69" t="s">
        <v>420</v>
      </c>
      <c r="M1811" s="69" t="s">
        <v>388</v>
      </c>
      <c r="N1811" s="69" t="s">
        <v>43</v>
      </c>
      <c r="O1811" s="69" t="s">
        <v>448</v>
      </c>
      <c r="P1811" s="69" t="s">
        <v>970</v>
      </c>
      <c r="Q1811" s="69">
        <v>71</v>
      </c>
      <c r="R1811" s="69" t="s">
        <v>63</v>
      </c>
      <c r="V1811" s="59" t="str">
        <f t="shared" si="227"/>
        <v>2541114кремовый</v>
      </c>
      <c r="W1811" s="59" t="str">
        <f t="shared" si="224"/>
        <v>2541114</v>
      </c>
      <c r="X1811" s="59" t="str">
        <f t="shared" si="228"/>
        <v>TRAVELLER DELAVE</v>
      </c>
      <c r="AC1811" s="50">
        <f t="shared" si="229"/>
        <v>2</v>
      </c>
      <c r="AD1811" s="43">
        <f t="shared" si="230"/>
        <v>182</v>
      </c>
      <c r="AE1811" s="50">
        <f t="shared" si="231"/>
        <v>2182</v>
      </c>
    </row>
    <row r="1812" spans="1:31">
      <c r="A1812" s="59" t="str">
        <f t="shared" si="225"/>
        <v>254111471</v>
      </c>
      <c r="B1812" s="59" t="str">
        <f t="shared" si="226"/>
        <v>02-182-36</v>
      </c>
      <c r="C1812" s="69" t="s">
        <v>3715</v>
      </c>
      <c r="D1812" s="69" t="s">
        <v>3712</v>
      </c>
      <c r="E1812" s="69" t="s">
        <v>1147</v>
      </c>
      <c r="F1812" s="70">
        <v>55</v>
      </c>
      <c r="G1812" s="70" t="s">
        <v>2025</v>
      </c>
      <c r="H1812" s="69" t="s">
        <v>187</v>
      </c>
      <c r="I1812" s="69" t="s">
        <v>908</v>
      </c>
      <c r="J1812" s="69" t="s">
        <v>330</v>
      </c>
      <c r="K1812" s="69" t="s">
        <v>382</v>
      </c>
      <c r="L1812" s="69" t="s">
        <v>420</v>
      </c>
      <c r="M1812" s="69" t="s">
        <v>388</v>
      </c>
      <c r="N1812" s="69" t="s">
        <v>43</v>
      </c>
      <c r="O1812" s="69" t="s">
        <v>448</v>
      </c>
      <c r="P1812" s="69" t="s">
        <v>970</v>
      </c>
      <c r="Q1812" s="69">
        <v>71</v>
      </c>
      <c r="R1812" s="69" t="s">
        <v>63</v>
      </c>
      <c r="V1812" s="59" t="str">
        <f t="shared" si="227"/>
        <v>2541114кремовый</v>
      </c>
      <c r="W1812" s="59" t="str">
        <f t="shared" si="224"/>
        <v>2541114</v>
      </c>
      <c r="X1812" s="59" t="str">
        <f t="shared" si="228"/>
        <v>TRAVELLER DELAVE</v>
      </c>
      <c r="AC1812" s="50">
        <f t="shared" si="229"/>
        <v>2</v>
      </c>
      <c r="AD1812" s="43">
        <f t="shared" si="230"/>
        <v>182</v>
      </c>
      <c r="AE1812" s="50">
        <f t="shared" si="231"/>
        <v>2182</v>
      </c>
    </row>
    <row r="1813" spans="1:31">
      <c r="A1813" s="59" t="str">
        <f t="shared" si="225"/>
        <v>254111471</v>
      </c>
      <c r="B1813" s="59" t="str">
        <f t="shared" si="226"/>
        <v>02-182-36</v>
      </c>
      <c r="C1813" s="69" t="s">
        <v>3716</v>
      </c>
      <c r="D1813" s="69" t="s">
        <v>3712</v>
      </c>
      <c r="E1813" s="69" t="s">
        <v>989</v>
      </c>
      <c r="F1813" s="70">
        <v>63</v>
      </c>
      <c r="G1813" s="70" t="s">
        <v>2025</v>
      </c>
      <c r="H1813" s="69" t="s">
        <v>187</v>
      </c>
      <c r="I1813" s="69" t="s">
        <v>908</v>
      </c>
      <c r="J1813" s="69" t="s">
        <v>330</v>
      </c>
      <c r="K1813" s="69" t="s">
        <v>382</v>
      </c>
      <c r="L1813" s="69" t="s">
        <v>420</v>
      </c>
      <c r="M1813" s="69" t="s">
        <v>388</v>
      </c>
      <c r="N1813" s="69" t="s">
        <v>43</v>
      </c>
      <c r="O1813" s="69" t="s">
        <v>448</v>
      </c>
      <c r="P1813" s="69" t="s">
        <v>970</v>
      </c>
      <c r="Q1813" s="69">
        <v>71</v>
      </c>
      <c r="R1813" s="69" t="s">
        <v>63</v>
      </c>
      <c r="V1813" s="59" t="str">
        <f t="shared" si="227"/>
        <v>2541114кремовый</v>
      </c>
      <c r="W1813" s="59" t="str">
        <f t="shared" si="224"/>
        <v>2541114</v>
      </c>
      <c r="X1813" s="59" t="str">
        <f t="shared" si="228"/>
        <v>TRAVELLER DELAVE</v>
      </c>
      <c r="AC1813" s="50">
        <f t="shared" si="229"/>
        <v>2</v>
      </c>
      <c r="AD1813" s="43">
        <f t="shared" si="230"/>
        <v>182</v>
      </c>
      <c r="AE1813" s="50">
        <f t="shared" si="231"/>
        <v>2182</v>
      </c>
    </row>
    <row r="1814" spans="1:31">
      <c r="A1814" s="59" t="str">
        <f t="shared" si="225"/>
        <v>254111476</v>
      </c>
      <c r="B1814" s="59" t="str">
        <f t="shared" si="226"/>
        <v>02-182-20</v>
      </c>
      <c r="C1814" s="69" t="s">
        <v>3717</v>
      </c>
      <c r="D1814" s="69" t="s">
        <v>3718</v>
      </c>
      <c r="E1814" s="69" t="s">
        <v>967</v>
      </c>
      <c r="F1814" s="70">
        <v>57</v>
      </c>
      <c r="G1814" s="70" t="s">
        <v>2025</v>
      </c>
      <c r="H1814" s="69" t="s">
        <v>205</v>
      </c>
      <c r="I1814" s="69" t="s">
        <v>2014</v>
      </c>
      <c r="J1814" s="69" t="s">
        <v>330</v>
      </c>
      <c r="K1814" s="69" t="s">
        <v>382</v>
      </c>
      <c r="L1814" s="69" t="s">
        <v>420</v>
      </c>
      <c r="M1814" s="69" t="s">
        <v>388</v>
      </c>
      <c r="N1814" s="69" t="s">
        <v>43</v>
      </c>
      <c r="O1814" s="69" t="s">
        <v>448</v>
      </c>
      <c r="P1814" s="69" t="s">
        <v>970</v>
      </c>
      <c r="Q1814" s="69">
        <v>76</v>
      </c>
      <c r="R1814" s="69" t="s">
        <v>63</v>
      </c>
      <c r="V1814" s="59" t="str">
        <f t="shared" si="227"/>
        <v>2541114песочный</v>
      </c>
      <c r="W1814" s="59" t="str">
        <f t="shared" si="224"/>
        <v>2541114</v>
      </c>
      <c r="X1814" s="59" t="str">
        <f t="shared" si="228"/>
        <v>TRAVELLER DELAVE</v>
      </c>
      <c r="AC1814" s="50">
        <f t="shared" si="229"/>
        <v>2</v>
      </c>
      <c r="AD1814" s="43">
        <f t="shared" si="230"/>
        <v>182</v>
      </c>
      <c r="AE1814" s="50">
        <f t="shared" si="231"/>
        <v>2182</v>
      </c>
    </row>
    <row r="1815" spans="1:31">
      <c r="A1815" s="59" t="str">
        <f t="shared" si="225"/>
        <v>254111476</v>
      </c>
      <c r="B1815" s="59" t="str">
        <f t="shared" si="226"/>
        <v>02-182-20</v>
      </c>
      <c r="C1815" s="69" t="s">
        <v>3719</v>
      </c>
      <c r="D1815" s="69" t="s">
        <v>3718</v>
      </c>
      <c r="E1815" s="69" t="s">
        <v>972</v>
      </c>
      <c r="F1815" s="70">
        <v>59</v>
      </c>
      <c r="G1815" s="70" t="s">
        <v>2025</v>
      </c>
      <c r="H1815" s="69" t="s">
        <v>205</v>
      </c>
      <c r="I1815" s="69" t="s">
        <v>2014</v>
      </c>
      <c r="J1815" s="69" t="s">
        <v>330</v>
      </c>
      <c r="K1815" s="69" t="s">
        <v>382</v>
      </c>
      <c r="L1815" s="69" t="s">
        <v>420</v>
      </c>
      <c r="M1815" s="69" t="s">
        <v>388</v>
      </c>
      <c r="N1815" s="69" t="s">
        <v>43</v>
      </c>
      <c r="O1815" s="69" t="s">
        <v>448</v>
      </c>
      <c r="P1815" s="69" t="s">
        <v>970</v>
      </c>
      <c r="Q1815" s="69">
        <v>76</v>
      </c>
      <c r="R1815" s="69" t="s">
        <v>63</v>
      </c>
      <c r="V1815" s="59" t="str">
        <f t="shared" si="227"/>
        <v>2541114песочный</v>
      </c>
      <c r="W1815" s="59" t="str">
        <f t="shared" si="224"/>
        <v>2541114</v>
      </c>
      <c r="X1815" s="59" t="str">
        <f t="shared" si="228"/>
        <v>TRAVELLER DELAVE</v>
      </c>
      <c r="AC1815" s="50">
        <f t="shared" si="229"/>
        <v>2</v>
      </c>
      <c r="AD1815" s="43">
        <f t="shared" si="230"/>
        <v>182</v>
      </c>
      <c r="AE1815" s="50">
        <f t="shared" si="231"/>
        <v>2182</v>
      </c>
    </row>
    <row r="1816" spans="1:31">
      <c r="A1816" s="59" t="str">
        <f t="shared" si="225"/>
        <v>254111476</v>
      </c>
      <c r="B1816" s="59" t="str">
        <f t="shared" si="226"/>
        <v>02-182-20</v>
      </c>
      <c r="C1816" s="69" t="s">
        <v>3720</v>
      </c>
      <c r="D1816" s="69" t="s">
        <v>3718</v>
      </c>
      <c r="E1816" s="69" t="s">
        <v>983</v>
      </c>
      <c r="F1816" s="70">
        <v>61</v>
      </c>
      <c r="G1816" s="70" t="s">
        <v>2025</v>
      </c>
      <c r="H1816" s="69" t="s">
        <v>205</v>
      </c>
      <c r="I1816" s="69" t="s">
        <v>2014</v>
      </c>
      <c r="J1816" s="69" t="s">
        <v>330</v>
      </c>
      <c r="K1816" s="69" t="s">
        <v>382</v>
      </c>
      <c r="L1816" s="69" t="s">
        <v>420</v>
      </c>
      <c r="M1816" s="69" t="s">
        <v>388</v>
      </c>
      <c r="N1816" s="69" t="s">
        <v>43</v>
      </c>
      <c r="O1816" s="69" t="s">
        <v>448</v>
      </c>
      <c r="P1816" s="69" t="s">
        <v>970</v>
      </c>
      <c r="Q1816" s="69">
        <v>76</v>
      </c>
      <c r="R1816" s="69" t="s">
        <v>63</v>
      </c>
      <c r="V1816" s="59" t="str">
        <f t="shared" si="227"/>
        <v>2541114песочный</v>
      </c>
      <c r="W1816" s="59" t="str">
        <f t="shared" si="224"/>
        <v>2541114</v>
      </c>
      <c r="X1816" s="59" t="str">
        <f t="shared" si="228"/>
        <v>TRAVELLER DELAVE</v>
      </c>
      <c r="AC1816" s="50">
        <f t="shared" si="229"/>
        <v>2</v>
      </c>
      <c r="AD1816" s="43">
        <f t="shared" si="230"/>
        <v>182</v>
      </c>
      <c r="AE1816" s="50">
        <f t="shared" si="231"/>
        <v>2182</v>
      </c>
    </row>
    <row r="1817" spans="1:31">
      <c r="A1817" s="59" t="str">
        <f t="shared" si="225"/>
        <v>254111476</v>
      </c>
      <c r="B1817" s="59" t="str">
        <f t="shared" si="226"/>
        <v>02-182-20</v>
      </c>
      <c r="C1817" s="69" t="s">
        <v>3721</v>
      </c>
      <c r="D1817" s="69" t="s">
        <v>3718</v>
      </c>
      <c r="E1817" s="69" t="s">
        <v>989</v>
      </c>
      <c r="F1817" s="70">
        <v>63</v>
      </c>
      <c r="G1817" s="70" t="s">
        <v>2025</v>
      </c>
      <c r="H1817" s="69" t="s">
        <v>205</v>
      </c>
      <c r="I1817" s="69" t="s">
        <v>2014</v>
      </c>
      <c r="J1817" s="69" t="s">
        <v>330</v>
      </c>
      <c r="K1817" s="69" t="s">
        <v>382</v>
      </c>
      <c r="L1817" s="69" t="s">
        <v>420</v>
      </c>
      <c r="M1817" s="69" t="s">
        <v>388</v>
      </c>
      <c r="N1817" s="69" t="s">
        <v>43</v>
      </c>
      <c r="O1817" s="69" t="s">
        <v>448</v>
      </c>
      <c r="P1817" s="69" t="s">
        <v>970</v>
      </c>
      <c r="Q1817" s="69">
        <v>76</v>
      </c>
      <c r="R1817" s="69" t="s">
        <v>63</v>
      </c>
      <c r="V1817" s="59" t="str">
        <f t="shared" si="227"/>
        <v>2541114песочный</v>
      </c>
      <c r="W1817" s="59" t="str">
        <f t="shared" si="224"/>
        <v>2541114</v>
      </c>
      <c r="X1817" s="59" t="str">
        <f t="shared" si="228"/>
        <v>TRAVELLER DELAVE</v>
      </c>
      <c r="AC1817" s="50">
        <f t="shared" si="229"/>
        <v>2</v>
      </c>
      <c r="AD1817" s="43">
        <f t="shared" si="230"/>
        <v>182</v>
      </c>
      <c r="AE1817" s="50">
        <f t="shared" si="231"/>
        <v>2182</v>
      </c>
    </row>
    <row r="1818" spans="1:31">
      <c r="A1818" s="59" t="str">
        <f t="shared" si="225"/>
        <v>254111476</v>
      </c>
      <c r="B1818" s="59" t="str">
        <f t="shared" si="226"/>
        <v>02-182-20</v>
      </c>
      <c r="C1818" s="69" t="s">
        <v>3722</v>
      </c>
      <c r="D1818" s="69" t="s">
        <v>3718</v>
      </c>
      <c r="E1818" s="69" t="s">
        <v>1147</v>
      </c>
      <c r="F1818" s="70">
        <v>55</v>
      </c>
      <c r="G1818" s="70" t="s">
        <v>2025</v>
      </c>
      <c r="H1818" s="69" t="s">
        <v>205</v>
      </c>
      <c r="I1818" s="69" t="s">
        <v>2014</v>
      </c>
      <c r="J1818" s="69" t="s">
        <v>330</v>
      </c>
      <c r="K1818" s="69" t="s">
        <v>382</v>
      </c>
      <c r="L1818" s="69" t="s">
        <v>420</v>
      </c>
      <c r="M1818" s="69" t="s">
        <v>388</v>
      </c>
      <c r="N1818" s="69" t="s">
        <v>43</v>
      </c>
      <c r="O1818" s="69" t="s">
        <v>448</v>
      </c>
      <c r="P1818" s="69" t="s">
        <v>970</v>
      </c>
      <c r="Q1818" s="69">
        <v>76</v>
      </c>
      <c r="R1818" s="69" t="s">
        <v>63</v>
      </c>
      <c r="V1818" s="59" t="str">
        <f t="shared" si="227"/>
        <v>2541114песочный</v>
      </c>
      <c r="W1818" s="59" t="str">
        <f t="shared" si="224"/>
        <v>2541114</v>
      </c>
      <c r="X1818" s="59" t="str">
        <f t="shared" si="228"/>
        <v>TRAVELLER DELAVE</v>
      </c>
      <c r="AC1818" s="50">
        <f t="shared" si="229"/>
        <v>2</v>
      </c>
      <c r="AD1818" s="43">
        <f t="shared" si="230"/>
        <v>182</v>
      </c>
      <c r="AE1818" s="50">
        <f t="shared" si="231"/>
        <v>2182</v>
      </c>
    </row>
    <row r="1819" spans="1:31">
      <c r="A1819" s="59" t="str">
        <f t="shared" si="225"/>
        <v>25411296</v>
      </c>
      <c r="B1819" s="59" t="str">
        <f t="shared" si="226"/>
        <v>02-362-14</v>
      </c>
      <c r="C1819" s="69" t="s">
        <v>3723</v>
      </c>
      <c r="D1819" s="69" t="s">
        <v>3724</v>
      </c>
      <c r="E1819" s="69" t="s">
        <v>967</v>
      </c>
      <c r="F1819" s="70">
        <v>57</v>
      </c>
      <c r="G1819" s="70" t="s">
        <v>3725</v>
      </c>
      <c r="H1819" s="69" t="s">
        <v>86</v>
      </c>
      <c r="I1819" s="69" t="s">
        <v>3199</v>
      </c>
      <c r="J1819" s="69" t="s">
        <v>330</v>
      </c>
      <c r="K1819" s="69" t="s">
        <v>382</v>
      </c>
      <c r="L1819" s="69" t="s">
        <v>420</v>
      </c>
      <c r="M1819" s="69" t="s">
        <v>388</v>
      </c>
      <c r="N1819" s="69" t="s">
        <v>43</v>
      </c>
      <c r="O1819" s="69" t="s">
        <v>448</v>
      </c>
      <c r="P1819" s="69" t="s">
        <v>970</v>
      </c>
      <c r="Q1819" s="69">
        <v>6</v>
      </c>
      <c r="R1819" s="69" t="s">
        <v>86</v>
      </c>
      <c r="V1819" s="59" t="str">
        <f t="shared" si="227"/>
        <v>2541129коричневый</v>
      </c>
      <c r="W1819" s="59" t="str">
        <f t="shared" si="224"/>
        <v>2541129</v>
      </c>
      <c r="X1819" s="59" t="str">
        <f t="shared" si="228"/>
        <v>TRAVELLER COTTON</v>
      </c>
      <c r="AC1819" s="50">
        <f t="shared" si="229"/>
        <v>2</v>
      </c>
      <c r="AD1819" s="43">
        <f t="shared" si="230"/>
        <v>362</v>
      </c>
      <c r="AE1819" s="50">
        <f t="shared" si="231"/>
        <v>2362</v>
      </c>
    </row>
    <row r="1820" spans="1:31">
      <c r="A1820" s="59" t="str">
        <f t="shared" si="225"/>
        <v>25411296</v>
      </c>
      <c r="B1820" s="59" t="str">
        <f t="shared" si="226"/>
        <v>02-362-14</v>
      </c>
      <c r="C1820" s="69" t="s">
        <v>3726</v>
      </c>
      <c r="D1820" s="69" t="s">
        <v>3724</v>
      </c>
      <c r="E1820" s="69" t="s">
        <v>972</v>
      </c>
      <c r="F1820" s="70">
        <v>59</v>
      </c>
      <c r="G1820" s="70" t="s">
        <v>3725</v>
      </c>
      <c r="H1820" s="69" t="s">
        <v>86</v>
      </c>
      <c r="I1820" s="69" t="s">
        <v>3199</v>
      </c>
      <c r="J1820" s="69" t="s">
        <v>330</v>
      </c>
      <c r="K1820" s="69" t="s">
        <v>382</v>
      </c>
      <c r="L1820" s="69" t="s">
        <v>420</v>
      </c>
      <c r="M1820" s="69" t="s">
        <v>388</v>
      </c>
      <c r="N1820" s="69" t="s">
        <v>43</v>
      </c>
      <c r="O1820" s="69" t="s">
        <v>448</v>
      </c>
      <c r="P1820" s="69" t="s">
        <v>970</v>
      </c>
      <c r="Q1820" s="69">
        <v>6</v>
      </c>
      <c r="R1820" s="69" t="s">
        <v>86</v>
      </c>
      <c r="V1820" s="59" t="str">
        <f t="shared" si="227"/>
        <v>2541129коричневый</v>
      </c>
      <c r="W1820" s="59" t="str">
        <f t="shared" si="224"/>
        <v>2541129</v>
      </c>
      <c r="X1820" s="59" t="str">
        <f t="shared" si="228"/>
        <v>TRAVELLER COTTON</v>
      </c>
      <c r="AC1820" s="50">
        <f t="shared" si="229"/>
        <v>2</v>
      </c>
      <c r="AD1820" s="43">
        <f t="shared" si="230"/>
        <v>362</v>
      </c>
      <c r="AE1820" s="50">
        <f t="shared" si="231"/>
        <v>2362</v>
      </c>
    </row>
    <row r="1821" spans="1:31">
      <c r="A1821" s="59" t="str">
        <f t="shared" si="225"/>
        <v>25411296</v>
      </c>
      <c r="B1821" s="59" t="str">
        <f t="shared" si="226"/>
        <v>02-362-14</v>
      </c>
      <c r="C1821" s="69" t="s">
        <v>3727</v>
      </c>
      <c r="D1821" s="69" t="s">
        <v>3724</v>
      </c>
      <c r="E1821" s="69" t="s">
        <v>983</v>
      </c>
      <c r="F1821" s="70">
        <v>61</v>
      </c>
      <c r="G1821" s="70" t="s">
        <v>3725</v>
      </c>
      <c r="H1821" s="69" t="s">
        <v>86</v>
      </c>
      <c r="I1821" s="69" t="s">
        <v>3199</v>
      </c>
      <c r="J1821" s="69" t="s">
        <v>330</v>
      </c>
      <c r="K1821" s="69" t="s">
        <v>382</v>
      </c>
      <c r="L1821" s="69" t="s">
        <v>420</v>
      </c>
      <c r="M1821" s="69" t="s">
        <v>388</v>
      </c>
      <c r="N1821" s="69" t="s">
        <v>43</v>
      </c>
      <c r="O1821" s="69" t="s">
        <v>448</v>
      </c>
      <c r="P1821" s="69" t="s">
        <v>970</v>
      </c>
      <c r="Q1821" s="69">
        <v>6</v>
      </c>
      <c r="R1821" s="69" t="s">
        <v>86</v>
      </c>
      <c r="V1821" s="59" t="str">
        <f t="shared" si="227"/>
        <v>2541129коричневый</v>
      </c>
      <c r="W1821" s="59" t="str">
        <f t="shared" si="224"/>
        <v>2541129</v>
      </c>
      <c r="X1821" s="59" t="str">
        <f t="shared" si="228"/>
        <v>TRAVELLER COTTON</v>
      </c>
      <c r="AC1821" s="50">
        <f t="shared" si="229"/>
        <v>2</v>
      </c>
      <c r="AD1821" s="43">
        <f t="shared" si="230"/>
        <v>362</v>
      </c>
      <c r="AE1821" s="50">
        <f t="shared" si="231"/>
        <v>2362</v>
      </c>
    </row>
    <row r="1822" spans="1:31">
      <c r="A1822" s="59" t="str">
        <f t="shared" si="225"/>
        <v>25411296</v>
      </c>
      <c r="B1822" s="59" t="str">
        <f t="shared" si="226"/>
        <v>02-362-14</v>
      </c>
      <c r="C1822" s="69" t="s">
        <v>3728</v>
      </c>
      <c r="D1822" s="69" t="s">
        <v>3724</v>
      </c>
      <c r="E1822" s="69" t="s">
        <v>989</v>
      </c>
      <c r="F1822" s="70">
        <v>63</v>
      </c>
      <c r="G1822" s="70" t="s">
        <v>3725</v>
      </c>
      <c r="H1822" s="69" t="s">
        <v>86</v>
      </c>
      <c r="I1822" s="69" t="s">
        <v>3199</v>
      </c>
      <c r="J1822" s="69" t="s">
        <v>330</v>
      </c>
      <c r="K1822" s="69" t="s">
        <v>382</v>
      </c>
      <c r="L1822" s="69" t="s">
        <v>420</v>
      </c>
      <c r="M1822" s="69" t="s">
        <v>388</v>
      </c>
      <c r="N1822" s="69" t="s">
        <v>43</v>
      </c>
      <c r="O1822" s="69" t="s">
        <v>448</v>
      </c>
      <c r="P1822" s="69" t="s">
        <v>970</v>
      </c>
      <c r="Q1822" s="69">
        <v>6</v>
      </c>
      <c r="R1822" s="69" t="s">
        <v>86</v>
      </c>
      <c r="V1822" s="59" t="str">
        <f t="shared" si="227"/>
        <v>2541129коричневый</v>
      </c>
      <c r="W1822" s="59" t="str">
        <f t="shared" si="224"/>
        <v>2541129</v>
      </c>
      <c r="X1822" s="59" t="str">
        <f t="shared" si="228"/>
        <v>TRAVELLER COTTON</v>
      </c>
      <c r="AC1822" s="50">
        <f t="shared" si="229"/>
        <v>2</v>
      </c>
      <c r="AD1822" s="43">
        <f t="shared" si="230"/>
        <v>362</v>
      </c>
      <c r="AE1822" s="50">
        <f t="shared" si="231"/>
        <v>2362</v>
      </c>
    </row>
    <row r="1823" spans="1:31">
      <c r="A1823" s="59" t="str">
        <f t="shared" si="225"/>
        <v>27911036</v>
      </c>
      <c r="B1823" s="59" t="str">
        <f t="shared" si="226"/>
        <v>02-363-14</v>
      </c>
      <c r="C1823" s="69" t="s">
        <v>3729</v>
      </c>
      <c r="D1823" s="69" t="s">
        <v>3730</v>
      </c>
      <c r="E1823" s="69" t="s">
        <v>967</v>
      </c>
      <c r="F1823" s="70">
        <v>57</v>
      </c>
      <c r="G1823" s="70" t="s">
        <v>3731</v>
      </c>
      <c r="H1823" s="69" t="s">
        <v>86</v>
      </c>
      <c r="I1823" s="69" t="s">
        <v>3277</v>
      </c>
      <c r="J1823" s="69" t="s">
        <v>331</v>
      </c>
      <c r="K1823" s="69" t="s">
        <v>382</v>
      </c>
      <c r="L1823" s="69" t="s">
        <v>420</v>
      </c>
      <c r="M1823" s="69" t="s">
        <v>388</v>
      </c>
      <c r="N1823" s="69" t="s">
        <v>43</v>
      </c>
      <c r="O1823" s="69" t="s">
        <v>448</v>
      </c>
      <c r="P1823" s="69" t="s">
        <v>970</v>
      </c>
      <c r="Q1823" s="69">
        <v>6</v>
      </c>
      <c r="R1823" s="69" t="s">
        <v>86</v>
      </c>
      <c r="V1823" s="59" t="str">
        <f t="shared" si="227"/>
        <v>2791103коричневый</v>
      </c>
      <c r="W1823" s="59" t="str">
        <f t="shared" si="224"/>
        <v>2791103</v>
      </c>
      <c r="X1823" s="59" t="str">
        <f t="shared" si="228"/>
        <v>OUTDOOR</v>
      </c>
      <c r="AC1823" s="50">
        <f t="shared" si="229"/>
        <v>2</v>
      </c>
      <c r="AD1823" s="43">
        <f t="shared" si="230"/>
        <v>363</v>
      </c>
      <c r="AE1823" s="50">
        <f t="shared" si="231"/>
        <v>2363</v>
      </c>
    </row>
    <row r="1824" spans="1:31">
      <c r="A1824" s="59" t="str">
        <f t="shared" si="225"/>
        <v>27911036</v>
      </c>
      <c r="B1824" s="59" t="str">
        <f t="shared" si="226"/>
        <v>02-363-14</v>
      </c>
      <c r="C1824" s="69" t="s">
        <v>3732</v>
      </c>
      <c r="D1824" s="69" t="s">
        <v>3730</v>
      </c>
      <c r="E1824" s="69" t="s">
        <v>972</v>
      </c>
      <c r="F1824" s="70">
        <v>59</v>
      </c>
      <c r="G1824" s="70" t="s">
        <v>3731</v>
      </c>
      <c r="H1824" s="69" t="s">
        <v>86</v>
      </c>
      <c r="I1824" s="69" t="s">
        <v>3277</v>
      </c>
      <c r="J1824" s="69" t="s">
        <v>331</v>
      </c>
      <c r="K1824" s="69" t="s">
        <v>382</v>
      </c>
      <c r="L1824" s="69" t="s">
        <v>420</v>
      </c>
      <c r="M1824" s="69" t="s">
        <v>388</v>
      </c>
      <c r="N1824" s="69" t="s">
        <v>43</v>
      </c>
      <c r="O1824" s="69" t="s">
        <v>448</v>
      </c>
      <c r="P1824" s="69" t="s">
        <v>970</v>
      </c>
      <c r="Q1824" s="69">
        <v>6</v>
      </c>
      <c r="R1824" s="69" t="s">
        <v>86</v>
      </c>
      <c r="V1824" s="59" t="str">
        <f t="shared" si="227"/>
        <v>2791103коричневый</v>
      </c>
      <c r="W1824" s="59" t="str">
        <f t="shared" si="224"/>
        <v>2791103</v>
      </c>
      <c r="X1824" s="59" t="str">
        <f t="shared" si="228"/>
        <v>OUTDOOR</v>
      </c>
      <c r="AC1824" s="50">
        <f t="shared" si="229"/>
        <v>2</v>
      </c>
      <c r="AD1824" s="43">
        <f t="shared" si="230"/>
        <v>363</v>
      </c>
      <c r="AE1824" s="50">
        <f t="shared" si="231"/>
        <v>2363</v>
      </c>
    </row>
    <row r="1825" spans="1:31">
      <c r="A1825" s="59" t="str">
        <f t="shared" si="225"/>
        <v>27911036</v>
      </c>
      <c r="B1825" s="59" t="str">
        <f t="shared" si="226"/>
        <v>02-363-14</v>
      </c>
      <c r="C1825" s="69" t="s">
        <v>3733</v>
      </c>
      <c r="D1825" s="69" t="s">
        <v>3730</v>
      </c>
      <c r="E1825" s="69" t="s">
        <v>983</v>
      </c>
      <c r="F1825" s="70">
        <v>61</v>
      </c>
      <c r="G1825" s="70" t="s">
        <v>3731</v>
      </c>
      <c r="H1825" s="69" t="s">
        <v>86</v>
      </c>
      <c r="I1825" s="69" t="s">
        <v>3277</v>
      </c>
      <c r="J1825" s="69" t="s">
        <v>331</v>
      </c>
      <c r="K1825" s="69" t="s">
        <v>382</v>
      </c>
      <c r="L1825" s="69" t="s">
        <v>420</v>
      </c>
      <c r="M1825" s="69" t="s">
        <v>388</v>
      </c>
      <c r="N1825" s="69" t="s">
        <v>43</v>
      </c>
      <c r="O1825" s="69" t="s">
        <v>448</v>
      </c>
      <c r="P1825" s="69" t="s">
        <v>970</v>
      </c>
      <c r="Q1825" s="69">
        <v>6</v>
      </c>
      <c r="R1825" s="69" t="s">
        <v>86</v>
      </c>
      <c r="V1825" s="59" t="str">
        <f t="shared" si="227"/>
        <v>2791103коричневый</v>
      </c>
      <c r="W1825" s="59" t="str">
        <f t="shared" si="224"/>
        <v>2791103</v>
      </c>
      <c r="X1825" s="59" t="str">
        <f t="shared" si="228"/>
        <v>OUTDOOR</v>
      </c>
      <c r="AC1825" s="50">
        <f t="shared" si="229"/>
        <v>2</v>
      </c>
      <c r="AD1825" s="43">
        <f t="shared" si="230"/>
        <v>363</v>
      </c>
      <c r="AE1825" s="50">
        <f t="shared" si="231"/>
        <v>2363</v>
      </c>
    </row>
    <row r="1826" spans="1:31">
      <c r="A1826" s="59" t="str">
        <f t="shared" si="225"/>
        <v>27911036</v>
      </c>
      <c r="B1826" s="59" t="str">
        <f t="shared" si="226"/>
        <v>02-363-14</v>
      </c>
      <c r="C1826" s="69" t="s">
        <v>3734</v>
      </c>
      <c r="D1826" s="69" t="s">
        <v>3730</v>
      </c>
      <c r="E1826" s="69" t="s">
        <v>1147</v>
      </c>
      <c r="F1826" s="70">
        <v>55</v>
      </c>
      <c r="G1826" s="70" t="s">
        <v>3731</v>
      </c>
      <c r="H1826" s="69" t="s">
        <v>86</v>
      </c>
      <c r="I1826" s="69" t="s">
        <v>3277</v>
      </c>
      <c r="J1826" s="69" t="s">
        <v>331</v>
      </c>
      <c r="K1826" s="69" t="s">
        <v>382</v>
      </c>
      <c r="L1826" s="69" t="s">
        <v>420</v>
      </c>
      <c r="M1826" s="69" t="s">
        <v>388</v>
      </c>
      <c r="N1826" s="69" t="s">
        <v>43</v>
      </c>
      <c r="O1826" s="69" t="s">
        <v>448</v>
      </c>
      <c r="P1826" s="69" t="s">
        <v>970</v>
      </c>
      <c r="Q1826" s="69">
        <v>6</v>
      </c>
      <c r="R1826" s="69" t="s">
        <v>86</v>
      </c>
      <c r="V1826" s="59" t="str">
        <f t="shared" si="227"/>
        <v>2791103коричневый</v>
      </c>
      <c r="W1826" s="59" t="str">
        <f t="shared" si="224"/>
        <v>2791103</v>
      </c>
      <c r="X1826" s="59" t="str">
        <f t="shared" si="228"/>
        <v>OUTDOOR</v>
      </c>
      <c r="AC1826" s="50">
        <f t="shared" si="229"/>
        <v>2</v>
      </c>
      <c r="AD1826" s="43">
        <f t="shared" si="230"/>
        <v>363</v>
      </c>
      <c r="AE1826" s="50">
        <f t="shared" si="231"/>
        <v>2363</v>
      </c>
    </row>
    <row r="1827" spans="1:31">
      <c r="A1827" s="59" t="str">
        <f t="shared" si="225"/>
        <v>27973011</v>
      </c>
      <c r="B1827" s="59" t="str">
        <f t="shared" si="226"/>
        <v>02-234-09</v>
      </c>
      <c r="C1827" s="69" t="s">
        <v>3735</v>
      </c>
      <c r="D1827" s="69" t="s">
        <v>3736</v>
      </c>
      <c r="E1827" s="69" t="s">
        <v>1147</v>
      </c>
      <c r="F1827" s="70">
        <v>55</v>
      </c>
      <c r="G1827" s="70" t="s">
        <v>2364</v>
      </c>
      <c r="H1827" s="69" t="s">
        <v>53</v>
      </c>
      <c r="I1827" s="69" t="s">
        <v>1045</v>
      </c>
      <c r="J1827" s="69" t="s">
        <v>331</v>
      </c>
      <c r="K1827" s="69" t="s">
        <v>382</v>
      </c>
      <c r="L1827" s="69" t="s">
        <v>420</v>
      </c>
      <c r="M1827" s="69" t="s">
        <v>384</v>
      </c>
      <c r="N1827" s="69" t="s">
        <v>32</v>
      </c>
      <c r="O1827" s="69" t="s">
        <v>386</v>
      </c>
      <c r="P1827" s="69" t="s">
        <v>970</v>
      </c>
      <c r="Q1827" s="69">
        <v>1</v>
      </c>
      <c r="R1827" s="69" t="s">
        <v>53</v>
      </c>
      <c r="V1827" s="59" t="str">
        <f t="shared" si="227"/>
        <v>2797301черный</v>
      </c>
      <c r="W1827" s="59" t="str">
        <f t="shared" si="224"/>
        <v>2797301</v>
      </c>
      <c r="X1827" s="59" t="str">
        <f t="shared" si="228"/>
        <v>WESTERN BUFFALO</v>
      </c>
      <c r="AC1827" s="50">
        <f t="shared" si="229"/>
        <v>2</v>
      </c>
      <c r="AD1827" s="43">
        <f t="shared" si="230"/>
        <v>234</v>
      </c>
      <c r="AE1827" s="50">
        <f t="shared" si="231"/>
        <v>2234</v>
      </c>
    </row>
    <row r="1828" spans="1:31">
      <c r="A1828" s="59" t="str">
        <f t="shared" si="225"/>
        <v>27973011</v>
      </c>
      <c r="B1828" s="59" t="str">
        <f t="shared" si="226"/>
        <v>02-234-09</v>
      </c>
      <c r="C1828" s="69" t="s">
        <v>3737</v>
      </c>
      <c r="D1828" s="69" t="s">
        <v>3736</v>
      </c>
      <c r="E1828" s="69" t="s">
        <v>967</v>
      </c>
      <c r="F1828" s="70">
        <v>57</v>
      </c>
      <c r="G1828" s="70" t="s">
        <v>2364</v>
      </c>
      <c r="H1828" s="69" t="s">
        <v>53</v>
      </c>
      <c r="I1828" s="69" t="s">
        <v>1045</v>
      </c>
      <c r="J1828" s="69" t="s">
        <v>331</v>
      </c>
      <c r="K1828" s="69" t="s">
        <v>382</v>
      </c>
      <c r="L1828" s="69" t="s">
        <v>420</v>
      </c>
      <c r="M1828" s="69" t="s">
        <v>384</v>
      </c>
      <c r="N1828" s="69" t="s">
        <v>32</v>
      </c>
      <c r="O1828" s="69" t="s">
        <v>386</v>
      </c>
      <c r="P1828" s="69" t="s">
        <v>970</v>
      </c>
      <c r="Q1828" s="69">
        <v>1</v>
      </c>
      <c r="R1828" s="69" t="s">
        <v>53</v>
      </c>
      <c r="V1828" s="59" t="str">
        <f t="shared" si="227"/>
        <v>2797301черный</v>
      </c>
      <c r="W1828" s="59" t="str">
        <f t="shared" si="224"/>
        <v>2797301</v>
      </c>
      <c r="X1828" s="59" t="str">
        <f t="shared" si="228"/>
        <v>WESTERN BUFFALO</v>
      </c>
      <c r="AC1828" s="50">
        <f t="shared" si="229"/>
        <v>2</v>
      </c>
      <c r="AD1828" s="43">
        <f t="shared" si="230"/>
        <v>234</v>
      </c>
      <c r="AE1828" s="50">
        <f t="shared" si="231"/>
        <v>2234</v>
      </c>
    </row>
    <row r="1829" spans="1:31">
      <c r="A1829" s="59" t="str">
        <f t="shared" si="225"/>
        <v>27973011</v>
      </c>
      <c r="B1829" s="59" t="str">
        <f t="shared" si="226"/>
        <v>02-234-09</v>
      </c>
      <c r="C1829" s="69" t="s">
        <v>3738</v>
      </c>
      <c r="D1829" s="69" t="s">
        <v>3736</v>
      </c>
      <c r="E1829" s="69" t="s">
        <v>972</v>
      </c>
      <c r="F1829" s="70">
        <v>59</v>
      </c>
      <c r="G1829" s="70" t="s">
        <v>2364</v>
      </c>
      <c r="H1829" s="69" t="s">
        <v>53</v>
      </c>
      <c r="I1829" s="69" t="s">
        <v>1045</v>
      </c>
      <c r="J1829" s="69" t="s">
        <v>331</v>
      </c>
      <c r="K1829" s="69" t="s">
        <v>382</v>
      </c>
      <c r="L1829" s="69" t="s">
        <v>420</v>
      </c>
      <c r="M1829" s="69" t="s">
        <v>384</v>
      </c>
      <c r="N1829" s="69" t="s">
        <v>32</v>
      </c>
      <c r="O1829" s="69" t="s">
        <v>386</v>
      </c>
      <c r="P1829" s="69" t="s">
        <v>970</v>
      </c>
      <c r="Q1829" s="69">
        <v>1</v>
      </c>
      <c r="R1829" s="69" t="s">
        <v>53</v>
      </c>
      <c r="V1829" s="59" t="str">
        <f t="shared" si="227"/>
        <v>2797301черный</v>
      </c>
      <c r="W1829" s="59" t="str">
        <f t="shared" si="224"/>
        <v>2797301</v>
      </c>
      <c r="X1829" s="59" t="str">
        <f t="shared" si="228"/>
        <v>WESTERN BUFFALO</v>
      </c>
      <c r="AC1829" s="50">
        <f t="shared" si="229"/>
        <v>2</v>
      </c>
      <c r="AD1829" s="43">
        <f t="shared" si="230"/>
        <v>234</v>
      </c>
      <c r="AE1829" s="50">
        <f t="shared" si="231"/>
        <v>2234</v>
      </c>
    </row>
    <row r="1830" spans="1:31">
      <c r="A1830" s="59" t="str">
        <f t="shared" si="225"/>
        <v>27973011</v>
      </c>
      <c r="B1830" s="59" t="str">
        <f t="shared" si="226"/>
        <v>02-234-09</v>
      </c>
      <c r="C1830" s="69" t="s">
        <v>3739</v>
      </c>
      <c r="D1830" s="69" t="s">
        <v>3736</v>
      </c>
      <c r="E1830" s="69" t="s">
        <v>983</v>
      </c>
      <c r="F1830" s="70">
        <v>61</v>
      </c>
      <c r="G1830" s="70" t="s">
        <v>2364</v>
      </c>
      <c r="H1830" s="69" t="s">
        <v>53</v>
      </c>
      <c r="I1830" s="69" t="s">
        <v>1045</v>
      </c>
      <c r="J1830" s="69" t="s">
        <v>331</v>
      </c>
      <c r="K1830" s="69" t="s">
        <v>382</v>
      </c>
      <c r="L1830" s="69" t="s">
        <v>420</v>
      </c>
      <c r="M1830" s="69" t="s">
        <v>384</v>
      </c>
      <c r="N1830" s="69" t="s">
        <v>32</v>
      </c>
      <c r="O1830" s="69" t="s">
        <v>386</v>
      </c>
      <c r="P1830" s="69" t="s">
        <v>970</v>
      </c>
      <c r="Q1830" s="69">
        <v>1</v>
      </c>
      <c r="R1830" s="69" t="s">
        <v>53</v>
      </c>
      <c r="V1830" s="59" t="str">
        <f t="shared" si="227"/>
        <v>2797301черный</v>
      </c>
      <c r="W1830" s="59" t="str">
        <f t="shared" si="224"/>
        <v>2797301</v>
      </c>
      <c r="X1830" s="59" t="str">
        <f t="shared" si="228"/>
        <v>WESTERN BUFFALO</v>
      </c>
      <c r="AC1830" s="50">
        <f t="shared" si="229"/>
        <v>2</v>
      </c>
      <c r="AD1830" s="43">
        <f t="shared" si="230"/>
        <v>234</v>
      </c>
      <c r="AE1830" s="50">
        <f t="shared" si="231"/>
        <v>2234</v>
      </c>
    </row>
    <row r="1831" spans="1:31">
      <c r="A1831" s="59" t="str">
        <f t="shared" si="225"/>
        <v>31985017</v>
      </c>
      <c r="B1831" s="59" t="str">
        <f t="shared" si="226"/>
        <v>02-364-17</v>
      </c>
      <c r="C1831" s="69" t="s">
        <v>3740</v>
      </c>
      <c r="D1831" s="69" t="s">
        <v>3741</v>
      </c>
      <c r="E1831" s="69" t="s">
        <v>972</v>
      </c>
      <c r="F1831" s="70">
        <v>59</v>
      </c>
      <c r="G1831" s="70" t="s">
        <v>3742</v>
      </c>
      <c r="H1831" s="69" t="s">
        <v>57</v>
      </c>
      <c r="I1831" s="69" t="s">
        <v>969</v>
      </c>
      <c r="J1831" s="69" t="s">
        <v>331</v>
      </c>
      <c r="K1831" s="69" t="s">
        <v>382</v>
      </c>
      <c r="L1831" s="69" t="s">
        <v>420</v>
      </c>
      <c r="M1831" s="69" t="s">
        <v>384</v>
      </c>
      <c r="N1831" s="69" t="s">
        <v>35</v>
      </c>
      <c r="O1831" s="69" t="s">
        <v>445</v>
      </c>
      <c r="P1831" s="69" t="s">
        <v>970</v>
      </c>
      <c r="Q1831" s="69">
        <v>7</v>
      </c>
      <c r="R1831" s="69" t="s">
        <v>57</v>
      </c>
      <c r="V1831" s="59" t="str">
        <f t="shared" si="227"/>
        <v>3198501белый</v>
      </c>
      <c r="W1831" s="59" t="str">
        <f t="shared" si="224"/>
        <v>3198501</v>
      </c>
      <c r="X1831" s="59" t="str">
        <f t="shared" si="228"/>
        <v>WESTERN COMFORT 10X</v>
      </c>
      <c r="AC1831" s="50">
        <f t="shared" si="229"/>
        <v>2</v>
      </c>
      <c r="AD1831" s="43">
        <f t="shared" si="230"/>
        <v>364</v>
      </c>
      <c r="AE1831" s="50">
        <f t="shared" si="231"/>
        <v>2364</v>
      </c>
    </row>
    <row r="1832" spans="1:31">
      <c r="A1832" s="59" t="str">
        <f t="shared" si="225"/>
        <v>31985017</v>
      </c>
      <c r="B1832" s="59" t="str">
        <f t="shared" si="226"/>
        <v>02-364-17</v>
      </c>
      <c r="C1832" s="69" t="s">
        <v>3743</v>
      </c>
      <c r="D1832" s="69" t="s">
        <v>3741</v>
      </c>
      <c r="E1832" s="69" t="s">
        <v>983</v>
      </c>
      <c r="F1832" s="70">
        <v>61</v>
      </c>
      <c r="G1832" s="70" t="s">
        <v>3742</v>
      </c>
      <c r="H1832" s="69" t="s">
        <v>57</v>
      </c>
      <c r="I1832" s="69" t="s">
        <v>969</v>
      </c>
      <c r="J1832" s="69" t="s">
        <v>331</v>
      </c>
      <c r="K1832" s="69" t="s">
        <v>382</v>
      </c>
      <c r="L1832" s="69" t="s">
        <v>420</v>
      </c>
      <c r="M1832" s="69" t="s">
        <v>384</v>
      </c>
      <c r="N1832" s="69" t="s">
        <v>35</v>
      </c>
      <c r="O1832" s="69" t="s">
        <v>445</v>
      </c>
      <c r="P1832" s="69" t="s">
        <v>970</v>
      </c>
      <c r="Q1832" s="69">
        <v>7</v>
      </c>
      <c r="R1832" s="69" t="s">
        <v>57</v>
      </c>
      <c r="V1832" s="59" t="str">
        <f t="shared" si="227"/>
        <v>3198501белый</v>
      </c>
      <c r="W1832" s="59" t="str">
        <f t="shared" si="224"/>
        <v>3198501</v>
      </c>
      <c r="X1832" s="59" t="str">
        <f t="shared" si="228"/>
        <v>WESTERN COMFORT 10X</v>
      </c>
      <c r="AC1832" s="50">
        <f t="shared" si="229"/>
        <v>2</v>
      </c>
      <c r="AD1832" s="43">
        <f t="shared" si="230"/>
        <v>364</v>
      </c>
      <c r="AE1832" s="50">
        <f t="shared" si="231"/>
        <v>2364</v>
      </c>
    </row>
    <row r="1833" spans="1:31">
      <c r="A1833" s="59" t="str">
        <f t="shared" si="225"/>
        <v>31985017</v>
      </c>
      <c r="B1833" s="59" t="str">
        <f t="shared" si="226"/>
        <v>02-364-17</v>
      </c>
      <c r="C1833" s="69" t="s">
        <v>3744</v>
      </c>
      <c r="D1833" s="69" t="s">
        <v>3741</v>
      </c>
      <c r="E1833" s="69" t="s">
        <v>967</v>
      </c>
      <c r="F1833" s="70">
        <v>57</v>
      </c>
      <c r="G1833" s="70" t="s">
        <v>3742</v>
      </c>
      <c r="H1833" s="69" t="s">
        <v>57</v>
      </c>
      <c r="I1833" s="69" t="s">
        <v>969</v>
      </c>
      <c r="J1833" s="69" t="s">
        <v>331</v>
      </c>
      <c r="K1833" s="69" t="s">
        <v>382</v>
      </c>
      <c r="L1833" s="69" t="s">
        <v>420</v>
      </c>
      <c r="M1833" s="69" t="s">
        <v>384</v>
      </c>
      <c r="N1833" s="69" t="s">
        <v>35</v>
      </c>
      <c r="O1833" s="69" t="s">
        <v>445</v>
      </c>
      <c r="P1833" s="69" t="s">
        <v>970</v>
      </c>
      <c r="Q1833" s="69">
        <v>7</v>
      </c>
      <c r="R1833" s="69" t="s">
        <v>57</v>
      </c>
      <c r="V1833" s="59" t="str">
        <f t="shared" si="227"/>
        <v>3198501белый</v>
      </c>
      <c r="W1833" s="59" t="str">
        <f t="shared" si="224"/>
        <v>3198501</v>
      </c>
      <c r="X1833" s="59" t="str">
        <f t="shared" si="228"/>
        <v>WESTERN COMFORT 10X</v>
      </c>
      <c r="AC1833" s="50">
        <f t="shared" si="229"/>
        <v>2</v>
      </c>
      <c r="AD1833" s="43">
        <f t="shared" si="230"/>
        <v>364</v>
      </c>
      <c r="AE1833" s="50">
        <f t="shared" si="231"/>
        <v>2364</v>
      </c>
    </row>
    <row r="1834" spans="1:31">
      <c r="A1834" s="59" t="str">
        <f t="shared" si="225"/>
        <v>31985027</v>
      </c>
      <c r="B1834" s="59" t="str">
        <f t="shared" si="226"/>
        <v>02-365-17</v>
      </c>
      <c r="C1834" s="69" t="s">
        <v>3745</v>
      </c>
      <c r="D1834" s="69" t="s">
        <v>3746</v>
      </c>
      <c r="E1834" s="69" t="s">
        <v>967</v>
      </c>
      <c r="F1834" s="70">
        <v>57</v>
      </c>
      <c r="G1834" s="70" t="s">
        <v>3747</v>
      </c>
      <c r="H1834" s="69" t="s">
        <v>57</v>
      </c>
      <c r="I1834" s="69" t="s">
        <v>969</v>
      </c>
      <c r="J1834" s="69" t="s">
        <v>331</v>
      </c>
      <c r="K1834" s="69" t="s">
        <v>382</v>
      </c>
      <c r="L1834" s="69" t="s">
        <v>420</v>
      </c>
      <c r="M1834" s="69" t="s">
        <v>384</v>
      </c>
      <c r="N1834" s="69" t="s">
        <v>35</v>
      </c>
      <c r="O1834" s="69" t="s">
        <v>445</v>
      </c>
      <c r="P1834" s="69" t="s">
        <v>970</v>
      </c>
      <c r="Q1834" s="69">
        <v>7</v>
      </c>
      <c r="R1834" s="69" t="s">
        <v>57</v>
      </c>
      <c r="V1834" s="59" t="str">
        <f t="shared" si="227"/>
        <v>3198502белый</v>
      </c>
      <c r="W1834" s="59" t="str">
        <f t="shared" si="224"/>
        <v>3198502</v>
      </c>
      <c r="X1834" s="59" t="str">
        <f t="shared" si="228"/>
        <v>WESTERN OPEN ROAD 6X</v>
      </c>
      <c r="AC1834" s="50">
        <f t="shared" si="229"/>
        <v>2</v>
      </c>
      <c r="AD1834" s="43">
        <f t="shared" si="230"/>
        <v>365</v>
      </c>
      <c r="AE1834" s="50">
        <f t="shared" si="231"/>
        <v>2365</v>
      </c>
    </row>
    <row r="1835" spans="1:31">
      <c r="A1835" s="59" t="str">
        <f t="shared" si="225"/>
        <v>31985027</v>
      </c>
      <c r="B1835" s="59" t="str">
        <f t="shared" si="226"/>
        <v>02-365-17</v>
      </c>
      <c r="C1835" s="69" t="s">
        <v>3748</v>
      </c>
      <c r="D1835" s="69" t="s">
        <v>3746</v>
      </c>
      <c r="E1835" s="69" t="s">
        <v>972</v>
      </c>
      <c r="F1835" s="70">
        <v>59</v>
      </c>
      <c r="G1835" s="70" t="s">
        <v>3747</v>
      </c>
      <c r="H1835" s="69" t="s">
        <v>57</v>
      </c>
      <c r="I1835" s="69" t="s">
        <v>969</v>
      </c>
      <c r="J1835" s="69" t="s">
        <v>331</v>
      </c>
      <c r="K1835" s="69" t="s">
        <v>382</v>
      </c>
      <c r="L1835" s="69" t="s">
        <v>420</v>
      </c>
      <c r="M1835" s="69" t="s">
        <v>384</v>
      </c>
      <c r="N1835" s="69" t="s">
        <v>35</v>
      </c>
      <c r="O1835" s="69" t="s">
        <v>445</v>
      </c>
      <c r="P1835" s="69" t="s">
        <v>970</v>
      </c>
      <c r="Q1835" s="69">
        <v>7</v>
      </c>
      <c r="R1835" s="69" t="s">
        <v>57</v>
      </c>
      <c r="V1835" s="59" t="str">
        <f t="shared" si="227"/>
        <v>3198502белый</v>
      </c>
      <c r="W1835" s="59" t="str">
        <f t="shared" si="224"/>
        <v>3198502</v>
      </c>
      <c r="X1835" s="59" t="str">
        <f t="shared" si="228"/>
        <v>WESTERN OPEN ROAD 6X</v>
      </c>
      <c r="AC1835" s="50">
        <f t="shared" si="229"/>
        <v>2</v>
      </c>
      <c r="AD1835" s="43">
        <f t="shared" si="230"/>
        <v>365</v>
      </c>
      <c r="AE1835" s="50">
        <f t="shared" si="231"/>
        <v>2365</v>
      </c>
    </row>
    <row r="1836" spans="1:31">
      <c r="A1836" s="59" t="str">
        <f t="shared" si="225"/>
        <v>31985027</v>
      </c>
      <c r="B1836" s="59" t="str">
        <f t="shared" si="226"/>
        <v>02-365-17</v>
      </c>
      <c r="C1836" s="69" t="s">
        <v>3749</v>
      </c>
      <c r="D1836" s="69" t="s">
        <v>3746</v>
      </c>
      <c r="E1836" s="69" t="s">
        <v>983</v>
      </c>
      <c r="F1836" s="70">
        <v>61</v>
      </c>
      <c r="G1836" s="70" t="s">
        <v>3747</v>
      </c>
      <c r="H1836" s="69" t="s">
        <v>57</v>
      </c>
      <c r="I1836" s="69" t="s">
        <v>969</v>
      </c>
      <c r="J1836" s="69" t="s">
        <v>331</v>
      </c>
      <c r="K1836" s="69" t="s">
        <v>382</v>
      </c>
      <c r="L1836" s="69" t="s">
        <v>420</v>
      </c>
      <c r="M1836" s="69" t="s">
        <v>384</v>
      </c>
      <c r="N1836" s="69" t="s">
        <v>35</v>
      </c>
      <c r="O1836" s="69" t="s">
        <v>445</v>
      </c>
      <c r="P1836" s="69" t="s">
        <v>970</v>
      </c>
      <c r="Q1836" s="69">
        <v>7</v>
      </c>
      <c r="R1836" s="69" t="s">
        <v>57</v>
      </c>
      <c r="V1836" s="59" t="str">
        <f t="shared" si="227"/>
        <v>3198502белый</v>
      </c>
      <c r="W1836" s="59" t="str">
        <f t="shared" si="224"/>
        <v>3198502</v>
      </c>
      <c r="X1836" s="59" t="str">
        <f t="shared" si="228"/>
        <v>WESTERN OPEN ROAD 6X</v>
      </c>
      <c r="AC1836" s="50">
        <f t="shared" si="229"/>
        <v>2</v>
      </c>
      <c r="AD1836" s="43">
        <f t="shared" si="230"/>
        <v>365</v>
      </c>
      <c r="AE1836" s="50">
        <f t="shared" si="231"/>
        <v>2365</v>
      </c>
    </row>
    <row r="1837" spans="1:31">
      <c r="A1837" s="59" t="str">
        <f t="shared" si="225"/>
        <v>31985027</v>
      </c>
      <c r="B1837" s="59" t="str">
        <f t="shared" si="226"/>
        <v>02-365-17</v>
      </c>
      <c r="C1837" s="69" t="s">
        <v>3750</v>
      </c>
      <c r="D1837" s="69" t="s">
        <v>3746</v>
      </c>
      <c r="E1837" s="69" t="s">
        <v>987</v>
      </c>
      <c r="F1837" s="70">
        <v>62</v>
      </c>
      <c r="G1837" s="70" t="s">
        <v>3747</v>
      </c>
      <c r="H1837" s="69" t="s">
        <v>57</v>
      </c>
      <c r="I1837" s="69" t="s">
        <v>969</v>
      </c>
      <c r="J1837" s="69" t="s">
        <v>331</v>
      </c>
      <c r="K1837" s="69" t="s">
        <v>382</v>
      </c>
      <c r="L1837" s="69" t="s">
        <v>420</v>
      </c>
      <c r="M1837" s="69" t="s">
        <v>384</v>
      </c>
      <c r="N1837" s="69" t="s">
        <v>35</v>
      </c>
      <c r="O1837" s="69" t="s">
        <v>445</v>
      </c>
      <c r="P1837" s="69" t="s">
        <v>970</v>
      </c>
      <c r="Q1837" s="69">
        <v>7</v>
      </c>
      <c r="R1837" s="69" t="s">
        <v>57</v>
      </c>
      <c r="V1837" s="59" t="str">
        <f t="shared" si="227"/>
        <v>3198502белый</v>
      </c>
      <c r="W1837" s="59" t="str">
        <f t="shared" si="224"/>
        <v>3198502</v>
      </c>
      <c r="X1837" s="59" t="str">
        <f t="shared" si="228"/>
        <v>WESTERN OPEN ROAD 6X</v>
      </c>
      <c r="AC1837" s="50">
        <f t="shared" si="229"/>
        <v>2</v>
      </c>
      <c r="AD1837" s="43">
        <f t="shared" si="230"/>
        <v>365</v>
      </c>
      <c r="AE1837" s="50">
        <f t="shared" si="231"/>
        <v>2365</v>
      </c>
    </row>
    <row r="1838" spans="1:31">
      <c r="A1838" s="59" t="str">
        <f t="shared" si="225"/>
        <v>31985047</v>
      </c>
      <c r="B1838" s="59" t="str">
        <f t="shared" si="226"/>
        <v>02-366-36</v>
      </c>
      <c r="C1838" s="69" t="s">
        <v>3751</v>
      </c>
      <c r="D1838" s="69" t="s">
        <v>3752</v>
      </c>
      <c r="E1838" s="69" t="s">
        <v>967</v>
      </c>
      <c r="F1838" s="70">
        <v>57</v>
      </c>
      <c r="G1838" s="70" t="s">
        <v>3753</v>
      </c>
      <c r="H1838" s="69" t="s">
        <v>187</v>
      </c>
      <c r="I1838" s="69" t="s">
        <v>969</v>
      </c>
      <c r="J1838" s="69" t="s">
        <v>331</v>
      </c>
      <c r="K1838" s="69" t="s">
        <v>382</v>
      </c>
      <c r="L1838" s="69" t="s">
        <v>420</v>
      </c>
      <c r="M1838" s="69" t="s">
        <v>384</v>
      </c>
      <c r="N1838" s="69" t="s">
        <v>35</v>
      </c>
      <c r="O1838" s="69" t="s">
        <v>445</v>
      </c>
      <c r="P1838" s="69" t="s">
        <v>970</v>
      </c>
      <c r="Q1838" s="69">
        <v>7</v>
      </c>
      <c r="R1838" s="69" t="s">
        <v>63</v>
      </c>
      <c r="V1838" s="59" t="str">
        <f t="shared" si="227"/>
        <v>3198504кремовый</v>
      </c>
      <c r="W1838" s="59" t="str">
        <f t="shared" si="224"/>
        <v>3198504</v>
      </c>
      <c r="X1838" s="59" t="str">
        <f t="shared" si="228"/>
        <v>WESTERN MEXICAN PALM</v>
      </c>
      <c r="AC1838" s="50">
        <f t="shared" si="229"/>
        <v>2</v>
      </c>
      <c r="AD1838" s="43">
        <f t="shared" si="230"/>
        <v>366</v>
      </c>
      <c r="AE1838" s="50">
        <f t="shared" si="231"/>
        <v>2366</v>
      </c>
    </row>
    <row r="1839" spans="1:31">
      <c r="A1839" s="59" t="str">
        <f t="shared" si="225"/>
        <v>31985047</v>
      </c>
      <c r="B1839" s="59" t="str">
        <f t="shared" si="226"/>
        <v>02-366-36</v>
      </c>
      <c r="C1839" s="69" t="s">
        <v>3754</v>
      </c>
      <c r="D1839" s="69" t="s">
        <v>3752</v>
      </c>
      <c r="E1839" s="69" t="s">
        <v>972</v>
      </c>
      <c r="F1839" s="70">
        <v>59</v>
      </c>
      <c r="G1839" s="70" t="s">
        <v>3753</v>
      </c>
      <c r="H1839" s="69" t="s">
        <v>187</v>
      </c>
      <c r="I1839" s="69" t="s">
        <v>969</v>
      </c>
      <c r="J1839" s="69" t="s">
        <v>331</v>
      </c>
      <c r="K1839" s="69" t="s">
        <v>382</v>
      </c>
      <c r="L1839" s="69" t="s">
        <v>420</v>
      </c>
      <c r="M1839" s="69" t="s">
        <v>384</v>
      </c>
      <c r="N1839" s="69" t="s">
        <v>35</v>
      </c>
      <c r="O1839" s="69" t="s">
        <v>445</v>
      </c>
      <c r="P1839" s="69" t="s">
        <v>970</v>
      </c>
      <c r="Q1839" s="69">
        <v>7</v>
      </c>
      <c r="R1839" s="69" t="s">
        <v>63</v>
      </c>
      <c r="V1839" s="59" t="str">
        <f t="shared" si="227"/>
        <v>3198504кремовый</v>
      </c>
      <c r="W1839" s="59" t="str">
        <f t="shared" si="224"/>
        <v>3198504</v>
      </c>
      <c r="X1839" s="59" t="str">
        <f t="shared" si="228"/>
        <v>WESTERN MEXICAN PALM</v>
      </c>
      <c r="AC1839" s="50">
        <f t="shared" si="229"/>
        <v>2</v>
      </c>
      <c r="AD1839" s="43">
        <f t="shared" si="230"/>
        <v>366</v>
      </c>
      <c r="AE1839" s="50">
        <f t="shared" si="231"/>
        <v>2366</v>
      </c>
    </row>
    <row r="1840" spans="1:31">
      <c r="A1840" s="59" t="str">
        <f t="shared" si="225"/>
        <v>31985047</v>
      </c>
      <c r="B1840" s="59" t="str">
        <f t="shared" si="226"/>
        <v>02-366-36</v>
      </c>
      <c r="C1840" s="69" t="s">
        <v>3755</v>
      </c>
      <c r="D1840" s="69" t="s">
        <v>3752</v>
      </c>
      <c r="E1840" s="69" t="s">
        <v>983</v>
      </c>
      <c r="F1840" s="70">
        <v>61</v>
      </c>
      <c r="G1840" s="70" t="s">
        <v>3753</v>
      </c>
      <c r="H1840" s="69" t="s">
        <v>187</v>
      </c>
      <c r="I1840" s="69" t="s">
        <v>969</v>
      </c>
      <c r="J1840" s="69" t="s">
        <v>331</v>
      </c>
      <c r="K1840" s="69" t="s">
        <v>382</v>
      </c>
      <c r="L1840" s="69" t="s">
        <v>420</v>
      </c>
      <c r="M1840" s="69" t="s">
        <v>384</v>
      </c>
      <c r="N1840" s="69" t="s">
        <v>35</v>
      </c>
      <c r="O1840" s="69" t="s">
        <v>445</v>
      </c>
      <c r="P1840" s="69" t="s">
        <v>970</v>
      </c>
      <c r="Q1840" s="69">
        <v>7</v>
      </c>
      <c r="R1840" s="69" t="s">
        <v>63</v>
      </c>
      <c r="V1840" s="59" t="str">
        <f t="shared" si="227"/>
        <v>3198504кремовый</v>
      </c>
      <c r="W1840" s="59" t="str">
        <f t="shared" si="224"/>
        <v>3198504</v>
      </c>
      <c r="X1840" s="59" t="str">
        <f t="shared" si="228"/>
        <v>WESTERN MEXICAN PALM</v>
      </c>
      <c r="AC1840" s="50">
        <f t="shared" si="229"/>
        <v>2</v>
      </c>
      <c r="AD1840" s="43">
        <f t="shared" si="230"/>
        <v>366</v>
      </c>
      <c r="AE1840" s="50">
        <f t="shared" si="231"/>
        <v>2366</v>
      </c>
    </row>
    <row r="1841" spans="1:31">
      <c r="A1841" s="59" t="str">
        <f t="shared" si="225"/>
        <v>36985177</v>
      </c>
      <c r="B1841" s="59" t="str">
        <f t="shared" si="226"/>
        <v>02-367-36</v>
      </c>
      <c r="C1841" s="69" t="s">
        <v>3756</v>
      </c>
      <c r="D1841" s="69" t="s">
        <v>3757</v>
      </c>
      <c r="E1841" s="69" t="s">
        <v>967</v>
      </c>
      <c r="F1841" s="70">
        <v>57</v>
      </c>
      <c r="G1841" s="70" t="s">
        <v>3758</v>
      </c>
      <c r="H1841" s="69" t="s">
        <v>187</v>
      </c>
      <c r="I1841" s="69" t="s">
        <v>969</v>
      </c>
      <c r="J1841" s="69" t="s">
        <v>331</v>
      </c>
      <c r="K1841" s="69" t="s">
        <v>382</v>
      </c>
      <c r="L1841" s="69" t="s">
        <v>420</v>
      </c>
      <c r="M1841" s="69" t="s">
        <v>384</v>
      </c>
      <c r="N1841" s="69" t="s">
        <v>35</v>
      </c>
      <c r="O1841" s="69" t="s">
        <v>386</v>
      </c>
      <c r="P1841" s="69" t="s">
        <v>970</v>
      </c>
      <c r="Q1841" s="69">
        <v>7</v>
      </c>
      <c r="R1841" s="69" t="s">
        <v>63</v>
      </c>
      <c r="V1841" s="59" t="str">
        <f t="shared" si="227"/>
        <v>3698517кремовый</v>
      </c>
      <c r="W1841" s="59" t="str">
        <f t="shared" si="224"/>
        <v>3698517</v>
      </c>
      <c r="X1841" s="59" t="str">
        <f t="shared" si="228"/>
        <v>WESTERN RAFFIA CROCHET</v>
      </c>
      <c r="AC1841" s="50">
        <f t="shared" si="229"/>
        <v>2</v>
      </c>
      <c r="AD1841" s="43">
        <f t="shared" si="230"/>
        <v>367</v>
      </c>
      <c r="AE1841" s="50">
        <f t="shared" si="231"/>
        <v>2367</v>
      </c>
    </row>
    <row r="1842" spans="1:31">
      <c r="A1842" s="59" t="str">
        <f t="shared" si="225"/>
        <v>36985177</v>
      </c>
      <c r="B1842" s="59" t="str">
        <f t="shared" si="226"/>
        <v>02-367-36</v>
      </c>
      <c r="C1842" s="69" t="s">
        <v>3759</v>
      </c>
      <c r="D1842" s="69" t="s">
        <v>3757</v>
      </c>
      <c r="E1842" s="69" t="s">
        <v>972</v>
      </c>
      <c r="F1842" s="70">
        <v>59</v>
      </c>
      <c r="G1842" s="70" t="s">
        <v>3758</v>
      </c>
      <c r="H1842" s="69" t="s">
        <v>187</v>
      </c>
      <c r="I1842" s="69" t="s">
        <v>969</v>
      </c>
      <c r="J1842" s="69" t="s">
        <v>331</v>
      </c>
      <c r="K1842" s="69" t="s">
        <v>382</v>
      </c>
      <c r="L1842" s="69" t="s">
        <v>420</v>
      </c>
      <c r="M1842" s="69" t="s">
        <v>384</v>
      </c>
      <c r="N1842" s="69" t="s">
        <v>35</v>
      </c>
      <c r="O1842" s="69" t="s">
        <v>386</v>
      </c>
      <c r="P1842" s="69" t="s">
        <v>970</v>
      </c>
      <c r="Q1842" s="69">
        <v>7</v>
      </c>
      <c r="R1842" s="69" t="s">
        <v>63</v>
      </c>
      <c r="V1842" s="59" t="str">
        <f t="shared" si="227"/>
        <v>3698517кремовый</v>
      </c>
      <c r="W1842" s="59" t="str">
        <f t="shared" si="224"/>
        <v>3698517</v>
      </c>
      <c r="X1842" s="59" t="str">
        <f t="shared" si="228"/>
        <v>WESTERN RAFFIA CROCHET</v>
      </c>
      <c r="AC1842" s="50">
        <f t="shared" si="229"/>
        <v>2</v>
      </c>
      <c r="AD1842" s="43">
        <f t="shared" si="230"/>
        <v>367</v>
      </c>
      <c r="AE1842" s="50">
        <f t="shared" si="231"/>
        <v>2367</v>
      </c>
    </row>
    <row r="1843" spans="1:31">
      <c r="A1843" s="59" t="str">
        <f t="shared" si="225"/>
        <v>36985177</v>
      </c>
      <c r="B1843" s="59" t="str">
        <f t="shared" si="226"/>
        <v>02-367-36</v>
      </c>
      <c r="C1843" s="69" t="s">
        <v>3760</v>
      </c>
      <c r="D1843" s="69" t="s">
        <v>3757</v>
      </c>
      <c r="E1843" s="69" t="s">
        <v>983</v>
      </c>
      <c r="F1843" s="70">
        <v>61</v>
      </c>
      <c r="G1843" s="70" t="s">
        <v>3758</v>
      </c>
      <c r="H1843" s="69" t="s">
        <v>187</v>
      </c>
      <c r="I1843" s="69" t="s">
        <v>969</v>
      </c>
      <c r="J1843" s="69" t="s">
        <v>331</v>
      </c>
      <c r="K1843" s="69" t="s">
        <v>382</v>
      </c>
      <c r="L1843" s="69" t="s">
        <v>420</v>
      </c>
      <c r="M1843" s="69" t="s">
        <v>384</v>
      </c>
      <c r="N1843" s="69" t="s">
        <v>35</v>
      </c>
      <c r="O1843" s="69" t="s">
        <v>386</v>
      </c>
      <c r="P1843" s="69" t="s">
        <v>970</v>
      </c>
      <c r="Q1843" s="69">
        <v>7</v>
      </c>
      <c r="R1843" s="69" t="s">
        <v>63</v>
      </c>
      <c r="V1843" s="59" t="str">
        <f t="shared" si="227"/>
        <v>3698517кремовый</v>
      </c>
      <c r="W1843" s="59" t="str">
        <f t="shared" si="224"/>
        <v>3698517</v>
      </c>
      <c r="X1843" s="59" t="str">
        <f t="shared" si="228"/>
        <v>WESTERN RAFFIA CROCHET</v>
      </c>
      <c r="AC1843" s="50">
        <f t="shared" si="229"/>
        <v>2</v>
      </c>
      <c r="AD1843" s="43">
        <f t="shared" si="230"/>
        <v>367</v>
      </c>
      <c r="AE1843" s="50">
        <f t="shared" si="231"/>
        <v>2367</v>
      </c>
    </row>
    <row r="1844" spans="1:31">
      <c r="A1844" s="59" t="str">
        <f t="shared" si="225"/>
        <v>36985177</v>
      </c>
      <c r="B1844" s="59" t="str">
        <f t="shared" si="226"/>
        <v>02-367-36</v>
      </c>
      <c r="C1844" s="69" t="s">
        <v>3761</v>
      </c>
      <c r="D1844" s="69" t="s">
        <v>3757</v>
      </c>
      <c r="E1844" s="69" t="s">
        <v>1147</v>
      </c>
      <c r="F1844" s="70">
        <v>55</v>
      </c>
      <c r="G1844" s="70" t="s">
        <v>3758</v>
      </c>
      <c r="H1844" s="69" t="s">
        <v>187</v>
      </c>
      <c r="I1844" s="69" t="s">
        <v>969</v>
      </c>
      <c r="J1844" s="69" t="s">
        <v>331</v>
      </c>
      <c r="K1844" s="69" t="s">
        <v>382</v>
      </c>
      <c r="L1844" s="69" t="s">
        <v>420</v>
      </c>
      <c r="M1844" s="69" t="s">
        <v>384</v>
      </c>
      <c r="N1844" s="69" t="s">
        <v>35</v>
      </c>
      <c r="O1844" s="69" t="s">
        <v>386</v>
      </c>
      <c r="P1844" s="69" t="s">
        <v>970</v>
      </c>
      <c r="Q1844" s="69">
        <v>7</v>
      </c>
      <c r="R1844" s="69" t="s">
        <v>63</v>
      </c>
      <c r="V1844" s="59" t="str">
        <f t="shared" si="227"/>
        <v>3698517кремовый</v>
      </c>
      <c r="W1844" s="59" t="str">
        <f t="shared" si="224"/>
        <v>3698517</v>
      </c>
      <c r="X1844" s="59" t="str">
        <f t="shared" si="228"/>
        <v>WESTERN RAFFIA CROCHET</v>
      </c>
      <c r="AC1844" s="50">
        <f t="shared" si="229"/>
        <v>2</v>
      </c>
      <c r="AD1844" s="43">
        <f t="shared" si="230"/>
        <v>367</v>
      </c>
      <c r="AE1844" s="50">
        <f t="shared" si="231"/>
        <v>2367</v>
      </c>
    </row>
    <row r="1845" spans="1:31">
      <c r="A1845" s="59" t="str">
        <f t="shared" si="225"/>
        <v>36985177</v>
      </c>
      <c r="B1845" s="59" t="str">
        <f t="shared" si="226"/>
        <v>02-367-36</v>
      </c>
      <c r="C1845" s="69" t="s">
        <v>3762</v>
      </c>
      <c r="D1845" s="69" t="s">
        <v>3757</v>
      </c>
      <c r="E1845" s="69" t="s">
        <v>989</v>
      </c>
      <c r="F1845" s="70">
        <v>63</v>
      </c>
      <c r="G1845" s="70" t="s">
        <v>3758</v>
      </c>
      <c r="H1845" s="69" t="s">
        <v>187</v>
      </c>
      <c r="I1845" s="69" t="s">
        <v>969</v>
      </c>
      <c r="J1845" s="69" t="s">
        <v>331</v>
      </c>
      <c r="K1845" s="69" t="s">
        <v>382</v>
      </c>
      <c r="L1845" s="69" t="s">
        <v>420</v>
      </c>
      <c r="M1845" s="69" t="s">
        <v>384</v>
      </c>
      <c r="N1845" s="69" t="s">
        <v>35</v>
      </c>
      <c r="O1845" s="69" t="s">
        <v>386</v>
      </c>
      <c r="P1845" s="69" t="s">
        <v>970</v>
      </c>
      <c r="Q1845" s="69">
        <v>7</v>
      </c>
      <c r="R1845" s="69" t="s">
        <v>63</v>
      </c>
      <c r="V1845" s="59" t="str">
        <f t="shared" si="227"/>
        <v>3698517кремовый</v>
      </c>
      <c r="W1845" s="59" t="str">
        <f t="shared" si="224"/>
        <v>3698517</v>
      </c>
      <c r="X1845" s="59" t="str">
        <f t="shared" si="228"/>
        <v>WESTERN RAFFIA CROCHET</v>
      </c>
      <c r="AC1845" s="50">
        <f t="shared" si="229"/>
        <v>2</v>
      </c>
      <c r="AD1845" s="43">
        <f t="shared" si="230"/>
        <v>367</v>
      </c>
      <c r="AE1845" s="50">
        <f t="shared" si="231"/>
        <v>2367</v>
      </c>
    </row>
    <row r="1846" spans="1:31">
      <c r="A1846" s="59" t="str">
        <f t="shared" si="225"/>
        <v>775111018</v>
      </c>
      <c r="B1846" s="59" t="str">
        <f t="shared" si="226"/>
        <v>02-369-09</v>
      </c>
      <c r="C1846" s="69" t="s">
        <v>3763</v>
      </c>
      <c r="D1846" s="69" t="s">
        <v>3764</v>
      </c>
      <c r="E1846" s="69" t="s">
        <v>907</v>
      </c>
      <c r="F1846" s="70">
        <v>0</v>
      </c>
      <c r="G1846" s="70" t="s">
        <v>3765</v>
      </c>
      <c r="H1846" s="69" t="s">
        <v>53</v>
      </c>
      <c r="I1846" s="69" t="s">
        <v>908</v>
      </c>
      <c r="J1846" s="69" t="s">
        <v>356</v>
      </c>
      <c r="K1846" s="69" t="s">
        <v>382</v>
      </c>
      <c r="L1846" s="69" t="s">
        <v>420</v>
      </c>
      <c r="M1846" s="69" t="s">
        <v>388</v>
      </c>
      <c r="N1846" s="69" t="s">
        <v>43</v>
      </c>
      <c r="O1846" s="69" t="s">
        <v>386</v>
      </c>
      <c r="P1846" s="69" t="s">
        <v>970</v>
      </c>
      <c r="Q1846" s="69">
        <v>18</v>
      </c>
      <c r="R1846" s="69" t="s">
        <v>53</v>
      </c>
      <c r="V1846" s="59" t="str">
        <f t="shared" si="227"/>
        <v>7751110черный</v>
      </c>
      <c r="W1846" s="59" t="str">
        <f t="shared" si="224"/>
        <v>7751110</v>
      </c>
      <c r="X1846" s="59" t="str">
        <f t="shared" si="228"/>
        <v>AMERICAN HERITAGE</v>
      </c>
      <c r="AC1846" s="50">
        <f t="shared" si="229"/>
        <v>2</v>
      </c>
      <c r="AD1846" s="43">
        <f t="shared" si="230"/>
        <v>369</v>
      </c>
      <c r="AE1846" s="50">
        <f t="shared" si="231"/>
        <v>2369</v>
      </c>
    </row>
    <row r="1847" spans="1:31">
      <c r="A1847" s="59" t="str">
        <f t="shared" si="225"/>
        <v>77611056</v>
      </c>
      <c r="B1847" s="59" t="str">
        <f t="shared" si="226"/>
        <v>02-315-14</v>
      </c>
      <c r="C1847" s="69" t="s">
        <v>3766</v>
      </c>
      <c r="D1847" s="69" t="s">
        <v>3767</v>
      </c>
      <c r="E1847" s="69" t="s">
        <v>972</v>
      </c>
      <c r="F1847" s="70">
        <v>59</v>
      </c>
      <c r="G1847" s="70" t="s">
        <v>3276</v>
      </c>
      <c r="H1847" s="69" t="s">
        <v>86</v>
      </c>
      <c r="I1847" s="69" t="s">
        <v>3277</v>
      </c>
      <c r="J1847" s="69" t="s">
        <v>327</v>
      </c>
      <c r="K1847" s="69" t="s">
        <v>382</v>
      </c>
      <c r="L1847" s="69" t="s">
        <v>420</v>
      </c>
      <c r="M1847" s="69" t="s">
        <v>388</v>
      </c>
      <c r="N1847" s="69" t="s">
        <v>43</v>
      </c>
      <c r="O1847" s="69" t="s">
        <v>448</v>
      </c>
      <c r="P1847" s="69" t="s">
        <v>970</v>
      </c>
      <c r="Q1847" s="69">
        <v>6</v>
      </c>
      <c r="R1847" s="69" t="s">
        <v>86</v>
      </c>
      <c r="V1847" s="59" t="str">
        <f t="shared" si="227"/>
        <v>7761105коричневый</v>
      </c>
      <c r="W1847" s="59" t="str">
        <f t="shared" si="224"/>
        <v>7761105</v>
      </c>
      <c r="X1847" s="59" t="str">
        <f t="shared" si="228"/>
        <v>BASEBALL CAP</v>
      </c>
      <c r="AC1847" s="50">
        <f t="shared" si="229"/>
        <v>2</v>
      </c>
      <c r="AD1847" s="43">
        <f t="shared" si="230"/>
        <v>315</v>
      </c>
      <c r="AE1847" s="50">
        <f t="shared" si="231"/>
        <v>2315</v>
      </c>
    </row>
    <row r="1848" spans="1:31">
      <c r="A1848" s="59" t="str">
        <f t="shared" si="225"/>
        <v>77611056</v>
      </c>
      <c r="B1848" s="59" t="str">
        <f t="shared" si="226"/>
        <v>02-315-14</v>
      </c>
      <c r="C1848" s="69" t="s">
        <v>3768</v>
      </c>
      <c r="D1848" s="69" t="s">
        <v>3767</v>
      </c>
      <c r="E1848" s="69" t="s">
        <v>967</v>
      </c>
      <c r="F1848" s="70">
        <v>57</v>
      </c>
      <c r="G1848" s="70" t="s">
        <v>3276</v>
      </c>
      <c r="H1848" s="69" t="s">
        <v>86</v>
      </c>
      <c r="I1848" s="69" t="s">
        <v>3277</v>
      </c>
      <c r="J1848" s="69" t="s">
        <v>327</v>
      </c>
      <c r="K1848" s="69" t="s">
        <v>382</v>
      </c>
      <c r="L1848" s="69" t="s">
        <v>420</v>
      </c>
      <c r="M1848" s="69" t="s">
        <v>388</v>
      </c>
      <c r="N1848" s="69" t="s">
        <v>43</v>
      </c>
      <c r="O1848" s="69" t="s">
        <v>448</v>
      </c>
      <c r="P1848" s="69" t="s">
        <v>970</v>
      </c>
      <c r="Q1848" s="69">
        <v>6</v>
      </c>
      <c r="R1848" s="69" t="s">
        <v>86</v>
      </c>
      <c r="V1848" s="59" t="str">
        <f t="shared" si="227"/>
        <v>7761105коричневый</v>
      </c>
      <c r="W1848" s="59" t="str">
        <f t="shared" si="224"/>
        <v>7761105</v>
      </c>
      <c r="X1848" s="59" t="str">
        <f t="shared" si="228"/>
        <v>BASEBALL CAP</v>
      </c>
      <c r="AC1848" s="50">
        <f t="shared" si="229"/>
        <v>2</v>
      </c>
      <c r="AD1848" s="43">
        <f t="shared" si="230"/>
        <v>315</v>
      </c>
      <c r="AE1848" s="50">
        <f t="shared" si="231"/>
        <v>2315</v>
      </c>
    </row>
    <row r="1849" spans="1:31">
      <c r="A1849" s="59" t="str">
        <f t="shared" si="225"/>
        <v>6210203223</v>
      </c>
      <c r="B1849" s="59" t="str">
        <f t="shared" si="226"/>
        <v>02-370-21</v>
      </c>
      <c r="C1849" s="69" t="s">
        <v>3769</v>
      </c>
      <c r="D1849" s="69" t="s">
        <v>3770</v>
      </c>
      <c r="E1849" s="69" t="s">
        <v>967</v>
      </c>
      <c r="F1849" s="70">
        <v>57</v>
      </c>
      <c r="G1849" s="70" t="s">
        <v>3771</v>
      </c>
      <c r="H1849" s="69" t="s">
        <v>252</v>
      </c>
      <c r="I1849" s="69" t="s">
        <v>3772</v>
      </c>
      <c r="J1849" s="69" t="s">
        <v>336</v>
      </c>
      <c r="K1849" s="69" t="s">
        <v>382</v>
      </c>
      <c r="L1849" s="69" t="s">
        <v>420</v>
      </c>
      <c r="M1849" s="69" t="s">
        <v>388</v>
      </c>
      <c r="N1849" s="69" t="s">
        <v>44</v>
      </c>
      <c r="O1849" s="69" t="s">
        <v>433</v>
      </c>
      <c r="P1849" s="69" t="s">
        <v>970</v>
      </c>
      <c r="Q1849" s="69">
        <v>223</v>
      </c>
      <c r="R1849" s="69" t="s">
        <v>71</v>
      </c>
      <c r="V1849" s="59" t="str">
        <f t="shared" si="227"/>
        <v>6210203синий / красный</v>
      </c>
      <c r="W1849" s="59" t="str">
        <f t="shared" si="224"/>
        <v>6210203</v>
      </c>
      <c r="X1849" s="59" t="str">
        <f t="shared" si="228"/>
        <v>KENT EF CHECK</v>
      </c>
      <c r="AC1849" s="50">
        <f t="shared" si="229"/>
        <v>2</v>
      </c>
      <c r="AD1849" s="43">
        <f t="shared" si="230"/>
        <v>370</v>
      </c>
      <c r="AE1849" s="50">
        <f t="shared" si="231"/>
        <v>2370</v>
      </c>
    </row>
    <row r="1850" spans="1:31">
      <c r="A1850" s="59" t="str">
        <f t="shared" si="225"/>
        <v>6210203223</v>
      </c>
      <c r="B1850" s="59" t="str">
        <f t="shared" si="226"/>
        <v>02-370-21</v>
      </c>
      <c r="C1850" s="69" t="s">
        <v>3773</v>
      </c>
      <c r="D1850" s="69" t="s">
        <v>3770</v>
      </c>
      <c r="E1850" s="69" t="s">
        <v>972</v>
      </c>
      <c r="F1850" s="70">
        <v>59</v>
      </c>
      <c r="G1850" s="70" t="s">
        <v>3771</v>
      </c>
      <c r="H1850" s="69" t="s">
        <v>252</v>
      </c>
      <c r="I1850" s="69" t="s">
        <v>3772</v>
      </c>
      <c r="J1850" s="69" t="s">
        <v>336</v>
      </c>
      <c r="K1850" s="69" t="s">
        <v>382</v>
      </c>
      <c r="L1850" s="69" t="s">
        <v>420</v>
      </c>
      <c r="M1850" s="69" t="s">
        <v>388</v>
      </c>
      <c r="N1850" s="69" t="s">
        <v>44</v>
      </c>
      <c r="O1850" s="69" t="s">
        <v>433</v>
      </c>
      <c r="P1850" s="69" t="s">
        <v>970</v>
      </c>
      <c r="Q1850" s="69">
        <v>223</v>
      </c>
      <c r="R1850" s="69" t="s">
        <v>71</v>
      </c>
      <c r="V1850" s="59" t="str">
        <f t="shared" si="227"/>
        <v>6210203синий / красный</v>
      </c>
      <c r="W1850" s="59" t="str">
        <f t="shared" si="224"/>
        <v>6210203</v>
      </c>
      <c r="X1850" s="59" t="str">
        <f t="shared" si="228"/>
        <v>KENT EF CHECK</v>
      </c>
      <c r="AC1850" s="50">
        <f t="shared" si="229"/>
        <v>2</v>
      </c>
      <c r="AD1850" s="43">
        <f t="shared" si="230"/>
        <v>370</v>
      </c>
      <c r="AE1850" s="50">
        <f t="shared" si="231"/>
        <v>2370</v>
      </c>
    </row>
    <row r="1851" spans="1:31">
      <c r="A1851" s="59" t="str">
        <f t="shared" si="225"/>
        <v>6210203223</v>
      </c>
      <c r="B1851" s="59" t="str">
        <f t="shared" si="226"/>
        <v>02-370-21</v>
      </c>
      <c r="C1851" s="69" t="s">
        <v>3774</v>
      </c>
      <c r="D1851" s="69" t="s">
        <v>3770</v>
      </c>
      <c r="E1851" s="69" t="s">
        <v>983</v>
      </c>
      <c r="F1851" s="70">
        <v>61</v>
      </c>
      <c r="G1851" s="70" t="s">
        <v>3771</v>
      </c>
      <c r="H1851" s="69" t="s">
        <v>252</v>
      </c>
      <c r="I1851" s="69" t="s">
        <v>3772</v>
      </c>
      <c r="J1851" s="69" t="s">
        <v>336</v>
      </c>
      <c r="K1851" s="69" t="s">
        <v>382</v>
      </c>
      <c r="L1851" s="69" t="s">
        <v>420</v>
      </c>
      <c r="M1851" s="69" t="s">
        <v>388</v>
      </c>
      <c r="N1851" s="69" t="s">
        <v>44</v>
      </c>
      <c r="O1851" s="69" t="s">
        <v>433</v>
      </c>
      <c r="P1851" s="69" t="s">
        <v>970</v>
      </c>
      <c r="Q1851" s="69">
        <v>223</v>
      </c>
      <c r="R1851" s="69" t="s">
        <v>71</v>
      </c>
      <c r="V1851" s="59" t="str">
        <f t="shared" si="227"/>
        <v>6210203синий / красный</v>
      </c>
      <c r="W1851" s="59" t="str">
        <f t="shared" si="224"/>
        <v>6210203</v>
      </c>
      <c r="X1851" s="59" t="str">
        <f t="shared" si="228"/>
        <v>KENT EF CHECK</v>
      </c>
      <c r="AC1851" s="50">
        <f t="shared" si="229"/>
        <v>2</v>
      </c>
      <c r="AD1851" s="43">
        <f t="shared" si="230"/>
        <v>370</v>
      </c>
      <c r="AE1851" s="50">
        <f t="shared" si="231"/>
        <v>2370</v>
      </c>
    </row>
    <row r="1852" spans="1:31">
      <c r="A1852" s="59" t="str">
        <f t="shared" si="225"/>
        <v>6210203223</v>
      </c>
      <c r="B1852" s="59" t="str">
        <f t="shared" si="226"/>
        <v>02-370-21</v>
      </c>
      <c r="C1852" s="69" t="s">
        <v>3775</v>
      </c>
      <c r="D1852" s="69" t="s">
        <v>3770</v>
      </c>
      <c r="E1852" s="69" t="s">
        <v>989</v>
      </c>
      <c r="F1852" s="70">
        <v>63</v>
      </c>
      <c r="G1852" s="70" t="s">
        <v>3771</v>
      </c>
      <c r="H1852" s="69" t="s">
        <v>252</v>
      </c>
      <c r="I1852" s="69" t="s">
        <v>3772</v>
      </c>
      <c r="J1852" s="69" t="s">
        <v>336</v>
      </c>
      <c r="K1852" s="69" t="s">
        <v>382</v>
      </c>
      <c r="L1852" s="69" t="s">
        <v>420</v>
      </c>
      <c r="M1852" s="69" t="s">
        <v>388</v>
      </c>
      <c r="N1852" s="69" t="s">
        <v>44</v>
      </c>
      <c r="O1852" s="69" t="s">
        <v>433</v>
      </c>
      <c r="P1852" s="69" t="s">
        <v>970</v>
      </c>
      <c r="Q1852" s="69">
        <v>223</v>
      </c>
      <c r="R1852" s="69" t="s">
        <v>71</v>
      </c>
      <c r="V1852" s="59" t="str">
        <f t="shared" si="227"/>
        <v>6210203синий / красный</v>
      </c>
      <c r="W1852" s="59" t="str">
        <f t="shared" si="224"/>
        <v>6210203</v>
      </c>
      <c r="X1852" s="59" t="str">
        <f t="shared" si="228"/>
        <v>KENT EF CHECK</v>
      </c>
      <c r="AC1852" s="50">
        <f t="shared" si="229"/>
        <v>2</v>
      </c>
      <c r="AD1852" s="43">
        <f t="shared" si="230"/>
        <v>370</v>
      </c>
      <c r="AE1852" s="50">
        <f t="shared" si="231"/>
        <v>2370</v>
      </c>
    </row>
    <row r="1853" spans="1:31">
      <c r="A1853" s="59" t="str">
        <f t="shared" si="225"/>
        <v>6210203237</v>
      </c>
      <c r="B1853" s="59" t="str">
        <f t="shared" si="226"/>
        <v>02-370-13</v>
      </c>
      <c r="C1853" s="69" t="s">
        <v>3776</v>
      </c>
      <c r="D1853" s="69" t="s">
        <v>3777</v>
      </c>
      <c r="E1853" s="69" t="s">
        <v>1147</v>
      </c>
      <c r="F1853" s="70">
        <v>55</v>
      </c>
      <c r="G1853" s="70" t="s">
        <v>3771</v>
      </c>
      <c r="H1853" s="69" t="s">
        <v>743</v>
      </c>
      <c r="I1853" s="69" t="s">
        <v>3772</v>
      </c>
      <c r="J1853" s="69" t="s">
        <v>336</v>
      </c>
      <c r="K1853" s="69" t="s">
        <v>382</v>
      </c>
      <c r="L1853" s="69" t="s">
        <v>420</v>
      </c>
      <c r="M1853" s="69" t="s">
        <v>388</v>
      </c>
      <c r="N1853" s="69" t="s">
        <v>44</v>
      </c>
      <c r="O1853" s="69" t="s">
        <v>433</v>
      </c>
      <c r="P1853" s="69" t="s">
        <v>970</v>
      </c>
      <c r="Q1853" s="69">
        <v>237</v>
      </c>
      <c r="R1853" s="69" t="s">
        <v>83</v>
      </c>
      <c r="V1853" s="59" t="str">
        <f t="shared" si="227"/>
        <v>6210203серый / рыжий</v>
      </c>
      <c r="W1853" s="59" t="str">
        <f t="shared" si="224"/>
        <v>6210203</v>
      </c>
      <c r="X1853" s="59" t="str">
        <f t="shared" si="228"/>
        <v>KENT EF CHECK</v>
      </c>
      <c r="AC1853" s="50">
        <f t="shared" si="229"/>
        <v>2</v>
      </c>
      <c r="AD1853" s="43">
        <f t="shared" si="230"/>
        <v>370</v>
      </c>
      <c r="AE1853" s="50">
        <f t="shared" si="231"/>
        <v>2370</v>
      </c>
    </row>
    <row r="1854" spans="1:31">
      <c r="A1854" s="59" t="str">
        <f t="shared" si="225"/>
        <v>6210203237</v>
      </c>
      <c r="B1854" s="59" t="str">
        <f t="shared" si="226"/>
        <v>02-370-13</v>
      </c>
      <c r="C1854" s="69" t="s">
        <v>3778</v>
      </c>
      <c r="D1854" s="69" t="s">
        <v>3777</v>
      </c>
      <c r="E1854" s="69" t="s">
        <v>967</v>
      </c>
      <c r="F1854" s="70">
        <v>57</v>
      </c>
      <c r="G1854" s="70" t="s">
        <v>3771</v>
      </c>
      <c r="H1854" s="69" t="s">
        <v>743</v>
      </c>
      <c r="I1854" s="69" t="s">
        <v>3772</v>
      </c>
      <c r="J1854" s="69" t="s">
        <v>336</v>
      </c>
      <c r="K1854" s="69" t="s">
        <v>382</v>
      </c>
      <c r="L1854" s="69" t="s">
        <v>420</v>
      </c>
      <c r="M1854" s="69" t="s">
        <v>388</v>
      </c>
      <c r="N1854" s="69" t="s">
        <v>44</v>
      </c>
      <c r="O1854" s="69" t="s">
        <v>433</v>
      </c>
      <c r="P1854" s="69" t="s">
        <v>970</v>
      </c>
      <c r="Q1854" s="69">
        <v>237</v>
      </c>
      <c r="R1854" s="69" t="s">
        <v>83</v>
      </c>
      <c r="V1854" s="59" t="str">
        <f t="shared" si="227"/>
        <v>6210203серый / рыжий</v>
      </c>
      <c r="W1854" s="59" t="str">
        <f t="shared" si="224"/>
        <v>6210203</v>
      </c>
      <c r="X1854" s="59" t="str">
        <f t="shared" si="228"/>
        <v>KENT EF CHECK</v>
      </c>
      <c r="AC1854" s="50">
        <f t="shared" si="229"/>
        <v>2</v>
      </c>
      <c r="AD1854" s="43">
        <f t="shared" si="230"/>
        <v>370</v>
      </c>
      <c r="AE1854" s="50">
        <f t="shared" si="231"/>
        <v>2370</v>
      </c>
    </row>
    <row r="1855" spans="1:31">
      <c r="A1855" s="59" t="str">
        <f t="shared" si="225"/>
        <v>6210203237</v>
      </c>
      <c r="B1855" s="59" t="str">
        <f t="shared" si="226"/>
        <v>02-370-13</v>
      </c>
      <c r="C1855" s="69" t="s">
        <v>3779</v>
      </c>
      <c r="D1855" s="69" t="s">
        <v>3777</v>
      </c>
      <c r="E1855" s="69" t="s">
        <v>972</v>
      </c>
      <c r="F1855" s="70">
        <v>59</v>
      </c>
      <c r="G1855" s="70" t="s">
        <v>3771</v>
      </c>
      <c r="H1855" s="69" t="s">
        <v>743</v>
      </c>
      <c r="I1855" s="69" t="s">
        <v>3772</v>
      </c>
      <c r="J1855" s="69" t="s">
        <v>336</v>
      </c>
      <c r="K1855" s="69" t="s">
        <v>382</v>
      </c>
      <c r="L1855" s="69" t="s">
        <v>420</v>
      </c>
      <c r="M1855" s="69" t="s">
        <v>388</v>
      </c>
      <c r="N1855" s="69" t="s">
        <v>44</v>
      </c>
      <c r="O1855" s="69" t="s">
        <v>433</v>
      </c>
      <c r="P1855" s="69" t="s">
        <v>970</v>
      </c>
      <c r="Q1855" s="69">
        <v>237</v>
      </c>
      <c r="R1855" s="69" t="s">
        <v>83</v>
      </c>
      <c r="V1855" s="59" t="str">
        <f t="shared" si="227"/>
        <v>6210203серый / рыжий</v>
      </c>
      <c r="W1855" s="59" t="str">
        <f t="shared" si="224"/>
        <v>6210203</v>
      </c>
      <c r="X1855" s="59" t="str">
        <f t="shared" si="228"/>
        <v>KENT EF CHECK</v>
      </c>
      <c r="AC1855" s="50">
        <f t="shared" si="229"/>
        <v>2</v>
      </c>
      <c r="AD1855" s="43">
        <f t="shared" si="230"/>
        <v>370</v>
      </c>
      <c r="AE1855" s="50">
        <f t="shared" si="231"/>
        <v>2370</v>
      </c>
    </row>
    <row r="1856" spans="1:31">
      <c r="A1856" s="59" t="str">
        <f t="shared" si="225"/>
        <v>6210203237</v>
      </c>
      <c r="B1856" s="59" t="str">
        <f t="shared" si="226"/>
        <v>02-370-13</v>
      </c>
      <c r="C1856" s="69" t="s">
        <v>3780</v>
      </c>
      <c r="D1856" s="69" t="s">
        <v>3777</v>
      </c>
      <c r="E1856" s="69" t="s">
        <v>983</v>
      </c>
      <c r="F1856" s="70">
        <v>61</v>
      </c>
      <c r="G1856" s="70" t="s">
        <v>3771</v>
      </c>
      <c r="H1856" s="69" t="s">
        <v>743</v>
      </c>
      <c r="I1856" s="69" t="s">
        <v>3772</v>
      </c>
      <c r="J1856" s="69" t="s">
        <v>336</v>
      </c>
      <c r="K1856" s="69" t="s">
        <v>382</v>
      </c>
      <c r="L1856" s="69" t="s">
        <v>420</v>
      </c>
      <c r="M1856" s="69" t="s">
        <v>388</v>
      </c>
      <c r="N1856" s="69" t="s">
        <v>44</v>
      </c>
      <c r="O1856" s="69" t="s">
        <v>433</v>
      </c>
      <c r="P1856" s="69" t="s">
        <v>970</v>
      </c>
      <c r="Q1856" s="69">
        <v>237</v>
      </c>
      <c r="R1856" s="69" t="s">
        <v>83</v>
      </c>
      <c r="V1856" s="59" t="str">
        <f t="shared" si="227"/>
        <v>6210203серый / рыжий</v>
      </c>
      <c r="W1856" s="59" t="str">
        <f t="shared" si="224"/>
        <v>6210203</v>
      </c>
      <c r="X1856" s="59" t="str">
        <f t="shared" si="228"/>
        <v>KENT EF CHECK</v>
      </c>
      <c r="AC1856" s="50">
        <f t="shared" si="229"/>
        <v>2</v>
      </c>
      <c r="AD1856" s="43">
        <f t="shared" si="230"/>
        <v>370</v>
      </c>
      <c r="AE1856" s="50">
        <f t="shared" si="231"/>
        <v>2370</v>
      </c>
    </row>
    <row r="1857" spans="1:31">
      <c r="A1857" s="59" t="str">
        <f t="shared" si="225"/>
        <v>6210203237</v>
      </c>
      <c r="B1857" s="59" t="str">
        <f t="shared" si="226"/>
        <v>02-370-13</v>
      </c>
      <c r="C1857" s="69" t="s">
        <v>3781</v>
      </c>
      <c r="D1857" s="69" t="s">
        <v>3777</v>
      </c>
      <c r="E1857" s="69" t="s">
        <v>989</v>
      </c>
      <c r="F1857" s="70">
        <v>63</v>
      </c>
      <c r="G1857" s="70" t="s">
        <v>3771</v>
      </c>
      <c r="H1857" s="69" t="s">
        <v>743</v>
      </c>
      <c r="I1857" s="69" t="s">
        <v>3772</v>
      </c>
      <c r="J1857" s="69" t="s">
        <v>336</v>
      </c>
      <c r="K1857" s="69" t="s">
        <v>382</v>
      </c>
      <c r="L1857" s="69" t="s">
        <v>420</v>
      </c>
      <c r="M1857" s="69" t="s">
        <v>388</v>
      </c>
      <c r="N1857" s="69" t="s">
        <v>44</v>
      </c>
      <c r="O1857" s="69" t="s">
        <v>433</v>
      </c>
      <c r="P1857" s="69" t="s">
        <v>970</v>
      </c>
      <c r="Q1857" s="69">
        <v>237</v>
      </c>
      <c r="R1857" s="69" t="s">
        <v>83</v>
      </c>
      <c r="V1857" s="59" t="str">
        <f t="shared" si="227"/>
        <v>6210203серый / рыжий</v>
      </c>
      <c r="W1857" s="59" t="str">
        <f t="shared" si="224"/>
        <v>6210203</v>
      </c>
      <c r="X1857" s="59" t="str">
        <f t="shared" si="228"/>
        <v>KENT EF CHECK</v>
      </c>
      <c r="AC1857" s="50">
        <f t="shared" si="229"/>
        <v>2</v>
      </c>
      <c r="AD1857" s="43">
        <f t="shared" si="230"/>
        <v>370</v>
      </c>
      <c r="AE1857" s="50">
        <f t="shared" si="231"/>
        <v>2370</v>
      </c>
    </row>
    <row r="1858" spans="1:31">
      <c r="A1858" s="59" t="str">
        <f t="shared" si="225"/>
        <v>6216701636</v>
      </c>
      <c r="B1858" s="59" t="str">
        <f t="shared" si="226"/>
        <v>02-371-00</v>
      </c>
      <c r="C1858" s="69" t="s">
        <v>3782</v>
      </c>
      <c r="D1858" s="69" t="s">
        <v>3783</v>
      </c>
      <c r="E1858" s="69" t="s">
        <v>967</v>
      </c>
      <c r="F1858" s="70">
        <v>57</v>
      </c>
      <c r="G1858" s="70" t="s">
        <v>3784</v>
      </c>
      <c r="H1858" s="69" t="s">
        <v>240</v>
      </c>
      <c r="I1858" s="69" t="s">
        <v>3785</v>
      </c>
      <c r="J1858" s="69" t="s">
        <v>324</v>
      </c>
      <c r="K1858" s="69" t="s">
        <v>382</v>
      </c>
      <c r="L1858" s="69" t="s">
        <v>420</v>
      </c>
      <c r="M1858" s="69" t="s">
        <v>388</v>
      </c>
      <c r="N1858" s="69" t="s">
        <v>44</v>
      </c>
      <c r="O1858" s="69" t="s">
        <v>428</v>
      </c>
      <c r="P1858" s="69" t="s">
        <v>970</v>
      </c>
      <c r="Q1858" s="69">
        <v>636</v>
      </c>
      <c r="R1858" s="69" t="s">
        <v>83</v>
      </c>
      <c r="V1858" s="59" t="str">
        <f t="shared" si="227"/>
        <v>6216701серый / коричневый</v>
      </c>
      <c r="W1858" s="59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6216701</v>
      </c>
      <c r="X1858" s="59" t="str">
        <f t="shared" si="228"/>
        <v>KENT STRIPES</v>
      </c>
      <c r="AC1858" s="50">
        <f t="shared" si="229"/>
        <v>2</v>
      </c>
      <c r="AD1858" s="43">
        <f t="shared" si="230"/>
        <v>371</v>
      </c>
      <c r="AE1858" s="50">
        <f t="shared" si="231"/>
        <v>2371</v>
      </c>
    </row>
    <row r="1859" spans="1:31">
      <c r="A1859" s="59" t="str">
        <f t="shared" ref="A1859:A1922" si="233">IF(G1859&amp;Q1859&lt;&gt;"",W1859&amp;Q1859,"")</f>
        <v>6216701636</v>
      </c>
      <c r="B1859" s="59" t="str">
        <f t="shared" ref="B1859:B1922" si="234">IF(C1859&lt;&gt;"",LEFT(C1859,9),"")</f>
        <v>02-371-00</v>
      </c>
      <c r="C1859" s="69" t="s">
        <v>3786</v>
      </c>
      <c r="D1859" s="69" t="s">
        <v>3783</v>
      </c>
      <c r="E1859" s="69" t="s">
        <v>979</v>
      </c>
      <c r="F1859" s="70">
        <v>58</v>
      </c>
      <c r="G1859" s="70" t="s">
        <v>3784</v>
      </c>
      <c r="H1859" s="69" t="s">
        <v>240</v>
      </c>
      <c r="I1859" s="69" t="s">
        <v>3785</v>
      </c>
      <c r="J1859" s="69" t="s">
        <v>324</v>
      </c>
      <c r="K1859" s="69" t="s">
        <v>382</v>
      </c>
      <c r="L1859" s="69" t="s">
        <v>420</v>
      </c>
      <c r="M1859" s="69" t="s">
        <v>388</v>
      </c>
      <c r="N1859" s="69" t="s">
        <v>44</v>
      </c>
      <c r="O1859" s="69" t="s">
        <v>428</v>
      </c>
      <c r="P1859" s="69" t="s">
        <v>970</v>
      </c>
      <c r="Q1859" s="69">
        <v>636</v>
      </c>
      <c r="R1859" s="69" t="s">
        <v>83</v>
      </c>
      <c r="V1859" s="59" t="str">
        <f t="shared" ref="V1859:V1922" si="235">W1859&amp;H1859</f>
        <v>6216701серый / коричневый</v>
      </c>
      <c r="W1859" s="59" t="str">
        <f t="shared" si="232"/>
        <v>6216701</v>
      </c>
      <c r="X1859" s="59" t="str">
        <f t="shared" ref="X1859:X1922" si="236">IF(A1859&lt;&gt;"",IFERROR(IF(FIND(" ",G1859)&gt;=1,MID(G1859,FIND(" ",G1859)+1,LEN(G1859)),""),""),"")</f>
        <v>KENT STRIPES</v>
      </c>
      <c r="AC1859" s="50">
        <f t="shared" ref="AC1859:AC1922" si="237">IFERROR(VALUE(MID($C1859,1,2)),0)</f>
        <v>2</v>
      </c>
      <c r="AD1859" s="43">
        <f t="shared" ref="AD1859:AD1922" si="238">IFERROR(VALUE(MID($C1859,4,3)),0)</f>
        <v>371</v>
      </c>
      <c r="AE1859" s="50">
        <f t="shared" ref="AE1859:AE1922" si="239">VALUE(RIGHT("00"&amp;AC1859,2)&amp;RIGHT("000"&amp;AD1859,3))</f>
        <v>2371</v>
      </c>
    </row>
    <row r="1860" spans="1:31">
      <c r="A1860" s="59" t="str">
        <f t="shared" si="233"/>
        <v>6216701636</v>
      </c>
      <c r="B1860" s="59" t="str">
        <f t="shared" si="234"/>
        <v>02-371-00</v>
      </c>
      <c r="C1860" s="69" t="s">
        <v>3787</v>
      </c>
      <c r="D1860" s="69" t="s">
        <v>3783</v>
      </c>
      <c r="E1860" s="69" t="s">
        <v>972</v>
      </c>
      <c r="F1860" s="70">
        <v>59</v>
      </c>
      <c r="G1860" s="70" t="s">
        <v>3784</v>
      </c>
      <c r="H1860" s="69" t="s">
        <v>240</v>
      </c>
      <c r="I1860" s="69" t="s">
        <v>3785</v>
      </c>
      <c r="J1860" s="69" t="s">
        <v>324</v>
      </c>
      <c r="K1860" s="69" t="s">
        <v>382</v>
      </c>
      <c r="L1860" s="69" t="s">
        <v>420</v>
      </c>
      <c r="M1860" s="69" t="s">
        <v>388</v>
      </c>
      <c r="N1860" s="69" t="s">
        <v>44</v>
      </c>
      <c r="O1860" s="69" t="s">
        <v>428</v>
      </c>
      <c r="P1860" s="69" t="s">
        <v>970</v>
      </c>
      <c r="Q1860" s="69">
        <v>636</v>
      </c>
      <c r="R1860" s="69" t="s">
        <v>83</v>
      </c>
      <c r="V1860" s="59" t="str">
        <f t="shared" si="235"/>
        <v>6216701серый / коричневый</v>
      </c>
      <c r="W1860" s="59" t="str">
        <f t="shared" si="232"/>
        <v>6216701</v>
      </c>
      <c r="X1860" s="59" t="str">
        <f t="shared" si="236"/>
        <v>KENT STRIPES</v>
      </c>
      <c r="AC1860" s="50">
        <f t="shared" si="237"/>
        <v>2</v>
      </c>
      <c r="AD1860" s="43">
        <f t="shared" si="238"/>
        <v>371</v>
      </c>
      <c r="AE1860" s="50">
        <f t="shared" si="239"/>
        <v>2371</v>
      </c>
    </row>
    <row r="1861" spans="1:31">
      <c r="A1861" s="59" t="str">
        <f t="shared" si="233"/>
        <v>6216701636</v>
      </c>
      <c r="B1861" s="59" t="str">
        <f t="shared" si="234"/>
        <v>02-371-00</v>
      </c>
      <c r="C1861" s="69" t="s">
        <v>3788</v>
      </c>
      <c r="D1861" s="69" t="s">
        <v>3783</v>
      </c>
      <c r="E1861" s="69" t="s">
        <v>981</v>
      </c>
      <c r="F1861" s="70">
        <v>60</v>
      </c>
      <c r="G1861" s="70" t="s">
        <v>3784</v>
      </c>
      <c r="H1861" s="69" t="s">
        <v>240</v>
      </c>
      <c r="I1861" s="69" t="s">
        <v>3785</v>
      </c>
      <c r="J1861" s="69" t="s">
        <v>324</v>
      </c>
      <c r="K1861" s="69" t="s">
        <v>382</v>
      </c>
      <c r="L1861" s="69" t="s">
        <v>420</v>
      </c>
      <c r="M1861" s="69" t="s">
        <v>388</v>
      </c>
      <c r="N1861" s="69" t="s">
        <v>44</v>
      </c>
      <c r="O1861" s="69" t="s">
        <v>428</v>
      </c>
      <c r="P1861" s="69" t="s">
        <v>970</v>
      </c>
      <c r="Q1861" s="69">
        <v>636</v>
      </c>
      <c r="R1861" s="69" t="s">
        <v>83</v>
      </c>
      <c r="V1861" s="59" t="str">
        <f t="shared" si="235"/>
        <v>6216701серый / коричневый</v>
      </c>
      <c r="W1861" s="59" t="str">
        <f t="shared" si="232"/>
        <v>6216701</v>
      </c>
      <c r="X1861" s="59" t="str">
        <f t="shared" si="236"/>
        <v>KENT STRIPES</v>
      </c>
      <c r="AC1861" s="50">
        <f t="shared" si="237"/>
        <v>2</v>
      </c>
      <c r="AD1861" s="43">
        <f t="shared" si="238"/>
        <v>371</v>
      </c>
      <c r="AE1861" s="50">
        <f t="shared" si="239"/>
        <v>2371</v>
      </c>
    </row>
    <row r="1862" spans="1:31">
      <c r="A1862" s="59" t="str">
        <f t="shared" si="233"/>
        <v>6216701636</v>
      </c>
      <c r="B1862" s="59" t="str">
        <f t="shared" si="234"/>
        <v>02-371-00</v>
      </c>
      <c r="C1862" s="69" t="s">
        <v>3789</v>
      </c>
      <c r="D1862" s="69" t="s">
        <v>3783</v>
      </c>
      <c r="E1862" s="69" t="s">
        <v>983</v>
      </c>
      <c r="F1862" s="70">
        <v>61</v>
      </c>
      <c r="G1862" s="70" t="s">
        <v>3784</v>
      </c>
      <c r="H1862" s="69" t="s">
        <v>240</v>
      </c>
      <c r="I1862" s="69" t="s">
        <v>3785</v>
      </c>
      <c r="J1862" s="69" t="s">
        <v>324</v>
      </c>
      <c r="K1862" s="69" t="s">
        <v>382</v>
      </c>
      <c r="L1862" s="69" t="s">
        <v>420</v>
      </c>
      <c r="M1862" s="69" t="s">
        <v>388</v>
      </c>
      <c r="N1862" s="69" t="s">
        <v>44</v>
      </c>
      <c r="O1862" s="69" t="s">
        <v>428</v>
      </c>
      <c r="P1862" s="69" t="s">
        <v>970</v>
      </c>
      <c r="Q1862" s="69">
        <v>636</v>
      </c>
      <c r="R1862" s="69" t="s">
        <v>83</v>
      </c>
      <c r="V1862" s="59" t="str">
        <f t="shared" si="235"/>
        <v>6216701серый / коричневый</v>
      </c>
      <c r="W1862" s="59" t="str">
        <f t="shared" si="232"/>
        <v>6216701</v>
      </c>
      <c r="X1862" s="59" t="str">
        <f t="shared" si="236"/>
        <v>KENT STRIPES</v>
      </c>
      <c r="AC1862" s="50">
        <f t="shared" si="237"/>
        <v>2</v>
      </c>
      <c r="AD1862" s="43">
        <f t="shared" si="238"/>
        <v>371</v>
      </c>
      <c r="AE1862" s="50">
        <f t="shared" si="239"/>
        <v>2371</v>
      </c>
    </row>
    <row r="1863" spans="1:31">
      <c r="A1863" s="59" t="str">
        <f t="shared" si="233"/>
        <v>6216701636</v>
      </c>
      <c r="B1863" s="59" t="str">
        <f t="shared" si="234"/>
        <v>02-371-00</v>
      </c>
      <c r="C1863" s="69" t="s">
        <v>3790</v>
      </c>
      <c r="D1863" s="69" t="s">
        <v>3783</v>
      </c>
      <c r="E1863" s="69" t="s">
        <v>989</v>
      </c>
      <c r="F1863" s="70">
        <v>63</v>
      </c>
      <c r="G1863" s="70" t="s">
        <v>3784</v>
      </c>
      <c r="H1863" s="69" t="s">
        <v>240</v>
      </c>
      <c r="I1863" s="69" t="s">
        <v>3785</v>
      </c>
      <c r="J1863" s="69" t="s">
        <v>324</v>
      </c>
      <c r="K1863" s="69" t="s">
        <v>382</v>
      </c>
      <c r="L1863" s="69" t="s">
        <v>420</v>
      </c>
      <c r="M1863" s="69" t="s">
        <v>388</v>
      </c>
      <c r="N1863" s="69" t="s">
        <v>44</v>
      </c>
      <c r="O1863" s="69" t="s">
        <v>428</v>
      </c>
      <c r="P1863" s="69" t="s">
        <v>970</v>
      </c>
      <c r="Q1863" s="69">
        <v>636</v>
      </c>
      <c r="R1863" s="69" t="s">
        <v>83</v>
      </c>
      <c r="V1863" s="59" t="str">
        <f t="shared" si="235"/>
        <v>6216701серый / коричневый</v>
      </c>
      <c r="W1863" s="59" t="str">
        <f t="shared" si="232"/>
        <v>6216701</v>
      </c>
      <c r="X1863" s="59" t="str">
        <f t="shared" si="236"/>
        <v>KENT STRIPES</v>
      </c>
      <c r="AC1863" s="50">
        <f t="shared" si="237"/>
        <v>2</v>
      </c>
      <c r="AD1863" s="43">
        <f t="shared" si="238"/>
        <v>371</v>
      </c>
      <c r="AE1863" s="50">
        <f t="shared" si="239"/>
        <v>2371</v>
      </c>
    </row>
    <row r="1864" spans="1:31">
      <c r="A1864" s="59" t="str">
        <f t="shared" si="233"/>
        <v>6380506331</v>
      </c>
      <c r="B1864" s="59" t="str">
        <f t="shared" si="234"/>
        <v>02-372-05</v>
      </c>
      <c r="C1864" s="69" t="s">
        <v>3791</v>
      </c>
      <c r="D1864" s="69" t="s">
        <v>3792</v>
      </c>
      <c r="E1864" s="69" t="s">
        <v>985</v>
      </c>
      <c r="F1864" s="70">
        <v>56</v>
      </c>
      <c r="G1864" s="70" t="s">
        <v>3793</v>
      </c>
      <c r="H1864" s="69" t="s">
        <v>277</v>
      </c>
      <c r="I1864" s="69" t="s">
        <v>1018</v>
      </c>
      <c r="J1864" s="69" t="s">
        <v>324</v>
      </c>
      <c r="K1864" s="69" t="s">
        <v>382</v>
      </c>
      <c r="L1864" s="69" t="s">
        <v>420</v>
      </c>
      <c r="M1864" s="69" t="s">
        <v>388</v>
      </c>
      <c r="N1864" s="69" t="s">
        <v>44</v>
      </c>
      <c r="O1864" s="69" t="s">
        <v>433</v>
      </c>
      <c r="P1864" s="69" t="s">
        <v>970</v>
      </c>
      <c r="Q1864" s="69">
        <v>331</v>
      </c>
      <c r="R1864" s="69" t="s">
        <v>83</v>
      </c>
      <c r="V1864" s="59" t="str">
        <f t="shared" si="235"/>
        <v>6380506темно-серый</v>
      </c>
      <c r="W1864" s="59" t="str">
        <f t="shared" si="232"/>
        <v>6380506</v>
      </c>
      <c r="X1864" s="59" t="str">
        <f t="shared" si="236"/>
        <v>DRIVER CAP HERRINGBONE</v>
      </c>
      <c r="AC1864" s="50">
        <f t="shared" si="237"/>
        <v>2</v>
      </c>
      <c r="AD1864" s="43">
        <f t="shared" si="238"/>
        <v>372</v>
      </c>
      <c r="AE1864" s="50">
        <f t="shared" si="239"/>
        <v>2372</v>
      </c>
    </row>
    <row r="1865" spans="1:31">
      <c r="A1865" s="59" t="str">
        <f t="shared" si="233"/>
        <v>6380506331</v>
      </c>
      <c r="B1865" s="59" t="str">
        <f t="shared" si="234"/>
        <v>02-372-05</v>
      </c>
      <c r="C1865" s="69" t="s">
        <v>3794</v>
      </c>
      <c r="D1865" s="69" t="s">
        <v>3792</v>
      </c>
      <c r="E1865" s="69" t="s">
        <v>967</v>
      </c>
      <c r="F1865" s="70">
        <v>57</v>
      </c>
      <c r="G1865" s="70" t="s">
        <v>3793</v>
      </c>
      <c r="H1865" s="69" t="s">
        <v>277</v>
      </c>
      <c r="I1865" s="69" t="s">
        <v>1018</v>
      </c>
      <c r="J1865" s="69" t="s">
        <v>324</v>
      </c>
      <c r="K1865" s="69" t="s">
        <v>382</v>
      </c>
      <c r="L1865" s="69" t="s">
        <v>420</v>
      </c>
      <c r="M1865" s="69" t="s">
        <v>388</v>
      </c>
      <c r="N1865" s="69" t="s">
        <v>44</v>
      </c>
      <c r="O1865" s="69" t="s">
        <v>433</v>
      </c>
      <c r="P1865" s="69" t="s">
        <v>970</v>
      </c>
      <c r="Q1865" s="69">
        <v>331</v>
      </c>
      <c r="R1865" s="69" t="s">
        <v>83</v>
      </c>
      <c r="V1865" s="59" t="str">
        <f t="shared" si="235"/>
        <v>6380506темно-серый</v>
      </c>
      <c r="W1865" s="59" t="str">
        <f t="shared" si="232"/>
        <v>6380506</v>
      </c>
      <c r="X1865" s="59" t="str">
        <f t="shared" si="236"/>
        <v>DRIVER CAP HERRINGBONE</v>
      </c>
      <c r="AC1865" s="50">
        <f t="shared" si="237"/>
        <v>2</v>
      </c>
      <c r="AD1865" s="43">
        <f t="shared" si="238"/>
        <v>372</v>
      </c>
      <c r="AE1865" s="50">
        <f t="shared" si="239"/>
        <v>2372</v>
      </c>
    </row>
    <row r="1866" spans="1:31">
      <c r="A1866" s="59" t="str">
        <f t="shared" si="233"/>
        <v>6380506331</v>
      </c>
      <c r="B1866" s="59" t="str">
        <f t="shared" si="234"/>
        <v>02-372-05</v>
      </c>
      <c r="C1866" s="69" t="s">
        <v>3795</v>
      </c>
      <c r="D1866" s="69" t="s">
        <v>3792</v>
      </c>
      <c r="E1866" s="69" t="s">
        <v>979</v>
      </c>
      <c r="F1866" s="70">
        <v>58</v>
      </c>
      <c r="G1866" s="70" t="s">
        <v>3793</v>
      </c>
      <c r="H1866" s="69" t="s">
        <v>277</v>
      </c>
      <c r="I1866" s="69" t="s">
        <v>1018</v>
      </c>
      <c r="J1866" s="69" t="s">
        <v>324</v>
      </c>
      <c r="K1866" s="69" t="s">
        <v>382</v>
      </c>
      <c r="L1866" s="69" t="s">
        <v>420</v>
      </c>
      <c r="M1866" s="69" t="s">
        <v>388</v>
      </c>
      <c r="N1866" s="69" t="s">
        <v>44</v>
      </c>
      <c r="O1866" s="69" t="s">
        <v>433</v>
      </c>
      <c r="P1866" s="69" t="s">
        <v>970</v>
      </c>
      <c r="Q1866" s="69">
        <v>331</v>
      </c>
      <c r="R1866" s="69" t="s">
        <v>83</v>
      </c>
      <c r="V1866" s="59" t="str">
        <f t="shared" si="235"/>
        <v>6380506темно-серый</v>
      </c>
      <c r="W1866" s="59" t="str">
        <f t="shared" si="232"/>
        <v>6380506</v>
      </c>
      <c r="X1866" s="59" t="str">
        <f t="shared" si="236"/>
        <v>DRIVER CAP HERRINGBONE</v>
      </c>
      <c r="AC1866" s="50">
        <f t="shared" si="237"/>
        <v>2</v>
      </c>
      <c r="AD1866" s="43">
        <f t="shared" si="238"/>
        <v>372</v>
      </c>
      <c r="AE1866" s="50">
        <f t="shared" si="239"/>
        <v>2372</v>
      </c>
    </row>
    <row r="1867" spans="1:31">
      <c r="A1867" s="59" t="str">
        <f t="shared" si="233"/>
        <v>6380506331</v>
      </c>
      <c r="B1867" s="59" t="str">
        <f t="shared" si="234"/>
        <v>02-372-05</v>
      </c>
      <c r="C1867" s="69" t="s">
        <v>3796</v>
      </c>
      <c r="D1867" s="69" t="s">
        <v>3792</v>
      </c>
      <c r="E1867" s="69" t="s">
        <v>972</v>
      </c>
      <c r="F1867" s="70">
        <v>59</v>
      </c>
      <c r="G1867" s="70" t="s">
        <v>3793</v>
      </c>
      <c r="H1867" s="69" t="s">
        <v>277</v>
      </c>
      <c r="I1867" s="69" t="s">
        <v>1018</v>
      </c>
      <c r="J1867" s="69" t="s">
        <v>324</v>
      </c>
      <c r="K1867" s="69" t="s">
        <v>382</v>
      </c>
      <c r="L1867" s="69" t="s">
        <v>420</v>
      </c>
      <c r="M1867" s="69" t="s">
        <v>388</v>
      </c>
      <c r="N1867" s="69" t="s">
        <v>44</v>
      </c>
      <c r="O1867" s="69" t="s">
        <v>433</v>
      </c>
      <c r="P1867" s="69" t="s">
        <v>970</v>
      </c>
      <c r="Q1867" s="69">
        <v>331</v>
      </c>
      <c r="R1867" s="69" t="s">
        <v>83</v>
      </c>
      <c r="V1867" s="59" t="str">
        <f t="shared" si="235"/>
        <v>6380506темно-серый</v>
      </c>
      <c r="W1867" s="59" t="str">
        <f t="shared" si="232"/>
        <v>6380506</v>
      </c>
      <c r="X1867" s="59" t="str">
        <f t="shared" si="236"/>
        <v>DRIVER CAP HERRINGBONE</v>
      </c>
      <c r="AC1867" s="50">
        <f t="shared" si="237"/>
        <v>2</v>
      </c>
      <c r="AD1867" s="43">
        <f t="shared" si="238"/>
        <v>372</v>
      </c>
      <c r="AE1867" s="50">
        <f t="shared" si="239"/>
        <v>2372</v>
      </c>
    </row>
    <row r="1868" spans="1:31">
      <c r="A1868" s="59" t="str">
        <f t="shared" si="233"/>
        <v>6380506331</v>
      </c>
      <c r="B1868" s="59" t="str">
        <f t="shared" si="234"/>
        <v>02-372-05</v>
      </c>
      <c r="C1868" s="69" t="s">
        <v>3797</v>
      </c>
      <c r="D1868" s="69" t="s">
        <v>3792</v>
      </c>
      <c r="E1868" s="69" t="s">
        <v>981</v>
      </c>
      <c r="F1868" s="70">
        <v>60</v>
      </c>
      <c r="G1868" s="70" t="s">
        <v>3793</v>
      </c>
      <c r="H1868" s="69" t="s">
        <v>277</v>
      </c>
      <c r="I1868" s="69" t="s">
        <v>1018</v>
      </c>
      <c r="J1868" s="69" t="s">
        <v>324</v>
      </c>
      <c r="K1868" s="69" t="s">
        <v>382</v>
      </c>
      <c r="L1868" s="69" t="s">
        <v>420</v>
      </c>
      <c r="M1868" s="69" t="s">
        <v>388</v>
      </c>
      <c r="N1868" s="69" t="s">
        <v>44</v>
      </c>
      <c r="O1868" s="69" t="s">
        <v>433</v>
      </c>
      <c r="P1868" s="69" t="s">
        <v>970</v>
      </c>
      <c r="Q1868" s="69">
        <v>331</v>
      </c>
      <c r="R1868" s="69" t="s">
        <v>83</v>
      </c>
      <c r="V1868" s="59" t="str">
        <f t="shared" si="235"/>
        <v>6380506темно-серый</v>
      </c>
      <c r="W1868" s="59" t="str">
        <f t="shared" si="232"/>
        <v>6380506</v>
      </c>
      <c r="X1868" s="59" t="str">
        <f t="shared" si="236"/>
        <v>DRIVER CAP HERRINGBONE</v>
      </c>
      <c r="AC1868" s="50">
        <f t="shared" si="237"/>
        <v>2</v>
      </c>
      <c r="AD1868" s="43">
        <f t="shared" si="238"/>
        <v>372</v>
      </c>
      <c r="AE1868" s="50">
        <f t="shared" si="239"/>
        <v>2372</v>
      </c>
    </row>
    <row r="1869" spans="1:31">
      <c r="A1869" s="59" t="str">
        <f t="shared" si="233"/>
        <v>6380506331</v>
      </c>
      <c r="B1869" s="59" t="str">
        <f t="shared" si="234"/>
        <v>02-372-05</v>
      </c>
      <c r="C1869" s="69" t="s">
        <v>3798</v>
      </c>
      <c r="D1869" s="69" t="s">
        <v>3792</v>
      </c>
      <c r="E1869" s="69" t="s">
        <v>983</v>
      </c>
      <c r="F1869" s="70">
        <v>61</v>
      </c>
      <c r="G1869" s="70" t="s">
        <v>3793</v>
      </c>
      <c r="H1869" s="69" t="s">
        <v>277</v>
      </c>
      <c r="I1869" s="69" t="s">
        <v>1018</v>
      </c>
      <c r="J1869" s="69" t="s">
        <v>324</v>
      </c>
      <c r="K1869" s="69" t="s">
        <v>382</v>
      </c>
      <c r="L1869" s="69" t="s">
        <v>420</v>
      </c>
      <c r="M1869" s="69" t="s">
        <v>388</v>
      </c>
      <c r="N1869" s="69" t="s">
        <v>44</v>
      </c>
      <c r="O1869" s="69" t="s">
        <v>433</v>
      </c>
      <c r="P1869" s="69" t="s">
        <v>970</v>
      </c>
      <c r="Q1869" s="69">
        <v>331</v>
      </c>
      <c r="R1869" s="69" t="s">
        <v>83</v>
      </c>
      <c r="V1869" s="59" t="str">
        <f t="shared" si="235"/>
        <v>6380506темно-серый</v>
      </c>
      <c r="W1869" s="59" t="str">
        <f t="shared" si="232"/>
        <v>6380506</v>
      </c>
      <c r="X1869" s="59" t="str">
        <f t="shared" si="236"/>
        <v>DRIVER CAP HERRINGBONE</v>
      </c>
      <c r="AC1869" s="50">
        <f t="shared" si="237"/>
        <v>2</v>
      </c>
      <c r="AD1869" s="43">
        <f t="shared" si="238"/>
        <v>372</v>
      </c>
      <c r="AE1869" s="50">
        <f t="shared" si="239"/>
        <v>2372</v>
      </c>
    </row>
    <row r="1870" spans="1:31">
      <c r="A1870" s="59" t="str">
        <f t="shared" si="233"/>
        <v>6380506331</v>
      </c>
      <c r="B1870" s="59" t="str">
        <f t="shared" si="234"/>
        <v>02-372-05</v>
      </c>
      <c r="C1870" s="69" t="s">
        <v>3799</v>
      </c>
      <c r="D1870" s="69" t="s">
        <v>3792</v>
      </c>
      <c r="E1870" s="69" t="s">
        <v>987</v>
      </c>
      <c r="F1870" s="70">
        <v>62</v>
      </c>
      <c r="G1870" s="70" t="s">
        <v>3793</v>
      </c>
      <c r="H1870" s="69" t="s">
        <v>277</v>
      </c>
      <c r="I1870" s="69" t="s">
        <v>1018</v>
      </c>
      <c r="J1870" s="69" t="s">
        <v>324</v>
      </c>
      <c r="K1870" s="69" t="s">
        <v>382</v>
      </c>
      <c r="L1870" s="69" t="s">
        <v>420</v>
      </c>
      <c r="M1870" s="69" t="s">
        <v>388</v>
      </c>
      <c r="N1870" s="69" t="s">
        <v>44</v>
      </c>
      <c r="O1870" s="69" t="s">
        <v>433</v>
      </c>
      <c r="P1870" s="69" t="s">
        <v>970</v>
      </c>
      <c r="Q1870" s="69">
        <v>331</v>
      </c>
      <c r="R1870" s="69" t="s">
        <v>83</v>
      </c>
      <c r="V1870" s="59" t="str">
        <f t="shared" si="235"/>
        <v>6380506темно-серый</v>
      </c>
      <c r="W1870" s="59" t="str">
        <f t="shared" si="232"/>
        <v>6380506</v>
      </c>
      <c r="X1870" s="59" t="str">
        <f t="shared" si="236"/>
        <v>DRIVER CAP HERRINGBONE</v>
      </c>
      <c r="AC1870" s="50">
        <f t="shared" si="237"/>
        <v>2</v>
      </c>
      <c r="AD1870" s="43">
        <f t="shared" si="238"/>
        <v>372</v>
      </c>
      <c r="AE1870" s="50">
        <f t="shared" si="239"/>
        <v>2372</v>
      </c>
    </row>
    <row r="1871" spans="1:31">
      <c r="A1871" s="59" t="str">
        <f t="shared" si="233"/>
        <v>6380506331</v>
      </c>
      <c r="B1871" s="59" t="str">
        <f t="shared" si="234"/>
        <v>02-372-05</v>
      </c>
      <c r="C1871" s="69" t="s">
        <v>3800</v>
      </c>
      <c r="D1871" s="69" t="s">
        <v>3792</v>
      </c>
      <c r="E1871" s="69" t="s">
        <v>989</v>
      </c>
      <c r="F1871" s="70">
        <v>63</v>
      </c>
      <c r="G1871" s="70" t="s">
        <v>3793</v>
      </c>
      <c r="H1871" s="69" t="s">
        <v>277</v>
      </c>
      <c r="I1871" s="69" t="s">
        <v>1018</v>
      </c>
      <c r="J1871" s="69" t="s">
        <v>324</v>
      </c>
      <c r="K1871" s="69" t="s">
        <v>382</v>
      </c>
      <c r="L1871" s="69" t="s">
        <v>420</v>
      </c>
      <c r="M1871" s="69" t="s">
        <v>388</v>
      </c>
      <c r="N1871" s="69" t="s">
        <v>44</v>
      </c>
      <c r="O1871" s="69" t="s">
        <v>433</v>
      </c>
      <c r="P1871" s="69" t="s">
        <v>970</v>
      </c>
      <c r="Q1871" s="69">
        <v>331</v>
      </c>
      <c r="R1871" s="69" t="s">
        <v>83</v>
      </c>
      <c r="V1871" s="59" t="str">
        <f t="shared" si="235"/>
        <v>6380506темно-серый</v>
      </c>
      <c r="W1871" s="59" t="str">
        <f t="shared" si="232"/>
        <v>6380506</v>
      </c>
      <c r="X1871" s="59" t="str">
        <f t="shared" si="236"/>
        <v>DRIVER CAP HERRINGBONE</v>
      </c>
      <c r="AC1871" s="50">
        <f t="shared" si="237"/>
        <v>2</v>
      </c>
      <c r="AD1871" s="43">
        <f t="shared" si="238"/>
        <v>372</v>
      </c>
      <c r="AE1871" s="50">
        <f t="shared" si="239"/>
        <v>2372</v>
      </c>
    </row>
    <row r="1872" spans="1:31">
      <c r="A1872" s="59" t="str">
        <f t="shared" si="233"/>
        <v>6380506367</v>
      </c>
      <c r="B1872" s="59" t="str">
        <f t="shared" si="234"/>
        <v>02-372-15</v>
      </c>
      <c r="C1872" s="69" t="s">
        <v>3801</v>
      </c>
      <c r="D1872" s="69" t="s">
        <v>3802</v>
      </c>
      <c r="E1872" s="69" t="s">
        <v>985</v>
      </c>
      <c r="F1872" s="70">
        <v>56</v>
      </c>
      <c r="G1872" s="70" t="s">
        <v>3793</v>
      </c>
      <c r="H1872" s="69" t="s">
        <v>226</v>
      </c>
      <c r="I1872" s="69" t="s">
        <v>1018</v>
      </c>
      <c r="J1872" s="69" t="s">
        <v>324</v>
      </c>
      <c r="K1872" s="69" t="s">
        <v>382</v>
      </c>
      <c r="L1872" s="69" t="s">
        <v>420</v>
      </c>
      <c r="M1872" s="69" t="s">
        <v>388</v>
      </c>
      <c r="N1872" s="69" t="s">
        <v>44</v>
      </c>
      <c r="O1872" s="69" t="s">
        <v>433</v>
      </c>
      <c r="P1872" s="69" t="s">
        <v>970</v>
      </c>
      <c r="Q1872" s="69">
        <v>367</v>
      </c>
      <c r="R1872" s="69" t="s">
        <v>86</v>
      </c>
      <c r="V1872" s="59" t="str">
        <f t="shared" si="235"/>
        <v>6380506светло-коричневый</v>
      </c>
      <c r="W1872" s="59" t="str">
        <f t="shared" si="232"/>
        <v>6380506</v>
      </c>
      <c r="X1872" s="59" t="str">
        <f t="shared" si="236"/>
        <v>DRIVER CAP HERRINGBONE</v>
      </c>
      <c r="AC1872" s="50">
        <f t="shared" si="237"/>
        <v>2</v>
      </c>
      <c r="AD1872" s="43">
        <f t="shared" si="238"/>
        <v>372</v>
      </c>
      <c r="AE1872" s="50">
        <f t="shared" si="239"/>
        <v>2372</v>
      </c>
    </row>
    <row r="1873" spans="1:31">
      <c r="A1873" s="59" t="str">
        <f t="shared" si="233"/>
        <v>6380506367</v>
      </c>
      <c r="B1873" s="59" t="str">
        <f t="shared" si="234"/>
        <v>02-372-15</v>
      </c>
      <c r="C1873" s="69" t="s">
        <v>3803</v>
      </c>
      <c r="D1873" s="69" t="s">
        <v>3802</v>
      </c>
      <c r="E1873" s="69" t="s">
        <v>967</v>
      </c>
      <c r="F1873" s="70">
        <v>57</v>
      </c>
      <c r="G1873" s="70" t="s">
        <v>3793</v>
      </c>
      <c r="H1873" s="69" t="s">
        <v>226</v>
      </c>
      <c r="I1873" s="69" t="s">
        <v>1018</v>
      </c>
      <c r="J1873" s="69" t="s">
        <v>324</v>
      </c>
      <c r="K1873" s="69" t="s">
        <v>382</v>
      </c>
      <c r="L1873" s="69" t="s">
        <v>420</v>
      </c>
      <c r="M1873" s="69" t="s">
        <v>388</v>
      </c>
      <c r="N1873" s="69" t="s">
        <v>44</v>
      </c>
      <c r="O1873" s="69" t="s">
        <v>433</v>
      </c>
      <c r="P1873" s="69" t="s">
        <v>970</v>
      </c>
      <c r="Q1873" s="69">
        <v>367</v>
      </c>
      <c r="R1873" s="69" t="s">
        <v>86</v>
      </c>
      <c r="V1873" s="59" t="str">
        <f t="shared" si="235"/>
        <v>6380506светло-коричневый</v>
      </c>
      <c r="W1873" s="59" t="str">
        <f t="shared" si="232"/>
        <v>6380506</v>
      </c>
      <c r="X1873" s="59" t="str">
        <f t="shared" si="236"/>
        <v>DRIVER CAP HERRINGBONE</v>
      </c>
      <c r="AC1873" s="50">
        <f t="shared" si="237"/>
        <v>2</v>
      </c>
      <c r="AD1873" s="43">
        <f t="shared" si="238"/>
        <v>372</v>
      </c>
      <c r="AE1873" s="50">
        <f t="shared" si="239"/>
        <v>2372</v>
      </c>
    </row>
    <row r="1874" spans="1:31">
      <c r="A1874" s="59" t="str">
        <f t="shared" si="233"/>
        <v>6380506367</v>
      </c>
      <c r="B1874" s="59" t="str">
        <f t="shared" si="234"/>
        <v>02-372-15</v>
      </c>
      <c r="C1874" s="69" t="s">
        <v>3804</v>
      </c>
      <c r="D1874" s="69" t="s">
        <v>3802</v>
      </c>
      <c r="E1874" s="69" t="s">
        <v>979</v>
      </c>
      <c r="F1874" s="70">
        <v>58</v>
      </c>
      <c r="G1874" s="70" t="s">
        <v>3793</v>
      </c>
      <c r="H1874" s="69" t="s">
        <v>226</v>
      </c>
      <c r="I1874" s="69" t="s">
        <v>1018</v>
      </c>
      <c r="J1874" s="69" t="s">
        <v>324</v>
      </c>
      <c r="K1874" s="69" t="s">
        <v>382</v>
      </c>
      <c r="L1874" s="69" t="s">
        <v>420</v>
      </c>
      <c r="M1874" s="69" t="s">
        <v>388</v>
      </c>
      <c r="N1874" s="69" t="s">
        <v>44</v>
      </c>
      <c r="O1874" s="69" t="s">
        <v>433</v>
      </c>
      <c r="P1874" s="69" t="s">
        <v>970</v>
      </c>
      <c r="Q1874" s="69">
        <v>367</v>
      </c>
      <c r="R1874" s="69" t="s">
        <v>86</v>
      </c>
      <c r="V1874" s="59" t="str">
        <f t="shared" si="235"/>
        <v>6380506светло-коричневый</v>
      </c>
      <c r="W1874" s="59" t="str">
        <f t="shared" si="232"/>
        <v>6380506</v>
      </c>
      <c r="X1874" s="59" t="str">
        <f t="shared" si="236"/>
        <v>DRIVER CAP HERRINGBONE</v>
      </c>
      <c r="AC1874" s="50">
        <f t="shared" si="237"/>
        <v>2</v>
      </c>
      <c r="AD1874" s="43">
        <f t="shared" si="238"/>
        <v>372</v>
      </c>
      <c r="AE1874" s="50">
        <f t="shared" si="239"/>
        <v>2372</v>
      </c>
    </row>
    <row r="1875" spans="1:31">
      <c r="A1875" s="59" t="str">
        <f t="shared" si="233"/>
        <v>6380506367</v>
      </c>
      <c r="B1875" s="59" t="str">
        <f t="shared" si="234"/>
        <v>02-372-15</v>
      </c>
      <c r="C1875" s="69" t="s">
        <v>3805</v>
      </c>
      <c r="D1875" s="69" t="s">
        <v>3802</v>
      </c>
      <c r="E1875" s="69" t="s">
        <v>972</v>
      </c>
      <c r="F1875" s="70">
        <v>59</v>
      </c>
      <c r="G1875" s="70" t="s">
        <v>3793</v>
      </c>
      <c r="H1875" s="69" t="s">
        <v>226</v>
      </c>
      <c r="I1875" s="69" t="s">
        <v>1018</v>
      </c>
      <c r="J1875" s="69" t="s">
        <v>324</v>
      </c>
      <c r="K1875" s="69" t="s">
        <v>382</v>
      </c>
      <c r="L1875" s="69" t="s">
        <v>420</v>
      </c>
      <c r="M1875" s="69" t="s">
        <v>388</v>
      </c>
      <c r="N1875" s="69" t="s">
        <v>44</v>
      </c>
      <c r="O1875" s="69" t="s">
        <v>433</v>
      </c>
      <c r="P1875" s="69" t="s">
        <v>970</v>
      </c>
      <c r="Q1875" s="69">
        <v>367</v>
      </c>
      <c r="R1875" s="69" t="s">
        <v>86</v>
      </c>
      <c r="V1875" s="59" t="str">
        <f t="shared" si="235"/>
        <v>6380506светло-коричневый</v>
      </c>
      <c r="W1875" s="59" t="str">
        <f t="shared" si="232"/>
        <v>6380506</v>
      </c>
      <c r="X1875" s="59" t="str">
        <f t="shared" si="236"/>
        <v>DRIVER CAP HERRINGBONE</v>
      </c>
      <c r="AC1875" s="50">
        <f t="shared" si="237"/>
        <v>2</v>
      </c>
      <c r="AD1875" s="43">
        <f t="shared" si="238"/>
        <v>372</v>
      </c>
      <c r="AE1875" s="50">
        <f t="shared" si="239"/>
        <v>2372</v>
      </c>
    </row>
    <row r="1876" spans="1:31">
      <c r="A1876" s="59" t="str">
        <f t="shared" si="233"/>
        <v>6380506367</v>
      </c>
      <c r="B1876" s="59" t="str">
        <f t="shared" si="234"/>
        <v>02-372-15</v>
      </c>
      <c r="C1876" s="69" t="s">
        <v>3806</v>
      </c>
      <c r="D1876" s="69" t="s">
        <v>3802</v>
      </c>
      <c r="E1876" s="69" t="s">
        <v>981</v>
      </c>
      <c r="F1876" s="70">
        <v>60</v>
      </c>
      <c r="G1876" s="70" t="s">
        <v>3793</v>
      </c>
      <c r="H1876" s="69" t="s">
        <v>226</v>
      </c>
      <c r="I1876" s="69" t="s">
        <v>1018</v>
      </c>
      <c r="J1876" s="69" t="s">
        <v>324</v>
      </c>
      <c r="K1876" s="69" t="s">
        <v>382</v>
      </c>
      <c r="L1876" s="69" t="s">
        <v>420</v>
      </c>
      <c r="M1876" s="69" t="s">
        <v>388</v>
      </c>
      <c r="N1876" s="69" t="s">
        <v>44</v>
      </c>
      <c r="O1876" s="69" t="s">
        <v>433</v>
      </c>
      <c r="P1876" s="69" t="s">
        <v>970</v>
      </c>
      <c r="Q1876" s="69">
        <v>367</v>
      </c>
      <c r="R1876" s="69" t="s">
        <v>86</v>
      </c>
      <c r="V1876" s="59" t="str">
        <f t="shared" si="235"/>
        <v>6380506светло-коричневый</v>
      </c>
      <c r="W1876" s="59" t="str">
        <f t="shared" si="232"/>
        <v>6380506</v>
      </c>
      <c r="X1876" s="59" t="str">
        <f t="shared" si="236"/>
        <v>DRIVER CAP HERRINGBONE</v>
      </c>
      <c r="AC1876" s="50">
        <f t="shared" si="237"/>
        <v>2</v>
      </c>
      <c r="AD1876" s="43">
        <f t="shared" si="238"/>
        <v>372</v>
      </c>
      <c r="AE1876" s="50">
        <f t="shared" si="239"/>
        <v>2372</v>
      </c>
    </row>
    <row r="1877" spans="1:31">
      <c r="A1877" s="59" t="str">
        <f t="shared" si="233"/>
        <v>6380506367</v>
      </c>
      <c r="B1877" s="59" t="str">
        <f t="shared" si="234"/>
        <v>02-372-15</v>
      </c>
      <c r="C1877" s="69" t="s">
        <v>3807</v>
      </c>
      <c r="D1877" s="69" t="s">
        <v>3802</v>
      </c>
      <c r="E1877" s="69" t="s">
        <v>983</v>
      </c>
      <c r="F1877" s="70">
        <v>61</v>
      </c>
      <c r="G1877" s="70" t="s">
        <v>3793</v>
      </c>
      <c r="H1877" s="69" t="s">
        <v>226</v>
      </c>
      <c r="I1877" s="69" t="s">
        <v>1018</v>
      </c>
      <c r="J1877" s="69" t="s">
        <v>324</v>
      </c>
      <c r="K1877" s="69" t="s">
        <v>382</v>
      </c>
      <c r="L1877" s="69" t="s">
        <v>420</v>
      </c>
      <c r="M1877" s="69" t="s">
        <v>388</v>
      </c>
      <c r="N1877" s="69" t="s">
        <v>44</v>
      </c>
      <c r="O1877" s="69" t="s">
        <v>433</v>
      </c>
      <c r="P1877" s="69" t="s">
        <v>970</v>
      </c>
      <c r="Q1877" s="69">
        <v>367</v>
      </c>
      <c r="R1877" s="69" t="s">
        <v>86</v>
      </c>
      <c r="V1877" s="59" t="str">
        <f t="shared" si="235"/>
        <v>6380506светло-коричневый</v>
      </c>
      <c r="W1877" s="59" t="str">
        <f t="shared" si="232"/>
        <v>6380506</v>
      </c>
      <c r="X1877" s="59" t="str">
        <f t="shared" si="236"/>
        <v>DRIVER CAP HERRINGBONE</v>
      </c>
      <c r="AC1877" s="50">
        <f t="shared" si="237"/>
        <v>2</v>
      </c>
      <c r="AD1877" s="43">
        <f t="shared" si="238"/>
        <v>372</v>
      </c>
      <c r="AE1877" s="50">
        <f t="shared" si="239"/>
        <v>2372</v>
      </c>
    </row>
    <row r="1878" spans="1:31">
      <c r="A1878" s="59" t="str">
        <f t="shared" si="233"/>
        <v>6380506367</v>
      </c>
      <c r="B1878" s="59" t="str">
        <f t="shared" si="234"/>
        <v>02-372-15</v>
      </c>
      <c r="C1878" s="69" t="s">
        <v>3808</v>
      </c>
      <c r="D1878" s="69" t="s">
        <v>3802</v>
      </c>
      <c r="E1878" s="69" t="s">
        <v>987</v>
      </c>
      <c r="F1878" s="70">
        <v>62</v>
      </c>
      <c r="G1878" s="70" t="s">
        <v>3793</v>
      </c>
      <c r="H1878" s="69" t="s">
        <v>226</v>
      </c>
      <c r="I1878" s="69" t="s">
        <v>1018</v>
      </c>
      <c r="J1878" s="69" t="s">
        <v>324</v>
      </c>
      <c r="K1878" s="69" t="s">
        <v>382</v>
      </c>
      <c r="L1878" s="69" t="s">
        <v>420</v>
      </c>
      <c r="M1878" s="69" t="s">
        <v>388</v>
      </c>
      <c r="N1878" s="69" t="s">
        <v>44</v>
      </c>
      <c r="O1878" s="69" t="s">
        <v>433</v>
      </c>
      <c r="P1878" s="69" t="s">
        <v>970</v>
      </c>
      <c r="Q1878" s="69">
        <v>367</v>
      </c>
      <c r="R1878" s="69" t="s">
        <v>86</v>
      </c>
      <c r="V1878" s="59" t="str">
        <f t="shared" si="235"/>
        <v>6380506светло-коричневый</v>
      </c>
      <c r="W1878" s="59" t="str">
        <f t="shared" si="232"/>
        <v>6380506</v>
      </c>
      <c r="X1878" s="59" t="str">
        <f t="shared" si="236"/>
        <v>DRIVER CAP HERRINGBONE</v>
      </c>
      <c r="AC1878" s="50">
        <f t="shared" si="237"/>
        <v>2</v>
      </c>
      <c r="AD1878" s="43">
        <f t="shared" si="238"/>
        <v>372</v>
      </c>
      <c r="AE1878" s="50">
        <f t="shared" si="239"/>
        <v>2372</v>
      </c>
    </row>
    <row r="1879" spans="1:31">
      <c r="A1879" s="59" t="str">
        <f t="shared" si="233"/>
        <v>6380506367</v>
      </c>
      <c r="B1879" s="59" t="str">
        <f t="shared" si="234"/>
        <v>02-372-15</v>
      </c>
      <c r="C1879" s="69" t="s">
        <v>3809</v>
      </c>
      <c r="D1879" s="69" t="s">
        <v>3802</v>
      </c>
      <c r="E1879" s="69" t="s">
        <v>989</v>
      </c>
      <c r="F1879" s="70">
        <v>63</v>
      </c>
      <c r="G1879" s="70" t="s">
        <v>3793</v>
      </c>
      <c r="H1879" s="69" t="s">
        <v>226</v>
      </c>
      <c r="I1879" s="69" t="s">
        <v>1018</v>
      </c>
      <c r="J1879" s="69" t="s">
        <v>324</v>
      </c>
      <c r="K1879" s="69" t="s">
        <v>382</v>
      </c>
      <c r="L1879" s="69" t="s">
        <v>420</v>
      </c>
      <c r="M1879" s="69" t="s">
        <v>388</v>
      </c>
      <c r="N1879" s="69" t="s">
        <v>44</v>
      </c>
      <c r="O1879" s="69" t="s">
        <v>433</v>
      </c>
      <c r="P1879" s="69" t="s">
        <v>970</v>
      </c>
      <c r="Q1879" s="69">
        <v>367</v>
      </c>
      <c r="R1879" s="69" t="s">
        <v>86</v>
      </c>
      <c r="V1879" s="59" t="str">
        <f t="shared" si="235"/>
        <v>6380506светло-коричневый</v>
      </c>
      <c r="W1879" s="59" t="str">
        <f t="shared" si="232"/>
        <v>6380506</v>
      </c>
      <c r="X1879" s="59" t="str">
        <f t="shared" si="236"/>
        <v>DRIVER CAP HERRINGBONE</v>
      </c>
      <c r="AC1879" s="50">
        <f t="shared" si="237"/>
        <v>2</v>
      </c>
      <c r="AD1879" s="43">
        <f t="shared" si="238"/>
        <v>372</v>
      </c>
      <c r="AE1879" s="50">
        <f t="shared" si="239"/>
        <v>2372</v>
      </c>
    </row>
    <row r="1880" spans="1:31">
      <c r="A1880" s="59" t="str">
        <f t="shared" si="233"/>
        <v>68401062</v>
      </c>
      <c r="B1880" s="59" t="str">
        <f t="shared" si="234"/>
        <v>02-122-16</v>
      </c>
      <c r="C1880" s="69" t="s">
        <v>3810</v>
      </c>
      <c r="D1880" s="69" t="s">
        <v>3811</v>
      </c>
      <c r="E1880" s="69" t="s">
        <v>979</v>
      </c>
      <c r="F1880" s="70">
        <v>58</v>
      </c>
      <c r="G1880" s="70" t="s">
        <v>1587</v>
      </c>
      <c r="H1880" s="69" t="s">
        <v>55</v>
      </c>
      <c r="I1880" s="69" t="s">
        <v>1018</v>
      </c>
      <c r="J1880" s="69" t="s">
        <v>318</v>
      </c>
      <c r="K1880" s="69" t="s">
        <v>382</v>
      </c>
      <c r="L1880" s="69" t="s">
        <v>420</v>
      </c>
      <c r="M1880" s="69" t="s">
        <v>388</v>
      </c>
      <c r="N1880" s="69" t="s">
        <v>44</v>
      </c>
      <c r="O1880" s="69" t="s">
        <v>428</v>
      </c>
      <c r="P1880" s="69" t="s">
        <v>970</v>
      </c>
      <c r="Q1880" s="69">
        <v>2</v>
      </c>
      <c r="R1880" s="69" t="s">
        <v>71</v>
      </c>
      <c r="V1880" s="59" t="str">
        <f t="shared" si="235"/>
        <v>6840106темно-синий</v>
      </c>
      <c r="W1880" s="59" t="str">
        <f t="shared" si="232"/>
        <v>6840106</v>
      </c>
      <c r="X1880" s="59" t="str">
        <f t="shared" si="236"/>
        <v>HATTERAS</v>
      </c>
      <c r="AC1880" s="50">
        <f t="shared" si="237"/>
        <v>2</v>
      </c>
      <c r="AD1880" s="43">
        <f t="shared" si="238"/>
        <v>122</v>
      </c>
      <c r="AE1880" s="50">
        <f t="shared" si="239"/>
        <v>2122</v>
      </c>
    </row>
    <row r="1881" spans="1:31">
      <c r="A1881" s="59" t="str">
        <f t="shared" si="233"/>
        <v>68401062</v>
      </c>
      <c r="B1881" s="59" t="str">
        <f t="shared" si="234"/>
        <v>02-122-16</v>
      </c>
      <c r="C1881" s="69" t="s">
        <v>3812</v>
      </c>
      <c r="D1881" s="69" t="s">
        <v>3811</v>
      </c>
      <c r="E1881" s="69" t="s">
        <v>981</v>
      </c>
      <c r="F1881" s="70">
        <v>60</v>
      </c>
      <c r="G1881" s="70" t="s">
        <v>1587</v>
      </c>
      <c r="H1881" s="69" t="s">
        <v>55</v>
      </c>
      <c r="I1881" s="69" t="s">
        <v>1018</v>
      </c>
      <c r="J1881" s="69" t="s">
        <v>318</v>
      </c>
      <c r="K1881" s="69" t="s">
        <v>382</v>
      </c>
      <c r="L1881" s="69" t="s">
        <v>420</v>
      </c>
      <c r="M1881" s="69" t="s">
        <v>388</v>
      </c>
      <c r="N1881" s="69" t="s">
        <v>44</v>
      </c>
      <c r="O1881" s="69" t="s">
        <v>428</v>
      </c>
      <c r="P1881" s="69" t="s">
        <v>970</v>
      </c>
      <c r="Q1881" s="69">
        <v>2</v>
      </c>
      <c r="R1881" s="69" t="s">
        <v>71</v>
      </c>
      <c r="V1881" s="59" t="str">
        <f t="shared" si="235"/>
        <v>6840106темно-синий</v>
      </c>
      <c r="W1881" s="59" t="str">
        <f t="shared" si="232"/>
        <v>6840106</v>
      </c>
      <c r="X1881" s="59" t="str">
        <f t="shared" si="236"/>
        <v>HATTERAS</v>
      </c>
      <c r="AC1881" s="50">
        <f t="shared" si="237"/>
        <v>2</v>
      </c>
      <c r="AD1881" s="43">
        <f t="shared" si="238"/>
        <v>122</v>
      </c>
      <c r="AE1881" s="50">
        <f t="shared" si="239"/>
        <v>2122</v>
      </c>
    </row>
    <row r="1882" spans="1:31">
      <c r="A1882" s="59" t="str">
        <f t="shared" si="233"/>
        <v>68401062</v>
      </c>
      <c r="B1882" s="59" t="str">
        <f t="shared" si="234"/>
        <v>02-122-16</v>
      </c>
      <c r="C1882" s="69" t="s">
        <v>3813</v>
      </c>
      <c r="D1882" s="69" t="s">
        <v>3811</v>
      </c>
      <c r="E1882" s="69" t="s">
        <v>1147</v>
      </c>
      <c r="F1882" s="70">
        <v>55</v>
      </c>
      <c r="G1882" s="70" t="s">
        <v>1587</v>
      </c>
      <c r="H1882" s="69" t="s">
        <v>55</v>
      </c>
      <c r="I1882" s="69" t="s">
        <v>1018</v>
      </c>
      <c r="J1882" s="69" t="s">
        <v>318</v>
      </c>
      <c r="K1882" s="69" t="s">
        <v>382</v>
      </c>
      <c r="L1882" s="69" t="s">
        <v>420</v>
      </c>
      <c r="M1882" s="69" t="s">
        <v>388</v>
      </c>
      <c r="N1882" s="69" t="s">
        <v>44</v>
      </c>
      <c r="O1882" s="69" t="s">
        <v>428</v>
      </c>
      <c r="P1882" s="69" t="s">
        <v>970</v>
      </c>
      <c r="Q1882" s="69">
        <v>2</v>
      </c>
      <c r="R1882" s="69" t="s">
        <v>71</v>
      </c>
      <c r="V1882" s="59" t="str">
        <f t="shared" si="235"/>
        <v>6840106темно-синий</v>
      </c>
      <c r="W1882" s="59" t="str">
        <f t="shared" si="232"/>
        <v>6840106</v>
      </c>
      <c r="X1882" s="59" t="str">
        <f t="shared" si="236"/>
        <v>HATTERAS</v>
      </c>
      <c r="AC1882" s="50">
        <f t="shared" si="237"/>
        <v>2</v>
      </c>
      <c r="AD1882" s="43">
        <f t="shared" si="238"/>
        <v>122</v>
      </c>
      <c r="AE1882" s="50">
        <f t="shared" si="239"/>
        <v>2122</v>
      </c>
    </row>
    <row r="1883" spans="1:31">
      <c r="A1883" s="59" t="str">
        <f t="shared" si="233"/>
        <v>68401062</v>
      </c>
      <c r="B1883" s="59" t="str">
        <f t="shared" si="234"/>
        <v>02-122-16</v>
      </c>
      <c r="C1883" s="69" t="s">
        <v>3814</v>
      </c>
      <c r="D1883" s="69" t="s">
        <v>3811</v>
      </c>
      <c r="E1883" s="69" t="s">
        <v>967</v>
      </c>
      <c r="F1883" s="70">
        <v>57</v>
      </c>
      <c r="G1883" s="70" t="s">
        <v>1587</v>
      </c>
      <c r="H1883" s="69" t="s">
        <v>55</v>
      </c>
      <c r="I1883" s="69" t="s">
        <v>1018</v>
      </c>
      <c r="J1883" s="69" t="s">
        <v>318</v>
      </c>
      <c r="K1883" s="69" t="s">
        <v>382</v>
      </c>
      <c r="L1883" s="69" t="s">
        <v>420</v>
      </c>
      <c r="M1883" s="69" t="s">
        <v>388</v>
      </c>
      <c r="N1883" s="69" t="s">
        <v>44</v>
      </c>
      <c r="O1883" s="69" t="s">
        <v>428</v>
      </c>
      <c r="P1883" s="69" t="s">
        <v>970</v>
      </c>
      <c r="Q1883" s="69">
        <v>2</v>
      </c>
      <c r="R1883" s="69" t="s">
        <v>71</v>
      </c>
      <c r="V1883" s="59" t="str">
        <f t="shared" si="235"/>
        <v>6840106темно-синий</v>
      </c>
      <c r="W1883" s="59" t="str">
        <f t="shared" si="232"/>
        <v>6840106</v>
      </c>
      <c r="X1883" s="59" t="str">
        <f t="shared" si="236"/>
        <v>HATTERAS</v>
      </c>
      <c r="AC1883" s="50">
        <f t="shared" si="237"/>
        <v>2</v>
      </c>
      <c r="AD1883" s="43">
        <f t="shared" si="238"/>
        <v>122</v>
      </c>
      <c r="AE1883" s="50">
        <f t="shared" si="239"/>
        <v>2122</v>
      </c>
    </row>
    <row r="1884" spans="1:31">
      <c r="A1884" s="59" t="str">
        <f t="shared" si="233"/>
        <v>68401062</v>
      </c>
      <c r="B1884" s="59" t="str">
        <f t="shared" si="234"/>
        <v>02-122-16</v>
      </c>
      <c r="C1884" s="69" t="s">
        <v>3815</v>
      </c>
      <c r="D1884" s="69" t="s">
        <v>3811</v>
      </c>
      <c r="E1884" s="69" t="s">
        <v>972</v>
      </c>
      <c r="F1884" s="70">
        <v>59</v>
      </c>
      <c r="G1884" s="70" t="s">
        <v>1587</v>
      </c>
      <c r="H1884" s="69" t="s">
        <v>55</v>
      </c>
      <c r="I1884" s="69" t="s">
        <v>1018</v>
      </c>
      <c r="J1884" s="69" t="s">
        <v>318</v>
      </c>
      <c r="K1884" s="69" t="s">
        <v>382</v>
      </c>
      <c r="L1884" s="69" t="s">
        <v>420</v>
      </c>
      <c r="M1884" s="69" t="s">
        <v>388</v>
      </c>
      <c r="N1884" s="69" t="s">
        <v>44</v>
      </c>
      <c r="O1884" s="69" t="s">
        <v>428</v>
      </c>
      <c r="P1884" s="69" t="s">
        <v>970</v>
      </c>
      <c r="Q1884" s="69">
        <v>2</v>
      </c>
      <c r="R1884" s="69" t="s">
        <v>71</v>
      </c>
      <c r="V1884" s="59" t="str">
        <f t="shared" si="235"/>
        <v>6840106темно-синий</v>
      </c>
      <c r="W1884" s="59" t="str">
        <f t="shared" si="232"/>
        <v>6840106</v>
      </c>
      <c r="X1884" s="59" t="str">
        <f t="shared" si="236"/>
        <v>HATTERAS</v>
      </c>
      <c r="AC1884" s="50">
        <f t="shared" si="237"/>
        <v>2</v>
      </c>
      <c r="AD1884" s="43">
        <f t="shared" si="238"/>
        <v>122</v>
      </c>
      <c r="AE1884" s="50">
        <f t="shared" si="239"/>
        <v>2122</v>
      </c>
    </row>
    <row r="1885" spans="1:31">
      <c r="A1885" s="59" t="str">
        <f t="shared" si="233"/>
        <v>68401062</v>
      </c>
      <c r="B1885" s="59" t="str">
        <f t="shared" si="234"/>
        <v>02-122-16</v>
      </c>
      <c r="C1885" s="69" t="s">
        <v>3816</v>
      </c>
      <c r="D1885" s="69" t="s">
        <v>3811</v>
      </c>
      <c r="E1885" s="69" t="s">
        <v>983</v>
      </c>
      <c r="F1885" s="70">
        <v>61</v>
      </c>
      <c r="G1885" s="70" t="s">
        <v>1587</v>
      </c>
      <c r="H1885" s="69" t="s">
        <v>55</v>
      </c>
      <c r="I1885" s="69" t="s">
        <v>1018</v>
      </c>
      <c r="J1885" s="69" t="s">
        <v>318</v>
      </c>
      <c r="K1885" s="69" t="s">
        <v>382</v>
      </c>
      <c r="L1885" s="69" t="s">
        <v>420</v>
      </c>
      <c r="M1885" s="69" t="s">
        <v>388</v>
      </c>
      <c r="N1885" s="69" t="s">
        <v>44</v>
      </c>
      <c r="O1885" s="69" t="s">
        <v>428</v>
      </c>
      <c r="P1885" s="69" t="s">
        <v>970</v>
      </c>
      <c r="Q1885" s="69">
        <v>2</v>
      </c>
      <c r="R1885" s="69" t="s">
        <v>71</v>
      </c>
      <c r="V1885" s="59" t="str">
        <f t="shared" si="235"/>
        <v>6840106темно-синий</v>
      </c>
      <c r="W1885" s="59" t="str">
        <f t="shared" si="232"/>
        <v>6840106</v>
      </c>
      <c r="X1885" s="59" t="str">
        <f t="shared" si="236"/>
        <v>HATTERAS</v>
      </c>
      <c r="AC1885" s="50">
        <f t="shared" si="237"/>
        <v>2</v>
      </c>
      <c r="AD1885" s="43">
        <f t="shared" si="238"/>
        <v>122</v>
      </c>
      <c r="AE1885" s="50">
        <f t="shared" si="239"/>
        <v>2122</v>
      </c>
    </row>
    <row r="1886" spans="1:31">
      <c r="A1886" s="59" t="str">
        <f t="shared" si="233"/>
        <v>68401062</v>
      </c>
      <c r="B1886" s="59" t="str">
        <f t="shared" si="234"/>
        <v>02-122-16</v>
      </c>
      <c r="C1886" s="69" t="s">
        <v>3817</v>
      </c>
      <c r="D1886" s="69" t="s">
        <v>3811</v>
      </c>
      <c r="E1886" s="69" t="s">
        <v>989</v>
      </c>
      <c r="F1886" s="70">
        <v>63</v>
      </c>
      <c r="G1886" s="70" t="s">
        <v>1587</v>
      </c>
      <c r="H1886" s="69" t="s">
        <v>55</v>
      </c>
      <c r="I1886" s="69" t="s">
        <v>1018</v>
      </c>
      <c r="J1886" s="69" t="s">
        <v>318</v>
      </c>
      <c r="K1886" s="69" t="s">
        <v>382</v>
      </c>
      <c r="L1886" s="69" t="s">
        <v>420</v>
      </c>
      <c r="M1886" s="69" t="s">
        <v>388</v>
      </c>
      <c r="N1886" s="69" t="s">
        <v>44</v>
      </c>
      <c r="O1886" s="69" t="s">
        <v>428</v>
      </c>
      <c r="P1886" s="69" t="s">
        <v>970</v>
      </c>
      <c r="Q1886" s="69">
        <v>2</v>
      </c>
      <c r="R1886" s="69" t="s">
        <v>71</v>
      </c>
      <c r="V1886" s="59" t="str">
        <f t="shared" si="235"/>
        <v>6840106темно-синий</v>
      </c>
      <c r="W1886" s="59" t="str">
        <f t="shared" si="232"/>
        <v>6840106</v>
      </c>
      <c r="X1886" s="59" t="str">
        <f t="shared" si="236"/>
        <v>HATTERAS</v>
      </c>
      <c r="AC1886" s="50">
        <f t="shared" si="237"/>
        <v>2</v>
      </c>
      <c r="AD1886" s="43">
        <f t="shared" si="238"/>
        <v>122</v>
      </c>
      <c r="AE1886" s="50">
        <f t="shared" si="239"/>
        <v>2122</v>
      </c>
    </row>
    <row r="1887" spans="1:31">
      <c r="A1887" s="59" t="str">
        <f t="shared" si="233"/>
        <v>6840501333</v>
      </c>
      <c r="B1887" s="59" t="str">
        <f t="shared" si="234"/>
        <v>02-373-05</v>
      </c>
      <c r="C1887" s="69" t="s">
        <v>3818</v>
      </c>
      <c r="D1887" s="69" t="s">
        <v>3819</v>
      </c>
      <c r="E1887" s="69" t="s">
        <v>967</v>
      </c>
      <c r="F1887" s="70">
        <v>57</v>
      </c>
      <c r="G1887" s="70" t="s">
        <v>3820</v>
      </c>
      <c r="H1887" s="69" t="s">
        <v>277</v>
      </c>
      <c r="I1887" s="69" t="s">
        <v>3821</v>
      </c>
      <c r="J1887" s="69" t="s">
        <v>318</v>
      </c>
      <c r="K1887" s="69" t="s">
        <v>382</v>
      </c>
      <c r="L1887" s="69" t="s">
        <v>420</v>
      </c>
      <c r="M1887" s="69" t="s">
        <v>388</v>
      </c>
      <c r="N1887" s="69" t="s">
        <v>44</v>
      </c>
      <c r="O1887" s="69" t="s">
        <v>428</v>
      </c>
      <c r="P1887" s="69" t="s">
        <v>970</v>
      </c>
      <c r="Q1887" s="69">
        <v>333</v>
      </c>
      <c r="R1887" s="69" t="s">
        <v>83</v>
      </c>
      <c r="V1887" s="59" t="str">
        <f t="shared" si="235"/>
        <v>6840501темно-серый</v>
      </c>
      <c r="W1887" s="59" t="str">
        <f t="shared" si="232"/>
        <v>6840501</v>
      </c>
      <c r="X1887" s="59" t="str">
        <f t="shared" si="236"/>
        <v>HATTERAS CASHMERE</v>
      </c>
      <c r="AC1887" s="50">
        <f t="shared" si="237"/>
        <v>2</v>
      </c>
      <c r="AD1887" s="43">
        <f t="shared" si="238"/>
        <v>373</v>
      </c>
      <c r="AE1887" s="50">
        <f t="shared" si="239"/>
        <v>2373</v>
      </c>
    </row>
    <row r="1888" spans="1:31">
      <c r="A1888" s="59" t="str">
        <f t="shared" si="233"/>
        <v>6840501333</v>
      </c>
      <c r="B1888" s="59" t="str">
        <f t="shared" si="234"/>
        <v>02-373-05</v>
      </c>
      <c r="C1888" s="69" t="s">
        <v>3822</v>
      </c>
      <c r="D1888" s="69" t="s">
        <v>3819</v>
      </c>
      <c r="E1888" s="69" t="s">
        <v>979</v>
      </c>
      <c r="F1888" s="70">
        <v>58</v>
      </c>
      <c r="G1888" s="70" t="s">
        <v>3820</v>
      </c>
      <c r="H1888" s="69" t="s">
        <v>277</v>
      </c>
      <c r="I1888" s="69" t="s">
        <v>3821</v>
      </c>
      <c r="J1888" s="69" t="s">
        <v>318</v>
      </c>
      <c r="K1888" s="69" t="s">
        <v>382</v>
      </c>
      <c r="L1888" s="69" t="s">
        <v>420</v>
      </c>
      <c r="M1888" s="69" t="s">
        <v>388</v>
      </c>
      <c r="N1888" s="69" t="s">
        <v>44</v>
      </c>
      <c r="O1888" s="69" t="s">
        <v>428</v>
      </c>
      <c r="P1888" s="69" t="s">
        <v>970</v>
      </c>
      <c r="Q1888" s="69">
        <v>333</v>
      </c>
      <c r="R1888" s="69" t="s">
        <v>83</v>
      </c>
      <c r="V1888" s="59" t="str">
        <f t="shared" si="235"/>
        <v>6840501темно-серый</v>
      </c>
      <c r="W1888" s="59" t="str">
        <f t="shared" si="232"/>
        <v>6840501</v>
      </c>
      <c r="X1888" s="59" t="str">
        <f t="shared" si="236"/>
        <v>HATTERAS CASHMERE</v>
      </c>
      <c r="AC1888" s="50">
        <f t="shared" si="237"/>
        <v>2</v>
      </c>
      <c r="AD1888" s="43">
        <f t="shared" si="238"/>
        <v>373</v>
      </c>
      <c r="AE1888" s="50">
        <f t="shared" si="239"/>
        <v>2373</v>
      </c>
    </row>
    <row r="1889" spans="1:31">
      <c r="A1889" s="59" t="str">
        <f t="shared" si="233"/>
        <v>6840501333</v>
      </c>
      <c r="B1889" s="59" t="str">
        <f t="shared" si="234"/>
        <v>02-373-05</v>
      </c>
      <c r="C1889" s="69" t="s">
        <v>3823</v>
      </c>
      <c r="D1889" s="69" t="s">
        <v>3819</v>
      </c>
      <c r="E1889" s="69" t="s">
        <v>972</v>
      </c>
      <c r="F1889" s="70">
        <v>59</v>
      </c>
      <c r="G1889" s="70" t="s">
        <v>3820</v>
      </c>
      <c r="H1889" s="69" t="s">
        <v>277</v>
      </c>
      <c r="I1889" s="69" t="s">
        <v>3821</v>
      </c>
      <c r="J1889" s="69" t="s">
        <v>318</v>
      </c>
      <c r="K1889" s="69" t="s">
        <v>382</v>
      </c>
      <c r="L1889" s="69" t="s">
        <v>420</v>
      </c>
      <c r="M1889" s="69" t="s">
        <v>388</v>
      </c>
      <c r="N1889" s="69" t="s">
        <v>44</v>
      </c>
      <c r="O1889" s="69" t="s">
        <v>428</v>
      </c>
      <c r="P1889" s="69" t="s">
        <v>970</v>
      </c>
      <c r="Q1889" s="69">
        <v>333</v>
      </c>
      <c r="R1889" s="69" t="s">
        <v>83</v>
      </c>
      <c r="V1889" s="59" t="str">
        <f t="shared" si="235"/>
        <v>6840501темно-серый</v>
      </c>
      <c r="W1889" s="59" t="str">
        <f t="shared" si="232"/>
        <v>6840501</v>
      </c>
      <c r="X1889" s="59" t="str">
        <f t="shared" si="236"/>
        <v>HATTERAS CASHMERE</v>
      </c>
      <c r="AC1889" s="50">
        <f t="shared" si="237"/>
        <v>2</v>
      </c>
      <c r="AD1889" s="43">
        <f t="shared" si="238"/>
        <v>373</v>
      </c>
      <c r="AE1889" s="50">
        <f t="shared" si="239"/>
        <v>2373</v>
      </c>
    </row>
    <row r="1890" spans="1:31">
      <c r="A1890" s="59" t="str">
        <f t="shared" si="233"/>
        <v>6840501333</v>
      </c>
      <c r="B1890" s="59" t="str">
        <f t="shared" si="234"/>
        <v>02-373-05</v>
      </c>
      <c r="C1890" s="69" t="s">
        <v>3824</v>
      </c>
      <c r="D1890" s="69" t="s">
        <v>3819</v>
      </c>
      <c r="E1890" s="69" t="s">
        <v>981</v>
      </c>
      <c r="F1890" s="70">
        <v>60</v>
      </c>
      <c r="G1890" s="70" t="s">
        <v>3820</v>
      </c>
      <c r="H1890" s="69" t="s">
        <v>277</v>
      </c>
      <c r="I1890" s="69" t="s">
        <v>3821</v>
      </c>
      <c r="J1890" s="69" t="s">
        <v>318</v>
      </c>
      <c r="K1890" s="69" t="s">
        <v>382</v>
      </c>
      <c r="L1890" s="69" t="s">
        <v>420</v>
      </c>
      <c r="M1890" s="69" t="s">
        <v>388</v>
      </c>
      <c r="N1890" s="69" t="s">
        <v>44</v>
      </c>
      <c r="O1890" s="69" t="s">
        <v>428</v>
      </c>
      <c r="P1890" s="69" t="s">
        <v>970</v>
      </c>
      <c r="Q1890" s="69">
        <v>333</v>
      </c>
      <c r="R1890" s="69" t="s">
        <v>83</v>
      </c>
      <c r="V1890" s="59" t="str">
        <f t="shared" si="235"/>
        <v>6840501темно-серый</v>
      </c>
      <c r="W1890" s="59" t="str">
        <f t="shared" si="232"/>
        <v>6840501</v>
      </c>
      <c r="X1890" s="59" t="str">
        <f t="shared" si="236"/>
        <v>HATTERAS CASHMERE</v>
      </c>
      <c r="AC1890" s="50">
        <f t="shared" si="237"/>
        <v>2</v>
      </c>
      <c r="AD1890" s="43">
        <f t="shared" si="238"/>
        <v>373</v>
      </c>
      <c r="AE1890" s="50">
        <f t="shared" si="239"/>
        <v>2373</v>
      </c>
    </row>
    <row r="1891" spans="1:31">
      <c r="A1891" s="59" t="str">
        <f t="shared" si="233"/>
        <v>6840501333</v>
      </c>
      <c r="B1891" s="59" t="str">
        <f t="shared" si="234"/>
        <v>02-373-05</v>
      </c>
      <c r="C1891" s="69" t="s">
        <v>3825</v>
      </c>
      <c r="D1891" s="69" t="s">
        <v>3819</v>
      </c>
      <c r="E1891" s="69" t="s">
        <v>983</v>
      </c>
      <c r="F1891" s="70">
        <v>61</v>
      </c>
      <c r="G1891" s="70" t="s">
        <v>3820</v>
      </c>
      <c r="H1891" s="69" t="s">
        <v>277</v>
      </c>
      <c r="I1891" s="69" t="s">
        <v>3821</v>
      </c>
      <c r="J1891" s="69" t="s">
        <v>318</v>
      </c>
      <c r="K1891" s="69" t="s">
        <v>382</v>
      </c>
      <c r="L1891" s="69" t="s">
        <v>420</v>
      </c>
      <c r="M1891" s="69" t="s">
        <v>388</v>
      </c>
      <c r="N1891" s="69" t="s">
        <v>44</v>
      </c>
      <c r="O1891" s="69" t="s">
        <v>428</v>
      </c>
      <c r="P1891" s="69" t="s">
        <v>970</v>
      </c>
      <c r="Q1891" s="69">
        <v>333</v>
      </c>
      <c r="R1891" s="69" t="s">
        <v>83</v>
      </c>
      <c r="V1891" s="59" t="str">
        <f t="shared" si="235"/>
        <v>6840501темно-серый</v>
      </c>
      <c r="W1891" s="59" t="str">
        <f t="shared" si="232"/>
        <v>6840501</v>
      </c>
      <c r="X1891" s="59" t="str">
        <f t="shared" si="236"/>
        <v>HATTERAS CASHMERE</v>
      </c>
      <c r="AC1891" s="50">
        <f t="shared" si="237"/>
        <v>2</v>
      </c>
      <c r="AD1891" s="43">
        <f t="shared" si="238"/>
        <v>373</v>
      </c>
      <c r="AE1891" s="50">
        <f t="shared" si="239"/>
        <v>2373</v>
      </c>
    </row>
    <row r="1892" spans="1:31">
      <c r="A1892" s="59" t="str">
        <f t="shared" si="233"/>
        <v>68611017</v>
      </c>
      <c r="B1892" s="59" t="str">
        <f t="shared" si="234"/>
        <v>02-374-02</v>
      </c>
      <c r="C1892" s="69" t="s">
        <v>3826</v>
      </c>
      <c r="D1892" s="69" t="s">
        <v>3827</v>
      </c>
      <c r="E1892" s="69" t="s">
        <v>981</v>
      </c>
      <c r="F1892" s="70">
        <v>60</v>
      </c>
      <c r="G1892" s="70" t="s">
        <v>3828</v>
      </c>
      <c r="H1892" s="69" t="s">
        <v>63</v>
      </c>
      <c r="I1892" s="69" t="s">
        <v>1727</v>
      </c>
      <c r="J1892" s="69" t="s">
        <v>318</v>
      </c>
      <c r="K1892" s="69" t="s">
        <v>382</v>
      </c>
      <c r="L1892" s="69" t="s">
        <v>420</v>
      </c>
      <c r="M1892" s="69" t="s">
        <v>388</v>
      </c>
      <c r="N1892" s="69" t="s">
        <v>1725</v>
      </c>
      <c r="O1892" s="69" t="s">
        <v>433</v>
      </c>
      <c r="P1892" s="69" t="s">
        <v>970</v>
      </c>
      <c r="Q1892" s="69">
        <v>7</v>
      </c>
      <c r="R1892" s="69" t="s">
        <v>63</v>
      </c>
      <c r="V1892" s="59" t="str">
        <f t="shared" si="235"/>
        <v>6861101бежевый</v>
      </c>
      <c r="W1892" s="59" t="str">
        <f t="shared" si="232"/>
        <v>6861101</v>
      </c>
      <c r="X1892" s="59" t="str">
        <f t="shared" si="236"/>
        <v>8-PANEL CAP CORD</v>
      </c>
      <c r="AC1892" s="50">
        <f t="shared" si="237"/>
        <v>2</v>
      </c>
      <c r="AD1892" s="43">
        <f t="shared" si="238"/>
        <v>374</v>
      </c>
      <c r="AE1892" s="50">
        <f t="shared" si="239"/>
        <v>2374</v>
      </c>
    </row>
    <row r="1893" spans="1:31">
      <c r="A1893" s="59" t="str">
        <f t="shared" si="233"/>
        <v>68611017</v>
      </c>
      <c r="B1893" s="59" t="str">
        <f t="shared" si="234"/>
        <v>02-374-02</v>
      </c>
      <c r="C1893" s="69" t="s">
        <v>3829</v>
      </c>
      <c r="D1893" s="69" t="s">
        <v>3827</v>
      </c>
      <c r="E1893" s="69" t="s">
        <v>987</v>
      </c>
      <c r="F1893" s="70">
        <v>62</v>
      </c>
      <c r="G1893" s="70" t="s">
        <v>3828</v>
      </c>
      <c r="H1893" s="69" t="s">
        <v>63</v>
      </c>
      <c r="I1893" s="69" t="s">
        <v>1727</v>
      </c>
      <c r="J1893" s="69" t="s">
        <v>318</v>
      </c>
      <c r="K1893" s="69" t="s">
        <v>382</v>
      </c>
      <c r="L1893" s="69" t="s">
        <v>420</v>
      </c>
      <c r="M1893" s="69" t="s">
        <v>388</v>
      </c>
      <c r="N1893" s="69" t="s">
        <v>1725</v>
      </c>
      <c r="O1893" s="69" t="s">
        <v>433</v>
      </c>
      <c r="P1893" s="69" t="s">
        <v>970</v>
      </c>
      <c r="Q1893" s="69">
        <v>7</v>
      </c>
      <c r="R1893" s="69" t="s">
        <v>63</v>
      </c>
      <c r="V1893" s="59" t="str">
        <f t="shared" si="235"/>
        <v>6861101бежевый</v>
      </c>
      <c r="W1893" s="59" t="str">
        <f t="shared" si="232"/>
        <v>6861101</v>
      </c>
      <c r="X1893" s="59" t="str">
        <f t="shared" si="236"/>
        <v>8-PANEL CAP CORD</v>
      </c>
      <c r="AC1893" s="50">
        <f t="shared" si="237"/>
        <v>2</v>
      </c>
      <c r="AD1893" s="43">
        <f t="shared" si="238"/>
        <v>374</v>
      </c>
      <c r="AE1893" s="50">
        <f t="shared" si="239"/>
        <v>2374</v>
      </c>
    </row>
    <row r="1894" spans="1:31">
      <c r="A1894" s="59" t="str">
        <f t="shared" si="233"/>
        <v>68611017</v>
      </c>
      <c r="B1894" s="59" t="str">
        <f t="shared" si="234"/>
        <v>02-374-02</v>
      </c>
      <c r="C1894" s="69" t="s">
        <v>3830</v>
      </c>
      <c r="D1894" s="69" t="s">
        <v>3827</v>
      </c>
      <c r="E1894" s="69" t="s">
        <v>1147</v>
      </c>
      <c r="F1894" s="70">
        <v>55</v>
      </c>
      <c r="G1894" s="70" t="s">
        <v>3828</v>
      </c>
      <c r="H1894" s="69" t="s">
        <v>63</v>
      </c>
      <c r="I1894" s="69" t="s">
        <v>1727</v>
      </c>
      <c r="J1894" s="69" t="s">
        <v>318</v>
      </c>
      <c r="K1894" s="69" t="s">
        <v>382</v>
      </c>
      <c r="L1894" s="69" t="s">
        <v>420</v>
      </c>
      <c r="M1894" s="69" t="s">
        <v>388</v>
      </c>
      <c r="N1894" s="69" t="s">
        <v>1725</v>
      </c>
      <c r="O1894" s="69" t="s">
        <v>433</v>
      </c>
      <c r="P1894" s="69" t="s">
        <v>970</v>
      </c>
      <c r="Q1894" s="69">
        <v>7</v>
      </c>
      <c r="R1894" s="69" t="s">
        <v>63</v>
      </c>
      <c r="V1894" s="59" t="str">
        <f t="shared" si="235"/>
        <v>6861101бежевый</v>
      </c>
      <c r="W1894" s="59" t="str">
        <f t="shared" si="232"/>
        <v>6861101</v>
      </c>
      <c r="X1894" s="59" t="str">
        <f t="shared" si="236"/>
        <v>8-PANEL CAP CORD</v>
      </c>
      <c r="AC1894" s="50">
        <f t="shared" si="237"/>
        <v>2</v>
      </c>
      <c r="AD1894" s="43">
        <f t="shared" si="238"/>
        <v>374</v>
      </c>
      <c r="AE1894" s="50">
        <f t="shared" si="239"/>
        <v>2374</v>
      </c>
    </row>
    <row r="1895" spans="1:31">
      <c r="A1895" s="59" t="str">
        <f t="shared" si="233"/>
        <v>68611017</v>
      </c>
      <c r="B1895" s="59" t="str">
        <f t="shared" si="234"/>
        <v>02-374-02</v>
      </c>
      <c r="C1895" s="69" t="s">
        <v>3831</v>
      </c>
      <c r="D1895" s="69" t="s">
        <v>3827</v>
      </c>
      <c r="E1895" s="69" t="s">
        <v>985</v>
      </c>
      <c r="F1895" s="70">
        <v>56</v>
      </c>
      <c r="G1895" s="70" t="s">
        <v>3828</v>
      </c>
      <c r="H1895" s="69" t="s">
        <v>63</v>
      </c>
      <c r="I1895" s="69" t="s">
        <v>1727</v>
      </c>
      <c r="J1895" s="69" t="s">
        <v>318</v>
      </c>
      <c r="K1895" s="69" t="s">
        <v>382</v>
      </c>
      <c r="L1895" s="69" t="s">
        <v>420</v>
      </c>
      <c r="M1895" s="69" t="s">
        <v>388</v>
      </c>
      <c r="N1895" s="69" t="s">
        <v>1725</v>
      </c>
      <c r="O1895" s="69" t="s">
        <v>433</v>
      </c>
      <c r="P1895" s="69" t="s">
        <v>970</v>
      </c>
      <c r="Q1895" s="69">
        <v>7</v>
      </c>
      <c r="R1895" s="69" t="s">
        <v>63</v>
      </c>
      <c r="V1895" s="59" t="str">
        <f t="shared" si="235"/>
        <v>6861101бежевый</v>
      </c>
      <c r="W1895" s="59" t="str">
        <f t="shared" si="232"/>
        <v>6861101</v>
      </c>
      <c r="X1895" s="59" t="str">
        <f t="shared" si="236"/>
        <v>8-PANEL CAP CORD</v>
      </c>
      <c r="AC1895" s="50">
        <f t="shared" si="237"/>
        <v>2</v>
      </c>
      <c r="AD1895" s="43">
        <f t="shared" si="238"/>
        <v>374</v>
      </c>
      <c r="AE1895" s="50">
        <f t="shared" si="239"/>
        <v>2374</v>
      </c>
    </row>
    <row r="1896" spans="1:31">
      <c r="A1896" s="59" t="str">
        <f t="shared" si="233"/>
        <v>68611017</v>
      </c>
      <c r="B1896" s="59" t="str">
        <f t="shared" si="234"/>
        <v>02-374-02</v>
      </c>
      <c r="C1896" s="69" t="s">
        <v>3832</v>
      </c>
      <c r="D1896" s="69" t="s">
        <v>3827</v>
      </c>
      <c r="E1896" s="69" t="s">
        <v>967</v>
      </c>
      <c r="F1896" s="70">
        <v>57</v>
      </c>
      <c r="G1896" s="70" t="s">
        <v>3828</v>
      </c>
      <c r="H1896" s="69" t="s">
        <v>63</v>
      </c>
      <c r="I1896" s="69" t="s">
        <v>1727</v>
      </c>
      <c r="J1896" s="69" t="s">
        <v>318</v>
      </c>
      <c r="K1896" s="69" t="s">
        <v>382</v>
      </c>
      <c r="L1896" s="69" t="s">
        <v>420</v>
      </c>
      <c r="M1896" s="69" t="s">
        <v>388</v>
      </c>
      <c r="N1896" s="69" t="s">
        <v>1725</v>
      </c>
      <c r="O1896" s="69" t="s">
        <v>433</v>
      </c>
      <c r="P1896" s="69" t="s">
        <v>970</v>
      </c>
      <c r="Q1896" s="69">
        <v>7</v>
      </c>
      <c r="R1896" s="69" t="s">
        <v>63</v>
      </c>
      <c r="V1896" s="59" t="str">
        <f t="shared" si="235"/>
        <v>6861101бежевый</v>
      </c>
      <c r="W1896" s="59" t="str">
        <f t="shared" si="232"/>
        <v>6861101</v>
      </c>
      <c r="X1896" s="59" t="str">
        <f t="shared" si="236"/>
        <v>8-PANEL CAP CORD</v>
      </c>
      <c r="AC1896" s="50">
        <f t="shared" si="237"/>
        <v>2</v>
      </c>
      <c r="AD1896" s="43">
        <f t="shared" si="238"/>
        <v>374</v>
      </c>
      <c r="AE1896" s="50">
        <f t="shared" si="239"/>
        <v>2374</v>
      </c>
    </row>
    <row r="1897" spans="1:31">
      <c r="A1897" s="59" t="str">
        <f t="shared" si="233"/>
        <v>68611017</v>
      </c>
      <c r="B1897" s="59" t="str">
        <f t="shared" si="234"/>
        <v>02-374-02</v>
      </c>
      <c r="C1897" s="69" t="s">
        <v>3833</v>
      </c>
      <c r="D1897" s="69" t="s">
        <v>3827</v>
      </c>
      <c r="E1897" s="69" t="s">
        <v>979</v>
      </c>
      <c r="F1897" s="70">
        <v>58</v>
      </c>
      <c r="G1897" s="70" t="s">
        <v>3828</v>
      </c>
      <c r="H1897" s="69" t="s">
        <v>63</v>
      </c>
      <c r="I1897" s="69" t="s">
        <v>1727</v>
      </c>
      <c r="J1897" s="69" t="s">
        <v>318</v>
      </c>
      <c r="K1897" s="69" t="s">
        <v>382</v>
      </c>
      <c r="L1897" s="69" t="s">
        <v>420</v>
      </c>
      <c r="M1897" s="69" t="s">
        <v>388</v>
      </c>
      <c r="N1897" s="69" t="s">
        <v>1725</v>
      </c>
      <c r="O1897" s="69" t="s">
        <v>433</v>
      </c>
      <c r="P1897" s="69" t="s">
        <v>970</v>
      </c>
      <c r="Q1897" s="69">
        <v>7</v>
      </c>
      <c r="R1897" s="69" t="s">
        <v>63</v>
      </c>
      <c r="V1897" s="59" t="str">
        <f t="shared" si="235"/>
        <v>6861101бежевый</v>
      </c>
      <c r="W1897" s="59" t="str">
        <f t="shared" si="232"/>
        <v>6861101</v>
      </c>
      <c r="X1897" s="59" t="str">
        <f t="shared" si="236"/>
        <v>8-PANEL CAP CORD</v>
      </c>
      <c r="AC1897" s="50">
        <f t="shared" si="237"/>
        <v>2</v>
      </c>
      <c r="AD1897" s="43">
        <f t="shared" si="238"/>
        <v>374</v>
      </c>
      <c r="AE1897" s="50">
        <f t="shared" si="239"/>
        <v>2374</v>
      </c>
    </row>
    <row r="1898" spans="1:31">
      <c r="A1898" s="59" t="str">
        <f t="shared" si="233"/>
        <v>68611017</v>
      </c>
      <c r="B1898" s="59" t="str">
        <f t="shared" si="234"/>
        <v>02-374-02</v>
      </c>
      <c r="C1898" s="69" t="s">
        <v>3834</v>
      </c>
      <c r="D1898" s="69" t="s">
        <v>3827</v>
      </c>
      <c r="E1898" s="69" t="s">
        <v>972</v>
      </c>
      <c r="F1898" s="70">
        <v>59</v>
      </c>
      <c r="G1898" s="70" t="s">
        <v>3828</v>
      </c>
      <c r="H1898" s="69" t="s">
        <v>63</v>
      </c>
      <c r="I1898" s="69" t="s">
        <v>1727</v>
      </c>
      <c r="J1898" s="69" t="s">
        <v>318</v>
      </c>
      <c r="K1898" s="69" t="s">
        <v>382</v>
      </c>
      <c r="L1898" s="69" t="s">
        <v>420</v>
      </c>
      <c r="M1898" s="69" t="s">
        <v>388</v>
      </c>
      <c r="N1898" s="69" t="s">
        <v>1725</v>
      </c>
      <c r="O1898" s="69" t="s">
        <v>433</v>
      </c>
      <c r="P1898" s="69" t="s">
        <v>970</v>
      </c>
      <c r="Q1898" s="69">
        <v>7</v>
      </c>
      <c r="R1898" s="69" t="s">
        <v>63</v>
      </c>
      <c r="V1898" s="59" t="str">
        <f t="shared" si="235"/>
        <v>6861101бежевый</v>
      </c>
      <c r="W1898" s="59" t="str">
        <f t="shared" si="232"/>
        <v>6861101</v>
      </c>
      <c r="X1898" s="59" t="str">
        <f t="shared" si="236"/>
        <v>8-PANEL CAP CORD</v>
      </c>
      <c r="AC1898" s="50">
        <f t="shared" si="237"/>
        <v>2</v>
      </c>
      <c r="AD1898" s="43">
        <f t="shared" si="238"/>
        <v>374</v>
      </c>
      <c r="AE1898" s="50">
        <f t="shared" si="239"/>
        <v>2374</v>
      </c>
    </row>
    <row r="1899" spans="1:31">
      <c r="A1899" s="59" t="str">
        <f t="shared" si="233"/>
        <v>68611017</v>
      </c>
      <c r="B1899" s="59" t="str">
        <f t="shared" si="234"/>
        <v>02-374-02</v>
      </c>
      <c r="C1899" s="69" t="s">
        <v>3835</v>
      </c>
      <c r="D1899" s="69" t="s">
        <v>3827</v>
      </c>
      <c r="E1899" s="69" t="s">
        <v>983</v>
      </c>
      <c r="F1899" s="70">
        <v>61</v>
      </c>
      <c r="G1899" s="70" t="s">
        <v>3828</v>
      </c>
      <c r="H1899" s="69" t="s">
        <v>63</v>
      </c>
      <c r="I1899" s="69" t="s">
        <v>1727</v>
      </c>
      <c r="J1899" s="69" t="s">
        <v>318</v>
      </c>
      <c r="K1899" s="69" t="s">
        <v>382</v>
      </c>
      <c r="L1899" s="69" t="s">
        <v>420</v>
      </c>
      <c r="M1899" s="69" t="s">
        <v>388</v>
      </c>
      <c r="N1899" s="69" t="s">
        <v>1725</v>
      </c>
      <c r="O1899" s="69" t="s">
        <v>433</v>
      </c>
      <c r="P1899" s="69" t="s">
        <v>970</v>
      </c>
      <c r="Q1899" s="69">
        <v>7</v>
      </c>
      <c r="R1899" s="69" t="s">
        <v>63</v>
      </c>
      <c r="V1899" s="59" t="str">
        <f t="shared" si="235"/>
        <v>6861101бежевый</v>
      </c>
      <c r="W1899" s="59" t="str">
        <f t="shared" si="232"/>
        <v>6861101</v>
      </c>
      <c r="X1899" s="59" t="str">
        <f t="shared" si="236"/>
        <v>8-PANEL CAP CORD</v>
      </c>
      <c r="AC1899" s="50">
        <f t="shared" si="237"/>
        <v>2</v>
      </c>
      <c r="AD1899" s="43">
        <f t="shared" si="238"/>
        <v>374</v>
      </c>
      <c r="AE1899" s="50">
        <f t="shared" si="239"/>
        <v>2374</v>
      </c>
    </row>
    <row r="1900" spans="1:31">
      <c r="A1900" s="59" t="str">
        <f t="shared" si="233"/>
        <v>68611017</v>
      </c>
      <c r="B1900" s="59" t="str">
        <f t="shared" si="234"/>
        <v>02-374-02</v>
      </c>
      <c r="C1900" s="69" t="s">
        <v>3836</v>
      </c>
      <c r="D1900" s="69" t="s">
        <v>3827</v>
      </c>
      <c r="E1900" s="69" t="s">
        <v>989</v>
      </c>
      <c r="F1900" s="70">
        <v>63</v>
      </c>
      <c r="G1900" s="70" t="s">
        <v>3828</v>
      </c>
      <c r="H1900" s="69" t="s">
        <v>63</v>
      </c>
      <c r="I1900" s="69" t="s">
        <v>1727</v>
      </c>
      <c r="J1900" s="69" t="s">
        <v>318</v>
      </c>
      <c r="K1900" s="69" t="s">
        <v>382</v>
      </c>
      <c r="L1900" s="69" t="s">
        <v>420</v>
      </c>
      <c r="M1900" s="69" t="s">
        <v>388</v>
      </c>
      <c r="N1900" s="69" t="s">
        <v>1725</v>
      </c>
      <c r="O1900" s="69" t="s">
        <v>433</v>
      </c>
      <c r="P1900" s="69" t="s">
        <v>970</v>
      </c>
      <c r="Q1900" s="69">
        <v>7</v>
      </c>
      <c r="R1900" s="69" t="s">
        <v>63</v>
      </c>
      <c r="V1900" s="59" t="str">
        <f t="shared" si="235"/>
        <v>6861101бежевый</v>
      </c>
      <c r="W1900" s="59" t="str">
        <f t="shared" si="232"/>
        <v>6861101</v>
      </c>
      <c r="X1900" s="59" t="str">
        <f t="shared" si="236"/>
        <v>8-PANEL CAP CORD</v>
      </c>
      <c r="AC1900" s="50">
        <f t="shared" si="237"/>
        <v>2</v>
      </c>
      <c r="AD1900" s="43">
        <f t="shared" si="238"/>
        <v>374</v>
      </c>
      <c r="AE1900" s="50">
        <f t="shared" si="239"/>
        <v>2374</v>
      </c>
    </row>
    <row r="1901" spans="1:31">
      <c r="A1901" s="59" t="str">
        <f t="shared" si="233"/>
        <v>94951021</v>
      </c>
      <c r="B1901" s="59" t="str">
        <f t="shared" si="234"/>
        <v>02-375-09</v>
      </c>
      <c r="C1901" s="69" t="s">
        <v>3837</v>
      </c>
      <c r="D1901" s="69" t="s">
        <v>3838</v>
      </c>
      <c r="E1901" s="69">
        <v>8.5</v>
      </c>
      <c r="F1901" s="70">
        <v>85</v>
      </c>
      <c r="G1901" s="70" t="s">
        <v>3839</v>
      </c>
      <c r="H1901" s="69" t="s">
        <v>53</v>
      </c>
      <c r="I1901" s="69" t="s">
        <v>3840</v>
      </c>
      <c r="J1901" s="69" t="s">
        <v>337</v>
      </c>
      <c r="K1901" s="69" t="s">
        <v>382</v>
      </c>
      <c r="L1901" s="69" t="s">
        <v>420</v>
      </c>
      <c r="M1901" s="69" t="s">
        <v>389</v>
      </c>
      <c r="O1901" s="69" t="s">
        <v>386</v>
      </c>
      <c r="P1901" s="69" t="s">
        <v>970</v>
      </c>
      <c r="Q1901" s="69">
        <v>1</v>
      </c>
      <c r="R1901" s="69" t="s">
        <v>53</v>
      </c>
      <c r="V1901" s="59" t="str">
        <f t="shared" si="235"/>
        <v>9495102черный</v>
      </c>
      <c r="W1901" s="59" t="str">
        <f t="shared" si="232"/>
        <v>9495102</v>
      </c>
      <c r="X1901" s="59" t="str">
        <f t="shared" si="236"/>
        <v>GLOVES SOFT SHELL GOAT NAPPA</v>
      </c>
      <c r="AC1901" s="50">
        <f t="shared" si="237"/>
        <v>2</v>
      </c>
      <c r="AD1901" s="43">
        <f t="shared" si="238"/>
        <v>375</v>
      </c>
      <c r="AE1901" s="50">
        <f t="shared" si="239"/>
        <v>2375</v>
      </c>
    </row>
    <row r="1902" spans="1:31">
      <c r="A1902" s="59" t="str">
        <f t="shared" si="233"/>
        <v>94951021</v>
      </c>
      <c r="B1902" s="59" t="str">
        <f t="shared" si="234"/>
        <v>02-375-09</v>
      </c>
      <c r="C1902" s="69" t="s">
        <v>3841</v>
      </c>
      <c r="D1902" s="69" t="s">
        <v>3838</v>
      </c>
      <c r="E1902" s="69">
        <v>9</v>
      </c>
      <c r="F1902" s="70">
        <v>9</v>
      </c>
      <c r="G1902" s="70" t="s">
        <v>3839</v>
      </c>
      <c r="H1902" s="69" t="s">
        <v>53</v>
      </c>
      <c r="I1902" s="69" t="s">
        <v>3840</v>
      </c>
      <c r="J1902" s="69" t="s">
        <v>337</v>
      </c>
      <c r="K1902" s="69" t="s">
        <v>382</v>
      </c>
      <c r="L1902" s="69" t="s">
        <v>420</v>
      </c>
      <c r="M1902" s="69" t="s">
        <v>389</v>
      </c>
      <c r="O1902" s="69" t="s">
        <v>386</v>
      </c>
      <c r="P1902" s="69" t="s">
        <v>970</v>
      </c>
      <c r="Q1902" s="69">
        <v>1</v>
      </c>
      <c r="R1902" s="69" t="s">
        <v>53</v>
      </c>
      <c r="V1902" s="59" t="str">
        <f t="shared" si="235"/>
        <v>9495102черный</v>
      </c>
      <c r="W1902" s="59" t="str">
        <f t="shared" si="232"/>
        <v>9495102</v>
      </c>
      <c r="X1902" s="59" t="str">
        <f t="shared" si="236"/>
        <v>GLOVES SOFT SHELL GOAT NAPPA</v>
      </c>
      <c r="AC1902" s="50">
        <f t="shared" si="237"/>
        <v>2</v>
      </c>
      <c r="AD1902" s="43">
        <f t="shared" si="238"/>
        <v>375</v>
      </c>
      <c r="AE1902" s="50">
        <f t="shared" si="239"/>
        <v>2375</v>
      </c>
    </row>
    <row r="1903" spans="1:31">
      <c r="A1903" s="59" t="str">
        <f t="shared" si="233"/>
        <v>94951021</v>
      </c>
      <c r="B1903" s="59" t="str">
        <f t="shared" si="234"/>
        <v>02-375-09</v>
      </c>
      <c r="C1903" s="69" t="s">
        <v>3842</v>
      </c>
      <c r="D1903" s="69" t="s">
        <v>3838</v>
      </c>
      <c r="E1903" s="69">
        <v>9.5</v>
      </c>
      <c r="F1903" s="70">
        <v>95</v>
      </c>
      <c r="G1903" s="70" t="s">
        <v>3839</v>
      </c>
      <c r="H1903" s="69" t="s">
        <v>53</v>
      </c>
      <c r="I1903" s="69" t="s">
        <v>3840</v>
      </c>
      <c r="J1903" s="69" t="s">
        <v>337</v>
      </c>
      <c r="K1903" s="69" t="s">
        <v>382</v>
      </c>
      <c r="L1903" s="69" t="s">
        <v>420</v>
      </c>
      <c r="M1903" s="69" t="s">
        <v>389</v>
      </c>
      <c r="O1903" s="69" t="s">
        <v>386</v>
      </c>
      <c r="P1903" s="69" t="s">
        <v>970</v>
      </c>
      <c r="Q1903" s="69">
        <v>1</v>
      </c>
      <c r="R1903" s="69" t="s">
        <v>53</v>
      </c>
      <c r="V1903" s="59" t="str">
        <f t="shared" si="235"/>
        <v>9495102черный</v>
      </c>
      <c r="W1903" s="59" t="str">
        <f t="shared" si="232"/>
        <v>9495102</v>
      </c>
      <c r="X1903" s="59" t="str">
        <f t="shared" si="236"/>
        <v>GLOVES SOFT SHELL GOAT NAPPA</v>
      </c>
      <c r="AC1903" s="50">
        <f t="shared" si="237"/>
        <v>2</v>
      </c>
      <c r="AD1903" s="43">
        <f t="shared" si="238"/>
        <v>375</v>
      </c>
      <c r="AE1903" s="50">
        <f t="shared" si="239"/>
        <v>2375</v>
      </c>
    </row>
    <row r="1904" spans="1:31">
      <c r="A1904" s="59" t="str">
        <f t="shared" si="233"/>
        <v>94972066</v>
      </c>
      <c r="B1904" s="59" t="str">
        <f t="shared" si="234"/>
        <v>02-238-14</v>
      </c>
      <c r="C1904" s="69" t="s">
        <v>3843</v>
      </c>
      <c r="D1904" s="69" t="s">
        <v>3844</v>
      </c>
      <c r="E1904" s="69">
        <v>8.5</v>
      </c>
      <c r="F1904" s="70">
        <v>85</v>
      </c>
      <c r="G1904" s="70" t="s">
        <v>2471</v>
      </c>
      <c r="H1904" s="69" t="s">
        <v>86</v>
      </c>
      <c r="I1904" s="69" t="s">
        <v>2472</v>
      </c>
      <c r="J1904" s="69" t="s">
        <v>337</v>
      </c>
      <c r="K1904" s="69" t="s">
        <v>382</v>
      </c>
      <c r="L1904" s="69" t="s">
        <v>420</v>
      </c>
      <c r="M1904" s="69" t="s">
        <v>389</v>
      </c>
      <c r="N1904" s="69" t="s">
        <v>32</v>
      </c>
      <c r="O1904" s="69" t="s">
        <v>386</v>
      </c>
      <c r="P1904" s="69" t="s">
        <v>970</v>
      </c>
      <c r="Q1904" s="69">
        <v>6</v>
      </c>
      <c r="R1904" s="69" t="s">
        <v>86</v>
      </c>
      <c r="V1904" s="59" t="str">
        <f t="shared" si="235"/>
        <v>9497206коричневый</v>
      </c>
      <c r="W1904" s="59" t="str">
        <f t="shared" si="232"/>
        <v>9497206</v>
      </c>
      <c r="X1904" s="59" t="str">
        <f t="shared" si="236"/>
        <v>GLOVES GOAT NAPPA</v>
      </c>
      <c r="AC1904" s="50">
        <f t="shared" si="237"/>
        <v>2</v>
      </c>
      <c r="AD1904" s="43">
        <f t="shared" si="238"/>
        <v>238</v>
      </c>
      <c r="AE1904" s="50">
        <f t="shared" si="239"/>
        <v>2238</v>
      </c>
    </row>
    <row r="1905" spans="1:31">
      <c r="A1905" s="59" t="str">
        <f t="shared" si="233"/>
        <v>94972066</v>
      </c>
      <c r="B1905" s="59" t="str">
        <f t="shared" si="234"/>
        <v>02-238-14</v>
      </c>
      <c r="C1905" s="69" t="s">
        <v>3845</v>
      </c>
      <c r="D1905" s="69" t="s">
        <v>3844</v>
      </c>
      <c r="E1905" s="69">
        <v>9</v>
      </c>
      <c r="F1905" s="70">
        <v>9</v>
      </c>
      <c r="G1905" s="70" t="s">
        <v>2471</v>
      </c>
      <c r="H1905" s="69" t="s">
        <v>86</v>
      </c>
      <c r="I1905" s="69" t="s">
        <v>2472</v>
      </c>
      <c r="J1905" s="69" t="s">
        <v>337</v>
      </c>
      <c r="K1905" s="69" t="s">
        <v>382</v>
      </c>
      <c r="L1905" s="69" t="s">
        <v>420</v>
      </c>
      <c r="M1905" s="69" t="s">
        <v>389</v>
      </c>
      <c r="N1905" s="69" t="s">
        <v>32</v>
      </c>
      <c r="O1905" s="69" t="s">
        <v>386</v>
      </c>
      <c r="P1905" s="69" t="s">
        <v>970</v>
      </c>
      <c r="Q1905" s="69">
        <v>6</v>
      </c>
      <c r="R1905" s="69" t="s">
        <v>86</v>
      </c>
      <c r="V1905" s="59" t="str">
        <f t="shared" si="235"/>
        <v>9497206коричневый</v>
      </c>
      <c r="W1905" s="59" t="str">
        <f t="shared" si="232"/>
        <v>9497206</v>
      </c>
      <c r="X1905" s="59" t="str">
        <f t="shared" si="236"/>
        <v>GLOVES GOAT NAPPA</v>
      </c>
      <c r="AC1905" s="50">
        <f t="shared" si="237"/>
        <v>2</v>
      </c>
      <c r="AD1905" s="43">
        <f t="shared" si="238"/>
        <v>238</v>
      </c>
      <c r="AE1905" s="50">
        <f t="shared" si="239"/>
        <v>2238</v>
      </c>
    </row>
    <row r="1906" spans="1:31">
      <c r="A1906" s="59" t="str">
        <f t="shared" si="233"/>
        <v>94972066</v>
      </c>
      <c r="B1906" s="59" t="str">
        <f t="shared" si="234"/>
        <v>02-238-14</v>
      </c>
      <c r="C1906" s="69" t="s">
        <v>3846</v>
      </c>
      <c r="D1906" s="69" t="s">
        <v>3844</v>
      </c>
      <c r="E1906" s="69">
        <v>9.5</v>
      </c>
      <c r="F1906" s="70">
        <v>95</v>
      </c>
      <c r="G1906" s="70" t="s">
        <v>2471</v>
      </c>
      <c r="H1906" s="69" t="s">
        <v>86</v>
      </c>
      <c r="I1906" s="69" t="s">
        <v>2472</v>
      </c>
      <c r="J1906" s="69" t="s">
        <v>337</v>
      </c>
      <c r="K1906" s="69" t="s">
        <v>382</v>
      </c>
      <c r="L1906" s="69" t="s">
        <v>420</v>
      </c>
      <c r="M1906" s="69" t="s">
        <v>389</v>
      </c>
      <c r="N1906" s="69" t="s">
        <v>32</v>
      </c>
      <c r="O1906" s="69" t="s">
        <v>386</v>
      </c>
      <c r="P1906" s="69" t="s">
        <v>970</v>
      </c>
      <c r="Q1906" s="69">
        <v>6</v>
      </c>
      <c r="R1906" s="69" t="s">
        <v>86</v>
      </c>
      <c r="V1906" s="59" t="str">
        <f t="shared" si="235"/>
        <v>9497206коричневый</v>
      </c>
      <c r="W1906" s="59" t="str">
        <f t="shared" si="232"/>
        <v>9497206</v>
      </c>
      <c r="X1906" s="59" t="str">
        <f t="shared" si="236"/>
        <v>GLOVES GOAT NAPPA</v>
      </c>
      <c r="AC1906" s="50">
        <f t="shared" si="237"/>
        <v>2</v>
      </c>
      <c r="AD1906" s="43">
        <f t="shared" si="238"/>
        <v>238</v>
      </c>
      <c r="AE1906" s="50">
        <f t="shared" si="239"/>
        <v>2238</v>
      </c>
    </row>
    <row r="1907" spans="1:31">
      <c r="A1907" s="59" t="str">
        <f t="shared" si="233"/>
        <v>94972101</v>
      </c>
      <c r="B1907" s="59" t="str">
        <f t="shared" si="234"/>
        <v>02-376-09</v>
      </c>
      <c r="C1907" s="69" t="s">
        <v>3847</v>
      </c>
      <c r="D1907" s="69" t="s">
        <v>3848</v>
      </c>
      <c r="E1907" s="69">
        <v>8.5</v>
      </c>
      <c r="F1907" s="70">
        <v>85</v>
      </c>
      <c r="G1907" s="70" t="s">
        <v>3849</v>
      </c>
      <c r="H1907" s="69" t="s">
        <v>53</v>
      </c>
      <c r="I1907" s="69" t="s">
        <v>1045</v>
      </c>
      <c r="J1907" s="69" t="s">
        <v>337</v>
      </c>
      <c r="K1907" s="69" t="s">
        <v>382</v>
      </c>
      <c r="L1907" s="69" t="s">
        <v>420</v>
      </c>
      <c r="M1907" s="69" t="s">
        <v>389</v>
      </c>
      <c r="N1907" s="69" t="s">
        <v>32</v>
      </c>
      <c r="O1907" s="69" t="s">
        <v>386</v>
      </c>
      <c r="P1907" s="69" t="s">
        <v>970</v>
      </c>
      <c r="Q1907" s="69">
        <v>1</v>
      </c>
      <c r="R1907" s="69" t="s">
        <v>53</v>
      </c>
      <c r="V1907" s="59" t="str">
        <f t="shared" si="235"/>
        <v>9497210черный</v>
      </c>
      <c r="W1907" s="59" t="str">
        <f t="shared" si="232"/>
        <v>9497210</v>
      </c>
      <c r="X1907" s="59" t="str">
        <f t="shared" si="236"/>
        <v>GLOVES GOAT NAPPA</v>
      </c>
      <c r="AC1907" s="50">
        <f t="shared" si="237"/>
        <v>2</v>
      </c>
      <c r="AD1907" s="43">
        <f t="shared" si="238"/>
        <v>376</v>
      </c>
      <c r="AE1907" s="50">
        <f t="shared" si="239"/>
        <v>2376</v>
      </c>
    </row>
    <row r="1908" spans="1:31">
      <c r="A1908" s="59" t="str">
        <f t="shared" si="233"/>
        <v>94972101</v>
      </c>
      <c r="B1908" s="59" t="str">
        <f t="shared" si="234"/>
        <v>02-376-09</v>
      </c>
      <c r="C1908" s="69" t="s">
        <v>3850</v>
      </c>
      <c r="D1908" s="69" t="s">
        <v>3848</v>
      </c>
      <c r="E1908" s="69">
        <v>9</v>
      </c>
      <c r="F1908" s="70">
        <v>9</v>
      </c>
      <c r="G1908" s="70" t="s">
        <v>3849</v>
      </c>
      <c r="H1908" s="69" t="s">
        <v>53</v>
      </c>
      <c r="I1908" s="69" t="s">
        <v>1045</v>
      </c>
      <c r="J1908" s="69" t="s">
        <v>337</v>
      </c>
      <c r="K1908" s="69" t="s">
        <v>382</v>
      </c>
      <c r="L1908" s="69" t="s">
        <v>420</v>
      </c>
      <c r="M1908" s="69" t="s">
        <v>389</v>
      </c>
      <c r="N1908" s="69" t="s">
        <v>32</v>
      </c>
      <c r="O1908" s="69" t="s">
        <v>386</v>
      </c>
      <c r="P1908" s="69" t="s">
        <v>970</v>
      </c>
      <c r="Q1908" s="69">
        <v>1</v>
      </c>
      <c r="R1908" s="69" t="s">
        <v>53</v>
      </c>
      <c r="V1908" s="59" t="str">
        <f t="shared" si="235"/>
        <v>9497210черный</v>
      </c>
      <c r="W1908" s="59" t="str">
        <f t="shared" si="232"/>
        <v>9497210</v>
      </c>
      <c r="X1908" s="59" t="str">
        <f t="shared" si="236"/>
        <v>GLOVES GOAT NAPPA</v>
      </c>
      <c r="AC1908" s="50">
        <f t="shared" si="237"/>
        <v>2</v>
      </c>
      <c r="AD1908" s="43">
        <f t="shared" si="238"/>
        <v>376</v>
      </c>
      <c r="AE1908" s="50">
        <f t="shared" si="239"/>
        <v>2376</v>
      </c>
    </row>
    <row r="1909" spans="1:31">
      <c r="A1909" s="59" t="str">
        <f t="shared" si="233"/>
        <v>94972101</v>
      </c>
      <c r="B1909" s="59" t="str">
        <f t="shared" si="234"/>
        <v>02-376-09</v>
      </c>
      <c r="C1909" s="69" t="s">
        <v>3851</v>
      </c>
      <c r="D1909" s="69" t="s">
        <v>3848</v>
      </c>
      <c r="E1909" s="69">
        <v>9.5</v>
      </c>
      <c r="F1909" s="70">
        <v>95</v>
      </c>
      <c r="G1909" s="70" t="s">
        <v>3849</v>
      </c>
      <c r="H1909" s="69" t="s">
        <v>53</v>
      </c>
      <c r="I1909" s="69" t="s">
        <v>1045</v>
      </c>
      <c r="J1909" s="69" t="s">
        <v>337</v>
      </c>
      <c r="K1909" s="69" t="s">
        <v>382</v>
      </c>
      <c r="L1909" s="69" t="s">
        <v>420</v>
      </c>
      <c r="M1909" s="69" t="s">
        <v>389</v>
      </c>
      <c r="N1909" s="69" t="s">
        <v>32</v>
      </c>
      <c r="O1909" s="69" t="s">
        <v>386</v>
      </c>
      <c r="P1909" s="69" t="s">
        <v>970</v>
      </c>
      <c r="Q1909" s="69">
        <v>1</v>
      </c>
      <c r="R1909" s="69" t="s">
        <v>53</v>
      </c>
      <c r="V1909" s="59" t="str">
        <f t="shared" si="235"/>
        <v>9497210черный</v>
      </c>
      <c r="W1909" s="59" t="str">
        <f t="shared" si="232"/>
        <v>9497210</v>
      </c>
      <c r="X1909" s="59" t="str">
        <f t="shared" si="236"/>
        <v>GLOVES GOAT NAPPA</v>
      </c>
      <c r="AC1909" s="50">
        <f t="shared" si="237"/>
        <v>2</v>
      </c>
      <c r="AD1909" s="43">
        <f t="shared" si="238"/>
        <v>376</v>
      </c>
      <c r="AE1909" s="50">
        <f t="shared" si="239"/>
        <v>2376</v>
      </c>
    </row>
    <row r="1910" spans="1:31">
      <c r="A1910" s="59" t="str">
        <f t="shared" si="233"/>
        <v>94972106</v>
      </c>
      <c r="B1910" s="59" t="str">
        <f t="shared" si="234"/>
        <v>02-376-14</v>
      </c>
      <c r="C1910" s="69" t="s">
        <v>3852</v>
      </c>
      <c r="D1910" s="69" t="s">
        <v>3853</v>
      </c>
      <c r="E1910" s="69">
        <v>8.5</v>
      </c>
      <c r="F1910" s="70">
        <v>85</v>
      </c>
      <c r="G1910" s="70" t="s">
        <v>3849</v>
      </c>
      <c r="H1910" s="69" t="s">
        <v>86</v>
      </c>
      <c r="I1910" s="69" t="s">
        <v>1045</v>
      </c>
      <c r="J1910" s="69" t="s">
        <v>337</v>
      </c>
      <c r="K1910" s="69" t="s">
        <v>382</v>
      </c>
      <c r="L1910" s="69" t="s">
        <v>420</v>
      </c>
      <c r="M1910" s="69" t="s">
        <v>389</v>
      </c>
      <c r="N1910" s="69" t="s">
        <v>32</v>
      </c>
      <c r="O1910" s="69" t="s">
        <v>386</v>
      </c>
      <c r="P1910" s="69" t="s">
        <v>970</v>
      </c>
      <c r="Q1910" s="69">
        <v>6</v>
      </c>
      <c r="R1910" s="69" t="s">
        <v>86</v>
      </c>
      <c r="V1910" s="59" t="str">
        <f t="shared" si="235"/>
        <v>9497210коричневый</v>
      </c>
      <c r="W1910" s="59" t="str">
        <f t="shared" si="232"/>
        <v>9497210</v>
      </c>
      <c r="X1910" s="59" t="str">
        <f t="shared" si="236"/>
        <v>GLOVES GOAT NAPPA</v>
      </c>
      <c r="AC1910" s="50">
        <f t="shared" si="237"/>
        <v>2</v>
      </c>
      <c r="AD1910" s="43">
        <f t="shared" si="238"/>
        <v>376</v>
      </c>
      <c r="AE1910" s="50">
        <f t="shared" si="239"/>
        <v>2376</v>
      </c>
    </row>
    <row r="1911" spans="1:31">
      <c r="A1911" s="59" t="str">
        <f t="shared" si="233"/>
        <v>94972106</v>
      </c>
      <c r="B1911" s="59" t="str">
        <f t="shared" si="234"/>
        <v>02-376-14</v>
      </c>
      <c r="C1911" s="69" t="s">
        <v>3854</v>
      </c>
      <c r="D1911" s="69" t="s">
        <v>3853</v>
      </c>
      <c r="E1911" s="69">
        <v>9</v>
      </c>
      <c r="F1911" s="70">
        <v>9</v>
      </c>
      <c r="G1911" s="70" t="s">
        <v>3849</v>
      </c>
      <c r="H1911" s="69" t="s">
        <v>86</v>
      </c>
      <c r="I1911" s="69" t="s">
        <v>1045</v>
      </c>
      <c r="J1911" s="69" t="s">
        <v>337</v>
      </c>
      <c r="K1911" s="69" t="s">
        <v>382</v>
      </c>
      <c r="L1911" s="69" t="s">
        <v>420</v>
      </c>
      <c r="M1911" s="69" t="s">
        <v>389</v>
      </c>
      <c r="N1911" s="69" t="s">
        <v>32</v>
      </c>
      <c r="O1911" s="69" t="s">
        <v>386</v>
      </c>
      <c r="P1911" s="69" t="s">
        <v>970</v>
      </c>
      <c r="Q1911" s="69">
        <v>6</v>
      </c>
      <c r="R1911" s="69" t="s">
        <v>86</v>
      </c>
      <c r="V1911" s="59" t="str">
        <f t="shared" si="235"/>
        <v>9497210коричневый</v>
      </c>
      <c r="W1911" s="59" t="str">
        <f t="shared" si="232"/>
        <v>9497210</v>
      </c>
      <c r="X1911" s="59" t="str">
        <f t="shared" si="236"/>
        <v>GLOVES GOAT NAPPA</v>
      </c>
      <c r="AC1911" s="50">
        <f t="shared" si="237"/>
        <v>2</v>
      </c>
      <c r="AD1911" s="43">
        <f t="shared" si="238"/>
        <v>376</v>
      </c>
      <c r="AE1911" s="50">
        <f t="shared" si="239"/>
        <v>2376</v>
      </c>
    </row>
    <row r="1912" spans="1:31">
      <c r="A1912" s="59" t="str">
        <f t="shared" si="233"/>
        <v>94972106</v>
      </c>
      <c r="B1912" s="59" t="str">
        <f t="shared" si="234"/>
        <v>02-376-14</v>
      </c>
      <c r="C1912" s="69" t="s">
        <v>3855</v>
      </c>
      <c r="D1912" s="69" t="s">
        <v>3853</v>
      </c>
      <c r="E1912" s="69">
        <v>9.5</v>
      </c>
      <c r="F1912" s="70">
        <v>95</v>
      </c>
      <c r="G1912" s="70" t="s">
        <v>3849</v>
      </c>
      <c r="H1912" s="69" t="s">
        <v>86</v>
      </c>
      <c r="I1912" s="69" t="s">
        <v>1045</v>
      </c>
      <c r="J1912" s="69" t="s">
        <v>337</v>
      </c>
      <c r="K1912" s="69" t="s">
        <v>382</v>
      </c>
      <c r="L1912" s="69" t="s">
        <v>420</v>
      </c>
      <c r="M1912" s="69" t="s">
        <v>389</v>
      </c>
      <c r="N1912" s="69" t="s">
        <v>32</v>
      </c>
      <c r="O1912" s="69" t="s">
        <v>386</v>
      </c>
      <c r="P1912" s="69" t="s">
        <v>970</v>
      </c>
      <c r="Q1912" s="69">
        <v>6</v>
      </c>
      <c r="R1912" s="69" t="s">
        <v>86</v>
      </c>
      <c r="V1912" s="59" t="str">
        <f t="shared" si="235"/>
        <v>9497210коричневый</v>
      </c>
      <c r="W1912" s="59" t="str">
        <f t="shared" si="232"/>
        <v>9497210</v>
      </c>
      <c r="X1912" s="59" t="str">
        <f t="shared" si="236"/>
        <v>GLOVES GOAT NAPPA</v>
      </c>
      <c r="AC1912" s="50">
        <f t="shared" si="237"/>
        <v>2</v>
      </c>
      <c r="AD1912" s="43">
        <f t="shared" si="238"/>
        <v>376</v>
      </c>
      <c r="AE1912" s="50">
        <f t="shared" si="239"/>
        <v>2376</v>
      </c>
    </row>
    <row r="1913" spans="1:31">
      <c r="A1913" s="59" t="str">
        <f t="shared" si="233"/>
        <v>949721672</v>
      </c>
      <c r="B1913" s="59" t="str">
        <f t="shared" si="234"/>
        <v>02-377-03</v>
      </c>
      <c r="C1913" s="69" t="s">
        <v>3856</v>
      </c>
      <c r="D1913" s="69" t="s">
        <v>3857</v>
      </c>
      <c r="E1913" s="69">
        <v>8.5</v>
      </c>
      <c r="F1913" s="70">
        <v>85</v>
      </c>
      <c r="G1913" s="70" t="s">
        <v>3858</v>
      </c>
      <c r="H1913" s="69" t="s">
        <v>217</v>
      </c>
      <c r="I1913" s="69" t="s">
        <v>1045</v>
      </c>
      <c r="J1913" s="69" t="s">
        <v>337</v>
      </c>
      <c r="K1913" s="69" t="s">
        <v>382</v>
      </c>
      <c r="L1913" s="69" t="s">
        <v>420</v>
      </c>
      <c r="M1913" s="69" t="s">
        <v>389</v>
      </c>
      <c r="N1913" s="69" t="s">
        <v>32</v>
      </c>
      <c r="O1913" s="69" t="s">
        <v>386</v>
      </c>
      <c r="P1913" s="69" t="s">
        <v>970</v>
      </c>
      <c r="Q1913" s="69">
        <v>72</v>
      </c>
      <c r="R1913" s="69" t="s">
        <v>199</v>
      </c>
      <c r="V1913" s="59" t="str">
        <f t="shared" si="235"/>
        <v>9497216рыжий</v>
      </c>
      <c r="W1913" s="59" t="str">
        <f t="shared" si="232"/>
        <v>9497216</v>
      </c>
      <c r="X1913" s="59" t="str">
        <f t="shared" si="236"/>
        <v>GLOVES GOAT NAPPA</v>
      </c>
      <c r="AC1913" s="50">
        <f t="shared" si="237"/>
        <v>2</v>
      </c>
      <c r="AD1913" s="43">
        <f t="shared" si="238"/>
        <v>377</v>
      </c>
      <c r="AE1913" s="50">
        <f t="shared" si="239"/>
        <v>2377</v>
      </c>
    </row>
    <row r="1914" spans="1:31">
      <c r="A1914" s="59" t="str">
        <f t="shared" si="233"/>
        <v>949721672</v>
      </c>
      <c r="B1914" s="59" t="str">
        <f t="shared" si="234"/>
        <v>02-377-03</v>
      </c>
      <c r="C1914" s="69" t="s">
        <v>3859</v>
      </c>
      <c r="D1914" s="69" t="s">
        <v>3857</v>
      </c>
      <c r="E1914" s="69">
        <v>9</v>
      </c>
      <c r="F1914" s="70">
        <v>9</v>
      </c>
      <c r="G1914" s="70" t="s">
        <v>3858</v>
      </c>
      <c r="H1914" s="69" t="s">
        <v>217</v>
      </c>
      <c r="I1914" s="69" t="s">
        <v>1045</v>
      </c>
      <c r="J1914" s="69" t="s">
        <v>337</v>
      </c>
      <c r="K1914" s="69" t="s">
        <v>382</v>
      </c>
      <c r="L1914" s="69" t="s">
        <v>420</v>
      </c>
      <c r="M1914" s="69" t="s">
        <v>389</v>
      </c>
      <c r="N1914" s="69" t="s">
        <v>32</v>
      </c>
      <c r="O1914" s="69" t="s">
        <v>386</v>
      </c>
      <c r="P1914" s="69" t="s">
        <v>970</v>
      </c>
      <c r="Q1914" s="69">
        <v>72</v>
      </c>
      <c r="R1914" s="69" t="s">
        <v>199</v>
      </c>
      <c r="V1914" s="59" t="str">
        <f t="shared" si="235"/>
        <v>9497216рыжий</v>
      </c>
      <c r="W1914" s="59" t="str">
        <f t="shared" si="232"/>
        <v>9497216</v>
      </c>
      <c r="X1914" s="59" t="str">
        <f t="shared" si="236"/>
        <v>GLOVES GOAT NAPPA</v>
      </c>
      <c r="AC1914" s="50">
        <f t="shared" si="237"/>
        <v>2</v>
      </c>
      <c r="AD1914" s="43">
        <f t="shared" si="238"/>
        <v>377</v>
      </c>
      <c r="AE1914" s="50">
        <f t="shared" si="239"/>
        <v>2377</v>
      </c>
    </row>
    <row r="1915" spans="1:31">
      <c r="A1915" s="59" t="str">
        <f t="shared" si="233"/>
        <v>949721672</v>
      </c>
      <c r="B1915" s="59" t="str">
        <f t="shared" si="234"/>
        <v>02-377-03</v>
      </c>
      <c r="C1915" s="69" t="s">
        <v>3860</v>
      </c>
      <c r="D1915" s="69" t="s">
        <v>3857</v>
      </c>
      <c r="E1915" s="69">
        <v>9.5</v>
      </c>
      <c r="F1915" s="70">
        <v>95</v>
      </c>
      <c r="G1915" s="70" t="s">
        <v>3858</v>
      </c>
      <c r="H1915" s="69" t="s">
        <v>217</v>
      </c>
      <c r="I1915" s="69" t="s">
        <v>1045</v>
      </c>
      <c r="J1915" s="69" t="s">
        <v>337</v>
      </c>
      <c r="K1915" s="69" t="s">
        <v>382</v>
      </c>
      <c r="L1915" s="69" t="s">
        <v>420</v>
      </c>
      <c r="M1915" s="69" t="s">
        <v>389</v>
      </c>
      <c r="N1915" s="69" t="s">
        <v>32</v>
      </c>
      <c r="O1915" s="69" t="s">
        <v>386</v>
      </c>
      <c r="P1915" s="69" t="s">
        <v>970</v>
      </c>
      <c r="Q1915" s="69">
        <v>72</v>
      </c>
      <c r="R1915" s="69" t="s">
        <v>199</v>
      </c>
      <c r="V1915" s="59" t="str">
        <f t="shared" si="235"/>
        <v>9497216рыжий</v>
      </c>
      <c r="W1915" s="59" t="str">
        <f t="shared" si="232"/>
        <v>9497216</v>
      </c>
      <c r="X1915" s="59" t="str">
        <f t="shared" si="236"/>
        <v>GLOVES GOAT NAPPA</v>
      </c>
      <c r="AC1915" s="50">
        <f t="shared" si="237"/>
        <v>2</v>
      </c>
      <c r="AD1915" s="43">
        <f t="shared" si="238"/>
        <v>377</v>
      </c>
      <c r="AE1915" s="50">
        <f t="shared" si="239"/>
        <v>2377</v>
      </c>
    </row>
    <row r="1916" spans="1:31">
      <c r="A1916" s="59" t="str">
        <f t="shared" si="233"/>
        <v>949721966</v>
      </c>
      <c r="B1916" s="59" t="str">
        <f t="shared" si="234"/>
        <v>02-378-91</v>
      </c>
      <c r="C1916" s="69" t="s">
        <v>3861</v>
      </c>
      <c r="D1916" s="69" t="s">
        <v>3862</v>
      </c>
      <c r="E1916" s="69">
        <v>8.5</v>
      </c>
      <c r="F1916" s="70">
        <v>85</v>
      </c>
      <c r="G1916" s="70" t="s">
        <v>3863</v>
      </c>
      <c r="H1916" s="69" t="s">
        <v>86</v>
      </c>
      <c r="I1916" s="69" t="s">
        <v>1045</v>
      </c>
      <c r="J1916" s="69" t="s">
        <v>337</v>
      </c>
      <c r="K1916" s="69" t="s">
        <v>382</v>
      </c>
      <c r="L1916" s="69" t="s">
        <v>420</v>
      </c>
      <c r="M1916" s="69" t="s">
        <v>389</v>
      </c>
      <c r="N1916" s="69" t="s">
        <v>32</v>
      </c>
      <c r="O1916" s="69" t="s">
        <v>386</v>
      </c>
      <c r="P1916" s="69" t="s">
        <v>970</v>
      </c>
      <c r="Q1916" s="69">
        <v>66</v>
      </c>
      <c r="R1916" s="69" t="s">
        <v>86</v>
      </c>
      <c r="V1916" s="59" t="str">
        <f t="shared" si="235"/>
        <v>9497219коричневый</v>
      </c>
      <c r="W1916" s="59" t="str">
        <f t="shared" si="232"/>
        <v>9497219</v>
      </c>
      <c r="X1916" s="59" t="str">
        <f t="shared" si="236"/>
        <v>GLOVES SHEEP GOAT NAPPA</v>
      </c>
      <c r="AC1916" s="50">
        <f t="shared" si="237"/>
        <v>2</v>
      </c>
      <c r="AD1916" s="43">
        <f t="shared" si="238"/>
        <v>378</v>
      </c>
      <c r="AE1916" s="50">
        <f t="shared" si="239"/>
        <v>2378</v>
      </c>
    </row>
    <row r="1917" spans="1:31">
      <c r="A1917" s="59" t="str">
        <f t="shared" si="233"/>
        <v>949721966</v>
      </c>
      <c r="B1917" s="59" t="str">
        <f t="shared" si="234"/>
        <v>02-378-91</v>
      </c>
      <c r="C1917" s="69" t="s">
        <v>3864</v>
      </c>
      <c r="D1917" s="69" t="s">
        <v>3862</v>
      </c>
      <c r="E1917" s="69">
        <v>9</v>
      </c>
      <c r="F1917" s="70">
        <v>9</v>
      </c>
      <c r="G1917" s="70" t="s">
        <v>3863</v>
      </c>
      <c r="H1917" s="69" t="s">
        <v>86</v>
      </c>
      <c r="I1917" s="69" t="s">
        <v>1045</v>
      </c>
      <c r="J1917" s="69" t="s">
        <v>337</v>
      </c>
      <c r="K1917" s="69" t="s">
        <v>382</v>
      </c>
      <c r="L1917" s="69" t="s">
        <v>420</v>
      </c>
      <c r="M1917" s="69" t="s">
        <v>389</v>
      </c>
      <c r="N1917" s="69" t="s">
        <v>32</v>
      </c>
      <c r="O1917" s="69" t="s">
        <v>386</v>
      </c>
      <c r="P1917" s="69" t="s">
        <v>970</v>
      </c>
      <c r="Q1917" s="69">
        <v>66</v>
      </c>
      <c r="R1917" s="69" t="s">
        <v>86</v>
      </c>
      <c r="V1917" s="59" t="str">
        <f t="shared" si="235"/>
        <v>9497219коричневый</v>
      </c>
      <c r="W1917" s="59" t="str">
        <f t="shared" si="232"/>
        <v>9497219</v>
      </c>
      <c r="X1917" s="59" t="str">
        <f t="shared" si="236"/>
        <v>GLOVES SHEEP GOAT NAPPA</v>
      </c>
      <c r="AC1917" s="50">
        <f t="shared" si="237"/>
        <v>2</v>
      </c>
      <c r="AD1917" s="43">
        <f t="shared" si="238"/>
        <v>378</v>
      </c>
      <c r="AE1917" s="50">
        <f t="shared" si="239"/>
        <v>2378</v>
      </c>
    </row>
    <row r="1918" spans="1:31">
      <c r="A1918" s="59" t="str">
        <f t="shared" si="233"/>
        <v>949721966</v>
      </c>
      <c r="B1918" s="59" t="str">
        <f t="shared" si="234"/>
        <v>02-378-91</v>
      </c>
      <c r="C1918" s="69" t="s">
        <v>3865</v>
      </c>
      <c r="D1918" s="69" t="s">
        <v>3862</v>
      </c>
      <c r="E1918" s="69">
        <v>9.5</v>
      </c>
      <c r="F1918" s="70">
        <v>95</v>
      </c>
      <c r="G1918" s="70" t="s">
        <v>3863</v>
      </c>
      <c r="H1918" s="69" t="s">
        <v>86</v>
      </c>
      <c r="I1918" s="69" t="s">
        <v>1045</v>
      </c>
      <c r="J1918" s="69" t="s">
        <v>337</v>
      </c>
      <c r="K1918" s="69" t="s">
        <v>382</v>
      </c>
      <c r="L1918" s="69" t="s">
        <v>420</v>
      </c>
      <c r="M1918" s="69" t="s">
        <v>389</v>
      </c>
      <c r="N1918" s="69" t="s">
        <v>32</v>
      </c>
      <c r="O1918" s="69" t="s">
        <v>386</v>
      </c>
      <c r="P1918" s="69" t="s">
        <v>970</v>
      </c>
      <c r="Q1918" s="69">
        <v>66</v>
      </c>
      <c r="R1918" s="69" t="s">
        <v>86</v>
      </c>
      <c r="V1918" s="59" t="str">
        <f t="shared" si="235"/>
        <v>9497219коричневый</v>
      </c>
      <c r="W1918" s="59" t="str">
        <f t="shared" si="232"/>
        <v>9497219</v>
      </c>
      <c r="X1918" s="59" t="str">
        <f t="shared" si="236"/>
        <v>GLOVES SHEEP GOAT NAPPA</v>
      </c>
      <c r="AC1918" s="50">
        <f t="shared" si="237"/>
        <v>2</v>
      </c>
      <c r="AD1918" s="43">
        <f t="shared" si="238"/>
        <v>378</v>
      </c>
      <c r="AE1918" s="50">
        <f t="shared" si="239"/>
        <v>2378</v>
      </c>
    </row>
    <row r="1919" spans="1:31">
      <c r="A1919" s="59" t="str">
        <f t="shared" si="233"/>
        <v>94979051</v>
      </c>
      <c r="B1919" s="59" t="str">
        <f t="shared" si="234"/>
        <v>02-379-09</v>
      </c>
      <c r="C1919" s="69" t="s">
        <v>3866</v>
      </c>
      <c r="D1919" s="69" t="s">
        <v>3867</v>
      </c>
      <c r="E1919" s="69">
        <v>8.5</v>
      </c>
      <c r="F1919" s="70">
        <v>85</v>
      </c>
      <c r="G1919" s="70" t="s">
        <v>3868</v>
      </c>
      <c r="H1919" s="69" t="s">
        <v>53</v>
      </c>
      <c r="I1919" s="69" t="s">
        <v>1045</v>
      </c>
      <c r="J1919" s="69" t="s">
        <v>337</v>
      </c>
      <c r="K1919" s="69" t="s">
        <v>382</v>
      </c>
      <c r="L1919" s="69" t="s">
        <v>420</v>
      </c>
      <c r="M1919" s="69" t="s">
        <v>389</v>
      </c>
      <c r="N1919" s="69" t="s">
        <v>32</v>
      </c>
      <c r="O1919" s="69" t="s">
        <v>386</v>
      </c>
      <c r="P1919" s="69" t="s">
        <v>970</v>
      </c>
      <c r="Q1919" s="69">
        <v>1</v>
      </c>
      <c r="R1919" s="69" t="s">
        <v>53</v>
      </c>
      <c r="V1919" s="59" t="str">
        <f t="shared" si="235"/>
        <v>9497905черный</v>
      </c>
      <c r="W1919" s="59" t="str">
        <f t="shared" si="232"/>
        <v>9497905</v>
      </c>
      <c r="X1919" s="59" t="str">
        <f t="shared" si="236"/>
        <v>GLOVES DEER NAPPA</v>
      </c>
      <c r="AC1919" s="50">
        <f t="shared" si="237"/>
        <v>2</v>
      </c>
      <c r="AD1919" s="43">
        <f t="shared" si="238"/>
        <v>379</v>
      </c>
      <c r="AE1919" s="50">
        <f t="shared" si="239"/>
        <v>2379</v>
      </c>
    </row>
    <row r="1920" spans="1:31">
      <c r="A1920" s="59" t="str">
        <f t="shared" si="233"/>
        <v>94979051</v>
      </c>
      <c r="B1920" s="59" t="str">
        <f t="shared" si="234"/>
        <v>02-379-09</v>
      </c>
      <c r="C1920" s="69" t="s">
        <v>3869</v>
      </c>
      <c r="D1920" s="69" t="s">
        <v>3867</v>
      </c>
      <c r="E1920" s="69">
        <v>9</v>
      </c>
      <c r="F1920" s="70">
        <v>9</v>
      </c>
      <c r="G1920" s="70" t="s">
        <v>3868</v>
      </c>
      <c r="H1920" s="69" t="s">
        <v>53</v>
      </c>
      <c r="I1920" s="69" t="s">
        <v>1045</v>
      </c>
      <c r="J1920" s="69" t="s">
        <v>337</v>
      </c>
      <c r="K1920" s="69" t="s">
        <v>382</v>
      </c>
      <c r="L1920" s="69" t="s">
        <v>420</v>
      </c>
      <c r="M1920" s="69" t="s">
        <v>389</v>
      </c>
      <c r="N1920" s="69" t="s">
        <v>32</v>
      </c>
      <c r="O1920" s="69" t="s">
        <v>386</v>
      </c>
      <c r="P1920" s="69" t="s">
        <v>970</v>
      </c>
      <c r="Q1920" s="69">
        <v>1</v>
      </c>
      <c r="R1920" s="69" t="s">
        <v>53</v>
      </c>
      <c r="V1920" s="59" t="str">
        <f t="shared" si="235"/>
        <v>9497905черный</v>
      </c>
      <c r="W1920" s="59" t="str">
        <f t="shared" si="232"/>
        <v>9497905</v>
      </c>
      <c r="X1920" s="59" t="str">
        <f t="shared" si="236"/>
        <v>GLOVES DEER NAPPA</v>
      </c>
      <c r="AC1920" s="50">
        <f t="shared" si="237"/>
        <v>2</v>
      </c>
      <c r="AD1920" s="43">
        <f t="shared" si="238"/>
        <v>379</v>
      </c>
      <c r="AE1920" s="50">
        <f t="shared" si="239"/>
        <v>2379</v>
      </c>
    </row>
    <row r="1921" spans="1:31">
      <c r="A1921" s="59" t="str">
        <f t="shared" si="233"/>
        <v>94979051</v>
      </c>
      <c r="B1921" s="59" t="str">
        <f t="shared" si="234"/>
        <v>02-379-09</v>
      </c>
      <c r="C1921" s="69" t="s">
        <v>3870</v>
      </c>
      <c r="D1921" s="69" t="s">
        <v>3867</v>
      </c>
      <c r="E1921" s="69">
        <v>9.5</v>
      </c>
      <c r="F1921" s="70">
        <v>95</v>
      </c>
      <c r="G1921" s="70" t="s">
        <v>3868</v>
      </c>
      <c r="H1921" s="69" t="s">
        <v>53</v>
      </c>
      <c r="I1921" s="69" t="s">
        <v>1045</v>
      </c>
      <c r="J1921" s="69" t="s">
        <v>337</v>
      </c>
      <c r="K1921" s="69" t="s">
        <v>382</v>
      </c>
      <c r="L1921" s="69" t="s">
        <v>420</v>
      </c>
      <c r="M1921" s="69" t="s">
        <v>389</v>
      </c>
      <c r="N1921" s="69" t="s">
        <v>32</v>
      </c>
      <c r="O1921" s="69" t="s">
        <v>386</v>
      </c>
      <c r="P1921" s="69" t="s">
        <v>970</v>
      </c>
      <c r="Q1921" s="69">
        <v>1</v>
      </c>
      <c r="R1921" s="69" t="s">
        <v>53</v>
      </c>
      <c r="V1921" s="59" t="str">
        <f t="shared" si="235"/>
        <v>9497905черный</v>
      </c>
      <c r="W1921" s="59" t="str">
        <f t="shared" si="232"/>
        <v>9497905</v>
      </c>
      <c r="X1921" s="59" t="str">
        <f t="shared" si="236"/>
        <v>GLOVES DEER NAPPA</v>
      </c>
      <c r="AC1921" s="50">
        <f t="shared" si="237"/>
        <v>2</v>
      </c>
      <c r="AD1921" s="43">
        <f t="shared" si="238"/>
        <v>379</v>
      </c>
      <c r="AE1921" s="50">
        <f t="shared" si="239"/>
        <v>2379</v>
      </c>
    </row>
    <row r="1922" spans="1:31">
      <c r="A1922" s="59" t="str">
        <f t="shared" si="233"/>
        <v>851930161</v>
      </c>
      <c r="B1922" s="59" t="str">
        <f t="shared" si="234"/>
        <v>02-137-91</v>
      </c>
      <c r="C1922" s="69" t="s">
        <v>3871</v>
      </c>
      <c r="D1922" s="69" t="s">
        <v>3872</v>
      </c>
      <c r="E1922" s="69" t="s">
        <v>907</v>
      </c>
      <c r="F1922" s="70">
        <v>0</v>
      </c>
      <c r="G1922" s="70" t="s">
        <v>1772</v>
      </c>
      <c r="H1922" s="69" t="s">
        <v>271</v>
      </c>
      <c r="I1922" s="69" t="s">
        <v>1018</v>
      </c>
      <c r="J1922" s="69" t="s">
        <v>340</v>
      </c>
      <c r="K1922" s="69" t="s">
        <v>382</v>
      </c>
      <c r="L1922" s="69" t="s">
        <v>420</v>
      </c>
      <c r="M1922" s="69" t="s">
        <v>389</v>
      </c>
      <c r="N1922" s="69" t="s">
        <v>44</v>
      </c>
      <c r="O1922" s="69" t="s">
        <v>385</v>
      </c>
      <c r="P1922" s="69" t="s">
        <v>970</v>
      </c>
      <c r="Q1922" s="69">
        <v>61</v>
      </c>
      <c r="R1922" s="69" t="s">
        <v>86</v>
      </c>
      <c r="V1922" s="59" t="str">
        <f t="shared" si="235"/>
        <v>8519301темно-коричневый</v>
      </c>
      <c r="W1922" s="59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8519301</v>
      </c>
      <c r="X1922" s="59" t="str">
        <f t="shared" si="236"/>
        <v>NORTHPORT</v>
      </c>
      <c r="AC1922" s="50">
        <f t="shared" si="237"/>
        <v>2</v>
      </c>
      <c r="AD1922" s="43">
        <f t="shared" si="238"/>
        <v>137</v>
      </c>
      <c r="AE1922" s="50">
        <f t="shared" si="239"/>
        <v>2137</v>
      </c>
    </row>
    <row r="1923" spans="1:31">
      <c r="A1923" s="59" t="str">
        <f t="shared" ref="A1923:A1986" si="241">IF(G1923&amp;Q1923&lt;&gt;"",W1923&amp;Q1923,"")</f>
        <v>85392011</v>
      </c>
      <c r="B1923" s="59" t="str">
        <f t="shared" ref="B1923:B1986" si="242">IF(C1923&lt;&gt;"",LEFT(C1923,9),"")</f>
        <v>02-380-09</v>
      </c>
      <c r="C1923" s="69" t="s">
        <v>3873</v>
      </c>
      <c r="D1923" s="69" t="s">
        <v>3874</v>
      </c>
      <c r="E1923" s="69" t="s">
        <v>907</v>
      </c>
      <c r="F1923" s="70">
        <v>0</v>
      </c>
      <c r="G1923" s="70" t="s">
        <v>3875</v>
      </c>
      <c r="H1923" s="69" t="s">
        <v>53</v>
      </c>
      <c r="I1923" s="69" t="s">
        <v>3876</v>
      </c>
      <c r="J1923" s="69" t="s">
        <v>340</v>
      </c>
      <c r="K1923" s="69" t="s">
        <v>382</v>
      </c>
      <c r="L1923" s="69" t="s">
        <v>420</v>
      </c>
      <c r="M1923" s="69" t="s">
        <v>389</v>
      </c>
      <c r="N1923" s="69" t="s">
        <v>516</v>
      </c>
      <c r="O1923" s="69" t="s">
        <v>386</v>
      </c>
      <c r="P1923" s="69" t="s">
        <v>970</v>
      </c>
      <c r="Q1923" s="69">
        <v>1</v>
      </c>
      <c r="R1923" s="69" t="s">
        <v>53</v>
      </c>
      <c r="V1923" s="59" t="str">
        <f t="shared" ref="V1923:V1986" si="243">W1923&amp;H1923</f>
        <v>8539201черный</v>
      </c>
      <c r="W1923" s="59" t="str">
        <f t="shared" si="240"/>
        <v>8539201</v>
      </c>
      <c r="X1923" s="59" t="str">
        <f t="shared" ref="X1923:X1986" si="244">IF(A1923&lt;&gt;"",IFERROR(IF(FIND(" ",G1923)&gt;=1,MID(G1923,FIND(" ",G1923)+1,LEN(G1923)),""),""),"")</f>
        <v>SURTH CASHMERE</v>
      </c>
      <c r="AC1923" s="50">
        <f t="shared" ref="AC1923:AC1986" si="245">IFERROR(VALUE(MID($C1923,1,2)),0)</f>
        <v>2</v>
      </c>
      <c r="AD1923" s="43">
        <f t="shared" ref="AD1923:AD1986" si="246">IFERROR(VALUE(MID($C1923,4,3)),0)</f>
        <v>380</v>
      </c>
      <c r="AE1923" s="50">
        <f t="shared" ref="AE1923:AE1986" si="247">VALUE(RIGHT("00"&amp;AC1923,2)&amp;RIGHT("000"&amp;AD1923,3))</f>
        <v>2380</v>
      </c>
    </row>
    <row r="1924" spans="1:31">
      <c r="A1924" s="59" t="str">
        <f t="shared" si="241"/>
        <v>85392013</v>
      </c>
      <c r="B1924" s="59" t="str">
        <f t="shared" si="242"/>
        <v>02-380-08</v>
      </c>
      <c r="C1924" s="69" t="s">
        <v>3877</v>
      </c>
      <c r="D1924" s="69" t="s">
        <v>3878</v>
      </c>
      <c r="E1924" s="69" t="s">
        <v>907</v>
      </c>
      <c r="F1924" s="70">
        <v>0</v>
      </c>
      <c r="G1924" s="70" t="s">
        <v>3875</v>
      </c>
      <c r="H1924" s="69" t="s">
        <v>83</v>
      </c>
      <c r="I1924" s="69" t="s">
        <v>3876</v>
      </c>
      <c r="J1924" s="69" t="s">
        <v>340</v>
      </c>
      <c r="K1924" s="69" t="s">
        <v>382</v>
      </c>
      <c r="L1924" s="69" t="s">
        <v>420</v>
      </c>
      <c r="M1924" s="69" t="s">
        <v>389</v>
      </c>
      <c r="N1924" s="69" t="s">
        <v>516</v>
      </c>
      <c r="O1924" s="69" t="s">
        <v>386</v>
      </c>
      <c r="P1924" s="69" t="s">
        <v>970</v>
      </c>
      <c r="Q1924" s="69">
        <v>3</v>
      </c>
      <c r="R1924" s="69" t="s">
        <v>83</v>
      </c>
      <c r="V1924" s="59" t="str">
        <f t="shared" si="243"/>
        <v>8539201серый</v>
      </c>
      <c r="W1924" s="59" t="str">
        <f t="shared" si="240"/>
        <v>8539201</v>
      </c>
      <c r="X1924" s="59" t="str">
        <f t="shared" si="244"/>
        <v>SURTH CASHMERE</v>
      </c>
      <c r="AC1924" s="50">
        <f t="shared" si="245"/>
        <v>2</v>
      </c>
      <c r="AD1924" s="43">
        <f t="shared" si="246"/>
        <v>380</v>
      </c>
      <c r="AE1924" s="50">
        <f t="shared" si="247"/>
        <v>2380</v>
      </c>
    </row>
    <row r="1925" spans="1:31">
      <c r="A1925" s="59" t="str">
        <f t="shared" si="241"/>
        <v>859912423</v>
      </c>
      <c r="B1925" s="59" t="str">
        <f t="shared" si="242"/>
        <v>02-381-00</v>
      </c>
      <c r="C1925" s="69" t="s">
        <v>3879</v>
      </c>
      <c r="D1925" s="69" t="s">
        <v>3880</v>
      </c>
      <c r="E1925" s="69" t="s">
        <v>907</v>
      </c>
      <c r="F1925" s="70">
        <v>0</v>
      </c>
      <c r="G1925" s="70" t="s">
        <v>3881</v>
      </c>
      <c r="H1925" s="69" t="s">
        <v>256</v>
      </c>
      <c r="I1925" s="69" t="s">
        <v>2586</v>
      </c>
      <c r="J1925" s="69" t="s">
        <v>342</v>
      </c>
      <c r="K1925" s="69" t="s">
        <v>382</v>
      </c>
      <c r="L1925" s="69" t="s">
        <v>420</v>
      </c>
      <c r="M1925" s="69" t="s">
        <v>389</v>
      </c>
      <c r="N1925" s="69" t="s">
        <v>46</v>
      </c>
      <c r="O1925" s="69" t="s">
        <v>386</v>
      </c>
      <c r="P1925" s="69" t="s">
        <v>970</v>
      </c>
      <c r="Q1925" s="69">
        <v>23</v>
      </c>
      <c r="R1925" s="69" t="s">
        <v>71</v>
      </c>
      <c r="V1925" s="59" t="str">
        <f t="shared" si="243"/>
        <v>8599124синий / серый</v>
      </c>
      <c r="W1925" s="59" t="str">
        <f t="shared" si="240"/>
        <v>8599124</v>
      </c>
      <c r="X1925" s="59" t="str">
        <f t="shared" si="244"/>
        <v>JOHN STETSON POMPOM</v>
      </c>
      <c r="AC1925" s="50">
        <f t="shared" si="245"/>
        <v>2</v>
      </c>
      <c r="AD1925" s="43">
        <f t="shared" si="246"/>
        <v>381</v>
      </c>
      <c r="AE1925" s="50">
        <f t="shared" si="247"/>
        <v>2381</v>
      </c>
    </row>
    <row r="1926" spans="1:31">
      <c r="A1926" s="59" t="str">
        <f t="shared" si="241"/>
        <v>85991251</v>
      </c>
      <c r="B1926" s="59" t="str">
        <f t="shared" si="242"/>
        <v>02-382-09</v>
      </c>
      <c r="C1926" s="69" t="s">
        <v>3882</v>
      </c>
      <c r="D1926" s="69" t="s">
        <v>3883</v>
      </c>
      <c r="E1926" s="69" t="s">
        <v>907</v>
      </c>
      <c r="F1926" s="70">
        <v>0</v>
      </c>
      <c r="G1926" s="70" t="s">
        <v>3884</v>
      </c>
      <c r="H1926" s="69" t="s">
        <v>53</v>
      </c>
      <c r="I1926" s="69" t="s">
        <v>2586</v>
      </c>
      <c r="J1926" s="69" t="s">
        <v>342</v>
      </c>
      <c r="K1926" s="69" t="s">
        <v>382</v>
      </c>
      <c r="L1926" s="69" t="s">
        <v>420</v>
      </c>
      <c r="M1926" s="69" t="s">
        <v>389</v>
      </c>
      <c r="N1926" s="69" t="s">
        <v>46</v>
      </c>
      <c r="O1926" s="69" t="s">
        <v>386</v>
      </c>
      <c r="P1926" s="69" t="s">
        <v>970</v>
      </c>
      <c r="Q1926" s="69">
        <v>1</v>
      </c>
      <c r="R1926" s="69" t="s">
        <v>53</v>
      </c>
      <c r="V1926" s="59" t="str">
        <f t="shared" si="243"/>
        <v>8599125черный</v>
      </c>
      <c r="W1926" s="59" t="str">
        <f t="shared" si="240"/>
        <v>8599125</v>
      </c>
      <c r="X1926" s="59" t="str">
        <f t="shared" si="244"/>
        <v>BEANIE POMPOM</v>
      </c>
      <c r="AC1926" s="50">
        <f t="shared" si="245"/>
        <v>2</v>
      </c>
      <c r="AD1926" s="43">
        <f t="shared" si="246"/>
        <v>382</v>
      </c>
      <c r="AE1926" s="50">
        <f t="shared" si="247"/>
        <v>2382</v>
      </c>
    </row>
    <row r="1927" spans="1:31">
      <c r="A1927" s="59" t="str">
        <f t="shared" si="241"/>
        <v>859920822</v>
      </c>
      <c r="B1927" s="59" t="str">
        <f t="shared" si="242"/>
        <v>02-383-16</v>
      </c>
      <c r="C1927" s="69" t="s">
        <v>3885</v>
      </c>
      <c r="D1927" s="69" t="s">
        <v>3886</v>
      </c>
      <c r="E1927" s="69" t="s">
        <v>907</v>
      </c>
      <c r="F1927" s="70">
        <v>0</v>
      </c>
      <c r="G1927" s="70" t="s">
        <v>3887</v>
      </c>
      <c r="H1927" s="69" t="s">
        <v>71</v>
      </c>
      <c r="I1927" s="69" t="s">
        <v>3876</v>
      </c>
      <c r="J1927" s="69" t="s">
        <v>340</v>
      </c>
      <c r="K1927" s="69" t="s">
        <v>382</v>
      </c>
      <c r="L1927" s="69" t="s">
        <v>420</v>
      </c>
      <c r="M1927" s="69" t="s">
        <v>389</v>
      </c>
      <c r="N1927" s="69" t="s">
        <v>516</v>
      </c>
      <c r="O1927" s="69" t="s">
        <v>386</v>
      </c>
      <c r="P1927" s="69" t="s">
        <v>970</v>
      </c>
      <c r="Q1927" s="69">
        <v>22</v>
      </c>
      <c r="R1927" s="69" t="s">
        <v>71</v>
      </c>
      <c r="V1927" s="59" t="str">
        <f t="shared" si="243"/>
        <v>8599208синий</v>
      </c>
      <c r="W1927" s="59" t="str">
        <f t="shared" si="240"/>
        <v>8599208</v>
      </c>
      <c r="X1927" s="59" t="str">
        <f t="shared" si="244"/>
        <v>BEANIE CASHMERE</v>
      </c>
      <c r="AC1927" s="50">
        <f t="shared" si="245"/>
        <v>2</v>
      </c>
      <c r="AD1927" s="43">
        <f t="shared" si="246"/>
        <v>383</v>
      </c>
      <c r="AE1927" s="50">
        <f t="shared" si="247"/>
        <v>2383</v>
      </c>
    </row>
    <row r="1928" spans="1:31">
      <c r="A1928" s="59" t="str">
        <f t="shared" si="241"/>
        <v>859920832</v>
      </c>
      <c r="B1928" s="59" t="str">
        <f t="shared" si="242"/>
        <v>02-383-05</v>
      </c>
      <c r="C1928" s="69" t="s">
        <v>3888</v>
      </c>
      <c r="D1928" s="69" t="s">
        <v>3889</v>
      </c>
      <c r="E1928" s="69" t="s">
        <v>907</v>
      </c>
      <c r="F1928" s="70">
        <v>0</v>
      </c>
      <c r="G1928" s="70" t="s">
        <v>3887</v>
      </c>
      <c r="H1928" s="69" t="s">
        <v>277</v>
      </c>
      <c r="I1928" s="69" t="s">
        <v>3876</v>
      </c>
      <c r="J1928" s="69" t="s">
        <v>340</v>
      </c>
      <c r="K1928" s="69" t="s">
        <v>382</v>
      </c>
      <c r="L1928" s="69" t="s">
        <v>420</v>
      </c>
      <c r="M1928" s="69" t="s">
        <v>389</v>
      </c>
      <c r="N1928" s="69" t="s">
        <v>516</v>
      </c>
      <c r="O1928" s="69" t="s">
        <v>386</v>
      </c>
      <c r="P1928" s="69" t="s">
        <v>970</v>
      </c>
      <c r="Q1928" s="69">
        <v>32</v>
      </c>
      <c r="R1928" s="69" t="s">
        <v>83</v>
      </c>
      <c r="V1928" s="59" t="str">
        <f t="shared" si="243"/>
        <v>8599208темно-серый</v>
      </c>
      <c r="W1928" s="59" t="str">
        <f t="shared" si="240"/>
        <v>8599208</v>
      </c>
      <c r="X1928" s="59" t="str">
        <f t="shared" si="244"/>
        <v>BEANIE CASHMERE</v>
      </c>
      <c r="AC1928" s="50">
        <f t="shared" si="245"/>
        <v>2</v>
      </c>
      <c r="AD1928" s="43">
        <f t="shared" si="246"/>
        <v>383</v>
      </c>
      <c r="AE1928" s="50">
        <f t="shared" si="247"/>
        <v>2383</v>
      </c>
    </row>
    <row r="1929" spans="1:31">
      <c r="A1929" s="59" t="str">
        <f t="shared" si="241"/>
        <v>85993021</v>
      </c>
      <c r="B1929" s="59" t="str">
        <f t="shared" si="242"/>
        <v>02-384-09</v>
      </c>
      <c r="C1929" s="69" t="s">
        <v>3890</v>
      </c>
      <c r="D1929" s="69" t="s">
        <v>3891</v>
      </c>
      <c r="E1929" s="69" t="s">
        <v>907</v>
      </c>
      <c r="F1929" s="70">
        <v>0</v>
      </c>
      <c r="G1929" s="70" t="s">
        <v>3892</v>
      </c>
      <c r="H1929" s="69" t="s">
        <v>53</v>
      </c>
      <c r="I1929" s="69" t="s">
        <v>1018</v>
      </c>
      <c r="J1929" s="69" t="s">
        <v>340</v>
      </c>
      <c r="K1929" s="69" t="s">
        <v>382</v>
      </c>
      <c r="L1929" s="69" t="s">
        <v>420</v>
      </c>
      <c r="M1929" s="69" t="s">
        <v>389</v>
      </c>
      <c r="N1929" s="69" t="s">
        <v>44</v>
      </c>
      <c r="O1929" s="69" t="s">
        <v>385</v>
      </c>
      <c r="P1929" s="69" t="s">
        <v>970</v>
      </c>
      <c r="Q1929" s="69">
        <v>1</v>
      </c>
      <c r="R1929" s="69" t="s">
        <v>53</v>
      </c>
      <c r="V1929" s="59" t="str">
        <f t="shared" si="243"/>
        <v>8599302черный</v>
      </c>
      <c r="W1929" s="59" t="str">
        <f t="shared" si="240"/>
        <v>8599302</v>
      </c>
      <c r="X1929" s="59" t="str">
        <f t="shared" si="244"/>
        <v>NASHVILLE KNIT DOCKER</v>
      </c>
      <c r="AC1929" s="50">
        <f t="shared" si="245"/>
        <v>2</v>
      </c>
      <c r="AD1929" s="43">
        <f t="shared" si="246"/>
        <v>384</v>
      </c>
      <c r="AE1929" s="50">
        <f t="shared" si="247"/>
        <v>2384</v>
      </c>
    </row>
    <row r="1930" spans="1:31">
      <c r="A1930" s="59" t="str">
        <f t="shared" si="241"/>
        <v>859930233</v>
      </c>
      <c r="B1930" s="59" t="str">
        <f t="shared" si="242"/>
        <v>02-384-05</v>
      </c>
      <c r="C1930" s="69" t="s">
        <v>3893</v>
      </c>
      <c r="D1930" s="69" t="s">
        <v>3894</v>
      </c>
      <c r="E1930" s="69" t="s">
        <v>907</v>
      </c>
      <c r="F1930" s="70">
        <v>0</v>
      </c>
      <c r="G1930" s="70" t="s">
        <v>3892</v>
      </c>
      <c r="H1930" s="69" t="s">
        <v>277</v>
      </c>
      <c r="I1930" s="69" t="s">
        <v>1018</v>
      </c>
      <c r="J1930" s="69" t="s">
        <v>340</v>
      </c>
      <c r="K1930" s="69" t="s">
        <v>382</v>
      </c>
      <c r="L1930" s="69" t="s">
        <v>420</v>
      </c>
      <c r="M1930" s="69" t="s">
        <v>389</v>
      </c>
      <c r="N1930" s="69" t="s">
        <v>44</v>
      </c>
      <c r="O1930" s="69" t="s">
        <v>385</v>
      </c>
      <c r="P1930" s="69" t="s">
        <v>970</v>
      </c>
      <c r="Q1930" s="69">
        <v>33</v>
      </c>
      <c r="R1930" s="69" t="s">
        <v>83</v>
      </c>
      <c r="V1930" s="59" t="str">
        <f t="shared" si="243"/>
        <v>8599302темно-серый</v>
      </c>
      <c r="W1930" s="59" t="str">
        <f t="shared" si="240"/>
        <v>8599302</v>
      </c>
      <c r="X1930" s="59" t="str">
        <f t="shared" si="244"/>
        <v>NASHVILLE KNIT DOCKER</v>
      </c>
      <c r="AC1930" s="50">
        <f t="shared" si="245"/>
        <v>2</v>
      </c>
      <c r="AD1930" s="43">
        <f t="shared" si="246"/>
        <v>384</v>
      </c>
      <c r="AE1930" s="50">
        <f t="shared" si="247"/>
        <v>2384</v>
      </c>
    </row>
    <row r="1931" spans="1:31">
      <c r="A1931" s="59" t="str">
        <f t="shared" si="241"/>
        <v>85993191</v>
      </c>
      <c r="B1931" s="59" t="str">
        <f t="shared" si="242"/>
        <v>02-385-09</v>
      </c>
      <c r="C1931" s="69" t="s">
        <v>3895</v>
      </c>
      <c r="D1931" s="69" t="s">
        <v>3896</v>
      </c>
      <c r="E1931" s="69" t="s">
        <v>907</v>
      </c>
      <c r="F1931" s="70">
        <v>0</v>
      </c>
      <c r="G1931" s="70" t="s">
        <v>3897</v>
      </c>
      <c r="H1931" s="69" t="s">
        <v>53</v>
      </c>
      <c r="I1931" s="69" t="s">
        <v>1789</v>
      </c>
      <c r="J1931" s="69" t="s">
        <v>340</v>
      </c>
      <c r="K1931" s="69" t="s">
        <v>382</v>
      </c>
      <c r="L1931" s="69" t="s">
        <v>420</v>
      </c>
      <c r="M1931" s="69" t="s">
        <v>389</v>
      </c>
      <c r="N1931" s="69" t="s">
        <v>44</v>
      </c>
      <c r="O1931" s="69" t="s">
        <v>385</v>
      </c>
      <c r="P1931" s="69" t="s">
        <v>970</v>
      </c>
      <c r="Q1931" s="69">
        <v>1</v>
      </c>
      <c r="R1931" s="69" t="s">
        <v>53</v>
      </c>
      <c r="V1931" s="59" t="str">
        <f t="shared" si="243"/>
        <v>8599319черный</v>
      </c>
      <c r="W1931" s="59" t="str">
        <f t="shared" si="240"/>
        <v>8599319</v>
      </c>
      <c r="X1931" s="59" t="str">
        <f t="shared" si="244"/>
        <v>ONALASKA CUFF MERINO</v>
      </c>
      <c r="AC1931" s="50">
        <f t="shared" si="245"/>
        <v>2</v>
      </c>
      <c r="AD1931" s="43">
        <f t="shared" si="246"/>
        <v>385</v>
      </c>
      <c r="AE1931" s="50">
        <f t="shared" si="247"/>
        <v>2385</v>
      </c>
    </row>
    <row r="1932" spans="1:31">
      <c r="A1932" s="59" t="str">
        <f t="shared" si="241"/>
        <v>85993193</v>
      </c>
      <c r="B1932" s="59" t="str">
        <f t="shared" si="242"/>
        <v>02-385-08</v>
      </c>
      <c r="C1932" s="69" t="s">
        <v>3898</v>
      </c>
      <c r="D1932" s="69" t="s">
        <v>3899</v>
      </c>
      <c r="E1932" s="69" t="s">
        <v>907</v>
      </c>
      <c r="F1932" s="70">
        <v>0</v>
      </c>
      <c r="G1932" s="70" t="s">
        <v>3897</v>
      </c>
      <c r="H1932" s="69" t="s">
        <v>83</v>
      </c>
      <c r="I1932" s="69" t="s">
        <v>1789</v>
      </c>
      <c r="J1932" s="69" t="s">
        <v>340</v>
      </c>
      <c r="K1932" s="69" t="s">
        <v>382</v>
      </c>
      <c r="L1932" s="69" t="s">
        <v>420</v>
      </c>
      <c r="M1932" s="69" t="s">
        <v>389</v>
      </c>
      <c r="N1932" s="69" t="s">
        <v>44</v>
      </c>
      <c r="O1932" s="69" t="s">
        <v>385</v>
      </c>
      <c r="P1932" s="69" t="s">
        <v>970</v>
      </c>
      <c r="Q1932" s="69">
        <v>3</v>
      </c>
      <c r="R1932" s="69" t="s">
        <v>83</v>
      </c>
      <c r="V1932" s="59" t="str">
        <f t="shared" si="243"/>
        <v>8599319серый</v>
      </c>
      <c r="W1932" s="59" t="str">
        <f t="shared" si="240"/>
        <v>8599319</v>
      </c>
      <c r="X1932" s="59" t="str">
        <f t="shared" si="244"/>
        <v>ONALASKA CUFF MERINO</v>
      </c>
      <c r="AC1932" s="50">
        <f t="shared" si="245"/>
        <v>2</v>
      </c>
      <c r="AD1932" s="43">
        <f t="shared" si="246"/>
        <v>385</v>
      </c>
      <c r="AE1932" s="50">
        <f t="shared" si="247"/>
        <v>2385</v>
      </c>
    </row>
    <row r="1933" spans="1:31">
      <c r="A1933" s="59" t="str">
        <f t="shared" si="241"/>
        <v>859933027</v>
      </c>
      <c r="B1933" s="59" t="str">
        <f t="shared" si="242"/>
        <v>02-386-92</v>
      </c>
      <c r="C1933" s="69" t="s">
        <v>3900</v>
      </c>
      <c r="D1933" s="69" t="s">
        <v>3901</v>
      </c>
      <c r="E1933" s="69" t="s">
        <v>907</v>
      </c>
      <c r="F1933" s="70">
        <v>0</v>
      </c>
      <c r="G1933" s="70" t="s">
        <v>3902</v>
      </c>
      <c r="H1933" s="69" t="s">
        <v>175</v>
      </c>
      <c r="I1933" s="69" t="s">
        <v>3903</v>
      </c>
      <c r="J1933" s="69" t="s">
        <v>340</v>
      </c>
      <c r="K1933" s="69" t="s">
        <v>382</v>
      </c>
      <c r="L1933" s="69" t="s">
        <v>420</v>
      </c>
      <c r="M1933" s="69" t="s">
        <v>389</v>
      </c>
      <c r="N1933" s="69" t="s">
        <v>44</v>
      </c>
      <c r="O1933" s="69" t="s">
        <v>385</v>
      </c>
      <c r="P1933" s="69" t="s">
        <v>970</v>
      </c>
      <c r="Q1933" s="69">
        <v>27</v>
      </c>
      <c r="R1933" s="69" t="s">
        <v>86</v>
      </c>
      <c r="V1933" s="59" t="str">
        <f t="shared" si="243"/>
        <v>8599330коричневый / синий</v>
      </c>
      <c r="W1933" s="59" t="str">
        <f t="shared" si="240"/>
        <v>8599330</v>
      </c>
      <c r="X1933" s="59" t="str">
        <f t="shared" si="244"/>
        <v>BEANIE WOOL/ACRYLIC</v>
      </c>
      <c r="AC1933" s="50">
        <f t="shared" si="245"/>
        <v>2</v>
      </c>
      <c r="AD1933" s="43">
        <f t="shared" si="246"/>
        <v>386</v>
      </c>
      <c r="AE1933" s="50">
        <f t="shared" si="247"/>
        <v>2386</v>
      </c>
    </row>
    <row r="1934" spans="1:31">
      <c r="A1934" s="59" t="str">
        <f t="shared" si="241"/>
        <v>85993451</v>
      </c>
      <c r="B1934" s="59" t="str">
        <f t="shared" si="242"/>
        <v>02-387-09</v>
      </c>
      <c r="C1934" s="69" t="s">
        <v>3904</v>
      </c>
      <c r="D1934" s="69" t="s">
        <v>3905</v>
      </c>
      <c r="E1934" s="69" t="s">
        <v>907</v>
      </c>
      <c r="F1934" s="70">
        <v>0</v>
      </c>
      <c r="G1934" s="70" t="s">
        <v>3906</v>
      </c>
      <c r="H1934" s="69" t="s">
        <v>53</v>
      </c>
      <c r="I1934" s="69" t="s">
        <v>1789</v>
      </c>
      <c r="J1934" s="69" t="s">
        <v>340</v>
      </c>
      <c r="K1934" s="69" t="s">
        <v>382</v>
      </c>
      <c r="L1934" s="69" t="s">
        <v>420</v>
      </c>
      <c r="M1934" s="69" t="s">
        <v>389</v>
      </c>
      <c r="N1934" s="69" t="s">
        <v>44</v>
      </c>
      <c r="O1934" s="69" t="s">
        <v>385</v>
      </c>
      <c r="P1934" s="69" t="s">
        <v>970</v>
      </c>
      <c r="Q1934" s="69">
        <v>1</v>
      </c>
      <c r="R1934" s="69" t="s">
        <v>53</v>
      </c>
      <c r="V1934" s="59" t="str">
        <f t="shared" si="243"/>
        <v>8599345черный</v>
      </c>
      <c r="W1934" s="59" t="str">
        <f t="shared" si="240"/>
        <v>8599345</v>
      </c>
      <c r="X1934" s="59" t="str">
        <f t="shared" si="244"/>
        <v>BEANIE MERINO</v>
      </c>
      <c r="AC1934" s="50">
        <f t="shared" si="245"/>
        <v>2</v>
      </c>
      <c r="AD1934" s="43">
        <f t="shared" si="246"/>
        <v>387</v>
      </c>
      <c r="AE1934" s="50">
        <f t="shared" si="247"/>
        <v>2387</v>
      </c>
    </row>
    <row r="1935" spans="1:31">
      <c r="A1935" s="59" t="str">
        <f t="shared" si="241"/>
        <v>85993452</v>
      </c>
      <c r="B1935" s="59" t="str">
        <f t="shared" si="242"/>
        <v>02-387-16</v>
      </c>
      <c r="C1935" s="69" t="s">
        <v>3907</v>
      </c>
      <c r="D1935" s="69" t="s">
        <v>3908</v>
      </c>
      <c r="E1935" s="69" t="s">
        <v>907</v>
      </c>
      <c r="F1935" s="70">
        <v>0</v>
      </c>
      <c r="G1935" s="70" t="s">
        <v>3906</v>
      </c>
      <c r="H1935" s="69" t="s">
        <v>55</v>
      </c>
      <c r="I1935" s="69" t="s">
        <v>1789</v>
      </c>
      <c r="J1935" s="69" t="s">
        <v>340</v>
      </c>
      <c r="K1935" s="69" t="s">
        <v>382</v>
      </c>
      <c r="L1935" s="69" t="s">
        <v>420</v>
      </c>
      <c r="M1935" s="69" t="s">
        <v>389</v>
      </c>
      <c r="N1935" s="69" t="s">
        <v>44</v>
      </c>
      <c r="O1935" s="69" t="s">
        <v>385</v>
      </c>
      <c r="P1935" s="69" t="s">
        <v>970</v>
      </c>
      <c r="Q1935" s="69">
        <v>2</v>
      </c>
      <c r="R1935" s="69" t="s">
        <v>71</v>
      </c>
      <c r="V1935" s="59" t="str">
        <f t="shared" si="243"/>
        <v>8599345темно-синий</v>
      </c>
      <c r="W1935" s="59" t="str">
        <f t="shared" si="240"/>
        <v>8599345</v>
      </c>
      <c r="X1935" s="59" t="str">
        <f t="shared" si="244"/>
        <v>BEANIE MERINO</v>
      </c>
      <c r="AC1935" s="50">
        <f t="shared" si="245"/>
        <v>2</v>
      </c>
      <c r="AD1935" s="43">
        <f t="shared" si="246"/>
        <v>387</v>
      </c>
      <c r="AE1935" s="50">
        <f t="shared" si="247"/>
        <v>2387</v>
      </c>
    </row>
    <row r="1936" spans="1:31">
      <c r="A1936" s="59" t="str">
        <f t="shared" si="241"/>
        <v>85993458</v>
      </c>
      <c r="B1936" s="59" t="str">
        <f t="shared" si="242"/>
        <v>02-387-18</v>
      </c>
      <c r="C1936" s="69" t="s">
        <v>3909</v>
      </c>
      <c r="D1936" s="69" t="s">
        <v>3910</v>
      </c>
      <c r="E1936" s="69" t="s">
        <v>907</v>
      </c>
      <c r="F1936" s="70">
        <v>0</v>
      </c>
      <c r="G1936" s="70" t="s">
        <v>3906</v>
      </c>
      <c r="H1936" s="69" t="s">
        <v>78</v>
      </c>
      <c r="I1936" s="69" t="s">
        <v>1789</v>
      </c>
      <c r="J1936" s="69" t="s">
        <v>340</v>
      </c>
      <c r="K1936" s="69" t="s">
        <v>382</v>
      </c>
      <c r="L1936" s="69" t="s">
        <v>420</v>
      </c>
      <c r="M1936" s="69" t="s">
        <v>389</v>
      </c>
      <c r="N1936" s="69" t="s">
        <v>44</v>
      </c>
      <c r="O1936" s="69" t="s">
        <v>385</v>
      </c>
      <c r="P1936" s="69" t="s">
        <v>970</v>
      </c>
      <c r="Q1936" s="69">
        <v>8</v>
      </c>
      <c r="R1936" s="69" t="s">
        <v>78</v>
      </c>
      <c r="V1936" s="59" t="str">
        <f t="shared" si="243"/>
        <v>8599345красный</v>
      </c>
      <c r="W1936" s="59" t="str">
        <f t="shared" si="240"/>
        <v>8599345</v>
      </c>
      <c r="X1936" s="59" t="str">
        <f t="shared" si="244"/>
        <v>BEANIE MERINO</v>
      </c>
      <c r="AC1936" s="50">
        <f t="shared" si="245"/>
        <v>2</v>
      </c>
      <c r="AD1936" s="43">
        <f t="shared" si="246"/>
        <v>387</v>
      </c>
      <c r="AE1936" s="50">
        <f t="shared" si="247"/>
        <v>2387</v>
      </c>
    </row>
    <row r="1937" spans="1:31">
      <c r="A1937" s="59" t="str">
        <f t="shared" si="241"/>
        <v>859934522</v>
      </c>
      <c r="B1937" s="59" t="str">
        <f t="shared" si="242"/>
        <v>02-387-06</v>
      </c>
      <c r="C1937" s="69" t="s">
        <v>3911</v>
      </c>
      <c r="D1937" s="69" t="s">
        <v>3912</v>
      </c>
      <c r="E1937" s="69" t="s">
        <v>907</v>
      </c>
      <c r="F1937" s="70">
        <v>0</v>
      </c>
      <c r="G1937" s="70" t="s">
        <v>3906</v>
      </c>
      <c r="H1937" s="69" t="s">
        <v>71</v>
      </c>
      <c r="I1937" s="69" t="s">
        <v>1018</v>
      </c>
      <c r="J1937" s="69" t="s">
        <v>340</v>
      </c>
      <c r="K1937" s="69" t="s">
        <v>382</v>
      </c>
      <c r="L1937" s="69" t="s">
        <v>420</v>
      </c>
      <c r="M1937" s="69" t="s">
        <v>389</v>
      </c>
      <c r="N1937" s="69" t="s">
        <v>44</v>
      </c>
      <c r="O1937" s="69" t="s">
        <v>385</v>
      </c>
      <c r="P1937" s="69" t="s">
        <v>970</v>
      </c>
      <c r="Q1937" s="69">
        <v>22</v>
      </c>
      <c r="R1937" s="69" t="s">
        <v>71</v>
      </c>
      <c r="V1937" s="59" t="str">
        <f t="shared" si="243"/>
        <v>8599345синий</v>
      </c>
      <c r="W1937" s="59" t="str">
        <f t="shared" si="240"/>
        <v>8599345</v>
      </c>
      <c r="X1937" s="59" t="str">
        <f t="shared" si="244"/>
        <v>BEANIE MERINO</v>
      </c>
      <c r="AC1937" s="50">
        <f t="shared" si="245"/>
        <v>2</v>
      </c>
      <c r="AD1937" s="43">
        <f t="shared" si="246"/>
        <v>387</v>
      </c>
      <c r="AE1937" s="50">
        <f t="shared" si="247"/>
        <v>2387</v>
      </c>
    </row>
    <row r="1938" spans="1:31">
      <c r="A1938" s="59" t="str">
        <f t="shared" si="241"/>
        <v>859934533</v>
      </c>
      <c r="B1938" s="59" t="str">
        <f t="shared" si="242"/>
        <v>02-387-05</v>
      </c>
      <c r="C1938" s="69" t="s">
        <v>3913</v>
      </c>
      <c r="D1938" s="69" t="s">
        <v>3914</v>
      </c>
      <c r="E1938" s="69" t="s">
        <v>907</v>
      </c>
      <c r="F1938" s="70">
        <v>0</v>
      </c>
      <c r="G1938" s="70" t="s">
        <v>3906</v>
      </c>
      <c r="H1938" s="69" t="s">
        <v>277</v>
      </c>
      <c r="I1938" s="69" t="s">
        <v>1018</v>
      </c>
      <c r="J1938" s="69" t="s">
        <v>340</v>
      </c>
      <c r="K1938" s="69" t="s">
        <v>382</v>
      </c>
      <c r="L1938" s="69" t="s">
        <v>420</v>
      </c>
      <c r="M1938" s="69" t="s">
        <v>389</v>
      </c>
      <c r="N1938" s="69" t="s">
        <v>44</v>
      </c>
      <c r="O1938" s="69" t="s">
        <v>385</v>
      </c>
      <c r="P1938" s="69" t="s">
        <v>970</v>
      </c>
      <c r="Q1938" s="69">
        <v>33</v>
      </c>
      <c r="R1938" s="69" t="s">
        <v>83</v>
      </c>
      <c r="V1938" s="59" t="str">
        <f t="shared" si="243"/>
        <v>8599345темно-серый</v>
      </c>
      <c r="W1938" s="59" t="str">
        <f t="shared" si="240"/>
        <v>8599345</v>
      </c>
      <c r="X1938" s="59" t="str">
        <f t="shared" si="244"/>
        <v>BEANIE MERINO</v>
      </c>
      <c r="AC1938" s="50">
        <f t="shared" si="245"/>
        <v>2</v>
      </c>
      <c r="AD1938" s="43">
        <f t="shared" si="246"/>
        <v>387</v>
      </c>
      <c r="AE1938" s="50">
        <f t="shared" si="247"/>
        <v>2387</v>
      </c>
    </row>
    <row r="1939" spans="1:31">
      <c r="A1939" s="59" t="str">
        <f t="shared" si="241"/>
        <v>859934552</v>
      </c>
      <c r="B1939" s="59" t="str">
        <f t="shared" si="242"/>
        <v>02-387-03</v>
      </c>
      <c r="C1939" s="69" t="s">
        <v>3915</v>
      </c>
      <c r="D1939" s="69" t="s">
        <v>3916</v>
      </c>
      <c r="E1939" s="69" t="s">
        <v>907</v>
      </c>
      <c r="F1939" s="70">
        <v>0</v>
      </c>
      <c r="G1939" s="70" t="s">
        <v>3906</v>
      </c>
      <c r="H1939" s="69" t="s">
        <v>195</v>
      </c>
      <c r="I1939" s="69" t="s">
        <v>1018</v>
      </c>
      <c r="J1939" s="69" t="s">
        <v>340</v>
      </c>
      <c r="K1939" s="69" t="s">
        <v>382</v>
      </c>
      <c r="L1939" s="69" t="s">
        <v>420</v>
      </c>
      <c r="M1939" s="69" t="s">
        <v>389</v>
      </c>
      <c r="N1939" s="69" t="s">
        <v>44</v>
      </c>
      <c r="O1939" s="69" t="s">
        <v>385</v>
      </c>
      <c r="P1939" s="69" t="s">
        <v>970</v>
      </c>
      <c r="Q1939" s="69">
        <v>52</v>
      </c>
      <c r="R1939" s="69" t="s">
        <v>195</v>
      </c>
      <c r="V1939" s="59" t="str">
        <f t="shared" si="243"/>
        <v>8599345оливковый</v>
      </c>
      <c r="W1939" s="59" t="str">
        <f t="shared" si="240"/>
        <v>8599345</v>
      </c>
      <c r="X1939" s="59" t="str">
        <f t="shared" si="244"/>
        <v>BEANIE MERINO</v>
      </c>
      <c r="AC1939" s="50">
        <f t="shared" si="245"/>
        <v>2</v>
      </c>
      <c r="AD1939" s="43">
        <f t="shared" si="246"/>
        <v>387</v>
      </c>
      <c r="AE1939" s="50">
        <f t="shared" si="247"/>
        <v>2387</v>
      </c>
    </row>
    <row r="1940" spans="1:31">
      <c r="A1940" s="59" t="str">
        <f t="shared" si="241"/>
        <v>859934561</v>
      </c>
      <c r="B1940" s="59" t="str">
        <f t="shared" si="242"/>
        <v>02-387-14</v>
      </c>
      <c r="C1940" s="69" t="s">
        <v>3917</v>
      </c>
      <c r="D1940" s="69" t="s">
        <v>3918</v>
      </c>
      <c r="E1940" s="69" t="s">
        <v>907</v>
      </c>
      <c r="F1940" s="70">
        <v>0</v>
      </c>
      <c r="G1940" s="70" t="s">
        <v>3906</v>
      </c>
      <c r="H1940" s="69" t="s">
        <v>86</v>
      </c>
      <c r="I1940" s="69" t="s">
        <v>1018</v>
      </c>
      <c r="J1940" s="69" t="s">
        <v>340</v>
      </c>
      <c r="K1940" s="69" t="s">
        <v>382</v>
      </c>
      <c r="L1940" s="69" t="s">
        <v>420</v>
      </c>
      <c r="M1940" s="69" t="s">
        <v>389</v>
      </c>
      <c r="N1940" s="69" t="s">
        <v>44</v>
      </c>
      <c r="O1940" s="69" t="s">
        <v>385</v>
      </c>
      <c r="P1940" s="69" t="s">
        <v>970</v>
      </c>
      <c r="Q1940" s="69">
        <v>61</v>
      </c>
      <c r="R1940" s="69" t="s">
        <v>86</v>
      </c>
      <c r="V1940" s="59" t="str">
        <f t="shared" si="243"/>
        <v>8599345коричневый</v>
      </c>
      <c r="W1940" s="59" t="str">
        <f t="shared" si="240"/>
        <v>8599345</v>
      </c>
      <c r="X1940" s="59" t="str">
        <f t="shared" si="244"/>
        <v>BEANIE MERINO</v>
      </c>
      <c r="AC1940" s="50">
        <f t="shared" si="245"/>
        <v>2</v>
      </c>
      <c r="AD1940" s="43">
        <f t="shared" si="246"/>
        <v>387</v>
      </c>
      <c r="AE1940" s="50">
        <f t="shared" si="247"/>
        <v>2387</v>
      </c>
    </row>
    <row r="1941" spans="1:31">
      <c r="A1941" s="59" t="str">
        <f t="shared" si="241"/>
        <v>871930268</v>
      </c>
      <c r="B1941" s="59" t="str">
        <f t="shared" si="242"/>
        <v>02-388-91</v>
      </c>
      <c r="C1941" s="69" t="s">
        <v>3919</v>
      </c>
      <c r="D1941" s="69" t="s">
        <v>3920</v>
      </c>
      <c r="E1941" s="69" t="s">
        <v>907</v>
      </c>
      <c r="F1941" s="70">
        <v>0</v>
      </c>
      <c r="G1941" s="70" t="s">
        <v>3921</v>
      </c>
      <c r="H1941" s="69" t="s">
        <v>271</v>
      </c>
      <c r="I1941" s="69" t="s">
        <v>3922</v>
      </c>
      <c r="J1941" s="69" t="s">
        <v>515</v>
      </c>
      <c r="K1941" s="69" t="s">
        <v>382</v>
      </c>
      <c r="L1941" s="69" t="s">
        <v>420</v>
      </c>
      <c r="M1941" s="69" t="s">
        <v>388</v>
      </c>
      <c r="N1941" s="69" t="s">
        <v>44</v>
      </c>
      <c r="O1941" s="69" t="s">
        <v>386</v>
      </c>
      <c r="P1941" s="69" t="s">
        <v>970</v>
      </c>
      <c r="Q1941" s="69">
        <v>68</v>
      </c>
      <c r="R1941" s="69" t="s">
        <v>86</v>
      </c>
      <c r="V1941" s="59" t="str">
        <f t="shared" si="243"/>
        <v>8719302темно-коричневый</v>
      </c>
      <c r="W1941" s="59" t="str">
        <f t="shared" si="240"/>
        <v>8719302</v>
      </c>
      <c r="X1941" s="59" t="str">
        <f t="shared" si="244"/>
        <v>DUMBELL PEAK ALPACA</v>
      </c>
      <c r="AC1941" s="50">
        <f t="shared" si="245"/>
        <v>2</v>
      </c>
      <c r="AD1941" s="43">
        <f t="shared" si="246"/>
        <v>388</v>
      </c>
      <c r="AE1941" s="50">
        <f t="shared" si="247"/>
        <v>2388</v>
      </c>
    </row>
    <row r="1942" spans="1:31">
      <c r="A1942" s="59" t="str">
        <f t="shared" si="241"/>
        <v>88111011</v>
      </c>
      <c r="B1942" s="59" t="str">
        <f t="shared" si="242"/>
        <v>02-389-09</v>
      </c>
      <c r="C1942" s="69" t="s">
        <v>3923</v>
      </c>
      <c r="D1942" s="69" t="s">
        <v>3924</v>
      </c>
      <c r="E1942" s="69" t="s">
        <v>967</v>
      </c>
      <c r="F1942" s="70">
        <v>57</v>
      </c>
      <c r="G1942" s="70" t="s">
        <v>3925</v>
      </c>
      <c r="H1942" s="69" t="s">
        <v>53</v>
      </c>
      <c r="I1942" s="69" t="s">
        <v>2014</v>
      </c>
      <c r="J1942" s="69" t="s">
        <v>361</v>
      </c>
      <c r="K1942" s="69" t="s">
        <v>382</v>
      </c>
      <c r="L1942" s="69" t="s">
        <v>420</v>
      </c>
      <c r="M1942" s="69" t="s">
        <v>389</v>
      </c>
      <c r="N1942" s="69" t="s">
        <v>43</v>
      </c>
      <c r="O1942" s="69" t="s">
        <v>386</v>
      </c>
      <c r="P1942" s="69" t="s">
        <v>970</v>
      </c>
      <c r="Q1942" s="69">
        <v>1</v>
      </c>
      <c r="R1942" s="69" t="s">
        <v>53</v>
      </c>
      <c r="V1942" s="59" t="str">
        <f t="shared" si="243"/>
        <v>8811101черный</v>
      </c>
      <c r="W1942" s="59" t="str">
        <f t="shared" si="240"/>
        <v>8811101</v>
      </c>
      <c r="X1942" s="59" t="str">
        <f t="shared" si="244"/>
        <v>DOCKER COTTON</v>
      </c>
      <c r="AC1942" s="50">
        <f t="shared" si="245"/>
        <v>2</v>
      </c>
      <c r="AD1942" s="43">
        <f t="shared" si="246"/>
        <v>389</v>
      </c>
      <c r="AE1942" s="50">
        <f t="shared" si="247"/>
        <v>2389</v>
      </c>
    </row>
    <row r="1943" spans="1:31">
      <c r="A1943" s="59" t="str">
        <f t="shared" si="241"/>
        <v>88111011</v>
      </c>
      <c r="B1943" s="59" t="str">
        <f t="shared" si="242"/>
        <v>02-389-09</v>
      </c>
      <c r="C1943" s="69" t="s">
        <v>3926</v>
      </c>
      <c r="D1943" s="69" t="s">
        <v>3924</v>
      </c>
      <c r="E1943" s="69" t="s">
        <v>972</v>
      </c>
      <c r="F1943" s="70">
        <v>59</v>
      </c>
      <c r="G1943" s="70" t="s">
        <v>3925</v>
      </c>
      <c r="H1943" s="69" t="s">
        <v>53</v>
      </c>
      <c r="I1943" s="69" t="s">
        <v>2014</v>
      </c>
      <c r="J1943" s="69" t="s">
        <v>361</v>
      </c>
      <c r="K1943" s="69" t="s">
        <v>382</v>
      </c>
      <c r="L1943" s="69" t="s">
        <v>420</v>
      </c>
      <c r="M1943" s="69" t="s">
        <v>389</v>
      </c>
      <c r="N1943" s="69" t="s">
        <v>43</v>
      </c>
      <c r="O1943" s="69" t="s">
        <v>386</v>
      </c>
      <c r="P1943" s="69" t="s">
        <v>970</v>
      </c>
      <c r="Q1943" s="69">
        <v>1</v>
      </c>
      <c r="R1943" s="69" t="s">
        <v>53</v>
      </c>
      <c r="V1943" s="59" t="str">
        <f t="shared" si="243"/>
        <v>8811101черный</v>
      </c>
      <c r="W1943" s="59" t="str">
        <f t="shared" si="240"/>
        <v>8811101</v>
      </c>
      <c r="X1943" s="59" t="str">
        <f t="shared" si="244"/>
        <v>DOCKER COTTON</v>
      </c>
      <c r="AC1943" s="50">
        <f t="shared" si="245"/>
        <v>2</v>
      </c>
      <c r="AD1943" s="43">
        <f t="shared" si="246"/>
        <v>389</v>
      </c>
      <c r="AE1943" s="50">
        <f t="shared" si="247"/>
        <v>2389</v>
      </c>
    </row>
    <row r="1944" spans="1:31">
      <c r="A1944" s="59" t="str">
        <f t="shared" si="241"/>
        <v>88111011</v>
      </c>
      <c r="B1944" s="59" t="str">
        <f t="shared" si="242"/>
        <v>02-389-09</v>
      </c>
      <c r="C1944" s="69" t="s">
        <v>3927</v>
      </c>
      <c r="D1944" s="69" t="s">
        <v>3924</v>
      </c>
      <c r="E1944" s="69" t="s">
        <v>983</v>
      </c>
      <c r="F1944" s="70">
        <v>61</v>
      </c>
      <c r="G1944" s="70" t="s">
        <v>3925</v>
      </c>
      <c r="H1944" s="69" t="s">
        <v>53</v>
      </c>
      <c r="I1944" s="69" t="s">
        <v>2014</v>
      </c>
      <c r="J1944" s="69" t="s">
        <v>361</v>
      </c>
      <c r="K1944" s="69" t="s">
        <v>382</v>
      </c>
      <c r="L1944" s="69" t="s">
        <v>420</v>
      </c>
      <c r="M1944" s="69" t="s">
        <v>389</v>
      </c>
      <c r="N1944" s="69" t="s">
        <v>43</v>
      </c>
      <c r="O1944" s="69" t="s">
        <v>386</v>
      </c>
      <c r="P1944" s="69" t="s">
        <v>970</v>
      </c>
      <c r="Q1944" s="69">
        <v>1</v>
      </c>
      <c r="R1944" s="69" t="s">
        <v>53</v>
      </c>
      <c r="V1944" s="59" t="str">
        <f t="shared" si="243"/>
        <v>8811101черный</v>
      </c>
      <c r="W1944" s="59" t="str">
        <f t="shared" si="240"/>
        <v>8811101</v>
      </c>
      <c r="X1944" s="59" t="str">
        <f t="shared" si="244"/>
        <v>DOCKER COTTON</v>
      </c>
      <c r="AC1944" s="50">
        <f t="shared" si="245"/>
        <v>2</v>
      </c>
      <c r="AD1944" s="43">
        <f t="shared" si="246"/>
        <v>389</v>
      </c>
      <c r="AE1944" s="50">
        <f t="shared" si="247"/>
        <v>2389</v>
      </c>
    </row>
    <row r="1945" spans="1:31">
      <c r="A1945" s="59" t="str">
        <f t="shared" si="241"/>
        <v>25411106</v>
      </c>
      <c r="B1945" s="59" t="str">
        <f t="shared" si="242"/>
        <v>02-390-14</v>
      </c>
      <c r="C1945" s="69" t="s">
        <v>3928</v>
      </c>
      <c r="D1945" s="69" t="s">
        <v>3929</v>
      </c>
      <c r="E1945" s="69" t="s">
        <v>967</v>
      </c>
      <c r="F1945" s="70">
        <v>57</v>
      </c>
      <c r="G1945" s="70" t="s">
        <v>3930</v>
      </c>
      <c r="H1945" s="69" t="s">
        <v>86</v>
      </c>
      <c r="I1945" s="69" t="s">
        <v>3277</v>
      </c>
      <c r="J1945" s="69" t="s">
        <v>330</v>
      </c>
      <c r="K1945" s="69" t="s">
        <v>382</v>
      </c>
      <c r="L1945" s="69" t="s">
        <v>420</v>
      </c>
      <c r="M1945" s="69" t="s">
        <v>388</v>
      </c>
      <c r="N1945" s="69" t="s">
        <v>43</v>
      </c>
      <c r="O1945" s="69" t="s">
        <v>448</v>
      </c>
      <c r="P1945" s="69" t="s">
        <v>970</v>
      </c>
      <c r="Q1945" s="69">
        <v>6</v>
      </c>
      <c r="R1945" s="69" t="s">
        <v>86</v>
      </c>
      <c r="V1945" s="59" t="str">
        <f t="shared" si="243"/>
        <v>2541110коричневый</v>
      </c>
      <c r="W1945" s="59" t="str">
        <f t="shared" si="240"/>
        <v>2541110</v>
      </c>
      <c r="X1945" s="59" t="str">
        <f t="shared" si="244"/>
        <v>TRAVELLER COTTON EF</v>
      </c>
      <c r="AC1945" s="50">
        <f t="shared" si="245"/>
        <v>2</v>
      </c>
      <c r="AD1945" s="43">
        <f t="shared" si="246"/>
        <v>390</v>
      </c>
      <c r="AE1945" s="50">
        <f t="shared" si="247"/>
        <v>2390</v>
      </c>
    </row>
    <row r="1946" spans="1:31">
      <c r="A1946" s="59" t="str">
        <f t="shared" si="241"/>
        <v>25411106</v>
      </c>
      <c r="B1946" s="59" t="str">
        <f t="shared" si="242"/>
        <v>02-390-14</v>
      </c>
      <c r="C1946" s="69" t="s">
        <v>3931</v>
      </c>
      <c r="D1946" s="69" t="s">
        <v>3929</v>
      </c>
      <c r="E1946" s="69" t="s">
        <v>983</v>
      </c>
      <c r="F1946" s="70">
        <v>61</v>
      </c>
      <c r="G1946" s="70" t="s">
        <v>3930</v>
      </c>
      <c r="H1946" s="69" t="s">
        <v>86</v>
      </c>
      <c r="I1946" s="69" t="s">
        <v>3277</v>
      </c>
      <c r="J1946" s="69" t="s">
        <v>330</v>
      </c>
      <c r="K1946" s="69" t="s">
        <v>382</v>
      </c>
      <c r="L1946" s="69" t="s">
        <v>420</v>
      </c>
      <c r="M1946" s="69" t="s">
        <v>388</v>
      </c>
      <c r="N1946" s="69" t="s">
        <v>43</v>
      </c>
      <c r="O1946" s="69" t="s">
        <v>448</v>
      </c>
      <c r="P1946" s="69" t="s">
        <v>970</v>
      </c>
      <c r="Q1946" s="69">
        <v>6</v>
      </c>
      <c r="R1946" s="69" t="s">
        <v>86</v>
      </c>
      <c r="V1946" s="59" t="str">
        <f t="shared" si="243"/>
        <v>2541110коричневый</v>
      </c>
      <c r="W1946" s="59" t="str">
        <f t="shared" si="240"/>
        <v>2541110</v>
      </c>
      <c r="X1946" s="59" t="str">
        <f t="shared" si="244"/>
        <v>TRAVELLER COTTON EF</v>
      </c>
      <c r="AC1946" s="50">
        <f t="shared" si="245"/>
        <v>2</v>
      </c>
      <c r="AD1946" s="43">
        <f t="shared" si="246"/>
        <v>390</v>
      </c>
      <c r="AE1946" s="50">
        <f t="shared" si="247"/>
        <v>2390</v>
      </c>
    </row>
    <row r="1947" spans="1:31">
      <c r="A1947" s="59" t="str">
        <f t="shared" si="241"/>
        <v>25411106</v>
      </c>
      <c r="B1947" s="59" t="str">
        <f t="shared" si="242"/>
        <v>02-390-14</v>
      </c>
      <c r="C1947" s="69" t="s">
        <v>3932</v>
      </c>
      <c r="D1947" s="69" t="s">
        <v>3929</v>
      </c>
      <c r="E1947" s="69" t="s">
        <v>989</v>
      </c>
      <c r="F1947" s="70">
        <v>63</v>
      </c>
      <c r="G1947" s="70" t="s">
        <v>3930</v>
      </c>
      <c r="H1947" s="69" t="s">
        <v>86</v>
      </c>
      <c r="I1947" s="69" t="s">
        <v>3277</v>
      </c>
      <c r="J1947" s="69" t="s">
        <v>330</v>
      </c>
      <c r="K1947" s="69" t="s">
        <v>382</v>
      </c>
      <c r="L1947" s="69" t="s">
        <v>420</v>
      </c>
      <c r="M1947" s="69" t="s">
        <v>388</v>
      </c>
      <c r="N1947" s="69" t="s">
        <v>43</v>
      </c>
      <c r="O1947" s="69" t="s">
        <v>448</v>
      </c>
      <c r="P1947" s="69" t="s">
        <v>970</v>
      </c>
      <c r="Q1947" s="69">
        <v>6</v>
      </c>
      <c r="R1947" s="69" t="s">
        <v>86</v>
      </c>
      <c r="V1947" s="59" t="str">
        <f t="shared" si="243"/>
        <v>2541110коричневый</v>
      </c>
      <c r="W1947" s="59" t="str">
        <f t="shared" si="240"/>
        <v>2541110</v>
      </c>
      <c r="X1947" s="59" t="str">
        <f t="shared" si="244"/>
        <v>TRAVELLER COTTON EF</v>
      </c>
      <c r="AC1947" s="50">
        <f t="shared" si="245"/>
        <v>2</v>
      </c>
      <c r="AD1947" s="43">
        <f t="shared" si="246"/>
        <v>390</v>
      </c>
      <c r="AE1947" s="50">
        <f t="shared" si="247"/>
        <v>2390</v>
      </c>
    </row>
    <row r="1948" spans="1:31">
      <c r="A1948" s="59" t="str">
        <f t="shared" si="241"/>
        <v>25411106</v>
      </c>
      <c r="B1948" s="59" t="str">
        <f t="shared" si="242"/>
        <v>02-390-14</v>
      </c>
      <c r="C1948" s="69" t="s">
        <v>3933</v>
      </c>
      <c r="D1948" s="69" t="s">
        <v>3929</v>
      </c>
      <c r="E1948" s="69" t="s">
        <v>972</v>
      </c>
      <c r="F1948" s="70">
        <v>59</v>
      </c>
      <c r="G1948" s="70" t="s">
        <v>3930</v>
      </c>
      <c r="H1948" s="69" t="s">
        <v>86</v>
      </c>
      <c r="I1948" s="69" t="s">
        <v>3277</v>
      </c>
      <c r="J1948" s="69" t="s">
        <v>330</v>
      </c>
      <c r="K1948" s="69" t="s">
        <v>382</v>
      </c>
      <c r="L1948" s="69" t="s">
        <v>420</v>
      </c>
      <c r="M1948" s="69" t="s">
        <v>388</v>
      </c>
      <c r="N1948" s="69" t="s">
        <v>43</v>
      </c>
      <c r="O1948" s="69" t="s">
        <v>448</v>
      </c>
      <c r="P1948" s="69" t="s">
        <v>970</v>
      </c>
      <c r="Q1948" s="69">
        <v>6</v>
      </c>
      <c r="R1948" s="69" t="s">
        <v>86</v>
      </c>
      <c r="V1948" s="59" t="str">
        <f t="shared" si="243"/>
        <v>2541110коричневый</v>
      </c>
      <c r="W1948" s="59" t="str">
        <f t="shared" si="240"/>
        <v>2541110</v>
      </c>
      <c r="X1948" s="59" t="str">
        <f t="shared" si="244"/>
        <v>TRAVELLER COTTON EF</v>
      </c>
      <c r="AC1948" s="50">
        <f t="shared" si="245"/>
        <v>2</v>
      </c>
      <c r="AD1948" s="43">
        <f t="shared" si="246"/>
        <v>390</v>
      </c>
      <c r="AE1948" s="50">
        <f t="shared" si="247"/>
        <v>2390</v>
      </c>
    </row>
    <row r="1949" spans="1:31">
      <c r="A1949" s="59" t="str">
        <f t="shared" si="241"/>
        <v>7720303225</v>
      </c>
      <c r="B1949" s="59" t="str">
        <f t="shared" si="242"/>
        <v>02-391-78</v>
      </c>
      <c r="C1949" s="69" t="s">
        <v>3934</v>
      </c>
      <c r="D1949" s="69" t="s">
        <v>3935</v>
      </c>
      <c r="E1949" s="69" t="s">
        <v>967</v>
      </c>
      <c r="F1949" s="70">
        <v>57</v>
      </c>
      <c r="G1949" s="70" t="s">
        <v>3936</v>
      </c>
      <c r="H1949" s="69" t="s">
        <v>259</v>
      </c>
      <c r="I1949" s="69" t="s">
        <v>1018</v>
      </c>
      <c r="J1949" s="69" t="s">
        <v>327</v>
      </c>
      <c r="K1949" s="69" t="s">
        <v>382</v>
      </c>
      <c r="L1949" s="69" t="s">
        <v>420</v>
      </c>
      <c r="M1949" s="69" t="s">
        <v>388</v>
      </c>
      <c r="N1949" s="69" t="s">
        <v>44</v>
      </c>
      <c r="O1949" s="69" t="s">
        <v>386</v>
      </c>
      <c r="P1949" s="69" t="s">
        <v>970</v>
      </c>
      <c r="Q1949" s="69">
        <v>225</v>
      </c>
      <c r="R1949" s="69" t="s">
        <v>71</v>
      </c>
      <c r="V1949" s="59" t="str">
        <f t="shared" si="243"/>
        <v>7720303синий / черный</v>
      </c>
      <c r="W1949" s="59" t="str">
        <f t="shared" si="240"/>
        <v>7720303</v>
      </c>
      <c r="X1949" s="59" t="str">
        <f t="shared" si="244"/>
        <v>BASEBALL CAP WOOL CHECK</v>
      </c>
      <c r="AC1949" s="50">
        <f t="shared" si="245"/>
        <v>2</v>
      </c>
      <c r="AD1949" s="43">
        <f t="shared" si="246"/>
        <v>391</v>
      </c>
      <c r="AE1949" s="50">
        <f t="shared" si="247"/>
        <v>2391</v>
      </c>
    </row>
    <row r="1950" spans="1:31">
      <c r="A1950" s="59" t="str">
        <f t="shared" si="241"/>
        <v>7720303225</v>
      </c>
      <c r="B1950" s="59" t="str">
        <f t="shared" si="242"/>
        <v>02-391-78</v>
      </c>
      <c r="C1950" s="69" t="s">
        <v>3937</v>
      </c>
      <c r="D1950" s="69" t="s">
        <v>3935</v>
      </c>
      <c r="E1950" s="69" t="s">
        <v>972</v>
      </c>
      <c r="F1950" s="70">
        <v>59</v>
      </c>
      <c r="G1950" s="70" t="s">
        <v>3936</v>
      </c>
      <c r="H1950" s="69" t="s">
        <v>259</v>
      </c>
      <c r="I1950" s="69" t="s">
        <v>1018</v>
      </c>
      <c r="J1950" s="69" t="s">
        <v>327</v>
      </c>
      <c r="K1950" s="69" t="s">
        <v>382</v>
      </c>
      <c r="L1950" s="69" t="s">
        <v>420</v>
      </c>
      <c r="M1950" s="69" t="s">
        <v>388</v>
      </c>
      <c r="N1950" s="69" t="s">
        <v>44</v>
      </c>
      <c r="O1950" s="69" t="s">
        <v>386</v>
      </c>
      <c r="P1950" s="69" t="s">
        <v>970</v>
      </c>
      <c r="Q1950" s="69">
        <v>225</v>
      </c>
      <c r="R1950" s="69" t="s">
        <v>71</v>
      </c>
      <c r="V1950" s="59" t="str">
        <f t="shared" si="243"/>
        <v>7720303синий / черный</v>
      </c>
      <c r="W1950" s="59" t="str">
        <f t="shared" si="240"/>
        <v>7720303</v>
      </c>
      <c r="X1950" s="59" t="str">
        <f t="shared" si="244"/>
        <v>BASEBALL CAP WOOL CHECK</v>
      </c>
      <c r="AC1950" s="50">
        <f t="shared" si="245"/>
        <v>2</v>
      </c>
      <c r="AD1950" s="43">
        <f t="shared" si="246"/>
        <v>391</v>
      </c>
      <c r="AE1950" s="50">
        <f t="shared" si="247"/>
        <v>2391</v>
      </c>
    </row>
    <row r="1951" spans="1:31">
      <c r="A1951" s="59" t="str">
        <f t="shared" si="241"/>
        <v>7720303225</v>
      </c>
      <c r="B1951" s="59" t="str">
        <f t="shared" si="242"/>
        <v>02-391-78</v>
      </c>
      <c r="C1951" s="69" t="s">
        <v>3938</v>
      </c>
      <c r="D1951" s="69" t="s">
        <v>3935</v>
      </c>
      <c r="E1951" s="69" t="s">
        <v>983</v>
      </c>
      <c r="F1951" s="70">
        <v>61</v>
      </c>
      <c r="G1951" s="70" t="s">
        <v>3936</v>
      </c>
      <c r="H1951" s="69" t="s">
        <v>259</v>
      </c>
      <c r="I1951" s="69" t="s">
        <v>1018</v>
      </c>
      <c r="J1951" s="69" t="s">
        <v>327</v>
      </c>
      <c r="K1951" s="69" t="s">
        <v>382</v>
      </c>
      <c r="L1951" s="69" t="s">
        <v>420</v>
      </c>
      <c r="M1951" s="69" t="s">
        <v>388</v>
      </c>
      <c r="N1951" s="69" t="s">
        <v>44</v>
      </c>
      <c r="O1951" s="69" t="s">
        <v>386</v>
      </c>
      <c r="P1951" s="69" t="s">
        <v>970</v>
      </c>
      <c r="Q1951" s="69">
        <v>225</v>
      </c>
      <c r="R1951" s="69" t="s">
        <v>71</v>
      </c>
      <c r="V1951" s="59" t="str">
        <f t="shared" si="243"/>
        <v>7720303синий / черный</v>
      </c>
      <c r="W1951" s="59" t="str">
        <f t="shared" si="240"/>
        <v>7720303</v>
      </c>
      <c r="X1951" s="59" t="str">
        <f t="shared" si="244"/>
        <v>BASEBALL CAP WOOL CHECK</v>
      </c>
      <c r="AC1951" s="50">
        <f t="shared" si="245"/>
        <v>2</v>
      </c>
      <c r="AD1951" s="43">
        <f t="shared" si="246"/>
        <v>391</v>
      </c>
      <c r="AE1951" s="50">
        <f t="shared" si="247"/>
        <v>2391</v>
      </c>
    </row>
    <row r="1952" spans="1:31">
      <c r="A1952" s="59" t="str">
        <f t="shared" si="241"/>
        <v>77211067</v>
      </c>
      <c r="B1952" s="59" t="str">
        <f t="shared" si="242"/>
        <v>02-392-02</v>
      </c>
      <c r="C1952" s="69" t="s">
        <v>3939</v>
      </c>
      <c r="D1952" s="69" t="s">
        <v>3940</v>
      </c>
      <c r="E1952" s="69" t="s">
        <v>967</v>
      </c>
      <c r="F1952" s="70">
        <v>57</v>
      </c>
      <c r="G1952" s="70" t="s">
        <v>3941</v>
      </c>
      <c r="H1952" s="69" t="s">
        <v>63</v>
      </c>
      <c r="I1952" s="69" t="s">
        <v>908</v>
      </c>
      <c r="J1952" s="69" t="s">
        <v>327</v>
      </c>
      <c r="K1952" s="69" t="s">
        <v>382</v>
      </c>
      <c r="L1952" s="69" t="s">
        <v>420</v>
      </c>
      <c r="M1952" s="69" t="s">
        <v>388</v>
      </c>
      <c r="N1952" s="69" t="s">
        <v>1725</v>
      </c>
      <c r="O1952" s="69" t="s">
        <v>386</v>
      </c>
      <c r="P1952" s="69" t="s">
        <v>970</v>
      </c>
      <c r="Q1952" s="69">
        <v>7</v>
      </c>
      <c r="R1952" s="69" t="s">
        <v>63</v>
      </c>
      <c r="V1952" s="59" t="str">
        <f t="shared" si="243"/>
        <v>7721106бежевый</v>
      </c>
      <c r="W1952" s="59" t="str">
        <f t="shared" si="240"/>
        <v>7721106</v>
      </c>
      <c r="X1952" s="59" t="str">
        <f t="shared" si="244"/>
        <v>BASEBALL CAP CORD</v>
      </c>
      <c r="AC1952" s="50">
        <f t="shared" si="245"/>
        <v>2</v>
      </c>
      <c r="AD1952" s="43">
        <f t="shared" si="246"/>
        <v>392</v>
      </c>
      <c r="AE1952" s="50">
        <f t="shared" si="247"/>
        <v>2392</v>
      </c>
    </row>
    <row r="1953" spans="1:31">
      <c r="A1953" s="59" t="str">
        <f t="shared" si="241"/>
        <v>77211067</v>
      </c>
      <c r="B1953" s="59" t="str">
        <f t="shared" si="242"/>
        <v>02-392-02</v>
      </c>
      <c r="C1953" s="69" t="s">
        <v>3942</v>
      </c>
      <c r="D1953" s="69" t="s">
        <v>3940</v>
      </c>
      <c r="E1953" s="69" t="s">
        <v>972</v>
      </c>
      <c r="F1953" s="70">
        <v>59</v>
      </c>
      <c r="G1953" s="70" t="s">
        <v>3941</v>
      </c>
      <c r="H1953" s="69" t="s">
        <v>63</v>
      </c>
      <c r="I1953" s="69" t="s">
        <v>908</v>
      </c>
      <c r="J1953" s="69" t="s">
        <v>327</v>
      </c>
      <c r="K1953" s="69" t="s">
        <v>382</v>
      </c>
      <c r="L1953" s="69" t="s">
        <v>420</v>
      </c>
      <c r="M1953" s="69" t="s">
        <v>388</v>
      </c>
      <c r="N1953" s="69" t="s">
        <v>1725</v>
      </c>
      <c r="O1953" s="69" t="s">
        <v>386</v>
      </c>
      <c r="P1953" s="69" t="s">
        <v>970</v>
      </c>
      <c r="Q1953" s="69">
        <v>7</v>
      </c>
      <c r="R1953" s="69" t="s">
        <v>63</v>
      </c>
      <c r="V1953" s="59" t="str">
        <f t="shared" si="243"/>
        <v>7721106бежевый</v>
      </c>
      <c r="W1953" s="59" t="str">
        <f t="shared" si="240"/>
        <v>7721106</v>
      </c>
      <c r="X1953" s="59" t="str">
        <f t="shared" si="244"/>
        <v>BASEBALL CAP CORD</v>
      </c>
      <c r="AC1953" s="50">
        <f t="shared" si="245"/>
        <v>2</v>
      </c>
      <c r="AD1953" s="43">
        <f t="shared" si="246"/>
        <v>392</v>
      </c>
      <c r="AE1953" s="50">
        <f t="shared" si="247"/>
        <v>2392</v>
      </c>
    </row>
    <row r="1954" spans="1:31">
      <c r="A1954" s="59" t="str">
        <f t="shared" si="241"/>
        <v>77211067</v>
      </c>
      <c r="B1954" s="59" t="str">
        <f t="shared" si="242"/>
        <v>02-392-02</v>
      </c>
      <c r="C1954" s="69" t="s">
        <v>3943</v>
      </c>
      <c r="D1954" s="69" t="s">
        <v>3940</v>
      </c>
      <c r="E1954" s="69" t="s">
        <v>983</v>
      </c>
      <c r="F1954" s="70">
        <v>61</v>
      </c>
      <c r="G1954" s="70" t="s">
        <v>3941</v>
      </c>
      <c r="H1954" s="69" t="s">
        <v>63</v>
      </c>
      <c r="I1954" s="69" t="s">
        <v>908</v>
      </c>
      <c r="J1954" s="69" t="s">
        <v>327</v>
      </c>
      <c r="K1954" s="69" t="s">
        <v>382</v>
      </c>
      <c r="L1954" s="69" t="s">
        <v>420</v>
      </c>
      <c r="M1954" s="69" t="s">
        <v>388</v>
      </c>
      <c r="N1954" s="69" t="s">
        <v>1725</v>
      </c>
      <c r="O1954" s="69" t="s">
        <v>386</v>
      </c>
      <c r="P1954" s="69" t="s">
        <v>970</v>
      </c>
      <c r="Q1954" s="69">
        <v>7</v>
      </c>
      <c r="R1954" s="69" t="s">
        <v>63</v>
      </c>
      <c r="V1954" s="59" t="str">
        <f t="shared" si="243"/>
        <v>7721106бежевый</v>
      </c>
      <c r="W1954" s="59" t="str">
        <f t="shared" si="240"/>
        <v>7721106</v>
      </c>
      <c r="X1954" s="59" t="str">
        <f t="shared" si="244"/>
        <v>BASEBALL CAP CORD</v>
      </c>
      <c r="AC1954" s="50">
        <f t="shared" si="245"/>
        <v>2</v>
      </c>
      <c r="AD1954" s="43">
        <f t="shared" si="246"/>
        <v>392</v>
      </c>
      <c r="AE1954" s="50">
        <f t="shared" si="247"/>
        <v>2392</v>
      </c>
    </row>
    <row r="1955" spans="1:31">
      <c r="A1955" s="59" t="str">
        <f t="shared" si="241"/>
        <v>77211062</v>
      </c>
      <c r="B1955" s="59" t="str">
        <f t="shared" si="242"/>
        <v>02-392-16</v>
      </c>
      <c r="C1955" s="69" t="s">
        <v>3944</v>
      </c>
      <c r="D1955" s="69" t="s">
        <v>3945</v>
      </c>
      <c r="E1955" s="69" t="s">
        <v>967</v>
      </c>
      <c r="F1955" s="70">
        <v>57</v>
      </c>
      <c r="G1955" s="70" t="s">
        <v>3941</v>
      </c>
      <c r="H1955" s="69" t="s">
        <v>55</v>
      </c>
      <c r="I1955" s="69" t="s">
        <v>908</v>
      </c>
      <c r="J1955" s="69" t="s">
        <v>327</v>
      </c>
      <c r="K1955" s="69" t="s">
        <v>382</v>
      </c>
      <c r="L1955" s="69" t="s">
        <v>420</v>
      </c>
      <c r="M1955" s="69" t="s">
        <v>388</v>
      </c>
      <c r="N1955" s="69" t="s">
        <v>1725</v>
      </c>
      <c r="O1955" s="69" t="s">
        <v>386</v>
      </c>
      <c r="P1955" s="69" t="s">
        <v>970</v>
      </c>
      <c r="Q1955" s="69">
        <v>2</v>
      </c>
      <c r="R1955" s="69" t="s">
        <v>71</v>
      </c>
      <c r="V1955" s="59" t="str">
        <f t="shared" si="243"/>
        <v>7721106темно-синий</v>
      </c>
      <c r="W1955" s="59" t="str">
        <f t="shared" si="240"/>
        <v>7721106</v>
      </c>
      <c r="X1955" s="59" t="str">
        <f t="shared" si="244"/>
        <v>BASEBALL CAP CORD</v>
      </c>
      <c r="AC1955" s="50">
        <f t="shared" si="245"/>
        <v>2</v>
      </c>
      <c r="AD1955" s="43">
        <f t="shared" si="246"/>
        <v>392</v>
      </c>
      <c r="AE1955" s="50">
        <f t="shared" si="247"/>
        <v>2392</v>
      </c>
    </row>
    <row r="1956" spans="1:31">
      <c r="A1956" s="59" t="str">
        <f t="shared" si="241"/>
        <v>77211062</v>
      </c>
      <c r="B1956" s="59" t="str">
        <f t="shared" si="242"/>
        <v>02-392-16</v>
      </c>
      <c r="C1956" s="69" t="s">
        <v>3946</v>
      </c>
      <c r="D1956" s="69" t="s">
        <v>3945</v>
      </c>
      <c r="E1956" s="69" t="s">
        <v>972</v>
      </c>
      <c r="F1956" s="70">
        <v>59</v>
      </c>
      <c r="G1956" s="70" t="s">
        <v>3941</v>
      </c>
      <c r="H1956" s="69" t="s">
        <v>55</v>
      </c>
      <c r="I1956" s="69" t="s">
        <v>908</v>
      </c>
      <c r="J1956" s="69" t="s">
        <v>327</v>
      </c>
      <c r="K1956" s="69" t="s">
        <v>382</v>
      </c>
      <c r="L1956" s="69" t="s">
        <v>420</v>
      </c>
      <c r="M1956" s="69" t="s">
        <v>388</v>
      </c>
      <c r="N1956" s="69" t="s">
        <v>1725</v>
      </c>
      <c r="O1956" s="69" t="s">
        <v>386</v>
      </c>
      <c r="P1956" s="69" t="s">
        <v>970</v>
      </c>
      <c r="Q1956" s="69">
        <v>2</v>
      </c>
      <c r="R1956" s="69" t="s">
        <v>71</v>
      </c>
      <c r="V1956" s="59" t="str">
        <f t="shared" si="243"/>
        <v>7721106темно-синий</v>
      </c>
      <c r="W1956" s="59" t="str">
        <f t="shared" si="240"/>
        <v>7721106</v>
      </c>
      <c r="X1956" s="59" t="str">
        <f t="shared" si="244"/>
        <v>BASEBALL CAP CORD</v>
      </c>
      <c r="AC1956" s="50">
        <f t="shared" si="245"/>
        <v>2</v>
      </c>
      <c r="AD1956" s="43">
        <f t="shared" si="246"/>
        <v>392</v>
      </c>
      <c r="AE1956" s="50">
        <f t="shared" si="247"/>
        <v>2392</v>
      </c>
    </row>
    <row r="1957" spans="1:31">
      <c r="A1957" s="59" t="str">
        <f t="shared" si="241"/>
        <v>77211062</v>
      </c>
      <c r="B1957" s="59" t="str">
        <f t="shared" si="242"/>
        <v>02-392-16</v>
      </c>
      <c r="C1957" s="69" t="s">
        <v>3947</v>
      </c>
      <c r="D1957" s="69" t="s">
        <v>3945</v>
      </c>
      <c r="E1957" s="69" t="s">
        <v>983</v>
      </c>
      <c r="F1957" s="70">
        <v>61</v>
      </c>
      <c r="G1957" s="70" t="s">
        <v>3941</v>
      </c>
      <c r="H1957" s="69" t="s">
        <v>55</v>
      </c>
      <c r="I1957" s="69" t="s">
        <v>908</v>
      </c>
      <c r="J1957" s="69" t="s">
        <v>327</v>
      </c>
      <c r="K1957" s="69" t="s">
        <v>382</v>
      </c>
      <c r="L1957" s="69" t="s">
        <v>420</v>
      </c>
      <c r="M1957" s="69" t="s">
        <v>388</v>
      </c>
      <c r="N1957" s="69" t="s">
        <v>1725</v>
      </c>
      <c r="O1957" s="69" t="s">
        <v>386</v>
      </c>
      <c r="P1957" s="69" t="s">
        <v>970</v>
      </c>
      <c r="Q1957" s="69">
        <v>2</v>
      </c>
      <c r="R1957" s="69" t="s">
        <v>71</v>
      </c>
      <c r="V1957" s="59" t="str">
        <f t="shared" si="243"/>
        <v>7721106темно-синий</v>
      </c>
      <c r="W1957" s="59" t="str">
        <f t="shared" si="240"/>
        <v>7721106</v>
      </c>
      <c r="X1957" s="59" t="str">
        <f t="shared" si="244"/>
        <v>BASEBALL CAP CORD</v>
      </c>
      <c r="AC1957" s="50">
        <f t="shared" si="245"/>
        <v>2</v>
      </c>
      <c r="AD1957" s="43">
        <f t="shared" si="246"/>
        <v>392</v>
      </c>
      <c r="AE1957" s="50">
        <f t="shared" si="247"/>
        <v>2392</v>
      </c>
    </row>
    <row r="1958" spans="1:31">
      <c r="A1958" s="59" t="str">
        <f t="shared" si="241"/>
        <v>772110726</v>
      </c>
      <c r="B1958" s="59" t="str">
        <f t="shared" si="242"/>
        <v>02-393-16</v>
      </c>
      <c r="C1958" s="69" t="s">
        <v>3948</v>
      </c>
      <c r="D1958" s="69" t="s">
        <v>3949</v>
      </c>
      <c r="E1958" s="69" t="s">
        <v>907</v>
      </c>
      <c r="F1958" s="70">
        <v>0</v>
      </c>
      <c r="G1958" s="70" t="s">
        <v>3950</v>
      </c>
      <c r="H1958" s="69" t="s">
        <v>55</v>
      </c>
      <c r="I1958" s="69" t="s">
        <v>908</v>
      </c>
      <c r="J1958" s="69" t="s">
        <v>327</v>
      </c>
      <c r="K1958" s="69" t="s">
        <v>382</v>
      </c>
      <c r="L1958" s="69" t="s">
        <v>420</v>
      </c>
      <c r="M1958" s="69" t="s">
        <v>388</v>
      </c>
      <c r="N1958" s="69" t="s">
        <v>44</v>
      </c>
      <c r="O1958" s="69" t="s">
        <v>386</v>
      </c>
      <c r="P1958" s="69" t="s">
        <v>970</v>
      </c>
      <c r="Q1958" s="69">
        <v>26</v>
      </c>
      <c r="R1958" s="69" t="s">
        <v>71</v>
      </c>
      <c r="V1958" s="59" t="str">
        <f t="shared" si="243"/>
        <v>7721107темно-синий</v>
      </c>
      <c r="W1958" s="59" t="str">
        <f t="shared" si="240"/>
        <v>7721107</v>
      </c>
      <c r="X1958" s="59" t="str">
        <f t="shared" si="244"/>
        <v>BASEBALL CAP DENIM</v>
      </c>
      <c r="AC1958" s="50">
        <f t="shared" si="245"/>
        <v>2</v>
      </c>
      <c r="AD1958" s="43">
        <f t="shared" si="246"/>
        <v>393</v>
      </c>
      <c r="AE1958" s="50">
        <f t="shared" si="247"/>
        <v>2393</v>
      </c>
    </row>
    <row r="1959" spans="1:31">
      <c r="A1959" s="59" t="str">
        <f t="shared" si="241"/>
        <v>7750305267</v>
      </c>
      <c r="B1959" s="59" t="str">
        <f t="shared" si="242"/>
        <v>02-394-14</v>
      </c>
      <c r="C1959" s="69" t="s">
        <v>3951</v>
      </c>
      <c r="D1959" s="69" t="s">
        <v>3952</v>
      </c>
      <c r="E1959" s="69" t="s">
        <v>907</v>
      </c>
      <c r="F1959" s="70">
        <v>0</v>
      </c>
      <c r="G1959" s="70" t="s">
        <v>3953</v>
      </c>
      <c r="H1959" s="69" t="s">
        <v>164</v>
      </c>
      <c r="I1959" s="69" t="s">
        <v>1018</v>
      </c>
      <c r="J1959" s="69" t="s">
        <v>327</v>
      </c>
      <c r="K1959" s="69" t="s">
        <v>382</v>
      </c>
      <c r="L1959" s="69" t="s">
        <v>420</v>
      </c>
      <c r="M1959" s="69" t="s">
        <v>388</v>
      </c>
      <c r="N1959" s="69" t="s">
        <v>44</v>
      </c>
      <c r="O1959" s="69" t="s">
        <v>386</v>
      </c>
      <c r="P1959" s="69" t="s">
        <v>970</v>
      </c>
      <c r="Q1959" s="69">
        <v>267</v>
      </c>
      <c r="R1959" s="69" t="s">
        <v>86</v>
      </c>
      <c r="V1959" s="59" t="str">
        <f t="shared" si="243"/>
        <v>7750305коричневый / бежевый</v>
      </c>
      <c r="W1959" s="59" t="str">
        <f t="shared" si="240"/>
        <v>7750305</v>
      </c>
      <c r="X1959" s="59" t="str">
        <f t="shared" si="244"/>
        <v>TRUCKER CAP LAMBSWOOL</v>
      </c>
      <c r="AC1959" s="50">
        <f t="shared" si="245"/>
        <v>2</v>
      </c>
      <c r="AD1959" s="43">
        <f t="shared" si="246"/>
        <v>394</v>
      </c>
      <c r="AE1959" s="50">
        <f t="shared" si="247"/>
        <v>2394</v>
      </c>
    </row>
    <row r="1960" spans="1:31">
      <c r="A1960" s="59" t="str">
        <f t="shared" si="241"/>
        <v>7750305223</v>
      </c>
      <c r="B1960" s="59" t="str">
        <f t="shared" si="242"/>
        <v>02-394-26</v>
      </c>
      <c r="C1960" s="69" t="s">
        <v>3954</v>
      </c>
      <c r="D1960" s="69" t="s">
        <v>3955</v>
      </c>
      <c r="E1960" s="69" t="s">
        <v>907</v>
      </c>
      <c r="F1960" s="70">
        <v>0</v>
      </c>
      <c r="G1960" s="70" t="s">
        <v>3953</v>
      </c>
      <c r="H1960" s="69" t="s">
        <v>245</v>
      </c>
      <c r="I1960" s="69" t="s">
        <v>1018</v>
      </c>
      <c r="J1960" s="69" t="s">
        <v>327</v>
      </c>
      <c r="K1960" s="69" t="s">
        <v>382</v>
      </c>
      <c r="L1960" s="69" t="s">
        <v>420</v>
      </c>
      <c r="M1960" s="69" t="s">
        <v>388</v>
      </c>
      <c r="N1960" s="69" t="s">
        <v>44</v>
      </c>
      <c r="O1960" s="69" t="s">
        <v>386</v>
      </c>
      <c r="P1960" s="69" t="s">
        <v>970</v>
      </c>
      <c r="Q1960" s="69">
        <v>223</v>
      </c>
      <c r="R1960" s="69" t="s">
        <v>83</v>
      </c>
      <c r="V1960" s="59" t="str">
        <f t="shared" si="243"/>
        <v>7750305серый / синий</v>
      </c>
      <c r="W1960" s="59" t="str">
        <f t="shared" si="240"/>
        <v>7750305</v>
      </c>
      <c r="X1960" s="59" t="str">
        <f t="shared" si="244"/>
        <v>TRUCKER CAP LAMBSWOOL</v>
      </c>
      <c r="AC1960" s="50">
        <f t="shared" si="245"/>
        <v>2</v>
      </c>
      <c r="AD1960" s="43">
        <f t="shared" si="246"/>
        <v>394</v>
      </c>
      <c r="AE1960" s="50">
        <f t="shared" si="247"/>
        <v>2394</v>
      </c>
    </row>
    <row r="1961" spans="1:31">
      <c r="A1961" s="59" t="str">
        <f t="shared" si="241"/>
        <v>775114264</v>
      </c>
      <c r="B1961" s="59" t="str">
        <f t="shared" si="242"/>
        <v>02-395-27</v>
      </c>
      <c r="C1961" s="69" t="s">
        <v>3956</v>
      </c>
      <c r="D1961" s="69" t="s">
        <v>3957</v>
      </c>
      <c r="E1961" s="69" t="s">
        <v>907</v>
      </c>
      <c r="F1961" s="70">
        <v>0</v>
      </c>
      <c r="G1961" s="70" t="s">
        <v>3958</v>
      </c>
      <c r="H1961" s="69" t="s">
        <v>152</v>
      </c>
      <c r="I1961" s="69" t="s">
        <v>908</v>
      </c>
      <c r="J1961" s="69" t="s">
        <v>356</v>
      </c>
      <c r="K1961" s="69" t="s">
        <v>382</v>
      </c>
      <c r="L1961" s="69" t="s">
        <v>420</v>
      </c>
      <c r="M1961" s="69" t="s">
        <v>388</v>
      </c>
      <c r="N1961" s="69" t="s">
        <v>43</v>
      </c>
      <c r="O1961" s="69" t="s">
        <v>386</v>
      </c>
      <c r="P1961" s="69" t="s">
        <v>970</v>
      </c>
      <c r="Q1961" s="69">
        <v>64</v>
      </c>
      <c r="R1961" s="69" t="s">
        <v>60</v>
      </c>
      <c r="V1961" s="59" t="str">
        <f t="shared" si="243"/>
        <v>7751142зеленый / коричневый</v>
      </c>
      <c r="W1961" s="59" t="str">
        <f t="shared" si="240"/>
        <v>7751142</v>
      </c>
      <c r="X1961" s="59" t="str">
        <f t="shared" si="244"/>
        <v>TRUCKER CAP GREW UP</v>
      </c>
      <c r="AC1961" s="50">
        <f t="shared" si="245"/>
        <v>2</v>
      </c>
      <c r="AD1961" s="43">
        <f t="shared" si="246"/>
        <v>395</v>
      </c>
      <c r="AE1961" s="50">
        <f t="shared" si="247"/>
        <v>2395</v>
      </c>
    </row>
    <row r="1962" spans="1:31">
      <c r="A1962" s="59" t="str">
        <f t="shared" si="241"/>
        <v>775116623</v>
      </c>
      <c r="B1962" s="59" t="str">
        <f t="shared" si="242"/>
        <v>02-396-00</v>
      </c>
      <c r="C1962" s="69" t="s">
        <v>3959</v>
      </c>
      <c r="D1962" s="69" t="s">
        <v>3960</v>
      </c>
      <c r="E1962" s="69" t="s">
        <v>907</v>
      </c>
      <c r="F1962" s="70">
        <v>0</v>
      </c>
      <c r="G1962" s="70" t="s">
        <v>3961</v>
      </c>
      <c r="H1962" s="69" t="s">
        <v>256</v>
      </c>
      <c r="I1962" s="69" t="s">
        <v>908</v>
      </c>
      <c r="J1962" s="69" t="s">
        <v>356</v>
      </c>
      <c r="K1962" s="69" t="s">
        <v>382</v>
      </c>
      <c r="L1962" s="69" t="s">
        <v>420</v>
      </c>
      <c r="M1962" s="69" t="s">
        <v>388</v>
      </c>
      <c r="N1962" s="69" t="s">
        <v>43</v>
      </c>
      <c r="O1962" s="69" t="s">
        <v>386</v>
      </c>
      <c r="P1962" s="69" t="s">
        <v>970</v>
      </c>
      <c r="Q1962" s="69">
        <v>23</v>
      </c>
      <c r="R1962" s="69" t="s">
        <v>71</v>
      </c>
      <c r="V1962" s="59" t="str">
        <f t="shared" si="243"/>
        <v>7751166синий / серый</v>
      </c>
      <c r="W1962" s="59" t="str">
        <f t="shared" si="240"/>
        <v>7751166</v>
      </c>
      <c r="X1962" s="59" t="str">
        <f t="shared" si="244"/>
        <v>TRUCKER CAP TRUCKING</v>
      </c>
      <c r="AC1962" s="50">
        <f t="shared" si="245"/>
        <v>2</v>
      </c>
      <c r="AD1962" s="43">
        <f t="shared" si="246"/>
        <v>396</v>
      </c>
      <c r="AE1962" s="50">
        <f t="shared" si="247"/>
        <v>2396</v>
      </c>
    </row>
    <row r="1963" spans="1:31">
      <c r="A1963" s="59" t="str">
        <f t="shared" si="241"/>
        <v>775116729</v>
      </c>
      <c r="B1963" s="59" t="str">
        <f t="shared" si="242"/>
        <v>02-397-13</v>
      </c>
      <c r="C1963" s="69" t="s">
        <v>3962</v>
      </c>
      <c r="D1963" s="69" t="s">
        <v>3963</v>
      </c>
      <c r="E1963" s="69" t="s">
        <v>907</v>
      </c>
      <c r="F1963" s="70">
        <v>0</v>
      </c>
      <c r="G1963" s="70" t="s">
        <v>3964</v>
      </c>
      <c r="H1963" s="69" t="s">
        <v>199</v>
      </c>
      <c r="I1963" s="69" t="s">
        <v>908</v>
      </c>
      <c r="J1963" s="69" t="s">
        <v>356</v>
      </c>
      <c r="K1963" s="69" t="s">
        <v>382</v>
      </c>
      <c r="L1963" s="69" t="s">
        <v>420</v>
      </c>
      <c r="M1963" s="69" t="s">
        <v>388</v>
      </c>
      <c r="N1963" s="69" t="s">
        <v>43</v>
      </c>
      <c r="O1963" s="69" t="s">
        <v>386</v>
      </c>
      <c r="P1963" s="69" t="s">
        <v>970</v>
      </c>
      <c r="Q1963" s="69">
        <v>29</v>
      </c>
      <c r="R1963" s="69" t="s">
        <v>199</v>
      </c>
      <c r="V1963" s="59" t="str">
        <f t="shared" si="243"/>
        <v>7751167оранжевый</v>
      </c>
      <c r="W1963" s="59" t="str">
        <f t="shared" si="240"/>
        <v>7751167</v>
      </c>
      <c r="X1963" s="59" t="str">
        <f t="shared" si="244"/>
        <v>TRUCKER CAP CONNECTING</v>
      </c>
      <c r="AC1963" s="50">
        <f t="shared" si="245"/>
        <v>2</v>
      </c>
      <c r="AD1963" s="43">
        <f t="shared" si="246"/>
        <v>397</v>
      </c>
      <c r="AE1963" s="50">
        <f t="shared" si="247"/>
        <v>2397</v>
      </c>
    </row>
    <row r="1964" spans="1:31">
      <c r="A1964" s="59" t="str">
        <f t="shared" si="241"/>
        <v>775117463</v>
      </c>
      <c r="B1964" s="59" t="str">
        <f t="shared" si="242"/>
        <v>02-398-60</v>
      </c>
      <c r="C1964" s="69" t="s">
        <v>3965</v>
      </c>
      <c r="D1964" s="69" t="s">
        <v>3966</v>
      </c>
      <c r="E1964" s="69" t="s">
        <v>907</v>
      </c>
      <c r="F1964" s="70">
        <v>0</v>
      </c>
      <c r="G1964" s="70" t="s">
        <v>3967</v>
      </c>
      <c r="H1964" s="69" t="s">
        <v>174</v>
      </c>
      <c r="I1964" s="69" t="s">
        <v>2014</v>
      </c>
      <c r="J1964" s="69" t="s">
        <v>356</v>
      </c>
      <c r="K1964" s="69" t="s">
        <v>382</v>
      </c>
      <c r="L1964" s="69" t="s">
        <v>420</v>
      </c>
      <c r="M1964" s="69" t="s">
        <v>388</v>
      </c>
      <c r="N1964" s="69" t="s">
        <v>43</v>
      </c>
      <c r="O1964" s="69" t="s">
        <v>386</v>
      </c>
      <c r="P1964" s="69" t="s">
        <v>970</v>
      </c>
      <c r="Q1964" s="69">
        <v>63</v>
      </c>
      <c r="R1964" s="69" t="s">
        <v>83</v>
      </c>
      <c r="V1964" s="59" t="str">
        <f t="shared" si="243"/>
        <v>7751174коричневый / серый</v>
      </c>
      <c r="W1964" s="59" t="str">
        <f t="shared" si="240"/>
        <v>7751174</v>
      </c>
      <c r="X1964" s="59" t="str">
        <f t="shared" si="244"/>
        <v>TRUCKER CAP MOONSHINE</v>
      </c>
      <c r="AC1964" s="50">
        <f t="shared" si="245"/>
        <v>2</v>
      </c>
      <c r="AD1964" s="43">
        <f t="shared" si="246"/>
        <v>398</v>
      </c>
      <c r="AE1964" s="50">
        <f t="shared" si="247"/>
        <v>2398</v>
      </c>
    </row>
    <row r="1965" spans="1:31">
      <c r="A1965" s="59" t="str">
        <f t="shared" si="241"/>
        <v>775610176</v>
      </c>
      <c r="B1965" s="59" t="str">
        <f t="shared" si="242"/>
        <v>02-399-14</v>
      </c>
      <c r="C1965" s="69" t="s">
        <v>3968</v>
      </c>
      <c r="D1965" s="69" t="s">
        <v>3969</v>
      </c>
      <c r="E1965" s="69" t="s">
        <v>907</v>
      </c>
      <c r="F1965" s="70">
        <v>0</v>
      </c>
      <c r="G1965" s="70" t="s">
        <v>3970</v>
      </c>
      <c r="H1965" s="69" t="s">
        <v>86</v>
      </c>
      <c r="I1965" s="69" t="s">
        <v>909</v>
      </c>
      <c r="J1965" s="69" t="s">
        <v>327</v>
      </c>
      <c r="K1965" s="69" t="s">
        <v>382</v>
      </c>
      <c r="L1965" s="69" t="s">
        <v>420</v>
      </c>
      <c r="M1965" s="69" t="s">
        <v>388</v>
      </c>
      <c r="O1965" s="69" t="s">
        <v>386</v>
      </c>
      <c r="P1965" s="69" t="s">
        <v>970</v>
      </c>
      <c r="Q1965" s="69">
        <v>76</v>
      </c>
      <c r="R1965" s="69" t="s">
        <v>86</v>
      </c>
      <c r="V1965" s="59" t="str">
        <f t="shared" si="243"/>
        <v>7756101коричневый</v>
      </c>
      <c r="W1965" s="59" t="str">
        <f t="shared" si="240"/>
        <v>7756101</v>
      </c>
      <c r="X1965" s="59" t="str">
        <f t="shared" si="244"/>
        <v>TRUCKER CAP BUFFALO HORN</v>
      </c>
      <c r="AC1965" s="50">
        <f t="shared" si="245"/>
        <v>2</v>
      </c>
      <c r="AD1965" s="43">
        <f t="shared" si="246"/>
        <v>399</v>
      </c>
      <c r="AE1965" s="50">
        <f t="shared" si="247"/>
        <v>2399</v>
      </c>
    </row>
    <row r="1966" spans="1:31">
      <c r="A1966" s="59" t="str">
        <f t="shared" si="241"/>
        <v>775610568</v>
      </c>
      <c r="B1966" s="59" t="str">
        <f t="shared" si="242"/>
        <v>02-400-87</v>
      </c>
      <c r="C1966" s="69" t="s">
        <v>3971</v>
      </c>
      <c r="D1966" s="69" t="s">
        <v>3972</v>
      </c>
      <c r="E1966" s="69" t="s">
        <v>907</v>
      </c>
      <c r="F1966" s="70">
        <v>0</v>
      </c>
      <c r="G1966" s="70" t="s">
        <v>3973</v>
      </c>
      <c r="H1966" s="69" t="s">
        <v>182</v>
      </c>
      <c r="I1966" s="69" t="s">
        <v>3974</v>
      </c>
      <c r="J1966" s="69" t="s">
        <v>356</v>
      </c>
      <c r="K1966" s="69" t="s">
        <v>382</v>
      </c>
      <c r="L1966" s="69" t="s">
        <v>420</v>
      </c>
      <c r="M1966" s="69" t="s">
        <v>388</v>
      </c>
      <c r="O1966" s="69" t="s">
        <v>386</v>
      </c>
      <c r="P1966" s="69" t="s">
        <v>970</v>
      </c>
      <c r="Q1966" s="69">
        <v>68</v>
      </c>
      <c r="R1966" s="69" t="s">
        <v>78</v>
      </c>
      <c r="V1966" s="59" t="str">
        <f t="shared" si="243"/>
        <v>7756105красный / коричневый</v>
      </c>
      <c r="W1966" s="59" t="str">
        <f t="shared" si="240"/>
        <v>7756105</v>
      </c>
      <c r="X1966" s="59" t="str">
        <f t="shared" si="244"/>
        <v>TRUCKER CAP ON THE ROAD</v>
      </c>
      <c r="AC1966" s="50">
        <f t="shared" si="245"/>
        <v>2</v>
      </c>
      <c r="AD1966" s="43">
        <f t="shared" si="246"/>
        <v>400</v>
      </c>
      <c r="AE1966" s="50">
        <f t="shared" si="247"/>
        <v>2400</v>
      </c>
    </row>
    <row r="1967" spans="1:31">
      <c r="A1967" s="59" t="str">
        <f t="shared" si="241"/>
        <v>6380318267</v>
      </c>
      <c r="B1967" s="59" t="str">
        <f t="shared" si="242"/>
        <v>02-401-14</v>
      </c>
      <c r="C1967" s="69" t="s">
        <v>3975</v>
      </c>
      <c r="D1967" s="69" t="s">
        <v>3976</v>
      </c>
      <c r="E1967" s="69" t="s">
        <v>985</v>
      </c>
      <c r="F1967" s="70">
        <v>56</v>
      </c>
      <c r="G1967" s="70" t="s">
        <v>3977</v>
      </c>
      <c r="H1967" s="69" t="s">
        <v>164</v>
      </c>
      <c r="I1967" s="69" t="s">
        <v>1018</v>
      </c>
      <c r="J1967" s="69" t="s">
        <v>324</v>
      </c>
      <c r="K1967" s="69" t="s">
        <v>382</v>
      </c>
      <c r="L1967" s="69" t="s">
        <v>420</v>
      </c>
      <c r="M1967" s="69" t="s">
        <v>388</v>
      </c>
      <c r="N1967" s="69" t="s">
        <v>44</v>
      </c>
      <c r="O1967" s="69" t="s">
        <v>433</v>
      </c>
      <c r="P1967" s="69" t="s">
        <v>970</v>
      </c>
      <c r="Q1967" s="69">
        <v>267</v>
      </c>
      <c r="R1967" s="69" t="s">
        <v>86</v>
      </c>
      <c r="V1967" s="59" t="str">
        <f t="shared" si="243"/>
        <v>6380318коричневый / бежевый</v>
      </c>
      <c r="W1967" s="59" t="str">
        <f t="shared" si="240"/>
        <v>6380318</v>
      </c>
      <c r="X1967" s="59" t="str">
        <f t="shared" si="244"/>
        <v>DRIVER CAP WOOL CHECK</v>
      </c>
      <c r="AC1967" s="50">
        <f t="shared" si="245"/>
        <v>2</v>
      </c>
      <c r="AD1967" s="43">
        <f t="shared" si="246"/>
        <v>401</v>
      </c>
      <c r="AE1967" s="50">
        <f t="shared" si="247"/>
        <v>2401</v>
      </c>
    </row>
    <row r="1968" spans="1:31">
      <c r="A1968" s="59" t="str">
        <f t="shared" si="241"/>
        <v>6380318267</v>
      </c>
      <c r="B1968" s="59" t="str">
        <f t="shared" si="242"/>
        <v>02-401-14</v>
      </c>
      <c r="C1968" s="69" t="s">
        <v>3978</v>
      </c>
      <c r="D1968" s="69" t="s">
        <v>3976</v>
      </c>
      <c r="E1968" s="69" t="s">
        <v>967</v>
      </c>
      <c r="F1968" s="70">
        <v>57</v>
      </c>
      <c r="G1968" s="70" t="s">
        <v>3977</v>
      </c>
      <c r="H1968" s="69" t="s">
        <v>164</v>
      </c>
      <c r="I1968" s="69" t="s">
        <v>1018</v>
      </c>
      <c r="J1968" s="69" t="s">
        <v>324</v>
      </c>
      <c r="K1968" s="69" t="s">
        <v>382</v>
      </c>
      <c r="L1968" s="69" t="s">
        <v>420</v>
      </c>
      <c r="M1968" s="69" t="s">
        <v>388</v>
      </c>
      <c r="N1968" s="69" t="s">
        <v>44</v>
      </c>
      <c r="O1968" s="69" t="s">
        <v>433</v>
      </c>
      <c r="P1968" s="69" t="s">
        <v>970</v>
      </c>
      <c r="Q1968" s="69">
        <v>267</v>
      </c>
      <c r="R1968" s="69" t="s">
        <v>86</v>
      </c>
      <c r="V1968" s="59" t="str">
        <f t="shared" si="243"/>
        <v>6380318коричневый / бежевый</v>
      </c>
      <c r="W1968" s="59" t="str">
        <f t="shared" si="240"/>
        <v>6380318</v>
      </c>
      <c r="X1968" s="59" t="str">
        <f t="shared" si="244"/>
        <v>DRIVER CAP WOOL CHECK</v>
      </c>
      <c r="AC1968" s="50">
        <f t="shared" si="245"/>
        <v>2</v>
      </c>
      <c r="AD1968" s="43">
        <f t="shared" si="246"/>
        <v>401</v>
      </c>
      <c r="AE1968" s="50">
        <f t="shared" si="247"/>
        <v>2401</v>
      </c>
    </row>
    <row r="1969" spans="1:31">
      <c r="A1969" s="59" t="str">
        <f t="shared" si="241"/>
        <v>6380318267</v>
      </c>
      <c r="B1969" s="59" t="str">
        <f t="shared" si="242"/>
        <v>02-401-14</v>
      </c>
      <c r="C1969" s="69" t="s">
        <v>3979</v>
      </c>
      <c r="D1969" s="69" t="s">
        <v>3976</v>
      </c>
      <c r="E1969" s="69" t="s">
        <v>979</v>
      </c>
      <c r="F1969" s="70">
        <v>58</v>
      </c>
      <c r="G1969" s="70" t="s">
        <v>3977</v>
      </c>
      <c r="H1969" s="69" t="s">
        <v>164</v>
      </c>
      <c r="I1969" s="69" t="s">
        <v>1018</v>
      </c>
      <c r="J1969" s="69" t="s">
        <v>324</v>
      </c>
      <c r="K1969" s="69" t="s">
        <v>382</v>
      </c>
      <c r="L1969" s="69" t="s">
        <v>420</v>
      </c>
      <c r="M1969" s="69" t="s">
        <v>388</v>
      </c>
      <c r="N1969" s="69" t="s">
        <v>44</v>
      </c>
      <c r="O1969" s="69" t="s">
        <v>433</v>
      </c>
      <c r="P1969" s="69" t="s">
        <v>970</v>
      </c>
      <c r="Q1969" s="69">
        <v>267</v>
      </c>
      <c r="R1969" s="69" t="s">
        <v>86</v>
      </c>
      <c r="V1969" s="59" t="str">
        <f t="shared" si="243"/>
        <v>6380318коричневый / бежевый</v>
      </c>
      <c r="W1969" s="59" t="str">
        <f t="shared" si="240"/>
        <v>6380318</v>
      </c>
      <c r="X1969" s="59" t="str">
        <f t="shared" si="244"/>
        <v>DRIVER CAP WOOL CHECK</v>
      </c>
      <c r="AC1969" s="50">
        <f t="shared" si="245"/>
        <v>2</v>
      </c>
      <c r="AD1969" s="43">
        <f t="shared" si="246"/>
        <v>401</v>
      </c>
      <c r="AE1969" s="50">
        <f t="shared" si="247"/>
        <v>2401</v>
      </c>
    </row>
    <row r="1970" spans="1:31">
      <c r="A1970" s="59" t="str">
        <f t="shared" si="241"/>
        <v>6380318267</v>
      </c>
      <c r="B1970" s="59" t="str">
        <f t="shared" si="242"/>
        <v>02-401-14</v>
      </c>
      <c r="C1970" s="69" t="s">
        <v>3980</v>
      </c>
      <c r="D1970" s="69" t="s">
        <v>3976</v>
      </c>
      <c r="E1970" s="69" t="s">
        <v>972</v>
      </c>
      <c r="F1970" s="70">
        <v>59</v>
      </c>
      <c r="G1970" s="70" t="s">
        <v>3977</v>
      </c>
      <c r="H1970" s="69" t="s">
        <v>164</v>
      </c>
      <c r="I1970" s="69" t="s">
        <v>1018</v>
      </c>
      <c r="J1970" s="69" t="s">
        <v>324</v>
      </c>
      <c r="K1970" s="69" t="s">
        <v>382</v>
      </c>
      <c r="L1970" s="69" t="s">
        <v>420</v>
      </c>
      <c r="M1970" s="69" t="s">
        <v>388</v>
      </c>
      <c r="N1970" s="69" t="s">
        <v>44</v>
      </c>
      <c r="O1970" s="69" t="s">
        <v>433</v>
      </c>
      <c r="P1970" s="69" t="s">
        <v>970</v>
      </c>
      <c r="Q1970" s="69">
        <v>267</v>
      </c>
      <c r="R1970" s="69" t="s">
        <v>86</v>
      </c>
      <c r="V1970" s="59" t="str">
        <f t="shared" si="243"/>
        <v>6380318коричневый / бежевый</v>
      </c>
      <c r="W1970" s="59" t="str">
        <f t="shared" si="240"/>
        <v>6380318</v>
      </c>
      <c r="X1970" s="59" t="str">
        <f t="shared" si="244"/>
        <v>DRIVER CAP WOOL CHECK</v>
      </c>
      <c r="AC1970" s="50">
        <f t="shared" si="245"/>
        <v>2</v>
      </c>
      <c r="AD1970" s="43">
        <f t="shared" si="246"/>
        <v>401</v>
      </c>
      <c r="AE1970" s="50">
        <f t="shared" si="247"/>
        <v>2401</v>
      </c>
    </row>
    <row r="1971" spans="1:31">
      <c r="A1971" s="59" t="str">
        <f t="shared" si="241"/>
        <v>6380318267</v>
      </c>
      <c r="B1971" s="59" t="str">
        <f t="shared" si="242"/>
        <v>02-401-14</v>
      </c>
      <c r="C1971" s="69" t="s">
        <v>3981</v>
      </c>
      <c r="D1971" s="69" t="s">
        <v>3976</v>
      </c>
      <c r="E1971" s="69" t="s">
        <v>981</v>
      </c>
      <c r="F1971" s="70">
        <v>60</v>
      </c>
      <c r="G1971" s="70" t="s">
        <v>3977</v>
      </c>
      <c r="H1971" s="69" t="s">
        <v>164</v>
      </c>
      <c r="I1971" s="69" t="s">
        <v>1018</v>
      </c>
      <c r="J1971" s="69" t="s">
        <v>324</v>
      </c>
      <c r="K1971" s="69" t="s">
        <v>382</v>
      </c>
      <c r="L1971" s="69" t="s">
        <v>420</v>
      </c>
      <c r="M1971" s="69" t="s">
        <v>388</v>
      </c>
      <c r="N1971" s="69" t="s">
        <v>44</v>
      </c>
      <c r="O1971" s="69" t="s">
        <v>433</v>
      </c>
      <c r="P1971" s="69" t="s">
        <v>970</v>
      </c>
      <c r="Q1971" s="69">
        <v>267</v>
      </c>
      <c r="R1971" s="69" t="s">
        <v>86</v>
      </c>
      <c r="V1971" s="59" t="str">
        <f t="shared" si="243"/>
        <v>6380318коричневый / бежевый</v>
      </c>
      <c r="W1971" s="59" t="str">
        <f t="shared" si="240"/>
        <v>6380318</v>
      </c>
      <c r="X1971" s="59" t="str">
        <f t="shared" si="244"/>
        <v>DRIVER CAP WOOL CHECK</v>
      </c>
      <c r="AC1971" s="50">
        <f t="shared" si="245"/>
        <v>2</v>
      </c>
      <c r="AD1971" s="43">
        <f t="shared" si="246"/>
        <v>401</v>
      </c>
      <c r="AE1971" s="50">
        <f t="shared" si="247"/>
        <v>2401</v>
      </c>
    </row>
    <row r="1972" spans="1:31">
      <c r="A1972" s="59" t="str">
        <f t="shared" si="241"/>
        <v>6380318267</v>
      </c>
      <c r="B1972" s="59" t="str">
        <f t="shared" si="242"/>
        <v>02-401-14</v>
      </c>
      <c r="C1972" s="69" t="s">
        <v>3982</v>
      </c>
      <c r="D1972" s="69" t="s">
        <v>3976</v>
      </c>
      <c r="E1972" s="69" t="s">
        <v>983</v>
      </c>
      <c r="F1972" s="70">
        <v>61</v>
      </c>
      <c r="G1972" s="70" t="s">
        <v>3977</v>
      </c>
      <c r="H1972" s="69" t="s">
        <v>164</v>
      </c>
      <c r="I1972" s="69" t="s">
        <v>1018</v>
      </c>
      <c r="J1972" s="69" t="s">
        <v>324</v>
      </c>
      <c r="K1972" s="69" t="s">
        <v>382</v>
      </c>
      <c r="L1972" s="69" t="s">
        <v>420</v>
      </c>
      <c r="M1972" s="69" t="s">
        <v>388</v>
      </c>
      <c r="N1972" s="69" t="s">
        <v>44</v>
      </c>
      <c r="O1972" s="69" t="s">
        <v>433</v>
      </c>
      <c r="P1972" s="69" t="s">
        <v>970</v>
      </c>
      <c r="Q1972" s="69">
        <v>267</v>
      </c>
      <c r="R1972" s="69" t="s">
        <v>86</v>
      </c>
      <c r="V1972" s="59" t="str">
        <f t="shared" si="243"/>
        <v>6380318коричневый / бежевый</v>
      </c>
      <c r="W1972" s="59" t="str">
        <f t="shared" si="240"/>
        <v>6380318</v>
      </c>
      <c r="X1972" s="59" t="str">
        <f t="shared" si="244"/>
        <v>DRIVER CAP WOOL CHECK</v>
      </c>
      <c r="AC1972" s="50">
        <f t="shared" si="245"/>
        <v>2</v>
      </c>
      <c r="AD1972" s="43">
        <f t="shared" si="246"/>
        <v>401</v>
      </c>
      <c r="AE1972" s="50">
        <f t="shared" si="247"/>
        <v>2401</v>
      </c>
    </row>
    <row r="1973" spans="1:31">
      <c r="A1973" s="59" t="str">
        <f t="shared" si="241"/>
        <v>6380318267</v>
      </c>
      <c r="B1973" s="59" t="str">
        <f t="shared" si="242"/>
        <v>02-401-14</v>
      </c>
      <c r="C1973" s="69" t="s">
        <v>3983</v>
      </c>
      <c r="D1973" s="69" t="s">
        <v>3976</v>
      </c>
      <c r="E1973" s="69" t="s">
        <v>987</v>
      </c>
      <c r="F1973" s="70">
        <v>62</v>
      </c>
      <c r="G1973" s="70" t="s">
        <v>3977</v>
      </c>
      <c r="H1973" s="69" t="s">
        <v>164</v>
      </c>
      <c r="I1973" s="69" t="s">
        <v>1018</v>
      </c>
      <c r="J1973" s="69" t="s">
        <v>324</v>
      </c>
      <c r="K1973" s="69" t="s">
        <v>382</v>
      </c>
      <c r="L1973" s="69" t="s">
        <v>420</v>
      </c>
      <c r="M1973" s="69" t="s">
        <v>388</v>
      </c>
      <c r="N1973" s="69" t="s">
        <v>44</v>
      </c>
      <c r="O1973" s="69" t="s">
        <v>433</v>
      </c>
      <c r="P1973" s="69" t="s">
        <v>970</v>
      </c>
      <c r="Q1973" s="69">
        <v>267</v>
      </c>
      <c r="R1973" s="69" t="s">
        <v>86</v>
      </c>
      <c r="V1973" s="59" t="str">
        <f t="shared" si="243"/>
        <v>6380318коричневый / бежевый</v>
      </c>
      <c r="W1973" s="59" t="str">
        <f t="shared" si="240"/>
        <v>6380318</v>
      </c>
      <c r="X1973" s="59" t="str">
        <f t="shared" si="244"/>
        <v>DRIVER CAP WOOL CHECK</v>
      </c>
      <c r="AC1973" s="50">
        <f t="shared" si="245"/>
        <v>2</v>
      </c>
      <c r="AD1973" s="43">
        <f t="shared" si="246"/>
        <v>401</v>
      </c>
      <c r="AE1973" s="50">
        <f t="shared" si="247"/>
        <v>2401</v>
      </c>
    </row>
    <row r="1974" spans="1:31">
      <c r="A1974" s="59" t="str">
        <f t="shared" si="241"/>
        <v>6380318267</v>
      </c>
      <c r="B1974" s="59" t="str">
        <f t="shared" si="242"/>
        <v>02-401-14</v>
      </c>
      <c r="C1974" s="69" t="s">
        <v>3984</v>
      </c>
      <c r="D1974" s="69" t="s">
        <v>3976</v>
      </c>
      <c r="E1974" s="69" t="s">
        <v>989</v>
      </c>
      <c r="F1974" s="70">
        <v>63</v>
      </c>
      <c r="G1974" s="70" t="s">
        <v>3977</v>
      </c>
      <c r="H1974" s="69" t="s">
        <v>164</v>
      </c>
      <c r="I1974" s="69" t="s">
        <v>1018</v>
      </c>
      <c r="J1974" s="69" t="s">
        <v>324</v>
      </c>
      <c r="K1974" s="69" t="s">
        <v>382</v>
      </c>
      <c r="L1974" s="69" t="s">
        <v>420</v>
      </c>
      <c r="M1974" s="69" t="s">
        <v>388</v>
      </c>
      <c r="N1974" s="69" t="s">
        <v>44</v>
      </c>
      <c r="O1974" s="69" t="s">
        <v>433</v>
      </c>
      <c r="P1974" s="69" t="s">
        <v>970</v>
      </c>
      <c r="Q1974" s="69">
        <v>267</v>
      </c>
      <c r="R1974" s="69" t="s">
        <v>86</v>
      </c>
      <c r="V1974" s="59" t="str">
        <f t="shared" si="243"/>
        <v>6380318коричневый / бежевый</v>
      </c>
      <c r="W1974" s="59" t="str">
        <f t="shared" si="240"/>
        <v>6380318</v>
      </c>
      <c r="X1974" s="59" t="str">
        <f t="shared" si="244"/>
        <v>DRIVER CAP WOOL CHECK</v>
      </c>
      <c r="AC1974" s="50">
        <f t="shared" si="245"/>
        <v>2</v>
      </c>
      <c r="AD1974" s="43">
        <f t="shared" si="246"/>
        <v>401</v>
      </c>
      <c r="AE1974" s="50">
        <f t="shared" si="247"/>
        <v>2401</v>
      </c>
    </row>
    <row r="1975" spans="1:31">
      <c r="A1975" s="59" t="str">
        <f t="shared" si="241"/>
        <v>6380318225</v>
      </c>
      <c r="B1975" s="59" t="str">
        <f t="shared" si="242"/>
        <v>02-401-78</v>
      </c>
      <c r="C1975" s="69" t="s">
        <v>3985</v>
      </c>
      <c r="D1975" s="69" t="s">
        <v>3986</v>
      </c>
      <c r="E1975" s="69" t="s">
        <v>985</v>
      </c>
      <c r="F1975" s="70">
        <v>56</v>
      </c>
      <c r="G1975" s="70" t="s">
        <v>3977</v>
      </c>
      <c r="H1975" s="69" t="s">
        <v>259</v>
      </c>
      <c r="I1975" s="69" t="s">
        <v>1018</v>
      </c>
      <c r="J1975" s="69" t="s">
        <v>324</v>
      </c>
      <c r="K1975" s="69" t="s">
        <v>382</v>
      </c>
      <c r="L1975" s="69" t="s">
        <v>420</v>
      </c>
      <c r="M1975" s="69" t="s">
        <v>388</v>
      </c>
      <c r="N1975" s="69" t="s">
        <v>44</v>
      </c>
      <c r="O1975" s="69" t="s">
        <v>433</v>
      </c>
      <c r="P1975" s="69" t="s">
        <v>970</v>
      </c>
      <c r="Q1975" s="69">
        <v>225</v>
      </c>
      <c r="R1975" s="69" t="s">
        <v>71</v>
      </c>
      <c r="V1975" s="59" t="str">
        <f t="shared" si="243"/>
        <v>6380318синий / черный</v>
      </c>
      <c r="W1975" s="59" t="str">
        <f t="shared" si="240"/>
        <v>6380318</v>
      </c>
      <c r="X1975" s="59" t="str">
        <f t="shared" si="244"/>
        <v>DRIVER CAP WOOL CHECK</v>
      </c>
      <c r="AC1975" s="50">
        <f t="shared" si="245"/>
        <v>2</v>
      </c>
      <c r="AD1975" s="43">
        <f t="shared" si="246"/>
        <v>401</v>
      </c>
      <c r="AE1975" s="50">
        <f t="shared" si="247"/>
        <v>2401</v>
      </c>
    </row>
    <row r="1976" spans="1:31">
      <c r="A1976" s="59" t="str">
        <f t="shared" si="241"/>
        <v>6380318225</v>
      </c>
      <c r="B1976" s="59" t="str">
        <f t="shared" si="242"/>
        <v>02-401-78</v>
      </c>
      <c r="C1976" s="69" t="s">
        <v>3987</v>
      </c>
      <c r="D1976" s="69" t="s">
        <v>3986</v>
      </c>
      <c r="E1976" s="69" t="s">
        <v>967</v>
      </c>
      <c r="F1976" s="70">
        <v>57</v>
      </c>
      <c r="G1976" s="70" t="s">
        <v>3977</v>
      </c>
      <c r="H1976" s="69" t="s">
        <v>259</v>
      </c>
      <c r="I1976" s="69" t="s">
        <v>1018</v>
      </c>
      <c r="J1976" s="69" t="s">
        <v>324</v>
      </c>
      <c r="K1976" s="69" t="s">
        <v>382</v>
      </c>
      <c r="L1976" s="69" t="s">
        <v>420</v>
      </c>
      <c r="M1976" s="69" t="s">
        <v>388</v>
      </c>
      <c r="N1976" s="69" t="s">
        <v>44</v>
      </c>
      <c r="O1976" s="69" t="s">
        <v>433</v>
      </c>
      <c r="P1976" s="69" t="s">
        <v>970</v>
      </c>
      <c r="Q1976" s="69">
        <v>225</v>
      </c>
      <c r="R1976" s="69" t="s">
        <v>71</v>
      </c>
      <c r="V1976" s="59" t="str">
        <f t="shared" si="243"/>
        <v>6380318синий / черный</v>
      </c>
      <c r="W1976" s="59" t="str">
        <f t="shared" si="240"/>
        <v>6380318</v>
      </c>
      <c r="X1976" s="59" t="str">
        <f t="shared" si="244"/>
        <v>DRIVER CAP WOOL CHECK</v>
      </c>
      <c r="AC1976" s="50">
        <f t="shared" si="245"/>
        <v>2</v>
      </c>
      <c r="AD1976" s="43">
        <f t="shared" si="246"/>
        <v>401</v>
      </c>
      <c r="AE1976" s="50">
        <f t="shared" si="247"/>
        <v>2401</v>
      </c>
    </row>
    <row r="1977" spans="1:31">
      <c r="A1977" s="59" t="str">
        <f t="shared" si="241"/>
        <v>6380318225</v>
      </c>
      <c r="B1977" s="59" t="str">
        <f t="shared" si="242"/>
        <v>02-401-78</v>
      </c>
      <c r="C1977" s="69" t="s">
        <v>3988</v>
      </c>
      <c r="D1977" s="69" t="s">
        <v>3986</v>
      </c>
      <c r="E1977" s="69" t="s">
        <v>979</v>
      </c>
      <c r="F1977" s="70">
        <v>58</v>
      </c>
      <c r="G1977" s="70" t="s">
        <v>3977</v>
      </c>
      <c r="H1977" s="69" t="s">
        <v>259</v>
      </c>
      <c r="I1977" s="69" t="s">
        <v>1018</v>
      </c>
      <c r="J1977" s="69" t="s">
        <v>324</v>
      </c>
      <c r="K1977" s="69" t="s">
        <v>382</v>
      </c>
      <c r="L1977" s="69" t="s">
        <v>420</v>
      </c>
      <c r="M1977" s="69" t="s">
        <v>388</v>
      </c>
      <c r="N1977" s="69" t="s">
        <v>44</v>
      </c>
      <c r="O1977" s="69" t="s">
        <v>433</v>
      </c>
      <c r="P1977" s="69" t="s">
        <v>970</v>
      </c>
      <c r="Q1977" s="69">
        <v>225</v>
      </c>
      <c r="R1977" s="69" t="s">
        <v>71</v>
      </c>
      <c r="V1977" s="59" t="str">
        <f t="shared" si="243"/>
        <v>6380318синий / черный</v>
      </c>
      <c r="W1977" s="59" t="str">
        <f t="shared" si="240"/>
        <v>6380318</v>
      </c>
      <c r="X1977" s="59" t="str">
        <f t="shared" si="244"/>
        <v>DRIVER CAP WOOL CHECK</v>
      </c>
      <c r="AC1977" s="50">
        <f t="shared" si="245"/>
        <v>2</v>
      </c>
      <c r="AD1977" s="43">
        <f t="shared" si="246"/>
        <v>401</v>
      </c>
      <c r="AE1977" s="50">
        <f t="shared" si="247"/>
        <v>2401</v>
      </c>
    </row>
    <row r="1978" spans="1:31">
      <c r="A1978" s="59" t="str">
        <f t="shared" si="241"/>
        <v>6380318225</v>
      </c>
      <c r="B1978" s="59" t="str">
        <f t="shared" si="242"/>
        <v>02-401-78</v>
      </c>
      <c r="C1978" s="69" t="s">
        <v>3989</v>
      </c>
      <c r="D1978" s="69" t="s">
        <v>3986</v>
      </c>
      <c r="E1978" s="69" t="s">
        <v>972</v>
      </c>
      <c r="F1978" s="70">
        <v>59</v>
      </c>
      <c r="G1978" s="70" t="s">
        <v>3977</v>
      </c>
      <c r="H1978" s="69" t="s">
        <v>259</v>
      </c>
      <c r="I1978" s="69" t="s">
        <v>1018</v>
      </c>
      <c r="J1978" s="69" t="s">
        <v>324</v>
      </c>
      <c r="K1978" s="69" t="s">
        <v>382</v>
      </c>
      <c r="L1978" s="69" t="s">
        <v>420</v>
      </c>
      <c r="M1978" s="69" t="s">
        <v>388</v>
      </c>
      <c r="N1978" s="69" t="s">
        <v>44</v>
      </c>
      <c r="O1978" s="69" t="s">
        <v>433</v>
      </c>
      <c r="P1978" s="69" t="s">
        <v>970</v>
      </c>
      <c r="Q1978" s="69">
        <v>225</v>
      </c>
      <c r="R1978" s="69" t="s">
        <v>71</v>
      </c>
      <c r="V1978" s="59" t="str">
        <f t="shared" si="243"/>
        <v>6380318синий / черный</v>
      </c>
      <c r="W1978" s="59" t="str">
        <f t="shared" si="240"/>
        <v>6380318</v>
      </c>
      <c r="X1978" s="59" t="str">
        <f t="shared" si="244"/>
        <v>DRIVER CAP WOOL CHECK</v>
      </c>
      <c r="AC1978" s="50">
        <f t="shared" si="245"/>
        <v>2</v>
      </c>
      <c r="AD1978" s="43">
        <f t="shared" si="246"/>
        <v>401</v>
      </c>
      <c r="AE1978" s="50">
        <f t="shared" si="247"/>
        <v>2401</v>
      </c>
    </row>
    <row r="1979" spans="1:31">
      <c r="A1979" s="59" t="str">
        <f t="shared" si="241"/>
        <v>6380318225</v>
      </c>
      <c r="B1979" s="59" t="str">
        <f t="shared" si="242"/>
        <v>02-401-78</v>
      </c>
      <c r="C1979" s="69" t="s">
        <v>3990</v>
      </c>
      <c r="D1979" s="69" t="s">
        <v>3986</v>
      </c>
      <c r="E1979" s="69" t="s">
        <v>981</v>
      </c>
      <c r="F1979" s="70">
        <v>60</v>
      </c>
      <c r="G1979" s="70" t="s">
        <v>3977</v>
      </c>
      <c r="H1979" s="69" t="s">
        <v>259</v>
      </c>
      <c r="I1979" s="69" t="s">
        <v>1018</v>
      </c>
      <c r="J1979" s="69" t="s">
        <v>324</v>
      </c>
      <c r="K1979" s="69" t="s">
        <v>382</v>
      </c>
      <c r="L1979" s="69" t="s">
        <v>420</v>
      </c>
      <c r="M1979" s="69" t="s">
        <v>388</v>
      </c>
      <c r="N1979" s="69" t="s">
        <v>44</v>
      </c>
      <c r="O1979" s="69" t="s">
        <v>433</v>
      </c>
      <c r="P1979" s="69" t="s">
        <v>970</v>
      </c>
      <c r="Q1979" s="69">
        <v>225</v>
      </c>
      <c r="R1979" s="69" t="s">
        <v>71</v>
      </c>
      <c r="V1979" s="59" t="str">
        <f t="shared" si="243"/>
        <v>6380318синий / черный</v>
      </c>
      <c r="W1979" s="59" t="str">
        <f t="shared" si="240"/>
        <v>6380318</v>
      </c>
      <c r="X1979" s="59" t="str">
        <f t="shared" si="244"/>
        <v>DRIVER CAP WOOL CHECK</v>
      </c>
      <c r="AC1979" s="50">
        <f t="shared" si="245"/>
        <v>2</v>
      </c>
      <c r="AD1979" s="43">
        <f t="shared" si="246"/>
        <v>401</v>
      </c>
      <c r="AE1979" s="50">
        <f t="shared" si="247"/>
        <v>2401</v>
      </c>
    </row>
    <row r="1980" spans="1:31">
      <c r="A1980" s="59" t="str">
        <f t="shared" si="241"/>
        <v>6380318225</v>
      </c>
      <c r="B1980" s="59" t="str">
        <f t="shared" si="242"/>
        <v>02-401-78</v>
      </c>
      <c r="C1980" s="69" t="s">
        <v>3991</v>
      </c>
      <c r="D1980" s="69" t="s">
        <v>3986</v>
      </c>
      <c r="E1980" s="69" t="s">
        <v>983</v>
      </c>
      <c r="F1980" s="70">
        <v>61</v>
      </c>
      <c r="G1980" s="70" t="s">
        <v>3977</v>
      </c>
      <c r="H1980" s="69" t="s">
        <v>259</v>
      </c>
      <c r="I1980" s="69" t="s">
        <v>1018</v>
      </c>
      <c r="J1980" s="69" t="s">
        <v>324</v>
      </c>
      <c r="K1980" s="69" t="s">
        <v>382</v>
      </c>
      <c r="L1980" s="69" t="s">
        <v>420</v>
      </c>
      <c r="M1980" s="69" t="s">
        <v>388</v>
      </c>
      <c r="N1980" s="69" t="s">
        <v>44</v>
      </c>
      <c r="O1980" s="69" t="s">
        <v>433</v>
      </c>
      <c r="P1980" s="69" t="s">
        <v>970</v>
      </c>
      <c r="Q1980" s="69">
        <v>225</v>
      </c>
      <c r="R1980" s="69" t="s">
        <v>71</v>
      </c>
      <c r="V1980" s="59" t="str">
        <f t="shared" si="243"/>
        <v>6380318синий / черный</v>
      </c>
      <c r="W1980" s="59" t="str">
        <f t="shared" si="240"/>
        <v>6380318</v>
      </c>
      <c r="X1980" s="59" t="str">
        <f t="shared" si="244"/>
        <v>DRIVER CAP WOOL CHECK</v>
      </c>
      <c r="AC1980" s="50">
        <f t="shared" si="245"/>
        <v>2</v>
      </c>
      <c r="AD1980" s="43">
        <f t="shared" si="246"/>
        <v>401</v>
      </c>
      <c r="AE1980" s="50">
        <f t="shared" si="247"/>
        <v>2401</v>
      </c>
    </row>
    <row r="1981" spans="1:31">
      <c r="A1981" s="59" t="str">
        <f t="shared" si="241"/>
        <v>6380318225</v>
      </c>
      <c r="B1981" s="59" t="str">
        <f t="shared" si="242"/>
        <v>02-401-78</v>
      </c>
      <c r="C1981" s="69" t="s">
        <v>3992</v>
      </c>
      <c r="D1981" s="69" t="s">
        <v>3986</v>
      </c>
      <c r="E1981" s="69" t="s">
        <v>987</v>
      </c>
      <c r="F1981" s="70">
        <v>62</v>
      </c>
      <c r="G1981" s="70" t="s">
        <v>3977</v>
      </c>
      <c r="H1981" s="69" t="s">
        <v>259</v>
      </c>
      <c r="I1981" s="69" t="s">
        <v>1018</v>
      </c>
      <c r="J1981" s="69" t="s">
        <v>324</v>
      </c>
      <c r="K1981" s="69" t="s">
        <v>382</v>
      </c>
      <c r="L1981" s="69" t="s">
        <v>420</v>
      </c>
      <c r="M1981" s="69" t="s">
        <v>388</v>
      </c>
      <c r="N1981" s="69" t="s">
        <v>44</v>
      </c>
      <c r="O1981" s="69" t="s">
        <v>433</v>
      </c>
      <c r="P1981" s="69" t="s">
        <v>970</v>
      </c>
      <c r="Q1981" s="69">
        <v>225</v>
      </c>
      <c r="R1981" s="69" t="s">
        <v>71</v>
      </c>
      <c r="V1981" s="59" t="str">
        <f t="shared" si="243"/>
        <v>6380318синий / черный</v>
      </c>
      <c r="W1981" s="59" t="str">
        <f t="shared" si="240"/>
        <v>6380318</v>
      </c>
      <c r="X1981" s="59" t="str">
        <f t="shared" si="244"/>
        <v>DRIVER CAP WOOL CHECK</v>
      </c>
      <c r="AC1981" s="50">
        <f t="shared" si="245"/>
        <v>2</v>
      </c>
      <c r="AD1981" s="43">
        <f t="shared" si="246"/>
        <v>401</v>
      </c>
      <c r="AE1981" s="50">
        <f t="shared" si="247"/>
        <v>2401</v>
      </c>
    </row>
    <row r="1982" spans="1:31">
      <c r="A1982" s="59" t="str">
        <f t="shared" si="241"/>
        <v>6380318225</v>
      </c>
      <c r="B1982" s="59" t="str">
        <f t="shared" si="242"/>
        <v>02-401-78</v>
      </c>
      <c r="C1982" s="69" t="s">
        <v>3993</v>
      </c>
      <c r="D1982" s="69" t="s">
        <v>3986</v>
      </c>
      <c r="E1982" s="69" t="s">
        <v>989</v>
      </c>
      <c r="F1982" s="70">
        <v>63</v>
      </c>
      <c r="G1982" s="70" t="s">
        <v>3977</v>
      </c>
      <c r="H1982" s="69" t="s">
        <v>259</v>
      </c>
      <c r="I1982" s="69" t="s">
        <v>1018</v>
      </c>
      <c r="J1982" s="69" t="s">
        <v>324</v>
      </c>
      <c r="K1982" s="69" t="s">
        <v>382</v>
      </c>
      <c r="L1982" s="69" t="s">
        <v>420</v>
      </c>
      <c r="M1982" s="69" t="s">
        <v>388</v>
      </c>
      <c r="N1982" s="69" t="s">
        <v>44</v>
      </c>
      <c r="O1982" s="69" t="s">
        <v>433</v>
      </c>
      <c r="P1982" s="69" t="s">
        <v>970</v>
      </c>
      <c r="Q1982" s="69">
        <v>225</v>
      </c>
      <c r="R1982" s="69" t="s">
        <v>71</v>
      </c>
      <c r="V1982" s="59" t="str">
        <f t="shared" si="243"/>
        <v>6380318синий / черный</v>
      </c>
      <c r="W1982" s="59" t="str">
        <f t="shared" si="240"/>
        <v>6380318</v>
      </c>
      <c r="X1982" s="59" t="str">
        <f t="shared" si="244"/>
        <v>DRIVER CAP WOOL CHECK</v>
      </c>
      <c r="AC1982" s="50">
        <f t="shared" si="245"/>
        <v>2</v>
      </c>
      <c r="AD1982" s="43">
        <f t="shared" si="246"/>
        <v>401</v>
      </c>
      <c r="AE1982" s="50">
        <f t="shared" si="247"/>
        <v>2401</v>
      </c>
    </row>
    <row r="1983" spans="1:31">
      <c r="A1983" s="59" t="str">
        <f t="shared" si="241"/>
        <v>6610312267</v>
      </c>
      <c r="B1983" s="59" t="str">
        <f t="shared" si="242"/>
        <v>02-402-14</v>
      </c>
      <c r="C1983" s="69" t="s">
        <v>3994</v>
      </c>
      <c r="D1983" s="69" t="s">
        <v>3995</v>
      </c>
      <c r="E1983" s="69" t="s">
        <v>985</v>
      </c>
      <c r="F1983" s="70">
        <v>56</v>
      </c>
      <c r="G1983" s="70" t="s">
        <v>3996</v>
      </c>
      <c r="H1983" s="69" t="s">
        <v>164</v>
      </c>
      <c r="I1983" s="69" t="s">
        <v>1018</v>
      </c>
      <c r="J1983" s="69" t="s">
        <v>320</v>
      </c>
      <c r="K1983" s="69" t="s">
        <v>382</v>
      </c>
      <c r="L1983" s="69" t="s">
        <v>420</v>
      </c>
      <c r="M1983" s="69" t="s">
        <v>388</v>
      </c>
      <c r="N1983" s="69" t="s">
        <v>44</v>
      </c>
      <c r="O1983" s="69" t="s">
        <v>433</v>
      </c>
      <c r="P1983" s="69" t="s">
        <v>970</v>
      </c>
      <c r="Q1983" s="69">
        <v>267</v>
      </c>
      <c r="R1983" s="69" t="s">
        <v>86</v>
      </c>
      <c r="V1983" s="59" t="str">
        <f t="shared" si="243"/>
        <v>6610312коричневый / бежевый</v>
      </c>
      <c r="W1983" s="59" t="str">
        <f t="shared" si="240"/>
        <v>6610312</v>
      </c>
      <c r="X1983" s="59" t="str">
        <f t="shared" si="244"/>
        <v>TEXAS LAMBSWOOL CHECK</v>
      </c>
      <c r="AC1983" s="50">
        <f t="shared" si="245"/>
        <v>2</v>
      </c>
      <c r="AD1983" s="43">
        <f t="shared" si="246"/>
        <v>402</v>
      </c>
      <c r="AE1983" s="50">
        <f t="shared" si="247"/>
        <v>2402</v>
      </c>
    </row>
    <row r="1984" spans="1:31">
      <c r="A1984" s="59" t="str">
        <f t="shared" si="241"/>
        <v>6610312267</v>
      </c>
      <c r="B1984" s="59" t="str">
        <f t="shared" si="242"/>
        <v>02-402-14</v>
      </c>
      <c r="C1984" s="69" t="s">
        <v>3997</v>
      </c>
      <c r="D1984" s="69" t="s">
        <v>3995</v>
      </c>
      <c r="E1984" s="69" t="s">
        <v>967</v>
      </c>
      <c r="F1984" s="70">
        <v>57</v>
      </c>
      <c r="G1984" s="70" t="s">
        <v>3996</v>
      </c>
      <c r="H1984" s="69" t="s">
        <v>164</v>
      </c>
      <c r="I1984" s="69" t="s">
        <v>1018</v>
      </c>
      <c r="J1984" s="69" t="s">
        <v>320</v>
      </c>
      <c r="K1984" s="69" t="s">
        <v>382</v>
      </c>
      <c r="L1984" s="69" t="s">
        <v>420</v>
      </c>
      <c r="M1984" s="69" t="s">
        <v>388</v>
      </c>
      <c r="N1984" s="69" t="s">
        <v>44</v>
      </c>
      <c r="O1984" s="69" t="s">
        <v>433</v>
      </c>
      <c r="P1984" s="69" t="s">
        <v>970</v>
      </c>
      <c r="Q1984" s="69">
        <v>267</v>
      </c>
      <c r="R1984" s="69" t="s">
        <v>86</v>
      </c>
      <c r="V1984" s="59" t="str">
        <f t="shared" si="243"/>
        <v>6610312коричневый / бежевый</v>
      </c>
      <c r="W1984" s="59" t="str">
        <f t="shared" si="240"/>
        <v>6610312</v>
      </c>
      <c r="X1984" s="59" t="str">
        <f t="shared" si="244"/>
        <v>TEXAS LAMBSWOOL CHECK</v>
      </c>
      <c r="AC1984" s="50">
        <f t="shared" si="245"/>
        <v>2</v>
      </c>
      <c r="AD1984" s="43">
        <f t="shared" si="246"/>
        <v>402</v>
      </c>
      <c r="AE1984" s="50">
        <f t="shared" si="247"/>
        <v>2402</v>
      </c>
    </row>
    <row r="1985" spans="1:31">
      <c r="A1985" s="59" t="str">
        <f t="shared" si="241"/>
        <v>6610312267</v>
      </c>
      <c r="B1985" s="59" t="str">
        <f t="shared" si="242"/>
        <v>02-402-14</v>
      </c>
      <c r="C1985" s="69" t="s">
        <v>3998</v>
      </c>
      <c r="D1985" s="69" t="s">
        <v>3995</v>
      </c>
      <c r="E1985" s="69" t="s">
        <v>979</v>
      </c>
      <c r="F1985" s="70">
        <v>58</v>
      </c>
      <c r="G1985" s="70" t="s">
        <v>3996</v>
      </c>
      <c r="H1985" s="69" t="s">
        <v>164</v>
      </c>
      <c r="I1985" s="69" t="s">
        <v>1018</v>
      </c>
      <c r="J1985" s="69" t="s">
        <v>320</v>
      </c>
      <c r="K1985" s="69" t="s">
        <v>382</v>
      </c>
      <c r="L1985" s="69" t="s">
        <v>420</v>
      </c>
      <c r="M1985" s="69" t="s">
        <v>388</v>
      </c>
      <c r="N1985" s="69" t="s">
        <v>44</v>
      </c>
      <c r="O1985" s="69" t="s">
        <v>433</v>
      </c>
      <c r="P1985" s="69" t="s">
        <v>970</v>
      </c>
      <c r="Q1985" s="69">
        <v>267</v>
      </c>
      <c r="R1985" s="69" t="s">
        <v>86</v>
      </c>
      <c r="V1985" s="59" t="str">
        <f t="shared" si="243"/>
        <v>6610312коричневый / бежевый</v>
      </c>
      <c r="W1985" s="59" t="str">
        <f t="shared" si="240"/>
        <v>6610312</v>
      </c>
      <c r="X1985" s="59" t="str">
        <f t="shared" si="244"/>
        <v>TEXAS LAMBSWOOL CHECK</v>
      </c>
      <c r="AC1985" s="50">
        <f t="shared" si="245"/>
        <v>2</v>
      </c>
      <c r="AD1985" s="43">
        <f t="shared" si="246"/>
        <v>402</v>
      </c>
      <c r="AE1985" s="50">
        <f t="shared" si="247"/>
        <v>2402</v>
      </c>
    </row>
    <row r="1986" spans="1:31">
      <c r="A1986" s="59" t="str">
        <f t="shared" si="241"/>
        <v>6610312267</v>
      </c>
      <c r="B1986" s="59" t="str">
        <f t="shared" si="242"/>
        <v>02-402-14</v>
      </c>
      <c r="C1986" s="69" t="s">
        <v>3999</v>
      </c>
      <c r="D1986" s="69" t="s">
        <v>3995</v>
      </c>
      <c r="E1986" s="69" t="s">
        <v>972</v>
      </c>
      <c r="F1986" s="70">
        <v>59</v>
      </c>
      <c r="G1986" s="70" t="s">
        <v>3996</v>
      </c>
      <c r="H1986" s="69" t="s">
        <v>164</v>
      </c>
      <c r="I1986" s="69" t="s">
        <v>1018</v>
      </c>
      <c r="J1986" s="69" t="s">
        <v>320</v>
      </c>
      <c r="K1986" s="69" t="s">
        <v>382</v>
      </c>
      <c r="L1986" s="69" t="s">
        <v>420</v>
      </c>
      <c r="M1986" s="69" t="s">
        <v>388</v>
      </c>
      <c r="N1986" s="69" t="s">
        <v>44</v>
      </c>
      <c r="O1986" s="69" t="s">
        <v>433</v>
      </c>
      <c r="P1986" s="69" t="s">
        <v>970</v>
      </c>
      <c r="Q1986" s="69">
        <v>267</v>
      </c>
      <c r="R1986" s="69" t="s">
        <v>86</v>
      </c>
      <c r="V1986" s="59" t="str">
        <f t="shared" si="243"/>
        <v>6610312коричневый / бежевый</v>
      </c>
      <c r="W1986" s="59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6610312</v>
      </c>
      <c r="X1986" s="59" t="str">
        <f t="shared" si="244"/>
        <v>TEXAS LAMBSWOOL CHECK</v>
      </c>
      <c r="AC1986" s="50">
        <f t="shared" si="245"/>
        <v>2</v>
      </c>
      <c r="AD1986" s="43">
        <f t="shared" si="246"/>
        <v>402</v>
      </c>
      <c r="AE1986" s="50">
        <f t="shared" si="247"/>
        <v>2402</v>
      </c>
    </row>
    <row r="1987" spans="1:31">
      <c r="A1987" s="59" t="str">
        <f t="shared" ref="A1987:A2050" si="249">IF(G1987&amp;Q1987&lt;&gt;"",W1987&amp;Q1987,"")</f>
        <v>6610312267</v>
      </c>
      <c r="B1987" s="59" t="str">
        <f t="shared" ref="B1987:B2050" si="250">IF(C1987&lt;&gt;"",LEFT(C1987,9),"")</f>
        <v>02-402-14</v>
      </c>
      <c r="C1987" s="69" t="s">
        <v>4000</v>
      </c>
      <c r="D1987" s="69" t="s">
        <v>3995</v>
      </c>
      <c r="E1987" s="69" t="s">
        <v>981</v>
      </c>
      <c r="F1987" s="70">
        <v>60</v>
      </c>
      <c r="G1987" s="70" t="s">
        <v>3996</v>
      </c>
      <c r="H1987" s="69" t="s">
        <v>164</v>
      </c>
      <c r="I1987" s="69" t="s">
        <v>1018</v>
      </c>
      <c r="J1987" s="69" t="s">
        <v>320</v>
      </c>
      <c r="K1987" s="69" t="s">
        <v>382</v>
      </c>
      <c r="L1987" s="69" t="s">
        <v>420</v>
      </c>
      <c r="M1987" s="69" t="s">
        <v>388</v>
      </c>
      <c r="N1987" s="69" t="s">
        <v>44</v>
      </c>
      <c r="O1987" s="69" t="s">
        <v>433</v>
      </c>
      <c r="P1987" s="69" t="s">
        <v>970</v>
      </c>
      <c r="Q1987" s="69">
        <v>267</v>
      </c>
      <c r="R1987" s="69" t="s">
        <v>86</v>
      </c>
      <c r="V1987" s="59" t="str">
        <f t="shared" ref="V1987:V2050" si="251">W1987&amp;H1987</f>
        <v>6610312коричневый / бежевый</v>
      </c>
      <c r="W1987" s="59" t="str">
        <f t="shared" si="248"/>
        <v>6610312</v>
      </c>
      <c r="X1987" s="59" t="str">
        <f t="shared" ref="X1987:X2050" si="252">IF(A1987&lt;&gt;"",IFERROR(IF(FIND(" ",G1987)&gt;=1,MID(G1987,FIND(" ",G1987)+1,LEN(G1987)),""),""),"")</f>
        <v>TEXAS LAMBSWOOL CHECK</v>
      </c>
      <c r="AC1987" s="50">
        <f t="shared" ref="AC1987:AC2050" si="253">IFERROR(VALUE(MID($C1987,1,2)),0)</f>
        <v>2</v>
      </c>
      <c r="AD1987" s="43">
        <f t="shared" ref="AD1987:AD2050" si="254">IFERROR(VALUE(MID($C1987,4,3)),0)</f>
        <v>402</v>
      </c>
      <c r="AE1987" s="50">
        <f t="shared" ref="AE1987:AE2050" si="255">VALUE(RIGHT("00"&amp;AC1987,2)&amp;RIGHT("000"&amp;AD1987,3))</f>
        <v>2402</v>
      </c>
    </row>
    <row r="1988" spans="1:31">
      <c r="A1988" s="59" t="str">
        <f t="shared" si="249"/>
        <v>6610312267</v>
      </c>
      <c r="B1988" s="59" t="str">
        <f t="shared" si="250"/>
        <v>02-402-14</v>
      </c>
      <c r="C1988" s="69" t="s">
        <v>4001</v>
      </c>
      <c r="D1988" s="69" t="s">
        <v>3995</v>
      </c>
      <c r="E1988" s="69" t="s">
        <v>983</v>
      </c>
      <c r="F1988" s="70">
        <v>61</v>
      </c>
      <c r="G1988" s="70" t="s">
        <v>3996</v>
      </c>
      <c r="H1988" s="69" t="s">
        <v>164</v>
      </c>
      <c r="I1988" s="69" t="s">
        <v>1018</v>
      </c>
      <c r="J1988" s="69" t="s">
        <v>320</v>
      </c>
      <c r="K1988" s="69" t="s">
        <v>382</v>
      </c>
      <c r="L1988" s="69" t="s">
        <v>420</v>
      </c>
      <c r="M1988" s="69" t="s">
        <v>388</v>
      </c>
      <c r="N1988" s="69" t="s">
        <v>44</v>
      </c>
      <c r="O1988" s="69" t="s">
        <v>433</v>
      </c>
      <c r="P1988" s="69" t="s">
        <v>970</v>
      </c>
      <c r="Q1988" s="69">
        <v>267</v>
      </c>
      <c r="R1988" s="69" t="s">
        <v>86</v>
      </c>
      <c r="V1988" s="59" t="str">
        <f t="shared" si="251"/>
        <v>6610312коричневый / бежевый</v>
      </c>
      <c r="W1988" s="59" t="str">
        <f t="shared" si="248"/>
        <v>6610312</v>
      </c>
      <c r="X1988" s="59" t="str">
        <f t="shared" si="252"/>
        <v>TEXAS LAMBSWOOL CHECK</v>
      </c>
      <c r="AC1988" s="50">
        <f t="shared" si="253"/>
        <v>2</v>
      </c>
      <c r="AD1988" s="43">
        <f t="shared" si="254"/>
        <v>402</v>
      </c>
      <c r="AE1988" s="50">
        <f t="shared" si="255"/>
        <v>2402</v>
      </c>
    </row>
    <row r="1989" spans="1:31">
      <c r="A1989" s="59" t="str">
        <f t="shared" si="249"/>
        <v>6610312267</v>
      </c>
      <c r="B1989" s="59" t="str">
        <f t="shared" si="250"/>
        <v>02-402-14</v>
      </c>
      <c r="C1989" s="69" t="s">
        <v>4002</v>
      </c>
      <c r="D1989" s="69" t="s">
        <v>3995</v>
      </c>
      <c r="E1989" s="69" t="s">
        <v>987</v>
      </c>
      <c r="F1989" s="70">
        <v>62</v>
      </c>
      <c r="G1989" s="70" t="s">
        <v>3996</v>
      </c>
      <c r="H1989" s="69" t="s">
        <v>164</v>
      </c>
      <c r="I1989" s="69" t="s">
        <v>1018</v>
      </c>
      <c r="J1989" s="69" t="s">
        <v>320</v>
      </c>
      <c r="K1989" s="69" t="s">
        <v>382</v>
      </c>
      <c r="L1989" s="69" t="s">
        <v>420</v>
      </c>
      <c r="M1989" s="69" t="s">
        <v>388</v>
      </c>
      <c r="N1989" s="69" t="s">
        <v>44</v>
      </c>
      <c r="O1989" s="69" t="s">
        <v>433</v>
      </c>
      <c r="P1989" s="69" t="s">
        <v>970</v>
      </c>
      <c r="Q1989" s="69">
        <v>267</v>
      </c>
      <c r="R1989" s="69" t="s">
        <v>86</v>
      </c>
      <c r="V1989" s="59" t="str">
        <f t="shared" si="251"/>
        <v>6610312коричневый / бежевый</v>
      </c>
      <c r="W1989" s="59" t="str">
        <f t="shared" si="248"/>
        <v>6610312</v>
      </c>
      <c r="X1989" s="59" t="str">
        <f t="shared" si="252"/>
        <v>TEXAS LAMBSWOOL CHECK</v>
      </c>
      <c r="AC1989" s="50">
        <f t="shared" si="253"/>
        <v>2</v>
      </c>
      <c r="AD1989" s="43">
        <f t="shared" si="254"/>
        <v>402</v>
      </c>
      <c r="AE1989" s="50">
        <f t="shared" si="255"/>
        <v>2402</v>
      </c>
    </row>
    <row r="1990" spans="1:31">
      <c r="A1990" s="59" t="str">
        <f t="shared" si="249"/>
        <v>6610312267</v>
      </c>
      <c r="B1990" s="59" t="str">
        <f t="shared" si="250"/>
        <v>02-402-14</v>
      </c>
      <c r="C1990" s="69" t="s">
        <v>4003</v>
      </c>
      <c r="D1990" s="69" t="s">
        <v>3995</v>
      </c>
      <c r="E1990" s="69" t="s">
        <v>989</v>
      </c>
      <c r="F1990" s="70">
        <v>63</v>
      </c>
      <c r="G1990" s="70" t="s">
        <v>3996</v>
      </c>
      <c r="H1990" s="69" t="s">
        <v>164</v>
      </c>
      <c r="I1990" s="69" t="s">
        <v>1018</v>
      </c>
      <c r="J1990" s="69" t="s">
        <v>320</v>
      </c>
      <c r="K1990" s="69" t="s">
        <v>382</v>
      </c>
      <c r="L1990" s="69" t="s">
        <v>420</v>
      </c>
      <c r="M1990" s="69" t="s">
        <v>388</v>
      </c>
      <c r="N1990" s="69" t="s">
        <v>44</v>
      </c>
      <c r="O1990" s="69" t="s">
        <v>433</v>
      </c>
      <c r="P1990" s="69" t="s">
        <v>970</v>
      </c>
      <c r="Q1990" s="69">
        <v>267</v>
      </c>
      <c r="R1990" s="69" t="s">
        <v>86</v>
      </c>
      <c r="V1990" s="59" t="str">
        <f t="shared" si="251"/>
        <v>6610312коричневый / бежевый</v>
      </c>
      <c r="W1990" s="59" t="str">
        <f t="shared" si="248"/>
        <v>6610312</v>
      </c>
      <c r="X1990" s="59" t="str">
        <f t="shared" si="252"/>
        <v>TEXAS LAMBSWOOL CHECK</v>
      </c>
      <c r="AC1990" s="50">
        <f t="shared" si="253"/>
        <v>2</v>
      </c>
      <c r="AD1990" s="43">
        <f t="shared" si="254"/>
        <v>402</v>
      </c>
      <c r="AE1990" s="50">
        <f t="shared" si="255"/>
        <v>2402</v>
      </c>
    </row>
    <row r="1991" spans="1:31">
      <c r="A1991" s="59" t="str">
        <f t="shared" si="249"/>
        <v>6610312223</v>
      </c>
      <c r="B1991" s="59" t="str">
        <f t="shared" si="250"/>
        <v>02-402-26</v>
      </c>
      <c r="C1991" s="69" t="s">
        <v>4004</v>
      </c>
      <c r="D1991" s="69" t="s">
        <v>4005</v>
      </c>
      <c r="E1991" s="69" t="s">
        <v>985</v>
      </c>
      <c r="F1991" s="70">
        <v>56</v>
      </c>
      <c r="G1991" s="70" t="s">
        <v>3996</v>
      </c>
      <c r="H1991" s="69" t="s">
        <v>245</v>
      </c>
      <c r="I1991" s="69" t="s">
        <v>1018</v>
      </c>
      <c r="J1991" s="69" t="s">
        <v>320</v>
      </c>
      <c r="K1991" s="69" t="s">
        <v>382</v>
      </c>
      <c r="L1991" s="69" t="s">
        <v>420</v>
      </c>
      <c r="M1991" s="69" t="s">
        <v>388</v>
      </c>
      <c r="N1991" s="69" t="s">
        <v>44</v>
      </c>
      <c r="O1991" s="69" t="s">
        <v>433</v>
      </c>
      <c r="P1991" s="69" t="s">
        <v>970</v>
      </c>
      <c r="Q1991" s="69">
        <v>223</v>
      </c>
      <c r="R1991" s="69" t="s">
        <v>83</v>
      </c>
      <c r="V1991" s="59" t="str">
        <f t="shared" si="251"/>
        <v>6610312серый / синий</v>
      </c>
      <c r="W1991" s="59" t="str">
        <f t="shared" si="248"/>
        <v>6610312</v>
      </c>
      <c r="X1991" s="59" t="str">
        <f t="shared" si="252"/>
        <v>TEXAS LAMBSWOOL CHECK</v>
      </c>
      <c r="AC1991" s="50">
        <f t="shared" si="253"/>
        <v>2</v>
      </c>
      <c r="AD1991" s="43">
        <f t="shared" si="254"/>
        <v>402</v>
      </c>
      <c r="AE1991" s="50">
        <f t="shared" si="255"/>
        <v>2402</v>
      </c>
    </row>
    <row r="1992" spans="1:31">
      <c r="A1992" s="59" t="str">
        <f t="shared" si="249"/>
        <v>6610312223</v>
      </c>
      <c r="B1992" s="59" t="str">
        <f t="shared" si="250"/>
        <v>02-402-26</v>
      </c>
      <c r="C1992" s="69" t="s">
        <v>4006</v>
      </c>
      <c r="D1992" s="69" t="s">
        <v>4005</v>
      </c>
      <c r="E1992" s="69" t="s">
        <v>967</v>
      </c>
      <c r="F1992" s="70">
        <v>57</v>
      </c>
      <c r="G1992" s="70" t="s">
        <v>3996</v>
      </c>
      <c r="H1992" s="69" t="s">
        <v>245</v>
      </c>
      <c r="I1992" s="69" t="s">
        <v>1018</v>
      </c>
      <c r="J1992" s="69" t="s">
        <v>320</v>
      </c>
      <c r="K1992" s="69" t="s">
        <v>382</v>
      </c>
      <c r="L1992" s="69" t="s">
        <v>420</v>
      </c>
      <c r="M1992" s="69" t="s">
        <v>388</v>
      </c>
      <c r="N1992" s="69" t="s">
        <v>44</v>
      </c>
      <c r="O1992" s="69" t="s">
        <v>433</v>
      </c>
      <c r="P1992" s="69" t="s">
        <v>970</v>
      </c>
      <c r="Q1992" s="69">
        <v>223</v>
      </c>
      <c r="R1992" s="69" t="s">
        <v>83</v>
      </c>
      <c r="V1992" s="59" t="str">
        <f t="shared" si="251"/>
        <v>6610312серый / синий</v>
      </c>
      <c r="W1992" s="59" t="str">
        <f t="shared" si="248"/>
        <v>6610312</v>
      </c>
      <c r="X1992" s="59" t="str">
        <f t="shared" si="252"/>
        <v>TEXAS LAMBSWOOL CHECK</v>
      </c>
      <c r="AC1992" s="50">
        <f t="shared" si="253"/>
        <v>2</v>
      </c>
      <c r="AD1992" s="43">
        <f t="shared" si="254"/>
        <v>402</v>
      </c>
      <c r="AE1992" s="50">
        <f t="shared" si="255"/>
        <v>2402</v>
      </c>
    </row>
    <row r="1993" spans="1:31">
      <c r="A1993" s="59" t="str">
        <f t="shared" si="249"/>
        <v>6610312223</v>
      </c>
      <c r="B1993" s="59" t="str">
        <f t="shared" si="250"/>
        <v>02-402-26</v>
      </c>
      <c r="C1993" s="69" t="s">
        <v>4007</v>
      </c>
      <c r="D1993" s="69" t="s">
        <v>4005</v>
      </c>
      <c r="E1993" s="69" t="s">
        <v>979</v>
      </c>
      <c r="F1993" s="70">
        <v>58</v>
      </c>
      <c r="G1993" s="70" t="s">
        <v>3996</v>
      </c>
      <c r="H1993" s="69" t="s">
        <v>245</v>
      </c>
      <c r="I1993" s="69" t="s">
        <v>1018</v>
      </c>
      <c r="J1993" s="69" t="s">
        <v>320</v>
      </c>
      <c r="K1993" s="69" t="s">
        <v>382</v>
      </c>
      <c r="L1993" s="69" t="s">
        <v>420</v>
      </c>
      <c r="M1993" s="69" t="s">
        <v>388</v>
      </c>
      <c r="N1993" s="69" t="s">
        <v>44</v>
      </c>
      <c r="O1993" s="69" t="s">
        <v>433</v>
      </c>
      <c r="P1993" s="69" t="s">
        <v>970</v>
      </c>
      <c r="Q1993" s="69">
        <v>223</v>
      </c>
      <c r="R1993" s="69" t="s">
        <v>83</v>
      </c>
      <c r="V1993" s="59" t="str">
        <f t="shared" si="251"/>
        <v>6610312серый / синий</v>
      </c>
      <c r="W1993" s="59" t="str">
        <f t="shared" si="248"/>
        <v>6610312</v>
      </c>
      <c r="X1993" s="59" t="str">
        <f t="shared" si="252"/>
        <v>TEXAS LAMBSWOOL CHECK</v>
      </c>
      <c r="AC1993" s="50">
        <f t="shared" si="253"/>
        <v>2</v>
      </c>
      <c r="AD1993" s="43">
        <f t="shared" si="254"/>
        <v>402</v>
      </c>
      <c r="AE1993" s="50">
        <f t="shared" si="255"/>
        <v>2402</v>
      </c>
    </row>
    <row r="1994" spans="1:31">
      <c r="A1994" s="59" t="str">
        <f t="shared" si="249"/>
        <v>6610312223</v>
      </c>
      <c r="B1994" s="59" t="str">
        <f t="shared" si="250"/>
        <v>02-402-26</v>
      </c>
      <c r="C1994" s="69" t="s">
        <v>4008</v>
      </c>
      <c r="D1994" s="69" t="s">
        <v>4005</v>
      </c>
      <c r="E1994" s="69" t="s">
        <v>972</v>
      </c>
      <c r="F1994" s="70">
        <v>59</v>
      </c>
      <c r="G1994" s="70" t="s">
        <v>3996</v>
      </c>
      <c r="H1994" s="69" t="s">
        <v>245</v>
      </c>
      <c r="I1994" s="69" t="s">
        <v>1018</v>
      </c>
      <c r="J1994" s="69" t="s">
        <v>320</v>
      </c>
      <c r="K1994" s="69" t="s">
        <v>382</v>
      </c>
      <c r="L1994" s="69" t="s">
        <v>420</v>
      </c>
      <c r="M1994" s="69" t="s">
        <v>388</v>
      </c>
      <c r="N1994" s="69" t="s">
        <v>44</v>
      </c>
      <c r="O1994" s="69" t="s">
        <v>433</v>
      </c>
      <c r="P1994" s="69" t="s">
        <v>970</v>
      </c>
      <c r="Q1994" s="69">
        <v>223</v>
      </c>
      <c r="R1994" s="69" t="s">
        <v>83</v>
      </c>
      <c r="V1994" s="59" t="str">
        <f t="shared" si="251"/>
        <v>6610312серый / синий</v>
      </c>
      <c r="W1994" s="59" t="str">
        <f t="shared" si="248"/>
        <v>6610312</v>
      </c>
      <c r="X1994" s="59" t="str">
        <f t="shared" si="252"/>
        <v>TEXAS LAMBSWOOL CHECK</v>
      </c>
      <c r="AC1994" s="50">
        <f t="shared" si="253"/>
        <v>2</v>
      </c>
      <c r="AD1994" s="43">
        <f t="shared" si="254"/>
        <v>402</v>
      </c>
      <c r="AE1994" s="50">
        <f t="shared" si="255"/>
        <v>2402</v>
      </c>
    </row>
    <row r="1995" spans="1:31">
      <c r="A1995" s="59" t="str">
        <f t="shared" si="249"/>
        <v>6610312223</v>
      </c>
      <c r="B1995" s="59" t="str">
        <f t="shared" si="250"/>
        <v>02-402-26</v>
      </c>
      <c r="C1995" s="69" t="s">
        <v>4009</v>
      </c>
      <c r="D1995" s="69" t="s">
        <v>4005</v>
      </c>
      <c r="E1995" s="69" t="s">
        <v>981</v>
      </c>
      <c r="F1995" s="70">
        <v>60</v>
      </c>
      <c r="G1995" s="70" t="s">
        <v>3996</v>
      </c>
      <c r="H1995" s="69" t="s">
        <v>245</v>
      </c>
      <c r="I1995" s="69" t="s">
        <v>1018</v>
      </c>
      <c r="J1995" s="69" t="s">
        <v>320</v>
      </c>
      <c r="K1995" s="69" t="s">
        <v>382</v>
      </c>
      <c r="L1995" s="69" t="s">
        <v>420</v>
      </c>
      <c r="M1995" s="69" t="s">
        <v>388</v>
      </c>
      <c r="N1995" s="69" t="s">
        <v>44</v>
      </c>
      <c r="O1995" s="69" t="s">
        <v>433</v>
      </c>
      <c r="P1995" s="69" t="s">
        <v>970</v>
      </c>
      <c r="Q1995" s="69">
        <v>223</v>
      </c>
      <c r="R1995" s="69" t="s">
        <v>83</v>
      </c>
      <c r="V1995" s="59" t="str">
        <f t="shared" si="251"/>
        <v>6610312серый / синий</v>
      </c>
      <c r="W1995" s="59" t="str">
        <f t="shared" si="248"/>
        <v>6610312</v>
      </c>
      <c r="X1995" s="59" t="str">
        <f t="shared" si="252"/>
        <v>TEXAS LAMBSWOOL CHECK</v>
      </c>
      <c r="AC1995" s="50">
        <f t="shared" si="253"/>
        <v>2</v>
      </c>
      <c r="AD1995" s="43">
        <f t="shared" si="254"/>
        <v>402</v>
      </c>
      <c r="AE1995" s="50">
        <f t="shared" si="255"/>
        <v>2402</v>
      </c>
    </row>
    <row r="1996" spans="1:31">
      <c r="A1996" s="59" t="str">
        <f t="shared" si="249"/>
        <v>6610312223</v>
      </c>
      <c r="B1996" s="59" t="str">
        <f t="shared" si="250"/>
        <v>02-402-26</v>
      </c>
      <c r="C1996" s="69" t="s">
        <v>4010</v>
      </c>
      <c r="D1996" s="69" t="s">
        <v>4005</v>
      </c>
      <c r="E1996" s="69" t="s">
        <v>983</v>
      </c>
      <c r="F1996" s="70">
        <v>61</v>
      </c>
      <c r="G1996" s="70" t="s">
        <v>3996</v>
      </c>
      <c r="H1996" s="69" t="s">
        <v>245</v>
      </c>
      <c r="I1996" s="69" t="s">
        <v>1018</v>
      </c>
      <c r="J1996" s="69" t="s">
        <v>320</v>
      </c>
      <c r="K1996" s="69" t="s">
        <v>382</v>
      </c>
      <c r="L1996" s="69" t="s">
        <v>420</v>
      </c>
      <c r="M1996" s="69" t="s">
        <v>388</v>
      </c>
      <c r="N1996" s="69" t="s">
        <v>44</v>
      </c>
      <c r="O1996" s="69" t="s">
        <v>433</v>
      </c>
      <c r="P1996" s="69" t="s">
        <v>970</v>
      </c>
      <c r="Q1996" s="69">
        <v>223</v>
      </c>
      <c r="R1996" s="69" t="s">
        <v>83</v>
      </c>
      <c r="V1996" s="59" t="str">
        <f t="shared" si="251"/>
        <v>6610312серый / синий</v>
      </c>
      <c r="W1996" s="59" t="str">
        <f t="shared" si="248"/>
        <v>6610312</v>
      </c>
      <c r="X1996" s="59" t="str">
        <f t="shared" si="252"/>
        <v>TEXAS LAMBSWOOL CHECK</v>
      </c>
      <c r="AC1996" s="50">
        <f t="shared" si="253"/>
        <v>2</v>
      </c>
      <c r="AD1996" s="43">
        <f t="shared" si="254"/>
        <v>402</v>
      </c>
      <c r="AE1996" s="50">
        <f t="shared" si="255"/>
        <v>2402</v>
      </c>
    </row>
    <row r="1997" spans="1:31">
      <c r="A1997" s="59" t="str">
        <f t="shared" si="249"/>
        <v>6610312223</v>
      </c>
      <c r="B1997" s="59" t="str">
        <f t="shared" si="250"/>
        <v>02-402-26</v>
      </c>
      <c r="C1997" s="69" t="s">
        <v>4011</v>
      </c>
      <c r="D1997" s="69" t="s">
        <v>4005</v>
      </c>
      <c r="E1997" s="69" t="s">
        <v>987</v>
      </c>
      <c r="F1997" s="70">
        <v>62</v>
      </c>
      <c r="G1997" s="70" t="s">
        <v>3996</v>
      </c>
      <c r="H1997" s="69" t="s">
        <v>245</v>
      </c>
      <c r="I1997" s="69" t="s">
        <v>1018</v>
      </c>
      <c r="J1997" s="69" t="s">
        <v>320</v>
      </c>
      <c r="K1997" s="69" t="s">
        <v>382</v>
      </c>
      <c r="L1997" s="69" t="s">
        <v>420</v>
      </c>
      <c r="M1997" s="69" t="s">
        <v>388</v>
      </c>
      <c r="N1997" s="69" t="s">
        <v>44</v>
      </c>
      <c r="O1997" s="69" t="s">
        <v>433</v>
      </c>
      <c r="P1997" s="69" t="s">
        <v>970</v>
      </c>
      <c r="Q1997" s="69">
        <v>223</v>
      </c>
      <c r="R1997" s="69" t="s">
        <v>83</v>
      </c>
      <c r="V1997" s="59" t="str">
        <f t="shared" si="251"/>
        <v>6610312серый / синий</v>
      </c>
      <c r="W1997" s="59" t="str">
        <f t="shared" si="248"/>
        <v>6610312</v>
      </c>
      <c r="X1997" s="59" t="str">
        <f t="shared" si="252"/>
        <v>TEXAS LAMBSWOOL CHECK</v>
      </c>
      <c r="AC1997" s="50">
        <f t="shared" si="253"/>
        <v>2</v>
      </c>
      <c r="AD1997" s="43">
        <f t="shared" si="254"/>
        <v>402</v>
      </c>
      <c r="AE1997" s="50">
        <f t="shared" si="255"/>
        <v>2402</v>
      </c>
    </row>
    <row r="1998" spans="1:31">
      <c r="A1998" s="59" t="str">
        <f t="shared" si="249"/>
        <v>6610312223</v>
      </c>
      <c r="B1998" s="59" t="str">
        <f t="shared" si="250"/>
        <v>02-402-26</v>
      </c>
      <c r="C1998" s="69" t="s">
        <v>4012</v>
      </c>
      <c r="D1998" s="69" t="s">
        <v>4005</v>
      </c>
      <c r="E1998" s="69" t="s">
        <v>989</v>
      </c>
      <c r="F1998" s="70">
        <v>63</v>
      </c>
      <c r="G1998" s="70" t="s">
        <v>3996</v>
      </c>
      <c r="H1998" s="69" t="s">
        <v>245</v>
      </c>
      <c r="I1998" s="69" t="s">
        <v>1018</v>
      </c>
      <c r="J1998" s="69" t="s">
        <v>320</v>
      </c>
      <c r="K1998" s="69" t="s">
        <v>382</v>
      </c>
      <c r="L1998" s="69" t="s">
        <v>420</v>
      </c>
      <c r="M1998" s="69" t="s">
        <v>388</v>
      </c>
      <c r="N1998" s="69" t="s">
        <v>44</v>
      </c>
      <c r="O1998" s="69" t="s">
        <v>433</v>
      </c>
      <c r="P1998" s="69" t="s">
        <v>970</v>
      </c>
      <c r="Q1998" s="69">
        <v>223</v>
      </c>
      <c r="R1998" s="69" t="s">
        <v>83</v>
      </c>
      <c r="V1998" s="59" t="str">
        <f t="shared" si="251"/>
        <v>6610312серый / синий</v>
      </c>
      <c r="W1998" s="59" t="str">
        <f t="shared" si="248"/>
        <v>6610312</v>
      </c>
      <c r="X1998" s="59" t="str">
        <f t="shared" si="252"/>
        <v>TEXAS LAMBSWOOL CHECK</v>
      </c>
      <c r="AC1998" s="50">
        <f t="shared" si="253"/>
        <v>2</v>
      </c>
      <c r="AD1998" s="43">
        <f t="shared" si="254"/>
        <v>402</v>
      </c>
      <c r="AE1998" s="50">
        <f t="shared" si="255"/>
        <v>2402</v>
      </c>
    </row>
    <row r="1999" spans="1:31">
      <c r="A1999" s="59" t="str">
        <f t="shared" si="249"/>
        <v>6610603427</v>
      </c>
      <c r="B1999" s="59" t="str">
        <f t="shared" si="250"/>
        <v>02-403-00</v>
      </c>
      <c r="C1999" s="69" t="s">
        <v>4013</v>
      </c>
      <c r="D1999" s="69" t="s">
        <v>4014</v>
      </c>
      <c r="E1999" s="69" t="s">
        <v>967</v>
      </c>
      <c r="F1999" s="70">
        <v>57</v>
      </c>
      <c r="G1999" s="70" t="s">
        <v>4015</v>
      </c>
      <c r="H1999" s="69" t="s">
        <v>240</v>
      </c>
      <c r="I1999" s="69" t="s">
        <v>1018</v>
      </c>
      <c r="J1999" s="69" t="s">
        <v>320</v>
      </c>
      <c r="K1999" s="69" t="s">
        <v>382</v>
      </c>
      <c r="L1999" s="69" t="s">
        <v>420</v>
      </c>
      <c r="M1999" s="69" t="s">
        <v>388</v>
      </c>
      <c r="N1999" s="69" t="s">
        <v>44</v>
      </c>
      <c r="O1999" s="69" t="s">
        <v>433</v>
      </c>
      <c r="P1999" s="69" t="s">
        <v>970</v>
      </c>
      <c r="Q1999" s="69">
        <v>427</v>
      </c>
      <c r="R1999" s="69" t="s">
        <v>83</v>
      </c>
      <c r="V1999" s="59" t="str">
        <f t="shared" si="251"/>
        <v>6610603серый / коричневый</v>
      </c>
      <c r="W1999" s="59" t="str">
        <f t="shared" si="248"/>
        <v>6610603</v>
      </c>
      <c r="X1999" s="59" t="str">
        <f t="shared" si="252"/>
        <v>TEXAS DONEGAL WV</v>
      </c>
      <c r="AC1999" s="50">
        <f t="shared" si="253"/>
        <v>2</v>
      </c>
      <c r="AD1999" s="43">
        <f t="shared" si="254"/>
        <v>403</v>
      </c>
      <c r="AE1999" s="50">
        <f t="shared" si="255"/>
        <v>2403</v>
      </c>
    </row>
    <row r="2000" spans="1:31">
      <c r="A2000" s="59" t="str">
        <f t="shared" si="249"/>
        <v>6610603427</v>
      </c>
      <c r="B2000" s="59" t="str">
        <f t="shared" si="250"/>
        <v>02-403-00</v>
      </c>
      <c r="C2000" s="69" t="s">
        <v>4016</v>
      </c>
      <c r="D2000" s="69" t="s">
        <v>4014</v>
      </c>
      <c r="E2000" s="69" t="s">
        <v>972</v>
      </c>
      <c r="F2000" s="70">
        <v>59</v>
      </c>
      <c r="G2000" s="70" t="s">
        <v>4015</v>
      </c>
      <c r="H2000" s="69" t="s">
        <v>240</v>
      </c>
      <c r="I2000" s="69" t="s">
        <v>1018</v>
      </c>
      <c r="J2000" s="69" t="s">
        <v>320</v>
      </c>
      <c r="K2000" s="69" t="s">
        <v>382</v>
      </c>
      <c r="L2000" s="69" t="s">
        <v>420</v>
      </c>
      <c r="M2000" s="69" t="s">
        <v>388</v>
      </c>
      <c r="N2000" s="69" t="s">
        <v>44</v>
      </c>
      <c r="O2000" s="69" t="s">
        <v>433</v>
      </c>
      <c r="P2000" s="69" t="s">
        <v>970</v>
      </c>
      <c r="Q2000" s="69">
        <v>427</v>
      </c>
      <c r="R2000" s="69" t="s">
        <v>83</v>
      </c>
      <c r="V2000" s="59" t="str">
        <f t="shared" si="251"/>
        <v>6610603серый / коричневый</v>
      </c>
      <c r="W2000" s="59" t="str">
        <f t="shared" si="248"/>
        <v>6610603</v>
      </c>
      <c r="X2000" s="59" t="str">
        <f t="shared" si="252"/>
        <v>TEXAS DONEGAL WV</v>
      </c>
      <c r="AC2000" s="50">
        <f t="shared" si="253"/>
        <v>2</v>
      </c>
      <c r="AD2000" s="43">
        <f t="shared" si="254"/>
        <v>403</v>
      </c>
      <c r="AE2000" s="50">
        <f t="shared" si="255"/>
        <v>2403</v>
      </c>
    </row>
    <row r="2001" spans="1:31">
      <c r="A2001" s="59" t="str">
        <f t="shared" si="249"/>
        <v>6610603427</v>
      </c>
      <c r="B2001" s="59" t="str">
        <f t="shared" si="250"/>
        <v>02-403-00</v>
      </c>
      <c r="C2001" s="69" t="s">
        <v>4017</v>
      </c>
      <c r="D2001" s="69" t="s">
        <v>4014</v>
      </c>
      <c r="E2001" s="69" t="s">
        <v>983</v>
      </c>
      <c r="F2001" s="70">
        <v>61</v>
      </c>
      <c r="G2001" s="70" t="s">
        <v>4015</v>
      </c>
      <c r="H2001" s="69" t="s">
        <v>240</v>
      </c>
      <c r="I2001" s="69" t="s">
        <v>1018</v>
      </c>
      <c r="J2001" s="69" t="s">
        <v>320</v>
      </c>
      <c r="K2001" s="69" t="s">
        <v>382</v>
      </c>
      <c r="L2001" s="69" t="s">
        <v>420</v>
      </c>
      <c r="M2001" s="69" t="s">
        <v>388</v>
      </c>
      <c r="N2001" s="69" t="s">
        <v>44</v>
      </c>
      <c r="O2001" s="69" t="s">
        <v>433</v>
      </c>
      <c r="P2001" s="69" t="s">
        <v>970</v>
      </c>
      <c r="Q2001" s="69">
        <v>427</v>
      </c>
      <c r="R2001" s="69" t="s">
        <v>83</v>
      </c>
      <c r="V2001" s="59" t="str">
        <f t="shared" si="251"/>
        <v>6610603серый / коричневый</v>
      </c>
      <c r="W2001" s="59" t="str">
        <f t="shared" si="248"/>
        <v>6610603</v>
      </c>
      <c r="X2001" s="59" t="str">
        <f t="shared" si="252"/>
        <v>TEXAS DONEGAL WV</v>
      </c>
      <c r="AC2001" s="50">
        <f t="shared" si="253"/>
        <v>2</v>
      </c>
      <c r="AD2001" s="43">
        <f t="shared" si="254"/>
        <v>403</v>
      </c>
      <c r="AE2001" s="50">
        <f t="shared" si="255"/>
        <v>2403</v>
      </c>
    </row>
    <row r="2002" spans="1:31">
      <c r="A2002" s="59" t="str">
        <f t="shared" si="249"/>
        <v>6610603427</v>
      </c>
      <c r="B2002" s="59" t="str">
        <f t="shared" si="250"/>
        <v>02-403-00</v>
      </c>
      <c r="C2002" s="69" t="s">
        <v>4018</v>
      </c>
      <c r="D2002" s="69" t="s">
        <v>4014</v>
      </c>
      <c r="E2002" s="69" t="s">
        <v>989</v>
      </c>
      <c r="F2002" s="70">
        <v>63</v>
      </c>
      <c r="G2002" s="70" t="s">
        <v>4015</v>
      </c>
      <c r="H2002" s="69" t="s">
        <v>240</v>
      </c>
      <c r="I2002" s="69" t="s">
        <v>1018</v>
      </c>
      <c r="J2002" s="69" t="s">
        <v>320</v>
      </c>
      <c r="K2002" s="69" t="s">
        <v>382</v>
      </c>
      <c r="L2002" s="69" t="s">
        <v>420</v>
      </c>
      <c r="M2002" s="69" t="s">
        <v>388</v>
      </c>
      <c r="N2002" s="69" t="s">
        <v>44</v>
      </c>
      <c r="O2002" s="69" t="s">
        <v>433</v>
      </c>
      <c r="P2002" s="69" t="s">
        <v>970</v>
      </c>
      <c r="Q2002" s="69">
        <v>427</v>
      </c>
      <c r="R2002" s="69" t="s">
        <v>83</v>
      </c>
      <c r="V2002" s="59" t="str">
        <f t="shared" si="251"/>
        <v>6610603серый / коричневый</v>
      </c>
      <c r="W2002" s="59" t="str">
        <f t="shared" si="248"/>
        <v>6610603</v>
      </c>
      <c r="X2002" s="59" t="str">
        <f t="shared" si="252"/>
        <v>TEXAS DONEGAL WV</v>
      </c>
      <c r="AC2002" s="50">
        <f t="shared" si="253"/>
        <v>2</v>
      </c>
      <c r="AD2002" s="43">
        <f t="shared" si="254"/>
        <v>403</v>
      </c>
      <c r="AE2002" s="50">
        <f t="shared" si="255"/>
        <v>2403</v>
      </c>
    </row>
    <row r="2003" spans="1:31">
      <c r="A2003" s="59" t="str">
        <f t="shared" si="249"/>
        <v>6610603471</v>
      </c>
      <c r="B2003" s="59" t="str">
        <f t="shared" si="250"/>
        <v>02-403-05</v>
      </c>
      <c r="C2003" s="69" t="s">
        <v>4019</v>
      </c>
      <c r="D2003" s="69" t="s">
        <v>4020</v>
      </c>
      <c r="E2003" s="69" t="s">
        <v>967</v>
      </c>
      <c r="F2003" s="70">
        <v>57</v>
      </c>
      <c r="G2003" s="70" t="s">
        <v>4015</v>
      </c>
      <c r="H2003" s="69" t="s">
        <v>277</v>
      </c>
      <c r="I2003" s="69" t="s">
        <v>1018</v>
      </c>
      <c r="J2003" s="69" t="s">
        <v>320</v>
      </c>
      <c r="K2003" s="69" t="s">
        <v>382</v>
      </c>
      <c r="L2003" s="69" t="s">
        <v>420</v>
      </c>
      <c r="M2003" s="69" t="s">
        <v>388</v>
      </c>
      <c r="N2003" s="69" t="s">
        <v>44</v>
      </c>
      <c r="O2003" s="69" t="s">
        <v>433</v>
      </c>
      <c r="P2003" s="69" t="s">
        <v>970</v>
      </c>
      <c r="Q2003" s="69">
        <v>471</v>
      </c>
      <c r="R2003" s="69" t="s">
        <v>83</v>
      </c>
      <c r="V2003" s="59" t="str">
        <f t="shared" si="251"/>
        <v>6610603темно-серый</v>
      </c>
      <c r="W2003" s="59" t="str">
        <f t="shared" si="248"/>
        <v>6610603</v>
      </c>
      <c r="X2003" s="59" t="str">
        <f t="shared" si="252"/>
        <v>TEXAS DONEGAL WV</v>
      </c>
      <c r="AC2003" s="50">
        <f t="shared" si="253"/>
        <v>2</v>
      </c>
      <c r="AD2003" s="43">
        <f t="shared" si="254"/>
        <v>403</v>
      </c>
      <c r="AE2003" s="50">
        <f t="shared" si="255"/>
        <v>2403</v>
      </c>
    </row>
    <row r="2004" spans="1:31">
      <c r="A2004" s="59" t="str">
        <f t="shared" si="249"/>
        <v>6610603471</v>
      </c>
      <c r="B2004" s="59" t="str">
        <f t="shared" si="250"/>
        <v>02-403-05</v>
      </c>
      <c r="C2004" s="69" t="s">
        <v>4021</v>
      </c>
      <c r="D2004" s="69" t="s">
        <v>4020</v>
      </c>
      <c r="E2004" s="69" t="s">
        <v>972</v>
      </c>
      <c r="F2004" s="70">
        <v>59</v>
      </c>
      <c r="G2004" s="70" t="s">
        <v>4015</v>
      </c>
      <c r="H2004" s="69" t="s">
        <v>277</v>
      </c>
      <c r="I2004" s="69" t="s">
        <v>1018</v>
      </c>
      <c r="J2004" s="69" t="s">
        <v>320</v>
      </c>
      <c r="K2004" s="69" t="s">
        <v>382</v>
      </c>
      <c r="L2004" s="69" t="s">
        <v>420</v>
      </c>
      <c r="M2004" s="69" t="s">
        <v>388</v>
      </c>
      <c r="N2004" s="69" t="s">
        <v>44</v>
      </c>
      <c r="O2004" s="69" t="s">
        <v>433</v>
      </c>
      <c r="P2004" s="69" t="s">
        <v>970</v>
      </c>
      <c r="Q2004" s="69">
        <v>471</v>
      </c>
      <c r="R2004" s="69" t="s">
        <v>83</v>
      </c>
      <c r="V2004" s="59" t="str">
        <f t="shared" si="251"/>
        <v>6610603темно-серый</v>
      </c>
      <c r="W2004" s="59" t="str">
        <f t="shared" si="248"/>
        <v>6610603</v>
      </c>
      <c r="X2004" s="59" t="str">
        <f t="shared" si="252"/>
        <v>TEXAS DONEGAL WV</v>
      </c>
      <c r="AC2004" s="50">
        <f t="shared" si="253"/>
        <v>2</v>
      </c>
      <c r="AD2004" s="43">
        <f t="shared" si="254"/>
        <v>403</v>
      </c>
      <c r="AE2004" s="50">
        <f t="shared" si="255"/>
        <v>2403</v>
      </c>
    </row>
    <row r="2005" spans="1:31">
      <c r="A2005" s="59" t="str">
        <f t="shared" si="249"/>
        <v>6610603471</v>
      </c>
      <c r="B2005" s="59" t="str">
        <f t="shared" si="250"/>
        <v>02-403-05</v>
      </c>
      <c r="C2005" s="69" t="s">
        <v>4022</v>
      </c>
      <c r="D2005" s="69" t="s">
        <v>4020</v>
      </c>
      <c r="E2005" s="69" t="s">
        <v>983</v>
      </c>
      <c r="F2005" s="70">
        <v>61</v>
      </c>
      <c r="G2005" s="70" t="s">
        <v>4015</v>
      </c>
      <c r="H2005" s="69" t="s">
        <v>277</v>
      </c>
      <c r="I2005" s="69" t="s">
        <v>1018</v>
      </c>
      <c r="J2005" s="69" t="s">
        <v>320</v>
      </c>
      <c r="K2005" s="69" t="s">
        <v>382</v>
      </c>
      <c r="L2005" s="69" t="s">
        <v>420</v>
      </c>
      <c r="M2005" s="69" t="s">
        <v>388</v>
      </c>
      <c r="N2005" s="69" t="s">
        <v>44</v>
      </c>
      <c r="O2005" s="69" t="s">
        <v>433</v>
      </c>
      <c r="P2005" s="69" t="s">
        <v>970</v>
      </c>
      <c r="Q2005" s="69">
        <v>471</v>
      </c>
      <c r="R2005" s="69" t="s">
        <v>83</v>
      </c>
      <c r="V2005" s="59" t="str">
        <f t="shared" si="251"/>
        <v>6610603темно-серый</v>
      </c>
      <c r="W2005" s="59" t="str">
        <f t="shared" si="248"/>
        <v>6610603</v>
      </c>
      <c r="X2005" s="59" t="str">
        <f t="shared" si="252"/>
        <v>TEXAS DONEGAL WV</v>
      </c>
      <c r="AC2005" s="50">
        <f t="shared" si="253"/>
        <v>2</v>
      </c>
      <c r="AD2005" s="43">
        <f t="shared" si="254"/>
        <v>403</v>
      </c>
      <c r="AE2005" s="50">
        <f t="shared" si="255"/>
        <v>2403</v>
      </c>
    </row>
    <row r="2006" spans="1:31">
      <c r="A2006" s="59" t="str">
        <f t="shared" si="249"/>
        <v>6610603471</v>
      </c>
      <c r="B2006" s="59" t="str">
        <f t="shared" si="250"/>
        <v>02-403-05</v>
      </c>
      <c r="C2006" s="69" t="s">
        <v>4023</v>
      </c>
      <c r="D2006" s="69" t="s">
        <v>4020</v>
      </c>
      <c r="E2006" s="69" t="s">
        <v>989</v>
      </c>
      <c r="F2006" s="70">
        <v>63</v>
      </c>
      <c r="G2006" s="70" t="s">
        <v>4015</v>
      </c>
      <c r="H2006" s="69" t="s">
        <v>277</v>
      </c>
      <c r="I2006" s="69" t="s">
        <v>1018</v>
      </c>
      <c r="J2006" s="69" t="s">
        <v>320</v>
      </c>
      <c r="K2006" s="69" t="s">
        <v>382</v>
      </c>
      <c r="L2006" s="69" t="s">
        <v>420</v>
      </c>
      <c r="M2006" s="69" t="s">
        <v>388</v>
      </c>
      <c r="N2006" s="69" t="s">
        <v>44</v>
      </c>
      <c r="O2006" s="69" t="s">
        <v>433</v>
      </c>
      <c r="P2006" s="69" t="s">
        <v>970</v>
      </c>
      <c r="Q2006" s="69">
        <v>471</v>
      </c>
      <c r="R2006" s="69" t="s">
        <v>83</v>
      </c>
      <c r="V2006" s="59" t="str">
        <f t="shared" si="251"/>
        <v>6610603темно-серый</v>
      </c>
      <c r="W2006" s="59" t="str">
        <f t="shared" si="248"/>
        <v>6610603</v>
      </c>
      <c r="X2006" s="59" t="str">
        <f t="shared" si="252"/>
        <v>TEXAS DONEGAL WV</v>
      </c>
      <c r="AC2006" s="50">
        <f t="shared" si="253"/>
        <v>2</v>
      </c>
      <c r="AD2006" s="43">
        <f t="shared" si="254"/>
        <v>403</v>
      </c>
      <c r="AE2006" s="50">
        <f t="shared" si="255"/>
        <v>2403</v>
      </c>
    </row>
    <row r="2007" spans="1:31">
      <c r="A2007" s="59" t="str">
        <f t="shared" si="249"/>
        <v>6640203237</v>
      </c>
      <c r="B2007" s="59" t="str">
        <f t="shared" si="250"/>
        <v>02-404-08</v>
      </c>
      <c r="C2007" s="69" t="s">
        <v>4024</v>
      </c>
      <c r="D2007" s="69" t="s">
        <v>4025</v>
      </c>
      <c r="E2007" s="69" t="s">
        <v>1147</v>
      </c>
      <c r="F2007" s="70">
        <v>55</v>
      </c>
      <c r="G2007" s="70" t="s">
        <v>4026</v>
      </c>
      <c r="H2007" s="69" t="s">
        <v>743</v>
      </c>
      <c r="I2007" s="69" t="s">
        <v>4027</v>
      </c>
      <c r="J2007" s="69" t="s">
        <v>349</v>
      </c>
      <c r="K2007" s="69" t="s">
        <v>382</v>
      </c>
      <c r="L2007" s="69" t="s">
        <v>420</v>
      </c>
      <c r="M2007" s="69" t="s">
        <v>388</v>
      </c>
      <c r="N2007" s="69" t="s">
        <v>44</v>
      </c>
      <c r="O2007" s="69" t="s">
        <v>433</v>
      </c>
      <c r="P2007" s="69" t="s">
        <v>970</v>
      </c>
      <c r="Q2007" s="69">
        <v>237</v>
      </c>
      <c r="R2007" s="69" t="s">
        <v>83</v>
      </c>
      <c r="V2007" s="59" t="str">
        <f t="shared" si="251"/>
        <v>6640203серый / рыжий</v>
      </c>
      <c r="W2007" s="59" t="str">
        <f t="shared" si="248"/>
        <v>6640203</v>
      </c>
      <c r="X2007" s="59" t="str">
        <f t="shared" si="252"/>
        <v>6-PANEL CAP WOOL CHECK</v>
      </c>
      <c r="AC2007" s="50">
        <f t="shared" si="253"/>
        <v>2</v>
      </c>
      <c r="AD2007" s="43">
        <f t="shared" si="254"/>
        <v>404</v>
      </c>
      <c r="AE2007" s="50">
        <f t="shared" si="255"/>
        <v>2404</v>
      </c>
    </row>
    <row r="2008" spans="1:31">
      <c r="A2008" s="59" t="str">
        <f t="shared" si="249"/>
        <v>6640203237</v>
      </c>
      <c r="B2008" s="59" t="str">
        <f t="shared" si="250"/>
        <v>02-404-08</v>
      </c>
      <c r="C2008" s="69" t="s">
        <v>4028</v>
      </c>
      <c r="D2008" s="69" t="s">
        <v>4025</v>
      </c>
      <c r="E2008" s="69" t="s">
        <v>967</v>
      </c>
      <c r="F2008" s="70">
        <v>57</v>
      </c>
      <c r="G2008" s="70" t="s">
        <v>4026</v>
      </c>
      <c r="H2008" s="69" t="s">
        <v>743</v>
      </c>
      <c r="I2008" s="69" t="s">
        <v>4027</v>
      </c>
      <c r="J2008" s="69" t="s">
        <v>349</v>
      </c>
      <c r="K2008" s="69" t="s">
        <v>382</v>
      </c>
      <c r="L2008" s="69" t="s">
        <v>420</v>
      </c>
      <c r="M2008" s="69" t="s">
        <v>388</v>
      </c>
      <c r="N2008" s="69" t="s">
        <v>44</v>
      </c>
      <c r="O2008" s="69" t="s">
        <v>433</v>
      </c>
      <c r="P2008" s="69" t="s">
        <v>970</v>
      </c>
      <c r="Q2008" s="69">
        <v>237</v>
      </c>
      <c r="R2008" s="69" t="s">
        <v>83</v>
      </c>
      <c r="V2008" s="59" t="str">
        <f t="shared" si="251"/>
        <v>6640203серый / рыжий</v>
      </c>
      <c r="W2008" s="59" t="str">
        <f t="shared" si="248"/>
        <v>6640203</v>
      </c>
      <c r="X2008" s="59" t="str">
        <f t="shared" si="252"/>
        <v>6-PANEL CAP WOOL CHECK</v>
      </c>
      <c r="AC2008" s="50">
        <f t="shared" si="253"/>
        <v>2</v>
      </c>
      <c r="AD2008" s="43">
        <f t="shared" si="254"/>
        <v>404</v>
      </c>
      <c r="AE2008" s="50">
        <f t="shared" si="255"/>
        <v>2404</v>
      </c>
    </row>
    <row r="2009" spans="1:31">
      <c r="A2009" s="59" t="str">
        <f t="shared" si="249"/>
        <v>6640203237</v>
      </c>
      <c r="B2009" s="59" t="str">
        <f t="shared" si="250"/>
        <v>02-404-08</v>
      </c>
      <c r="C2009" s="69" t="s">
        <v>4029</v>
      </c>
      <c r="D2009" s="69" t="s">
        <v>4025</v>
      </c>
      <c r="E2009" s="69" t="s">
        <v>972</v>
      </c>
      <c r="F2009" s="70">
        <v>59</v>
      </c>
      <c r="G2009" s="70" t="s">
        <v>4026</v>
      </c>
      <c r="H2009" s="69" t="s">
        <v>743</v>
      </c>
      <c r="I2009" s="69" t="s">
        <v>4027</v>
      </c>
      <c r="J2009" s="69" t="s">
        <v>349</v>
      </c>
      <c r="K2009" s="69" t="s">
        <v>382</v>
      </c>
      <c r="L2009" s="69" t="s">
        <v>420</v>
      </c>
      <c r="M2009" s="69" t="s">
        <v>388</v>
      </c>
      <c r="N2009" s="69" t="s">
        <v>44</v>
      </c>
      <c r="O2009" s="69" t="s">
        <v>433</v>
      </c>
      <c r="P2009" s="69" t="s">
        <v>970</v>
      </c>
      <c r="Q2009" s="69">
        <v>237</v>
      </c>
      <c r="R2009" s="69" t="s">
        <v>83</v>
      </c>
      <c r="V2009" s="59" t="str">
        <f t="shared" si="251"/>
        <v>6640203серый / рыжий</v>
      </c>
      <c r="W2009" s="59" t="str">
        <f t="shared" si="248"/>
        <v>6640203</v>
      </c>
      <c r="X2009" s="59" t="str">
        <f t="shared" si="252"/>
        <v>6-PANEL CAP WOOL CHECK</v>
      </c>
      <c r="AC2009" s="50">
        <f t="shared" si="253"/>
        <v>2</v>
      </c>
      <c r="AD2009" s="43">
        <f t="shared" si="254"/>
        <v>404</v>
      </c>
      <c r="AE2009" s="50">
        <f t="shared" si="255"/>
        <v>2404</v>
      </c>
    </row>
    <row r="2010" spans="1:31">
      <c r="A2010" s="59" t="str">
        <f t="shared" si="249"/>
        <v>6640203237</v>
      </c>
      <c r="B2010" s="59" t="str">
        <f t="shared" si="250"/>
        <v>02-404-08</v>
      </c>
      <c r="C2010" s="69" t="s">
        <v>4030</v>
      </c>
      <c r="D2010" s="69" t="s">
        <v>4025</v>
      </c>
      <c r="E2010" s="69" t="s">
        <v>983</v>
      </c>
      <c r="F2010" s="70">
        <v>61</v>
      </c>
      <c r="G2010" s="70" t="s">
        <v>4026</v>
      </c>
      <c r="H2010" s="69" t="s">
        <v>743</v>
      </c>
      <c r="I2010" s="69" t="s">
        <v>4027</v>
      </c>
      <c r="J2010" s="69" t="s">
        <v>349</v>
      </c>
      <c r="K2010" s="69" t="s">
        <v>382</v>
      </c>
      <c r="L2010" s="69" t="s">
        <v>420</v>
      </c>
      <c r="M2010" s="69" t="s">
        <v>388</v>
      </c>
      <c r="N2010" s="69" t="s">
        <v>44</v>
      </c>
      <c r="O2010" s="69" t="s">
        <v>433</v>
      </c>
      <c r="P2010" s="69" t="s">
        <v>970</v>
      </c>
      <c r="Q2010" s="69">
        <v>237</v>
      </c>
      <c r="R2010" s="69" t="s">
        <v>83</v>
      </c>
      <c r="V2010" s="59" t="str">
        <f t="shared" si="251"/>
        <v>6640203серый / рыжий</v>
      </c>
      <c r="W2010" s="59" t="str">
        <f t="shared" si="248"/>
        <v>6640203</v>
      </c>
      <c r="X2010" s="59" t="str">
        <f t="shared" si="252"/>
        <v>6-PANEL CAP WOOL CHECK</v>
      </c>
      <c r="AC2010" s="50">
        <f t="shared" si="253"/>
        <v>2</v>
      </c>
      <c r="AD2010" s="43">
        <f t="shared" si="254"/>
        <v>404</v>
      </c>
      <c r="AE2010" s="50">
        <f t="shared" si="255"/>
        <v>2404</v>
      </c>
    </row>
    <row r="2011" spans="1:31">
      <c r="A2011" s="59" t="str">
        <f t="shared" si="249"/>
        <v>6640203237</v>
      </c>
      <c r="B2011" s="59" t="str">
        <f t="shared" si="250"/>
        <v>02-404-08</v>
      </c>
      <c r="C2011" s="69" t="s">
        <v>4031</v>
      </c>
      <c r="D2011" s="69" t="s">
        <v>4025</v>
      </c>
      <c r="E2011" s="69" t="s">
        <v>989</v>
      </c>
      <c r="F2011" s="70">
        <v>63</v>
      </c>
      <c r="G2011" s="70" t="s">
        <v>4026</v>
      </c>
      <c r="H2011" s="69" t="s">
        <v>743</v>
      </c>
      <c r="I2011" s="69" t="s">
        <v>4027</v>
      </c>
      <c r="J2011" s="69" t="s">
        <v>349</v>
      </c>
      <c r="K2011" s="69" t="s">
        <v>382</v>
      </c>
      <c r="L2011" s="69" t="s">
        <v>420</v>
      </c>
      <c r="M2011" s="69" t="s">
        <v>388</v>
      </c>
      <c r="N2011" s="69" t="s">
        <v>44</v>
      </c>
      <c r="O2011" s="69" t="s">
        <v>433</v>
      </c>
      <c r="P2011" s="69" t="s">
        <v>970</v>
      </c>
      <c r="Q2011" s="69">
        <v>237</v>
      </c>
      <c r="R2011" s="69" t="s">
        <v>83</v>
      </c>
      <c r="V2011" s="59" t="str">
        <f t="shared" si="251"/>
        <v>6640203серый / рыжий</v>
      </c>
      <c r="W2011" s="59" t="str">
        <f t="shared" si="248"/>
        <v>6640203</v>
      </c>
      <c r="X2011" s="59" t="str">
        <f t="shared" si="252"/>
        <v>6-PANEL CAP WOOL CHECK</v>
      </c>
      <c r="AC2011" s="50">
        <f t="shared" si="253"/>
        <v>2</v>
      </c>
      <c r="AD2011" s="43">
        <f t="shared" si="254"/>
        <v>404</v>
      </c>
      <c r="AE2011" s="50">
        <f t="shared" si="255"/>
        <v>2404</v>
      </c>
    </row>
    <row r="2012" spans="1:31">
      <c r="A2012" s="59" t="str">
        <f t="shared" si="249"/>
        <v>6640203223</v>
      </c>
      <c r="B2012" s="59" t="str">
        <f t="shared" si="250"/>
        <v>02-404-16</v>
      </c>
      <c r="C2012" s="69" t="s">
        <v>4032</v>
      </c>
      <c r="D2012" s="69" t="s">
        <v>4033</v>
      </c>
      <c r="E2012" s="69" t="s">
        <v>1147</v>
      </c>
      <c r="F2012" s="70">
        <v>55</v>
      </c>
      <c r="G2012" s="70" t="s">
        <v>4026</v>
      </c>
      <c r="H2012" s="69" t="s">
        <v>252</v>
      </c>
      <c r="I2012" s="69" t="s">
        <v>4027</v>
      </c>
      <c r="J2012" s="69" t="s">
        <v>349</v>
      </c>
      <c r="K2012" s="69" t="s">
        <v>382</v>
      </c>
      <c r="L2012" s="69" t="s">
        <v>420</v>
      </c>
      <c r="M2012" s="69" t="s">
        <v>388</v>
      </c>
      <c r="N2012" s="69" t="s">
        <v>44</v>
      </c>
      <c r="O2012" s="69" t="s">
        <v>433</v>
      </c>
      <c r="P2012" s="69" t="s">
        <v>970</v>
      </c>
      <c r="Q2012" s="69">
        <v>223</v>
      </c>
      <c r="R2012" s="69" t="s">
        <v>71</v>
      </c>
      <c r="V2012" s="59" t="str">
        <f t="shared" si="251"/>
        <v>6640203синий / красный</v>
      </c>
      <c r="W2012" s="59" t="str">
        <f t="shared" si="248"/>
        <v>6640203</v>
      </c>
      <c r="X2012" s="59" t="str">
        <f t="shared" si="252"/>
        <v>6-PANEL CAP WOOL CHECK</v>
      </c>
      <c r="AC2012" s="50">
        <f t="shared" si="253"/>
        <v>2</v>
      </c>
      <c r="AD2012" s="43">
        <f t="shared" si="254"/>
        <v>404</v>
      </c>
      <c r="AE2012" s="50">
        <f t="shared" si="255"/>
        <v>2404</v>
      </c>
    </row>
    <row r="2013" spans="1:31">
      <c r="A2013" s="59" t="str">
        <f t="shared" si="249"/>
        <v>6640203223</v>
      </c>
      <c r="B2013" s="59" t="str">
        <f t="shared" si="250"/>
        <v>02-404-16</v>
      </c>
      <c r="C2013" s="69" t="s">
        <v>4034</v>
      </c>
      <c r="D2013" s="69" t="s">
        <v>4033</v>
      </c>
      <c r="E2013" s="69" t="s">
        <v>967</v>
      </c>
      <c r="F2013" s="70">
        <v>57</v>
      </c>
      <c r="G2013" s="70" t="s">
        <v>4026</v>
      </c>
      <c r="H2013" s="69" t="s">
        <v>252</v>
      </c>
      <c r="I2013" s="69" t="s">
        <v>4027</v>
      </c>
      <c r="J2013" s="69" t="s">
        <v>349</v>
      </c>
      <c r="K2013" s="69" t="s">
        <v>382</v>
      </c>
      <c r="L2013" s="69" t="s">
        <v>420</v>
      </c>
      <c r="M2013" s="69" t="s">
        <v>388</v>
      </c>
      <c r="N2013" s="69" t="s">
        <v>44</v>
      </c>
      <c r="O2013" s="69" t="s">
        <v>433</v>
      </c>
      <c r="P2013" s="69" t="s">
        <v>970</v>
      </c>
      <c r="Q2013" s="69">
        <v>223</v>
      </c>
      <c r="R2013" s="69" t="s">
        <v>71</v>
      </c>
      <c r="V2013" s="59" t="str">
        <f t="shared" si="251"/>
        <v>6640203синий / красный</v>
      </c>
      <c r="W2013" s="59" t="str">
        <f t="shared" si="248"/>
        <v>6640203</v>
      </c>
      <c r="X2013" s="59" t="str">
        <f t="shared" si="252"/>
        <v>6-PANEL CAP WOOL CHECK</v>
      </c>
      <c r="AC2013" s="50">
        <f t="shared" si="253"/>
        <v>2</v>
      </c>
      <c r="AD2013" s="43">
        <f t="shared" si="254"/>
        <v>404</v>
      </c>
      <c r="AE2013" s="50">
        <f t="shared" si="255"/>
        <v>2404</v>
      </c>
    </row>
    <row r="2014" spans="1:31">
      <c r="A2014" s="59" t="str">
        <f t="shared" si="249"/>
        <v>6640203223</v>
      </c>
      <c r="B2014" s="59" t="str">
        <f t="shared" si="250"/>
        <v>02-404-16</v>
      </c>
      <c r="C2014" s="69" t="s">
        <v>4035</v>
      </c>
      <c r="D2014" s="69" t="s">
        <v>4033</v>
      </c>
      <c r="E2014" s="69" t="s">
        <v>972</v>
      </c>
      <c r="F2014" s="70">
        <v>59</v>
      </c>
      <c r="G2014" s="70" t="s">
        <v>4026</v>
      </c>
      <c r="H2014" s="69" t="s">
        <v>252</v>
      </c>
      <c r="I2014" s="69" t="s">
        <v>4027</v>
      </c>
      <c r="J2014" s="69" t="s">
        <v>349</v>
      </c>
      <c r="K2014" s="69" t="s">
        <v>382</v>
      </c>
      <c r="L2014" s="69" t="s">
        <v>420</v>
      </c>
      <c r="M2014" s="69" t="s">
        <v>388</v>
      </c>
      <c r="N2014" s="69" t="s">
        <v>44</v>
      </c>
      <c r="O2014" s="69" t="s">
        <v>433</v>
      </c>
      <c r="P2014" s="69" t="s">
        <v>970</v>
      </c>
      <c r="Q2014" s="69">
        <v>223</v>
      </c>
      <c r="R2014" s="69" t="s">
        <v>71</v>
      </c>
      <c r="V2014" s="59" t="str">
        <f t="shared" si="251"/>
        <v>6640203синий / красный</v>
      </c>
      <c r="W2014" s="59" t="str">
        <f t="shared" si="248"/>
        <v>6640203</v>
      </c>
      <c r="X2014" s="59" t="str">
        <f t="shared" si="252"/>
        <v>6-PANEL CAP WOOL CHECK</v>
      </c>
      <c r="AC2014" s="50">
        <f t="shared" si="253"/>
        <v>2</v>
      </c>
      <c r="AD2014" s="43">
        <f t="shared" si="254"/>
        <v>404</v>
      </c>
      <c r="AE2014" s="50">
        <f t="shared" si="255"/>
        <v>2404</v>
      </c>
    </row>
    <row r="2015" spans="1:31">
      <c r="A2015" s="59" t="str">
        <f t="shared" si="249"/>
        <v>6640203223</v>
      </c>
      <c r="B2015" s="59" t="str">
        <f t="shared" si="250"/>
        <v>02-404-16</v>
      </c>
      <c r="C2015" s="69" t="s">
        <v>4036</v>
      </c>
      <c r="D2015" s="69" t="s">
        <v>4033</v>
      </c>
      <c r="E2015" s="69" t="s">
        <v>983</v>
      </c>
      <c r="F2015" s="70">
        <v>61</v>
      </c>
      <c r="G2015" s="70" t="s">
        <v>4026</v>
      </c>
      <c r="H2015" s="69" t="s">
        <v>252</v>
      </c>
      <c r="I2015" s="69" t="s">
        <v>4027</v>
      </c>
      <c r="J2015" s="69" t="s">
        <v>349</v>
      </c>
      <c r="K2015" s="69" t="s">
        <v>382</v>
      </c>
      <c r="L2015" s="69" t="s">
        <v>420</v>
      </c>
      <c r="M2015" s="69" t="s">
        <v>388</v>
      </c>
      <c r="N2015" s="69" t="s">
        <v>44</v>
      </c>
      <c r="O2015" s="69" t="s">
        <v>433</v>
      </c>
      <c r="P2015" s="69" t="s">
        <v>970</v>
      </c>
      <c r="Q2015" s="69">
        <v>223</v>
      </c>
      <c r="R2015" s="69" t="s">
        <v>71</v>
      </c>
      <c r="V2015" s="59" t="str">
        <f t="shared" si="251"/>
        <v>6640203синий / красный</v>
      </c>
      <c r="W2015" s="59" t="str">
        <f t="shared" si="248"/>
        <v>6640203</v>
      </c>
      <c r="X2015" s="59" t="str">
        <f t="shared" si="252"/>
        <v>6-PANEL CAP WOOL CHECK</v>
      </c>
      <c r="AC2015" s="50">
        <f t="shared" si="253"/>
        <v>2</v>
      </c>
      <c r="AD2015" s="43">
        <f t="shared" si="254"/>
        <v>404</v>
      </c>
      <c r="AE2015" s="50">
        <f t="shared" si="255"/>
        <v>2404</v>
      </c>
    </row>
    <row r="2016" spans="1:31">
      <c r="A2016" s="59" t="str">
        <f t="shared" si="249"/>
        <v>6640203223</v>
      </c>
      <c r="B2016" s="59" t="str">
        <f t="shared" si="250"/>
        <v>02-404-16</v>
      </c>
      <c r="C2016" s="69" t="s">
        <v>4037</v>
      </c>
      <c r="D2016" s="69" t="s">
        <v>4033</v>
      </c>
      <c r="E2016" s="69" t="s">
        <v>989</v>
      </c>
      <c r="F2016" s="70">
        <v>63</v>
      </c>
      <c r="G2016" s="70" t="s">
        <v>4026</v>
      </c>
      <c r="H2016" s="69" t="s">
        <v>252</v>
      </c>
      <c r="I2016" s="69" t="s">
        <v>4027</v>
      </c>
      <c r="J2016" s="69" t="s">
        <v>349</v>
      </c>
      <c r="K2016" s="69" t="s">
        <v>382</v>
      </c>
      <c r="L2016" s="69" t="s">
        <v>420</v>
      </c>
      <c r="M2016" s="69" t="s">
        <v>388</v>
      </c>
      <c r="N2016" s="69" t="s">
        <v>44</v>
      </c>
      <c r="O2016" s="69" t="s">
        <v>433</v>
      </c>
      <c r="P2016" s="69" t="s">
        <v>970</v>
      </c>
      <c r="Q2016" s="69">
        <v>223</v>
      </c>
      <c r="R2016" s="69" t="s">
        <v>71</v>
      </c>
      <c r="V2016" s="59" t="str">
        <f t="shared" si="251"/>
        <v>6640203синий / красный</v>
      </c>
      <c r="W2016" s="59" t="str">
        <f t="shared" si="248"/>
        <v>6640203</v>
      </c>
      <c r="X2016" s="59" t="str">
        <f t="shared" si="252"/>
        <v>6-PANEL CAP WOOL CHECK</v>
      </c>
      <c r="AC2016" s="50">
        <f t="shared" si="253"/>
        <v>2</v>
      </c>
      <c r="AD2016" s="43">
        <f t="shared" si="254"/>
        <v>404</v>
      </c>
      <c r="AE2016" s="50">
        <f t="shared" si="255"/>
        <v>2404</v>
      </c>
    </row>
    <row r="2017" spans="1:31">
      <c r="A2017" s="59" t="str">
        <f t="shared" si="249"/>
        <v>6640508375</v>
      </c>
      <c r="B2017" s="59" t="str">
        <f t="shared" si="250"/>
        <v>02-405-73</v>
      </c>
      <c r="C2017" s="69" t="s">
        <v>4038</v>
      </c>
      <c r="D2017" s="69" t="s">
        <v>4039</v>
      </c>
      <c r="E2017" s="69" t="s">
        <v>985</v>
      </c>
      <c r="F2017" s="70">
        <v>56</v>
      </c>
      <c r="G2017" s="70" t="s">
        <v>4040</v>
      </c>
      <c r="H2017" s="69" t="s">
        <v>81</v>
      </c>
      <c r="I2017" s="69" t="s">
        <v>1018</v>
      </c>
      <c r="J2017" s="69" t="s">
        <v>349</v>
      </c>
      <c r="K2017" s="69" t="s">
        <v>382</v>
      </c>
      <c r="L2017" s="69" t="s">
        <v>420</v>
      </c>
      <c r="M2017" s="69" t="s">
        <v>388</v>
      </c>
      <c r="N2017" s="69" t="s">
        <v>44</v>
      </c>
      <c r="O2017" s="69" t="s">
        <v>428</v>
      </c>
      <c r="P2017" s="69" t="s">
        <v>970</v>
      </c>
      <c r="Q2017" s="69">
        <v>375</v>
      </c>
      <c r="R2017" s="69" t="s">
        <v>63</v>
      </c>
      <c r="V2017" s="59" t="str">
        <f t="shared" si="251"/>
        <v>6640508бежевый / коричневый</v>
      </c>
      <c r="W2017" s="59" t="str">
        <f t="shared" si="248"/>
        <v>6640508</v>
      </c>
      <c r="X2017" s="59" t="str">
        <f t="shared" si="252"/>
        <v>6 PANEL CAP HARRIS TWEED</v>
      </c>
      <c r="AC2017" s="50">
        <f t="shared" si="253"/>
        <v>2</v>
      </c>
      <c r="AD2017" s="43">
        <f t="shared" si="254"/>
        <v>405</v>
      </c>
      <c r="AE2017" s="50">
        <f t="shared" si="255"/>
        <v>2405</v>
      </c>
    </row>
    <row r="2018" spans="1:31">
      <c r="A2018" s="59" t="str">
        <f t="shared" si="249"/>
        <v>6640508375</v>
      </c>
      <c r="B2018" s="59" t="str">
        <f t="shared" si="250"/>
        <v>02-405-73</v>
      </c>
      <c r="C2018" s="69" t="s">
        <v>4041</v>
      </c>
      <c r="D2018" s="69" t="s">
        <v>4039</v>
      </c>
      <c r="E2018" s="69" t="s">
        <v>967</v>
      </c>
      <c r="F2018" s="70">
        <v>57</v>
      </c>
      <c r="G2018" s="70" t="s">
        <v>4040</v>
      </c>
      <c r="H2018" s="69" t="s">
        <v>81</v>
      </c>
      <c r="I2018" s="69" t="s">
        <v>1018</v>
      </c>
      <c r="J2018" s="69" t="s">
        <v>349</v>
      </c>
      <c r="K2018" s="69" t="s">
        <v>382</v>
      </c>
      <c r="L2018" s="69" t="s">
        <v>420</v>
      </c>
      <c r="M2018" s="69" t="s">
        <v>388</v>
      </c>
      <c r="N2018" s="69" t="s">
        <v>44</v>
      </c>
      <c r="O2018" s="69" t="s">
        <v>428</v>
      </c>
      <c r="P2018" s="69" t="s">
        <v>970</v>
      </c>
      <c r="Q2018" s="69">
        <v>375</v>
      </c>
      <c r="R2018" s="69" t="s">
        <v>63</v>
      </c>
      <c r="V2018" s="59" t="str">
        <f t="shared" si="251"/>
        <v>6640508бежевый / коричневый</v>
      </c>
      <c r="W2018" s="59" t="str">
        <f t="shared" si="248"/>
        <v>6640508</v>
      </c>
      <c r="X2018" s="59" t="str">
        <f t="shared" si="252"/>
        <v>6 PANEL CAP HARRIS TWEED</v>
      </c>
      <c r="AC2018" s="50">
        <f t="shared" si="253"/>
        <v>2</v>
      </c>
      <c r="AD2018" s="43">
        <f t="shared" si="254"/>
        <v>405</v>
      </c>
      <c r="AE2018" s="50">
        <f t="shared" si="255"/>
        <v>2405</v>
      </c>
    </row>
    <row r="2019" spans="1:31">
      <c r="A2019" s="59" t="str">
        <f t="shared" si="249"/>
        <v>6640508375</v>
      </c>
      <c r="B2019" s="59" t="str">
        <f t="shared" si="250"/>
        <v>02-405-73</v>
      </c>
      <c r="C2019" s="69" t="s">
        <v>4042</v>
      </c>
      <c r="D2019" s="69" t="s">
        <v>4039</v>
      </c>
      <c r="E2019" s="69" t="s">
        <v>979</v>
      </c>
      <c r="F2019" s="70">
        <v>58</v>
      </c>
      <c r="G2019" s="70" t="s">
        <v>4040</v>
      </c>
      <c r="H2019" s="69" t="s">
        <v>81</v>
      </c>
      <c r="I2019" s="69" t="s">
        <v>1018</v>
      </c>
      <c r="J2019" s="69" t="s">
        <v>349</v>
      </c>
      <c r="K2019" s="69" t="s">
        <v>382</v>
      </c>
      <c r="L2019" s="69" t="s">
        <v>420</v>
      </c>
      <c r="M2019" s="69" t="s">
        <v>388</v>
      </c>
      <c r="N2019" s="69" t="s">
        <v>44</v>
      </c>
      <c r="O2019" s="69" t="s">
        <v>428</v>
      </c>
      <c r="P2019" s="69" t="s">
        <v>970</v>
      </c>
      <c r="Q2019" s="69">
        <v>375</v>
      </c>
      <c r="R2019" s="69" t="s">
        <v>63</v>
      </c>
      <c r="V2019" s="59" t="str">
        <f t="shared" si="251"/>
        <v>6640508бежевый / коричневый</v>
      </c>
      <c r="W2019" s="59" t="str">
        <f t="shared" si="248"/>
        <v>6640508</v>
      </c>
      <c r="X2019" s="59" t="str">
        <f t="shared" si="252"/>
        <v>6 PANEL CAP HARRIS TWEED</v>
      </c>
      <c r="AC2019" s="50">
        <f t="shared" si="253"/>
        <v>2</v>
      </c>
      <c r="AD2019" s="43">
        <f t="shared" si="254"/>
        <v>405</v>
      </c>
      <c r="AE2019" s="50">
        <f t="shared" si="255"/>
        <v>2405</v>
      </c>
    </row>
    <row r="2020" spans="1:31">
      <c r="A2020" s="59" t="str">
        <f t="shared" si="249"/>
        <v>6640508375</v>
      </c>
      <c r="B2020" s="59" t="str">
        <f t="shared" si="250"/>
        <v>02-405-73</v>
      </c>
      <c r="C2020" s="69" t="s">
        <v>4043</v>
      </c>
      <c r="D2020" s="69" t="s">
        <v>4039</v>
      </c>
      <c r="E2020" s="69" t="s">
        <v>972</v>
      </c>
      <c r="F2020" s="70">
        <v>59</v>
      </c>
      <c r="G2020" s="70" t="s">
        <v>4040</v>
      </c>
      <c r="H2020" s="69" t="s">
        <v>81</v>
      </c>
      <c r="I2020" s="69" t="s">
        <v>1018</v>
      </c>
      <c r="J2020" s="69" t="s">
        <v>349</v>
      </c>
      <c r="K2020" s="69" t="s">
        <v>382</v>
      </c>
      <c r="L2020" s="69" t="s">
        <v>420</v>
      </c>
      <c r="M2020" s="69" t="s">
        <v>388</v>
      </c>
      <c r="N2020" s="69" t="s">
        <v>44</v>
      </c>
      <c r="O2020" s="69" t="s">
        <v>428</v>
      </c>
      <c r="P2020" s="69" t="s">
        <v>970</v>
      </c>
      <c r="Q2020" s="69">
        <v>375</v>
      </c>
      <c r="R2020" s="69" t="s">
        <v>63</v>
      </c>
      <c r="V2020" s="59" t="str">
        <f t="shared" si="251"/>
        <v>6640508бежевый / коричневый</v>
      </c>
      <c r="W2020" s="59" t="str">
        <f t="shared" si="248"/>
        <v>6640508</v>
      </c>
      <c r="X2020" s="59" t="str">
        <f t="shared" si="252"/>
        <v>6 PANEL CAP HARRIS TWEED</v>
      </c>
      <c r="AC2020" s="50">
        <f t="shared" si="253"/>
        <v>2</v>
      </c>
      <c r="AD2020" s="43">
        <f t="shared" si="254"/>
        <v>405</v>
      </c>
      <c r="AE2020" s="50">
        <f t="shared" si="255"/>
        <v>2405</v>
      </c>
    </row>
    <row r="2021" spans="1:31">
      <c r="A2021" s="59" t="str">
        <f t="shared" si="249"/>
        <v>6640508375</v>
      </c>
      <c r="B2021" s="59" t="str">
        <f t="shared" si="250"/>
        <v>02-405-73</v>
      </c>
      <c r="C2021" s="69" t="s">
        <v>4044</v>
      </c>
      <c r="D2021" s="69" t="s">
        <v>4039</v>
      </c>
      <c r="E2021" s="69" t="s">
        <v>981</v>
      </c>
      <c r="F2021" s="70">
        <v>60</v>
      </c>
      <c r="G2021" s="70" t="s">
        <v>4040</v>
      </c>
      <c r="H2021" s="69" t="s">
        <v>81</v>
      </c>
      <c r="I2021" s="69" t="s">
        <v>1018</v>
      </c>
      <c r="J2021" s="69" t="s">
        <v>349</v>
      </c>
      <c r="K2021" s="69" t="s">
        <v>382</v>
      </c>
      <c r="L2021" s="69" t="s">
        <v>420</v>
      </c>
      <c r="M2021" s="69" t="s">
        <v>388</v>
      </c>
      <c r="N2021" s="69" t="s">
        <v>44</v>
      </c>
      <c r="O2021" s="69" t="s">
        <v>428</v>
      </c>
      <c r="P2021" s="69" t="s">
        <v>970</v>
      </c>
      <c r="Q2021" s="69">
        <v>375</v>
      </c>
      <c r="R2021" s="69" t="s">
        <v>63</v>
      </c>
      <c r="V2021" s="59" t="str">
        <f t="shared" si="251"/>
        <v>6640508бежевый / коричневый</v>
      </c>
      <c r="W2021" s="59" t="str">
        <f t="shared" si="248"/>
        <v>6640508</v>
      </c>
      <c r="X2021" s="59" t="str">
        <f t="shared" si="252"/>
        <v>6 PANEL CAP HARRIS TWEED</v>
      </c>
      <c r="AC2021" s="50">
        <f t="shared" si="253"/>
        <v>2</v>
      </c>
      <c r="AD2021" s="43">
        <f t="shared" si="254"/>
        <v>405</v>
      </c>
      <c r="AE2021" s="50">
        <f t="shared" si="255"/>
        <v>2405</v>
      </c>
    </row>
    <row r="2022" spans="1:31">
      <c r="A2022" s="59" t="str">
        <f t="shared" si="249"/>
        <v>6640508375</v>
      </c>
      <c r="B2022" s="59" t="str">
        <f t="shared" si="250"/>
        <v>02-405-73</v>
      </c>
      <c r="C2022" s="69" t="s">
        <v>4045</v>
      </c>
      <c r="D2022" s="69" t="s">
        <v>4039</v>
      </c>
      <c r="E2022" s="69" t="s">
        <v>983</v>
      </c>
      <c r="F2022" s="70">
        <v>61</v>
      </c>
      <c r="G2022" s="70" t="s">
        <v>4040</v>
      </c>
      <c r="H2022" s="69" t="s">
        <v>81</v>
      </c>
      <c r="I2022" s="69" t="s">
        <v>1018</v>
      </c>
      <c r="J2022" s="69" t="s">
        <v>349</v>
      </c>
      <c r="K2022" s="69" t="s">
        <v>382</v>
      </c>
      <c r="L2022" s="69" t="s">
        <v>420</v>
      </c>
      <c r="M2022" s="69" t="s">
        <v>388</v>
      </c>
      <c r="N2022" s="69" t="s">
        <v>44</v>
      </c>
      <c r="O2022" s="69" t="s">
        <v>428</v>
      </c>
      <c r="P2022" s="69" t="s">
        <v>970</v>
      </c>
      <c r="Q2022" s="69">
        <v>375</v>
      </c>
      <c r="R2022" s="69" t="s">
        <v>63</v>
      </c>
      <c r="V2022" s="59" t="str">
        <f t="shared" si="251"/>
        <v>6640508бежевый / коричневый</v>
      </c>
      <c r="W2022" s="59" t="str">
        <f t="shared" si="248"/>
        <v>6640508</v>
      </c>
      <c r="X2022" s="59" t="str">
        <f t="shared" si="252"/>
        <v>6 PANEL CAP HARRIS TWEED</v>
      </c>
      <c r="AC2022" s="50">
        <f t="shared" si="253"/>
        <v>2</v>
      </c>
      <c r="AD2022" s="43">
        <f t="shared" si="254"/>
        <v>405</v>
      </c>
      <c r="AE2022" s="50">
        <f t="shared" si="255"/>
        <v>2405</v>
      </c>
    </row>
    <row r="2023" spans="1:31">
      <c r="A2023" s="59" t="str">
        <f t="shared" si="249"/>
        <v>6640508375</v>
      </c>
      <c r="B2023" s="59" t="str">
        <f t="shared" si="250"/>
        <v>02-405-73</v>
      </c>
      <c r="C2023" s="69" t="s">
        <v>4046</v>
      </c>
      <c r="D2023" s="69" t="s">
        <v>4039</v>
      </c>
      <c r="E2023" s="69" t="s">
        <v>987</v>
      </c>
      <c r="F2023" s="70">
        <v>62</v>
      </c>
      <c r="G2023" s="70" t="s">
        <v>4040</v>
      </c>
      <c r="H2023" s="69" t="s">
        <v>81</v>
      </c>
      <c r="I2023" s="69" t="s">
        <v>1018</v>
      </c>
      <c r="J2023" s="69" t="s">
        <v>349</v>
      </c>
      <c r="K2023" s="69" t="s">
        <v>382</v>
      </c>
      <c r="L2023" s="69" t="s">
        <v>420</v>
      </c>
      <c r="M2023" s="69" t="s">
        <v>388</v>
      </c>
      <c r="N2023" s="69" t="s">
        <v>44</v>
      </c>
      <c r="O2023" s="69" t="s">
        <v>428</v>
      </c>
      <c r="P2023" s="69" t="s">
        <v>970</v>
      </c>
      <c r="Q2023" s="69">
        <v>375</v>
      </c>
      <c r="R2023" s="69" t="s">
        <v>63</v>
      </c>
      <c r="V2023" s="59" t="str">
        <f t="shared" si="251"/>
        <v>6640508бежевый / коричневый</v>
      </c>
      <c r="W2023" s="59" t="str">
        <f t="shared" si="248"/>
        <v>6640508</v>
      </c>
      <c r="X2023" s="59" t="str">
        <f t="shared" si="252"/>
        <v>6 PANEL CAP HARRIS TWEED</v>
      </c>
      <c r="AC2023" s="50">
        <f t="shared" si="253"/>
        <v>2</v>
      </c>
      <c r="AD2023" s="43">
        <f t="shared" si="254"/>
        <v>405</v>
      </c>
      <c r="AE2023" s="50">
        <f t="shared" si="255"/>
        <v>2405</v>
      </c>
    </row>
    <row r="2024" spans="1:31">
      <c r="A2024" s="59" t="str">
        <f t="shared" si="249"/>
        <v>6640508375</v>
      </c>
      <c r="B2024" s="59" t="str">
        <f t="shared" si="250"/>
        <v>02-405-73</v>
      </c>
      <c r="C2024" s="69" t="s">
        <v>4047</v>
      </c>
      <c r="D2024" s="69" t="s">
        <v>4039</v>
      </c>
      <c r="E2024" s="69" t="s">
        <v>989</v>
      </c>
      <c r="F2024" s="70">
        <v>63</v>
      </c>
      <c r="G2024" s="70" t="s">
        <v>4040</v>
      </c>
      <c r="H2024" s="69" t="s">
        <v>81</v>
      </c>
      <c r="I2024" s="69" t="s">
        <v>1018</v>
      </c>
      <c r="J2024" s="69" t="s">
        <v>349</v>
      </c>
      <c r="K2024" s="69" t="s">
        <v>382</v>
      </c>
      <c r="L2024" s="69" t="s">
        <v>420</v>
      </c>
      <c r="M2024" s="69" t="s">
        <v>388</v>
      </c>
      <c r="N2024" s="69" t="s">
        <v>44</v>
      </c>
      <c r="O2024" s="69" t="s">
        <v>428</v>
      </c>
      <c r="P2024" s="69" t="s">
        <v>970</v>
      </c>
      <c r="Q2024" s="69">
        <v>375</v>
      </c>
      <c r="R2024" s="69" t="s">
        <v>63</v>
      </c>
      <c r="V2024" s="59" t="str">
        <f t="shared" si="251"/>
        <v>6640508бежевый / коричневый</v>
      </c>
      <c r="W2024" s="59" t="str">
        <f t="shared" si="248"/>
        <v>6640508</v>
      </c>
      <c r="X2024" s="59" t="str">
        <f t="shared" si="252"/>
        <v>6 PANEL CAP HARRIS TWEED</v>
      </c>
      <c r="AC2024" s="50">
        <f t="shared" si="253"/>
        <v>2</v>
      </c>
      <c r="AD2024" s="43">
        <f t="shared" si="254"/>
        <v>405</v>
      </c>
      <c r="AE2024" s="50">
        <f t="shared" si="255"/>
        <v>2405</v>
      </c>
    </row>
    <row r="2025" spans="1:31">
      <c r="A2025" s="59" t="str">
        <f t="shared" si="249"/>
        <v>664080126</v>
      </c>
      <c r="B2025" s="59" t="str">
        <f t="shared" si="250"/>
        <v>02-406-05</v>
      </c>
      <c r="C2025" s="69" t="s">
        <v>4048</v>
      </c>
      <c r="D2025" s="69" t="s">
        <v>4049</v>
      </c>
      <c r="E2025" s="69" t="s">
        <v>1147</v>
      </c>
      <c r="F2025" s="70">
        <v>55</v>
      </c>
      <c r="G2025" s="70" t="s">
        <v>4050</v>
      </c>
      <c r="H2025" s="69" t="s">
        <v>277</v>
      </c>
      <c r="I2025" s="69" t="s">
        <v>4051</v>
      </c>
      <c r="J2025" s="69" t="s">
        <v>349</v>
      </c>
      <c r="K2025" s="69" t="s">
        <v>382</v>
      </c>
      <c r="L2025" s="69" t="s">
        <v>420</v>
      </c>
      <c r="M2025" s="69" t="s">
        <v>388</v>
      </c>
      <c r="N2025" s="69" t="s">
        <v>44</v>
      </c>
      <c r="O2025" s="69" t="s">
        <v>433</v>
      </c>
      <c r="P2025" s="69" t="s">
        <v>970</v>
      </c>
      <c r="Q2025" s="69">
        <v>26</v>
      </c>
      <c r="R2025" s="69" t="s">
        <v>83</v>
      </c>
      <c r="V2025" s="59" t="str">
        <f t="shared" si="251"/>
        <v>6640801темно-серый</v>
      </c>
      <c r="W2025" s="59" t="str">
        <f t="shared" si="248"/>
        <v>6640801</v>
      </c>
      <c r="X2025" s="59" t="str">
        <f t="shared" si="252"/>
        <v>6-PANEL CAP STRUCTURE</v>
      </c>
      <c r="AC2025" s="50">
        <f t="shared" si="253"/>
        <v>2</v>
      </c>
      <c r="AD2025" s="43">
        <f t="shared" si="254"/>
        <v>406</v>
      </c>
      <c r="AE2025" s="50">
        <f t="shared" si="255"/>
        <v>2406</v>
      </c>
    </row>
    <row r="2026" spans="1:31">
      <c r="A2026" s="59" t="str">
        <f t="shared" si="249"/>
        <v>664080126</v>
      </c>
      <c r="B2026" s="59" t="str">
        <f t="shared" si="250"/>
        <v>02-406-05</v>
      </c>
      <c r="C2026" s="69" t="s">
        <v>4052</v>
      </c>
      <c r="D2026" s="69" t="s">
        <v>4049</v>
      </c>
      <c r="E2026" s="69" t="s">
        <v>985</v>
      </c>
      <c r="F2026" s="70">
        <v>56</v>
      </c>
      <c r="G2026" s="70" t="s">
        <v>4050</v>
      </c>
      <c r="H2026" s="69" t="s">
        <v>277</v>
      </c>
      <c r="I2026" s="69" t="s">
        <v>4051</v>
      </c>
      <c r="J2026" s="69" t="s">
        <v>349</v>
      </c>
      <c r="K2026" s="69" t="s">
        <v>382</v>
      </c>
      <c r="L2026" s="69" t="s">
        <v>420</v>
      </c>
      <c r="M2026" s="69" t="s">
        <v>388</v>
      </c>
      <c r="N2026" s="69" t="s">
        <v>44</v>
      </c>
      <c r="O2026" s="69" t="s">
        <v>433</v>
      </c>
      <c r="P2026" s="69" t="s">
        <v>970</v>
      </c>
      <c r="Q2026" s="69">
        <v>26</v>
      </c>
      <c r="R2026" s="69" t="s">
        <v>83</v>
      </c>
      <c r="V2026" s="59" t="str">
        <f t="shared" si="251"/>
        <v>6640801темно-серый</v>
      </c>
      <c r="W2026" s="59" t="str">
        <f t="shared" si="248"/>
        <v>6640801</v>
      </c>
      <c r="X2026" s="59" t="str">
        <f t="shared" si="252"/>
        <v>6-PANEL CAP STRUCTURE</v>
      </c>
      <c r="AC2026" s="50">
        <f t="shared" si="253"/>
        <v>2</v>
      </c>
      <c r="AD2026" s="43">
        <f t="shared" si="254"/>
        <v>406</v>
      </c>
      <c r="AE2026" s="50">
        <f t="shared" si="255"/>
        <v>2406</v>
      </c>
    </row>
    <row r="2027" spans="1:31">
      <c r="A2027" s="59" t="str">
        <f t="shared" si="249"/>
        <v>664080126</v>
      </c>
      <c r="B2027" s="59" t="str">
        <f t="shared" si="250"/>
        <v>02-406-05</v>
      </c>
      <c r="C2027" s="69" t="s">
        <v>4053</v>
      </c>
      <c r="D2027" s="69" t="s">
        <v>4049</v>
      </c>
      <c r="E2027" s="69" t="s">
        <v>967</v>
      </c>
      <c r="F2027" s="70">
        <v>57</v>
      </c>
      <c r="G2027" s="70" t="s">
        <v>4050</v>
      </c>
      <c r="H2027" s="69" t="s">
        <v>277</v>
      </c>
      <c r="I2027" s="69" t="s">
        <v>4051</v>
      </c>
      <c r="J2027" s="69" t="s">
        <v>349</v>
      </c>
      <c r="K2027" s="69" t="s">
        <v>382</v>
      </c>
      <c r="L2027" s="69" t="s">
        <v>420</v>
      </c>
      <c r="M2027" s="69" t="s">
        <v>388</v>
      </c>
      <c r="N2027" s="69" t="s">
        <v>44</v>
      </c>
      <c r="O2027" s="69" t="s">
        <v>433</v>
      </c>
      <c r="P2027" s="69" t="s">
        <v>970</v>
      </c>
      <c r="Q2027" s="69">
        <v>26</v>
      </c>
      <c r="R2027" s="69" t="s">
        <v>83</v>
      </c>
      <c r="V2027" s="59" t="str">
        <f t="shared" si="251"/>
        <v>6640801темно-серый</v>
      </c>
      <c r="W2027" s="59" t="str">
        <f t="shared" si="248"/>
        <v>6640801</v>
      </c>
      <c r="X2027" s="59" t="str">
        <f t="shared" si="252"/>
        <v>6-PANEL CAP STRUCTURE</v>
      </c>
      <c r="AC2027" s="50">
        <f t="shared" si="253"/>
        <v>2</v>
      </c>
      <c r="AD2027" s="43">
        <f t="shared" si="254"/>
        <v>406</v>
      </c>
      <c r="AE2027" s="50">
        <f t="shared" si="255"/>
        <v>2406</v>
      </c>
    </row>
    <row r="2028" spans="1:31">
      <c r="A2028" s="59" t="str">
        <f t="shared" si="249"/>
        <v>664080126</v>
      </c>
      <c r="B2028" s="59" t="str">
        <f t="shared" si="250"/>
        <v>02-406-05</v>
      </c>
      <c r="C2028" s="69" t="s">
        <v>4054</v>
      </c>
      <c r="D2028" s="69" t="s">
        <v>4049</v>
      </c>
      <c r="E2028" s="69" t="s">
        <v>979</v>
      </c>
      <c r="F2028" s="70">
        <v>58</v>
      </c>
      <c r="G2028" s="70" t="s">
        <v>4050</v>
      </c>
      <c r="H2028" s="69" t="s">
        <v>277</v>
      </c>
      <c r="I2028" s="69" t="s">
        <v>4051</v>
      </c>
      <c r="J2028" s="69" t="s">
        <v>349</v>
      </c>
      <c r="K2028" s="69" t="s">
        <v>382</v>
      </c>
      <c r="L2028" s="69" t="s">
        <v>420</v>
      </c>
      <c r="M2028" s="69" t="s">
        <v>388</v>
      </c>
      <c r="N2028" s="69" t="s">
        <v>44</v>
      </c>
      <c r="O2028" s="69" t="s">
        <v>433</v>
      </c>
      <c r="P2028" s="69" t="s">
        <v>970</v>
      </c>
      <c r="Q2028" s="69">
        <v>26</v>
      </c>
      <c r="R2028" s="69" t="s">
        <v>83</v>
      </c>
      <c r="V2028" s="59" t="str">
        <f t="shared" si="251"/>
        <v>6640801темно-серый</v>
      </c>
      <c r="W2028" s="59" t="str">
        <f t="shared" si="248"/>
        <v>6640801</v>
      </c>
      <c r="X2028" s="59" t="str">
        <f t="shared" si="252"/>
        <v>6-PANEL CAP STRUCTURE</v>
      </c>
      <c r="AC2028" s="50">
        <f t="shared" si="253"/>
        <v>2</v>
      </c>
      <c r="AD2028" s="43">
        <f t="shared" si="254"/>
        <v>406</v>
      </c>
      <c r="AE2028" s="50">
        <f t="shared" si="255"/>
        <v>2406</v>
      </c>
    </row>
    <row r="2029" spans="1:31">
      <c r="A2029" s="59" t="str">
        <f t="shared" si="249"/>
        <v>664080126</v>
      </c>
      <c r="B2029" s="59" t="str">
        <f t="shared" si="250"/>
        <v>02-406-05</v>
      </c>
      <c r="C2029" s="69" t="s">
        <v>4055</v>
      </c>
      <c r="D2029" s="69" t="s">
        <v>4049</v>
      </c>
      <c r="E2029" s="69" t="s">
        <v>972</v>
      </c>
      <c r="F2029" s="70">
        <v>59</v>
      </c>
      <c r="G2029" s="70" t="s">
        <v>4050</v>
      </c>
      <c r="H2029" s="69" t="s">
        <v>277</v>
      </c>
      <c r="I2029" s="69" t="s">
        <v>4051</v>
      </c>
      <c r="J2029" s="69" t="s">
        <v>349</v>
      </c>
      <c r="K2029" s="69" t="s">
        <v>382</v>
      </c>
      <c r="L2029" s="69" t="s">
        <v>420</v>
      </c>
      <c r="M2029" s="69" t="s">
        <v>388</v>
      </c>
      <c r="N2029" s="69" t="s">
        <v>44</v>
      </c>
      <c r="O2029" s="69" t="s">
        <v>433</v>
      </c>
      <c r="P2029" s="69" t="s">
        <v>970</v>
      </c>
      <c r="Q2029" s="69">
        <v>26</v>
      </c>
      <c r="R2029" s="69" t="s">
        <v>83</v>
      </c>
      <c r="V2029" s="59" t="str">
        <f t="shared" si="251"/>
        <v>6640801темно-серый</v>
      </c>
      <c r="W2029" s="59" t="str">
        <f t="shared" si="248"/>
        <v>6640801</v>
      </c>
      <c r="X2029" s="59" t="str">
        <f t="shared" si="252"/>
        <v>6-PANEL CAP STRUCTURE</v>
      </c>
      <c r="AC2029" s="50">
        <f t="shared" si="253"/>
        <v>2</v>
      </c>
      <c r="AD2029" s="43">
        <f t="shared" si="254"/>
        <v>406</v>
      </c>
      <c r="AE2029" s="50">
        <f t="shared" si="255"/>
        <v>2406</v>
      </c>
    </row>
    <row r="2030" spans="1:31">
      <c r="A2030" s="59" t="str">
        <f t="shared" si="249"/>
        <v>664080126</v>
      </c>
      <c r="B2030" s="59" t="str">
        <f t="shared" si="250"/>
        <v>02-406-05</v>
      </c>
      <c r="C2030" s="69" t="s">
        <v>4056</v>
      </c>
      <c r="D2030" s="69" t="s">
        <v>4049</v>
      </c>
      <c r="E2030" s="69" t="s">
        <v>981</v>
      </c>
      <c r="F2030" s="70">
        <v>60</v>
      </c>
      <c r="G2030" s="70" t="s">
        <v>4050</v>
      </c>
      <c r="H2030" s="69" t="s">
        <v>277</v>
      </c>
      <c r="I2030" s="69" t="s">
        <v>4051</v>
      </c>
      <c r="J2030" s="69" t="s">
        <v>349</v>
      </c>
      <c r="K2030" s="69" t="s">
        <v>382</v>
      </c>
      <c r="L2030" s="69" t="s">
        <v>420</v>
      </c>
      <c r="M2030" s="69" t="s">
        <v>388</v>
      </c>
      <c r="N2030" s="69" t="s">
        <v>44</v>
      </c>
      <c r="O2030" s="69" t="s">
        <v>433</v>
      </c>
      <c r="P2030" s="69" t="s">
        <v>970</v>
      </c>
      <c r="Q2030" s="69">
        <v>26</v>
      </c>
      <c r="R2030" s="69" t="s">
        <v>83</v>
      </c>
      <c r="V2030" s="59" t="str">
        <f t="shared" si="251"/>
        <v>6640801темно-серый</v>
      </c>
      <c r="W2030" s="59" t="str">
        <f t="shared" si="248"/>
        <v>6640801</v>
      </c>
      <c r="X2030" s="59" t="str">
        <f t="shared" si="252"/>
        <v>6-PANEL CAP STRUCTURE</v>
      </c>
      <c r="AC2030" s="50">
        <f t="shared" si="253"/>
        <v>2</v>
      </c>
      <c r="AD2030" s="43">
        <f t="shared" si="254"/>
        <v>406</v>
      </c>
      <c r="AE2030" s="50">
        <f t="shared" si="255"/>
        <v>2406</v>
      </c>
    </row>
    <row r="2031" spans="1:31">
      <c r="A2031" s="59" t="str">
        <f t="shared" si="249"/>
        <v>664080126</v>
      </c>
      <c r="B2031" s="59" t="str">
        <f t="shared" si="250"/>
        <v>02-406-05</v>
      </c>
      <c r="C2031" s="69" t="s">
        <v>4057</v>
      </c>
      <c r="D2031" s="69" t="s">
        <v>4049</v>
      </c>
      <c r="E2031" s="69" t="s">
        <v>983</v>
      </c>
      <c r="F2031" s="70">
        <v>61</v>
      </c>
      <c r="G2031" s="70" t="s">
        <v>4050</v>
      </c>
      <c r="H2031" s="69" t="s">
        <v>277</v>
      </c>
      <c r="I2031" s="69" t="s">
        <v>4051</v>
      </c>
      <c r="J2031" s="69" t="s">
        <v>349</v>
      </c>
      <c r="K2031" s="69" t="s">
        <v>382</v>
      </c>
      <c r="L2031" s="69" t="s">
        <v>420</v>
      </c>
      <c r="M2031" s="69" t="s">
        <v>388</v>
      </c>
      <c r="N2031" s="69" t="s">
        <v>44</v>
      </c>
      <c r="O2031" s="69" t="s">
        <v>433</v>
      </c>
      <c r="P2031" s="69" t="s">
        <v>970</v>
      </c>
      <c r="Q2031" s="69">
        <v>26</v>
      </c>
      <c r="R2031" s="69" t="s">
        <v>83</v>
      </c>
      <c r="V2031" s="59" t="str">
        <f t="shared" si="251"/>
        <v>6640801темно-серый</v>
      </c>
      <c r="W2031" s="59" t="str">
        <f t="shared" si="248"/>
        <v>6640801</v>
      </c>
      <c r="X2031" s="59" t="str">
        <f t="shared" si="252"/>
        <v>6-PANEL CAP STRUCTURE</v>
      </c>
      <c r="AC2031" s="50">
        <f t="shared" si="253"/>
        <v>2</v>
      </c>
      <c r="AD2031" s="43">
        <f t="shared" si="254"/>
        <v>406</v>
      </c>
      <c r="AE2031" s="50">
        <f t="shared" si="255"/>
        <v>2406</v>
      </c>
    </row>
    <row r="2032" spans="1:31">
      <c r="A2032" s="59" t="str">
        <f t="shared" si="249"/>
        <v>664080126</v>
      </c>
      <c r="B2032" s="59" t="str">
        <f t="shared" si="250"/>
        <v>02-406-05</v>
      </c>
      <c r="C2032" s="69" t="s">
        <v>4058</v>
      </c>
      <c r="D2032" s="69" t="s">
        <v>4049</v>
      </c>
      <c r="E2032" s="69" t="s">
        <v>987</v>
      </c>
      <c r="F2032" s="70">
        <v>62</v>
      </c>
      <c r="G2032" s="70" t="s">
        <v>4050</v>
      </c>
      <c r="H2032" s="69" t="s">
        <v>277</v>
      </c>
      <c r="I2032" s="69" t="s">
        <v>4051</v>
      </c>
      <c r="J2032" s="69" t="s">
        <v>349</v>
      </c>
      <c r="K2032" s="69" t="s">
        <v>382</v>
      </c>
      <c r="L2032" s="69" t="s">
        <v>420</v>
      </c>
      <c r="M2032" s="69" t="s">
        <v>388</v>
      </c>
      <c r="N2032" s="69" t="s">
        <v>44</v>
      </c>
      <c r="O2032" s="69" t="s">
        <v>433</v>
      </c>
      <c r="P2032" s="69" t="s">
        <v>970</v>
      </c>
      <c r="Q2032" s="69">
        <v>26</v>
      </c>
      <c r="R2032" s="69" t="s">
        <v>83</v>
      </c>
      <c r="V2032" s="59" t="str">
        <f t="shared" si="251"/>
        <v>6640801темно-серый</v>
      </c>
      <c r="W2032" s="59" t="str">
        <f t="shared" si="248"/>
        <v>6640801</v>
      </c>
      <c r="X2032" s="59" t="str">
        <f t="shared" si="252"/>
        <v>6-PANEL CAP STRUCTURE</v>
      </c>
      <c r="AC2032" s="50">
        <f t="shared" si="253"/>
        <v>2</v>
      </c>
      <c r="AD2032" s="43">
        <f t="shared" si="254"/>
        <v>406</v>
      </c>
      <c r="AE2032" s="50">
        <f t="shared" si="255"/>
        <v>2406</v>
      </c>
    </row>
    <row r="2033" spans="1:31">
      <c r="A2033" s="59" t="str">
        <f t="shared" si="249"/>
        <v>664080126</v>
      </c>
      <c r="B2033" s="59" t="str">
        <f t="shared" si="250"/>
        <v>02-406-05</v>
      </c>
      <c r="C2033" s="69" t="s">
        <v>4059</v>
      </c>
      <c r="D2033" s="69" t="s">
        <v>4049</v>
      </c>
      <c r="E2033" s="69" t="s">
        <v>989</v>
      </c>
      <c r="F2033" s="70">
        <v>63</v>
      </c>
      <c r="G2033" s="70" t="s">
        <v>4050</v>
      </c>
      <c r="H2033" s="69" t="s">
        <v>277</v>
      </c>
      <c r="I2033" s="69" t="s">
        <v>4051</v>
      </c>
      <c r="J2033" s="69" t="s">
        <v>349</v>
      </c>
      <c r="K2033" s="69" t="s">
        <v>382</v>
      </c>
      <c r="L2033" s="69" t="s">
        <v>420</v>
      </c>
      <c r="M2033" s="69" t="s">
        <v>388</v>
      </c>
      <c r="N2033" s="69" t="s">
        <v>44</v>
      </c>
      <c r="O2033" s="69" t="s">
        <v>433</v>
      </c>
      <c r="P2033" s="69" t="s">
        <v>970</v>
      </c>
      <c r="Q2033" s="69">
        <v>26</v>
      </c>
      <c r="R2033" s="69" t="s">
        <v>83</v>
      </c>
      <c r="V2033" s="59" t="str">
        <f t="shared" si="251"/>
        <v>6640801темно-серый</v>
      </c>
      <c r="W2033" s="59" t="str">
        <f t="shared" si="248"/>
        <v>6640801</v>
      </c>
      <c r="X2033" s="59" t="str">
        <f t="shared" si="252"/>
        <v>6-PANEL CAP STRUCTURE</v>
      </c>
      <c r="AC2033" s="50">
        <f t="shared" si="253"/>
        <v>2</v>
      </c>
      <c r="AD2033" s="43">
        <f t="shared" si="254"/>
        <v>406</v>
      </c>
      <c r="AE2033" s="50">
        <f t="shared" si="255"/>
        <v>2406</v>
      </c>
    </row>
    <row r="2034" spans="1:31">
      <c r="A2034" s="59" t="str">
        <f t="shared" si="249"/>
        <v>6810506322</v>
      </c>
      <c r="B2034" s="59" t="str">
        <f t="shared" si="250"/>
        <v>02-407-00</v>
      </c>
      <c r="C2034" s="69" t="s">
        <v>4060</v>
      </c>
      <c r="D2034" s="69" t="s">
        <v>4061</v>
      </c>
      <c r="E2034" s="69" t="s">
        <v>1147</v>
      </c>
      <c r="F2034" s="70">
        <v>55</v>
      </c>
      <c r="G2034" s="70" t="s">
        <v>4062</v>
      </c>
      <c r="H2034" s="69" t="s">
        <v>256</v>
      </c>
      <c r="I2034" s="69" t="s">
        <v>1018</v>
      </c>
      <c r="J2034" s="69" t="s">
        <v>318</v>
      </c>
      <c r="K2034" s="69" t="s">
        <v>382</v>
      </c>
      <c r="L2034" s="69" t="s">
        <v>420</v>
      </c>
      <c r="M2034" s="69" t="s">
        <v>388</v>
      </c>
      <c r="N2034" s="69" t="s">
        <v>44</v>
      </c>
      <c r="O2034" s="69" t="s">
        <v>428</v>
      </c>
      <c r="P2034" s="69" t="s">
        <v>970</v>
      </c>
      <c r="Q2034" s="69">
        <v>322</v>
      </c>
      <c r="R2034" s="69" t="s">
        <v>71</v>
      </c>
      <c r="V2034" s="59" t="str">
        <f t="shared" si="251"/>
        <v>6810506синий / серый</v>
      </c>
      <c r="W2034" s="59" t="str">
        <f t="shared" si="248"/>
        <v>6810506</v>
      </c>
      <c r="X2034" s="59" t="str">
        <f t="shared" si="252"/>
        <v>8-PANEL CAP HARRIS TWEED</v>
      </c>
      <c r="AC2034" s="50">
        <f t="shared" si="253"/>
        <v>2</v>
      </c>
      <c r="AD2034" s="43">
        <f t="shared" si="254"/>
        <v>407</v>
      </c>
      <c r="AE2034" s="50">
        <f t="shared" si="255"/>
        <v>2407</v>
      </c>
    </row>
    <row r="2035" spans="1:31">
      <c r="A2035" s="59" t="str">
        <f t="shared" si="249"/>
        <v>6810506322</v>
      </c>
      <c r="B2035" s="59" t="str">
        <f t="shared" si="250"/>
        <v>02-407-00</v>
      </c>
      <c r="C2035" s="69" t="s">
        <v>4063</v>
      </c>
      <c r="D2035" s="69" t="s">
        <v>4061</v>
      </c>
      <c r="E2035" s="69" t="s">
        <v>985</v>
      </c>
      <c r="F2035" s="70">
        <v>56</v>
      </c>
      <c r="G2035" s="70" t="s">
        <v>4062</v>
      </c>
      <c r="H2035" s="69" t="s">
        <v>256</v>
      </c>
      <c r="I2035" s="69" t="s">
        <v>1018</v>
      </c>
      <c r="J2035" s="69" t="s">
        <v>318</v>
      </c>
      <c r="K2035" s="69" t="s">
        <v>382</v>
      </c>
      <c r="L2035" s="69" t="s">
        <v>420</v>
      </c>
      <c r="M2035" s="69" t="s">
        <v>388</v>
      </c>
      <c r="N2035" s="69" t="s">
        <v>44</v>
      </c>
      <c r="O2035" s="69" t="s">
        <v>428</v>
      </c>
      <c r="P2035" s="69" t="s">
        <v>970</v>
      </c>
      <c r="Q2035" s="69">
        <v>322</v>
      </c>
      <c r="R2035" s="69" t="s">
        <v>71</v>
      </c>
      <c r="V2035" s="59" t="str">
        <f t="shared" si="251"/>
        <v>6810506синий / серый</v>
      </c>
      <c r="W2035" s="59" t="str">
        <f t="shared" si="248"/>
        <v>6810506</v>
      </c>
      <c r="X2035" s="59" t="str">
        <f t="shared" si="252"/>
        <v>8-PANEL CAP HARRIS TWEED</v>
      </c>
      <c r="AC2035" s="50">
        <f t="shared" si="253"/>
        <v>2</v>
      </c>
      <c r="AD2035" s="43">
        <f t="shared" si="254"/>
        <v>407</v>
      </c>
      <c r="AE2035" s="50">
        <f t="shared" si="255"/>
        <v>2407</v>
      </c>
    </row>
    <row r="2036" spans="1:31">
      <c r="A2036" s="59" t="str">
        <f t="shared" si="249"/>
        <v>6810506322</v>
      </c>
      <c r="B2036" s="59" t="str">
        <f t="shared" si="250"/>
        <v>02-407-00</v>
      </c>
      <c r="C2036" s="69" t="s">
        <v>4064</v>
      </c>
      <c r="D2036" s="69" t="s">
        <v>4061</v>
      </c>
      <c r="E2036" s="69" t="s">
        <v>967</v>
      </c>
      <c r="F2036" s="70">
        <v>57</v>
      </c>
      <c r="G2036" s="70" t="s">
        <v>4062</v>
      </c>
      <c r="H2036" s="69" t="s">
        <v>256</v>
      </c>
      <c r="I2036" s="69" t="s">
        <v>1018</v>
      </c>
      <c r="J2036" s="69" t="s">
        <v>318</v>
      </c>
      <c r="K2036" s="69" t="s">
        <v>382</v>
      </c>
      <c r="L2036" s="69" t="s">
        <v>420</v>
      </c>
      <c r="M2036" s="69" t="s">
        <v>388</v>
      </c>
      <c r="N2036" s="69" t="s">
        <v>44</v>
      </c>
      <c r="O2036" s="69" t="s">
        <v>428</v>
      </c>
      <c r="P2036" s="69" t="s">
        <v>970</v>
      </c>
      <c r="Q2036" s="69">
        <v>322</v>
      </c>
      <c r="R2036" s="69" t="s">
        <v>71</v>
      </c>
      <c r="V2036" s="59" t="str">
        <f t="shared" si="251"/>
        <v>6810506синий / серый</v>
      </c>
      <c r="W2036" s="59" t="str">
        <f t="shared" si="248"/>
        <v>6810506</v>
      </c>
      <c r="X2036" s="59" t="str">
        <f t="shared" si="252"/>
        <v>8-PANEL CAP HARRIS TWEED</v>
      </c>
      <c r="AC2036" s="50">
        <f t="shared" si="253"/>
        <v>2</v>
      </c>
      <c r="AD2036" s="43">
        <f t="shared" si="254"/>
        <v>407</v>
      </c>
      <c r="AE2036" s="50">
        <f t="shared" si="255"/>
        <v>2407</v>
      </c>
    </row>
    <row r="2037" spans="1:31">
      <c r="A2037" s="59" t="str">
        <f t="shared" si="249"/>
        <v>6810506322</v>
      </c>
      <c r="B2037" s="59" t="str">
        <f t="shared" si="250"/>
        <v>02-407-00</v>
      </c>
      <c r="C2037" s="69" t="s">
        <v>4065</v>
      </c>
      <c r="D2037" s="69" t="s">
        <v>4061</v>
      </c>
      <c r="E2037" s="69" t="s">
        <v>979</v>
      </c>
      <c r="F2037" s="70">
        <v>58</v>
      </c>
      <c r="G2037" s="70" t="s">
        <v>4062</v>
      </c>
      <c r="H2037" s="69" t="s">
        <v>256</v>
      </c>
      <c r="I2037" s="69" t="s">
        <v>1018</v>
      </c>
      <c r="J2037" s="69" t="s">
        <v>318</v>
      </c>
      <c r="K2037" s="69" t="s">
        <v>382</v>
      </c>
      <c r="L2037" s="69" t="s">
        <v>420</v>
      </c>
      <c r="M2037" s="69" t="s">
        <v>388</v>
      </c>
      <c r="N2037" s="69" t="s">
        <v>44</v>
      </c>
      <c r="O2037" s="69" t="s">
        <v>428</v>
      </c>
      <c r="P2037" s="69" t="s">
        <v>970</v>
      </c>
      <c r="Q2037" s="69">
        <v>322</v>
      </c>
      <c r="R2037" s="69" t="s">
        <v>71</v>
      </c>
      <c r="V2037" s="59" t="str">
        <f t="shared" si="251"/>
        <v>6810506синий / серый</v>
      </c>
      <c r="W2037" s="59" t="str">
        <f t="shared" si="248"/>
        <v>6810506</v>
      </c>
      <c r="X2037" s="59" t="str">
        <f t="shared" si="252"/>
        <v>8-PANEL CAP HARRIS TWEED</v>
      </c>
      <c r="AC2037" s="50">
        <f t="shared" si="253"/>
        <v>2</v>
      </c>
      <c r="AD2037" s="43">
        <f t="shared" si="254"/>
        <v>407</v>
      </c>
      <c r="AE2037" s="50">
        <f t="shared" si="255"/>
        <v>2407</v>
      </c>
    </row>
    <row r="2038" spans="1:31">
      <c r="A2038" s="59" t="str">
        <f t="shared" si="249"/>
        <v>6810506322</v>
      </c>
      <c r="B2038" s="59" t="str">
        <f t="shared" si="250"/>
        <v>02-407-00</v>
      </c>
      <c r="C2038" s="69" t="s">
        <v>4066</v>
      </c>
      <c r="D2038" s="69" t="s">
        <v>4061</v>
      </c>
      <c r="E2038" s="69" t="s">
        <v>972</v>
      </c>
      <c r="F2038" s="70">
        <v>59</v>
      </c>
      <c r="G2038" s="70" t="s">
        <v>4062</v>
      </c>
      <c r="H2038" s="69" t="s">
        <v>256</v>
      </c>
      <c r="I2038" s="69" t="s">
        <v>1018</v>
      </c>
      <c r="J2038" s="69" t="s">
        <v>318</v>
      </c>
      <c r="K2038" s="69" t="s">
        <v>382</v>
      </c>
      <c r="L2038" s="69" t="s">
        <v>420</v>
      </c>
      <c r="M2038" s="69" t="s">
        <v>388</v>
      </c>
      <c r="N2038" s="69" t="s">
        <v>44</v>
      </c>
      <c r="O2038" s="69" t="s">
        <v>428</v>
      </c>
      <c r="P2038" s="69" t="s">
        <v>970</v>
      </c>
      <c r="Q2038" s="69">
        <v>322</v>
      </c>
      <c r="R2038" s="69" t="s">
        <v>71</v>
      </c>
      <c r="V2038" s="59" t="str">
        <f t="shared" si="251"/>
        <v>6810506синий / серый</v>
      </c>
      <c r="W2038" s="59" t="str">
        <f t="shared" si="248"/>
        <v>6810506</v>
      </c>
      <c r="X2038" s="59" t="str">
        <f t="shared" si="252"/>
        <v>8-PANEL CAP HARRIS TWEED</v>
      </c>
      <c r="AC2038" s="50">
        <f t="shared" si="253"/>
        <v>2</v>
      </c>
      <c r="AD2038" s="43">
        <f t="shared" si="254"/>
        <v>407</v>
      </c>
      <c r="AE2038" s="50">
        <f t="shared" si="255"/>
        <v>2407</v>
      </c>
    </row>
    <row r="2039" spans="1:31">
      <c r="A2039" s="59" t="str">
        <f t="shared" si="249"/>
        <v>6810506322</v>
      </c>
      <c r="B2039" s="59" t="str">
        <f t="shared" si="250"/>
        <v>02-407-00</v>
      </c>
      <c r="C2039" s="69" t="s">
        <v>4067</v>
      </c>
      <c r="D2039" s="69" t="s">
        <v>4061</v>
      </c>
      <c r="E2039" s="69" t="s">
        <v>981</v>
      </c>
      <c r="F2039" s="70">
        <v>60</v>
      </c>
      <c r="G2039" s="70" t="s">
        <v>4062</v>
      </c>
      <c r="H2039" s="69" t="s">
        <v>256</v>
      </c>
      <c r="I2039" s="69" t="s">
        <v>1018</v>
      </c>
      <c r="J2039" s="69" t="s">
        <v>318</v>
      </c>
      <c r="K2039" s="69" t="s">
        <v>382</v>
      </c>
      <c r="L2039" s="69" t="s">
        <v>420</v>
      </c>
      <c r="M2039" s="69" t="s">
        <v>388</v>
      </c>
      <c r="N2039" s="69" t="s">
        <v>44</v>
      </c>
      <c r="O2039" s="69" t="s">
        <v>428</v>
      </c>
      <c r="P2039" s="69" t="s">
        <v>970</v>
      </c>
      <c r="Q2039" s="69">
        <v>322</v>
      </c>
      <c r="R2039" s="69" t="s">
        <v>71</v>
      </c>
      <c r="V2039" s="59" t="str">
        <f t="shared" si="251"/>
        <v>6810506синий / серый</v>
      </c>
      <c r="W2039" s="59" t="str">
        <f t="shared" si="248"/>
        <v>6810506</v>
      </c>
      <c r="X2039" s="59" t="str">
        <f t="shared" si="252"/>
        <v>8-PANEL CAP HARRIS TWEED</v>
      </c>
      <c r="AC2039" s="50">
        <f t="shared" si="253"/>
        <v>2</v>
      </c>
      <c r="AD2039" s="43">
        <f t="shared" si="254"/>
        <v>407</v>
      </c>
      <c r="AE2039" s="50">
        <f t="shared" si="255"/>
        <v>2407</v>
      </c>
    </row>
    <row r="2040" spans="1:31">
      <c r="A2040" s="59" t="str">
        <f t="shared" si="249"/>
        <v>6810506322</v>
      </c>
      <c r="B2040" s="59" t="str">
        <f t="shared" si="250"/>
        <v>02-407-00</v>
      </c>
      <c r="C2040" s="69" t="s">
        <v>4068</v>
      </c>
      <c r="D2040" s="69" t="s">
        <v>4061</v>
      </c>
      <c r="E2040" s="69" t="s">
        <v>983</v>
      </c>
      <c r="F2040" s="70">
        <v>61</v>
      </c>
      <c r="G2040" s="70" t="s">
        <v>4062</v>
      </c>
      <c r="H2040" s="69" t="s">
        <v>256</v>
      </c>
      <c r="I2040" s="69" t="s">
        <v>1018</v>
      </c>
      <c r="J2040" s="69" t="s">
        <v>318</v>
      </c>
      <c r="K2040" s="69" t="s">
        <v>382</v>
      </c>
      <c r="L2040" s="69" t="s">
        <v>420</v>
      </c>
      <c r="M2040" s="69" t="s">
        <v>388</v>
      </c>
      <c r="N2040" s="69" t="s">
        <v>44</v>
      </c>
      <c r="O2040" s="69" t="s">
        <v>428</v>
      </c>
      <c r="P2040" s="69" t="s">
        <v>970</v>
      </c>
      <c r="Q2040" s="69">
        <v>322</v>
      </c>
      <c r="R2040" s="69" t="s">
        <v>71</v>
      </c>
      <c r="V2040" s="59" t="str">
        <f t="shared" si="251"/>
        <v>6810506синий / серый</v>
      </c>
      <c r="W2040" s="59" t="str">
        <f t="shared" si="248"/>
        <v>6810506</v>
      </c>
      <c r="X2040" s="59" t="str">
        <f t="shared" si="252"/>
        <v>8-PANEL CAP HARRIS TWEED</v>
      </c>
      <c r="AC2040" s="50">
        <f t="shared" si="253"/>
        <v>2</v>
      </c>
      <c r="AD2040" s="43">
        <f t="shared" si="254"/>
        <v>407</v>
      </c>
      <c r="AE2040" s="50">
        <f t="shared" si="255"/>
        <v>2407</v>
      </c>
    </row>
    <row r="2041" spans="1:31">
      <c r="A2041" s="59" t="str">
        <f t="shared" si="249"/>
        <v>6810506322</v>
      </c>
      <c r="B2041" s="59" t="str">
        <f t="shared" si="250"/>
        <v>02-407-00</v>
      </c>
      <c r="C2041" s="69" t="s">
        <v>4069</v>
      </c>
      <c r="D2041" s="69" t="s">
        <v>4061</v>
      </c>
      <c r="E2041" s="69" t="s">
        <v>987</v>
      </c>
      <c r="F2041" s="70">
        <v>62</v>
      </c>
      <c r="G2041" s="70" t="s">
        <v>4062</v>
      </c>
      <c r="H2041" s="69" t="s">
        <v>256</v>
      </c>
      <c r="I2041" s="69" t="s">
        <v>1018</v>
      </c>
      <c r="J2041" s="69" t="s">
        <v>318</v>
      </c>
      <c r="K2041" s="69" t="s">
        <v>382</v>
      </c>
      <c r="L2041" s="69" t="s">
        <v>420</v>
      </c>
      <c r="M2041" s="69" t="s">
        <v>388</v>
      </c>
      <c r="N2041" s="69" t="s">
        <v>44</v>
      </c>
      <c r="O2041" s="69" t="s">
        <v>428</v>
      </c>
      <c r="P2041" s="69" t="s">
        <v>970</v>
      </c>
      <c r="Q2041" s="69">
        <v>322</v>
      </c>
      <c r="R2041" s="69" t="s">
        <v>71</v>
      </c>
      <c r="V2041" s="59" t="str">
        <f t="shared" si="251"/>
        <v>6810506синий / серый</v>
      </c>
      <c r="W2041" s="59" t="str">
        <f t="shared" si="248"/>
        <v>6810506</v>
      </c>
      <c r="X2041" s="59" t="str">
        <f t="shared" si="252"/>
        <v>8-PANEL CAP HARRIS TWEED</v>
      </c>
      <c r="AC2041" s="50">
        <f t="shared" si="253"/>
        <v>2</v>
      </c>
      <c r="AD2041" s="43">
        <f t="shared" si="254"/>
        <v>407</v>
      </c>
      <c r="AE2041" s="50">
        <f t="shared" si="255"/>
        <v>2407</v>
      </c>
    </row>
    <row r="2042" spans="1:31">
      <c r="A2042" s="59" t="str">
        <f t="shared" si="249"/>
        <v>6810506322</v>
      </c>
      <c r="B2042" s="59" t="str">
        <f t="shared" si="250"/>
        <v>02-407-00</v>
      </c>
      <c r="C2042" s="69" t="s">
        <v>4070</v>
      </c>
      <c r="D2042" s="69" t="s">
        <v>4061</v>
      </c>
      <c r="E2042" s="69" t="s">
        <v>989</v>
      </c>
      <c r="F2042" s="70">
        <v>63</v>
      </c>
      <c r="G2042" s="70" t="s">
        <v>4062</v>
      </c>
      <c r="H2042" s="69" t="s">
        <v>256</v>
      </c>
      <c r="I2042" s="69" t="s">
        <v>1018</v>
      </c>
      <c r="J2042" s="69" t="s">
        <v>318</v>
      </c>
      <c r="K2042" s="69" t="s">
        <v>382</v>
      </c>
      <c r="L2042" s="69" t="s">
        <v>420</v>
      </c>
      <c r="M2042" s="69" t="s">
        <v>388</v>
      </c>
      <c r="N2042" s="69" t="s">
        <v>44</v>
      </c>
      <c r="O2042" s="69" t="s">
        <v>428</v>
      </c>
      <c r="P2042" s="69" t="s">
        <v>970</v>
      </c>
      <c r="Q2042" s="69">
        <v>322</v>
      </c>
      <c r="R2042" s="69" t="s">
        <v>71</v>
      </c>
      <c r="V2042" s="59" t="str">
        <f t="shared" si="251"/>
        <v>6810506синий / серый</v>
      </c>
      <c r="W2042" s="59" t="str">
        <f t="shared" si="248"/>
        <v>6810506</v>
      </c>
      <c r="X2042" s="59" t="str">
        <f t="shared" si="252"/>
        <v>8-PANEL CAP HARRIS TWEED</v>
      </c>
      <c r="AC2042" s="50">
        <f t="shared" si="253"/>
        <v>2</v>
      </c>
      <c r="AD2042" s="43">
        <f t="shared" si="254"/>
        <v>407</v>
      </c>
      <c r="AE2042" s="50">
        <f t="shared" si="255"/>
        <v>2407</v>
      </c>
    </row>
    <row r="2043" spans="1:31">
      <c r="A2043" s="59" t="str">
        <f t="shared" si="249"/>
        <v>6816701636</v>
      </c>
      <c r="B2043" s="59" t="str">
        <f t="shared" si="250"/>
        <v>02-408-00</v>
      </c>
      <c r="C2043" s="69" t="s">
        <v>4071</v>
      </c>
      <c r="D2043" s="69" t="s">
        <v>4072</v>
      </c>
      <c r="E2043" s="69" t="s">
        <v>1147</v>
      </c>
      <c r="F2043" s="70">
        <v>55</v>
      </c>
      <c r="G2043" s="70" t="s">
        <v>4073</v>
      </c>
      <c r="H2043" s="69" t="s">
        <v>240</v>
      </c>
      <c r="I2043" s="69" t="s">
        <v>3785</v>
      </c>
      <c r="J2043" s="69" t="s">
        <v>318</v>
      </c>
      <c r="K2043" s="69" t="s">
        <v>382</v>
      </c>
      <c r="L2043" s="69" t="s">
        <v>420</v>
      </c>
      <c r="M2043" s="69" t="s">
        <v>388</v>
      </c>
      <c r="N2043" s="69" t="s">
        <v>44</v>
      </c>
      <c r="O2043" s="69" t="s">
        <v>428</v>
      </c>
      <c r="P2043" s="69" t="s">
        <v>970</v>
      </c>
      <c r="Q2043" s="69">
        <v>636</v>
      </c>
      <c r="R2043" s="69" t="s">
        <v>83</v>
      </c>
      <c r="V2043" s="59" t="str">
        <f t="shared" si="251"/>
        <v>6816701серый / коричневый</v>
      </c>
      <c r="W2043" s="59" t="str">
        <f t="shared" si="248"/>
        <v>6816701</v>
      </c>
      <c r="X2043" s="59" t="str">
        <f t="shared" si="252"/>
        <v>8-PANEL CAP STRIPES</v>
      </c>
      <c r="AC2043" s="50">
        <f t="shared" si="253"/>
        <v>2</v>
      </c>
      <c r="AD2043" s="43">
        <f t="shared" si="254"/>
        <v>408</v>
      </c>
      <c r="AE2043" s="50">
        <f t="shared" si="255"/>
        <v>2408</v>
      </c>
    </row>
    <row r="2044" spans="1:31">
      <c r="A2044" s="59" t="str">
        <f t="shared" si="249"/>
        <v>6816701636</v>
      </c>
      <c r="B2044" s="59" t="str">
        <f t="shared" si="250"/>
        <v>02-408-00</v>
      </c>
      <c r="C2044" s="69" t="s">
        <v>4074</v>
      </c>
      <c r="D2044" s="69" t="s">
        <v>4072</v>
      </c>
      <c r="E2044" s="69" t="s">
        <v>967</v>
      </c>
      <c r="F2044" s="70">
        <v>57</v>
      </c>
      <c r="G2044" s="70" t="s">
        <v>4073</v>
      </c>
      <c r="H2044" s="69" t="s">
        <v>240</v>
      </c>
      <c r="I2044" s="69" t="s">
        <v>3785</v>
      </c>
      <c r="J2044" s="69" t="s">
        <v>318</v>
      </c>
      <c r="K2044" s="69" t="s">
        <v>382</v>
      </c>
      <c r="L2044" s="69" t="s">
        <v>420</v>
      </c>
      <c r="M2044" s="69" t="s">
        <v>388</v>
      </c>
      <c r="N2044" s="69" t="s">
        <v>44</v>
      </c>
      <c r="O2044" s="69" t="s">
        <v>428</v>
      </c>
      <c r="P2044" s="69" t="s">
        <v>970</v>
      </c>
      <c r="Q2044" s="69">
        <v>636</v>
      </c>
      <c r="R2044" s="69" t="s">
        <v>83</v>
      </c>
      <c r="V2044" s="59" t="str">
        <f t="shared" si="251"/>
        <v>6816701серый / коричневый</v>
      </c>
      <c r="W2044" s="59" t="str">
        <f t="shared" si="248"/>
        <v>6816701</v>
      </c>
      <c r="X2044" s="59" t="str">
        <f t="shared" si="252"/>
        <v>8-PANEL CAP STRIPES</v>
      </c>
      <c r="AC2044" s="50">
        <f t="shared" si="253"/>
        <v>2</v>
      </c>
      <c r="AD2044" s="43">
        <f t="shared" si="254"/>
        <v>408</v>
      </c>
      <c r="AE2044" s="50">
        <f t="shared" si="255"/>
        <v>2408</v>
      </c>
    </row>
    <row r="2045" spans="1:31">
      <c r="A2045" s="59" t="str">
        <f t="shared" si="249"/>
        <v>6816701636</v>
      </c>
      <c r="B2045" s="59" t="str">
        <f t="shared" si="250"/>
        <v>02-408-00</v>
      </c>
      <c r="C2045" s="69" t="s">
        <v>4075</v>
      </c>
      <c r="D2045" s="69" t="s">
        <v>4072</v>
      </c>
      <c r="E2045" s="69" t="s">
        <v>979</v>
      </c>
      <c r="F2045" s="70">
        <v>58</v>
      </c>
      <c r="G2045" s="70" t="s">
        <v>4073</v>
      </c>
      <c r="H2045" s="69" t="s">
        <v>240</v>
      </c>
      <c r="I2045" s="69" t="s">
        <v>3785</v>
      </c>
      <c r="J2045" s="69" t="s">
        <v>318</v>
      </c>
      <c r="K2045" s="69" t="s">
        <v>382</v>
      </c>
      <c r="L2045" s="69" t="s">
        <v>420</v>
      </c>
      <c r="M2045" s="69" t="s">
        <v>388</v>
      </c>
      <c r="N2045" s="69" t="s">
        <v>44</v>
      </c>
      <c r="O2045" s="69" t="s">
        <v>428</v>
      </c>
      <c r="P2045" s="69" t="s">
        <v>970</v>
      </c>
      <c r="Q2045" s="69">
        <v>636</v>
      </c>
      <c r="R2045" s="69" t="s">
        <v>83</v>
      </c>
      <c r="V2045" s="59" t="str">
        <f t="shared" si="251"/>
        <v>6816701серый / коричневый</v>
      </c>
      <c r="W2045" s="59" t="str">
        <f t="shared" si="248"/>
        <v>6816701</v>
      </c>
      <c r="X2045" s="59" t="str">
        <f t="shared" si="252"/>
        <v>8-PANEL CAP STRIPES</v>
      </c>
      <c r="AC2045" s="50">
        <f t="shared" si="253"/>
        <v>2</v>
      </c>
      <c r="AD2045" s="43">
        <f t="shared" si="254"/>
        <v>408</v>
      </c>
      <c r="AE2045" s="50">
        <f t="shared" si="255"/>
        <v>2408</v>
      </c>
    </row>
    <row r="2046" spans="1:31">
      <c r="A2046" s="59" t="str">
        <f t="shared" si="249"/>
        <v>6816701636</v>
      </c>
      <c r="B2046" s="59" t="str">
        <f t="shared" si="250"/>
        <v>02-408-00</v>
      </c>
      <c r="C2046" s="69" t="s">
        <v>4076</v>
      </c>
      <c r="D2046" s="69" t="s">
        <v>4072</v>
      </c>
      <c r="E2046" s="69" t="s">
        <v>972</v>
      </c>
      <c r="F2046" s="70">
        <v>59</v>
      </c>
      <c r="G2046" s="70" t="s">
        <v>4073</v>
      </c>
      <c r="H2046" s="69" t="s">
        <v>240</v>
      </c>
      <c r="I2046" s="69" t="s">
        <v>3785</v>
      </c>
      <c r="J2046" s="69" t="s">
        <v>318</v>
      </c>
      <c r="K2046" s="69" t="s">
        <v>382</v>
      </c>
      <c r="L2046" s="69" t="s">
        <v>420</v>
      </c>
      <c r="M2046" s="69" t="s">
        <v>388</v>
      </c>
      <c r="N2046" s="69" t="s">
        <v>44</v>
      </c>
      <c r="O2046" s="69" t="s">
        <v>428</v>
      </c>
      <c r="P2046" s="69" t="s">
        <v>970</v>
      </c>
      <c r="Q2046" s="69">
        <v>636</v>
      </c>
      <c r="R2046" s="69" t="s">
        <v>83</v>
      </c>
      <c r="V2046" s="59" t="str">
        <f t="shared" si="251"/>
        <v>6816701серый / коричневый</v>
      </c>
      <c r="W2046" s="59" t="str">
        <f t="shared" si="248"/>
        <v>6816701</v>
      </c>
      <c r="X2046" s="59" t="str">
        <f t="shared" si="252"/>
        <v>8-PANEL CAP STRIPES</v>
      </c>
      <c r="AC2046" s="50">
        <f t="shared" si="253"/>
        <v>2</v>
      </c>
      <c r="AD2046" s="43">
        <f t="shared" si="254"/>
        <v>408</v>
      </c>
      <c r="AE2046" s="50">
        <f t="shared" si="255"/>
        <v>2408</v>
      </c>
    </row>
    <row r="2047" spans="1:31">
      <c r="A2047" s="59" t="str">
        <f t="shared" si="249"/>
        <v>6816701636</v>
      </c>
      <c r="B2047" s="59" t="str">
        <f t="shared" si="250"/>
        <v>02-408-00</v>
      </c>
      <c r="C2047" s="69" t="s">
        <v>4077</v>
      </c>
      <c r="D2047" s="69" t="s">
        <v>4072</v>
      </c>
      <c r="E2047" s="69" t="s">
        <v>981</v>
      </c>
      <c r="F2047" s="70">
        <v>60</v>
      </c>
      <c r="G2047" s="70" t="s">
        <v>4073</v>
      </c>
      <c r="H2047" s="69" t="s">
        <v>240</v>
      </c>
      <c r="I2047" s="69" t="s">
        <v>3785</v>
      </c>
      <c r="J2047" s="69" t="s">
        <v>318</v>
      </c>
      <c r="K2047" s="69" t="s">
        <v>382</v>
      </c>
      <c r="L2047" s="69" t="s">
        <v>420</v>
      </c>
      <c r="M2047" s="69" t="s">
        <v>388</v>
      </c>
      <c r="N2047" s="69" t="s">
        <v>44</v>
      </c>
      <c r="O2047" s="69" t="s">
        <v>428</v>
      </c>
      <c r="P2047" s="69" t="s">
        <v>970</v>
      </c>
      <c r="Q2047" s="69">
        <v>636</v>
      </c>
      <c r="R2047" s="69" t="s">
        <v>83</v>
      </c>
      <c r="V2047" s="59" t="str">
        <f t="shared" si="251"/>
        <v>6816701серый / коричневый</v>
      </c>
      <c r="W2047" s="59" t="str">
        <f t="shared" si="248"/>
        <v>6816701</v>
      </c>
      <c r="X2047" s="59" t="str">
        <f t="shared" si="252"/>
        <v>8-PANEL CAP STRIPES</v>
      </c>
      <c r="AC2047" s="50">
        <f t="shared" si="253"/>
        <v>2</v>
      </c>
      <c r="AD2047" s="43">
        <f t="shared" si="254"/>
        <v>408</v>
      </c>
      <c r="AE2047" s="50">
        <f t="shared" si="255"/>
        <v>2408</v>
      </c>
    </row>
    <row r="2048" spans="1:31">
      <c r="A2048" s="59" t="str">
        <f t="shared" si="249"/>
        <v>6816701636</v>
      </c>
      <c r="B2048" s="59" t="str">
        <f t="shared" si="250"/>
        <v>02-408-00</v>
      </c>
      <c r="C2048" s="69" t="s">
        <v>4078</v>
      </c>
      <c r="D2048" s="69" t="s">
        <v>4072</v>
      </c>
      <c r="E2048" s="69" t="s">
        <v>983</v>
      </c>
      <c r="F2048" s="70">
        <v>61</v>
      </c>
      <c r="G2048" s="70" t="s">
        <v>4073</v>
      </c>
      <c r="H2048" s="69" t="s">
        <v>240</v>
      </c>
      <c r="I2048" s="69" t="s">
        <v>3785</v>
      </c>
      <c r="J2048" s="69" t="s">
        <v>318</v>
      </c>
      <c r="K2048" s="69" t="s">
        <v>382</v>
      </c>
      <c r="L2048" s="69" t="s">
        <v>420</v>
      </c>
      <c r="M2048" s="69" t="s">
        <v>388</v>
      </c>
      <c r="N2048" s="69" t="s">
        <v>44</v>
      </c>
      <c r="O2048" s="69" t="s">
        <v>428</v>
      </c>
      <c r="P2048" s="69" t="s">
        <v>970</v>
      </c>
      <c r="Q2048" s="69">
        <v>636</v>
      </c>
      <c r="R2048" s="69" t="s">
        <v>83</v>
      </c>
      <c r="V2048" s="59" t="str">
        <f t="shared" si="251"/>
        <v>6816701серый / коричневый</v>
      </c>
      <c r="W2048" s="59" t="str">
        <f t="shared" si="248"/>
        <v>6816701</v>
      </c>
      <c r="X2048" s="59" t="str">
        <f t="shared" si="252"/>
        <v>8-PANEL CAP STRIPES</v>
      </c>
      <c r="AC2048" s="50">
        <f t="shared" si="253"/>
        <v>2</v>
      </c>
      <c r="AD2048" s="43">
        <f t="shared" si="254"/>
        <v>408</v>
      </c>
      <c r="AE2048" s="50">
        <f t="shared" si="255"/>
        <v>2408</v>
      </c>
    </row>
    <row r="2049" spans="1:31">
      <c r="A2049" s="59" t="str">
        <f t="shared" si="249"/>
        <v>6816701636</v>
      </c>
      <c r="B2049" s="59" t="str">
        <f t="shared" si="250"/>
        <v>02-408-00</v>
      </c>
      <c r="C2049" s="69" t="s">
        <v>4079</v>
      </c>
      <c r="D2049" s="69" t="s">
        <v>4072</v>
      </c>
      <c r="E2049" s="69" t="s">
        <v>989</v>
      </c>
      <c r="F2049" s="70">
        <v>63</v>
      </c>
      <c r="G2049" s="70" t="s">
        <v>4073</v>
      </c>
      <c r="H2049" s="69" t="s">
        <v>240</v>
      </c>
      <c r="I2049" s="69" t="s">
        <v>3785</v>
      </c>
      <c r="J2049" s="69" t="s">
        <v>318</v>
      </c>
      <c r="K2049" s="69" t="s">
        <v>382</v>
      </c>
      <c r="L2049" s="69" t="s">
        <v>420</v>
      </c>
      <c r="M2049" s="69" t="s">
        <v>388</v>
      </c>
      <c r="N2049" s="69" t="s">
        <v>44</v>
      </c>
      <c r="O2049" s="69" t="s">
        <v>428</v>
      </c>
      <c r="P2049" s="69" t="s">
        <v>970</v>
      </c>
      <c r="Q2049" s="69">
        <v>636</v>
      </c>
      <c r="R2049" s="69" t="s">
        <v>83</v>
      </c>
      <c r="V2049" s="59" t="str">
        <f t="shared" si="251"/>
        <v>6816701серый / коричневый</v>
      </c>
      <c r="W2049" s="59" t="str">
        <f t="shared" si="248"/>
        <v>6816701</v>
      </c>
      <c r="X2049" s="59" t="str">
        <f t="shared" si="252"/>
        <v>8-PANEL CAP STRIPES</v>
      </c>
      <c r="AC2049" s="50">
        <f t="shared" si="253"/>
        <v>2</v>
      </c>
      <c r="AD2049" s="43">
        <f t="shared" si="254"/>
        <v>408</v>
      </c>
      <c r="AE2049" s="50">
        <f t="shared" si="255"/>
        <v>2408</v>
      </c>
    </row>
    <row r="2050" spans="1:31">
      <c r="A2050" s="59" t="str">
        <f t="shared" si="249"/>
        <v>684010761</v>
      </c>
      <c r="B2050" s="59" t="str">
        <f t="shared" si="250"/>
        <v>02-123-14</v>
      </c>
      <c r="C2050" s="69" t="s">
        <v>4080</v>
      </c>
      <c r="D2050" s="69" t="s">
        <v>4081</v>
      </c>
      <c r="E2050" s="69" t="s">
        <v>1147</v>
      </c>
      <c r="F2050" s="70">
        <v>55</v>
      </c>
      <c r="G2050" s="70" t="s">
        <v>1598</v>
      </c>
      <c r="H2050" s="69" t="s">
        <v>86</v>
      </c>
      <c r="I2050" s="69" t="s">
        <v>4082</v>
      </c>
      <c r="J2050" s="69" t="s">
        <v>318</v>
      </c>
      <c r="K2050" s="69" t="s">
        <v>382</v>
      </c>
      <c r="L2050" s="69" t="s">
        <v>420</v>
      </c>
      <c r="M2050" s="69" t="s">
        <v>388</v>
      </c>
      <c r="N2050" s="69" t="s">
        <v>44</v>
      </c>
      <c r="O2050" s="69" t="s">
        <v>433</v>
      </c>
      <c r="P2050" s="69" t="s">
        <v>970</v>
      </c>
      <c r="Q2050" s="69">
        <v>61</v>
      </c>
      <c r="R2050" s="69" t="s">
        <v>86</v>
      </c>
      <c r="V2050" s="59" t="str">
        <f t="shared" si="251"/>
        <v>6840107коричневый</v>
      </c>
      <c r="W2050" s="59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6840107</v>
      </c>
      <c r="X2050" s="59" t="str">
        <f t="shared" si="252"/>
        <v>HATTERAS</v>
      </c>
      <c r="AC2050" s="50">
        <f t="shared" si="253"/>
        <v>2</v>
      </c>
      <c r="AD2050" s="43">
        <f t="shared" si="254"/>
        <v>123</v>
      </c>
      <c r="AE2050" s="50">
        <f t="shared" si="255"/>
        <v>2123</v>
      </c>
    </row>
    <row r="2051" spans="1:31">
      <c r="A2051" s="59" t="str">
        <f t="shared" ref="A2051:A2114" si="257">IF(G2051&amp;Q2051&lt;&gt;"",W2051&amp;Q2051,"")</f>
        <v>684010761</v>
      </c>
      <c r="B2051" s="59" t="str">
        <f t="shared" ref="B2051:B2114" si="258">IF(C2051&lt;&gt;"",LEFT(C2051,9),"")</f>
        <v>02-123-14</v>
      </c>
      <c r="C2051" s="69" t="s">
        <v>4083</v>
      </c>
      <c r="D2051" s="69" t="s">
        <v>4081</v>
      </c>
      <c r="E2051" s="69" t="s">
        <v>985</v>
      </c>
      <c r="F2051" s="70">
        <v>56</v>
      </c>
      <c r="G2051" s="70" t="s">
        <v>1598</v>
      </c>
      <c r="H2051" s="69" t="s">
        <v>86</v>
      </c>
      <c r="I2051" s="69" t="s">
        <v>4082</v>
      </c>
      <c r="J2051" s="69" t="s">
        <v>318</v>
      </c>
      <c r="K2051" s="69" t="s">
        <v>382</v>
      </c>
      <c r="L2051" s="69" t="s">
        <v>420</v>
      </c>
      <c r="M2051" s="69" t="s">
        <v>388</v>
      </c>
      <c r="N2051" s="69" t="s">
        <v>44</v>
      </c>
      <c r="O2051" s="69" t="s">
        <v>433</v>
      </c>
      <c r="P2051" s="69" t="s">
        <v>970</v>
      </c>
      <c r="Q2051" s="69">
        <v>61</v>
      </c>
      <c r="R2051" s="69" t="s">
        <v>86</v>
      </c>
      <c r="V2051" s="59" t="str">
        <f t="shared" ref="V2051:V2114" si="259">W2051&amp;H2051</f>
        <v>6840107коричневый</v>
      </c>
      <c r="W2051" s="59" t="str">
        <f t="shared" si="256"/>
        <v>6840107</v>
      </c>
      <c r="X2051" s="59" t="str">
        <f t="shared" ref="X2051:X2114" si="260">IF(A2051&lt;&gt;"",IFERROR(IF(FIND(" ",G2051)&gt;=1,MID(G2051,FIND(" ",G2051)+1,LEN(G2051)),""),""),"")</f>
        <v>HATTERAS</v>
      </c>
      <c r="AC2051" s="50">
        <f t="shared" ref="AC2051:AC2114" si="261">IFERROR(VALUE(MID($C2051,1,2)),0)</f>
        <v>2</v>
      </c>
      <c r="AD2051" s="43">
        <f t="shared" ref="AD2051:AD2114" si="262">IFERROR(VALUE(MID($C2051,4,3)),0)</f>
        <v>123</v>
      </c>
      <c r="AE2051" s="50">
        <f t="shared" ref="AE2051:AE2114" si="263">VALUE(RIGHT("00"&amp;AC2051,2)&amp;RIGHT("000"&amp;AD2051,3))</f>
        <v>2123</v>
      </c>
    </row>
    <row r="2052" spans="1:31">
      <c r="A2052" s="59" t="str">
        <f t="shared" si="257"/>
        <v>684010761</v>
      </c>
      <c r="B2052" s="59" t="str">
        <f t="shared" si="258"/>
        <v>02-123-14</v>
      </c>
      <c r="C2052" s="69" t="s">
        <v>4084</v>
      </c>
      <c r="D2052" s="69" t="s">
        <v>4081</v>
      </c>
      <c r="E2052" s="69" t="s">
        <v>967</v>
      </c>
      <c r="F2052" s="70">
        <v>57</v>
      </c>
      <c r="G2052" s="70" t="s">
        <v>1598</v>
      </c>
      <c r="H2052" s="69" t="s">
        <v>86</v>
      </c>
      <c r="I2052" s="69" t="s">
        <v>4082</v>
      </c>
      <c r="J2052" s="69" t="s">
        <v>318</v>
      </c>
      <c r="K2052" s="69" t="s">
        <v>382</v>
      </c>
      <c r="L2052" s="69" t="s">
        <v>420</v>
      </c>
      <c r="M2052" s="69" t="s">
        <v>388</v>
      </c>
      <c r="N2052" s="69" t="s">
        <v>44</v>
      </c>
      <c r="O2052" s="69" t="s">
        <v>433</v>
      </c>
      <c r="P2052" s="69" t="s">
        <v>970</v>
      </c>
      <c r="Q2052" s="69">
        <v>61</v>
      </c>
      <c r="R2052" s="69" t="s">
        <v>86</v>
      </c>
      <c r="V2052" s="59" t="str">
        <f t="shared" si="259"/>
        <v>6840107коричневый</v>
      </c>
      <c r="W2052" s="59" t="str">
        <f t="shared" si="256"/>
        <v>6840107</v>
      </c>
      <c r="X2052" s="59" t="str">
        <f t="shared" si="260"/>
        <v>HATTERAS</v>
      </c>
      <c r="AC2052" s="50">
        <f t="shared" si="261"/>
        <v>2</v>
      </c>
      <c r="AD2052" s="43">
        <f t="shared" si="262"/>
        <v>123</v>
      </c>
      <c r="AE2052" s="50">
        <f t="shared" si="263"/>
        <v>2123</v>
      </c>
    </row>
    <row r="2053" spans="1:31">
      <c r="A2053" s="59" t="str">
        <f t="shared" si="257"/>
        <v>684010761</v>
      </c>
      <c r="B2053" s="59" t="str">
        <f t="shared" si="258"/>
        <v>02-123-14</v>
      </c>
      <c r="C2053" s="69" t="s">
        <v>4085</v>
      </c>
      <c r="D2053" s="69" t="s">
        <v>4081</v>
      </c>
      <c r="E2053" s="69" t="s">
        <v>979</v>
      </c>
      <c r="F2053" s="70">
        <v>58</v>
      </c>
      <c r="G2053" s="70" t="s">
        <v>1598</v>
      </c>
      <c r="H2053" s="69" t="s">
        <v>86</v>
      </c>
      <c r="I2053" s="69" t="s">
        <v>4082</v>
      </c>
      <c r="J2053" s="69" t="s">
        <v>318</v>
      </c>
      <c r="K2053" s="69" t="s">
        <v>382</v>
      </c>
      <c r="L2053" s="69" t="s">
        <v>420</v>
      </c>
      <c r="M2053" s="69" t="s">
        <v>388</v>
      </c>
      <c r="N2053" s="69" t="s">
        <v>44</v>
      </c>
      <c r="O2053" s="69" t="s">
        <v>433</v>
      </c>
      <c r="P2053" s="69" t="s">
        <v>970</v>
      </c>
      <c r="Q2053" s="69">
        <v>61</v>
      </c>
      <c r="R2053" s="69" t="s">
        <v>86</v>
      </c>
      <c r="V2053" s="59" t="str">
        <f t="shared" si="259"/>
        <v>6840107коричневый</v>
      </c>
      <c r="W2053" s="59" t="str">
        <f t="shared" si="256"/>
        <v>6840107</v>
      </c>
      <c r="X2053" s="59" t="str">
        <f t="shared" si="260"/>
        <v>HATTERAS</v>
      </c>
      <c r="AC2053" s="50">
        <f t="shared" si="261"/>
        <v>2</v>
      </c>
      <c r="AD2053" s="43">
        <f t="shared" si="262"/>
        <v>123</v>
      </c>
      <c r="AE2053" s="50">
        <f t="shared" si="263"/>
        <v>2123</v>
      </c>
    </row>
    <row r="2054" spans="1:31">
      <c r="A2054" s="59" t="str">
        <f t="shared" si="257"/>
        <v>684010761</v>
      </c>
      <c r="B2054" s="59" t="str">
        <f t="shared" si="258"/>
        <v>02-123-14</v>
      </c>
      <c r="C2054" s="69" t="s">
        <v>4086</v>
      </c>
      <c r="D2054" s="69" t="s">
        <v>4081</v>
      </c>
      <c r="E2054" s="69" t="s">
        <v>972</v>
      </c>
      <c r="F2054" s="70">
        <v>59</v>
      </c>
      <c r="G2054" s="70" t="s">
        <v>1598</v>
      </c>
      <c r="H2054" s="69" t="s">
        <v>86</v>
      </c>
      <c r="I2054" s="69" t="s">
        <v>4082</v>
      </c>
      <c r="J2054" s="69" t="s">
        <v>318</v>
      </c>
      <c r="K2054" s="69" t="s">
        <v>382</v>
      </c>
      <c r="L2054" s="69" t="s">
        <v>420</v>
      </c>
      <c r="M2054" s="69" t="s">
        <v>388</v>
      </c>
      <c r="N2054" s="69" t="s">
        <v>44</v>
      </c>
      <c r="O2054" s="69" t="s">
        <v>433</v>
      </c>
      <c r="P2054" s="69" t="s">
        <v>970</v>
      </c>
      <c r="Q2054" s="69">
        <v>61</v>
      </c>
      <c r="R2054" s="69" t="s">
        <v>86</v>
      </c>
      <c r="V2054" s="59" t="str">
        <f t="shared" si="259"/>
        <v>6840107коричневый</v>
      </c>
      <c r="W2054" s="59" t="str">
        <f t="shared" si="256"/>
        <v>6840107</v>
      </c>
      <c r="X2054" s="59" t="str">
        <f t="shared" si="260"/>
        <v>HATTERAS</v>
      </c>
      <c r="AC2054" s="50">
        <f t="shared" si="261"/>
        <v>2</v>
      </c>
      <c r="AD2054" s="43">
        <f t="shared" si="262"/>
        <v>123</v>
      </c>
      <c r="AE2054" s="50">
        <f t="shared" si="263"/>
        <v>2123</v>
      </c>
    </row>
    <row r="2055" spans="1:31">
      <c r="A2055" s="59" t="str">
        <f t="shared" si="257"/>
        <v>684010761</v>
      </c>
      <c r="B2055" s="59" t="str">
        <f t="shared" si="258"/>
        <v>02-123-14</v>
      </c>
      <c r="C2055" s="69" t="s">
        <v>4087</v>
      </c>
      <c r="D2055" s="69" t="s">
        <v>4081</v>
      </c>
      <c r="E2055" s="69" t="s">
        <v>981</v>
      </c>
      <c r="F2055" s="70">
        <v>60</v>
      </c>
      <c r="G2055" s="70" t="s">
        <v>1598</v>
      </c>
      <c r="H2055" s="69" t="s">
        <v>86</v>
      </c>
      <c r="I2055" s="69" t="s">
        <v>4082</v>
      </c>
      <c r="J2055" s="69" t="s">
        <v>318</v>
      </c>
      <c r="K2055" s="69" t="s">
        <v>382</v>
      </c>
      <c r="L2055" s="69" t="s">
        <v>420</v>
      </c>
      <c r="M2055" s="69" t="s">
        <v>388</v>
      </c>
      <c r="N2055" s="69" t="s">
        <v>44</v>
      </c>
      <c r="O2055" s="69" t="s">
        <v>433</v>
      </c>
      <c r="P2055" s="69" t="s">
        <v>970</v>
      </c>
      <c r="Q2055" s="69">
        <v>61</v>
      </c>
      <c r="R2055" s="69" t="s">
        <v>86</v>
      </c>
      <c r="V2055" s="59" t="str">
        <f t="shared" si="259"/>
        <v>6840107коричневый</v>
      </c>
      <c r="W2055" s="59" t="str">
        <f t="shared" si="256"/>
        <v>6840107</v>
      </c>
      <c r="X2055" s="59" t="str">
        <f t="shared" si="260"/>
        <v>HATTERAS</v>
      </c>
      <c r="AC2055" s="50">
        <f t="shared" si="261"/>
        <v>2</v>
      </c>
      <c r="AD2055" s="43">
        <f t="shared" si="262"/>
        <v>123</v>
      </c>
      <c r="AE2055" s="50">
        <f t="shared" si="263"/>
        <v>2123</v>
      </c>
    </row>
    <row r="2056" spans="1:31">
      <c r="A2056" s="59" t="str">
        <f t="shared" si="257"/>
        <v>684010761</v>
      </c>
      <c r="B2056" s="59" t="str">
        <f t="shared" si="258"/>
        <v>02-123-14</v>
      </c>
      <c r="C2056" s="69" t="s">
        <v>4088</v>
      </c>
      <c r="D2056" s="69" t="s">
        <v>4081</v>
      </c>
      <c r="E2056" s="69" t="s">
        <v>983</v>
      </c>
      <c r="F2056" s="70">
        <v>61</v>
      </c>
      <c r="G2056" s="70" t="s">
        <v>1598</v>
      </c>
      <c r="H2056" s="69" t="s">
        <v>86</v>
      </c>
      <c r="I2056" s="69" t="s">
        <v>4082</v>
      </c>
      <c r="J2056" s="69" t="s">
        <v>318</v>
      </c>
      <c r="K2056" s="69" t="s">
        <v>382</v>
      </c>
      <c r="L2056" s="69" t="s">
        <v>420</v>
      </c>
      <c r="M2056" s="69" t="s">
        <v>388</v>
      </c>
      <c r="N2056" s="69" t="s">
        <v>44</v>
      </c>
      <c r="O2056" s="69" t="s">
        <v>433</v>
      </c>
      <c r="P2056" s="69" t="s">
        <v>970</v>
      </c>
      <c r="Q2056" s="69">
        <v>61</v>
      </c>
      <c r="R2056" s="69" t="s">
        <v>86</v>
      </c>
      <c r="V2056" s="59" t="str">
        <f t="shared" si="259"/>
        <v>6840107коричневый</v>
      </c>
      <c r="W2056" s="59" t="str">
        <f t="shared" si="256"/>
        <v>6840107</v>
      </c>
      <c r="X2056" s="59" t="str">
        <f t="shared" si="260"/>
        <v>HATTERAS</v>
      </c>
      <c r="AC2056" s="50">
        <f t="shared" si="261"/>
        <v>2</v>
      </c>
      <c r="AD2056" s="43">
        <f t="shared" si="262"/>
        <v>123</v>
      </c>
      <c r="AE2056" s="50">
        <f t="shared" si="263"/>
        <v>2123</v>
      </c>
    </row>
    <row r="2057" spans="1:31">
      <c r="A2057" s="59" t="str">
        <f t="shared" si="257"/>
        <v>684010761</v>
      </c>
      <c r="B2057" s="59" t="str">
        <f t="shared" si="258"/>
        <v>02-123-14</v>
      </c>
      <c r="C2057" s="69" t="s">
        <v>4089</v>
      </c>
      <c r="D2057" s="69" t="s">
        <v>4081</v>
      </c>
      <c r="E2057" s="69" t="s">
        <v>989</v>
      </c>
      <c r="F2057" s="70">
        <v>63</v>
      </c>
      <c r="G2057" s="70" t="s">
        <v>1598</v>
      </c>
      <c r="H2057" s="69" t="s">
        <v>86</v>
      </c>
      <c r="I2057" s="69" t="s">
        <v>4082</v>
      </c>
      <c r="J2057" s="69" t="s">
        <v>318</v>
      </c>
      <c r="K2057" s="69" t="s">
        <v>382</v>
      </c>
      <c r="L2057" s="69" t="s">
        <v>420</v>
      </c>
      <c r="M2057" s="69" t="s">
        <v>388</v>
      </c>
      <c r="N2057" s="69" t="s">
        <v>44</v>
      </c>
      <c r="O2057" s="69" t="s">
        <v>433</v>
      </c>
      <c r="P2057" s="69" t="s">
        <v>970</v>
      </c>
      <c r="Q2057" s="69">
        <v>61</v>
      </c>
      <c r="R2057" s="69" t="s">
        <v>86</v>
      </c>
      <c r="V2057" s="59" t="str">
        <f t="shared" si="259"/>
        <v>6840107коричневый</v>
      </c>
      <c r="W2057" s="59" t="str">
        <f t="shared" si="256"/>
        <v>6840107</v>
      </c>
      <c r="X2057" s="59" t="str">
        <f t="shared" si="260"/>
        <v>HATTERAS</v>
      </c>
      <c r="AC2057" s="50">
        <f t="shared" si="261"/>
        <v>2</v>
      </c>
      <c r="AD2057" s="43">
        <f t="shared" si="262"/>
        <v>123</v>
      </c>
      <c r="AE2057" s="50">
        <f t="shared" si="263"/>
        <v>2123</v>
      </c>
    </row>
    <row r="2058" spans="1:31">
      <c r="A2058" s="59" t="str">
        <f t="shared" si="257"/>
        <v>684010761</v>
      </c>
      <c r="B2058" s="59" t="str">
        <f t="shared" si="258"/>
        <v>02-123-14</v>
      </c>
      <c r="C2058" s="69" t="s">
        <v>4090</v>
      </c>
      <c r="D2058" s="69" t="s">
        <v>4081</v>
      </c>
      <c r="E2058" s="69" t="s">
        <v>987</v>
      </c>
      <c r="F2058" s="70">
        <v>62</v>
      </c>
      <c r="G2058" s="70" t="s">
        <v>1598</v>
      </c>
      <c r="H2058" s="69" t="s">
        <v>86</v>
      </c>
      <c r="I2058" s="69" t="s">
        <v>4082</v>
      </c>
      <c r="J2058" s="69" t="s">
        <v>318</v>
      </c>
      <c r="K2058" s="69" t="s">
        <v>382</v>
      </c>
      <c r="L2058" s="69" t="s">
        <v>420</v>
      </c>
      <c r="M2058" s="69" t="s">
        <v>388</v>
      </c>
      <c r="N2058" s="69" t="s">
        <v>44</v>
      </c>
      <c r="O2058" s="69" t="s">
        <v>433</v>
      </c>
      <c r="P2058" s="69" t="s">
        <v>970</v>
      </c>
      <c r="Q2058" s="69">
        <v>61</v>
      </c>
      <c r="R2058" s="69" t="s">
        <v>86</v>
      </c>
      <c r="V2058" s="59" t="str">
        <f t="shared" si="259"/>
        <v>6840107коричневый</v>
      </c>
      <c r="W2058" s="59" t="str">
        <f t="shared" si="256"/>
        <v>6840107</v>
      </c>
      <c r="X2058" s="59" t="str">
        <f t="shared" si="260"/>
        <v>HATTERAS</v>
      </c>
      <c r="AC2058" s="50">
        <f t="shared" si="261"/>
        <v>2</v>
      </c>
      <c r="AD2058" s="43">
        <f t="shared" si="262"/>
        <v>123</v>
      </c>
      <c r="AE2058" s="50">
        <f t="shared" si="263"/>
        <v>2123</v>
      </c>
    </row>
    <row r="2059" spans="1:31">
      <c r="A2059" s="59" t="str">
        <f t="shared" si="257"/>
        <v>6840328256</v>
      </c>
      <c r="B2059" s="59" t="str">
        <f t="shared" si="258"/>
        <v>02-409-00</v>
      </c>
      <c r="C2059" s="69" t="s">
        <v>4091</v>
      </c>
      <c r="D2059" s="69" t="s">
        <v>4092</v>
      </c>
      <c r="E2059" s="69" t="s">
        <v>1147</v>
      </c>
      <c r="F2059" s="70">
        <v>55</v>
      </c>
      <c r="G2059" s="70" t="s">
        <v>4093</v>
      </c>
      <c r="H2059" s="69" t="s">
        <v>86</v>
      </c>
      <c r="I2059" s="69" t="s">
        <v>1018</v>
      </c>
      <c r="J2059" s="69" t="s">
        <v>336</v>
      </c>
      <c r="K2059" s="69" t="s">
        <v>382</v>
      </c>
      <c r="L2059" s="69" t="s">
        <v>420</v>
      </c>
      <c r="M2059" s="69" t="s">
        <v>389</v>
      </c>
      <c r="N2059" s="69" t="s">
        <v>44</v>
      </c>
      <c r="O2059" s="69" t="s">
        <v>433</v>
      </c>
      <c r="P2059" s="69" t="s">
        <v>970</v>
      </c>
      <c r="Q2059" s="69">
        <v>256</v>
      </c>
      <c r="R2059" s="69" t="s">
        <v>86</v>
      </c>
      <c r="V2059" s="59" t="str">
        <f t="shared" si="259"/>
        <v>6840328коричневый</v>
      </c>
      <c r="W2059" s="59" t="str">
        <f t="shared" si="256"/>
        <v>6840328</v>
      </c>
      <c r="X2059" s="59" t="str">
        <f t="shared" si="260"/>
        <v>HATTERAS EF WOOL</v>
      </c>
      <c r="AC2059" s="50">
        <f t="shared" si="261"/>
        <v>2</v>
      </c>
      <c r="AD2059" s="43">
        <f t="shared" si="262"/>
        <v>409</v>
      </c>
      <c r="AE2059" s="50">
        <f t="shared" si="263"/>
        <v>2409</v>
      </c>
    </row>
    <row r="2060" spans="1:31">
      <c r="A2060" s="59" t="str">
        <f t="shared" si="257"/>
        <v>6840328256</v>
      </c>
      <c r="B2060" s="59" t="str">
        <f t="shared" si="258"/>
        <v>02-409-00</v>
      </c>
      <c r="C2060" s="69" t="s">
        <v>4094</v>
      </c>
      <c r="D2060" s="69" t="s">
        <v>4092</v>
      </c>
      <c r="E2060" s="69" t="s">
        <v>967</v>
      </c>
      <c r="F2060" s="70">
        <v>57</v>
      </c>
      <c r="G2060" s="70" t="s">
        <v>4093</v>
      </c>
      <c r="H2060" s="69" t="s">
        <v>86</v>
      </c>
      <c r="I2060" s="69" t="s">
        <v>1018</v>
      </c>
      <c r="J2060" s="69" t="s">
        <v>336</v>
      </c>
      <c r="K2060" s="69" t="s">
        <v>382</v>
      </c>
      <c r="L2060" s="69" t="s">
        <v>420</v>
      </c>
      <c r="M2060" s="69" t="s">
        <v>389</v>
      </c>
      <c r="N2060" s="69" t="s">
        <v>44</v>
      </c>
      <c r="O2060" s="69" t="s">
        <v>433</v>
      </c>
      <c r="P2060" s="69" t="s">
        <v>970</v>
      </c>
      <c r="Q2060" s="69">
        <v>256</v>
      </c>
      <c r="R2060" s="69" t="s">
        <v>86</v>
      </c>
      <c r="V2060" s="59" t="str">
        <f t="shared" si="259"/>
        <v>6840328коричневый</v>
      </c>
      <c r="W2060" s="59" t="str">
        <f t="shared" si="256"/>
        <v>6840328</v>
      </c>
      <c r="X2060" s="59" t="str">
        <f t="shared" si="260"/>
        <v>HATTERAS EF WOOL</v>
      </c>
      <c r="AC2060" s="50">
        <f t="shared" si="261"/>
        <v>2</v>
      </c>
      <c r="AD2060" s="43">
        <f t="shared" si="262"/>
        <v>409</v>
      </c>
      <c r="AE2060" s="50">
        <f t="shared" si="263"/>
        <v>2409</v>
      </c>
    </row>
    <row r="2061" spans="1:31">
      <c r="A2061" s="59" t="str">
        <f t="shared" si="257"/>
        <v>6840328256</v>
      </c>
      <c r="B2061" s="59" t="str">
        <f t="shared" si="258"/>
        <v>02-409-00</v>
      </c>
      <c r="C2061" s="69" t="s">
        <v>4095</v>
      </c>
      <c r="D2061" s="69" t="s">
        <v>4092</v>
      </c>
      <c r="E2061" s="69" t="s">
        <v>972</v>
      </c>
      <c r="F2061" s="70">
        <v>59</v>
      </c>
      <c r="G2061" s="70" t="s">
        <v>4093</v>
      </c>
      <c r="H2061" s="69" t="s">
        <v>86</v>
      </c>
      <c r="I2061" s="69" t="s">
        <v>1018</v>
      </c>
      <c r="J2061" s="69" t="s">
        <v>336</v>
      </c>
      <c r="K2061" s="69" t="s">
        <v>382</v>
      </c>
      <c r="L2061" s="69" t="s">
        <v>420</v>
      </c>
      <c r="M2061" s="69" t="s">
        <v>389</v>
      </c>
      <c r="N2061" s="69" t="s">
        <v>44</v>
      </c>
      <c r="O2061" s="69" t="s">
        <v>433</v>
      </c>
      <c r="P2061" s="69" t="s">
        <v>970</v>
      </c>
      <c r="Q2061" s="69">
        <v>256</v>
      </c>
      <c r="R2061" s="69" t="s">
        <v>86</v>
      </c>
      <c r="V2061" s="59" t="str">
        <f t="shared" si="259"/>
        <v>6840328коричневый</v>
      </c>
      <c r="W2061" s="59" t="str">
        <f t="shared" si="256"/>
        <v>6840328</v>
      </c>
      <c r="X2061" s="59" t="str">
        <f t="shared" si="260"/>
        <v>HATTERAS EF WOOL</v>
      </c>
      <c r="AC2061" s="50">
        <f t="shared" si="261"/>
        <v>2</v>
      </c>
      <c r="AD2061" s="43">
        <f t="shared" si="262"/>
        <v>409</v>
      </c>
      <c r="AE2061" s="50">
        <f t="shared" si="263"/>
        <v>2409</v>
      </c>
    </row>
    <row r="2062" spans="1:31">
      <c r="A2062" s="59" t="str">
        <f t="shared" si="257"/>
        <v>6840328256</v>
      </c>
      <c r="B2062" s="59" t="str">
        <f t="shared" si="258"/>
        <v>02-409-00</v>
      </c>
      <c r="C2062" s="69" t="s">
        <v>4096</v>
      </c>
      <c r="D2062" s="69" t="s">
        <v>4092</v>
      </c>
      <c r="E2062" s="69" t="s">
        <v>983</v>
      </c>
      <c r="F2062" s="70">
        <v>61</v>
      </c>
      <c r="G2062" s="70" t="s">
        <v>4093</v>
      </c>
      <c r="H2062" s="69" t="s">
        <v>86</v>
      </c>
      <c r="I2062" s="69" t="s">
        <v>1018</v>
      </c>
      <c r="J2062" s="69" t="s">
        <v>336</v>
      </c>
      <c r="K2062" s="69" t="s">
        <v>382</v>
      </c>
      <c r="L2062" s="69" t="s">
        <v>420</v>
      </c>
      <c r="M2062" s="69" t="s">
        <v>389</v>
      </c>
      <c r="N2062" s="69" t="s">
        <v>44</v>
      </c>
      <c r="O2062" s="69" t="s">
        <v>433</v>
      </c>
      <c r="P2062" s="69" t="s">
        <v>970</v>
      </c>
      <c r="Q2062" s="69">
        <v>256</v>
      </c>
      <c r="R2062" s="69" t="s">
        <v>86</v>
      </c>
      <c r="V2062" s="59" t="str">
        <f t="shared" si="259"/>
        <v>6840328коричневый</v>
      </c>
      <c r="W2062" s="59" t="str">
        <f t="shared" si="256"/>
        <v>6840328</v>
      </c>
      <c r="X2062" s="59" t="str">
        <f t="shared" si="260"/>
        <v>HATTERAS EF WOOL</v>
      </c>
      <c r="AC2062" s="50">
        <f t="shared" si="261"/>
        <v>2</v>
      </c>
      <c r="AD2062" s="43">
        <f t="shared" si="262"/>
        <v>409</v>
      </c>
      <c r="AE2062" s="50">
        <f t="shared" si="263"/>
        <v>2409</v>
      </c>
    </row>
    <row r="2063" spans="1:31">
      <c r="A2063" s="59" t="str">
        <f t="shared" si="257"/>
        <v>6840328256</v>
      </c>
      <c r="B2063" s="59" t="str">
        <f t="shared" si="258"/>
        <v>02-409-00</v>
      </c>
      <c r="C2063" s="69" t="s">
        <v>4097</v>
      </c>
      <c r="D2063" s="69" t="s">
        <v>4092</v>
      </c>
      <c r="E2063" s="69" t="s">
        <v>989</v>
      </c>
      <c r="F2063" s="70">
        <v>63</v>
      </c>
      <c r="G2063" s="70" t="s">
        <v>4093</v>
      </c>
      <c r="H2063" s="69" t="s">
        <v>86</v>
      </c>
      <c r="I2063" s="69" t="s">
        <v>1018</v>
      </c>
      <c r="J2063" s="69" t="s">
        <v>336</v>
      </c>
      <c r="K2063" s="69" t="s">
        <v>382</v>
      </c>
      <c r="L2063" s="69" t="s">
        <v>420</v>
      </c>
      <c r="M2063" s="69" t="s">
        <v>389</v>
      </c>
      <c r="N2063" s="69" t="s">
        <v>44</v>
      </c>
      <c r="O2063" s="69" t="s">
        <v>433</v>
      </c>
      <c r="P2063" s="69" t="s">
        <v>970</v>
      </c>
      <c r="Q2063" s="69">
        <v>256</v>
      </c>
      <c r="R2063" s="69" t="s">
        <v>86</v>
      </c>
      <c r="V2063" s="59" t="str">
        <f t="shared" si="259"/>
        <v>6840328коричневый</v>
      </c>
      <c r="W2063" s="59" t="str">
        <f t="shared" si="256"/>
        <v>6840328</v>
      </c>
      <c r="X2063" s="59" t="str">
        <f t="shared" si="260"/>
        <v>HATTERAS EF WOOL</v>
      </c>
      <c r="AC2063" s="50">
        <f t="shared" si="261"/>
        <v>2</v>
      </c>
      <c r="AD2063" s="43">
        <f t="shared" si="262"/>
        <v>409</v>
      </c>
      <c r="AE2063" s="50">
        <f t="shared" si="263"/>
        <v>2409</v>
      </c>
    </row>
    <row r="2064" spans="1:31">
      <c r="A2064" s="59" t="str">
        <f t="shared" si="257"/>
        <v>6840510367</v>
      </c>
      <c r="B2064" s="59" t="str">
        <f t="shared" si="258"/>
        <v>02-410-15</v>
      </c>
      <c r="C2064" s="69" t="s">
        <v>4098</v>
      </c>
      <c r="D2064" s="69" t="s">
        <v>4099</v>
      </c>
      <c r="E2064" s="69" t="s">
        <v>1147</v>
      </c>
      <c r="F2064" s="70">
        <v>55</v>
      </c>
      <c r="G2064" s="70" t="s">
        <v>4100</v>
      </c>
      <c r="H2064" s="69" t="s">
        <v>226</v>
      </c>
      <c r="I2064" s="69" t="s">
        <v>1018</v>
      </c>
      <c r="J2064" s="69" t="s">
        <v>318</v>
      </c>
      <c r="K2064" s="69" t="s">
        <v>382</v>
      </c>
      <c r="L2064" s="69" t="s">
        <v>420</v>
      </c>
      <c r="M2064" s="69" t="s">
        <v>388</v>
      </c>
      <c r="N2064" s="69" t="s">
        <v>44</v>
      </c>
      <c r="O2064" s="69" t="s">
        <v>433</v>
      </c>
      <c r="P2064" s="69" t="s">
        <v>970</v>
      </c>
      <c r="Q2064" s="69">
        <v>367</v>
      </c>
      <c r="R2064" s="69" t="s">
        <v>86</v>
      </c>
      <c r="V2064" s="59" t="str">
        <f t="shared" si="259"/>
        <v>6840510светло-коричневый</v>
      </c>
      <c r="W2064" s="59" t="str">
        <f t="shared" si="256"/>
        <v>6840510</v>
      </c>
      <c r="X2064" s="59" t="str">
        <f t="shared" si="260"/>
        <v>HATTERAS HERRINGBONE</v>
      </c>
      <c r="AC2064" s="50">
        <f t="shared" si="261"/>
        <v>2</v>
      </c>
      <c r="AD2064" s="43">
        <f t="shared" si="262"/>
        <v>410</v>
      </c>
      <c r="AE2064" s="50">
        <f t="shared" si="263"/>
        <v>2410</v>
      </c>
    </row>
    <row r="2065" spans="1:31">
      <c r="A2065" s="59" t="str">
        <f t="shared" si="257"/>
        <v>6840510367</v>
      </c>
      <c r="B2065" s="59" t="str">
        <f t="shared" si="258"/>
        <v>02-410-15</v>
      </c>
      <c r="C2065" s="69" t="s">
        <v>4101</v>
      </c>
      <c r="D2065" s="69" t="s">
        <v>4099</v>
      </c>
      <c r="E2065" s="69" t="s">
        <v>985</v>
      </c>
      <c r="F2065" s="70">
        <v>56</v>
      </c>
      <c r="G2065" s="70" t="s">
        <v>4100</v>
      </c>
      <c r="H2065" s="69" t="s">
        <v>226</v>
      </c>
      <c r="I2065" s="69" t="s">
        <v>1018</v>
      </c>
      <c r="J2065" s="69" t="s">
        <v>318</v>
      </c>
      <c r="K2065" s="69" t="s">
        <v>382</v>
      </c>
      <c r="L2065" s="69" t="s">
        <v>420</v>
      </c>
      <c r="M2065" s="69" t="s">
        <v>388</v>
      </c>
      <c r="N2065" s="69" t="s">
        <v>44</v>
      </c>
      <c r="O2065" s="69" t="s">
        <v>433</v>
      </c>
      <c r="P2065" s="69" t="s">
        <v>970</v>
      </c>
      <c r="Q2065" s="69">
        <v>367</v>
      </c>
      <c r="R2065" s="69" t="s">
        <v>86</v>
      </c>
      <c r="V2065" s="59" t="str">
        <f t="shared" si="259"/>
        <v>6840510светло-коричневый</v>
      </c>
      <c r="W2065" s="59" t="str">
        <f t="shared" si="256"/>
        <v>6840510</v>
      </c>
      <c r="X2065" s="59" t="str">
        <f t="shared" si="260"/>
        <v>HATTERAS HERRINGBONE</v>
      </c>
      <c r="AC2065" s="50">
        <f t="shared" si="261"/>
        <v>2</v>
      </c>
      <c r="AD2065" s="43">
        <f t="shared" si="262"/>
        <v>410</v>
      </c>
      <c r="AE2065" s="50">
        <f t="shared" si="263"/>
        <v>2410</v>
      </c>
    </row>
    <row r="2066" spans="1:31">
      <c r="A2066" s="59" t="str">
        <f t="shared" si="257"/>
        <v>6840510367</v>
      </c>
      <c r="B2066" s="59" t="str">
        <f t="shared" si="258"/>
        <v>02-410-15</v>
      </c>
      <c r="C2066" s="69" t="s">
        <v>4102</v>
      </c>
      <c r="D2066" s="69" t="s">
        <v>4099</v>
      </c>
      <c r="E2066" s="69" t="s">
        <v>967</v>
      </c>
      <c r="F2066" s="70">
        <v>57</v>
      </c>
      <c r="G2066" s="70" t="s">
        <v>4100</v>
      </c>
      <c r="H2066" s="69" t="s">
        <v>226</v>
      </c>
      <c r="I2066" s="69" t="s">
        <v>1018</v>
      </c>
      <c r="J2066" s="69" t="s">
        <v>318</v>
      </c>
      <c r="K2066" s="69" t="s">
        <v>382</v>
      </c>
      <c r="L2066" s="69" t="s">
        <v>420</v>
      </c>
      <c r="M2066" s="69" t="s">
        <v>388</v>
      </c>
      <c r="N2066" s="69" t="s">
        <v>44</v>
      </c>
      <c r="O2066" s="69" t="s">
        <v>433</v>
      </c>
      <c r="P2066" s="69" t="s">
        <v>970</v>
      </c>
      <c r="Q2066" s="69">
        <v>367</v>
      </c>
      <c r="R2066" s="69" t="s">
        <v>86</v>
      </c>
      <c r="V2066" s="59" t="str">
        <f t="shared" si="259"/>
        <v>6840510светло-коричневый</v>
      </c>
      <c r="W2066" s="59" t="str">
        <f t="shared" si="256"/>
        <v>6840510</v>
      </c>
      <c r="X2066" s="59" t="str">
        <f t="shared" si="260"/>
        <v>HATTERAS HERRINGBONE</v>
      </c>
      <c r="AC2066" s="50">
        <f t="shared" si="261"/>
        <v>2</v>
      </c>
      <c r="AD2066" s="43">
        <f t="shared" si="262"/>
        <v>410</v>
      </c>
      <c r="AE2066" s="50">
        <f t="shared" si="263"/>
        <v>2410</v>
      </c>
    </row>
    <row r="2067" spans="1:31">
      <c r="A2067" s="59" t="str">
        <f t="shared" si="257"/>
        <v>6840510367</v>
      </c>
      <c r="B2067" s="59" t="str">
        <f t="shared" si="258"/>
        <v>02-410-15</v>
      </c>
      <c r="C2067" s="69" t="s">
        <v>4103</v>
      </c>
      <c r="D2067" s="69" t="s">
        <v>4099</v>
      </c>
      <c r="E2067" s="69" t="s">
        <v>979</v>
      </c>
      <c r="F2067" s="70">
        <v>58</v>
      </c>
      <c r="G2067" s="70" t="s">
        <v>4100</v>
      </c>
      <c r="H2067" s="69" t="s">
        <v>226</v>
      </c>
      <c r="I2067" s="69" t="s">
        <v>1018</v>
      </c>
      <c r="J2067" s="69" t="s">
        <v>318</v>
      </c>
      <c r="K2067" s="69" t="s">
        <v>382</v>
      </c>
      <c r="L2067" s="69" t="s">
        <v>420</v>
      </c>
      <c r="M2067" s="69" t="s">
        <v>388</v>
      </c>
      <c r="N2067" s="69" t="s">
        <v>44</v>
      </c>
      <c r="O2067" s="69" t="s">
        <v>433</v>
      </c>
      <c r="P2067" s="69" t="s">
        <v>970</v>
      </c>
      <c r="Q2067" s="69">
        <v>367</v>
      </c>
      <c r="R2067" s="69" t="s">
        <v>86</v>
      </c>
      <c r="V2067" s="59" t="str">
        <f t="shared" si="259"/>
        <v>6840510светло-коричневый</v>
      </c>
      <c r="W2067" s="59" t="str">
        <f t="shared" si="256"/>
        <v>6840510</v>
      </c>
      <c r="X2067" s="59" t="str">
        <f t="shared" si="260"/>
        <v>HATTERAS HERRINGBONE</v>
      </c>
      <c r="AC2067" s="50">
        <f t="shared" si="261"/>
        <v>2</v>
      </c>
      <c r="AD2067" s="43">
        <f t="shared" si="262"/>
        <v>410</v>
      </c>
      <c r="AE2067" s="50">
        <f t="shared" si="263"/>
        <v>2410</v>
      </c>
    </row>
    <row r="2068" spans="1:31">
      <c r="A2068" s="59" t="str">
        <f t="shared" si="257"/>
        <v>6840510367</v>
      </c>
      <c r="B2068" s="59" t="str">
        <f t="shared" si="258"/>
        <v>02-410-15</v>
      </c>
      <c r="C2068" s="69" t="s">
        <v>4104</v>
      </c>
      <c r="D2068" s="69" t="s">
        <v>4099</v>
      </c>
      <c r="E2068" s="69" t="s">
        <v>972</v>
      </c>
      <c r="F2068" s="70">
        <v>59</v>
      </c>
      <c r="G2068" s="70" t="s">
        <v>4100</v>
      </c>
      <c r="H2068" s="69" t="s">
        <v>226</v>
      </c>
      <c r="I2068" s="69" t="s">
        <v>1018</v>
      </c>
      <c r="J2068" s="69" t="s">
        <v>318</v>
      </c>
      <c r="K2068" s="69" t="s">
        <v>382</v>
      </c>
      <c r="L2068" s="69" t="s">
        <v>420</v>
      </c>
      <c r="M2068" s="69" t="s">
        <v>388</v>
      </c>
      <c r="N2068" s="69" t="s">
        <v>44</v>
      </c>
      <c r="O2068" s="69" t="s">
        <v>433</v>
      </c>
      <c r="P2068" s="69" t="s">
        <v>970</v>
      </c>
      <c r="Q2068" s="69">
        <v>367</v>
      </c>
      <c r="R2068" s="69" t="s">
        <v>86</v>
      </c>
      <c r="V2068" s="59" t="str">
        <f t="shared" si="259"/>
        <v>6840510светло-коричневый</v>
      </c>
      <c r="W2068" s="59" t="str">
        <f t="shared" si="256"/>
        <v>6840510</v>
      </c>
      <c r="X2068" s="59" t="str">
        <f t="shared" si="260"/>
        <v>HATTERAS HERRINGBONE</v>
      </c>
      <c r="AC2068" s="50">
        <f t="shared" si="261"/>
        <v>2</v>
      </c>
      <c r="AD2068" s="43">
        <f t="shared" si="262"/>
        <v>410</v>
      </c>
      <c r="AE2068" s="50">
        <f t="shared" si="263"/>
        <v>2410</v>
      </c>
    </row>
    <row r="2069" spans="1:31">
      <c r="A2069" s="59" t="str">
        <f t="shared" si="257"/>
        <v>6840510367</v>
      </c>
      <c r="B2069" s="59" t="str">
        <f t="shared" si="258"/>
        <v>02-410-15</v>
      </c>
      <c r="C2069" s="69" t="s">
        <v>4105</v>
      </c>
      <c r="D2069" s="69" t="s">
        <v>4099</v>
      </c>
      <c r="E2069" s="69" t="s">
        <v>981</v>
      </c>
      <c r="F2069" s="70">
        <v>60</v>
      </c>
      <c r="G2069" s="70" t="s">
        <v>4100</v>
      </c>
      <c r="H2069" s="69" t="s">
        <v>226</v>
      </c>
      <c r="I2069" s="69" t="s">
        <v>1018</v>
      </c>
      <c r="J2069" s="69" t="s">
        <v>318</v>
      </c>
      <c r="K2069" s="69" t="s">
        <v>382</v>
      </c>
      <c r="L2069" s="69" t="s">
        <v>420</v>
      </c>
      <c r="M2069" s="69" t="s">
        <v>388</v>
      </c>
      <c r="N2069" s="69" t="s">
        <v>44</v>
      </c>
      <c r="O2069" s="69" t="s">
        <v>433</v>
      </c>
      <c r="P2069" s="69" t="s">
        <v>970</v>
      </c>
      <c r="Q2069" s="69">
        <v>367</v>
      </c>
      <c r="R2069" s="69" t="s">
        <v>86</v>
      </c>
      <c r="V2069" s="59" t="str">
        <f t="shared" si="259"/>
        <v>6840510светло-коричневый</v>
      </c>
      <c r="W2069" s="59" t="str">
        <f t="shared" si="256"/>
        <v>6840510</v>
      </c>
      <c r="X2069" s="59" t="str">
        <f t="shared" si="260"/>
        <v>HATTERAS HERRINGBONE</v>
      </c>
      <c r="AC2069" s="50">
        <f t="shared" si="261"/>
        <v>2</v>
      </c>
      <c r="AD2069" s="43">
        <f t="shared" si="262"/>
        <v>410</v>
      </c>
      <c r="AE2069" s="50">
        <f t="shared" si="263"/>
        <v>2410</v>
      </c>
    </row>
    <row r="2070" spans="1:31">
      <c r="A2070" s="59" t="str">
        <f t="shared" si="257"/>
        <v>6840510367</v>
      </c>
      <c r="B2070" s="59" t="str">
        <f t="shared" si="258"/>
        <v>02-410-15</v>
      </c>
      <c r="C2070" s="69" t="s">
        <v>4106</v>
      </c>
      <c r="D2070" s="69" t="s">
        <v>4099</v>
      </c>
      <c r="E2070" s="69" t="s">
        <v>983</v>
      </c>
      <c r="F2070" s="70">
        <v>61</v>
      </c>
      <c r="G2070" s="70" t="s">
        <v>4100</v>
      </c>
      <c r="H2070" s="69" t="s">
        <v>226</v>
      </c>
      <c r="I2070" s="69" t="s">
        <v>1018</v>
      </c>
      <c r="J2070" s="69" t="s">
        <v>318</v>
      </c>
      <c r="K2070" s="69" t="s">
        <v>382</v>
      </c>
      <c r="L2070" s="69" t="s">
        <v>420</v>
      </c>
      <c r="M2070" s="69" t="s">
        <v>388</v>
      </c>
      <c r="N2070" s="69" t="s">
        <v>44</v>
      </c>
      <c r="O2070" s="69" t="s">
        <v>433</v>
      </c>
      <c r="P2070" s="69" t="s">
        <v>970</v>
      </c>
      <c r="Q2070" s="69">
        <v>367</v>
      </c>
      <c r="R2070" s="69" t="s">
        <v>86</v>
      </c>
      <c r="V2070" s="59" t="str">
        <f t="shared" si="259"/>
        <v>6840510светло-коричневый</v>
      </c>
      <c r="W2070" s="59" t="str">
        <f t="shared" si="256"/>
        <v>6840510</v>
      </c>
      <c r="X2070" s="59" t="str">
        <f t="shared" si="260"/>
        <v>HATTERAS HERRINGBONE</v>
      </c>
      <c r="AC2070" s="50">
        <f t="shared" si="261"/>
        <v>2</v>
      </c>
      <c r="AD2070" s="43">
        <f t="shared" si="262"/>
        <v>410</v>
      </c>
      <c r="AE2070" s="50">
        <f t="shared" si="263"/>
        <v>2410</v>
      </c>
    </row>
    <row r="2071" spans="1:31">
      <c r="A2071" s="59" t="str">
        <f t="shared" si="257"/>
        <v>6840510367</v>
      </c>
      <c r="B2071" s="59" t="str">
        <f t="shared" si="258"/>
        <v>02-410-15</v>
      </c>
      <c r="C2071" s="69" t="s">
        <v>4107</v>
      </c>
      <c r="D2071" s="69" t="s">
        <v>4099</v>
      </c>
      <c r="E2071" s="69" t="s">
        <v>987</v>
      </c>
      <c r="F2071" s="70">
        <v>62</v>
      </c>
      <c r="G2071" s="70" t="s">
        <v>4100</v>
      </c>
      <c r="H2071" s="69" t="s">
        <v>226</v>
      </c>
      <c r="I2071" s="69" t="s">
        <v>1018</v>
      </c>
      <c r="J2071" s="69" t="s">
        <v>318</v>
      </c>
      <c r="K2071" s="69" t="s">
        <v>382</v>
      </c>
      <c r="L2071" s="69" t="s">
        <v>420</v>
      </c>
      <c r="M2071" s="69" t="s">
        <v>388</v>
      </c>
      <c r="N2071" s="69" t="s">
        <v>44</v>
      </c>
      <c r="O2071" s="69" t="s">
        <v>433</v>
      </c>
      <c r="P2071" s="69" t="s">
        <v>970</v>
      </c>
      <c r="Q2071" s="69">
        <v>367</v>
      </c>
      <c r="R2071" s="69" t="s">
        <v>86</v>
      </c>
      <c r="V2071" s="59" t="str">
        <f t="shared" si="259"/>
        <v>6840510светло-коричневый</v>
      </c>
      <c r="W2071" s="59" t="str">
        <f t="shared" si="256"/>
        <v>6840510</v>
      </c>
      <c r="X2071" s="59" t="str">
        <f t="shared" si="260"/>
        <v>HATTERAS HERRINGBONE</v>
      </c>
      <c r="AC2071" s="50">
        <f t="shared" si="261"/>
        <v>2</v>
      </c>
      <c r="AD2071" s="43">
        <f t="shared" si="262"/>
        <v>410</v>
      </c>
      <c r="AE2071" s="50">
        <f t="shared" si="263"/>
        <v>2410</v>
      </c>
    </row>
    <row r="2072" spans="1:31">
      <c r="A2072" s="59" t="str">
        <f t="shared" si="257"/>
        <v>6840510367</v>
      </c>
      <c r="B2072" s="59" t="str">
        <f t="shared" si="258"/>
        <v>02-410-15</v>
      </c>
      <c r="C2072" s="69" t="s">
        <v>4108</v>
      </c>
      <c r="D2072" s="69" t="s">
        <v>4099</v>
      </c>
      <c r="E2072" s="69" t="s">
        <v>989</v>
      </c>
      <c r="F2072" s="70">
        <v>63</v>
      </c>
      <c r="G2072" s="70" t="s">
        <v>4100</v>
      </c>
      <c r="H2072" s="69" t="s">
        <v>226</v>
      </c>
      <c r="I2072" s="69" t="s">
        <v>1018</v>
      </c>
      <c r="J2072" s="69" t="s">
        <v>318</v>
      </c>
      <c r="K2072" s="69" t="s">
        <v>382</v>
      </c>
      <c r="L2072" s="69" t="s">
        <v>420</v>
      </c>
      <c r="M2072" s="69" t="s">
        <v>388</v>
      </c>
      <c r="N2072" s="69" t="s">
        <v>44</v>
      </c>
      <c r="O2072" s="69" t="s">
        <v>433</v>
      </c>
      <c r="P2072" s="69" t="s">
        <v>970</v>
      </c>
      <c r="Q2072" s="69">
        <v>367</v>
      </c>
      <c r="R2072" s="69" t="s">
        <v>86</v>
      </c>
      <c r="V2072" s="59" t="str">
        <f t="shared" si="259"/>
        <v>6840510светло-коричневый</v>
      </c>
      <c r="W2072" s="59" t="str">
        <f t="shared" si="256"/>
        <v>6840510</v>
      </c>
      <c r="X2072" s="59" t="str">
        <f t="shared" si="260"/>
        <v>HATTERAS HERRINGBONE</v>
      </c>
      <c r="AC2072" s="50">
        <f t="shared" si="261"/>
        <v>2</v>
      </c>
      <c r="AD2072" s="43">
        <f t="shared" si="262"/>
        <v>410</v>
      </c>
      <c r="AE2072" s="50">
        <f t="shared" si="263"/>
        <v>2410</v>
      </c>
    </row>
    <row r="2073" spans="1:31">
      <c r="A2073" s="59" t="str">
        <f t="shared" si="257"/>
        <v>6840510331</v>
      </c>
      <c r="B2073" s="59" t="str">
        <f t="shared" si="258"/>
        <v>02-410-05</v>
      </c>
      <c r="C2073" s="69" t="s">
        <v>4109</v>
      </c>
      <c r="D2073" s="69" t="s">
        <v>4110</v>
      </c>
      <c r="E2073" s="69" t="s">
        <v>1147</v>
      </c>
      <c r="F2073" s="70">
        <v>55</v>
      </c>
      <c r="G2073" s="70" t="s">
        <v>4100</v>
      </c>
      <c r="H2073" s="69" t="s">
        <v>277</v>
      </c>
      <c r="I2073" s="69" t="s">
        <v>1018</v>
      </c>
      <c r="J2073" s="69" t="s">
        <v>318</v>
      </c>
      <c r="K2073" s="69" t="s">
        <v>382</v>
      </c>
      <c r="L2073" s="69" t="s">
        <v>420</v>
      </c>
      <c r="M2073" s="69" t="s">
        <v>388</v>
      </c>
      <c r="N2073" s="69" t="s">
        <v>44</v>
      </c>
      <c r="O2073" s="69" t="s">
        <v>433</v>
      </c>
      <c r="P2073" s="69" t="s">
        <v>970</v>
      </c>
      <c r="Q2073" s="69">
        <v>331</v>
      </c>
      <c r="R2073" s="69" t="s">
        <v>83</v>
      </c>
      <c r="V2073" s="59" t="str">
        <f t="shared" si="259"/>
        <v>6840510темно-серый</v>
      </c>
      <c r="W2073" s="59" t="str">
        <f t="shared" si="256"/>
        <v>6840510</v>
      </c>
      <c r="X2073" s="59" t="str">
        <f t="shared" si="260"/>
        <v>HATTERAS HERRINGBONE</v>
      </c>
      <c r="AC2073" s="50">
        <f t="shared" si="261"/>
        <v>2</v>
      </c>
      <c r="AD2073" s="43">
        <f t="shared" si="262"/>
        <v>410</v>
      </c>
      <c r="AE2073" s="50">
        <f t="shared" si="263"/>
        <v>2410</v>
      </c>
    </row>
    <row r="2074" spans="1:31">
      <c r="A2074" s="59" t="str">
        <f t="shared" si="257"/>
        <v>6840510331</v>
      </c>
      <c r="B2074" s="59" t="str">
        <f t="shared" si="258"/>
        <v>02-410-05</v>
      </c>
      <c r="C2074" s="69" t="s">
        <v>4111</v>
      </c>
      <c r="D2074" s="69" t="s">
        <v>4110</v>
      </c>
      <c r="E2074" s="69" t="s">
        <v>985</v>
      </c>
      <c r="F2074" s="70">
        <v>56</v>
      </c>
      <c r="G2074" s="70" t="s">
        <v>4100</v>
      </c>
      <c r="H2074" s="69" t="s">
        <v>277</v>
      </c>
      <c r="I2074" s="69" t="s">
        <v>1018</v>
      </c>
      <c r="J2074" s="69" t="s">
        <v>318</v>
      </c>
      <c r="K2074" s="69" t="s">
        <v>382</v>
      </c>
      <c r="L2074" s="69" t="s">
        <v>420</v>
      </c>
      <c r="M2074" s="69" t="s">
        <v>388</v>
      </c>
      <c r="N2074" s="69" t="s">
        <v>44</v>
      </c>
      <c r="O2074" s="69" t="s">
        <v>433</v>
      </c>
      <c r="P2074" s="69" t="s">
        <v>970</v>
      </c>
      <c r="Q2074" s="69">
        <v>331</v>
      </c>
      <c r="R2074" s="69" t="s">
        <v>83</v>
      </c>
      <c r="V2074" s="59" t="str">
        <f t="shared" si="259"/>
        <v>6840510темно-серый</v>
      </c>
      <c r="W2074" s="59" t="str">
        <f t="shared" si="256"/>
        <v>6840510</v>
      </c>
      <c r="X2074" s="59" t="str">
        <f t="shared" si="260"/>
        <v>HATTERAS HERRINGBONE</v>
      </c>
      <c r="AC2074" s="50">
        <f t="shared" si="261"/>
        <v>2</v>
      </c>
      <c r="AD2074" s="43">
        <f t="shared" si="262"/>
        <v>410</v>
      </c>
      <c r="AE2074" s="50">
        <f t="shared" si="263"/>
        <v>2410</v>
      </c>
    </row>
    <row r="2075" spans="1:31">
      <c r="A2075" s="59" t="str">
        <f t="shared" si="257"/>
        <v>6840510331</v>
      </c>
      <c r="B2075" s="59" t="str">
        <f t="shared" si="258"/>
        <v>02-410-05</v>
      </c>
      <c r="C2075" s="69" t="s">
        <v>4112</v>
      </c>
      <c r="D2075" s="69" t="s">
        <v>4110</v>
      </c>
      <c r="E2075" s="69" t="s">
        <v>967</v>
      </c>
      <c r="F2075" s="70">
        <v>57</v>
      </c>
      <c r="G2075" s="70" t="s">
        <v>4100</v>
      </c>
      <c r="H2075" s="69" t="s">
        <v>277</v>
      </c>
      <c r="I2075" s="69" t="s">
        <v>1018</v>
      </c>
      <c r="J2075" s="69" t="s">
        <v>318</v>
      </c>
      <c r="K2075" s="69" t="s">
        <v>382</v>
      </c>
      <c r="L2075" s="69" t="s">
        <v>420</v>
      </c>
      <c r="M2075" s="69" t="s">
        <v>388</v>
      </c>
      <c r="N2075" s="69" t="s">
        <v>44</v>
      </c>
      <c r="O2075" s="69" t="s">
        <v>433</v>
      </c>
      <c r="P2075" s="69" t="s">
        <v>970</v>
      </c>
      <c r="Q2075" s="69">
        <v>331</v>
      </c>
      <c r="R2075" s="69" t="s">
        <v>83</v>
      </c>
      <c r="V2075" s="59" t="str">
        <f t="shared" si="259"/>
        <v>6840510темно-серый</v>
      </c>
      <c r="W2075" s="59" t="str">
        <f t="shared" si="256"/>
        <v>6840510</v>
      </c>
      <c r="X2075" s="59" t="str">
        <f t="shared" si="260"/>
        <v>HATTERAS HERRINGBONE</v>
      </c>
      <c r="AC2075" s="50">
        <f t="shared" si="261"/>
        <v>2</v>
      </c>
      <c r="AD2075" s="43">
        <f t="shared" si="262"/>
        <v>410</v>
      </c>
      <c r="AE2075" s="50">
        <f t="shared" si="263"/>
        <v>2410</v>
      </c>
    </row>
    <row r="2076" spans="1:31">
      <c r="A2076" s="59" t="str">
        <f t="shared" si="257"/>
        <v>6840510331</v>
      </c>
      <c r="B2076" s="59" t="str">
        <f t="shared" si="258"/>
        <v>02-410-05</v>
      </c>
      <c r="C2076" s="69" t="s">
        <v>4113</v>
      </c>
      <c r="D2076" s="69" t="s">
        <v>4110</v>
      </c>
      <c r="E2076" s="69" t="s">
        <v>979</v>
      </c>
      <c r="F2076" s="70">
        <v>58</v>
      </c>
      <c r="G2076" s="70" t="s">
        <v>4100</v>
      </c>
      <c r="H2076" s="69" t="s">
        <v>277</v>
      </c>
      <c r="I2076" s="69" t="s">
        <v>1018</v>
      </c>
      <c r="J2076" s="69" t="s">
        <v>318</v>
      </c>
      <c r="K2076" s="69" t="s">
        <v>382</v>
      </c>
      <c r="L2076" s="69" t="s">
        <v>420</v>
      </c>
      <c r="M2076" s="69" t="s">
        <v>388</v>
      </c>
      <c r="N2076" s="69" t="s">
        <v>44</v>
      </c>
      <c r="O2076" s="69" t="s">
        <v>433</v>
      </c>
      <c r="P2076" s="69" t="s">
        <v>970</v>
      </c>
      <c r="Q2076" s="69">
        <v>331</v>
      </c>
      <c r="R2076" s="69" t="s">
        <v>83</v>
      </c>
      <c r="V2076" s="59" t="str">
        <f t="shared" si="259"/>
        <v>6840510темно-серый</v>
      </c>
      <c r="W2076" s="59" t="str">
        <f t="shared" si="256"/>
        <v>6840510</v>
      </c>
      <c r="X2076" s="59" t="str">
        <f t="shared" si="260"/>
        <v>HATTERAS HERRINGBONE</v>
      </c>
      <c r="AC2076" s="50">
        <f t="shared" si="261"/>
        <v>2</v>
      </c>
      <c r="AD2076" s="43">
        <f t="shared" si="262"/>
        <v>410</v>
      </c>
      <c r="AE2076" s="50">
        <f t="shared" si="263"/>
        <v>2410</v>
      </c>
    </row>
    <row r="2077" spans="1:31">
      <c r="A2077" s="59" t="str">
        <f t="shared" si="257"/>
        <v>6840510331</v>
      </c>
      <c r="B2077" s="59" t="str">
        <f t="shared" si="258"/>
        <v>02-410-05</v>
      </c>
      <c r="C2077" s="69" t="s">
        <v>4114</v>
      </c>
      <c r="D2077" s="69" t="s">
        <v>4110</v>
      </c>
      <c r="E2077" s="69" t="s">
        <v>972</v>
      </c>
      <c r="F2077" s="70">
        <v>59</v>
      </c>
      <c r="G2077" s="70" t="s">
        <v>4100</v>
      </c>
      <c r="H2077" s="69" t="s">
        <v>277</v>
      </c>
      <c r="I2077" s="69" t="s">
        <v>1018</v>
      </c>
      <c r="J2077" s="69" t="s">
        <v>318</v>
      </c>
      <c r="K2077" s="69" t="s">
        <v>382</v>
      </c>
      <c r="L2077" s="69" t="s">
        <v>420</v>
      </c>
      <c r="M2077" s="69" t="s">
        <v>388</v>
      </c>
      <c r="N2077" s="69" t="s">
        <v>44</v>
      </c>
      <c r="O2077" s="69" t="s">
        <v>433</v>
      </c>
      <c r="P2077" s="69" t="s">
        <v>970</v>
      </c>
      <c r="Q2077" s="69">
        <v>331</v>
      </c>
      <c r="R2077" s="69" t="s">
        <v>83</v>
      </c>
      <c r="V2077" s="59" t="str">
        <f t="shared" si="259"/>
        <v>6840510темно-серый</v>
      </c>
      <c r="W2077" s="59" t="str">
        <f t="shared" si="256"/>
        <v>6840510</v>
      </c>
      <c r="X2077" s="59" t="str">
        <f t="shared" si="260"/>
        <v>HATTERAS HERRINGBONE</v>
      </c>
      <c r="AC2077" s="50">
        <f t="shared" si="261"/>
        <v>2</v>
      </c>
      <c r="AD2077" s="43">
        <f t="shared" si="262"/>
        <v>410</v>
      </c>
      <c r="AE2077" s="50">
        <f t="shared" si="263"/>
        <v>2410</v>
      </c>
    </row>
    <row r="2078" spans="1:31">
      <c r="A2078" s="59" t="str">
        <f t="shared" si="257"/>
        <v>6840510331</v>
      </c>
      <c r="B2078" s="59" t="str">
        <f t="shared" si="258"/>
        <v>02-410-05</v>
      </c>
      <c r="C2078" s="69" t="s">
        <v>4115</v>
      </c>
      <c r="D2078" s="69" t="s">
        <v>4110</v>
      </c>
      <c r="E2078" s="69" t="s">
        <v>981</v>
      </c>
      <c r="F2078" s="70">
        <v>60</v>
      </c>
      <c r="G2078" s="70" t="s">
        <v>4100</v>
      </c>
      <c r="H2078" s="69" t="s">
        <v>277</v>
      </c>
      <c r="I2078" s="69" t="s">
        <v>1018</v>
      </c>
      <c r="J2078" s="69" t="s">
        <v>318</v>
      </c>
      <c r="K2078" s="69" t="s">
        <v>382</v>
      </c>
      <c r="L2078" s="69" t="s">
        <v>420</v>
      </c>
      <c r="M2078" s="69" t="s">
        <v>388</v>
      </c>
      <c r="N2078" s="69" t="s">
        <v>44</v>
      </c>
      <c r="O2078" s="69" t="s">
        <v>433</v>
      </c>
      <c r="P2078" s="69" t="s">
        <v>970</v>
      </c>
      <c r="Q2078" s="69">
        <v>331</v>
      </c>
      <c r="R2078" s="69" t="s">
        <v>83</v>
      </c>
      <c r="V2078" s="59" t="str">
        <f t="shared" si="259"/>
        <v>6840510темно-серый</v>
      </c>
      <c r="W2078" s="59" t="str">
        <f t="shared" si="256"/>
        <v>6840510</v>
      </c>
      <c r="X2078" s="59" t="str">
        <f t="shared" si="260"/>
        <v>HATTERAS HERRINGBONE</v>
      </c>
      <c r="AC2078" s="50">
        <f t="shared" si="261"/>
        <v>2</v>
      </c>
      <c r="AD2078" s="43">
        <f t="shared" si="262"/>
        <v>410</v>
      </c>
      <c r="AE2078" s="50">
        <f t="shared" si="263"/>
        <v>2410</v>
      </c>
    </row>
    <row r="2079" spans="1:31">
      <c r="A2079" s="59" t="str">
        <f t="shared" si="257"/>
        <v>6840510331</v>
      </c>
      <c r="B2079" s="59" t="str">
        <f t="shared" si="258"/>
        <v>02-410-05</v>
      </c>
      <c r="C2079" s="69" t="s">
        <v>4116</v>
      </c>
      <c r="D2079" s="69" t="s">
        <v>4110</v>
      </c>
      <c r="E2079" s="69" t="s">
        <v>983</v>
      </c>
      <c r="F2079" s="70">
        <v>61</v>
      </c>
      <c r="G2079" s="70" t="s">
        <v>4100</v>
      </c>
      <c r="H2079" s="69" t="s">
        <v>277</v>
      </c>
      <c r="I2079" s="69" t="s">
        <v>1018</v>
      </c>
      <c r="J2079" s="69" t="s">
        <v>318</v>
      </c>
      <c r="K2079" s="69" t="s">
        <v>382</v>
      </c>
      <c r="L2079" s="69" t="s">
        <v>420</v>
      </c>
      <c r="M2079" s="69" t="s">
        <v>388</v>
      </c>
      <c r="N2079" s="69" t="s">
        <v>44</v>
      </c>
      <c r="O2079" s="69" t="s">
        <v>433</v>
      </c>
      <c r="P2079" s="69" t="s">
        <v>970</v>
      </c>
      <c r="Q2079" s="69">
        <v>331</v>
      </c>
      <c r="R2079" s="69" t="s">
        <v>83</v>
      </c>
      <c r="V2079" s="59" t="str">
        <f t="shared" si="259"/>
        <v>6840510темно-серый</v>
      </c>
      <c r="W2079" s="59" t="str">
        <f t="shared" si="256"/>
        <v>6840510</v>
      </c>
      <c r="X2079" s="59" t="str">
        <f t="shared" si="260"/>
        <v>HATTERAS HERRINGBONE</v>
      </c>
      <c r="AC2079" s="50">
        <f t="shared" si="261"/>
        <v>2</v>
      </c>
      <c r="AD2079" s="43">
        <f t="shared" si="262"/>
        <v>410</v>
      </c>
      <c r="AE2079" s="50">
        <f t="shared" si="263"/>
        <v>2410</v>
      </c>
    </row>
    <row r="2080" spans="1:31">
      <c r="A2080" s="59" t="str">
        <f t="shared" si="257"/>
        <v>6840510331</v>
      </c>
      <c r="B2080" s="59" t="str">
        <f t="shared" si="258"/>
        <v>02-410-05</v>
      </c>
      <c r="C2080" s="69" t="s">
        <v>4117</v>
      </c>
      <c r="D2080" s="69" t="s">
        <v>4110</v>
      </c>
      <c r="E2080" s="69" t="s">
        <v>987</v>
      </c>
      <c r="F2080" s="70">
        <v>62</v>
      </c>
      <c r="G2080" s="70" t="s">
        <v>4100</v>
      </c>
      <c r="H2080" s="69" t="s">
        <v>277</v>
      </c>
      <c r="I2080" s="69" t="s">
        <v>1018</v>
      </c>
      <c r="J2080" s="69" t="s">
        <v>318</v>
      </c>
      <c r="K2080" s="69" t="s">
        <v>382</v>
      </c>
      <c r="L2080" s="69" t="s">
        <v>420</v>
      </c>
      <c r="M2080" s="69" t="s">
        <v>388</v>
      </c>
      <c r="N2080" s="69" t="s">
        <v>44</v>
      </c>
      <c r="O2080" s="69" t="s">
        <v>433</v>
      </c>
      <c r="P2080" s="69" t="s">
        <v>970</v>
      </c>
      <c r="Q2080" s="69">
        <v>331</v>
      </c>
      <c r="R2080" s="69" t="s">
        <v>83</v>
      </c>
      <c r="V2080" s="59" t="str">
        <f t="shared" si="259"/>
        <v>6840510темно-серый</v>
      </c>
      <c r="W2080" s="59" t="str">
        <f t="shared" si="256"/>
        <v>6840510</v>
      </c>
      <c r="X2080" s="59" t="str">
        <f t="shared" si="260"/>
        <v>HATTERAS HERRINGBONE</v>
      </c>
      <c r="AC2080" s="50">
        <f t="shared" si="261"/>
        <v>2</v>
      </c>
      <c r="AD2080" s="43">
        <f t="shared" si="262"/>
        <v>410</v>
      </c>
      <c r="AE2080" s="50">
        <f t="shared" si="263"/>
        <v>2410</v>
      </c>
    </row>
    <row r="2081" spans="1:31">
      <c r="A2081" s="59" t="str">
        <f t="shared" si="257"/>
        <v>6840510331</v>
      </c>
      <c r="B2081" s="59" t="str">
        <f t="shared" si="258"/>
        <v>02-410-05</v>
      </c>
      <c r="C2081" s="69" t="s">
        <v>4118</v>
      </c>
      <c r="D2081" s="69" t="s">
        <v>4110</v>
      </c>
      <c r="E2081" s="69" t="s">
        <v>989</v>
      </c>
      <c r="F2081" s="70">
        <v>63</v>
      </c>
      <c r="G2081" s="70" t="s">
        <v>4100</v>
      </c>
      <c r="H2081" s="69" t="s">
        <v>277</v>
      </c>
      <c r="I2081" s="69" t="s">
        <v>1018</v>
      </c>
      <c r="J2081" s="69" t="s">
        <v>318</v>
      </c>
      <c r="K2081" s="69" t="s">
        <v>382</v>
      </c>
      <c r="L2081" s="69" t="s">
        <v>420</v>
      </c>
      <c r="M2081" s="69" t="s">
        <v>388</v>
      </c>
      <c r="N2081" s="69" t="s">
        <v>44</v>
      </c>
      <c r="O2081" s="69" t="s">
        <v>433</v>
      </c>
      <c r="P2081" s="69" t="s">
        <v>970</v>
      </c>
      <c r="Q2081" s="69">
        <v>331</v>
      </c>
      <c r="R2081" s="69" t="s">
        <v>83</v>
      </c>
      <c r="V2081" s="59" t="str">
        <f t="shared" si="259"/>
        <v>6840510темно-серый</v>
      </c>
      <c r="W2081" s="59" t="str">
        <f t="shared" si="256"/>
        <v>6840510</v>
      </c>
      <c r="X2081" s="59" t="str">
        <f t="shared" si="260"/>
        <v>HATTERAS HERRINGBONE</v>
      </c>
      <c r="AC2081" s="50">
        <f t="shared" si="261"/>
        <v>2</v>
      </c>
      <c r="AD2081" s="43">
        <f t="shared" si="262"/>
        <v>410</v>
      </c>
      <c r="AE2081" s="50">
        <f t="shared" si="263"/>
        <v>2410</v>
      </c>
    </row>
    <row r="2082" spans="1:31">
      <c r="A2082" s="59" t="str">
        <f t="shared" si="257"/>
        <v>6840513331</v>
      </c>
      <c r="B2082" s="59" t="str">
        <f t="shared" si="258"/>
        <v>02-411-05</v>
      </c>
      <c r="C2082" s="69" t="s">
        <v>4119</v>
      </c>
      <c r="D2082" s="69" t="s">
        <v>4120</v>
      </c>
      <c r="E2082" s="69" t="s">
        <v>967</v>
      </c>
      <c r="F2082" s="70">
        <v>57</v>
      </c>
      <c r="G2082" s="70" t="s">
        <v>4121</v>
      </c>
      <c r="H2082" s="69" t="s">
        <v>277</v>
      </c>
      <c r="I2082" s="69" t="s">
        <v>4122</v>
      </c>
      <c r="J2082" s="69" t="s">
        <v>318</v>
      </c>
      <c r="K2082" s="69" t="s">
        <v>382</v>
      </c>
      <c r="L2082" s="69" t="s">
        <v>420</v>
      </c>
      <c r="M2082" s="69" t="s">
        <v>388</v>
      </c>
      <c r="N2082" s="69" t="s">
        <v>44</v>
      </c>
      <c r="O2082" s="69" t="s">
        <v>428</v>
      </c>
      <c r="P2082" s="69" t="s">
        <v>970</v>
      </c>
      <c r="Q2082" s="69">
        <v>331</v>
      </c>
      <c r="R2082" s="69" t="s">
        <v>83</v>
      </c>
      <c r="V2082" s="59" t="str">
        <f t="shared" si="259"/>
        <v>6840513темно-серый</v>
      </c>
      <c r="W2082" s="59" t="str">
        <f t="shared" si="256"/>
        <v>6840513</v>
      </c>
      <c r="X2082" s="59" t="str">
        <f t="shared" si="260"/>
        <v>HATTERAS LAMA</v>
      </c>
      <c r="AC2082" s="50">
        <f t="shared" si="261"/>
        <v>2</v>
      </c>
      <c r="AD2082" s="43">
        <f t="shared" si="262"/>
        <v>411</v>
      </c>
      <c r="AE2082" s="50">
        <f t="shared" si="263"/>
        <v>2411</v>
      </c>
    </row>
    <row r="2083" spans="1:31">
      <c r="A2083" s="59" t="str">
        <f t="shared" si="257"/>
        <v>6840513331</v>
      </c>
      <c r="B2083" s="59" t="str">
        <f t="shared" si="258"/>
        <v>02-411-05</v>
      </c>
      <c r="C2083" s="69" t="s">
        <v>4123</v>
      </c>
      <c r="D2083" s="69" t="s">
        <v>4120</v>
      </c>
      <c r="E2083" s="69" t="s">
        <v>979</v>
      </c>
      <c r="F2083" s="70">
        <v>58</v>
      </c>
      <c r="G2083" s="70" t="s">
        <v>4121</v>
      </c>
      <c r="H2083" s="69" t="s">
        <v>277</v>
      </c>
      <c r="I2083" s="69" t="s">
        <v>4122</v>
      </c>
      <c r="J2083" s="69" t="s">
        <v>318</v>
      </c>
      <c r="K2083" s="69" t="s">
        <v>382</v>
      </c>
      <c r="L2083" s="69" t="s">
        <v>420</v>
      </c>
      <c r="M2083" s="69" t="s">
        <v>388</v>
      </c>
      <c r="N2083" s="69" t="s">
        <v>44</v>
      </c>
      <c r="O2083" s="69" t="s">
        <v>428</v>
      </c>
      <c r="P2083" s="69" t="s">
        <v>970</v>
      </c>
      <c r="Q2083" s="69">
        <v>331</v>
      </c>
      <c r="R2083" s="69" t="s">
        <v>83</v>
      </c>
      <c r="V2083" s="59" t="str">
        <f t="shared" si="259"/>
        <v>6840513темно-серый</v>
      </c>
      <c r="W2083" s="59" t="str">
        <f t="shared" si="256"/>
        <v>6840513</v>
      </c>
      <c r="X2083" s="59" t="str">
        <f t="shared" si="260"/>
        <v>HATTERAS LAMA</v>
      </c>
      <c r="AC2083" s="50">
        <f t="shared" si="261"/>
        <v>2</v>
      </c>
      <c r="AD2083" s="43">
        <f t="shared" si="262"/>
        <v>411</v>
      </c>
      <c r="AE2083" s="50">
        <f t="shared" si="263"/>
        <v>2411</v>
      </c>
    </row>
    <row r="2084" spans="1:31">
      <c r="A2084" s="59" t="str">
        <f t="shared" si="257"/>
        <v>6840513331</v>
      </c>
      <c r="B2084" s="59" t="str">
        <f t="shared" si="258"/>
        <v>02-411-05</v>
      </c>
      <c r="C2084" s="69" t="s">
        <v>4124</v>
      </c>
      <c r="D2084" s="69" t="s">
        <v>4120</v>
      </c>
      <c r="E2084" s="69" t="s">
        <v>972</v>
      </c>
      <c r="F2084" s="70">
        <v>59</v>
      </c>
      <c r="G2084" s="70" t="s">
        <v>4121</v>
      </c>
      <c r="H2084" s="69" t="s">
        <v>277</v>
      </c>
      <c r="I2084" s="69" t="s">
        <v>4122</v>
      </c>
      <c r="J2084" s="69" t="s">
        <v>318</v>
      </c>
      <c r="K2084" s="69" t="s">
        <v>382</v>
      </c>
      <c r="L2084" s="69" t="s">
        <v>420</v>
      </c>
      <c r="M2084" s="69" t="s">
        <v>388</v>
      </c>
      <c r="N2084" s="69" t="s">
        <v>44</v>
      </c>
      <c r="O2084" s="69" t="s">
        <v>428</v>
      </c>
      <c r="P2084" s="69" t="s">
        <v>970</v>
      </c>
      <c r="Q2084" s="69">
        <v>331</v>
      </c>
      <c r="R2084" s="69" t="s">
        <v>83</v>
      </c>
      <c r="V2084" s="59" t="str">
        <f t="shared" si="259"/>
        <v>6840513темно-серый</v>
      </c>
      <c r="W2084" s="59" t="str">
        <f t="shared" si="256"/>
        <v>6840513</v>
      </c>
      <c r="X2084" s="59" t="str">
        <f t="shared" si="260"/>
        <v>HATTERAS LAMA</v>
      </c>
      <c r="AC2084" s="50">
        <f t="shared" si="261"/>
        <v>2</v>
      </c>
      <c r="AD2084" s="43">
        <f t="shared" si="262"/>
        <v>411</v>
      </c>
      <c r="AE2084" s="50">
        <f t="shared" si="263"/>
        <v>2411</v>
      </c>
    </row>
    <row r="2085" spans="1:31">
      <c r="A2085" s="59" t="str">
        <f t="shared" si="257"/>
        <v>6840513331</v>
      </c>
      <c r="B2085" s="59" t="str">
        <f t="shared" si="258"/>
        <v>02-411-05</v>
      </c>
      <c r="C2085" s="69" t="s">
        <v>4125</v>
      </c>
      <c r="D2085" s="69" t="s">
        <v>4120</v>
      </c>
      <c r="E2085" s="69" t="s">
        <v>981</v>
      </c>
      <c r="F2085" s="70">
        <v>60</v>
      </c>
      <c r="G2085" s="70" t="s">
        <v>4121</v>
      </c>
      <c r="H2085" s="69" t="s">
        <v>277</v>
      </c>
      <c r="I2085" s="69" t="s">
        <v>4122</v>
      </c>
      <c r="J2085" s="69" t="s">
        <v>318</v>
      </c>
      <c r="K2085" s="69" t="s">
        <v>382</v>
      </c>
      <c r="L2085" s="69" t="s">
        <v>420</v>
      </c>
      <c r="M2085" s="69" t="s">
        <v>388</v>
      </c>
      <c r="N2085" s="69" t="s">
        <v>44</v>
      </c>
      <c r="O2085" s="69" t="s">
        <v>428</v>
      </c>
      <c r="P2085" s="69" t="s">
        <v>970</v>
      </c>
      <c r="Q2085" s="69">
        <v>331</v>
      </c>
      <c r="R2085" s="69" t="s">
        <v>83</v>
      </c>
      <c r="V2085" s="59" t="str">
        <f t="shared" si="259"/>
        <v>6840513темно-серый</v>
      </c>
      <c r="W2085" s="59" t="str">
        <f t="shared" si="256"/>
        <v>6840513</v>
      </c>
      <c r="X2085" s="59" t="str">
        <f t="shared" si="260"/>
        <v>HATTERAS LAMA</v>
      </c>
      <c r="AC2085" s="50">
        <f t="shared" si="261"/>
        <v>2</v>
      </c>
      <c r="AD2085" s="43">
        <f t="shared" si="262"/>
        <v>411</v>
      </c>
      <c r="AE2085" s="50">
        <f t="shared" si="263"/>
        <v>2411</v>
      </c>
    </row>
    <row r="2086" spans="1:31">
      <c r="A2086" s="59" t="str">
        <f t="shared" si="257"/>
        <v>6840513331</v>
      </c>
      <c r="B2086" s="59" t="str">
        <f t="shared" si="258"/>
        <v>02-411-05</v>
      </c>
      <c r="C2086" s="69" t="s">
        <v>4126</v>
      </c>
      <c r="D2086" s="69" t="s">
        <v>4120</v>
      </c>
      <c r="E2086" s="69" t="s">
        <v>983</v>
      </c>
      <c r="F2086" s="70">
        <v>61</v>
      </c>
      <c r="G2086" s="70" t="s">
        <v>4121</v>
      </c>
      <c r="H2086" s="69" t="s">
        <v>277</v>
      </c>
      <c r="I2086" s="69" t="s">
        <v>4122</v>
      </c>
      <c r="J2086" s="69" t="s">
        <v>318</v>
      </c>
      <c r="K2086" s="69" t="s">
        <v>382</v>
      </c>
      <c r="L2086" s="69" t="s">
        <v>420</v>
      </c>
      <c r="M2086" s="69" t="s">
        <v>388</v>
      </c>
      <c r="N2086" s="69" t="s">
        <v>44</v>
      </c>
      <c r="O2086" s="69" t="s">
        <v>428</v>
      </c>
      <c r="P2086" s="69" t="s">
        <v>970</v>
      </c>
      <c r="Q2086" s="69">
        <v>331</v>
      </c>
      <c r="R2086" s="69" t="s">
        <v>83</v>
      </c>
      <c r="V2086" s="59" t="str">
        <f t="shared" si="259"/>
        <v>6840513темно-серый</v>
      </c>
      <c r="W2086" s="59" t="str">
        <f t="shared" si="256"/>
        <v>6840513</v>
      </c>
      <c r="X2086" s="59" t="str">
        <f t="shared" si="260"/>
        <v>HATTERAS LAMA</v>
      </c>
      <c r="AC2086" s="50">
        <f t="shared" si="261"/>
        <v>2</v>
      </c>
      <c r="AD2086" s="43">
        <f t="shared" si="262"/>
        <v>411</v>
      </c>
      <c r="AE2086" s="50">
        <f t="shared" si="263"/>
        <v>2411</v>
      </c>
    </row>
    <row r="2087" spans="1:31">
      <c r="A2087" s="59" t="str">
        <f t="shared" si="257"/>
        <v>68611018</v>
      </c>
      <c r="B2087" s="59" t="str">
        <f t="shared" si="258"/>
        <v>02-374-18</v>
      </c>
      <c r="C2087" s="69" t="s">
        <v>4127</v>
      </c>
      <c r="D2087" s="69" t="s">
        <v>4128</v>
      </c>
      <c r="E2087" s="69" t="s">
        <v>967</v>
      </c>
      <c r="F2087" s="70">
        <v>57</v>
      </c>
      <c r="G2087" s="70" t="s">
        <v>3828</v>
      </c>
      <c r="H2087" s="69" t="s">
        <v>78</v>
      </c>
      <c r="I2087" s="69" t="s">
        <v>1727</v>
      </c>
      <c r="J2087" s="69" t="s">
        <v>318</v>
      </c>
      <c r="K2087" s="69" t="s">
        <v>382</v>
      </c>
      <c r="L2087" s="69" t="s">
        <v>420</v>
      </c>
      <c r="M2087" s="69" t="s">
        <v>388</v>
      </c>
      <c r="N2087" s="69" t="s">
        <v>1725</v>
      </c>
      <c r="O2087" s="69" t="s">
        <v>433</v>
      </c>
      <c r="P2087" s="69" t="s">
        <v>970</v>
      </c>
      <c r="Q2087" s="69">
        <v>8</v>
      </c>
      <c r="R2087" s="69" t="s">
        <v>78</v>
      </c>
      <c r="V2087" s="59" t="str">
        <f t="shared" si="259"/>
        <v>6861101красный</v>
      </c>
      <c r="W2087" s="59" t="str">
        <f t="shared" si="256"/>
        <v>6861101</v>
      </c>
      <c r="X2087" s="59" t="str">
        <f t="shared" si="260"/>
        <v>8-PANEL CAP CORD</v>
      </c>
      <c r="AC2087" s="50">
        <f t="shared" si="261"/>
        <v>2</v>
      </c>
      <c r="AD2087" s="43">
        <f t="shared" si="262"/>
        <v>374</v>
      </c>
      <c r="AE2087" s="50">
        <f t="shared" si="263"/>
        <v>2374</v>
      </c>
    </row>
    <row r="2088" spans="1:31">
      <c r="A2088" s="59" t="str">
        <f t="shared" si="257"/>
        <v>68611018</v>
      </c>
      <c r="B2088" s="59" t="str">
        <f t="shared" si="258"/>
        <v>02-374-18</v>
      </c>
      <c r="C2088" s="69" t="s">
        <v>4129</v>
      </c>
      <c r="D2088" s="69" t="s">
        <v>4128</v>
      </c>
      <c r="E2088" s="69" t="s">
        <v>972</v>
      </c>
      <c r="F2088" s="70">
        <v>59</v>
      </c>
      <c r="G2088" s="70" t="s">
        <v>3828</v>
      </c>
      <c r="H2088" s="69" t="s">
        <v>78</v>
      </c>
      <c r="I2088" s="69" t="s">
        <v>1727</v>
      </c>
      <c r="J2088" s="69" t="s">
        <v>318</v>
      </c>
      <c r="K2088" s="69" t="s">
        <v>382</v>
      </c>
      <c r="L2088" s="69" t="s">
        <v>420</v>
      </c>
      <c r="M2088" s="69" t="s">
        <v>388</v>
      </c>
      <c r="N2088" s="69" t="s">
        <v>1725</v>
      </c>
      <c r="O2088" s="69" t="s">
        <v>433</v>
      </c>
      <c r="P2088" s="69" t="s">
        <v>970</v>
      </c>
      <c r="Q2088" s="69">
        <v>8</v>
      </c>
      <c r="R2088" s="69" t="s">
        <v>78</v>
      </c>
      <c r="V2088" s="59" t="str">
        <f t="shared" si="259"/>
        <v>6861101красный</v>
      </c>
      <c r="W2088" s="59" t="str">
        <f t="shared" si="256"/>
        <v>6861101</v>
      </c>
      <c r="X2088" s="59" t="str">
        <f t="shared" si="260"/>
        <v>8-PANEL CAP CORD</v>
      </c>
      <c r="AC2088" s="50">
        <f t="shared" si="261"/>
        <v>2</v>
      </c>
      <c r="AD2088" s="43">
        <f t="shared" si="262"/>
        <v>374</v>
      </c>
      <c r="AE2088" s="50">
        <f t="shared" si="263"/>
        <v>2374</v>
      </c>
    </row>
    <row r="2089" spans="1:31">
      <c r="A2089" s="59" t="str">
        <f t="shared" si="257"/>
        <v>68611018</v>
      </c>
      <c r="B2089" s="59" t="str">
        <f t="shared" si="258"/>
        <v>02-374-18</v>
      </c>
      <c r="C2089" s="69" t="s">
        <v>4130</v>
      </c>
      <c r="D2089" s="69" t="s">
        <v>4128</v>
      </c>
      <c r="E2089" s="69" t="s">
        <v>983</v>
      </c>
      <c r="F2089" s="70">
        <v>61</v>
      </c>
      <c r="G2089" s="70" t="s">
        <v>3828</v>
      </c>
      <c r="H2089" s="69" t="s">
        <v>78</v>
      </c>
      <c r="I2089" s="69" t="s">
        <v>1727</v>
      </c>
      <c r="J2089" s="69" t="s">
        <v>318</v>
      </c>
      <c r="K2089" s="69" t="s">
        <v>382</v>
      </c>
      <c r="L2089" s="69" t="s">
        <v>420</v>
      </c>
      <c r="M2089" s="69" t="s">
        <v>388</v>
      </c>
      <c r="N2089" s="69" t="s">
        <v>1725</v>
      </c>
      <c r="O2089" s="69" t="s">
        <v>433</v>
      </c>
      <c r="P2089" s="69" t="s">
        <v>970</v>
      </c>
      <c r="Q2089" s="69">
        <v>8</v>
      </c>
      <c r="R2089" s="69" t="s">
        <v>78</v>
      </c>
      <c r="V2089" s="59" t="str">
        <f t="shared" si="259"/>
        <v>6861101красный</v>
      </c>
      <c r="W2089" s="59" t="str">
        <f t="shared" si="256"/>
        <v>6861101</v>
      </c>
      <c r="X2089" s="59" t="str">
        <f t="shared" si="260"/>
        <v>8-PANEL CAP CORD</v>
      </c>
      <c r="AC2089" s="50">
        <f t="shared" si="261"/>
        <v>2</v>
      </c>
      <c r="AD2089" s="43">
        <f t="shared" si="262"/>
        <v>374</v>
      </c>
      <c r="AE2089" s="50">
        <f t="shared" si="263"/>
        <v>2374</v>
      </c>
    </row>
    <row r="2090" spans="1:31">
      <c r="A2090" s="59" t="str">
        <f t="shared" si="257"/>
        <v>68611012</v>
      </c>
      <c r="B2090" s="59" t="str">
        <f t="shared" si="258"/>
        <v>02-374-16</v>
      </c>
      <c r="C2090" s="69" t="s">
        <v>4131</v>
      </c>
      <c r="D2090" s="69" t="s">
        <v>4132</v>
      </c>
      <c r="E2090" s="69" t="s">
        <v>967</v>
      </c>
      <c r="F2090" s="70">
        <v>57</v>
      </c>
      <c r="G2090" s="70" t="s">
        <v>3828</v>
      </c>
      <c r="H2090" s="69" t="s">
        <v>55</v>
      </c>
      <c r="I2090" s="69" t="s">
        <v>1727</v>
      </c>
      <c r="J2090" s="69" t="s">
        <v>318</v>
      </c>
      <c r="K2090" s="69" t="s">
        <v>382</v>
      </c>
      <c r="L2090" s="69" t="s">
        <v>420</v>
      </c>
      <c r="M2090" s="69" t="s">
        <v>388</v>
      </c>
      <c r="N2090" s="69" t="s">
        <v>1725</v>
      </c>
      <c r="O2090" s="69" t="s">
        <v>433</v>
      </c>
      <c r="P2090" s="69" t="s">
        <v>970</v>
      </c>
      <c r="Q2090" s="69">
        <v>2</v>
      </c>
      <c r="R2090" s="69" t="s">
        <v>71</v>
      </c>
      <c r="V2090" s="59" t="str">
        <f t="shared" si="259"/>
        <v>6861101темно-синий</v>
      </c>
      <c r="W2090" s="59" t="str">
        <f t="shared" si="256"/>
        <v>6861101</v>
      </c>
      <c r="X2090" s="59" t="str">
        <f t="shared" si="260"/>
        <v>8-PANEL CAP CORD</v>
      </c>
      <c r="AC2090" s="50">
        <f t="shared" si="261"/>
        <v>2</v>
      </c>
      <c r="AD2090" s="43">
        <f t="shared" si="262"/>
        <v>374</v>
      </c>
      <c r="AE2090" s="50">
        <f t="shared" si="263"/>
        <v>2374</v>
      </c>
    </row>
    <row r="2091" spans="1:31">
      <c r="A2091" s="59" t="str">
        <f t="shared" si="257"/>
        <v>68611012</v>
      </c>
      <c r="B2091" s="59" t="str">
        <f t="shared" si="258"/>
        <v>02-374-16</v>
      </c>
      <c r="C2091" s="69" t="s">
        <v>4133</v>
      </c>
      <c r="D2091" s="69" t="s">
        <v>4132</v>
      </c>
      <c r="E2091" s="69" t="s">
        <v>972</v>
      </c>
      <c r="F2091" s="70">
        <v>59</v>
      </c>
      <c r="G2091" s="70" t="s">
        <v>3828</v>
      </c>
      <c r="H2091" s="69" t="s">
        <v>55</v>
      </c>
      <c r="I2091" s="69" t="s">
        <v>1727</v>
      </c>
      <c r="J2091" s="69" t="s">
        <v>318</v>
      </c>
      <c r="K2091" s="69" t="s">
        <v>382</v>
      </c>
      <c r="L2091" s="69" t="s">
        <v>420</v>
      </c>
      <c r="M2091" s="69" t="s">
        <v>388</v>
      </c>
      <c r="N2091" s="69" t="s">
        <v>1725</v>
      </c>
      <c r="O2091" s="69" t="s">
        <v>433</v>
      </c>
      <c r="P2091" s="69" t="s">
        <v>970</v>
      </c>
      <c r="Q2091" s="69">
        <v>2</v>
      </c>
      <c r="R2091" s="69" t="s">
        <v>71</v>
      </c>
      <c r="V2091" s="59" t="str">
        <f t="shared" si="259"/>
        <v>6861101темно-синий</v>
      </c>
      <c r="W2091" s="59" t="str">
        <f t="shared" si="256"/>
        <v>6861101</v>
      </c>
      <c r="X2091" s="59" t="str">
        <f t="shared" si="260"/>
        <v>8-PANEL CAP CORD</v>
      </c>
      <c r="AC2091" s="50">
        <f t="shared" si="261"/>
        <v>2</v>
      </c>
      <c r="AD2091" s="43">
        <f t="shared" si="262"/>
        <v>374</v>
      </c>
      <c r="AE2091" s="50">
        <f t="shared" si="263"/>
        <v>2374</v>
      </c>
    </row>
    <row r="2092" spans="1:31">
      <c r="A2092" s="59" t="str">
        <f t="shared" si="257"/>
        <v>68611012</v>
      </c>
      <c r="B2092" s="59" t="str">
        <f t="shared" si="258"/>
        <v>02-374-16</v>
      </c>
      <c r="C2092" s="69" t="s">
        <v>4134</v>
      </c>
      <c r="D2092" s="69" t="s">
        <v>4132</v>
      </c>
      <c r="E2092" s="69" t="s">
        <v>983</v>
      </c>
      <c r="F2092" s="70">
        <v>61</v>
      </c>
      <c r="G2092" s="70" t="s">
        <v>3828</v>
      </c>
      <c r="H2092" s="69" t="s">
        <v>55</v>
      </c>
      <c r="I2092" s="69" t="s">
        <v>1727</v>
      </c>
      <c r="J2092" s="69" t="s">
        <v>318</v>
      </c>
      <c r="K2092" s="69" t="s">
        <v>382</v>
      </c>
      <c r="L2092" s="69" t="s">
        <v>420</v>
      </c>
      <c r="M2092" s="69" t="s">
        <v>388</v>
      </c>
      <c r="N2092" s="69" t="s">
        <v>1725</v>
      </c>
      <c r="O2092" s="69" t="s">
        <v>433</v>
      </c>
      <c r="P2092" s="69" t="s">
        <v>970</v>
      </c>
      <c r="Q2092" s="69">
        <v>2</v>
      </c>
      <c r="R2092" s="69" t="s">
        <v>71</v>
      </c>
      <c r="V2092" s="59" t="str">
        <f t="shared" si="259"/>
        <v>6861101темно-синий</v>
      </c>
      <c r="W2092" s="59" t="str">
        <f t="shared" si="256"/>
        <v>6861101</v>
      </c>
      <c r="X2092" s="59" t="str">
        <f t="shared" si="260"/>
        <v>8-PANEL CAP CORD</v>
      </c>
      <c r="AC2092" s="50">
        <f t="shared" si="261"/>
        <v>2</v>
      </c>
      <c r="AD2092" s="43">
        <f t="shared" si="262"/>
        <v>374</v>
      </c>
      <c r="AE2092" s="50">
        <f t="shared" si="263"/>
        <v>2374</v>
      </c>
    </row>
    <row r="2093" spans="1:31">
      <c r="A2093" s="59" t="str">
        <f t="shared" si="257"/>
        <v>68611012</v>
      </c>
      <c r="B2093" s="59" t="str">
        <f t="shared" si="258"/>
        <v>02-374-16</v>
      </c>
      <c r="C2093" s="69" t="s">
        <v>4135</v>
      </c>
      <c r="D2093" s="69" t="s">
        <v>4132</v>
      </c>
      <c r="E2093" s="69" t="s">
        <v>989</v>
      </c>
      <c r="F2093" s="70">
        <v>63</v>
      </c>
      <c r="G2093" s="70" t="s">
        <v>3828</v>
      </c>
      <c r="H2093" s="69" t="s">
        <v>55</v>
      </c>
      <c r="I2093" s="69" t="s">
        <v>1727</v>
      </c>
      <c r="J2093" s="69" t="s">
        <v>318</v>
      </c>
      <c r="K2093" s="69" t="s">
        <v>382</v>
      </c>
      <c r="L2093" s="69" t="s">
        <v>420</v>
      </c>
      <c r="M2093" s="69" t="s">
        <v>388</v>
      </c>
      <c r="N2093" s="69" t="s">
        <v>1725</v>
      </c>
      <c r="O2093" s="69" t="s">
        <v>433</v>
      </c>
      <c r="P2093" s="69" t="s">
        <v>970</v>
      </c>
      <c r="Q2093" s="69">
        <v>2</v>
      </c>
      <c r="R2093" s="69" t="s">
        <v>71</v>
      </c>
      <c r="V2093" s="59" t="str">
        <f t="shared" si="259"/>
        <v>6861101темно-синий</v>
      </c>
      <c r="W2093" s="59" t="str">
        <f t="shared" si="256"/>
        <v>6861101</v>
      </c>
      <c r="X2093" s="59" t="str">
        <f t="shared" si="260"/>
        <v>8-PANEL CAP CORD</v>
      </c>
      <c r="AC2093" s="50">
        <f t="shared" si="261"/>
        <v>2</v>
      </c>
      <c r="AD2093" s="43">
        <f t="shared" si="262"/>
        <v>374</v>
      </c>
      <c r="AE2093" s="50">
        <f t="shared" si="263"/>
        <v>2374</v>
      </c>
    </row>
    <row r="2094" spans="1:31">
      <c r="A2094" s="59" t="str">
        <f t="shared" si="257"/>
        <v>18101011</v>
      </c>
      <c r="B2094" s="59" t="str">
        <f t="shared" si="258"/>
        <v>02-412-09</v>
      </c>
      <c r="C2094" s="69" t="s">
        <v>4136</v>
      </c>
      <c r="D2094" s="69" t="s">
        <v>4137</v>
      </c>
      <c r="E2094" s="69" t="s">
        <v>1147</v>
      </c>
      <c r="F2094" s="70">
        <v>55</v>
      </c>
      <c r="G2094" s="70" t="s">
        <v>4138</v>
      </c>
      <c r="H2094" s="69" t="s">
        <v>53</v>
      </c>
      <c r="I2094" s="69" t="s">
        <v>1184</v>
      </c>
      <c r="J2094" s="69" t="s">
        <v>325</v>
      </c>
      <c r="K2094" s="69" t="s">
        <v>382</v>
      </c>
      <c r="L2094" s="69" t="s">
        <v>420</v>
      </c>
      <c r="M2094" s="69" t="s">
        <v>388</v>
      </c>
      <c r="N2094" s="69" t="s">
        <v>44</v>
      </c>
      <c r="O2094" s="69" t="s">
        <v>386</v>
      </c>
      <c r="P2094" s="69" t="s">
        <v>970</v>
      </c>
      <c r="Q2094" s="69">
        <v>1</v>
      </c>
      <c r="R2094" s="69" t="s">
        <v>53</v>
      </c>
      <c r="V2094" s="59" t="str">
        <f t="shared" si="259"/>
        <v>1810101черный</v>
      </c>
      <c r="W2094" s="59" t="str">
        <f t="shared" si="256"/>
        <v>1810101</v>
      </c>
      <c r="X2094" s="59" t="str">
        <f t="shared" si="260"/>
        <v>BUCKET CASHMERE EF</v>
      </c>
      <c r="AC2094" s="50">
        <f t="shared" si="261"/>
        <v>2</v>
      </c>
      <c r="AD2094" s="43">
        <f t="shared" si="262"/>
        <v>412</v>
      </c>
      <c r="AE2094" s="50">
        <f t="shared" si="263"/>
        <v>2412</v>
      </c>
    </row>
    <row r="2095" spans="1:31">
      <c r="A2095" s="59" t="str">
        <f t="shared" si="257"/>
        <v>18101011</v>
      </c>
      <c r="B2095" s="59" t="str">
        <f t="shared" si="258"/>
        <v>02-412-09</v>
      </c>
      <c r="C2095" s="69" t="s">
        <v>4139</v>
      </c>
      <c r="D2095" s="69" t="s">
        <v>4137</v>
      </c>
      <c r="E2095" s="69" t="s">
        <v>967</v>
      </c>
      <c r="F2095" s="70">
        <v>57</v>
      </c>
      <c r="G2095" s="70" t="s">
        <v>4138</v>
      </c>
      <c r="H2095" s="69" t="s">
        <v>53</v>
      </c>
      <c r="I2095" s="69" t="s">
        <v>1184</v>
      </c>
      <c r="J2095" s="69" t="s">
        <v>325</v>
      </c>
      <c r="K2095" s="69" t="s">
        <v>382</v>
      </c>
      <c r="L2095" s="69" t="s">
        <v>420</v>
      </c>
      <c r="M2095" s="69" t="s">
        <v>388</v>
      </c>
      <c r="N2095" s="69" t="s">
        <v>44</v>
      </c>
      <c r="O2095" s="69" t="s">
        <v>386</v>
      </c>
      <c r="P2095" s="69" t="s">
        <v>970</v>
      </c>
      <c r="Q2095" s="69">
        <v>1</v>
      </c>
      <c r="R2095" s="69" t="s">
        <v>53</v>
      </c>
      <c r="V2095" s="59" t="str">
        <f t="shared" si="259"/>
        <v>1810101черный</v>
      </c>
      <c r="W2095" s="59" t="str">
        <f t="shared" si="256"/>
        <v>1810101</v>
      </c>
      <c r="X2095" s="59" t="str">
        <f t="shared" si="260"/>
        <v>BUCKET CASHMERE EF</v>
      </c>
      <c r="AC2095" s="50">
        <f t="shared" si="261"/>
        <v>2</v>
      </c>
      <c r="AD2095" s="43">
        <f t="shared" si="262"/>
        <v>412</v>
      </c>
      <c r="AE2095" s="50">
        <f t="shared" si="263"/>
        <v>2412</v>
      </c>
    </row>
    <row r="2096" spans="1:31">
      <c r="A2096" s="59" t="str">
        <f t="shared" si="257"/>
        <v>18101011</v>
      </c>
      <c r="B2096" s="59" t="str">
        <f t="shared" si="258"/>
        <v>02-412-09</v>
      </c>
      <c r="C2096" s="69" t="s">
        <v>4140</v>
      </c>
      <c r="D2096" s="69" t="s">
        <v>4137</v>
      </c>
      <c r="E2096" s="69" t="s">
        <v>972</v>
      </c>
      <c r="F2096" s="70">
        <v>59</v>
      </c>
      <c r="G2096" s="70" t="s">
        <v>4138</v>
      </c>
      <c r="H2096" s="69" t="s">
        <v>53</v>
      </c>
      <c r="I2096" s="69" t="s">
        <v>1184</v>
      </c>
      <c r="J2096" s="69" t="s">
        <v>325</v>
      </c>
      <c r="K2096" s="69" t="s">
        <v>382</v>
      </c>
      <c r="L2096" s="69" t="s">
        <v>420</v>
      </c>
      <c r="M2096" s="69" t="s">
        <v>388</v>
      </c>
      <c r="N2096" s="69" t="s">
        <v>44</v>
      </c>
      <c r="O2096" s="69" t="s">
        <v>386</v>
      </c>
      <c r="P2096" s="69" t="s">
        <v>970</v>
      </c>
      <c r="Q2096" s="69">
        <v>1</v>
      </c>
      <c r="R2096" s="69" t="s">
        <v>53</v>
      </c>
      <c r="V2096" s="59" t="str">
        <f t="shared" si="259"/>
        <v>1810101черный</v>
      </c>
      <c r="W2096" s="59" t="str">
        <f t="shared" si="256"/>
        <v>1810101</v>
      </c>
      <c r="X2096" s="59" t="str">
        <f t="shared" si="260"/>
        <v>BUCKET CASHMERE EF</v>
      </c>
      <c r="AC2096" s="50">
        <f t="shared" si="261"/>
        <v>2</v>
      </c>
      <c r="AD2096" s="43">
        <f t="shared" si="262"/>
        <v>412</v>
      </c>
      <c r="AE2096" s="50">
        <f t="shared" si="263"/>
        <v>2412</v>
      </c>
    </row>
    <row r="2097" spans="1:31">
      <c r="A2097" s="59" t="str">
        <f t="shared" si="257"/>
        <v>18101011</v>
      </c>
      <c r="B2097" s="59" t="str">
        <f t="shared" si="258"/>
        <v>02-412-09</v>
      </c>
      <c r="C2097" s="69" t="s">
        <v>4141</v>
      </c>
      <c r="D2097" s="69" t="s">
        <v>4137</v>
      </c>
      <c r="E2097" s="69" t="s">
        <v>983</v>
      </c>
      <c r="F2097" s="70">
        <v>61</v>
      </c>
      <c r="G2097" s="70" t="s">
        <v>4138</v>
      </c>
      <c r="H2097" s="69" t="s">
        <v>53</v>
      </c>
      <c r="I2097" s="69" t="s">
        <v>1184</v>
      </c>
      <c r="J2097" s="69" t="s">
        <v>325</v>
      </c>
      <c r="K2097" s="69" t="s">
        <v>382</v>
      </c>
      <c r="L2097" s="69" t="s">
        <v>420</v>
      </c>
      <c r="M2097" s="69" t="s">
        <v>388</v>
      </c>
      <c r="N2097" s="69" t="s">
        <v>44</v>
      </c>
      <c r="O2097" s="69" t="s">
        <v>386</v>
      </c>
      <c r="P2097" s="69" t="s">
        <v>970</v>
      </c>
      <c r="Q2097" s="69">
        <v>1</v>
      </c>
      <c r="R2097" s="69" t="s">
        <v>53</v>
      </c>
      <c r="V2097" s="59" t="str">
        <f t="shared" si="259"/>
        <v>1810101черный</v>
      </c>
      <c r="W2097" s="59" t="str">
        <f t="shared" si="256"/>
        <v>1810101</v>
      </c>
      <c r="X2097" s="59" t="str">
        <f t="shared" si="260"/>
        <v>BUCKET CASHMERE EF</v>
      </c>
      <c r="AC2097" s="50">
        <f t="shared" si="261"/>
        <v>2</v>
      </c>
      <c r="AD2097" s="43">
        <f t="shared" si="262"/>
        <v>412</v>
      </c>
      <c r="AE2097" s="50">
        <f t="shared" si="263"/>
        <v>2412</v>
      </c>
    </row>
    <row r="2098" spans="1:31">
      <c r="A2098" s="59" t="str">
        <f t="shared" si="257"/>
        <v>1810201268</v>
      </c>
      <c r="B2098" s="59" t="str">
        <f t="shared" si="258"/>
        <v>02-413-00</v>
      </c>
      <c r="C2098" s="69" t="s">
        <v>4142</v>
      </c>
      <c r="D2098" s="69" t="s">
        <v>4143</v>
      </c>
      <c r="E2098" s="69" t="s">
        <v>967</v>
      </c>
      <c r="F2098" s="70">
        <v>57</v>
      </c>
      <c r="G2098" s="70" t="s">
        <v>4144</v>
      </c>
      <c r="H2098" s="69" t="s">
        <v>185</v>
      </c>
      <c r="I2098" s="69" t="s">
        <v>4145</v>
      </c>
      <c r="J2098" s="69" t="s">
        <v>325</v>
      </c>
      <c r="K2098" s="69" t="s">
        <v>382</v>
      </c>
      <c r="L2098" s="69" t="s">
        <v>420</v>
      </c>
      <c r="M2098" s="69" t="s">
        <v>388</v>
      </c>
      <c r="N2098" s="69" t="s">
        <v>44</v>
      </c>
      <c r="O2098" s="69" t="s">
        <v>433</v>
      </c>
      <c r="P2098" s="69" t="s">
        <v>970</v>
      </c>
      <c r="Q2098" s="69">
        <v>268</v>
      </c>
      <c r="R2098" s="69" t="s">
        <v>78</v>
      </c>
      <c r="V2098" s="59" t="str">
        <f t="shared" si="259"/>
        <v>1810201красный / синий</v>
      </c>
      <c r="W2098" s="59" t="str">
        <f t="shared" si="256"/>
        <v>1810201</v>
      </c>
      <c r="X2098" s="59" t="str">
        <f t="shared" si="260"/>
        <v>BUCKET CHECK</v>
      </c>
      <c r="AC2098" s="50">
        <f t="shared" si="261"/>
        <v>2</v>
      </c>
      <c r="AD2098" s="43">
        <f t="shared" si="262"/>
        <v>413</v>
      </c>
      <c r="AE2098" s="50">
        <f t="shared" si="263"/>
        <v>2413</v>
      </c>
    </row>
    <row r="2099" spans="1:31">
      <c r="A2099" s="59" t="str">
        <f t="shared" si="257"/>
        <v>1810201268</v>
      </c>
      <c r="B2099" s="59" t="str">
        <f t="shared" si="258"/>
        <v>02-413-00</v>
      </c>
      <c r="C2099" s="69" t="s">
        <v>4146</v>
      </c>
      <c r="D2099" s="69" t="s">
        <v>4143</v>
      </c>
      <c r="E2099" s="69" t="s">
        <v>972</v>
      </c>
      <c r="F2099" s="70">
        <v>59</v>
      </c>
      <c r="G2099" s="70" t="s">
        <v>4144</v>
      </c>
      <c r="H2099" s="69" t="s">
        <v>185</v>
      </c>
      <c r="I2099" s="69" t="s">
        <v>4145</v>
      </c>
      <c r="J2099" s="69" t="s">
        <v>325</v>
      </c>
      <c r="K2099" s="69" t="s">
        <v>382</v>
      </c>
      <c r="L2099" s="69" t="s">
        <v>420</v>
      </c>
      <c r="M2099" s="69" t="s">
        <v>388</v>
      </c>
      <c r="N2099" s="69" t="s">
        <v>44</v>
      </c>
      <c r="O2099" s="69" t="s">
        <v>433</v>
      </c>
      <c r="P2099" s="69" t="s">
        <v>970</v>
      </c>
      <c r="Q2099" s="69">
        <v>268</v>
      </c>
      <c r="R2099" s="69" t="s">
        <v>78</v>
      </c>
      <c r="V2099" s="59" t="str">
        <f t="shared" si="259"/>
        <v>1810201красный / синий</v>
      </c>
      <c r="W2099" s="59" t="str">
        <f t="shared" si="256"/>
        <v>1810201</v>
      </c>
      <c r="X2099" s="59" t="str">
        <f t="shared" si="260"/>
        <v>BUCKET CHECK</v>
      </c>
      <c r="AC2099" s="50">
        <f t="shared" si="261"/>
        <v>2</v>
      </c>
      <c r="AD2099" s="43">
        <f t="shared" si="262"/>
        <v>413</v>
      </c>
      <c r="AE2099" s="50">
        <f t="shared" si="263"/>
        <v>2413</v>
      </c>
    </row>
    <row r="2100" spans="1:31">
      <c r="A2100" s="59" t="str">
        <f t="shared" si="257"/>
        <v>1810201268</v>
      </c>
      <c r="B2100" s="59" t="str">
        <f t="shared" si="258"/>
        <v>02-413-00</v>
      </c>
      <c r="C2100" s="69" t="s">
        <v>4147</v>
      </c>
      <c r="D2100" s="69" t="s">
        <v>4143</v>
      </c>
      <c r="E2100" s="69" t="s">
        <v>983</v>
      </c>
      <c r="F2100" s="70">
        <v>61</v>
      </c>
      <c r="G2100" s="70" t="s">
        <v>4144</v>
      </c>
      <c r="H2100" s="69" t="s">
        <v>185</v>
      </c>
      <c r="I2100" s="69" t="s">
        <v>4145</v>
      </c>
      <c r="J2100" s="69" t="s">
        <v>325</v>
      </c>
      <c r="K2100" s="69" t="s">
        <v>382</v>
      </c>
      <c r="L2100" s="69" t="s">
        <v>420</v>
      </c>
      <c r="M2100" s="69" t="s">
        <v>388</v>
      </c>
      <c r="N2100" s="69" t="s">
        <v>44</v>
      </c>
      <c r="O2100" s="69" t="s">
        <v>433</v>
      </c>
      <c r="P2100" s="69" t="s">
        <v>970</v>
      </c>
      <c r="Q2100" s="69">
        <v>268</v>
      </c>
      <c r="R2100" s="69" t="s">
        <v>78</v>
      </c>
      <c r="V2100" s="59" t="str">
        <f t="shared" si="259"/>
        <v>1810201красный / синий</v>
      </c>
      <c r="W2100" s="59" t="str">
        <f t="shared" si="256"/>
        <v>1810201</v>
      </c>
      <c r="X2100" s="59" t="str">
        <f t="shared" si="260"/>
        <v>BUCKET CHECK</v>
      </c>
      <c r="AC2100" s="50">
        <f t="shared" si="261"/>
        <v>2</v>
      </c>
      <c r="AD2100" s="43">
        <f t="shared" si="262"/>
        <v>413</v>
      </c>
      <c r="AE2100" s="50">
        <f t="shared" si="263"/>
        <v>2413</v>
      </c>
    </row>
    <row r="2101" spans="1:31">
      <c r="A2101" s="59" t="str">
        <f t="shared" si="257"/>
        <v>94972171</v>
      </c>
      <c r="B2101" s="59" t="str">
        <f t="shared" si="258"/>
        <v>02-414-09</v>
      </c>
      <c r="C2101" s="69" t="s">
        <v>4148</v>
      </c>
      <c r="D2101" s="69" t="s">
        <v>4149</v>
      </c>
      <c r="E2101" s="69">
        <v>8.5</v>
      </c>
      <c r="F2101" s="70">
        <v>85</v>
      </c>
      <c r="G2101" s="70" t="s">
        <v>4150</v>
      </c>
      <c r="H2101" s="69" t="s">
        <v>53</v>
      </c>
      <c r="I2101" s="69" t="s">
        <v>1045</v>
      </c>
      <c r="J2101" s="69" t="s">
        <v>337</v>
      </c>
      <c r="K2101" s="69" t="s">
        <v>382</v>
      </c>
      <c r="L2101" s="69" t="s">
        <v>420</v>
      </c>
      <c r="M2101" s="69" t="s">
        <v>389</v>
      </c>
      <c r="N2101" s="69" t="s">
        <v>32</v>
      </c>
      <c r="O2101" s="69" t="s">
        <v>386</v>
      </c>
      <c r="P2101" s="69" t="s">
        <v>970</v>
      </c>
      <c r="Q2101" s="69">
        <v>1</v>
      </c>
      <c r="R2101" s="69" t="s">
        <v>53</v>
      </c>
      <c r="V2101" s="59" t="str">
        <f t="shared" si="259"/>
        <v>9497217черный</v>
      </c>
      <c r="W2101" s="59" t="str">
        <f t="shared" si="256"/>
        <v>9497217</v>
      </c>
      <c r="X2101" s="59" t="str">
        <f t="shared" si="260"/>
        <v>GLOVES GOAT NAPPA</v>
      </c>
      <c r="AC2101" s="50">
        <f t="shared" si="261"/>
        <v>2</v>
      </c>
      <c r="AD2101" s="43">
        <f t="shared" si="262"/>
        <v>414</v>
      </c>
      <c r="AE2101" s="50">
        <f t="shared" si="263"/>
        <v>2414</v>
      </c>
    </row>
    <row r="2102" spans="1:31">
      <c r="A2102" s="59" t="str">
        <f t="shared" si="257"/>
        <v>94972171</v>
      </c>
      <c r="B2102" s="59" t="str">
        <f t="shared" si="258"/>
        <v>02-414-09</v>
      </c>
      <c r="C2102" s="69" t="s">
        <v>4151</v>
      </c>
      <c r="D2102" s="69" t="s">
        <v>4149</v>
      </c>
      <c r="E2102" s="69">
        <v>9</v>
      </c>
      <c r="F2102" s="70">
        <v>9</v>
      </c>
      <c r="G2102" s="70" t="s">
        <v>4150</v>
      </c>
      <c r="H2102" s="69" t="s">
        <v>53</v>
      </c>
      <c r="I2102" s="69" t="s">
        <v>1045</v>
      </c>
      <c r="J2102" s="69" t="s">
        <v>337</v>
      </c>
      <c r="K2102" s="69" t="s">
        <v>382</v>
      </c>
      <c r="L2102" s="69" t="s">
        <v>420</v>
      </c>
      <c r="M2102" s="69" t="s">
        <v>389</v>
      </c>
      <c r="N2102" s="69" t="s">
        <v>32</v>
      </c>
      <c r="O2102" s="69" t="s">
        <v>386</v>
      </c>
      <c r="P2102" s="69" t="s">
        <v>970</v>
      </c>
      <c r="Q2102" s="69">
        <v>1</v>
      </c>
      <c r="R2102" s="69" t="s">
        <v>53</v>
      </c>
      <c r="V2102" s="59" t="str">
        <f t="shared" si="259"/>
        <v>9497217черный</v>
      </c>
      <c r="W2102" s="59" t="str">
        <f t="shared" si="256"/>
        <v>9497217</v>
      </c>
      <c r="X2102" s="59" t="str">
        <f t="shared" si="260"/>
        <v>GLOVES GOAT NAPPA</v>
      </c>
      <c r="AC2102" s="50">
        <f t="shared" si="261"/>
        <v>2</v>
      </c>
      <c r="AD2102" s="43">
        <f t="shared" si="262"/>
        <v>414</v>
      </c>
      <c r="AE2102" s="50">
        <f t="shared" si="263"/>
        <v>2414</v>
      </c>
    </row>
    <row r="2103" spans="1:31">
      <c r="A2103" s="59" t="str">
        <f t="shared" si="257"/>
        <v>94972171</v>
      </c>
      <c r="B2103" s="59" t="str">
        <f t="shared" si="258"/>
        <v>02-414-09</v>
      </c>
      <c r="C2103" s="69" t="s">
        <v>4152</v>
      </c>
      <c r="D2103" s="69" t="s">
        <v>4149</v>
      </c>
      <c r="E2103" s="69">
        <v>9.5</v>
      </c>
      <c r="F2103" s="70">
        <v>95</v>
      </c>
      <c r="G2103" s="70" t="s">
        <v>4150</v>
      </c>
      <c r="H2103" s="69" t="s">
        <v>53</v>
      </c>
      <c r="I2103" s="69" t="s">
        <v>1045</v>
      </c>
      <c r="J2103" s="69" t="s">
        <v>337</v>
      </c>
      <c r="K2103" s="69" t="s">
        <v>382</v>
      </c>
      <c r="L2103" s="69" t="s">
        <v>420</v>
      </c>
      <c r="M2103" s="69" t="s">
        <v>389</v>
      </c>
      <c r="N2103" s="69" t="s">
        <v>32</v>
      </c>
      <c r="O2103" s="69" t="s">
        <v>386</v>
      </c>
      <c r="P2103" s="69" t="s">
        <v>970</v>
      </c>
      <c r="Q2103" s="69">
        <v>1</v>
      </c>
      <c r="R2103" s="69" t="s">
        <v>53</v>
      </c>
      <c r="V2103" s="59" t="str">
        <f t="shared" si="259"/>
        <v>9497217черный</v>
      </c>
      <c r="W2103" s="59" t="str">
        <f t="shared" si="256"/>
        <v>9497217</v>
      </c>
      <c r="X2103" s="59" t="str">
        <f t="shared" si="260"/>
        <v>GLOVES GOAT NAPPA</v>
      </c>
      <c r="AC2103" s="50">
        <f t="shared" si="261"/>
        <v>2</v>
      </c>
      <c r="AD2103" s="43">
        <f t="shared" si="262"/>
        <v>414</v>
      </c>
      <c r="AE2103" s="50">
        <f t="shared" si="263"/>
        <v>2414</v>
      </c>
    </row>
    <row r="2104" spans="1:31">
      <c r="A2104" s="59" t="str">
        <f t="shared" si="257"/>
        <v>949750761</v>
      </c>
      <c r="B2104" s="59" t="str">
        <f t="shared" si="258"/>
        <v>02-415-14</v>
      </c>
      <c r="C2104" s="69" t="s">
        <v>4153</v>
      </c>
      <c r="D2104" s="69" t="s">
        <v>4154</v>
      </c>
      <c r="E2104" s="69">
        <v>8.5</v>
      </c>
      <c r="F2104" s="70">
        <v>85</v>
      </c>
      <c r="G2104" s="70" t="s">
        <v>4155</v>
      </c>
      <c r="H2104" s="69" t="s">
        <v>86</v>
      </c>
      <c r="I2104" s="69" t="s">
        <v>1045</v>
      </c>
      <c r="J2104" s="69" t="s">
        <v>337</v>
      </c>
      <c r="K2104" s="69" t="s">
        <v>382</v>
      </c>
      <c r="L2104" s="69" t="s">
        <v>420</v>
      </c>
      <c r="M2104" s="69" t="s">
        <v>389</v>
      </c>
      <c r="N2104" s="69" t="s">
        <v>32</v>
      </c>
      <c r="O2104" s="69" t="s">
        <v>386</v>
      </c>
      <c r="P2104" s="69" t="s">
        <v>970</v>
      </c>
      <c r="Q2104" s="69">
        <v>61</v>
      </c>
      <c r="R2104" s="69" t="s">
        <v>86</v>
      </c>
      <c r="V2104" s="59" t="str">
        <f t="shared" si="259"/>
        <v>9497507коричневый</v>
      </c>
      <c r="W2104" s="59" t="str">
        <f t="shared" si="256"/>
        <v>9497507</v>
      </c>
      <c r="X2104" s="59" t="str">
        <f t="shared" si="260"/>
        <v>GLOVES SHEEPSKIN</v>
      </c>
      <c r="AC2104" s="50">
        <f t="shared" si="261"/>
        <v>2</v>
      </c>
      <c r="AD2104" s="43">
        <f t="shared" si="262"/>
        <v>415</v>
      </c>
      <c r="AE2104" s="50">
        <f t="shared" si="263"/>
        <v>2415</v>
      </c>
    </row>
    <row r="2105" spans="1:31">
      <c r="A2105" s="59" t="str">
        <f t="shared" si="257"/>
        <v>949750761</v>
      </c>
      <c r="B2105" s="59" t="str">
        <f t="shared" si="258"/>
        <v>02-415-14</v>
      </c>
      <c r="C2105" s="69" t="s">
        <v>4156</v>
      </c>
      <c r="D2105" s="69" t="s">
        <v>4154</v>
      </c>
      <c r="E2105" s="69">
        <v>9</v>
      </c>
      <c r="F2105" s="70">
        <v>9</v>
      </c>
      <c r="G2105" s="70" t="s">
        <v>4155</v>
      </c>
      <c r="H2105" s="69" t="s">
        <v>86</v>
      </c>
      <c r="I2105" s="69" t="s">
        <v>1045</v>
      </c>
      <c r="J2105" s="69" t="s">
        <v>337</v>
      </c>
      <c r="K2105" s="69" t="s">
        <v>382</v>
      </c>
      <c r="L2105" s="69" t="s">
        <v>420</v>
      </c>
      <c r="M2105" s="69" t="s">
        <v>389</v>
      </c>
      <c r="N2105" s="69" t="s">
        <v>32</v>
      </c>
      <c r="O2105" s="69" t="s">
        <v>386</v>
      </c>
      <c r="P2105" s="69" t="s">
        <v>970</v>
      </c>
      <c r="Q2105" s="69">
        <v>61</v>
      </c>
      <c r="R2105" s="69" t="s">
        <v>86</v>
      </c>
      <c r="V2105" s="59" t="str">
        <f t="shared" si="259"/>
        <v>9497507коричневый</v>
      </c>
      <c r="W2105" s="59" t="str">
        <f t="shared" si="256"/>
        <v>9497507</v>
      </c>
      <c r="X2105" s="59" t="str">
        <f t="shared" si="260"/>
        <v>GLOVES SHEEPSKIN</v>
      </c>
      <c r="AC2105" s="50">
        <f t="shared" si="261"/>
        <v>2</v>
      </c>
      <c r="AD2105" s="43">
        <f t="shared" si="262"/>
        <v>415</v>
      </c>
      <c r="AE2105" s="50">
        <f t="shared" si="263"/>
        <v>2415</v>
      </c>
    </row>
    <row r="2106" spans="1:31">
      <c r="A2106" s="59" t="str">
        <f t="shared" si="257"/>
        <v>949750761</v>
      </c>
      <c r="B2106" s="59" t="str">
        <f t="shared" si="258"/>
        <v>02-415-14</v>
      </c>
      <c r="C2106" s="69" t="s">
        <v>4157</v>
      </c>
      <c r="D2106" s="69" t="s">
        <v>4154</v>
      </c>
      <c r="E2106" s="69">
        <v>9.5</v>
      </c>
      <c r="F2106" s="70">
        <v>95</v>
      </c>
      <c r="G2106" s="70" t="s">
        <v>4155</v>
      </c>
      <c r="H2106" s="69" t="s">
        <v>86</v>
      </c>
      <c r="I2106" s="69" t="s">
        <v>1045</v>
      </c>
      <c r="J2106" s="69" t="s">
        <v>337</v>
      </c>
      <c r="K2106" s="69" t="s">
        <v>382</v>
      </c>
      <c r="L2106" s="69" t="s">
        <v>420</v>
      </c>
      <c r="M2106" s="69" t="s">
        <v>389</v>
      </c>
      <c r="N2106" s="69" t="s">
        <v>32</v>
      </c>
      <c r="O2106" s="69" t="s">
        <v>386</v>
      </c>
      <c r="P2106" s="69" t="s">
        <v>970</v>
      </c>
      <c r="Q2106" s="69">
        <v>61</v>
      </c>
      <c r="R2106" s="69" t="s">
        <v>86</v>
      </c>
      <c r="V2106" s="59" t="str">
        <f t="shared" si="259"/>
        <v>9497507коричневый</v>
      </c>
      <c r="W2106" s="59" t="str">
        <f t="shared" si="256"/>
        <v>9497507</v>
      </c>
      <c r="X2106" s="59" t="str">
        <f t="shared" si="260"/>
        <v>GLOVES SHEEPSKIN</v>
      </c>
      <c r="AC2106" s="50">
        <f t="shared" si="261"/>
        <v>2</v>
      </c>
      <c r="AD2106" s="43">
        <f t="shared" si="262"/>
        <v>415</v>
      </c>
      <c r="AE2106" s="50">
        <f t="shared" si="263"/>
        <v>2415</v>
      </c>
    </row>
    <row r="2107" spans="1:31">
      <c r="A2107" s="59" t="str">
        <f t="shared" si="257"/>
        <v>94975086</v>
      </c>
      <c r="B2107" s="59" t="str">
        <f t="shared" si="258"/>
        <v>02-416-91</v>
      </c>
      <c r="C2107" s="69" t="s">
        <v>4158</v>
      </c>
      <c r="D2107" s="69" t="s">
        <v>4159</v>
      </c>
      <c r="E2107" s="69">
        <v>8.5</v>
      </c>
      <c r="F2107" s="70">
        <v>85</v>
      </c>
      <c r="G2107" s="70" t="s">
        <v>4160</v>
      </c>
      <c r="H2107" s="69" t="s">
        <v>271</v>
      </c>
      <c r="I2107" s="69" t="s">
        <v>1045</v>
      </c>
      <c r="J2107" s="69" t="s">
        <v>337</v>
      </c>
      <c r="K2107" s="69" t="s">
        <v>382</v>
      </c>
      <c r="L2107" s="69" t="s">
        <v>420</v>
      </c>
      <c r="M2107" s="69" t="s">
        <v>389</v>
      </c>
      <c r="N2107" s="69" t="s">
        <v>32</v>
      </c>
      <c r="O2107" s="69" t="s">
        <v>386</v>
      </c>
      <c r="P2107" s="69" t="s">
        <v>970</v>
      </c>
      <c r="Q2107" s="69">
        <v>6</v>
      </c>
      <c r="R2107" s="69" t="s">
        <v>86</v>
      </c>
      <c r="V2107" s="59" t="str">
        <f t="shared" si="259"/>
        <v>9497508темно-коричневый</v>
      </c>
      <c r="W2107" s="59" t="str">
        <f t="shared" si="256"/>
        <v>9497508</v>
      </c>
      <c r="X2107" s="59" t="str">
        <f t="shared" si="260"/>
        <v>GLOVES SHEEPSKIN</v>
      </c>
      <c r="AC2107" s="50">
        <f t="shared" si="261"/>
        <v>2</v>
      </c>
      <c r="AD2107" s="43">
        <f t="shared" si="262"/>
        <v>416</v>
      </c>
      <c r="AE2107" s="50">
        <f t="shared" si="263"/>
        <v>2416</v>
      </c>
    </row>
    <row r="2108" spans="1:31">
      <c r="A2108" s="59" t="str">
        <f t="shared" si="257"/>
        <v>94975086</v>
      </c>
      <c r="B2108" s="59" t="str">
        <f t="shared" si="258"/>
        <v>02-416-91</v>
      </c>
      <c r="C2108" s="69" t="s">
        <v>4161</v>
      </c>
      <c r="D2108" s="69" t="s">
        <v>4159</v>
      </c>
      <c r="E2108" s="69">
        <v>9</v>
      </c>
      <c r="F2108" s="70">
        <v>9</v>
      </c>
      <c r="G2108" s="70" t="s">
        <v>4160</v>
      </c>
      <c r="H2108" s="69" t="s">
        <v>271</v>
      </c>
      <c r="I2108" s="69" t="s">
        <v>1045</v>
      </c>
      <c r="J2108" s="69" t="s">
        <v>337</v>
      </c>
      <c r="K2108" s="69" t="s">
        <v>382</v>
      </c>
      <c r="L2108" s="69" t="s">
        <v>420</v>
      </c>
      <c r="M2108" s="69" t="s">
        <v>389</v>
      </c>
      <c r="N2108" s="69" t="s">
        <v>32</v>
      </c>
      <c r="O2108" s="69" t="s">
        <v>386</v>
      </c>
      <c r="P2108" s="69" t="s">
        <v>970</v>
      </c>
      <c r="Q2108" s="69">
        <v>6</v>
      </c>
      <c r="R2108" s="69" t="s">
        <v>86</v>
      </c>
      <c r="V2108" s="59" t="str">
        <f t="shared" si="259"/>
        <v>9497508темно-коричневый</v>
      </c>
      <c r="W2108" s="59" t="str">
        <f t="shared" si="256"/>
        <v>9497508</v>
      </c>
      <c r="X2108" s="59" t="str">
        <f t="shared" si="260"/>
        <v>GLOVES SHEEPSKIN</v>
      </c>
      <c r="AC2108" s="50">
        <f t="shared" si="261"/>
        <v>2</v>
      </c>
      <c r="AD2108" s="43">
        <f t="shared" si="262"/>
        <v>416</v>
      </c>
      <c r="AE2108" s="50">
        <f t="shared" si="263"/>
        <v>2416</v>
      </c>
    </row>
    <row r="2109" spans="1:31">
      <c r="A2109" s="59" t="str">
        <f t="shared" si="257"/>
        <v>94975086</v>
      </c>
      <c r="B2109" s="59" t="str">
        <f t="shared" si="258"/>
        <v>02-416-91</v>
      </c>
      <c r="C2109" s="69" t="s">
        <v>4162</v>
      </c>
      <c r="D2109" s="69" t="s">
        <v>4159</v>
      </c>
      <c r="E2109" s="69">
        <v>9.5</v>
      </c>
      <c r="F2109" s="70">
        <v>95</v>
      </c>
      <c r="G2109" s="70" t="s">
        <v>4160</v>
      </c>
      <c r="H2109" s="69" t="s">
        <v>271</v>
      </c>
      <c r="I2109" s="69" t="s">
        <v>1045</v>
      </c>
      <c r="J2109" s="69" t="s">
        <v>337</v>
      </c>
      <c r="K2109" s="69" t="s">
        <v>382</v>
      </c>
      <c r="L2109" s="69" t="s">
        <v>420</v>
      </c>
      <c r="M2109" s="69" t="s">
        <v>389</v>
      </c>
      <c r="N2109" s="69" t="s">
        <v>32</v>
      </c>
      <c r="O2109" s="69" t="s">
        <v>386</v>
      </c>
      <c r="P2109" s="69" t="s">
        <v>970</v>
      </c>
      <c r="Q2109" s="69">
        <v>6</v>
      </c>
      <c r="R2109" s="69" t="s">
        <v>86</v>
      </c>
      <c r="V2109" s="59" t="str">
        <f t="shared" si="259"/>
        <v>9497508темно-коричневый</v>
      </c>
      <c r="W2109" s="59" t="str">
        <f t="shared" si="256"/>
        <v>9497508</v>
      </c>
      <c r="X2109" s="59" t="str">
        <f t="shared" si="260"/>
        <v>GLOVES SHEEPSKIN</v>
      </c>
      <c r="AC2109" s="50">
        <f t="shared" si="261"/>
        <v>2</v>
      </c>
      <c r="AD2109" s="43">
        <f t="shared" si="262"/>
        <v>416</v>
      </c>
      <c r="AE2109" s="50">
        <f t="shared" si="263"/>
        <v>2416</v>
      </c>
    </row>
    <row r="2110" spans="1:31">
      <c r="A2110" s="59" t="str">
        <f t="shared" si="257"/>
        <v>94975081</v>
      </c>
      <c r="B2110" s="59" t="str">
        <f t="shared" si="258"/>
        <v>02-417-09</v>
      </c>
      <c r="C2110" s="69" t="s">
        <v>4163</v>
      </c>
      <c r="D2110" s="69" t="s">
        <v>4164</v>
      </c>
      <c r="E2110" s="69">
        <v>8.5</v>
      </c>
      <c r="F2110" s="70">
        <v>85</v>
      </c>
      <c r="G2110" s="70" t="s">
        <v>4160</v>
      </c>
      <c r="H2110" s="69" t="s">
        <v>53</v>
      </c>
      <c r="I2110" s="69" t="s">
        <v>1045</v>
      </c>
      <c r="J2110" s="69" t="s">
        <v>337</v>
      </c>
      <c r="K2110" s="69" t="s">
        <v>382</v>
      </c>
      <c r="L2110" s="69" t="s">
        <v>420</v>
      </c>
      <c r="M2110" s="69" t="s">
        <v>389</v>
      </c>
      <c r="N2110" s="69" t="s">
        <v>32</v>
      </c>
      <c r="O2110" s="69" t="s">
        <v>386</v>
      </c>
      <c r="P2110" s="69" t="s">
        <v>970</v>
      </c>
      <c r="Q2110" s="69">
        <v>1</v>
      </c>
      <c r="R2110" s="69" t="s">
        <v>53</v>
      </c>
      <c r="V2110" s="59" t="str">
        <f t="shared" si="259"/>
        <v>9497508черный</v>
      </c>
      <c r="W2110" s="59" t="str">
        <f t="shared" si="256"/>
        <v>9497508</v>
      </c>
      <c r="X2110" s="59" t="str">
        <f t="shared" si="260"/>
        <v>GLOVES SHEEPSKIN</v>
      </c>
      <c r="AC2110" s="50">
        <f t="shared" si="261"/>
        <v>2</v>
      </c>
      <c r="AD2110" s="43">
        <f t="shared" si="262"/>
        <v>417</v>
      </c>
      <c r="AE2110" s="50">
        <f t="shared" si="263"/>
        <v>2417</v>
      </c>
    </row>
    <row r="2111" spans="1:31">
      <c r="A2111" s="59" t="str">
        <f t="shared" si="257"/>
        <v>94975081</v>
      </c>
      <c r="B2111" s="59" t="str">
        <f t="shared" si="258"/>
        <v>02-417-09</v>
      </c>
      <c r="C2111" s="69" t="s">
        <v>4165</v>
      </c>
      <c r="D2111" s="69" t="s">
        <v>4164</v>
      </c>
      <c r="E2111" s="69">
        <v>9</v>
      </c>
      <c r="F2111" s="70">
        <v>9</v>
      </c>
      <c r="G2111" s="70" t="s">
        <v>4160</v>
      </c>
      <c r="H2111" s="69" t="s">
        <v>53</v>
      </c>
      <c r="I2111" s="69" t="s">
        <v>1045</v>
      </c>
      <c r="J2111" s="69" t="s">
        <v>337</v>
      </c>
      <c r="K2111" s="69" t="s">
        <v>382</v>
      </c>
      <c r="L2111" s="69" t="s">
        <v>420</v>
      </c>
      <c r="M2111" s="69" t="s">
        <v>389</v>
      </c>
      <c r="N2111" s="69" t="s">
        <v>32</v>
      </c>
      <c r="O2111" s="69" t="s">
        <v>386</v>
      </c>
      <c r="P2111" s="69" t="s">
        <v>970</v>
      </c>
      <c r="Q2111" s="69">
        <v>1</v>
      </c>
      <c r="R2111" s="69" t="s">
        <v>53</v>
      </c>
      <c r="V2111" s="59" t="str">
        <f t="shared" si="259"/>
        <v>9497508черный</v>
      </c>
      <c r="W2111" s="59" t="str">
        <f t="shared" si="256"/>
        <v>9497508</v>
      </c>
      <c r="X2111" s="59" t="str">
        <f t="shared" si="260"/>
        <v>GLOVES SHEEPSKIN</v>
      </c>
      <c r="AC2111" s="50">
        <f t="shared" si="261"/>
        <v>2</v>
      </c>
      <c r="AD2111" s="43">
        <f t="shared" si="262"/>
        <v>417</v>
      </c>
      <c r="AE2111" s="50">
        <f t="shared" si="263"/>
        <v>2417</v>
      </c>
    </row>
    <row r="2112" spans="1:31">
      <c r="A2112" s="59" t="str">
        <f t="shared" si="257"/>
        <v>94975081</v>
      </c>
      <c r="B2112" s="59" t="str">
        <f t="shared" si="258"/>
        <v>02-417-09</v>
      </c>
      <c r="C2112" s="69" t="s">
        <v>4166</v>
      </c>
      <c r="D2112" s="69" t="s">
        <v>4164</v>
      </c>
      <c r="E2112" s="69">
        <v>9.5</v>
      </c>
      <c r="F2112" s="70">
        <v>95</v>
      </c>
      <c r="G2112" s="70" t="s">
        <v>4160</v>
      </c>
      <c r="H2112" s="69" t="s">
        <v>53</v>
      </c>
      <c r="I2112" s="69" t="s">
        <v>1045</v>
      </c>
      <c r="J2112" s="69" t="s">
        <v>337</v>
      </c>
      <c r="K2112" s="69" t="s">
        <v>382</v>
      </c>
      <c r="L2112" s="69" t="s">
        <v>420</v>
      </c>
      <c r="M2112" s="69" t="s">
        <v>389</v>
      </c>
      <c r="N2112" s="69" t="s">
        <v>32</v>
      </c>
      <c r="O2112" s="69" t="s">
        <v>386</v>
      </c>
      <c r="P2112" s="69" t="s">
        <v>970</v>
      </c>
      <c r="Q2112" s="69">
        <v>1</v>
      </c>
      <c r="R2112" s="69" t="s">
        <v>53</v>
      </c>
      <c r="V2112" s="59" t="str">
        <f t="shared" si="259"/>
        <v>9497508черный</v>
      </c>
      <c r="W2112" s="59" t="str">
        <f t="shared" si="256"/>
        <v>9497508</v>
      </c>
      <c r="X2112" s="59" t="str">
        <f t="shared" si="260"/>
        <v>GLOVES SHEEPSKIN</v>
      </c>
      <c r="AC2112" s="50">
        <f t="shared" si="261"/>
        <v>2</v>
      </c>
      <c r="AD2112" s="43">
        <f t="shared" si="262"/>
        <v>417</v>
      </c>
      <c r="AE2112" s="50">
        <f t="shared" si="263"/>
        <v>2417</v>
      </c>
    </row>
    <row r="2113" spans="1:31">
      <c r="A2113" s="59" t="str">
        <f t="shared" si="257"/>
        <v>852930161</v>
      </c>
      <c r="B2113" s="59" t="str">
        <f t="shared" si="258"/>
        <v>02-138-91</v>
      </c>
      <c r="C2113" s="69" t="s">
        <v>4167</v>
      </c>
      <c r="D2113" s="69" t="s">
        <v>4168</v>
      </c>
      <c r="E2113" s="69" t="s">
        <v>907</v>
      </c>
      <c r="F2113" s="70">
        <v>0</v>
      </c>
      <c r="G2113" s="70" t="s">
        <v>1777</v>
      </c>
      <c r="H2113" s="69" t="s">
        <v>271</v>
      </c>
      <c r="I2113" s="69" t="s">
        <v>1018</v>
      </c>
      <c r="J2113" s="69" t="s">
        <v>340</v>
      </c>
      <c r="K2113" s="69" t="s">
        <v>382</v>
      </c>
      <c r="L2113" s="69" t="s">
        <v>420</v>
      </c>
      <c r="M2113" s="69" t="s">
        <v>389</v>
      </c>
      <c r="N2113" s="69" t="s">
        <v>44</v>
      </c>
      <c r="O2113" s="69" t="s">
        <v>385</v>
      </c>
      <c r="P2113" s="69" t="s">
        <v>970</v>
      </c>
      <c r="Q2113" s="69">
        <v>61</v>
      </c>
      <c r="R2113" s="69" t="s">
        <v>86</v>
      </c>
      <c r="V2113" s="59" t="str">
        <f t="shared" si="259"/>
        <v>8529301темно-коричневый</v>
      </c>
      <c r="W2113" s="59" t="str">
        <f t="shared" si="256"/>
        <v>8529301</v>
      </c>
      <c r="X2113" s="59" t="str">
        <f t="shared" si="260"/>
        <v>PARKMAN</v>
      </c>
      <c r="AC2113" s="50">
        <f t="shared" si="261"/>
        <v>2</v>
      </c>
      <c r="AD2113" s="43">
        <f t="shared" si="262"/>
        <v>138</v>
      </c>
      <c r="AE2113" s="50">
        <f t="shared" si="263"/>
        <v>2138</v>
      </c>
    </row>
    <row r="2114" spans="1:31">
      <c r="A2114" s="59" t="str">
        <f t="shared" si="257"/>
        <v>85993192</v>
      </c>
      <c r="B2114" s="59" t="str">
        <f t="shared" si="258"/>
        <v>02-385-16</v>
      </c>
      <c r="C2114" s="69" t="s">
        <v>4169</v>
      </c>
      <c r="D2114" s="69" t="s">
        <v>4170</v>
      </c>
      <c r="E2114" s="69" t="s">
        <v>907</v>
      </c>
      <c r="F2114" s="70">
        <v>0</v>
      </c>
      <c r="G2114" s="70" t="s">
        <v>3897</v>
      </c>
      <c r="H2114" s="69" t="s">
        <v>55</v>
      </c>
      <c r="I2114" s="69" t="s">
        <v>1789</v>
      </c>
      <c r="J2114" s="69" t="s">
        <v>340</v>
      </c>
      <c r="K2114" s="69" t="s">
        <v>382</v>
      </c>
      <c r="L2114" s="69" t="s">
        <v>420</v>
      </c>
      <c r="M2114" s="69" t="s">
        <v>389</v>
      </c>
      <c r="N2114" s="69" t="s">
        <v>44</v>
      </c>
      <c r="O2114" s="69" t="s">
        <v>385</v>
      </c>
      <c r="P2114" s="69" t="s">
        <v>970</v>
      </c>
      <c r="Q2114" s="69">
        <v>2</v>
      </c>
      <c r="R2114" s="69" t="s">
        <v>71</v>
      </c>
      <c r="V2114" s="59" t="str">
        <f t="shared" si="259"/>
        <v>8599319темно-синий</v>
      </c>
      <c r="W2114" s="59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8599319</v>
      </c>
      <c r="X2114" s="59" t="str">
        <f t="shared" si="260"/>
        <v>ONALASKA CUFF MERINO</v>
      </c>
      <c r="AC2114" s="50">
        <f t="shared" si="261"/>
        <v>2</v>
      </c>
      <c r="AD2114" s="43">
        <f t="shared" si="262"/>
        <v>385</v>
      </c>
      <c r="AE2114" s="50">
        <f t="shared" si="263"/>
        <v>2385</v>
      </c>
    </row>
    <row r="2115" spans="1:31">
      <c r="A2115" s="59" t="str">
        <f t="shared" ref="A2115:A2178" si="265">IF(G2115&amp;Q2115&lt;&gt;"",W2115&amp;Q2115,"")</f>
        <v>85993356</v>
      </c>
      <c r="B2115" s="59" t="str">
        <f t="shared" ref="B2115:B2178" si="266">IF(C2115&lt;&gt;"",LEFT(C2115,9),"")</f>
        <v>02-141-14</v>
      </c>
      <c r="C2115" s="69" t="s">
        <v>4171</v>
      </c>
      <c r="D2115" s="69" t="s">
        <v>4172</v>
      </c>
      <c r="E2115" s="69" t="s">
        <v>907</v>
      </c>
      <c r="F2115" s="70">
        <v>0</v>
      </c>
      <c r="G2115" s="70" t="s">
        <v>1792</v>
      </c>
      <c r="H2115" s="69" t="s">
        <v>86</v>
      </c>
      <c r="I2115" s="69" t="s">
        <v>1793</v>
      </c>
      <c r="J2115" s="69" t="s">
        <v>340</v>
      </c>
      <c r="K2115" s="69" t="s">
        <v>382</v>
      </c>
      <c r="L2115" s="69" t="s">
        <v>420</v>
      </c>
      <c r="M2115" s="69" t="s">
        <v>389</v>
      </c>
      <c r="N2115" s="69" t="s">
        <v>44</v>
      </c>
      <c r="O2115" s="69" t="s">
        <v>385</v>
      </c>
      <c r="P2115" s="69" t="s">
        <v>970</v>
      </c>
      <c r="Q2115" s="69">
        <v>6</v>
      </c>
      <c r="R2115" s="69" t="s">
        <v>86</v>
      </c>
      <c r="V2115" s="59" t="str">
        <f t="shared" ref="V2115:V2178" si="267">W2115&amp;H2115</f>
        <v>8599335коричневый</v>
      </c>
      <c r="W2115" s="59" t="str">
        <f t="shared" si="264"/>
        <v>8599335</v>
      </c>
      <c r="X2115" s="59" t="str">
        <f t="shared" ref="X2115:X2178" si="268">IF(A2115&lt;&gt;"",IFERROR(IF(FIND(" ",G2115)&gt;=1,MID(G2115,FIND(" ",G2115)+1,LEN(G2115)),""),""),"")</f>
        <v>WISCONSIN</v>
      </c>
      <c r="AC2115" s="50">
        <f t="shared" ref="AC2115:AC2178" si="269">IFERROR(VALUE(MID($C2115,1,2)),0)</f>
        <v>2</v>
      </c>
      <c r="AD2115" s="43">
        <f t="shared" ref="AD2115:AD2178" si="270">IFERROR(VALUE(MID($C2115,4,3)),0)</f>
        <v>141</v>
      </c>
      <c r="AE2115" s="50">
        <f t="shared" ref="AE2115:AE2178" si="271">VALUE(RIGHT("00"&amp;AC2115,2)&amp;RIGHT("000"&amp;AD2115,3))</f>
        <v>2141</v>
      </c>
    </row>
    <row r="2116" spans="1:31">
      <c r="A2116" s="59" t="str">
        <f t="shared" si="265"/>
        <v>85993453</v>
      </c>
      <c r="B2116" s="59" t="str">
        <f t="shared" si="266"/>
        <v>02-387-08</v>
      </c>
      <c r="C2116" s="69" t="s">
        <v>4173</v>
      </c>
      <c r="D2116" s="69" t="s">
        <v>4174</v>
      </c>
      <c r="E2116" s="69" t="s">
        <v>907</v>
      </c>
      <c r="F2116" s="70">
        <v>0</v>
      </c>
      <c r="G2116" s="70" t="s">
        <v>3906</v>
      </c>
      <c r="H2116" s="69" t="s">
        <v>83</v>
      </c>
      <c r="I2116" s="69" t="s">
        <v>1789</v>
      </c>
      <c r="J2116" s="69" t="s">
        <v>340</v>
      </c>
      <c r="K2116" s="69" t="s">
        <v>382</v>
      </c>
      <c r="L2116" s="69" t="s">
        <v>420</v>
      </c>
      <c r="M2116" s="69" t="s">
        <v>389</v>
      </c>
      <c r="N2116" s="69" t="s">
        <v>44</v>
      </c>
      <c r="O2116" s="69" t="s">
        <v>385</v>
      </c>
      <c r="P2116" s="69" t="s">
        <v>970</v>
      </c>
      <c r="Q2116" s="69">
        <v>3</v>
      </c>
      <c r="R2116" s="69" t="s">
        <v>83</v>
      </c>
      <c r="V2116" s="59" t="str">
        <f t="shared" si="267"/>
        <v>8599345серый</v>
      </c>
      <c r="W2116" s="59" t="str">
        <f t="shared" si="264"/>
        <v>8599345</v>
      </c>
      <c r="X2116" s="59" t="str">
        <f t="shared" si="268"/>
        <v>BEANIE MERINO</v>
      </c>
      <c r="AC2116" s="50">
        <f t="shared" si="269"/>
        <v>2</v>
      </c>
      <c r="AD2116" s="43">
        <f t="shared" si="270"/>
        <v>387</v>
      </c>
      <c r="AE2116" s="50">
        <f t="shared" si="271"/>
        <v>2387</v>
      </c>
    </row>
    <row r="2117" spans="1:31">
      <c r="A2117" s="59" t="str">
        <f t="shared" si="265"/>
        <v>11101021</v>
      </c>
      <c r="B2117" s="59" t="str">
        <f t="shared" si="266"/>
        <v>02-420-09</v>
      </c>
      <c r="C2117" s="69" t="s">
        <v>4175</v>
      </c>
      <c r="D2117" s="69" t="s">
        <v>4176</v>
      </c>
      <c r="E2117" s="69" t="s">
        <v>967</v>
      </c>
      <c r="F2117" s="70">
        <v>57</v>
      </c>
      <c r="G2117" s="70" t="s">
        <v>4177</v>
      </c>
      <c r="H2117" s="69" t="s">
        <v>53</v>
      </c>
      <c r="I2117" s="69" t="s">
        <v>1204</v>
      </c>
      <c r="J2117" s="69" t="s">
        <v>329</v>
      </c>
      <c r="K2117" s="69" t="s">
        <v>382</v>
      </c>
      <c r="L2117" s="69" t="s">
        <v>420</v>
      </c>
      <c r="M2117" s="69" t="s">
        <v>388</v>
      </c>
      <c r="N2117" s="69" t="s">
        <v>44</v>
      </c>
      <c r="O2117" s="69" t="s">
        <v>385</v>
      </c>
      <c r="P2117" s="69" t="s">
        <v>970</v>
      </c>
      <c r="Q2117" s="69">
        <v>1</v>
      </c>
      <c r="R2117" s="69" t="s">
        <v>53</v>
      </c>
      <c r="V2117" s="59" t="str">
        <f t="shared" si="267"/>
        <v>1110102черный</v>
      </c>
      <c r="W2117" s="59" t="str">
        <f t="shared" si="264"/>
        <v>1110102</v>
      </c>
      <c r="X2117" s="59" t="str">
        <f t="shared" si="268"/>
        <v>TRILBY WOOLFELT</v>
      </c>
      <c r="AC2117" s="50">
        <f t="shared" si="269"/>
        <v>2</v>
      </c>
      <c r="AD2117" s="43">
        <f t="shared" si="270"/>
        <v>420</v>
      </c>
      <c r="AE2117" s="50">
        <f t="shared" si="271"/>
        <v>2420</v>
      </c>
    </row>
    <row r="2118" spans="1:31">
      <c r="A2118" s="59" t="str">
        <f t="shared" si="265"/>
        <v>11101021</v>
      </c>
      <c r="B2118" s="59" t="str">
        <f t="shared" si="266"/>
        <v>02-420-09</v>
      </c>
      <c r="C2118" s="69" t="s">
        <v>4178</v>
      </c>
      <c r="D2118" s="69" t="s">
        <v>4176</v>
      </c>
      <c r="E2118" s="69" t="s">
        <v>972</v>
      </c>
      <c r="F2118" s="70">
        <v>59</v>
      </c>
      <c r="G2118" s="70" t="s">
        <v>4177</v>
      </c>
      <c r="H2118" s="69" t="s">
        <v>53</v>
      </c>
      <c r="I2118" s="69" t="s">
        <v>1204</v>
      </c>
      <c r="J2118" s="69" t="s">
        <v>329</v>
      </c>
      <c r="K2118" s="69" t="s">
        <v>382</v>
      </c>
      <c r="L2118" s="69" t="s">
        <v>420</v>
      </c>
      <c r="M2118" s="69" t="s">
        <v>388</v>
      </c>
      <c r="N2118" s="69" t="s">
        <v>44</v>
      </c>
      <c r="O2118" s="69" t="s">
        <v>385</v>
      </c>
      <c r="P2118" s="69" t="s">
        <v>970</v>
      </c>
      <c r="Q2118" s="69">
        <v>1</v>
      </c>
      <c r="R2118" s="69" t="s">
        <v>53</v>
      </c>
      <c r="V2118" s="59" t="str">
        <f t="shared" si="267"/>
        <v>1110102черный</v>
      </c>
      <c r="W2118" s="59" t="str">
        <f t="shared" si="264"/>
        <v>1110102</v>
      </c>
      <c r="X2118" s="59" t="str">
        <f t="shared" si="268"/>
        <v>TRILBY WOOLFELT</v>
      </c>
      <c r="AC2118" s="50">
        <f t="shared" si="269"/>
        <v>2</v>
      </c>
      <c r="AD2118" s="43">
        <f t="shared" si="270"/>
        <v>420</v>
      </c>
      <c r="AE2118" s="50">
        <f t="shared" si="271"/>
        <v>2420</v>
      </c>
    </row>
    <row r="2119" spans="1:31">
      <c r="A2119" s="59" t="str">
        <f t="shared" si="265"/>
        <v>11101021</v>
      </c>
      <c r="B2119" s="59" t="str">
        <f t="shared" si="266"/>
        <v>02-420-09</v>
      </c>
      <c r="C2119" s="69" t="s">
        <v>4179</v>
      </c>
      <c r="D2119" s="69" t="s">
        <v>4176</v>
      </c>
      <c r="E2119" s="69" t="s">
        <v>983</v>
      </c>
      <c r="F2119" s="70">
        <v>61</v>
      </c>
      <c r="G2119" s="70" t="s">
        <v>4177</v>
      </c>
      <c r="H2119" s="69" t="s">
        <v>53</v>
      </c>
      <c r="I2119" s="69" t="s">
        <v>1204</v>
      </c>
      <c r="J2119" s="69" t="s">
        <v>329</v>
      </c>
      <c r="K2119" s="69" t="s">
        <v>382</v>
      </c>
      <c r="L2119" s="69" t="s">
        <v>420</v>
      </c>
      <c r="M2119" s="69" t="s">
        <v>388</v>
      </c>
      <c r="N2119" s="69" t="s">
        <v>44</v>
      </c>
      <c r="O2119" s="69" t="s">
        <v>385</v>
      </c>
      <c r="P2119" s="69" t="s">
        <v>970</v>
      </c>
      <c r="Q2119" s="69">
        <v>1</v>
      </c>
      <c r="R2119" s="69" t="s">
        <v>53</v>
      </c>
      <c r="V2119" s="59" t="str">
        <f t="shared" si="267"/>
        <v>1110102черный</v>
      </c>
      <c r="W2119" s="59" t="str">
        <f t="shared" si="264"/>
        <v>1110102</v>
      </c>
      <c r="X2119" s="59" t="str">
        <f t="shared" si="268"/>
        <v>TRILBY WOOLFELT</v>
      </c>
      <c r="AC2119" s="50">
        <f t="shared" si="269"/>
        <v>2</v>
      </c>
      <c r="AD2119" s="43">
        <f t="shared" si="270"/>
        <v>420</v>
      </c>
      <c r="AE2119" s="50">
        <f t="shared" si="271"/>
        <v>2420</v>
      </c>
    </row>
    <row r="2120" spans="1:31">
      <c r="A2120" s="59" t="str">
        <f t="shared" si="265"/>
        <v>13281041</v>
      </c>
      <c r="B2120" s="59" t="str">
        <f t="shared" si="266"/>
        <v>02-421-09</v>
      </c>
      <c r="C2120" s="69" t="s">
        <v>4180</v>
      </c>
      <c r="D2120" s="69" t="s">
        <v>4181</v>
      </c>
      <c r="E2120" s="69" t="s">
        <v>967</v>
      </c>
      <c r="F2120" s="70">
        <v>57</v>
      </c>
      <c r="G2120" s="70" t="s">
        <v>4182</v>
      </c>
      <c r="H2120" s="69" t="s">
        <v>53</v>
      </c>
      <c r="I2120" s="69" t="s">
        <v>1018</v>
      </c>
      <c r="J2120" s="69" t="s">
        <v>329</v>
      </c>
      <c r="K2120" s="69" t="s">
        <v>382</v>
      </c>
      <c r="L2120" s="69" t="s">
        <v>420</v>
      </c>
      <c r="M2120" s="69" t="s">
        <v>388</v>
      </c>
      <c r="N2120" s="69" t="s">
        <v>30</v>
      </c>
      <c r="O2120" s="69" t="s">
        <v>386</v>
      </c>
      <c r="P2120" s="69" t="s">
        <v>970</v>
      </c>
      <c r="Q2120" s="69">
        <v>1</v>
      </c>
      <c r="R2120" s="69" t="s">
        <v>53</v>
      </c>
      <c r="V2120" s="59" t="str">
        <f t="shared" si="267"/>
        <v>1328104черный</v>
      </c>
      <c r="W2120" s="59" t="str">
        <f t="shared" si="264"/>
        <v>1328104</v>
      </c>
      <c r="X2120" s="59" t="str">
        <f t="shared" si="268"/>
        <v>PLAYER WOOLFELT</v>
      </c>
      <c r="AC2120" s="50">
        <f t="shared" si="269"/>
        <v>2</v>
      </c>
      <c r="AD2120" s="43">
        <f t="shared" si="270"/>
        <v>421</v>
      </c>
      <c r="AE2120" s="50">
        <f t="shared" si="271"/>
        <v>2421</v>
      </c>
    </row>
    <row r="2121" spans="1:31">
      <c r="A2121" s="59" t="str">
        <f t="shared" si="265"/>
        <v>13281041</v>
      </c>
      <c r="B2121" s="59" t="str">
        <f t="shared" si="266"/>
        <v>02-421-09</v>
      </c>
      <c r="C2121" s="69" t="s">
        <v>4183</v>
      </c>
      <c r="D2121" s="69" t="s">
        <v>4181</v>
      </c>
      <c r="E2121" s="69" t="s">
        <v>972</v>
      </c>
      <c r="F2121" s="70">
        <v>59</v>
      </c>
      <c r="G2121" s="70" t="s">
        <v>4182</v>
      </c>
      <c r="H2121" s="69" t="s">
        <v>53</v>
      </c>
      <c r="I2121" s="69" t="s">
        <v>1018</v>
      </c>
      <c r="J2121" s="69" t="s">
        <v>329</v>
      </c>
      <c r="K2121" s="69" t="s">
        <v>382</v>
      </c>
      <c r="L2121" s="69" t="s">
        <v>420</v>
      </c>
      <c r="M2121" s="69" t="s">
        <v>388</v>
      </c>
      <c r="N2121" s="69" t="s">
        <v>30</v>
      </c>
      <c r="O2121" s="69" t="s">
        <v>386</v>
      </c>
      <c r="P2121" s="69" t="s">
        <v>970</v>
      </c>
      <c r="Q2121" s="69">
        <v>1</v>
      </c>
      <c r="R2121" s="69" t="s">
        <v>53</v>
      </c>
      <c r="V2121" s="59" t="str">
        <f t="shared" si="267"/>
        <v>1328104черный</v>
      </c>
      <c r="W2121" s="59" t="str">
        <f t="shared" si="264"/>
        <v>1328104</v>
      </c>
      <c r="X2121" s="59" t="str">
        <f t="shared" si="268"/>
        <v>PLAYER WOOLFELT</v>
      </c>
      <c r="AC2121" s="50">
        <f t="shared" si="269"/>
        <v>2</v>
      </c>
      <c r="AD2121" s="43">
        <f t="shared" si="270"/>
        <v>421</v>
      </c>
      <c r="AE2121" s="50">
        <f t="shared" si="271"/>
        <v>2421</v>
      </c>
    </row>
    <row r="2122" spans="1:31">
      <c r="A2122" s="59" t="str">
        <f t="shared" si="265"/>
        <v>13281041</v>
      </c>
      <c r="B2122" s="59" t="str">
        <f t="shared" si="266"/>
        <v>02-421-09</v>
      </c>
      <c r="C2122" s="69" t="s">
        <v>4184</v>
      </c>
      <c r="D2122" s="69" t="s">
        <v>4181</v>
      </c>
      <c r="E2122" s="69" t="s">
        <v>983</v>
      </c>
      <c r="F2122" s="70">
        <v>61</v>
      </c>
      <c r="G2122" s="70" t="s">
        <v>4182</v>
      </c>
      <c r="H2122" s="69" t="s">
        <v>53</v>
      </c>
      <c r="I2122" s="69" t="s">
        <v>1018</v>
      </c>
      <c r="J2122" s="69" t="s">
        <v>329</v>
      </c>
      <c r="K2122" s="69" t="s">
        <v>382</v>
      </c>
      <c r="L2122" s="69" t="s">
        <v>420</v>
      </c>
      <c r="M2122" s="69" t="s">
        <v>388</v>
      </c>
      <c r="N2122" s="69" t="s">
        <v>30</v>
      </c>
      <c r="O2122" s="69" t="s">
        <v>386</v>
      </c>
      <c r="P2122" s="69" t="s">
        <v>970</v>
      </c>
      <c r="Q2122" s="69">
        <v>1</v>
      </c>
      <c r="R2122" s="69" t="s">
        <v>53</v>
      </c>
      <c r="V2122" s="59" t="str">
        <f t="shared" si="267"/>
        <v>1328104черный</v>
      </c>
      <c r="W2122" s="59" t="str">
        <f t="shared" si="264"/>
        <v>1328104</v>
      </c>
      <c r="X2122" s="59" t="str">
        <f t="shared" si="268"/>
        <v>PLAYER WOOLFELT</v>
      </c>
      <c r="AC2122" s="50">
        <f t="shared" si="269"/>
        <v>2</v>
      </c>
      <c r="AD2122" s="43">
        <f t="shared" si="270"/>
        <v>421</v>
      </c>
      <c r="AE2122" s="50">
        <f t="shared" si="271"/>
        <v>2421</v>
      </c>
    </row>
    <row r="2123" spans="1:31">
      <c r="A2123" s="59" t="str">
        <f t="shared" si="265"/>
        <v>13281041</v>
      </c>
      <c r="B2123" s="59" t="str">
        <f t="shared" si="266"/>
        <v>02-421-09</v>
      </c>
      <c r="C2123" s="69" t="s">
        <v>4185</v>
      </c>
      <c r="D2123" s="69" t="s">
        <v>4181</v>
      </c>
      <c r="E2123" s="69" t="s">
        <v>989</v>
      </c>
      <c r="F2123" s="70">
        <v>63</v>
      </c>
      <c r="G2123" s="70" t="s">
        <v>4182</v>
      </c>
      <c r="H2123" s="69" t="s">
        <v>53</v>
      </c>
      <c r="I2123" s="69" t="s">
        <v>1018</v>
      </c>
      <c r="J2123" s="69" t="s">
        <v>329</v>
      </c>
      <c r="K2123" s="69" t="s">
        <v>382</v>
      </c>
      <c r="L2123" s="69" t="s">
        <v>420</v>
      </c>
      <c r="M2123" s="69" t="s">
        <v>388</v>
      </c>
      <c r="N2123" s="69" t="s">
        <v>30</v>
      </c>
      <c r="O2123" s="69" t="s">
        <v>386</v>
      </c>
      <c r="P2123" s="69" t="s">
        <v>970</v>
      </c>
      <c r="Q2123" s="69">
        <v>1</v>
      </c>
      <c r="R2123" s="69" t="s">
        <v>53</v>
      </c>
      <c r="V2123" s="59" t="str">
        <f t="shared" si="267"/>
        <v>1328104черный</v>
      </c>
      <c r="W2123" s="59" t="str">
        <f t="shared" si="264"/>
        <v>1328104</v>
      </c>
      <c r="X2123" s="59" t="str">
        <f t="shared" si="268"/>
        <v>PLAYER WOOLFELT</v>
      </c>
      <c r="AC2123" s="50">
        <f t="shared" si="269"/>
        <v>2</v>
      </c>
      <c r="AD2123" s="43">
        <f t="shared" si="270"/>
        <v>421</v>
      </c>
      <c r="AE2123" s="50">
        <f t="shared" si="271"/>
        <v>2421</v>
      </c>
    </row>
    <row r="2124" spans="1:31">
      <c r="A2124" s="59" t="str">
        <f t="shared" si="265"/>
        <v>2190501331</v>
      </c>
      <c r="B2124" s="59" t="str">
        <f t="shared" si="266"/>
        <v>02-422-05</v>
      </c>
      <c r="C2124" s="69" t="s">
        <v>4186</v>
      </c>
      <c r="D2124" s="69" t="s">
        <v>4187</v>
      </c>
      <c r="E2124" s="69" t="s">
        <v>967</v>
      </c>
      <c r="F2124" s="70">
        <v>57</v>
      </c>
      <c r="G2124" s="70" t="s">
        <v>4188</v>
      </c>
      <c r="H2124" s="69" t="s">
        <v>277</v>
      </c>
      <c r="I2124" s="69" t="s">
        <v>1227</v>
      </c>
      <c r="J2124" s="69" t="s">
        <v>330</v>
      </c>
      <c r="K2124" s="69" t="s">
        <v>382</v>
      </c>
      <c r="L2124" s="69" t="s">
        <v>420</v>
      </c>
      <c r="M2124" s="69" t="s">
        <v>388</v>
      </c>
      <c r="N2124" s="69" t="s">
        <v>44</v>
      </c>
      <c r="O2124" s="69" t="s">
        <v>385</v>
      </c>
      <c r="P2124" s="69" t="s">
        <v>970</v>
      </c>
      <c r="Q2124" s="69">
        <v>331</v>
      </c>
      <c r="R2124" s="69" t="s">
        <v>83</v>
      </c>
      <c r="V2124" s="59" t="str">
        <f t="shared" si="267"/>
        <v>2190501темно-серый</v>
      </c>
      <c r="W2124" s="59" t="str">
        <f t="shared" si="264"/>
        <v>2190501</v>
      </c>
      <c r="X2124" s="59" t="str">
        <f t="shared" si="268"/>
        <v>FEDORA WOOL</v>
      </c>
      <c r="AC2124" s="50">
        <f t="shared" si="269"/>
        <v>2</v>
      </c>
      <c r="AD2124" s="43">
        <f t="shared" si="270"/>
        <v>422</v>
      </c>
      <c r="AE2124" s="50">
        <f t="shared" si="271"/>
        <v>2422</v>
      </c>
    </row>
    <row r="2125" spans="1:31">
      <c r="A2125" s="59" t="str">
        <f t="shared" si="265"/>
        <v>2190501331</v>
      </c>
      <c r="B2125" s="59" t="str">
        <f t="shared" si="266"/>
        <v>02-422-05</v>
      </c>
      <c r="C2125" s="69" t="s">
        <v>4189</v>
      </c>
      <c r="D2125" s="69" t="s">
        <v>4187</v>
      </c>
      <c r="E2125" s="69" t="s">
        <v>972</v>
      </c>
      <c r="F2125" s="70">
        <v>59</v>
      </c>
      <c r="G2125" s="70" t="s">
        <v>4188</v>
      </c>
      <c r="H2125" s="69" t="s">
        <v>277</v>
      </c>
      <c r="I2125" s="69" t="s">
        <v>1227</v>
      </c>
      <c r="J2125" s="69" t="s">
        <v>330</v>
      </c>
      <c r="K2125" s="69" t="s">
        <v>382</v>
      </c>
      <c r="L2125" s="69" t="s">
        <v>420</v>
      </c>
      <c r="M2125" s="69" t="s">
        <v>388</v>
      </c>
      <c r="N2125" s="69" t="s">
        <v>44</v>
      </c>
      <c r="O2125" s="69" t="s">
        <v>385</v>
      </c>
      <c r="P2125" s="69" t="s">
        <v>970</v>
      </c>
      <c r="Q2125" s="69">
        <v>331</v>
      </c>
      <c r="R2125" s="69" t="s">
        <v>83</v>
      </c>
      <c r="V2125" s="59" t="str">
        <f t="shared" si="267"/>
        <v>2190501темно-серый</v>
      </c>
      <c r="W2125" s="59" t="str">
        <f t="shared" si="264"/>
        <v>2190501</v>
      </c>
      <c r="X2125" s="59" t="str">
        <f t="shared" si="268"/>
        <v>FEDORA WOOL</v>
      </c>
      <c r="AC2125" s="50">
        <f t="shared" si="269"/>
        <v>2</v>
      </c>
      <c r="AD2125" s="43">
        <f t="shared" si="270"/>
        <v>422</v>
      </c>
      <c r="AE2125" s="50">
        <f t="shared" si="271"/>
        <v>2422</v>
      </c>
    </row>
    <row r="2126" spans="1:31">
      <c r="A2126" s="59" t="str">
        <f t="shared" si="265"/>
        <v>2190501331</v>
      </c>
      <c r="B2126" s="59" t="str">
        <f t="shared" si="266"/>
        <v>02-422-05</v>
      </c>
      <c r="C2126" s="69" t="s">
        <v>4190</v>
      </c>
      <c r="D2126" s="69" t="s">
        <v>4187</v>
      </c>
      <c r="E2126" s="69" t="s">
        <v>983</v>
      </c>
      <c r="F2126" s="70">
        <v>61</v>
      </c>
      <c r="G2126" s="70" t="s">
        <v>4188</v>
      </c>
      <c r="H2126" s="69" t="s">
        <v>277</v>
      </c>
      <c r="I2126" s="69" t="s">
        <v>1227</v>
      </c>
      <c r="J2126" s="69" t="s">
        <v>330</v>
      </c>
      <c r="K2126" s="69" t="s">
        <v>382</v>
      </c>
      <c r="L2126" s="69" t="s">
        <v>420</v>
      </c>
      <c r="M2126" s="69" t="s">
        <v>388</v>
      </c>
      <c r="N2126" s="69" t="s">
        <v>44</v>
      </c>
      <c r="O2126" s="69" t="s">
        <v>385</v>
      </c>
      <c r="P2126" s="69" t="s">
        <v>970</v>
      </c>
      <c r="Q2126" s="69">
        <v>331</v>
      </c>
      <c r="R2126" s="69" t="s">
        <v>83</v>
      </c>
      <c r="V2126" s="59" t="str">
        <f t="shared" si="267"/>
        <v>2190501темно-серый</v>
      </c>
      <c r="W2126" s="59" t="str">
        <f t="shared" si="264"/>
        <v>2190501</v>
      </c>
      <c r="X2126" s="59" t="str">
        <f t="shared" si="268"/>
        <v>FEDORA WOOL</v>
      </c>
      <c r="AC2126" s="50">
        <f t="shared" si="269"/>
        <v>2</v>
      </c>
      <c r="AD2126" s="43">
        <f t="shared" si="270"/>
        <v>422</v>
      </c>
      <c r="AE2126" s="50">
        <f t="shared" si="271"/>
        <v>2422</v>
      </c>
    </row>
    <row r="2127" spans="1:31">
      <c r="A2127" s="59" t="str">
        <f t="shared" si="265"/>
        <v>252811266</v>
      </c>
      <c r="B2127" s="59" t="str">
        <f t="shared" si="266"/>
        <v>02-423-91</v>
      </c>
      <c r="C2127" s="69" t="s">
        <v>4191</v>
      </c>
      <c r="D2127" s="69" t="s">
        <v>4192</v>
      </c>
      <c r="E2127" s="69" t="s">
        <v>967</v>
      </c>
      <c r="F2127" s="70">
        <v>57</v>
      </c>
      <c r="G2127" s="70" t="s">
        <v>4193</v>
      </c>
      <c r="H2127" s="69" t="s">
        <v>271</v>
      </c>
      <c r="I2127" s="69" t="s">
        <v>1018</v>
      </c>
      <c r="J2127" s="69" t="s">
        <v>330</v>
      </c>
      <c r="K2127" s="69" t="s">
        <v>382</v>
      </c>
      <c r="L2127" s="69" t="s">
        <v>420</v>
      </c>
      <c r="M2127" s="69" t="s">
        <v>388</v>
      </c>
      <c r="N2127" s="69" t="s">
        <v>30</v>
      </c>
      <c r="O2127" s="69" t="s">
        <v>386</v>
      </c>
      <c r="P2127" s="69" t="s">
        <v>970</v>
      </c>
      <c r="Q2127" s="69">
        <v>66</v>
      </c>
      <c r="R2127" s="69" t="s">
        <v>60</v>
      </c>
      <c r="V2127" s="59" t="str">
        <f t="shared" si="267"/>
        <v>2528112темно-коричневый</v>
      </c>
      <c r="W2127" s="59" t="str">
        <f t="shared" si="264"/>
        <v>2528112</v>
      </c>
      <c r="X2127" s="59" t="str">
        <f t="shared" si="268"/>
        <v>TRAVELLER WOOLFELT</v>
      </c>
      <c r="AC2127" s="50">
        <f t="shared" si="269"/>
        <v>2</v>
      </c>
      <c r="AD2127" s="43">
        <f t="shared" si="270"/>
        <v>423</v>
      </c>
      <c r="AE2127" s="50">
        <f t="shared" si="271"/>
        <v>2423</v>
      </c>
    </row>
    <row r="2128" spans="1:31">
      <c r="A2128" s="59" t="str">
        <f t="shared" si="265"/>
        <v>252811266</v>
      </c>
      <c r="B2128" s="59" t="str">
        <f t="shared" si="266"/>
        <v>02-423-91</v>
      </c>
      <c r="C2128" s="69" t="s">
        <v>4194</v>
      </c>
      <c r="D2128" s="69" t="s">
        <v>4192</v>
      </c>
      <c r="E2128" s="69" t="s">
        <v>972</v>
      </c>
      <c r="F2128" s="70">
        <v>59</v>
      </c>
      <c r="G2128" s="70" t="s">
        <v>4193</v>
      </c>
      <c r="H2128" s="69" t="s">
        <v>271</v>
      </c>
      <c r="I2128" s="69" t="s">
        <v>1018</v>
      </c>
      <c r="J2128" s="69" t="s">
        <v>330</v>
      </c>
      <c r="K2128" s="69" t="s">
        <v>382</v>
      </c>
      <c r="L2128" s="69" t="s">
        <v>420</v>
      </c>
      <c r="M2128" s="69" t="s">
        <v>388</v>
      </c>
      <c r="N2128" s="69" t="s">
        <v>30</v>
      </c>
      <c r="O2128" s="69" t="s">
        <v>386</v>
      </c>
      <c r="P2128" s="69" t="s">
        <v>970</v>
      </c>
      <c r="Q2128" s="69">
        <v>66</v>
      </c>
      <c r="R2128" s="69" t="s">
        <v>60</v>
      </c>
      <c r="V2128" s="59" t="str">
        <f t="shared" si="267"/>
        <v>2528112темно-коричневый</v>
      </c>
      <c r="W2128" s="59" t="str">
        <f t="shared" si="264"/>
        <v>2528112</v>
      </c>
      <c r="X2128" s="59" t="str">
        <f t="shared" si="268"/>
        <v>TRAVELLER WOOLFELT</v>
      </c>
      <c r="AC2128" s="50">
        <f t="shared" si="269"/>
        <v>2</v>
      </c>
      <c r="AD2128" s="43">
        <f t="shared" si="270"/>
        <v>423</v>
      </c>
      <c r="AE2128" s="50">
        <f t="shared" si="271"/>
        <v>2423</v>
      </c>
    </row>
    <row r="2129" spans="1:31">
      <c r="A2129" s="59" t="str">
        <f t="shared" si="265"/>
        <v>252811266</v>
      </c>
      <c r="B2129" s="59" t="str">
        <f t="shared" si="266"/>
        <v>02-423-91</v>
      </c>
      <c r="C2129" s="69" t="s">
        <v>4195</v>
      </c>
      <c r="D2129" s="69" t="s">
        <v>4192</v>
      </c>
      <c r="E2129" s="69" t="s">
        <v>983</v>
      </c>
      <c r="F2129" s="70">
        <v>61</v>
      </c>
      <c r="G2129" s="70" t="s">
        <v>4193</v>
      </c>
      <c r="H2129" s="69" t="s">
        <v>271</v>
      </c>
      <c r="I2129" s="69" t="s">
        <v>1018</v>
      </c>
      <c r="J2129" s="69" t="s">
        <v>330</v>
      </c>
      <c r="K2129" s="69" t="s">
        <v>382</v>
      </c>
      <c r="L2129" s="69" t="s">
        <v>420</v>
      </c>
      <c r="M2129" s="69" t="s">
        <v>388</v>
      </c>
      <c r="N2129" s="69" t="s">
        <v>30</v>
      </c>
      <c r="O2129" s="69" t="s">
        <v>386</v>
      </c>
      <c r="P2129" s="69" t="s">
        <v>970</v>
      </c>
      <c r="Q2129" s="69">
        <v>66</v>
      </c>
      <c r="R2129" s="69" t="s">
        <v>60</v>
      </c>
      <c r="V2129" s="59" t="str">
        <f t="shared" si="267"/>
        <v>2528112темно-коричневый</v>
      </c>
      <c r="W2129" s="59" t="str">
        <f t="shared" si="264"/>
        <v>2528112</v>
      </c>
      <c r="X2129" s="59" t="str">
        <f t="shared" si="268"/>
        <v>TRAVELLER WOOLFELT</v>
      </c>
      <c r="AC2129" s="50">
        <f t="shared" si="269"/>
        <v>2</v>
      </c>
      <c r="AD2129" s="43">
        <f t="shared" si="270"/>
        <v>423</v>
      </c>
      <c r="AE2129" s="50">
        <f t="shared" si="271"/>
        <v>2423</v>
      </c>
    </row>
    <row r="2130" spans="1:31">
      <c r="A2130" s="59" t="str">
        <f t="shared" si="265"/>
        <v>252811266</v>
      </c>
      <c r="B2130" s="59" t="str">
        <f t="shared" si="266"/>
        <v>02-423-91</v>
      </c>
      <c r="C2130" s="69" t="s">
        <v>4196</v>
      </c>
      <c r="D2130" s="69" t="s">
        <v>4192</v>
      </c>
      <c r="E2130" s="69" t="s">
        <v>989</v>
      </c>
      <c r="F2130" s="70">
        <v>63</v>
      </c>
      <c r="G2130" s="70" t="s">
        <v>4193</v>
      </c>
      <c r="H2130" s="69" t="s">
        <v>271</v>
      </c>
      <c r="I2130" s="69" t="s">
        <v>1018</v>
      </c>
      <c r="J2130" s="69" t="s">
        <v>330</v>
      </c>
      <c r="K2130" s="69" t="s">
        <v>382</v>
      </c>
      <c r="L2130" s="69" t="s">
        <v>420</v>
      </c>
      <c r="M2130" s="69" t="s">
        <v>388</v>
      </c>
      <c r="N2130" s="69" t="s">
        <v>30</v>
      </c>
      <c r="O2130" s="69" t="s">
        <v>386</v>
      </c>
      <c r="P2130" s="69" t="s">
        <v>970</v>
      </c>
      <c r="Q2130" s="69">
        <v>66</v>
      </c>
      <c r="R2130" s="69" t="s">
        <v>60</v>
      </c>
      <c r="V2130" s="59" t="str">
        <f t="shared" si="267"/>
        <v>2528112темно-коричневый</v>
      </c>
      <c r="W2130" s="59" t="str">
        <f t="shared" si="264"/>
        <v>2528112</v>
      </c>
      <c r="X2130" s="59" t="str">
        <f t="shared" si="268"/>
        <v>TRAVELLER WOOLFELT</v>
      </c>
      <c r="AC2130" s="50">
        <f t="shared" si="269"/>
        <v>2</v>
      </c>
      <c r="AD2130" s="43">
        <f t="shared" si="270"/>
        <v>423</v>
      </c>
      <c r="AE2130" s="50">
        <f t="shared" si="271"/>
        <v>2423</v>
      </c>
    </row>
    <row r="2131" spans="1:31">
      <c r="A2131" s="59" t="str">
        <f t="shared" si="265"/>
        <v>252811365</v>
      </c>
      <c r="B2131" s="59" t="str">
        <f t="shared" si="266"/>
        <v>02-424-91</v>
      </c>
      <c r="C2131" s="69" t="s">
        <v>4197</v>
      </c>
      <c r="D2131" s="69" t="s">
        <v>4198</v>
      </c>
      <c r="E2131" s="69" t="s">
        <v>967</v>
      </c>
      <c r="F2131" s="70">
        <v>57</v>
      </c>
      <c r="G2131" s="70" t="s">
        <v>4199</v>
      </c>
      <c r="H2131" s="69" t="s">
        <v>271</v>
      </c>
      <c r="I2131" s="69" t="s">
        <v>1018</v>
      </c>
      <c r="J2131" s="69" t="s">
        <v>330</v>
      </c>
      <c r="K2131" s="69" t="s">
        <v>382</v>
      </c>
      <c r="L2131" s="69" t="s">
        <v>420</v>
      </c>
      <c r="M2131" s="69" t="s">
        <v>388</v>
      </c>
      <c r="N2131" s="69" t="s">
        <v>30</v>
      </c>
      <c r="O2131" s="69" t="s">
        <v>386</v>
      </c>
      <c r="P2131" s="69" t="s">
        <v>970</v>
      </c>
      <c r="Q2131" s="69">
        <v>65</v>
      </c>
      <c r="R2131" s="69" t="s">
        <v>86</v>
      </c>
      <c r="V2131" s="59" t="str">
        <f t="shared" si="267"/>
        <v>2528113темно-коричневый</v>
      </c>
      <c r="W2131" s="59" t="str">
        <f t="shared" si="264"/>
        <v>2528113</v>
      </c>
      <c r="X2131" s="59" t="str">
        <f t="shared" si="268"/>
        <v>TRAVELLER WOOLFELT</v>
      </c>
      <c r="AC2131" s="50">
        <f t="shared" si="269"/>
        <v>2</v>
      </c>
      <c r="AD2131" s="43">
        <f t="shared" si="270"/>
        <v>424</v>
      </c>
      <c r="AE2131" s="50">
        <f t="shared" si="271"/>
        <v>2424</v>
      </c>
    </row>
    <row r="2132" spans="1:31">
      <c r="A2132" s="59" t="str">
        <f t="shared" si="265"/>
        <v>252811365</v>
      </c>
      <c r="B2132" s="59" t="str">
        <f t="shared" si="266"/>
        <v>02-424-91</v>
      </c>
      <c r="C2132" s="69" t="s">
        <v>4200</v>
      </c>
      <c r="D2132" s="69" t="s">
        <v>4198</v>
      </c>
      <c r="E2132" s="69" t="s">
        <v>972</v>
      </c>
      <c r="F2132" s="70">
        <v>59</v>
      </c>
      <c r="G2132" s="70" t="s">
        <v>4199</v>
      </c>
      <c r="H2132" s="69" t="s">
        <v>271</v>
      </c>
      <c r="I2132" s="69" t="s">
        <v>1018</v>
      </c>
      <c r="J2132" s="69" t="s">
        <v>330</v>
      </c>
      <c r="K2132" s="69" t="s">
        <v>382</v>
      </c>
      <c r="L2132" s="69" t="s">
        <v>420</v>
      </c>
      <c r="M2132" s="69" t="s">
        <v>388</v>
      </c>
      <c r="N2132" s="69" t="s">
        <v>30</v>
      </c>
      <c r="O2132" s="69" t="s">
        <v>386</v>
      </c>
      <c r="P2132" s="69" t="s">
        <v>970</v>
      </c>
      <c r="Q2132" s="69">
        <v>65</v>
      </c>
      <c r="R2132" s="69" t="s">
        <v>86</v>
      </c>
      <c r="V2132" s="59" t="str">
        <f t="shared" si="267"/>
        <v>2528113темно-коричневый</v>
      </c>
      <c r="W2132" s="59" t="str">
        <f t="shared" si="264"/>
        <v>2528113</v>
      </c>
      <c r="X2132" s="59" t="str">
        <f t="shared" si="268"/>
        <v>TRAVELLER WOOLFELT</v>
      </c>
      <c r="AC2132" s="50">
        <f t="shared" si="269"/>
        <v>2</v>
      </c>
      <c r="AD2132" s="43">
        <f t="shared" si="270"/>
        <v>424</v>
      </c>
      <c r="AE2132" s="50">
        <f t="shared" si="271"/>
        <v>2424</v>
      </c>
    </row>
    <row r="2133" spans="1:31">
      <c r="A2133" s="59" t="str">
        <f t="shared" si="265"/>
        <v>252811365</v>
      </c>
      <c r="B2133" s="59" t="str">
        <f t="shared" si="266"/>
        <v>02-424-91</v>
      </c>
      <c r="C2133" s="69" t="s">
        <v>4201</v>
      </c>
      <c r="D2133" s="69" t="s">
        <v>4198</v>
      </c>
      <c r="E2133" s="69" t="s">
        <v>983</v>
      </c>
      <c r="F2133" s="70">
        <v>61</v>
      </c>
      <c r="G2133" s="70" t="s">
        <v>4199</v>
      </c>
      <c r="H2133" s="69" t="s">
        <v>271</v>
      </c>
      <c r="I2133" s="69" t="s">
        <v>1018</v>
      </c>
      <c r="J2133" s="69" t="s">
        <v>330</v>
      </c>
      <c r="K2133" s="69" t="s">
        <v>382</v>
      </c>
      <c r="L2133" s="69" t="s">
        <v>420</v>
      </c>
      <c r="M2133" s="69" t="s">
        <v>388</v>
      </c>
      <c r="N2133" s="69" t="s">
        <v>30</v>
      </c>
      <c r="O2133" s="69" t="s">
        <v>386</v>
      </c>
      <c r="P2133" s="69" t="s">
        <v>970</v>
      </c>
      <c r="Q2133" s="69">
        <v>65</v>
      </c>
      <c r="R2133" s="69" t="s">
        <v>86</v>
      </c>
      <c r="V2133" s="59" t="str">
        <f t="shared" si="267"/>
        <v>2528113темно-коричневый</v>
      </c>
      <c r="W2133" s="59" t="str">
        <f t="shared" si="264"/>
        <v>2528113</v>
      </c>
      <c r="X2133" s="59" t="str">
        <f t="shared" si="268"/>
        <v>TRAVELLER WOOLFELT</v>
      </c>
      <c r="AC2133" s="50">
        <f t="shared" si="269"/>
        <v>2</v>
      </c>
      <c r="AD2133" s="43">
        <f t="shared" si="270"/>
        <v>424</v>
      </c>
      <c r="AE2133" s="50">
        <f t="shared" si="271"/>
        <v>2424</v>
      </c>
    </row>
    <row r="2134" spans="1:31">
      <c r="A2134" s="59" t="str">
        <f t="shared" si="265"/>
        <v>252811365</v>
      </c>
      <c r="B2134" s="59" t="str">
        <f t="shared" si="266"/>
        <v>02-424-91</v>
      </c>
      <c r="C2134" s="69" t="s">
        <v>4202</v>
      </c>
      <c r="D2134" s="69" t="s">
        <v>4198</v>
      </c>
      <c r="E2134" s="69" t="s">
        <v>989</v>
      </c>
      <c r="F2134" s="70">
        <v>63</v>
      </c>
      <c r="G2134" s="70" t="s">
        <v>4199</v>
      </c>
      <c r="H2134" s="69" t="s">
        <v>271</v>
      </c>
      <c r="I2134" s="69" t="s">
        <v>1018</v>
      </c>
      <c r="J2134" s="69" t="s">
        <v>330</v>
      </c>
      <c r="K2134" s="69" t="s">
        <v>382</v>
      </c>
      <c r="L2134" s="69" t="s">
        <v>420</v>
      </c>
      <c r="M2134" s="69" t="s">
        <v>388</v>
      </c>
      <c r="N2134" s="69" t="s">
        <v>30</v>
      </c>
      <c r="O2134" s="69" t="s">
        <v>386</v>
      </c>
      <c r="P2134" s="69" t="s">
        <v>970</v>
      </c>
      <c r="Q2134" s="69">
        <v>65</v>
      </c>
      <c r="R2134" s="69" t="s">
        <v>86</v>
      </c>
      <c r="V2134" s="59" t="str">
        <f t="shared" si="267"/>
        <v>2528113темно-коричневый</v>
      </c>
      <c r="W2134" s="59" t="str">
        <f t="shared" si="264"/>
        <v>2528113</v>
      </c>
      <c r="X2134" s="59" t="str">
        <f t="shared" si="268"/>
        <v>TRAVELLER WOOLFELT</v>
      </c>
      <c r="AC2134" s="50">
        <f t="shared" si="269"/>
        <v>2</v>
      </c>
      <c r="AD2134" s="43">
        <f t="shared" si="270"/>
        <v>424</v>
      </c>
      <c r="AE2134" s="50">
        <f t="shared" si="271"/>
        <v>2424</v>
      </c>
    </row>
    <row r="2135" spans="1:31">
      <c r="A2135" s="59" t="str">
        <f t="shared" si="265"/>
        <v>25281161</v>
      </c>
      <c r="B2135" s="59" t="str">
        <f t="shared" si="266"/>
        <v>02-425-09</v>
      </c>
      <c r="C2135" s="69" t="s">
        <v>4203</v>
      </c>
      <c r="D2135" s="69" t="s">
        <v>4204</v>
      </c>
      <c r="E2135" s="69" t="s">
        <v>967</v>
      </c>
      <c r="F2135" s="70">
        <v>57</v>
      </c>
      <c r="G2135" s="70" t="s">
        <v>4205</v>
      </c>
      <c r="H2135" s="69" t="s">
        <v>53</v>
      </c>
      <c r="I2135" s="69" t="s">
        <v>1018</v>
      </c>
      <c r="J2135" s="69" t="s">
        <v>330</v>
      </c>
      <c r="K2135" s="69" t="s">
        <v>382</v>
      </c>
      <c r="L2135" s="69" t="s">
        <v>420</v>
      </c>
      <c r="M2135" s="69" t="s">
        <v>388</v>
      </c>
      <c r="N2135" s="69" t="s">
        <v>30</v>
      </c>
      <c r="O2135" s="69" t="s">
        <v>386</v>
      </c>
      <c r="P2135" s="69" t="s">
        <v>970</v>
      </c>
      <c r="Q2135" s="69">
        <v>1</v>
      </c>
      <c r="R2135" s="69" t="s">
        <v>53</v>
      </c>
      <c r="V2135" s="59" t="str">
        <f t="shared" si="267"/>
        <v>2528116черный</v>
      </c>
      <c r="W2135" s="59" t="str">
        <f t="shared" si="264"/>
        <v>2528116</v>
      </c>
      <c r="X2135" s="59" t="str">
        <f t="shared" si="268"/>
        <v>TRAVELLER WOOLFELT</v>
      </c>
      <c r="AC2135" s="50">
        <f t="shared" si="269"/>
        <v>2</v>
      </c>
      <c r="AD2135" s="43">
        <f t="shared" si="270"/>
        <v>425</v>
      </c>
      <c r="AE2135" s="50">
        <f t="shared" si="271"/>
        <v>2425</v>
      </c>
    </row>
    <row r="2136" spans="1:31">
      <c r="A2136" s="59" t="str">
        <f t="shared" si="265"/>
        <v>25281161</v>
      </c>
      <c r="B2136" s="59" t="str">
        <f t="shared" si="266"/>
        <v>02-425-09</v>
      </c>
      <c r="C2136" s="69" t="s">
        <v>4206</v>
      </c>
      <c r="D2136" s="69" t="s">
        <v>4204</v>
      </c>
      <c r="E2136" s="69" t="s">
        <v>972</v>
      </c>
      <c r="F2136" s="70">
        <v>59</v>
      </c>
      <c r="G2136" s="70" t="s">
        <v>4205</v>
      </c>
      <c r="H2136" s="69" t="s">
        <v>53</v>
      </c>
      <c r="I2136" s="69" t="s">
        <v>1018</v>
      </c>
      <c r="J2136" s="69" t="s">
        <v>330</v>
      </c>
      <c r="K2136" s="69" t="s">
        <v>382</v>
      </c>
      <c r="L2136" s="69" t="s">
        <v>420</v>
      </c>
      <c r="M2136" s="69" t="s">
        <v>388</v>
      </c>
      <c r="N2136" s="69" t="s">
        <v>30</v>
      </c>
      <c r="O2136" s="69" t="s">
        <v>386</v>
      </c>
      <c r="P2136" s="69" t="s">
        <v>970</v>
      </c>
      <c r="Q2136" s="69">
        <v>1</v>
      </c>
      <c r="R2136" s="69" t="s">
        <v>53</v>
      </c>
      <c r="V2136" s="59" t="str">
        <f t="shared" si="267"/>
        <v>2528116черный</v>
      </c>
      <c r="W2136" s="59" t="str">
        <f t="shared" si="264"/>
        <v>2528116</v>
      </c>
      <c r="X2136" s="59" t="str">
        <f t="shared" si="268"/>
        <v>TRAVELLER WOOLFELT</v>
      </c>
      <c r="AC2136" s="50">
        <f t="shared" si="269"/>
        <v>2</v>
      </c>
      <c r="AD2136" s="43">
        <f t="shared" si="270"/>
        <v>425</v>
      </c>
      <c r="AE2136" s="50">
        <f t="shared" si="271"/>
        <v>2425</v>
      </c>
    </row>
    <row r="2137" spans="1:31">
      <c r="A2137" s="59" t="str">
        <f t="shared" si="265"/>
        <v>25281161</v>
      </c>
      <c r="B2137" s="59" t="str">
        <f t="shared" si="266"/>
        <v>02-425-09</v>
      </c>
      <c r="C2137" s="69" t="s">
        <v>4207</v>
      </c>
      <c r="D2137" s="69" t="s">
        <v>4204</v>
      </c>
      <c r="E2137" s="69" t="s">
        <v>983</v>
      </c>
      <c r="F2137" s="70">
        <v>61</v>
      </c>
      <c r="G2137" s="70" t="s">
        <v>4205</v>
      </c>
      <c r="H2137" s="69" t="s">
        <v>53</v>
      </c>
      <c r="I2137" s="69" t="s">
        <v>1018</v>
      </c>
      <c r="J2137" s="69" t="s">
        <v>330</v>
      </c>
      <c r="K2137" s="69" t="s">
        <v>382</v>
      </c>
      <c r="L2137" s="69" t="s">
        <v>420</v>
      </c>
      <c r="M2137" s="69" t="s">
        <v>388</v>
      </c>
      <c r="N2137" s="69" t="s">
        <v>30</v>
      </c>
      <c r="O2137" s="69" t="s">
        <v>386</v>
      </c>
      <c r="P2137" s="69" t="s">
        <v>970</v>
      </c>
      <c r="Q2137" s="69">
        <v>1</v>
      </c>
      <c r="R2137" s="69" t="s">
        <v>53</v>
      </c>
      <c r="V2137" s="59" t="str">
        <f t="shared" si="267"/>
        <v>2528116черный</v>
      </c>
      <c r="W2137" s="59" t="str">
        <f t="shared" si="264"/>
        <v>2528116</v>
      </c>
      <c r="X2137" s="59" t="str">
        <f t="shared" si="268"/>
        <v>TRAVELLER WOOLFELT</v>
      </c>
      <c r="AC2137" s="50">
        <f t="shared" si="269"/>
        <v>2</v>
      </c>
      <c r="AD2137" s="43">
        <f t="shared" si="270"/>
        <v>425</v>
      </c>
      <c r="AE2137" s="50">
        <f t="shared" si="271"/>
        <v>2425</v>
      </c>
    </row>
    <row r="2138" spans="1:31">
      <c r="A2138" s="59" t="str">
        <f t="shared" si="265"/>
        <v>25281161</v>
      </c>
      <c r="B2138" s="59" t="str">
        <f t="shared" si="266"/>
        <v>02-425-09</v>
      </c>
      <c r="C2138" s="69" t="s">
        <v>4208</v>
      </c>
      <c r="D2138" s="69" t="s">
        <v>4204</v>
      </c>
      <c r="E2138" s="69" t="s">
        <v>989</v>
      </c>
      <c r="F2138" s="70">
        <v>63</v>
      </c>
      <c r="G2138" s="70" t="s">
        <v>4205</v>
      </c>
      <c r="H2138" s="69" t="s">
        <v>53</v>
      </c>
      <c r="I2138" s="69" t="s">
        <v>1018</v>
      </c>
      <c r="J2138" s="69" t="s">
        <v>330</v>
      </c>
      <c r="K2138" s="69" t="s">
        <v>382</v>
      </c>
      <c r="L2138" s="69" t="s">
        <v>420</v>
      </c>
      <c r="M2138" s="69" t="s">
        <v>388</v>
      </c>
      <c r="N2138" s="69" t="s">
        <v>30</v>
      </c>
      <c r="O2138" s="69" t="s">
        <v>386</v>
      </c>
      <c r="P2138" s="69" t="s">
        <v>970</v>
      </c>
      <c r="Q2138" s="69">
        <v>1</v>
      </c>
      <c r="R2138" s="69" t="s">
        <v>53</v>
      </c>
      <c r="V2138" s="59" t="str">
        <f t="shared" si="267"/>
        <v>2528116черный</v>
      </c>
      <c r="W2138" s="59" t="str">
        <f t="shared" si="264"/>
        <v>2528116</v>
      </c>
      <c r="X2138" s="59" t="str">
        <f t="shared" si="268"/>
        <v>TRAVELLER WOOLFELT</v>
      </c>
      <c r="AC2138" s="50">
        <f t="shared" si="269"/>
        <v>2</v>
      </c>
      <c r="AD2138" s="43">
        <f t="shared" si="270"/>
        <v>425</v>
      </c>
      <c r="AE2138" s="50">
        <f t="shared" si="271"/>
        <v>2425</v>
      </c>
    </row>
    <row r="2139" spans="1:31">
      <c r="A2139" s="59" t="str">
        <f t="shared" si="265"/>
        <v>27981011</v>
      </c>
      <c r="B2139" s="59" t="str">
        <f t="shared" si="266"/>
        <v>02-263-09</v>
      </c>
      <c r="C2139" s="69" t="s">
        <v>4209</v>
      </c>
      <c r="D2139" s="69" t="s">
        <v>4210</v>
      </c>
      <c r="E2139" s="69" t="s">
        <v>967</v>
      </c>
      <c r="F2139" s="70">
        <v>57</v>
      </c>
      <c r="G2139" s="70" t="s">
        <v>2632</v>
      </c>
      <c r="H2139" s="69" t="s">
        <v>53</v>
      </c>
      <c r="I2139" s="69" t="s">
        <v>1176</v>
      </c>
      <c r="J2139" s="69" t="s">
        <v>331</v>
      </c>
      <c r="K2139" s="69" t="s">
        <v>382</v>
      </c>
      <c r="L2139" s="69" t="s">
        <v>420</v>
      </c>
      <c r="M2139" s="69" t="s">
        <v>388</v>
      </c>
      <c r="N2139" s="69" t="s">
        <v>30</v>
      </c>
      <c r="O2139" s="69" t="s">
        <v>386</v>
      </c>
      <c r="P2139" s="69" t="s">
        <v>970</v>
      </c>
      <c r="Q2139" s="69">
        <v>1</v>
      </c>
      <c r="R2139" s="69" t="s">
        <v>53</v>
      </c>
      <c r="V2139" s="59" t="str">
        <f t="shared" si="267"/>
        <v>2798101черный</v>
      </c>
      <c r="W2139" s="59" t="str">
        <f t="shared" si="264"/>
        <v>2798101</v>
      </c>
      <c r="X2139" s="59" t="str">
        <f t="shared" si="268"/>
        <v>WESTERN WOOLFELT</v>
      </c>
      <c r="AC2139" s="50">
        <f t="shared" si="269"/>
        <v>2</v>
      </c>
      <c r="AD2139" s="43">
        <f t="shared" si="270"/>
        <v>263</v>
      </c>
      <c r="AE2139" s="50">
        <f t="shared" si="271"/>
        <v>2263</v>
      </c>
    </row>
    <row r="2140" spans="1:31">
      <c r="A2140" s="59" t="str">
        <f t="shared" si="265"/>
        <v>27981011</v>
      </c>
      <c r="B2140" s="59" t="str">
        <f t="shared" si="266"/>
        <v>02-263-09</v>
      </c>
      <c r="C2140" s="69" t="s">
        <v>4211</v>
      </c>
      <c r="D2140" s="69" t="s">
        <v>4210</v>
      </c>
      <c r="E2140" s="69" t="s">
        <v>972</v>
      </c>
      <c r="F2140" s="70">
        <v>59</v>
      </c>
      <c r="G2140" s="70" t="s">
        <v>2632</v>
      </c>
      <c r="H2140" s="69" t="s">
        <v>53</v>
      </c>
      <c r="I2140" s="69" t="s">
        <v>1176</v>
      </c>
      <c r="J2140" s="69" t="s">
        <v>331</v>
      </c>
      <c r="K2140" s="69" t="s">
        <v>382</v>
      </c>
      <c r="L2140" s="69" t="s">
        <v>420</v>
      </c>
      <c r="M2140" s="69" t="s">
        <v>388</v>
      </c>
      <c r="N2140" s="69" t="s">
        <v>30</v>
      </c>
      <c r="O2140" s="69" t="s">
        <v>386</v>
      </c>
      <c r="P2140" s="69" t="s">
        <v>970</v>
      </c>
      <c r="Q2140" s="69">
        <v>1</v>
      </c>
      <c r="R2140" s="69" t="s">
        <v>53</v>
      </c>
      <c r="V2140" s="59" t="str">
        <f t="shared" si="267"/>
        <v>2798101черный</v>
      </c>
      <c r="W2140" s="59" t="str">
        <f t="shared" si="264"/>
        <v>2798101</v>
      </c>
      <c r="X2140" s="59" t="str">
        <f t="shared" si="268"/>
        <v>WESTERN WOOLFELT</v>
      </c>
      <c r="AC2140" s="50">
        <f t="shared" si="269"/>
        <v>2</v>
      </c>
      <c r="AD2140" s="43">
        <f t="shared" si="270"/>
        <v>263</v>
      </c>
      <c r="AE2140" s="50">
        <f t="shared" si="271"/>
        <v>2263</v>
      </c>
    </row>
    <row r="2141" spans="1:31">
      <c r="A2141" s="59" t="str">
        <f t="shared" si="265"/>
        <v>27981011</v>
      </c>
      <c r="B2141" s="59" t="str">
        <f t="shared" si="266"/>
        <v>02-263-09</v>
      </c>
      <c r="C2141" s="69" t="s">
        <v>4212</v>
      </c>
      <c r="D2141" s="69" t="s">
        <v>4210</v>
      </c>
      <c r="E2141" s="69" t="s">
        <v>983</v>
      </c>
      <c r="F2141" s="70">
        <v>61</v>
      </c>
      <c r="G2141" s="70" t="s">
        <v>2632</v>
      </c>
      <c r="H2141" s="69" t="s">
        <v>53</v>
      </c>
      <c r="I2141" s="69" t="s">
        <v>1176</v>
      </c>
      <c r="J2141" s="69" t="s">
        <v>331</v>
      </c>
      <c r="K2141" s="69" t="s">
        <v>382</v>
      </c>
      <c r="L2141" s="69" t="s">
        <v>420</v>
      </c>
      <c r="M2141" s="69" t="s">
        <v>388</v>
      </c>
      <c r="N2141" s="69" t="s">
        <v>30</v>
      </c>
      <c r="O2141" s="69" t="s">
        <v>386</v>
      </c>
      <c r="P2141" s="69" t="s">
        <v>970</v>
      </c>
      <c r="Q2141" s="69">
        <v>1</v>
      </c>
      <c r="R2141" s="69" t="s">
        <v>53</v>
      </c>
      <c r="V2141" s="59" t="str">
        <f t="shared" si="267"/>
        <v>2798101черный</v>
      </c>
      <c r="W2141" s="59" t="str">
        <f t="shared" si="264"/>
        <v>2798101</v>
      </c>
      <c r="X2141" s="59" t="str">
        <f t="shared" si="268"/>
        <v>WESTERN WOOLFELT</v>
      </c>
      <c r="AC2141" s="50">
        <f t="shared" si="269"/>
        <v>2</v>
      </c>
      <c r="AD2141" s="43">
        <f t="shared" si="270"/>
        <v>263</v>
      </c>
      <c r="AE2141" s="50">
        <f t="shared" si="271"/>
        <v>2263</v>
      </c>
    </row>
    <row r="2142" spans="1:31">
      <c r="A2142" s="59" t="str">
        <f t="shared" si="265"/>
        <v>27981011</v>
      </c>
      <c r="B2142" s="59" t="str">
        <f t="shared" si="266"/>
        <v>02-263-09</v>
      </c>
      <c r="C2142" s="69" t="s">
        <v>4213</v>
      </c>
      <c r="D2142" s="69" t="s">
        <v>4210</v>
      </c>
      <c r="E2142" s="69" t="s">
        <v>1147</v>
      </c>
      <c r="F2142" s="70">
        <v>55</v>
      </c>
      <c r="G2142" s="70" t="s">
        <v>2632</v>
      </c>
      <c r="H2142" s="69" t="s">
        <v>53</v>
      </c>
      <c r="I2142" s="69" t="s">
        <v>1176</v>
      </c>
      <c r="J2142" s="69" t="s">
        <v>331</v>
      </c>
      <c r="K2142" s="69" t="s">
        <v>382</v>
      </c>
      <c r="L2142" s="69" t="s">
        <v>420</v>
      </c>
      <c r="M2142" s="69" t="s">
        <v>388</v>
      </c>
      <c r="N2142" s="69" t="s">
        <v>30</v>
      </c>
      <c r="O2142" s="69" t="s">
        <v>386</v>
      </c>
      <c r="P2142" s="69" t="s">
        <v>970</v>
      </c>
      <c r="Q2142" s="69">
        <v>1</v>
      </c>
      <c r="R2142" s="69" t="s">
        <v>53</v>
      </c>
      <c r="V2142" s="59" t="str">
        <f t="shared" si="267"/>
        <v>2798101черный</v>
      </c>
      <c r="W2142" s="59" t="str">
        <f t="shared" si="264"/>
        <v>2798101</v>
      </c>
      <c r="X2142" s="59" t="str">
        <f t="shared" si="268"/>
        <v>WESTERN WOOLFELT</v>
      </c>
      <c r="AC2142" s="50">
        <f t="shared" si="269"/>
        <v>2</v>
      </c>
      <c r="AD2142" s="43">
        <f t="shared" si="270"/>
        <v>263</v>
      </c>
      <c r="AE2142" s="50">
        <f t="shared" si="271"/>
        <v>2263</v>
      </c>
    </row>
    <row r="2143" spans="1:31">
      <c r="A2143" s="59" t="str">
        <f t="shared" si="265"/>
        <v>7720303267</v>
      </c>
      <c r="B2143" s="59" t="str">
        <f t="shared" si="266"/>
        <v>02-391-14</v>
      </c>
      <c r="C2143" s="69" t="s">
        <v>4214</v>
      </c>
      <c r="D2143" s="69" t="s">
        <v>4215</v>
      </c>
      <c r="E2143" s="69" t="s">
        <v>967</v>
      </c>
      <c r="F2143" s="70">
        <v>57</v>
      </c>
      <c r="G2143" s="70" t="s">
        <v>3936</v>
      </c>
      <c r="H2143" s="69" t="s">
        <v>164</v>
      </c>
      <c r="I2143" s="69" t="s">
        <v>1018</v>
      </c>
      <c r="J2143" s="69" t="s">
        <v>327</v>
      </c>
      <c r="K2143" s="69" t="s">
        <v>382</v>
      </c>
      <c r="L2143" s="69" t="s">
        <v>420</v>
      </c>
      <c r="M2143" s="69" t="s">
        <v>388</v>
      </c>
      <c r="N2143" s="69" t="s">
        <v>44</v>
      </c>
      <c r="O2143" s="69" t="s">
        <v>386</v>
      </c>
      <c r="P2143" s="69" t="s">
        <v>970</v>
      </c>
      <c r="Q2143" s="69">
        <v>267</v>
      </c>
      <c r="R2143" s="69" t="s">
        <v>86</v>
      </c>
      <c r="V2143" s="59" t="str">
        <f t="shared" si="267"/>
        <v>7720303коричневый / бежевый</v>
      </c>
      <c r="W2143" s="59" t="str">
        <f t="shared" si="264"/>
        <v>7720303</v>
      </c>
      <c r="X2143" s="59" t="str">
        <f t="shared" si="268"/>
        <v>BASEBALL CAP WOOL CHECK</v>
      </c>
      <c r="AC2143" s="50">
        <f t="shared" si="269"/>
        <v>2</v>
      </c>
      <c r="AD2143" s="43">
        <f t="shared" si="270"/>
        <v>391</v>
      </c>
      <c r="AE2143" s="50">
        <f t="shared" si="271"/>
        <v>2391</v>
      </c>
    </row>
    <row r="2144" spans="1:31">
      <c r="A2144" s="59" t="str">
        <f t="shared" si="265"/>
        <v>7720303267</v>
      </c>
      <c r="B2144" s="59" t="str">
        <f t="shared" si="266"/>
        <v>02-391-14</v>
      </c>
      <c r="C2144" s="69" t="s">
        <v>4216</v>
      </c>
      <c r="D2144" s="69" t="s">
        <v>4215</v>
      </c>
      <c r="E2144" s="69" t="s">
        <v>972</v>
      </c>
      <c r="F2144" s="70">
        <v>59</v>
      </c>
      <c r="G2144" s="70" t="s">
        <v>3936</v>
      </c>
      <c r="H2144" s="69" t="s">
        <v>164</v>
      </c>
      <c r="I2144" s="69" t="s">
        <v>1018</v>
      </c>
      <c r="J2144" s="69" t="s">
        <v>327</v>
      </c>
      <c r="K2144" s="69" t="s">
        <v>382</v>
      </c>
      <c r="L2144" s="69" t="s">
        <v>420</v>
      </c>
      <c r="M2144" s="69" t="s">
        <v>388</v>
      </c>
      <c r="N2144" s="69" t="s">
        <v>44</v>
      </c>
      <c r="O2144" s="69" t="s">
        <v>386</v>
      </c>
      <c r="P2144" s="69" t="s">
        <v>970</v>
      </c>
      <c r="Q2144" s="69">
        <v>267</v>
      </c>
      <c r="R2144" s="69" t="s">
        <v>86</v>
      </c>
      <c r="V2144" s="59" t="str">
        <f t="shared" si="267"/>
        <v>7720303коричневый / бежевый</v>
      </c>
      <c r="W2144" s="59" t="str">
        <f t="shared" si="264"/>
        <v>7720303</v>
      </c>
      <c r="X2144" s="59" t="str">
        <f t="shared" si="268"/>
        <v>BASEBALL CAP WOOL CHECK</v>
      </c>
      <c r="AC2144" s="50">
        <f t="shared" si="269"/>
        <v>2</v>
      </c>
      <c r="AD2144" s="43">
        <f t="shared" si="270"/>
        <v>391</v>
      </c>
      <c r="AE2144" s="50">
        <f t="shared" si="271"/>
        <v>2391</v>
      </c>
    </row>
    <row r="2145" spans="1:31">
      <c r="A2145" s="59" t="str">
        <f t="shared" si="265"/>
        <v>7720303267</v>
      </c>
      <c r="B2145" s="59" t="str">
        <f t="shared" si="266"/>
        <v>02-391-14</v>
      </c>
      <c r="C2145" s="69" t="s">
        <v>4217</v>
      </c>
      <c r="D2145" s="69" t="s">
        <v>4215</v>
      </c>
      <c r="E2145" s="69" t="s">
        <v>983</v>
      </c>
      <c r="F2145" s="70">
        <v>61</v>
      </c>
      <c r="G2145" s="70" t="s">
        <v>3936</v>
      </c>
      <c r="H2145" s="69" t="s">
        <v>164</v>
      </c>
      <c r="I2145" s="69" t="s">
        <v>1018</v>
      </c>
      <c r="J2145" s="69" t="s">
        <v>327</v>
      </c>
      <c r="K2145" s="69" t="s">
        <v>382</v>
      </c>
      <c r="L2145" s="69" t="s">
        <v>420</v>
      </c>
      <c r="M2145" s="69" t="s">
        <v>388</v>
      </c>
      <c r="N2145" s="69" t="s">
        <v>44</v>
      </c>
      <c r="O2145" s="69" t="s">
        <v>386</v>
      </c>
      <c r="P2145" s="69" t="s">
        <v>970</v>
      </c>
      <c r="Q2145" s="69">
        <v>267</v>
      </c>
      <c r="R2145" s="69" t="s">
        <v>86</v>
      </c>
      <c r="V2145" s="59" t="str">
        <f t="shared" si="267"/>
        <v>7720303коричневый / бежевый</v>
      </c>
      <c r="W2145" s="59" t="str">
        <f t="shared" si="264"/>
        <v>7720303</v>
      </c>
      <c r="X2145" s="59" t="str">
        <f t="shared" si="268"/>
        <v>BASEBALL CAP WOOL CHECK</v>
      </c>
      <c r="AC2145" s="50">
        <f t="shared" si="269"/>
        <v>2</v>
      </c>
      <c r="AD2145" s="43">
        <f t="shared" si="270"/>
        <v>391</v>
      </c>
      <c r="AE2145" s="50">
        <f t="shared" si="271"/>
        <v>2391</v>
      </c>
    </row>
    <row r="2146" spans="1:31">
      <c r="A2146" s="59" t="str">
        <f t="shared" si="265"/>
        <v>77511731</v>
      </c>
      <c r="B2146" s="59" t="str">
        <f t="shared" si="266"/>
        <v>02-427-09</v>
      </c>
      <c r="C2146" s="69" t="s">
        <v>4218</v>
      </c>
      <c r="D2146" s="69" t="s">
        <v>4219</v>
      </c>
      <c r="E2146" s="69" t="s">
        <v>907</v>
      </c>
      <c r="F2146" s="70">
        <v>0</v>
      </c>
      <c r="G2146" s="70" t="s">
        <v>4220</v>
      </c>
      <c r="H2146" s="69" t="s">
        <v>53</v>
      </c>
      <c r="I2146" s="69" t="s">
        <v>908</v>
      </c>
      <c r="J2146" s="69" t="s">
        <v>356</v>
      </c>
      <c r="K2146" s="69" t="s">
        <v>382</v>
      </c>
      <c r="L2146" s="69" t="s">
        <v>420</v>
      </c>
      <c r="M2146" s="69" t="s">
        <v>388</v>
      </c>
      <c r="N2146" s="69" t="s">
        <v>43</v>
      </c>
      <c r="O2146" s="69" t="s">
        <v>386</v>
      </c>
      <c r="P2146" s="69" t="s">
        <v>970</v>
      </c>
      <c r="Q2146" s="69">
        <v>1</v>
      </c>
      <c r="R2146" s="69" t="s">
        <v>53</v>
      </c>
      <c r="V2146" s="59" t="str">
        <f t="shared" si="267"/>
        <v>7751173черный</v>
      </c>
      <c r="W2146" s="59" t="str">
        <f t="shared" si="264"/>
        <v>7751173</v>
      </c>
      <c r="X2146" s="59" t="str">
        <f t="shared" si="268"/>
        <v>TRUCKER COCKTAIL BAR</v>
      </c>
      <c r="AC2146" s="50">
        <f t="shared" si="269"/>
        <v>2</v>
      </c>
      <c r="AD2146" s="43">
        <f t="shared" si="270"/>
        <v>427</v>
      </c>
      <c r="AE2146" s="50">
        <f t="shared" si="271"/>
        <v>2427</v>
      </c>
    </row>
    <row r="2147" spans="1:31">
      <c r="A2147" s="59" t="str">
        <f t="shared" si="265"/>
        <v>77701032</v>
      </c>
      <c r="B2147" s="59" t="str">
        <f t="shared" si="266"/>
        <v>02-428-06</v>
      </c>
      <c r="C2147" s="69" t="s">
        <v>4221</v>
      </c>
      <c r="D2147" s="69" t="s">
        <v>4222</v>
      </c>
      <c r="E2147" s="69" t="s">
        <v>967</v>
      </c>
      <c r="F2147" s="70">
        <v>57</v>
      </c>
      <c r="G2147" s="70" t="s">
        <v>4223</v>
      </c>
      <c r="H2147" s="69" t="s">
        <v>71</v>
      </c>
      <c r="I2147" s="69" t="s">
        <v>1018</v>
      </c>
      <c r="J2147" s="69" t="s">
        <v>327</v>
      </c>
      <c r="K2147" s="69" t="s">
        <v>382</v>
      </c>
      <c r="L2147" s="69" t="s">
        <v>420</v>
      </c>
      <c r="M2147" s="69" t="s">
        <v>388</v>
      </c>
      <c r="N2147" s="69" t="s">
        <v>44</v>
      </c>
      <c r="O2147" s="69" t="s">
        <v>433</v>
      </c>
      <c r="P2147" s="69" t="s">
        <v>970</v>
      </c>
      <c r="Q2147" s="69">
        <v>2</v>
      </c>
      <c r="R2147" s="69" t="s">
        <v>71</v>
      </c>
      <c r="V2147" s="59" t="str">
        <f t="shared" si="267"/>
        <v>7770103синий</v>
      </c>
      <c r="W2147" s="59" t="str">
        <f t="shared" si="264"/>
        <v>7770103</v>
      </c>
      <c r="X2147" s="59" t="str">
        <f t="shared" si="268"/>
        <v>BASEBALL CAP EF</v>
      </c>
      <c r="AC2147" s="50">
        <f t="shared" si="269"/>
        <v>2</v>
      </c>
      <c r="AD2147" s="43">
        <f t="shared" si="270"/>
        <v>428</v>
      </c>
      <c r="AE2147" s="50">
        <f t="shared" si="271"/>
        <v>2428</v>
      </c>
    </row>
    <row r="2148" spans="1:31">
      <c r="A2148" s="59" t="str">
        <f t="shared" si="265"/>
        <v>77701032</v>
      </c>
      <c r="B2148" s="59" t="str">
        <f t="shared" si="266"/>
        <v>02-428-06</v>
      </c>
      <c r="C2148" s="69" t="s">
        <v>4224</v>
      </c>
      <c r="D2148" s="69" t="s">
        <v>4222</v>
      </c>
      <c r="E2148" s="69" t="s">
        <v>972</v>
      </c>
      <c r="F2148" s="70">
        <v>59</v>
      </c>
      <c r="G2148" s="70" t="s">
        <v>4223</v>
      </c>
      <c r="H2148" s="69" t="s">
        <v>71</v>
      </c>
      <c r="I2148" s="69" t="s">
        <v>1018</v>
      </c>
      <c r="J2148" s="69" t="s">
        <v>327</v>
      </c>
      <c r="K2148" s="69" t="s">
        <v>382</v>
      </c>
      <c r="L2148" s="69" t="s">
        <v>420</v>
      </c>
      <c r="M2148" s="69" t="s">
        <v>388</v>
      </c>
      <c r="N2148" s="69" t="s">
        <v>44</v>
      </c>
      <c r="O2148" s="69" t="s">
        <v>433</v>
      </c>
      <c r="P2148" s="69" t="s">
        <v>970</v>
      </c>
      <c r="Q2148" s="69">
        <v>2</v>
      </c>
      <c r="R2148" s="69" t="s">
        <v>71</v>
      </c>
      <c r="V2148" s="59" t="str">
        <f t="shared" si="267"/>
        <v>7770103синий</v>
      </c>
      <c r="W2148" s="59" t="str">
        <f t="shared" si="264"/>
        <v>7770103</v>
      </c>
      <c r="X2148" s="59" t="str">
        <f t="shared" si="268"/>
        <v>BASEBALL CAP EF</v>
      </c>
      <c r="AC2148" s="50">
        <f t="shared" si="269"/>
        <v>2</v>
      </c>
      <c r="AD2148" s="43">
        <f t="shared" si="270"/>
        <v>428</v>
      </c>
      <c r="AE2148" s="50">
        <f t="shared" si="271"/>
        <v>2428</v>
      </c>
    </row>
    <row r="2149" spans="1:31">
      <c r="A2149" s="59" t="str">
        <f t="shared" si="265"/>
        <v>77701032</v>
      </c>
      <c r="B2149" s="59" t="str">
        <f t="shared" si="266"/>
        <v>02-428-06</v>
      </c>
      <c r="C2149" s="69" t="s">
        <v>4225</v>
      </c>
      <c r="D2149" s="69" t="s">
        <v>4222</v>
      </c>
      <c r="E2149" s="69" t="s">
        <v>983</v>
      </c>
      <c r="F2149" s="70">
        <v>61</v>
      </c>
      <c r="G2149" s="70" t="s">
        <v>4223</v>
      </c>
      <c r="H2149" s="69" t="s">
        <v>71</v>
      </c>
      <c r="I2149" s="69" t="s">
        <v>1018</v>
      </c>
      <c r="J2149" s="69" t="s">
        <v>327</v>
      </c>
      <c r="K2149" s="69" t="s">
        <v>382</v>
      </c>
      <c r="L2149" s="69" t="s">
        <v>420</v>
      </c>
      <c r="M2149" s="69" t="s">
        <v>388</v>
      </c>
      <c r="N2149" s="69" t="s">
        <v>44</v>
      </c>
      <c r="O2149" s="69" t="s">
        <v>433</v>
      </c>
      <c r="P2149" s="69" t="s">
        <v>970</v>
      </c>
      <c r="Q2149" s="69">
        <v>2</v>
      </c>
      <c r="R2149" s="69" t="s">
        <v>71</v>
      </c>
      <c r="V2149" s="59" t="str">
        <f t="shared" si="267"/>
        <v>7770103синий</v>
      </c>
      <c r="W2149" s="59" t="str">
        <f t="shared" si="264"/>
        <v>7770103</v>
      </c>
      <c r="X2149" s="59" t="str">
        <f t="shared" si="268"/>
        <v>BASEBALL CAP EF</v>
      </c>
      <c r="AC2149" s="50">
        <f t="shared" si="269"/>
        <v>2</v>
      </c>
      <c r="AD2149" s="43">
        <f t="shared" si="270"/>
        <v>428</v>
      </c>
      <c r="AE2149" s="50">
        <f t="shared" si="271"/>
        <v>2428</v>
      </c>
    </row>
    <row r="2150" spans="1:31">
      <c r="A2150" s="59" t="str">
        <f t="shared" si="265"/>
        <v>777010332</v>
      </c>
      <c r="B2150" s="59" t="str">
        <f t="shared" si="266"/>
        <v>02-428-08</v>
      </c>
      <c r="C2150" s="69" t="s">
        <v>4226</v>
      </c>
      <c r="D2150" s="69" t="s">
        <v>4227</v>
      </c>
      <c r="E2150" s="69" t="s">
        <v>1147</v>
      </c>
      <c r="F2150" s="70">
        <v>55</v>
      </c>
      <c r="G2150" s="70" t="s">
        <v>4223</v>
      </c>
      <c r="H2150" s="69" t="s">
        <v>83</v>
      </c>
      <c r="I2150" s="69" t="s">
        <v>1018</v>
      </c>
      <c r="J2150" s="69" t="s">
        <v>350</v>
      </c>
      <c r="K2150" s="69" t="s">
        <v>382</v>
      </c>
      <c r="L2150" s="69" t="s">
        <v>420</v>
      </c>
      <c r="M2150" s="69" t="s">
        <v>388</v>
      </c>
      <c r="N2150" s="69" t="s">
        <v>44</v>
      </c>
      <c r="O2150" s="69" t="s">
        <v>433</v>
      </c>
      <c r="P2150" s="69" t="s">
        <v>970</v>
      </c>
      <c r="Q2150" s="69">
        <v>32</v>
      </c>
      <c r="R2150" s="69" t="s">
        <v>83</v>
      </c>
      <c r="V2150" s="59" t="str">
        <f t="shared" si="267"/>
        <v>7770103серый</v>
      </c>
      <c r="W2150" s="59" t="str">
        <f t="shared" si="264"/>
        <v>7770103</v>
      </c>
      <c r="X2150" s="59" t="str">
        <f t="shared" si="268"/>
        <v>BASEBALL CAP EF</v>
      </c>
      <c r="AC2150" s="50">
        <f t="shared" si="269"/>
        <v>2</v>
      </c>
      <c r="AD2150" s="43">
        <f t="shared" si="270"/>
        <v>428</v>
      </c>
      <c r="AE2150" s="50">
        <f t="shared" si="271"/>
        <v>2428</v>
      </c>
    </row>
    <row r="2151" spans="1:31">
      <c r="A2151" s="59" t="str">
        <f t="shared" si="265"/>
        <v>777010332</v>
      </c>
      <c r="B2151" s="59" t="str">
        <f t="shared" si="266"/>
        <v>02-428-08</v>
      </c>
      <c r="C2151" s="69" t="s">
        <v>4228</v>
      </c>
      <c r="D2151" s="69" t="s">
        <v>4227</v>
      </c>
      <c r="E2151" s="69" t="s">
        <v>967</v>
      </c>
      <c r="F2151" s="70">
        <v>57</v>
      </c>
      <c r="G2151" s="70" t="s">
        <v>4223</v>
      </c>
      <c r="H2151" s="69" t="s">
        <v>83</v>
      </c>
      <c r="I2151" s="69" t="s">
        <v>1018</v>
      </c>
      <c r="J2151" s="69" t="s">
        <v>350</v>
      </c>
      <c r="K2151" s="69" t="s">
        <v>382</v>
      </c>
      <c r="L2151" s="69" t="s">
        <v>420</v>
      </c>
      <c r="M2151" s="69" t="s">
        <v>388</v>
      </c>
      <c r="N2151" s="69" t="s">
        <v>44</v>
      </c>
      <c r="O2151" s="69" t="s">
        <v>433</v>
      </c>
      <c r="P2151" s="69" t="s">
        <v>970</v>
      </c>
      <c r="Q2151" s="69">
        <v>32</v>
      </c>
      <c r="R2151" s="69" t="s">
        <v>83</v>
      </c>
      <c r="V2151" s="59" t="str">
        <f t="shared" si="267"/>
        <v>7770103серый</v>
      </c>
      <c r="W2151" s="59" t="str">
        <f t="shared" si="264"/>
        <v>7770103</v>
      </c>
      <c r="X2151" s="59" t="str">
        <f t="shared" si="268"/>
        <v>BASEBALL CAP EF</v>
      </c>
      <c r="AC2151" s="50">
        <f t="shared" si="269"/>
        <v>2</v>
      </c>
      <c r="AD2151" s="43">
        <f t="shared" si="270"/>
        <v>428</v>
      </c>
      <c r="AE2151" s="50">
        <f t="shared" si="271"/>
        <v>2428</v>
      </c>
    </row>
    <row r="2152" spans="1:31">
      <c r="A2152" s="59" t="str">
        <f t="shared" si="265"/>
        <v>777010332</v>
      </c>
      <c r="B2152" s="59" t="str">
        <f t="shared" si="266"/>
        <v>02-428-08</v>
      </c>
      <c r="C2152" s="69" t="s">
        <v>4229</v>
      </c>
      <c r="D2152" s="69" t="s">
        <v>4227</v>
      </c>
      <c r="E2152" s="69" t="s">
        <v>972</v>
      </c>
      <c r="F2152" s="70">
        <v>59</v>
      </c>
      <c r="G2152" s="70" t="s">
        <v>4223</v>
      </c>
      <c r="H2152" s="69" t="s">
        <v>83</v>
      </c>
      <c r="I2152" s="69" t="s">
        <v>1018</v>
      </c>
      <c r="J2152" s="69" t="s">
        <v>350</v>
      </c>
      <c r="K2152" s="69" t="s">
        <v>382</v>
      </c>
      <c r="L2152" s="69" t="s">
        <v>420</v>
      </c>
      <c r="M2152" s="69" t="s">
        <v>388</v>
      </c>
      <c r="N2152" s="69" t="s">
        <v>44</v>
      </c>
      <c r="O2152" s="69" t="s">
        <v>433</v>
      </c>
      <c r="P2152" s="69" t="s">
        <v>970</v>
      </c>
      <c r="Q2152" s="69">
        <v>32</v>
      </c>
      <c r="R2152" s="69" t="s">
        <v>83</v>
      </c>
      <c r="V2152" s="59" t="str">
        <f t="shared" si="267"/>
        <v>7770103серый</v>
      </c>
      <c r="W2152" s="59" t="str">
        <f t="shared" si="264"/>
        <v>7770103</v>
      </c>
      <c r="X2152" s="59" t="str">
        <f t="shared" si="268"/>
        <v>BASEBALL CAP EF</v>
      </c>
      <c r="AC2152" s="50">
        <f t="shared" si="269"/>
        <v>2</v>
      </c>
      <c r="AD2152" s="43">
        <f t="shared" si="270"/>
        <v>428</v>
      </c>
      <c r="AE2152" s="50">
        <f t="shared" si="271"/>
        <v>2428</v>
      </c>
    </row>
    <row r="2153" spans="1:31">
      <c r="A2153" s="59" t="str">
        <f t="shared" si="265"/>
        <v>777010332</v>
      </c>
      <c r="B2153" s="59" t="str">
        <f t="shared" si="266"/>
        <v>02-428-08</v>
      </c>
      <c r="C2153" s="69" t="s">
        <v>4230</v>
      </c>
      <c r="D2153" s="69" t="s">
        <v>4227</v>
      </c>
      <c r="E2153" s="69" t="s">
        <v>983</v>
      </c>
      <c r="F2153" s="70">
        <v>61</v>
      </c>
      <c r="G2153" s="70" t="s">
        <v>4223</v>
      </c>
      <c r="H2153" s="69" t="s">
        <v>83</v>
      </c>
      <c r="I2153" s="69" t="s">
        <v>1018</v>
      </c>
      <c r="J2153" s="69" t="s">
        <v>350</v>
      </c>
      <c r="K2153" s="69" t="s">
        <v>382</v>
      </c>
      <c r="L2153" s="69" t="s">
        <v>420</v>
      </c>
      <c r="M2153" s="69" t="s">
        <v>388</v>
      </c>
      <c r="N2153" s="69" t="s">
        <v>44</v>
      </c>
      <c r="O2153" s="69" t="s">
        <v>433</v>
      </c>
      <c r="P2153" s="69" t="s">
        <v>970</v>
      </c>
      <c r="Q2153" s="69">
        <v>32</v>
      </c>
      <c r="R2153" s="69" t="s">
        <v>83</v>
      </c>
      <c r="V2153" s="59" t="str">
        <f t="shared" si="267"/>
        <v>7770103серый</v>
      </c>
      <c r="W2153" s="59" t="str">
        <f t="shared" si="264"/>
        <v>7770103</v>
      </c>
      <c r="X2153" s="59" t="str">
        <f t="shared" si="268"/>
        <v>BASEBALL CAP EF</v>
      </c>
      <c r="AC2153" s="50">
        <f t="shared" si="269"/>
        <v>2</v>
      </c>
      <c r="AD2153" s="43">
        <f t="shared" si="270"/>
        <v>428</v>
      </c>
      <c r="AE2153" s="50">
        <f t="shared" si="271"/>
        <v>2428</v>
      </c>
    </row>
    <row r="2154" spans="1:31">
      <c r="A2154" s="59" t="str">
        <f t="shared" si="265"/>
        <v>777010332</v>
      </c>
      <c r="B2154" s="59" t="str">
        <f t="shared" si="266"/>
        <v>02-428-08</v>
      </c>
      <c r="C2154" s="69" t="s">
        <v>4231</v>
      </c>
      <c r="D2154" s="69" t="s">
        <v>4227</v>
      </c>
      <c r="E2154" s="69" t="s">
        <v>989</v>
      </c>
      <c r="F2154" s="70">
        <v>63</v>
      </c>
      <c r="G2154" s="70" t="s">
        <v>4223</v>
      </c>
      <c r="H2154" s="69" t="s">
        <v>83</v>
      </c>
      <c r="I2154" s="69" t="s">
        <v>1018</v>
      </c>
      <c r="J2154" s="69" t="s">
        <v>350</v>
      </c>
      <c r="K2154" s="69" t="s">
        <v>382</v>
      </c>
      <c r="L2154" s="69" t="s">
        <v>420</v>
      </c>
      <c r="M2154" s="69" t="s">
        <v>388</v>
      </c>
      <c r="N2154" s="69" t="s">
        <v>44</v>
      </c>
      <c r="O2154" s="69" t="s">
        <v>433</v>
      </c>
      <c r="P2154" s="69" t="s">
        <v>970</v>
      </c>
      <c r="Q2154" s="69">
        <v>32</v>
      </c>
      <c r="R2154" s="69" t="s">
        <v>83</v>
      </c>
      <c r="V2154" s="59" t="str">
        <f t="shared" si="267"/>
        <v>7770103серый</v>
      </c>
      <c r="W2154" s="59" t="str">
        <f t="shared" si="264"/>
        <v>7770103</v>
      </c>
      <c r="X2154" s="59" t="str">
        <f t="shared" si="268"/>
        <v>BASEBALL CAP EF</v>
      </c>
      <c r="AC2154" s="50">
        <f t="shared" si="269"/>
        <v>2</v>
      </c>
      <c r="AD2154" s="43">
        <f t="shared" si="270"/>
        <v>428</v>
      </c>
      <c r="AE2154" s="50">
        <f t="shared" si="271"/>
        <v>2428</v>
      </c>
    </row>
    <row r="2155" spans="1:31">
      <c r="A2155" s="59" t="str">
        <f t="shared" si="265"/>
        <v>621080126</v>
      </c>
      <c r="B2155" s="59" t="str">
        <f t="shared" si="266"/>
        <v>02-430-08</v>
      </c>
      <c r="C2155" s="69" t="s">
        <v>4232</v>
      </c>
      <c r="D2155" s="69" t="s">
        <v>4233</v>
      </c>
      <c r="E2155" s="69" t="s">
        <v>985</v>
      </c>
      <c r="F2155" s="70">
        <v>56</v>
      </c>
      <c r="G2155" s="70" t="s">
        <v>4234</v>
      </c>
      <c r="H2155" s="69" t="s">
        <v>83</v>
      </c>
      <c r="I2155" s="69" t="s">
        <v>4051</v>
      </c>
      <c r="J2155" s="69" t="s">
        <v>324</v>
      </c>
      <c r="K2155" s="69" t="s">
        <v>382</v>
      </c>
      <c r="L2155" s="69" t="s">
        <v>420</v>
      </c>
      <c r="M2155" s="69" t="s">
        <v>388</v>
      </c>
      <c r="N2155" s="69" t="s">
        <v>44</v>
      </c>
      <c r="O2155" s="69" t="s">
        <v>433</v>
      </c>
      <c r="P2155" s="69" t="s">
        <v>970</v>
      </c>
      <c r="Q2155" s="69">
        <v>26</v>
      </c>
      <c r="R2155" s="69" t="s">
        <v>83</v>
      </c>
      <c r="V2155" s="59" t="str">
        <f t="shared" si="267"/>
        <v>6210801серый</v>
      </c>
      <c r="W2155" s="59" t="str">
        <f t="shared" si="264"/>
        <v>6210801</v>
      </c>
      <c r="X2155" s="59" t="str">
        <f t="shared" si="268"/>
        <v>KENT STRUCTURE</v>
      </c>
      <c r="AC2155" s="50">
        <f t="shared" si="269"/>
        <v>2</v>
      </c>
      <c r="AD2155" s="43">
        <f t="shared" si="270"/>
        <v>430</v>
      </c>
      <c r="AE2155" s="50">
        <f t="shared" si="271"/>
        <v>2430</v>
      </c>
    </row>
    <row r="2156" spans="1:31">
      <c r="A2156" s="59" t="str">
        <f t="shared" si="265"/>
        <v>621080126</v>
      </c>
      <c r="B2156" s="59" t="str">
        <f t="shared" si="266"/>
        <v>02-430-08</v>
      </c>
      <c r="C2156" s="69" t="s">
        <v>4235</v>
      </c>
      <c r="D2156" s="69" t="s">
        <v>4233</v>
      </c>
      <c r="E2156" s="69" t="s">
        <v>967</v>
      </c>
      <c r="F2156" s="70">
        <v>57</v>
      </c>
      <c r="G2156" s="70" t="s">
        <v>4234</v>
      </c>
      <c r="H2156" s="69" t="s">
        <v>83</v>
      </c>
      <c r="I2156" s="69" t="s">
        <v>4051</v>
      </c>
      <c r="J2156" s="69" t="s">
        <v>324</v>
      </c>
      <c r="K2156" s="69" t="s">
        <v>382</v>
      </c>
      <c r="L2156" s="69" t="s">
        <v>420</v>
      </c>
      <c r="M2156" s="69" t="s">
        <v>388</v>
      </c>
      <c r="N2156" s="69" t="s">
        <v>44</v>
      </c>
      <c r="O2156" s="69" t="s">
        <v>433</v>
      </c>
      <c r="P2156" s="69" t="s">
        <v>970</v>
      </c>
      <c r="Q2156" s="69">
        <v>26</v>
      </c>
      <c r="R2156" s="69" t="s">
        <v>83</v>
      </c>
      <c r="V2156" s="59" t="str">
        <f t="shared" si="267"/>
        <v>6210801серый</v>
      </c>
      <c r="W2156" s="59" t="str">
        <f t="shared" si="264"/>
        <v>6210801</v>
      </c>
      <c r="X2156" s="59" t="str">
        <f t="shared" si="268"/>
        <v>KENT STRUCTURE</v>
      </c>
      <c r="AC2156" s="50">
        <f t="shared" si="269"/>
        <v>2</v>
      </c>
      <c r="AD2156" s="43">
        <f t="shared" si="270"/>
        <v>430</v>
      </c>
      <c r="AE2156" s="50">
        <f t="shared" si="271"/>
        <v>2430</v>
      </c>
    </row>
    <row r="2157" spans="1:31">
      <c r="A2157" s="59" t="str">
        <f t="shared" si="265"/>
        <v>621080126</v>
      </c>
      <c r="B2157" s="59" t="str">
        <f t="shared" si="266"/>
        <v>02-430-08</v>
      </c>
      <c r="C2157" s="69" t="s">
        <v>4236</v>
      </c>
      <c r="D2157" s="69" t="s">
        <v>4233</v>
      </c>
      <c r="E2157" s="69" t="s">
        <v>979</v>
      </c>
      <c r="F2157" s="70">
        <v>58</v>
      </c>
      <c r="G2157" s="70" t="s">
        <v>4234</v>
      </c>
      <c r="H2157" s="69" t="s">
        <v>83</v>
      </c>
      <c r="I2157" s="69" t="s">
        <v>4051</v>
      </c>
      <c r="J2157" s="69" t="s">
        <v>324</v>
      </c>
      <c r="K2157" s="69" t="s">
        <v>382</v>
      </c>
      <c r="L2157" s="69" t="s">
        <v>420</v>
      </c>
      <c r="M2157" s="69" t="s">
        <v>388</v>
      </c>
      <c r="N2157" s="69" t="s">
        <v>44</v>
      </c>
      <c r="O2157" s="69" t="s">
        <v>433</v>
      </c>
      <c r="P2157" s="69" t="s">
        <v>970</v>
      </c>
      <c r="Q2157" s="69">
        <v>26</v>
      </c>
      <c r="R2157" s="69" t="s">
        <v>83</v>
      </c>
      <c r="V2157" s="59" t="str">
        <f t="shared" si="267"/>
        <v>6210801серый</v>
      </c>
      <c r="W2157" s="59" t="str">
        <f t="shared" si="264"/>
        <v>6210801</v>
      </c>
      <c r="X2157" s="59" t="str">
        <f t="shared" si="268"/>
        <v>KENT STRUCTURE</v>
      </c>
      <c r="AC2157" s="50">
        <f t="shared" si="269"/>
        <v>2</v>
      </c>
      <c r="AD2157" s="43">
        <f t="shared" si="270"/>
        <v>430</v>
      </c>
      <c r="AE2157" s="50">
        <f t="shared" si="271"/>
        <v>2430</v>
      </c>
    </row>
    <row r="2158" spans="1:31">
      <c r="A2158" s="59" t="str">
        <f t="shared" si="265"/>
        <v>621080126</v>
      </c>
      <c r="B2158" s="59" t="str">
        <f t="shared" si="266"/>
        <v>02-430-08</v>
      </c>
      <c r="C2158" s="69" t="s">
        <v>4237</v>
      </c>
      <c r="D2158" s="69" t="s">
        <v>4233</v>
      </c>
      <c r="E2158" s="69" t="s">
        <v>972</v>
      </c>
      <c r="F2158" s="70">
        <v>59</v>
      </c>
      <c r="G2158" s="70" t="s">
        <v>4234</v>
      </c>
      <c r="H2158" s="69" t="s">
        <v>83</v>
      </c>
      <c r="I2158" s="69" t="s">
        <v>4051</v>
      </c>
      <c r="J2158" s="69" t="s">
        <v>324</v>
      </c>
      <c r="K2158" s="69" t="s">
        <v>382</v>
      </c>
      <c r="L2158" s="69" t="s">
        <v>420</v>
      </c>
      <c r="M2158" s="69" t="s">
        <v>388</v>
      </c>
      <c r="N2158" s="69" t="s">
        <v>44</v>
      </c>
      <c r="O2158" s="69" t="s">
        <v>433</v>
      </c>
      <c r="P2158" s="69" t="s">
        <v>970</v>
      </c>
      <c r="Q2158" s="69">
        <v>26</v>
      </c>
      <c r="R2158" s="69" t="s">
        <v>83</v>
      </c>
      <c r="V2158" s="59" t="str">
        <f t="shared" si="267"/>
        <v>6210801серый</v>
      </c>
      <c r="W2158" s="59" t="str">
        <f t="shared" si="264"/>
        <v>6210801</v>
      </c>
      <c r="X2158" s="59" t="str">
        <f t="shared" si="268"/>
        <v>KENT STRUCTURE</v>
      </c>
      <c r="AC2158" s="50">
        <f t="shared" si="269"/>
        <v>2</v>
      </c>
      <c r="AD2158" s="43">
        <f t="shared" si="270"/>
        <v>430</v>
      </c>
      <c r="AE2158" s="50">
        <f t="shared" si="271"/>
        <v>2430</v>
      </c>
    </row>
    <row r="2159" spans="1:31">
      <c r="A2159" s="59" t="str">
        <f t="shared" si="265"/>
        <v>621080126</v>
      </c>
      <c r="B2159" s="59" t="str">
        <f t="shared" si="266"/>
        <v>02-430-08</v>
      </c>
      <c r="C2159" s="69" t="s">
        <v>4238</v>
      </c>
      <c r="D2159" s="69" t="s">
        <v>4233</v>
      </c>
      <c r="E2159" s="69" t="s">
        <v>981</v>
      </c>
      <c r="F2159" s="70">
        <v>60</v>
      </c>
      <c r="G2159" s="70" t="s">
        <v>4234</v>
      </c>
      <c r="H2159" s="69" t="s">
        <v>83</v>
      </c>
      <c r="I2159" s="69" t="s">
        <v>4051</v>
      </c>
      <c r="J2159" s="69" t="s">
        <v>324</v>
      </c>
      <c r="K2159" s="69" t="s">
        <v>382</v>
      </c>
      <c r="L2159" s="69" t="s">
        <v>420</v>
      </c>
      <c r="M2159" s="69" t="s">
        <v>388</v>
      </c>
      <c r="N2159" s="69" t="s">
        <v>44</v>
      </c>
      <c r="O2159" s="69" t="s">
        <v>433</v>
      </c>
      <c r="P2159" s="69" t="s">
        <v>970</v>
      </c>
      <c r="Q2159" s="69">
        <v>26</v>
      </c>
      <c r="R2159" s="69" t="s">
        <v>83</v>
      </c>
      <c r="V2159" s="59" t="str">
        <f t="shared" si="267"/>
        <v>6210801серый</v>
      </c>
      <c r="W2159" s="59" t="str">
        <f t="shared" si="264"/>
        <v>6210801</v>
      </c>
      <c r="X2159" s="59" t="str">
        <f t="shared" si="268"/>
        <v>KENT STRUCTURE</v>
      </c>
      <c r="AC2159" s="50">
        <f t="shared" si="269"/>
        <v>2</v>
      </c>
      <c r="AD2159" s="43">
        <f t="shared" si="270"/>
        <v>430</v>
      </c>
      <c r="AE2159" s="50">
        <f t="shared" si="271"/>
        <v>2430</v>
      </c>
    </row>
    <row r="2160" spans="1:31">
      <c r="A2160" s="59" t="str">
        <f t="shared" si="265"/>
        <v>621080126</v>
      </c>
      <c r="B2160" s="59" t="str">
        <f t="shared" si="266"/>
        <v>02-430-08</v>
      </c>
      <c r="C2160" s="69" t="s">
        <v>4239</v>
      </c>
      <c r="D2160" s="69" t="s">
        <v>4233</v>
      </c>
      <c r="E2160" s="69" t="s">
        <v>983</v>
      </c>
      <c r="F2160" s="70">
        <v>61</v>
      </c>
      <c r="G2160" s="70" t="s">
        <v>4234</v>
      </c>
      <c r="H2160" s="69" t="s">
        <v>83</v>
      </c>
      <c r="I2160" s="69" t="s">
        <v>4051</v>
      </c>
      <c r="J2160" s="69" t="s">
        <v>324</v>
      </c>
      <c r="K2160" s="69" t="s">
        <v>382</v>
      </c>
      <c r="L2160" s="69" t="s">
        <v>420</v>
      </c>
      <c r="M2160" s="69" t="s">
        <v>388</v>
      </c>
      <c r="N2160" s="69" t="s">
        <v>44</v>
      </c>
      <c r="O2160" s="69" t="s">
        <v>433</v>
      </c>
      <c r="P2160" s="69" t="s">
        <v>970</v>
      </c>
      <c r="Q2160" s="69">
        <v>26</v>
      </c>
      <c r="R2160" s="69" t="s">
        <v>83</v>
      </c>
      <c r="V2160" s="59" t="str">
        <f t="shared" si="267"/>
        <v>6210801серый</v>
      </c>
      <c r="W2160" s="59" t="str">
        <f t="shared" si="264"/>
        <v>6210801</v>
      </c>
      <c r="X2160" s="59" t="str">
        <f t="shared" si="268"/>
        <v>KENT STRUCTURE</v>
      </c>
      <c r="AC2160" s="50">
        <f t="shared" si="269"/>
        <v>2</v>
      </c>
      <c r="AD2160" s="43">
        <f t="shared" si="270"/>
        <v>430</v>
      </c>
      <c r="AE2160" s="50">
        <f t="shared" si="271"/>
        <v>2430</v>
      </c>
    </row>
    <row r="2161" spans="1:31">
      <c r="A2161" s="59" t="str">
        <f t="shared" si="265"/>
        <v>621080126</v>
      </c>
      <c r="B2161" s="59" t="str">
        <f t="shared" si="266"/>
        <v>02-430-08</v>
      </c>
      <c r="C2161" s="69" t="s">
        <v>4240</v>
      </c>
      <c r="D2161" s="69" t="s">
        <v>4233</v>
      </c>
      <c r="E2161" s="69" t="s">
        <v>987</v>
      </c>
      <c r="F2161" s="70">
        <v>62</v>
      </c>
      <c r="G2161" s="70" t="s">
        <v>4234</v>
      </c>
      <c r="H2161" s="69" t="s">
        <v>83</v>
      </c>
      <c r="I2161" s="69" t="s">
        <v>4051</v>
      </c>
      <c r="J2161" s="69" t="s">
        <v>324</v>
      </c>
      <c r="K2161" s="69" t="s">
        <v>382</v>
      </c>
      <c r="L2161" s="69" t="s">
        <v>420</v>
      </c>
      <c r="M2161" s="69" t="s">
        <v>388</v>
      </c>
      <c r="N2161" s="69" t="s">
        <v>44</v>
      </c>
      <c r="O2161" s="69" t="s">
        <v>433</v>
      </c>
      <c r="P2161" s="69" t="s">
        <v>970</v>
      </c>
      <c r="Q2161" s="69">
        <v>26</v>
      </c>
      <c r="R2161" s="69" t="s">
        <v>83</v>
      </c>
      <c r="V2161" s="59" t="str">
        <f t="shared" si="267"/>
        <v>6210801серый</v>
      </c>
      <c r="W2161" s="59" t="str">
        <f t="shared" si="264"/>
        <v>6210801</v>
      </c>
      <c r="X2161" s="59" t="str">
        <f t="shared" si="268"/>
        <v>KENT STRUCTURE</v>
      </c>
      <c r="AC2161" s="50">
        <f t="shared" si="269"/>
        <v>2</v>
      </c>
      <c r="AD2161" s="43">
        <f t="shared" si="270"/>
        <v>430</v>
      </c>
      <c r="AE2161" s="50">
        <f t="shared" si="271"/>
        <v>2430</v>
      </c>
    </row>
    <row r="2162" spans="1:31">
      <c r="A2162" s="59" t="str">
        <f t="shared" si="265"/>
        <v>621080126</v>
      </c>
      <c r="B2162" s="59" t="str">
        <f t="shared" si="266"/>
        <v>02-430-08</v>
      </c>
      <c r="C2162" s="69" t="s">
        <v>4241</v>
      </c>
      <c r="D2162" s="69" t="s">
        <v>4233</v>
      </c>
      <c r="E2162" s="69" t="s">
        <v>989</v>
      </c>
      <c r="F2162" s="70">
        <v>63</v>
      </c>
      <c r="G2162" s="70" t="s">
        <v>4234</v>
      </c>
      <c r="H2162" s="69" t="s">
        <v>83</v>
      </c>
      <c r="I2162" s="69" t="s">
        <v>4051</v>
      </c>
      <c r="J2162" s="69" t="s">
        <v>324</v>
      </c>
      <c r="K2162" s="69" t="s">
        <v>382</v>
      </c>
      <c r="L2162" s="69" t="s">
        <v>420</v>
      </c>
      <c r="M2162" s="69" t="s">
        <v>388</v>
      </c>
      <c r="N2162" s="69" t="s">
        <v>44</v>
      </c>
      <c r="O2162" s="69" t="s">
        <v>433</v>
      </c>
      <c r="P2162" s="69" t="s">
        <v>970</v>
      </c>
      <c r="Q2162" s="69">
        <v>26</v>
      </c>
      <c r="R2162" s="69" t="s">
        <v>83</v>
      </c>
      <c r="V2162" s="59" t="str">
        <f t="shared" si="267"/>
        <v>6210801серый</v>
      </c>
      <c r="W2162" s="59" t="str">
        <f t="shared" si="264"/>
        <v>6210801</v>
      </c>
      <c r="X2162" s="59" t="str">
        <f t="shared" si="268"/>
        <v>KENT STRUCTURE</v>
      </c>
      <c r="AC2162" s="50">
        <f t="shared" si="269"/>
        <v>2</v>
      </c>
      <c r="AD2162" s="43">
        <f t="shared" si="270"/>
        <v>430</v>
      </c>
      <c r="AE2162" s="50">
        <f t="shared" si="271"/>
        <v>2430</v>
      </c>
    </row>
    <row r="2163" spans="1:31">
      <c r="A2163" s="59" t="str">
        <f t="shared" si="265"/>
        <v>62901103</v>
      </c>
      <c r="B2163" s="59" t="str">
        <f t="shared" si="266"/>
        <v>02-077-05</v>
      </c>
      <c r="C2163" s="69" t="s">
        <v>4242</v>
      </c>
      <c r="D2163" s="69" t="s">
        <v>4243</v>
      </c>
      <c r="E2163" s="69" t="s">
        <v>1147</v>
      </c>
      <c r="F2163" s="70">
        <v>55</v>
      </c>
      <c r="G2163" s="70" t="s">
        <v>1203</v>
      </c>
      <c r="H2163" s="69" t="s">
        <v>83</v>
      </c>
      <c r="I2163" s="69" t="s">
        <v>1204</v>
      </c>
      <c r="J2163" s="69" t="s">
        <v>348</v>
      </c>
      <c r="K2163" s="69" t="s">
        <v>382</v>
      </c>
      <c r="L2163" s="69" t="s">
        <v>420</v>
      </c>
      <c r="M2163" s="69" t="s">
        <v>388</v>
      </c>
      <c r="N2163" s="69" t="s">
        <v>44</v>
      </c>
      <c r="O2163" s="69" t="s">
        <v>433</v>
      </c>
      <c r="P2163" s="69" t="s">
        <v>970</v>
      </c>
      <c r="Q2163" s="69">
        <v>3</v>
      </c>
      <c r="R2163" s="69" t="s">
        <v>83</v>
      </c>
      <c r="V2163" s="59" t="str">
        <f t="shared" si="267"/>
        <v>6290110серый</v>
      </c>
      <c r="W2163" s="59" t="str">
        <f t="shared" si="264"/>
        <v>6290110</v>
      </c>
      <c r="X2163" s="59" t="str">
        <f t="shared" si="268"/>
        <v>RIDERS</v>
      </c>
      <c r="AC2163" s="50">
        <f t="shared" si="269"/>
        <v>2</v>
      </c>
      <c r="AD2163" s="43">
        <f t="shared" si="270"/>
        <v>77</v>
      </c>
      <c r="AE2163" s="50">
        <f t="shared" si="271"/>
        <v>2077</v>
      </c>
    </row>
    <row r="2164" spans="1:31">
      <c r="A2164" s="59" t="str">
        <f t="shared" si="265"/>
        <v>62901103</v>
      </c>
      <c r="B2164" s="59" t="str">
        <f t="shared" si="266"/>
        <v>02-077-05</v>
      </c>
      <c r="C2164" s="69" t="s">
        <v>4244</v>
      </c>
      <c r="D2164" s="69" t="s">
        <v>4243</v>
      </c>
      <c r="E2164" s="69" t="s">
        <v>967</v>
      </c>
      <c r="F2164" s="70">
        <v>57</v>
      </c>
      <c r="G2164" s="70" t="s">
        <v>1203</v>
      </c>
      <c r="H2164" s="69" t="s">
        <v>83</v>
      </c>
      <c r="I2164" s="69" t="s">
        <v>1204</v>
      </c>
      <c r="J2164" s="69" t="s">
        <v>348</v>
      </c>
      <c r="K2164" s="69" t="s">
        <v>382</v>
      </c>
      <c r="L2164" s="69" t="s">
        <v>420</v>
      </c>
      <c r="M2164" s="69" t="s">
        <v>388</v>
      </c>
      <c r="N2164" s="69" t="s">
        <v>44</v>
      </c>
      <c r="O2164" s="69" t="s">
        <v>433</v>
      </c>
      <c r="P2164" s="69" t="s">
        <v>970</v>
      </c>
      <c r="Q2164" s="69">
        <v>3</v>
      </c>
      <c r="R2164" s="69" t="s">
        <v>83</v>
      </c>
      <c r="V2164" s="59" t="str">
        <f t="shared" si="267"/>
        <v>6290110серый</v>
      </c>
      <c r="W2164" s="59" t="str">
        <f t="shared" si="264"/>
        <v>6290110</v>
      </c>
      <c r="X2164" s="59" t="str">
        <f t="shared" si="268"/>
        <v>RIDERS</v>
      </c>
      <c r="AC2164" s="50">
        <f t="shared" si="269"/>
        <v>2</v>
      </c>
      <c r="AD2164" s="43">
        <f t="shared" si="270"/>
        <v>77</v>
      </c>
      <c r="AE2164" s="50">
        <f t="shared" si="271"/>
        <v>2077</v>
      </c>
    </row>
    <row r="2165" spans="1:31">
      <c r="A2165" s="59" t="str">
        <f t="shared" si="265"/>
        <v>62901103</v>
      </c>
      <c r="B2165" s="59" t="str">
        <f t="shared" si="266"/>
        <v>02-077-05</v>
      </c>
      <c r="C2165" s="69" t="s">
        <v>4245</v>
      </c>
      <c r="D2165" s="69" t="s">
        <v>4243</v>
      </c>
      <c r="E2165" s="69" t="s">
        <v>972</v>
      </c>
      <c r="F2165" s="70">
        <v>59</v>
      </c>
      <c r="G2165" s="70" t="s">
        <v>1203</v>
      </c>
      <c r="H2165" s="69" t="s">
        <v>83</v>
      </c>
      <c r="I2165" s="69" t="s">
        <v>1204</v>
      </c>
      <c r="J2165" s="69" t="s">
        <v>348</v>
      </c>
      <c r="K2165" s="69" t="s">
        <v>382</v>
      </c>
      <c r="L2165" s="69" t="s">
        <v>420</v>
      </c>
      <c r="M2165" s="69" t="s">
        <v>388</v>
      </c>
      <c r="N2165" s="69" t="s">
        <v>44</v>
      </c>
      <c r="O2165" s="69" t="s">
        <v>433</v>
      </c>
      <c r="P2165" s="69" t="s">
        <v>970</v>
      </c>
      <c r="Q2165" s="69">
        <v>3</v>
      </c>
      <c r="R2165" s="69" t="s">
        <v>83</v>
      </c>
      <c r="V2165" s="59" t="str">
        <f t="shared" si="267"/>
        <v>6290110серый</v>
      </c>
      <c r="W2165" s="59" t="str">
        <f t="shared" si="264"/>
        <v>6290110</v>
      </c>
      <c r="X2165" s="59" t="str">
        <f t="shared" si="268"/>
        <v>RIDERS</v>
      </c>
      <c r="AC2165" s="50">
        <f t="shared" si="269"/>
        <v>2</v>
      </c>
      <c r="AD2165" s="43">
        <f t="shared" si="270"/>
        <v>77</v>
      </c>
      <c r="AE2165" s="50">
        <f t="shared" si="271"/>
        <v>2077</v>
      </c>
    </row>
    <row r="2166" spans="1:31">
      <c r="A2166" s="59" t="str">
        <f t="shared" si="265"/>
        <v>62901103</v>
      </c>
      <c r="B2166" s="59" t="str">
        <f t="shared" si="266"/>
        <v>02-077-05</v>
      </c>
      <c r="C2166" s="69" t="s">
        <v>4246</v>
      </c>
      <c r="D2166" s="69" t="s">
        <v>4243</v>
      </c>
      <c r="E2166" s="69" t="s">
        <v>983</v>
      </c>
      <c r="F2166" s="70">
        <v>61</v>
      </c>
      <c r="G2166" s="70" t="s">
        <v>1203</v>
      </c>
      <c r="H2166" s="69" t="s">
        <v>83</v>
      </c>
      <c r="I2166" s="69" t="s">
        <v>1204</v>
      </c>
      <c r="J2166" s="69" t="s">
        <v>348</v>
      </c>
      <c r="K2166" s="69" t="s">
        <v>382</v>
      </c>
      <c r="L2166" s="69" t="s">
        <v>420</v>
      </c>
      <c r="M2166" s="69" t="s">
        <v>388</v>
      </c>
      <c r="N2166" s="69" t="s">
        <v>44</v>
      </c>
      <c r="O2166" s="69" t="s">
        <v>433</v>
      </c>
      <c r="P2166" s="69" t="s">
        <v>970</v>
      </c>
      <c r="Q2166" s="69">
        <v>3</v>
      </c>
      <c r="R2166" s="69" t="s">
        <v>83</v>
      </c>
      <c r="V2166" s="59" t="str">
        <f t="shared" si="267"/>
        <v>6290110серый</v>
      </c>
      <c r="W2166" s="59" t="str">
        <f t="shared" si="264"/>
        <v>6290110</v>
      </c>
      <c r="X2166" s="59" t="str">
        <f t="shared" si="268"/>
        <v>RIDERS</v>
      </c>
      <c r="AC2166" s="50">
        <f t="shared" si="269"/>
        <v>2</v>
      </c>
      <c r="AD2166" s="43">
        <f t="shared" si="270"/>
        <v>77</v>
      </c>
      <c r="AE2166" s="50">
        <f t="shared" si="271"/>
        <v>2077</v>
      </c>
    </row>
    <row r="2167" spans="1:31">
      <c r="A2167" s="59" t="str">
        <f t="shared" si="265"/>
        <v>62901103</v>
      </c>
      <c r="B2167" s="59" t="str">
        <f t="shared" si="266"/>
        <v>02-077-05</v>
      </c>
      <c r="C2167" s="69" t="s">
        <v>4247</v>
      </c>
      <c r="D2167" s="69" t="s">
        <v>4243</v>
      </c>
      <c r="E2167" s="69" t="s">
        <v>989</v>
      </c>
      <c r="F2167" s="70">
        <v>63</v>
      </c>
      <c r="G2167" s="70" t="s">
        <v>1203</v>
      </c>
      <c r="H2167" s="69" t="s">
        <v>83</v>
      </c>
      <c r="I2167" s="69" t="s">
        <v>1204</v>
      </c>
      <c r="J2167" s="69" t="s">
        <v>348</v>
      </c>
      <c r="K2167" s="69" t="s">
        <v>382</v>
      </c>
      <c r="L2167" s="69" t="s">
        <v>420</v>
      </c>
      <c r="M2167" s="69" t="s">
        <v>388</v>
      </c>
      <c r="N2167" s="69" t="s">
        <v>44</v>
      </c>
      <c r="O2167" s="69" t="s">
        <v>433</v>
      </c>
      <c r="P2167" s="69" t="s">
        <v>970</v>
      </c>
      <c r="Q2167" s="69">
        <v>3</v>
      </c>
      <c r="R2167" s="69" t="s">
        <v>83</v>
      </c>
      <c r="V2167" s="59" t="str">
        <f t="shared" si="267"/>
        <v>6290110серый</v>
      </c>
      <c r="W2167" s="59" t="str">
        <f t="shared" si="264"/>
        <v>6290110</v>
      </c>
      <c r="X2167" s="59" t="str">
        <f t="shared" si="268"/>
        <v>RIDERS</v>
      </c>
      <c r="AC2167" s="50">
        <f t="shared" si="269"/>
        <v>2</v>
      </c>
      <c r="AD2167" s="43">
        <f t="shared" si="270"/>
        <v>77</v>
      </c>
      <c r="AE2167" s="50">
        <f t="shared" si="271"/>
        <v>2077</v>
      </c>
    </row>
    <row r="2168" spans="1:31">
      <c r="A2168" s="59" t="str">
        <f t="shared" si="265"/>
        <v>6380303287</v>
      </c>
      <c r="B2168" s="59" t="str">
        <f t="shared" si="266"/>
        <v>02-109-73</v>
      </c>
      <c r="C2168" s="69" t="s">
        <v>4248</v>
      </c>
      <c r="D2168" s="69" t="s">
        <v>4249</v>
      </c>
      <c r="E2168" s="69" t="s">
        <v>1147</v>
      </c>
      <c r="F2168" s="70">
        <v>55</v>
      </c>
      <c r="G2168" s="70" t="s">
        <v>1481</v>
      </c>
      <c r="H2168" s="69" t="s">
        <v>86</v>
      </c>
      <c r="I2168" s="69" t="s">
        <v>1482</v>
      </c>
      <c r="J2168" s="69" t="s">
        <v>324</v>
      </c>
      <c r="K2168" s="69" t="s">
        <v>382</v>
      </c>
      <c r="L2168" s="69" t="s">
        <v>420</v>
      </c>
      <c r="M2168" s="69" t="s">
        <v>388</v>
      </c>
      <c r="N2168" s="69" t="s">
        <v>44</v>
      </c>
      <c r="O2168" s="69" t="s">
        <v>433</v>
      </c>
      <c r="P2168" s="69" t="s">
        <v>970</v>
      </c>
      <c r="Q2168" s="69">
        <v>287</v>
      </c>
      <c r="R2168" s="69" t="s">
        <v>86</v>
      </c>
      <c r="V2168" s="59" t="str">
        <f t="shared" si="267"/>
        <v>6380303коричневый</v>
      </c>
      <c r="W2168" s="59" t="str">
        <f t="shared" si="264"/>
        <v>6380303</v>
      </c>
      <c r="X2168" s="59" t="str">
        <f t="shared" si="268"/>
        <v>DRIVER</v>
      </c>
      <c r="AC2168" s="50">
        <f t="shared" si="269"/>
        <v>2</v>
      </c>
      <c r="AD2168" s="43">
        <f t="shared" si="270"/>
        <v>109</v>
      </c>
      <c r="AE2168" s="50">
        <f t="shared" si="271"/>
        <v>2109</v>
      </c>
    </row>
    <row r="2169" spans="1:31">
      <c r="A2169" s="59" t="str">
        <f t="shared" si="265"/>
        <v>6380303287</v>
      </c>
      <c r="B2169" s="59" t="str">
        <f t="shared" si="266"/>
        <v>02-109-73</v>
      </c>
      <c r="C2169" s="69" t="s">
        <v>4250</v>
      </c>
      <c r="D2169" s="69" t="s">
        <v>4249</v>
      </c>
      <c r="E2169" s="69" t="s">
        <v>985</v>
      </c>
      <c r="F2169" s="70">
        <v>56</v>
      </c>
      <c r="G2169" s="70" t="s">
        <v>1481</v>
      </c>
      <c r="H2169" s="69" t="s">
        <v>86</v>
      </c>
      <c r="I2169" s="69" t="s">
        <v>1482</v>
      </c>
      <c r="J2169" s="69" t="s">
        <v>324</v>
      </c>
      <c r="K2169" s="69" t="s">
        <v>382</v>
      </c>
      <c r="L2169" s="69" t="s">
        <v>420</v>
      </c>
      <c r="M2169" s="69" t="s">
        <v>388</v>
      </c>
      <c r="N2169" s="69" t="s">
        <v>44</v>
      </c>
      <c r="O2169" s="69" t="s">
        <v>433</v>
      </c>
      <c r="P2169" s="69" t="s">
        <v>970</v>
      </c>
      <c r="Q2169" s="69">
        <v>287</v>
      </c>
      <c r="R2169" s="69" t="s">
        <v>86</v>
      </c>
      <c r="V2169" s="59" t="str">
        <f t="shared" si="267"/>
        <v>6380303коричневый</v>
      </c>
      <c r="W2169" s="59" t="str">
        <f t="shared" si="264"/>
        <v>6380303</v>
      </c>
      <c r="X2169" s="59" t="str">
        <f t="shared" si="268"/>
        <v>DRIVER</v>
      </c>
      <c r="AC2169" s="50">
        <f t="shared" si="269"/>
        <v>2</v>
      </c>
      <c r="AD2169" s="43">
        <f t="shared" si="270"/>
        <v>109</v>
      </c>
      <c r="AE2169" s="50">
        <f t="shared" si="271"/>
        <v>2109</v>
      </c>
    </row>
    <row r="2170" spans="1:31">
      <c r="A2170" s="59" t="str">
        <f t="shared" si="265"/>
        <v>6380303287</v>
      </c>
      <c r="B2170" s="59" t="str">
        <f t="shared" si="266"/>
        <v>02-109-73</v>
      </c>
      <c r="C2170" s="69" t="s">
        <v>4251</v>
      </c>
      <c r="D2170" s="69" t="s">
        <v>4249</v>
      </c>
      <c r="E2170" s="69" t="s">
        <v>967</v>
      </c>
      <c r="F2170" s="70">
        <v>57</v>
      </c>
      <c r="G2170" s="70" t="s">
        <v>1481</v>
      </c>
      <c r="H2170" s="69" t="s">
        <v>86</v>
      </c>
      <c r="I2170" s="69" t="s">
        <v>1482</v>
      </c>
      <c r="J2170" s="69" t="s">
        <v>324</v>
      </c>
      <c r="K2170" s="69" t="s">
        <v>382</v>
      </c>
      <c r="L2170" s="69" t="s">
        <v>420</v>
      </c>
      <c r="M2170" s="69" t="s">
        <v>388</v>
      </c>
      <c r="N2170" s="69" t="s">
        <v>44</v>
      </c>
      <c r="O2170" s="69" t="s">
        <v>433</v>
      </c>
      <c r="P2170" s="69" t="s">
        <v>970</v>
      </c>
      <c r="Q2170" s="69">
        <v>287</v>
      </c>
      <c r="R2170" s="69" t="s">
        <v>86</v>
      </c>
      <c r="V2170" s="59" t="str">
        <f t="shared" si="267"/>
        <v>6380303коричневый</v>
      </c>
      <c r="W2170" s="59" t="str">
        <f t="shared" si="264"/>
        <v>6380303</v>
      </c>
      <c r="X2170" s="59" t="str">
        <f t="shared" si="268"/>
        <v>DRIVER</v>
      </c>
      <c r="AC2170" s="50">
        <f t="shared" si="269"/>
        <v>2</v>
      </c>
      <c r="AD2170" s="43">
        <f t="shared" si="270"/>
        <v>109</v>
      </c>
      <c r="AE2170" s="50">
        <f t="shared" si="271"/>
        <v>2109</v>
      </c>
    </row>
    <row r="2171" spans="1:31">
      <c r="A2171" s="59" t="str">
        <f t="shared" si="265"/>
        <v>6380303287</v>
      </c>
      <c r="B2171" s="59" t="str">
        <f t="shared" si="266"/>
        <v>02-109-73</v>
      </c>
      <c r="C2171" s="69" t="s">
        <v>4252</v>
      </c>
      <c r="D2171" s="69" t="s">
        <v>4249</v>
      </c>
      <c r="E2171" s="69" t="s">
        <v>979</v>
      </c>
      <c r="F2171" s="70">
        <v>58</v>
      </c>
      <c r="G2171" s="70" t="s">
        <v>1481</v>
      </c>
      <c r="H2171" s="69" t="s">
        <v>86</v>
      </c>
      <c r="I2171" s="69" t="s">
        <v>1482</v>
      </c>
      <c r="J2171" s="69" t="s">
        <v>324</v>
      </c>
      <c r="K2171" s="69" t="s">
        <v>382</v>
      </c>
      <c r="L2171" s="69" t="s">
        <v>420</v>
      </c>
      <c r="M2171" s="69" t="s">
        <v>388</v>
      </c>
      <c r="N2171" s="69" t="s">
        <v>44</v>
      </c>
      <c r="O2171" s="69" t="s">
        <v>433</v>
      </c>
      <c r="P2171" s="69" t="s">
        <v>970</v>
      </c>
      <c r="Q2171" s="69">
        <v>287</v>
      </c>
      <c r="R2171" s="69" t="s">
        <v>86</v>
      </c>
      <c r="V2171" s="59" t="str">
        <f t="shared" si="267"/>
        <v>6380303коричневый</v>
      </c>
      <c r="W2171" s="59" t="str">
        <f t="shared" si="264"/>
        <v>6380303</v>
      </c>
      <c r="X2171" s="59" t="str">
        <f t="shared" si="268"/>
        <v>DRIVER</v>
      </c>
      <c r="AC2171" s="50">
        <f t="shared" si="269"/>
        <v>2</v>
      </c>
      <c r="AD2171" s="43">
        <f t="shared" si="270"/>
        <v>109</v>
      </c>
      <c r="AE2171" s="50">
        <f t="shared" si="271"/>
        <v>2109</v>
      </c>
    </row>
    <row r="2172" spans="1:31">
      <c r="A2172" s="59" t="str">
        <f t="shared" si="265"/>
        <v>6380303287</v>
      </c>
      <c r="B2172" s="59" t="str">
        <f t="shared" si="266"/>
        <v>02-109-73</v>
      </c>
      <c r="C2172" s="69" t="s">
        <v>4253</v>
      </c>
      <c r="D2172" s="69" t="s">
        <v>4249</v>
      </c>
      <c r="E2172" s="69" t="s">
        <v>972</v>
      </c>
      <c r="F2172" s="70">
        <v>59</v>
      </c>
      <c r="G2172" s="70" t="s">
        <v>1481</v>
      </c>
      <c r="H2172" s="69" t="s">
        <v>86</v>
      </c>
      <c r="I2172" s="69" t="s">
        <v>1482</v>
      </c>
      <c r="J2172" s="69" t="s">
        <v>324</v>
      </c>
      <c r="K2172" s="69" t="s">
        <v>382</v>
      </c>
      <c r="L2172" s="69" t="s">
        <v>420</v>
      </c>
      <c r="M2172" s="69" t="s">
        <v>388</v>
      </c>
      <c r="N2172" s="69" t="s">
        <v>44</v>
      </c>
      <c r="O2172" s="69" t="s">
        <v>433</v>
      </c>
      <c r="P2172" s="69" t="s">
        <v>970</v>
      </c>
      <c r="Q2172" s="69">
        <v>287</v>
      </c>
      <c r="R2172" s="69" t="s">
        <v>86</v>
      </c>
      <c r="V2172" s="59" t="str">
        <f t="shared" si="267"/>
        <v>6380303коричневый</v>
      </c>
      <c r="W2172" s="59" t="str">
        <f t="shared" si="264"/>
        <v>6380303</v>
      </c>
      <c r="X2172" s="59" t="str">
        <f t="shared" si="268"/>
        <v>DRIVER</v>
      </c>
      <c r="AC2172" s="50">
        <f t="shared" si="269"/>
        <v>2</v>
      </c>
      <c r="AD2172" s="43">
        <f t="shared" si="270"/>
        <v>109</v>
      </c>
      <c r="AE2172" s="50">
        <f t="shared" si="271"/>
        <v>2109</v>
      </c>
    </row>
    <row r="2173" spans="1:31">
      <c r="A2173" s="59" t="str">
        <f t="shared" si="265"/>
        <v>6380303287</v>
      </c>
      <c r="B2173" s="59" t="str">
        <f t="shared" si="266"/>
        <v>02-109-73</v>
      </c>
      <c r="C2173" s="69" t="s">
        <v>4254</v>
      </c>
      <c r="D2173" s="69" t="s">
        <v>4249</v>
      </c>
      <c r="E2173" s="69" t="s">
        <v>981</v>
      </c>
      <c r="F2173" s="70">
        <v>60</v>
      </c>
      <c r="G2173" s="70" t="s">
        <v>1481</v>
      </c>
      <c r="H2173" s="69" t="s">
        <v>86</v>
      </c>
      <c r="I2173" s="69" t="s">
        <v>1482</v>
      </c>
      <c r="J2173" s="69" t="s">
        <v>324</v>
      </c>
      <c r="K2173" s="69" t="s">
        <v>382</v>
      </c>
      <c r="L2173" s="69" t="s">
        <v>420</v>
      </c>
      <c r="M2173" s="69" t="s">
        <v>388</v>
      </c>
      <c r="N2173" s="69" t="s">
        <v>44</v>
      </c>
      <c r="O2173" s="69" t="s">
        <v>433</v>
      </c>
      <c r="P2173" s="69" t="s">
        <v>970</v>
      </c>
      <c r="Q2173" s="69">
        <v>287</v>
      </c>
      <c r="R2173" s="69" t="s">
        <v>86</v>
      </c>
      <c r="V2173" s="59" t="str">
        <f t="shared" si="267"/>
        <v>6380303коричневый</v>
      </c>
      <c r="W2173" s="59" t="str">
        <f t="shared" si="264"/>
        <v>6380303</v>
      </c>
      <c r="X2173" s="59" t="str">
        <f t="shared" si="268"/>
        <v>DRIVER</v>
      </c>
      <c r="AC2173" s="50">
        <f t="shared" si="269"/>
        <v>2</v>
      </c>
      <c r="AD2173" s="43">
        <f t="shared" si="270"/>
        <v>109</v>
      </c>
      <c r="AE2173" s="50">
        <f t="shared" si="271"/>
        <v>2109</v>
      </c>
    </row>
    <row r="2174" spans="1:31">
      <c r="A2174" s="59" t="str">
        <f t="shared" si="265"/>
        <v>6380303287</v>
      </c>
      <c r="B2174" s="59" t="str">
        <f t="shared" si="266"/>
        <v>02-109-73</v>
      </c>
      <c r="C2174" s="69" t="s">
        <v>4255</v>
      </c>
      <c r="D2174" s="69" t="s">
        <v>4249</v>
      </c>
      <c r="E2174" s="69" t="s">
        <v>983</v>
      </c>
      <c r="F2174" s="70">
        <v>61</v>
      </c>
      <c r="G2174" s="70" t="s">
        <v>1481</v>
      </c>
      <c r="H2174" s="69" t="s">
        <v>86</v>
      </c>
      <c r="I2174" s="69" t="s">
        <v>1482</v>
      </c>
      <c r="J2174" s="69" t="s">
        <v>324</v>
      </c>
      <c r="K2174" s="69" t="s">
        <v>382</v>
      </c>
      <c r="L2174" s="69" t="s">
        <v>420</v>
      </c>
      <c r="M2174" s="69" t="s">
        <v>388</v>
      </c>
      <c r="N2174" s="69" t="s">
        <v>44</v>
      </c>
      <c r="O2174" s="69" t="s">
        <v>433</v>
      </c>
      <c r="P2174" s="69" t="s">
        <v>970</v>
      </c>
      <c r="Q2174" s="69">
        <v>287</v>
      </c>
      <c r="R2174" s="69" t="s">
        <v>86</v>
      </c>
      <c r="V2174" s="59" t="str">
        <f t="shared" si="267"/>
        <v>6380303коричневый</v>
      </c>
      <c r="W2174" s="59" t="str">
        <f t="shared" si="264"/>
        <v>6380303</v>
      </c>
      <c r="X2174" s="59" t="str">
        <f t="shared" si="268"/>
        <v>DRIVER</v>
      </c>
      <c r="AC2174" s="50">
        <f t="shared" si="269"/>
        <v>2</v>
      </c>
      <c r="AD2174" s="43">
        <f t="shared" si="270"/>
        <v>109</v>
      </c>
      <c r="AE2174" s="50">
        <f t="shared" si="271"/>
        <v>2109</v>
      </c>
    </row>
    <row r="2175" spans="1:31">
      <c r="A2175" s="59" t="str">
        <f t="shared" si="265"/>
        <v>6380303287</v>
      </c>
      <c r="B2175" s="59" t="str">
        <f t="shared" si="266"/>
        <v>02-109-73</v>
      </c>
      <c r="C2175" s="69" t="s">
        <v>4256</v>
      </c>
      <c r="D2175" s="69" t="s">
        <v>4249</v>
      </c>
      <c r="E2175" s="69" t="s">
        <v>987</v>
      </c>
      <c r="F2175" s="70">
        <v>62</v>
      </c>
      <c r="G2175" s="70" t="s">
        <v>1481</v>
      </c>
      <c r="H2175" s="69" t="s">
        <v>86</v>
      </c>
      <c r="I2175" s="69" t="s">
        <v>1482</v>
      </c>
      <c r="J2175" s="69" t="s">
        <v>324</v>
      </c>
      <c r="K2175" s="69" t="s">
        <v>382</v>
      </c>
      <c r="L2175" s="69" t="s">
        <v>420</v>
      </c>
      <c r="M2175" s="69" t="s">
        <v>388</v>
      </c>
      <c r="N2175" s="69" t="s">
        <v>44</v>
      </c>
      <c r="O2175" s="69" t="s">
        <v>433</v>
      </c>
      <c r="P2175" s="69" t="s">
        <v>970</v>
      </c>
      <c r="Q2175" s="69">
        <v>287</v>
      </c>
      <c r="R2175" s="69" t="s">
        <v>86</v>
      </c>
      <c r="V2175" s="59" t="str">
        <f t="shared" si="267"/>
        <v>6380303коричневый</v>
      </c>
      <c r="W2175" s="59" t="str">
        <f t="shared" si="264"/>
        <v>6380303</v>
      </c>
      <c r="X2175" s="59" t="str">
        <f t="shared" si="268"/>
        <v>DRIVER</v>
      </c>
      <c r="AC2175" s="50">
        <f t="shared" si="269"/>
        <v>2</v>
      </c>
      <c r="AD2175" s="43">
        <f t="shared" si="270"/>
        <v>109</v>
      </c>
      <c r="AE2175" s="50">
        <f t="shared" si="271"/>
        <v>2109</v>
      </c>
    </row>
    <row r="2176" spans="1:31">
      <c r="A2176" s="59" t="str">
        <f t="shared" si="265"/>
        <v>6380512352</v>
      </c>
      <c r="B2176" s="59" t="str">
        <f t="shared" si="266"/>
        <v>02-431-06</v>
      </c>
      <c r="C2176" s="69" t="s">
        <v>4257</v>
      </c>
      <c r="D2176" s="69" t="s">
        <v>4258</v>
      </c>
      <c r="E2176" s="69" t="s">
        <v>985</v>
      </c>
      <c r="F2176" s="70">
        <v>56</v>
      </c>
      <c r="G2176" s="70" t="s">
        <v>4259</v>
      </c>
      <c r="H2176" s="69" t="s">
        <v>250</v>
      </c>
      <c r="I2176" s="69" t="s">
        <v>1018</v>
      </c>
      <c r="J2176" s="69" t="s">
        <v>324</v>
      </c>
      <c r="K2176" s="69" t="s">
        <v>382</v>
      </c>
      <c r="L2176" s="69" t="s">
        <v>420</v>
      </c>
      <c r="M2176" s="69" t="s">
        <v>388</v>
      </c>
      <c r="N2176" s="69" t="s">
        <v>44</v>
      </c>
      <c r="O2176" s="69" t="s">
        <v>433</v>
      </c>
      <c r="P2176" s="69" t="s">
        <v>970</v>
      </c>
      <c r="Q2176" s="69">
        <v>352</v>
      </c>
      <c r="R2176" s="69" t="s">
        <v>71</v>
      </c>
      <c r="V2176" s="59" t="str">
        <f t="shared" si="267"/>
        <v>6380512синий / зеленый</v>
      </c>
      <c r="W2176" s="59" t="str">
        <f t="shared" si="264"/>
        <v>6380512</v>
      </c>
      <c r="X2176" s="59" t="str">
        <f t="shared" si="268"/>
        <v>DRIVER HARRIS TWEED</v>
      </c>
      <c r="AC2176" s="50">
        <f t="shared" si="269"/>
        <v>2</v>
      </c>
      <c r="AD2176" s="43">
        <f t="shared" si="270"/>
        <v>431</v>
      </c>
      <c r="AE2176" s="50">
        <f t="shared" si="271"/>
        <v>2431</v>
      </c>
    </row>
    <row r="2177" spans="1:31">
      <c r="A2177" s="59" t="str">
        <f t="shared" si="265"/>
        <v>6380512352</v>
      </c>
      <c r="B2177" s="59" t="str">
        <f t="shared" si="266"/>
        <v>02-431-06</v>
      </c>
      <c r="C2177" s="69" t="s">
        <v>4260</v>
      </c>
      <c r="D2177" s="69" t="s">
        <v>4258</v>
      </c>
      <c r="E2177" s="69" t="s">
        <v>967</v>
      </c>
      <c r="F2177" s="70">
        <v>57</v>
      </c>
      <c r="G2177" s="70" t="s">
        <v>4259</v>
      </c>
      <c r="H2177" s="69" t="s">
        <v>250</v>
      </c>
      <c r="I2177" s="69" t="s">
        <v>1018</v>
      </c>
      <c r="J2177" s="69" t="s">
        <v>324</v>
      </c>
      <c r="K2177" s="69" t="s">
        <v>382</v>
      </c>
      <c r="L2177" s="69" t="s">
        <v>420</v>
      </c>
      <c r="M2177" s="69" t="s">
        <v>388</v>
      </c>
      <c r="N2177" s="69" t="s">
        <v>44</v>
      </c>
      <c r="O2177" s="69" t="s">
        <v>433</v>
      </c>
      <c r="P2177" s="69" t="s">
        <v>970</v>
      </c>
      <c r="Q2177" s="69">
        <v>352</v>
      </c>
      <c r="R2177" s="69" t="s">
        <v>71</v>
      </c>
      <c r="V2177" s="59" t="str">
        <f t="shared" si="267"/>
        <v>6380512синий / зеленый</v>
      </c>
      <c r="W2177" s="59" t="str">
        <f t="shared" si="264"/>
        <v>6380512</v>
      </c>
      <c r="X2177" s="59" t="str">
        <f t="shared" si="268"/>
        <v>DRIVER HARRIS TWEED</v>
      </c>
      <c r="AC2177" s="50">
        <f t="shared" si="269"/>
        <v>2</v>
      </c>
      <c r="AD2177" s="43">
        <f t="shared" si="270"/>
        <v>431</v>
      </c>
      <c r="AE2177" s="50">
        <f t="shared" si="271"/>
        <v>2431</v>
      </c>
    </row>
    <row r="2178" spans="1:31">
      <c r="A2178" s="59" t="str">
        <f t="shared" si="265"/>
        <v>6380512352</v>
      </c>
      <c r="B2178" s="59" t="str">
        <f t="shared" si="266"/>
        <v>02-431-06</v>
      </c>
      <c r="C2178" s="69" t="s">
        <v>4261</v>
      </c>
      <c r="D2178" s="69" t="s">
        <v>4258</v>
      </c>
      <c r="E2178" s="69" t="s">
        <v>979</v>
      </c>
      <c r="F2178" s="70">
        <v>58</v>
      </c>
      <c r="G2178" s="70" t="s">
        <v>4259</v>
      </c>
      <c r="H2178" s="69" t="s">
        <v>250</v>
      </c>
      <c r="I2178" s="69" t="s">
        <v>1018</v>
      </c>
      <c r="J2178" s="69" t="s">
        <v>324</v>
      </c>
      <c r="K2178" s="69" t="s">
        <v>382</v>
      </c>
      <c r="L2178" s="69" t="s">
        <v>420</v>
      </c>
      <c r="M2178" s="69" t="s">
        <v>388</v>
      </c>
      <c r="N2178" s="69" t="s">
        <v>44</v>
      </c>
      <c r="O2178" s="69" t="s">
        <v>433</v>
      </c>
      <c r="P2178" s="69" t="s">
        <v>970</v>
      </c>
      <c r="Q2178" s="69">
        <v>352</v>
      </c>
      <c r="R2178" s="69" t="s">
        <v>71</v>
      </c>
      <c r="V2178" s="59" t="str">
        <f t="shared" si="267"/>
        <v>6380512синий / зеленый</v>
      </c>
      <c r="W2178" s="59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6380512</v>
      </c>
      <c r="X2178" s="59" t="str">
        <f t="shared" si="268"/>
        <v>DRIVER HARRIS TWEED</v>
      </c>
      <c r="AC2178" s="50">
        <f t="shared" si="269"/>
        <v>2</v>
      </c>
      <c r="AD2178" s="43">
        <f t="shared" si="270"/>
        <v>431</v>
      </c>
      <c r="AE2178" s="50">
        <f t="shared" si="271"/>
        <v>2431</v>
      </c>
    </row>
    <row r="2179" spans="1:31">
      <c r="A2179" s="59" t="str">
        <f t="shared" ref="A2179:A2242" si="273">IF(G2179&amp;Q2179&lt;&gt;"",W2179&amp;Q2179,"")</f>
        <v>6380512352</v>
      </c>
      <c r="B2179" s="59" t="str">
        <f t="shared" ref="B2179:B2242" si="274">IF(C2179&lt;&gt;"",LEFT(C2179,9),"")</f>
        <v>02-431-06</v>
      </c>
      <c r="C2179" s="69" t="s">
        <v>4262</v>
      </c>
      <c r="D2179" s="69" t="s">
        <v>4258</v>
      </c>
      <c r="E2179" s="69" t="s">
        <v>972</v>
      </c>
      <c r="F2179" s="70">
        <v>59</v>
      </c>
      <c r="G2179" s="70" t="s">
        <v>4259</v>
      </c>
      <c r="H2179" s="69" t="s">
        <v>250</v>
      </c>
      <c r="I2179" s="69" t="s">
        <v>1018</v>
      </c>
      <c r="J2179" s="69" t="s">
        <v>324</v>
      </c>
      <c r="K2179" s="69" t="s">
        <v>382</v>
      </c>
      <c r="L2179" s="69" t="s">
        <v>420</v>
      </c>
      <c r="M2179" s="69" t="s">
        <v>388</v>
      </c>
      <c r="N2179" s="69" t="s">
        <v>44</v>
      </c>
      <c r="O2179" s="69" t="s">
        <v>433</v>
      </c>
      <c r="P2179" s="69" t="s">
        <v>970</v>
      </c>
      <c r="Q2179" s="69">
        <v>352</v>
      </c>
      <c r="R2179" s="69" t="s">
        <v>71</v>
      </c>
      <c r="V2179" s="59" t="str">
        <f t="shared" ref="V2179:V2242" si="275">W2179&amp;H2179</f>
        <v>6380512синий / зеленый</v>
      </c>
      <c r="W2179" s="59" t="str">
        <f t="shared" si="272"/>
        <v>6380512</v>
      </c>
      <c r="X2179" s="59" t="str">
        <f t="shared" ref="X2179:X2242" si="276">IF(A2179&lt;&gt;"",IFERROR(IF(FIND(" ",G2179)&gt;=1,MID(G2179,FIND(" ",G2179)+1,LEN(G2179)),""),""),"")</f>
        <v>DRIVER HARRIS TWEED</v>
      </c>
      <c r="AC2179" s="50">
        <f t="shared" ref="AC2179:AC2242" si="277">IFERROR(VALUE(MID($C2179,1,2)),0)</f>
        <v>2</v>
      </c>
      <c r="AD2179" s="43">
        <f t="shared" ref="AD2179:AD2242" si="278">IFERROR(VALUE(MID($C2179,4,3)),0)</f>
        <v>431</v>
      </c>
      <c r="AE2179" s="50">
        <f t="shared" ref="AE2179:AE2242" si="279">VALUE(RIGHT("00"&amp;AC2179,2)&amp;RIGHT("000"&amp;AD2179,3))</f>
        <v>2431</v>
      </c>
    </row>
    <row r="2180" spans="1:31">
      <c r="A2180" s="59" t="str">
        <f t="shared" si="273"/>
        <v>6380512352</v>
      </c>
      <c r="B2180" s="59" t="str">
        <f t="shared" si="274"/>
        <v>02-431-06</v>
      </c>
      <c r="C2180" s="69" t="s">
        <v>4263</v>
      </c>
      <c r="D2180" s="69" t="s">
        <v>4258</v>
      </c>
      <c r="E2180" s="69" t="s">
        <v>981</v>
      </c>
      <c r="F2180" s="70">
        <v>60</v>
      </c>
      <c r="G2180" s="70" t="s">
        <v>4259</v>
      </c>
      <c r="H2180" s="69" t="s">
        <v>250</v>
      </c>
      <c r="I2180" s="69" t="s">
        <v>1018</v>
      </c>
      <c r="J2180" s="69" t="s">
        <v>324</v>
      </c>
      <c r="K2180" s="69" t="s">
        <v>382</v>
      </c>
      <c r="L2180" s="69" t="s">
        <v>420</v>
      </c>
      <c r="M2180" s="69" t="s">
        <v>388</v>
      </c>
      <c r="N2180" s="69" t="s">
        <v>44</v>
      </c>
      <c r="O2180" s="69" t="s">
        <v>433</v>
      </c>
      <c r="P2180" s="69" t="s">
        <v>970</v>
      </c>
      <c r="Q2180" s="69">
        <v>352</v>
      </c>
      <c r="R2180" s="69" t="s">
        <v>71</v>
      </c>
      <c r="V2180" s="59" t="str">
        <f t="shared" si="275"/>
        <v>6380512синий / зеленый</v>
      </c>
      <c r="W2180" s="59" t="str">
        <f t="shared" si="272"/>
        <v>6380512</v>
      </c>
      <c r="X2180" s="59" t="str">
        <f t="shared" si="276"/>
        <v>DRIVER HARRIS TWEED</v>
      </c>
      <c r="AC2180" s="50">
        <f t="shared" si="277"/>
        <v>2</v>
      </c>
      <c r="AD2180" s="43">
        <f t="shared" si="278"/>
        <v>431</v>
      </c>
      <c r="AE2180" s="50">
        <f t="shared" si="279"/>
        <v>2431</v>
      </c>
    </row>
    <row r="2181" spans="1:31">
      <c r="A2181" s="59" t="str">
        <f t="shared" si="273"/>
        <v>6380512352</v>
      </c>
      <c r="B2181" s="59" t="str">
        <f t="shared" si="274"/>
        <v>02-431-06</v>
      </c>
      <c r="C2181" s="69" t="s">
        <v>4264</v>
      </c>
      <c r="D2181" s="69" t="s">
        <v>4258</v>
      </c>
      <c r="E2181" s="69" t="s">
        <v>983</v>
      </c>
      <c r="F2181" s="70">
        <v>61</v>
      </c>
      <c r="G2181" s="70" t="s">
        <v>4259</v>
      </c>
      <c r="H2181" s="69" t="s">
        <v>250</v>
      </c>
      <c r="I2181" s="69" t="s">
        <v>1018</v>
      </c>
      <c r="J2181" s="69" t="s">
        <v>324</v>
      </c>
      <c r="K2181" s="69" t="s">
        <v>382</v>
      </c>
      <c r="L2181" s="69" t="s">
        <v>420</v>
      </c>
      <c r="M2181" s="69" t="s">
        <v>388</v>
      </c>
      <c r="N2181" s="69" t="s">
        <v>44</v>
      </c>
      <c r="O2181" s="69" t="s">
        <v>433</v>
      </c>
      <c r="P2181" s="69" t="s">
        <v>970</v>
      </c>
      <c r="Q2181" s="69">
        <v>352</v>
      </c>
      <c r="R2181" s="69" t="s">
        <v>71</v>
      </c>
      <c r="V2181" s="59" t="str">
        <f t="shared" si="275"/>
        <v>6380512синий / зеленый</v>
      </c>
      <c r="W2181" s="59" t="str">
        <f t="shared" si="272"/>
        <v>6380512</v>
      </c>
      <c r="X2181" s="59" t="str">
        <f t="shared" si="276"/>
        <v>DRIVER HARRIS TWEED</v>
      </c>
      <c r="AC2181" s="50">
        <f t="shared" si="277"/>
        <v>2</v>
      </c>
      <c r="AD2181" s="43">
        <f t="shared" si="278"/>
        <v>431</v>
      </c>
      <c r="AE2181" s="50">
        <f t="shared" si="279"/>
        <v>2431</v>
      </c>
    </row>
    <row r="2182" spans="1:31">
      <c r="A2182" s="59" t="str">
        <f t="shared" si="273"/>
        <v>6380512352</v>
      </c>
      <c r="B2182" s="59" t="str">
        <f t="shared" si="274"/>
        <v>02-431-06</v>
      </c>
      <c r="C2182" s="69" t="s">
        <v>4265</v>
      </c>
      <c r="D2182" s="69" t="s">
        <v>4258</v>
      </c>
      <c r="E2182" s="69" t="s">
        <v>987</v>
      </c>
      <c r="F2182" s="70">
        <v>62</v>
      </c>
      <c r="G2182" s="70" t="s">
        <v>4259</v>
      </c>
      <c r="H2182" s="69" t="s">
        <v>250</v>
      </c>
      <c r="I2182" s="69" t="s">
        <v>1018</v>
      </c>
      <c r="J2182" s="69" t="s">
        <v>324</v>
      </c>
      <c r="K2182" s="69" t="s">
        <v>382</v>
      </c>
      <c r="L2182" s="69" t="s">
        <v>420</v>
      </c>
      <c r="M2182" s="69" t="s">
        <v>388</v>
      </c>
      <c r="N2182" s="69" t="s">
        <v>44</v>
      </c>
      <c r="O2182" s="69" t="s">
        <v>433</v>
      </c>
      <c r="P2182" s="69" t="s">
        <v>970</v>
      </c>
      <c r="Q2182" s="69">
        <v>352</v>
      </c>
      <c r="R2182" s="69" t="s">
        <v>71</v>
      </c>
      <c r="V2182" s="59" t="str">
        <f t="shared" si="275"/>
        <v>6380512синий / зеленый</v>
      </c>
      <c r="W2182" s="59" t="str">
        <f t="shared" si="272"/>
        <v>6380512</v>
      </c>
      <c r="X2182" s="59" t="str">
        <f t="shared" si="276"/>
        <v>DRIVER HARRIS TWEED</v>
      </c>
      <c r="AC2182" s="50">
        <f t="shared" si="277"/>
        <v>2</v>
      </c>
      <c r="AD2182" s="43">
        <f t="shared" si="278"/>
        <v>431</v>
      </c>
      <c r="AE2182" s="50">
        <f t="shared" si="279"/>
        <v>2431</v>
      </c>
    </row>
    <row r="2183" spans="1:31">
      <c r="A2183" s="59" t="str">
        <f t="shared" si="273"/>
        <v>6380512352</v>
      </c>
      <c r="B2183" s="59" t="str">
        <f t="shared" si="274"/>
        <v>02-431-06</v>
      </c>
      <c r="C2183" s="69" t="s">
        <v>4266</v>
      </c>
      <c r="D2183" s="69" t="s">
        <v>4258</v>
      </c>
      <c r="E2183" s="69" t="s">
        <v>989</v>
      </c>
      <c r="F2183" s="70">
        <v>63</v>
      </c>
      <c r="G2183" s="70" t="s">
        <v>4259</v>
      </c>
      <c r="H2183" s="69" t="s">
        <v>250</v>
      </c>
      <c r="I2183" s="69" t="s">
        <v>1018</v>
      </c>
      <c r="J2183" s="69" t="s">
        <v>324</v>
      </c>
      <c r="K2183" s="69" t="s">
        <v>382</v>
      </c>
      <c r="L2183" s="69" t="s">
        <v>420</v>
      </c>
      <c r="M2183" s="69" t="s">
        <v>388</v>
      </c>
      <c r="N2183" s="69" t="s">
        <v>44</v>
      </c>
      <c r="O2183" s="69" t="s">
        <v>433</v>
      </c>
      <c r="P2183" s="69" t="s">
        <v>970</v>
      </c>
      <c r="Q2183" s="69">
        <v>352</v>
      </c>
      <c r="R2183" s="69" t="s">
        <v>71</v>
      </c>
      <c r="V2183" s="59" t="str">
        <f t="shared" si="275"/>
        <v>6380512синий / зеленый</v>
      </c>
      <c r="W2183" s="59" t="str">
        <f t="shared" si="272"/>
        <v>6380512</v>
      </c>
      <c r="X2183" s="59" t="str">
        <f t="shared" si="276"/>
        <v>DRIVER HARRIS TWEED</v>
      </c>
      <c r="AC2183" s="50">
        <f t="shared" si="277"/>
        <v>2</v>
      </c>
      <c r="AD2183" s="43">
        <f t="shared" si="278"/>
        <v>431</v>
      </c>
      <c r="AE2183" s="50">
        <f t="shared" si="279"/>
        <v>2431</v>
      </c>
    </row>
    <row r="2184" spans="1:31">
      <c r="A2184" s="59" t="str">
        <f t="shared" si="273"/>
        <v>6380515322</v>
      </c>
      <c r="B2184" s="59" t="str">
        <f t="shared" si="274"/>
        <v>02-432-06</v>
      </c>
      <c r="C2184" s="69" t="s">
        <v>4267</v>
      </c>
      <c r="D2184" s="69" t="s">
        <v>4268</v>
      </c>
      <c r="E2184" s="69" t="s">
        <v>985</v>
      </c>
      <c r="F2184" s="70">
        <v>56</v>
      </c>
      <c r="G2184" s="70" t="s">
        <v>4269</v>
      </c>
      <c r="H2184" s="69" t="s">
        <v>256</v>
      </c>
      <c r="I2184" s="69" t="s">
        <v>1018</v>
      </c>
      <c r="J2184" s="69" t="s">
        <v>324</v>
      </c>
      <c r="K2184" s="69" t="s">
        <v>382</v>
      </c>
      <c r="L2184" s="69" t="s">
        <v>420</v>
      </c>
      <c r="M2184" s="69" t="s">
        <v>388</v>
      </c>
      <c r="N2184" s="69" t="s">
        <v>44</v>
      </c>
      <c r="O2184" s="69" t="s">
        <v>428</v>
      </c>
      <c r="P2184" s="69" t="s">
        <v>970</v>
      </c>
      <c r="Q2184" s="69">
        <v>322</v>
      </c>
      <c r="R2184" s="69" t="s">
        <v>71</v>
      </c>
      <c r="V2184" s="59" t="str">
        <f t="shared" si="275"/>
        <v>6380515синий / серый</v>
      </c>
      <c r="W2184" s="59" t="str">
        <f t="shared" si="272"/>
        <v>6380515</v>
      </c>
      <c r="X2184" s="59" t="str">
        <f t="shared" si="276"/>
        <v>DRIVER HARRIS TWEED</v>
      </c>
      <c r="AC2184" s="50">
        <f t="shared" si="277"/>
        <v>2</v>
      </c>
      <c r="AD2184" s="43">
        <f t="shared" si="278"/>
        <v>432</v>
      </c>
      <c r="AE2184" s="50">
        <f t="shared" si="279"/>
        <v>2432</v>
      </c>
    </row>
    <row r="2185" spans="1:31">
      <c r="A2185" s="59" t="str">
        <f t="shared" si="273"/>
        <v>6380515322</v>
      </c>
      <c r="B2185" s="59" t="str">
        <f t="shared" si="274"/>
        <v>02-432-06</v>
      </c>
      <c r="C2185" s="69" t="s">
        <v>4270</v>
      </c>
      <c r="D2185" s="69" t="s">
        <v>4268</v>
      </c>
      <c r="E2185" s="69" t="s">
        <v>967</v>
      </c>
      <c r="F2185" s="70">
        <v>57</v>
      </c>
      <c r="G2185" s="70" t="s">
        <v>4269</v>
      </c>
      <c r="H2185" s="69" t="s">
        <v>256</v>
      </c>
      <c r="I2185" s="69" t="s">
        <v>1018</v>
      </c>
      <c r="J2185" s="69" t="s">
        <v>324</v>
      </c>
      <c r="K2185" s="69" t="s">
        <v>382</v>
      </c>
      <c r="L2185" s="69" t="s">
        <v>420</v>
      </c>
      <c r="M2185" s="69" t="s">
        <v>388</v>
      </c>
      <c r="N2185" s="69" t="s">
        <v>44</v>
      </c>
      <c r="O2185" s="69" t="s">
        <v>428</v>
      </c>
      <c r="P2185" s="69" t="s">
        <v>970</v>
      </c>
      <c r="Q2185" s="69">
        <v>322</v>
      </c>
      <c r="R2185" s="69" t="s">
        <v>71</v>
      </c>
      <c r="V2185" s="59" t="str">
        <f t="shared" si="275"/>
        <v>6380515синий / серый</v>
      </c>
      <c r="W2185" s="59" t="str">
        <f t="shared" si="272"/>
        <v>6380515</v>
      </c>
      <c r="X2185" s="59" t="str">
        <f t="shared" si="276"/>
        <v>DRIVER HARRIS TWEED</v>
      </c>
      <c r="AC2185" s="50">
        <f t="shared" si="277"/>
        <v>2</v>
      </c>
      <c r="AD2185" s="43">
        <f t="shared" si="278"/>
        <v>432</v>
      </c>
      <c r="AE2185" s="50">
        <f t="shared" si="279"/>
        <v>2432</v>
      </c>
    </row>
    <row r="2186" spans="1:31">
      <c r="A2186" s="59" t="str">
        <f t="shared" si="273"/>
        <v>6380515322</v>
      </c>
      <c r="B2186" s="59" t="str">
        <f t="shared" si="274"/>
        <v>02-432-06</v>
      </c>
      <c r="C2186" s="69" t="s">
        <v>4271</v>
      </c>
      <c r="D2186" s="69" t="s">
        <v>4268</v>
      </c>
      <c r="E2186" s="69" t="s">
        <v>979</v>
      </c>
      <c r="F2186" s="70">
        <v>58</v>
      </c>
      <c r="G2186" s="70" t="s">
        <v>4269</v>
      </c>
      <c r="H2186" s="69" t="s">
        <v>256</v>
      </c>
      <c r="I2186" s="69" t="s">
        <v>1018</v>
      </c>
      <c r="J2186" s="69" t="s">
        <v>324</v>
      </c>
      <c r="K2186" s="69" t="s">
        <v>382</v>
      </c>
      <c r="L2186" s="69" t="s">
        <v>420</v>
      </c>
      <c r="M2186" s="69" t="s">
        <v>388</v>
      </c>
      <c r="N2186" s="69" t="s">
        <v>44</v>
      </c>
      <c r="O2186" s="69" t="s">
        <v>428</v>
      </c>
      <c r="P2186" s="69" t="s">
        <v>970</v>
      </c>
      <c r="Q2186" s="69">
        <v>322</v>
      </c>
      <c r="R2186" s="69" t="s">
        <v>71</v>
      </c>
      <c r="V2186" s="59" t="str">
        <f t="shared" si="275"/>
        <v>6380515синий / серый</v>
      </c>
      <c r="W2186" s="59" t="str">
        <f t="shared" si="272"/>
        <v>6380515</v>
      </c>
      <c r="X2186" s="59" t="str">
        <f t="shared" si="276"/>
        <v>DRIVER HARRIS TWEED</v>
      </c>
      <c r="AC2186" s="50">
        <f t="shared" si="277"/>
        <v>2</v>
      </c>
      <c r="AD2186" s="43">
        <f t="shared" si="278"/>
        <v>432</v>
      </c>
      <c r="AE2186" s="50">
        <f t="shared" si="279"/>
        <v>2432</v>
      </c>
    </row>
    <row r="2187" spans="1:31">
      <c r="A2187" s="59" t="str">
        <f t="shared" si="273"/>
        <v>6380515322</v>
      </c>
      <c r="B2187" s="59" t="str">
        <f t="shared" si="274"/>
        <v>02-432-06</v>
      </c>
      <c r="C2187" s="69" t="s">
        <v>4272</v>
      </c>
      <c r="D2187" s="69" t="s">
        <v>4268</v>
      </c>
      <c r="E2187" s="69" t="s">
        <v>972</v>
      </c>
      <c r="F2187" s="70">
        <v>59</v>
      </c>
      <c r="G2187" s="70" t="s">
        <v>4269</v>
      </c>
      <c r="H2187" s="69" t="s">
        <v>256</v>
      </c>
      <c r="I2187" s="69" t="s">
        <v>1018</v>
      </c>
      <c r="J2187" s="69" t="s">
        <v>324</v>
      </c>
      <c r="K2187" s="69" t="s">
        <v>382</v>
      </c>
      <c r="L2187" s="69" t="s">
        <v>420</v>
      </c>
      <c r="M2187" s="69" t="s">
        <v>388</v>
      </c>
      <c r="N2187" s="69" t="s">
        <v>44</v>
      </c>
      <c r="O2187" s="69" t="s">
        <v>428</v>
      </c>
      <c r="P2187" s="69" t="s">
        <v>970</v>
      </c>
      <c r="Q2187" s="69">
        <v>322</v>
      </c>
      <c r="R2187" s="69" t="s">
        <v>71</v>
      </c>
      <c r="V2187" s="59" t="str">
        <f t="shared" si="275"/>
        <v>6380515синий / серый</v>
      </c>
      <c r="W2187" s="59" t="str">
        <f t="shared" si="272"/>
        <v>6380515</v>
      </c>
      <c r="X2187" s="59" t="str">
        <f t="shared" si="276"/>
        <v>DRIVER HARRIS TWEED</v>
      </c>
      <c r="AC2187" s="50">
        <f t="shared" si="277"/>
        <v>2</v>
      </c>
      <c r="AD2187" s="43">
        <f t="shared" si="278"/>
        <v>432</v>
      </c>
      <c r="AE2187" s="50">
        <f t="shared" si="279"/>
        <v>2432</v>
      </c>
    </row>
    <row r="2188" spans="1:31">
      <c r="A2188" s="59" t="str">
        <f t="shared" si="273"/>
        <v>6380515322</v>
      </c>
      <c r="B2188" s="59" t="str">
        <f t="shared" si="274"/>
        <v>02-432-06</v>
      </c>
      <c r="C2188" s="69" t="s">
        <v>4273</v>
      </c>
      <c r="D2188" s="69" t="s">
        <v>4268</v>
      </c>
      <c r="E2188" s="69" t="s">
        <v>981</v>
      </c>
      <c r="F2188" s="70">
        <v>60</v>
      </c>
      <c r="G2188" s="70" t="s">
        <v>4269</v>
      </c>
      <c r="H2188" s="69" t="s">
        <v>256</v>
      </c>
      <c r="I2188" s="69" t="s">
        <v>1018</v>
      </c>
      <c r="J2188" s="69" t="s">
        <v>324</v>
      </c>
      <c r="K2188" s="69" t="s">
        <v>382</v>
      </c>
      <c r="L2188" s="69" t="s">
        <v>420</v>
      </c>
      <c r="M2188" s="69" t="s">
        <v>388</v>
      </c>
      <c r="N2188" s="69" t="s">
        <v>44</v>
      </c>
      <c r="O2188" s="69" t="s">
        <v>428</v>
      </c>
      <c r="P2188" s="69" t="s">
        <v>970</v>
      </c>
      <c r="Q2188" s="69">
        <v>322</v>
      </c>
      <c r="R2188" s="69" t="s">
        <v>71</v>
      </c>
      <c r="V2188" s="59" t="str">
        <f t="shared" si="275"/>
        <v>6380515синий / серый</v>
      </c>
      <c r="W2188" s="59" t="str">
        <f t="shared" si="272"/>
        <v>6380515</v>
      </c>
      <c r="X2188" s="59" t="str">
        <f t="shared" si="276"/>
        <v>DRIVER HARRIS TWEED</v>
      </c>
      <c r="AC2188" s="50">
        <f t="shared" si="277"/>
        <v>2</v>
      </c>
      <c r="AD2188" s="43">
        <f t="shared" si="278"/>
        <v>432</v>
      </c>
      <c r="AE2188" s="50">
        <f t="shared" si="279"/>
        <v>2432</v>
      </c>
    </row>
    <row r="2189" spans="1:31">
      <c r="A2189" s="59" t="str">
        <f t="shared" si="273"/>
        <v>6380515322</v>
      </c>
      <c r="B2189" s="59" t="str">
        <f t="shared" si="274"/>
        <v>02-432-06</v>
      </c>
      <c r="C2189" s="69" t="s">
        <v>4274</v>
      </c>
      <c r="D2189" s="69" t="s">
        <v>4268</v>
      </c>
      <c r="E2189" s="69" t="s">
        <v>983</v>
      </c>
      <c r="F2189" s="70">
        <v>61</v>
      </c>
      <c r="G2189" s="70" t="s">
        <v>4269</v>
      </c>
      <c r="H2189" s="69" t="s">
        <v>256</v>
      </c>
      <c r="I2189" s="69" t="s">
        <v>1018</v>
      </c>
      <c r="J2189" s="69" t="s">
        <v>324</v>
      </c>
      <c r="K2189" s="69" t="s">
        <v>382</v>
      </c>
      <c r="L2189" s="69" t="s">
        <v>420</v>
      </c>
      <c r="M2189" s="69" t="s">
        <v>388</v>
      </c>
      <c r="N2189" s="69" t="s">
        <v>44</v>
      </c>
      <c r="O2189" s="69" t="s">
        <v>428</v>
      </c>
      <c r="P2189" s="69" t="s">
        <v>970</v>
      </c>
      <c r="Q2189" s="69">
        <v>322</v>
      </c>
      <c r="R2189" s="69" t="s">
        <v>71</v>
      </c>
      <c r="V2189" s="59" t="str">
        <f t="shared" si="275"/>
        <v>6380515синий / серый</v>
      </c>
      <c r="W2189" s="59" t="str">
        <f t="shared" si="272"/>
        <v>6380515</v>
      </c>
      <c r="X2189" s="59" t="str">
        <f t="shared" si="276"/>
        <v>DRIVER HARRIS TWEED</v>
      </c>
      <c r="AC2189" s="50">
        <f t="shared" si="277"/>
        <v>2</v>
      </c>
      <c r="AD2189" s="43">
        <f t="shared" si="278"/>
        <v>432</v>
      </c>
      <c r="AE2189" s="50">
        <f t="shared" si="279"/>
        <v>2432</v>
      </c>
    </row>
    <row r="2190" spans="1:31">
      <c r="A2190" s="59" t="str">
        <f t="shared" si="273"/>
        <v>6380515322</v>
      </c>
      <c r="B2190" s="59" t="str">
        <f t="shared" si="274"/>
        <v>02-432-06</v>
      </c>
      <c r="C2190" s="69" t="s">
        <v>4275</v>
      </c>
      <c r="D2190" s="69" t="s">
        <v>4268</v>
      </c>
      <c r="E2190" s="69" t="s">
        <v>987</v>
      </c>
      <c r="F2190" s="70">
        <v>62</v>
      </c>
      <c r="G2190" s="70" t="s">
        <v>4269</v>
      </c>
      <c r="H2190" s="69" t="s">
        <v>256</v>
      </c>
      <c r="I2190" s="69" t="s">
        <v>1018</v>
      </c>
      <c r="J2190" s="69" t="s">
        <v>324</v>
      </c>
      <c r="K2190" s="69" t="s">
        <v>382</v>
      </c>
      <c r="L2190" s="69" t="s">
        <v>420</v>
      </c>
      <c r="M2190" s="69" t="s">
        <v>388</v>
      </c>
      <c r="N2190" s="69" t="s">
        <v>44</v>
      </c>
      <c r="O2190" s="69" t="s">
        <v>428</v>
      </c>
      <c r="P2190" s="69" t="s">
        <v>970</v>
      </c>
      <c r="Q2190" s="69">
        <v>322</v>
      </c>
      <c r="R2190" s="69" t="s">
        <v>71</v>
      </c>
      <c r="V2190" s="59" t="str">
        <f t="shared" si="275"/>
        <v>6380515синий / серый</v>
      </c>
      <c r="W2190" s="59" t="str">
        <f t="shared" si="272"/>
        <v>6380515</v>
      </c>
      <c r="X2190" s="59" t="str">
        <f t="shared" si="276"/>
        <v>DRIVER HARRIS TWEED</v>
      </c>
      <c r="AC2190" s="50">
        <f t="shared" si="277"/>
        <v>2</v>
      </c>
      <c r="AD2190" s="43">
        <f t="shared" si="278"/>
        <v>432</v>
      </c>
      <c r="AE2190" s="50">
        <f t="shared" si="279"/>
        <v>2432</v>
      </c>
    </row>
    <row r="2191" spans="1:31">
      <c r="A2191" s="59" t="str">
        <f t="shared" si="273"/>
        <v>6380515322</v>
      </c>
      <c r="B2191" s="59" t="str">
        <f t="shared" si="274"/>
        <v>02-432-06</v>
      </c>
      <c r="C2191" s="69" t="s">
        <v>4276</v>
      </c>
      <c r="D2191" s="69" t="s">
        <v>4268</v>
      </c>
      <c r="E2191" s="69" t="s">
        <v>989</v>
      </c>
      <c r="F2191" s="70">
        <v>63</v>
      </c>
      <c r="G2191" s="70" t="s">
        <v>4269</v>
      </c>
      <c r="H2191" s="69" t="s">
        <v>256</v>
      </c>
      <c r="I2191" s="69" t="s">
        <v>1018</v>
      </c>
      <c r="J2191" s="69" t="s">
        <v>324</v>
      </c>
      <c r="K2191" s="69" t="s">
        <v>382</v>
      </c>
      <c r="L2191" s="69" t="s">
        <v>420</v>
      </c>
      <c r="M2191" s="69" t="s">
        <v>388</v>
      </c>
      <c r="N2191" s="69" t="s">
        <v>44</v>
      </c>
      <c r="O2191" s="69" t="s">
        <v>428</v>
      </c>
      <c r="P2191" s="69" t="s">
        <v>970</v>
      </c>
      <c r="Q2191" s="69">
        <v>322</v>
      </c>
      <c r="R2191" s="69" t="s">
        <v>71</v>
      </c>
      <c r="V2191" s="59" t="str">
        <f t="shared" si="275"/>
        <v>6380515синий / серый</v>
      </c>
      <c r="W2191" s="59" t="str">
        <f t="shared" si="272"/>
        <v>6380515</v>
      </c>
      <c r="X2191" s="59" t="str">
        <f t="shared" si="276"/>
        <v>DRIVER HARRIS TWEED</v>
      </c>
      <c r="AC2191" s="50">
        <f t="shared" si="277"/>
        <v>2</v>
      </c>
      <c r="AD2191" s="43">
        <f t="shared" si="278"/>
        <v>432</v>
      </c>
      <c r="AE2191" s="50">
        <f t="shared" si="279"/>
        <v>2432</v>
      </c>
    </row>
    <row r="2192" spans="1:31">
      <c r="A2192" s="59" t="str">
        <f t="shared" si="273"/>
        <v>6382401283</v>
      </c>
      <c r="B2192" s="59" t="str">
        <f t="shared" si="274"/>
        <v>02-433-12</v>
      </c>
      <c r="C2192" s="69" t="s">
        <v>4277</v>
      </c>
      <c r="D2192" s="69" t="s">
        <v>4278</v>
      </c>
      <c r="E2192" s="69" t="s">
        <v>972</v>
      </c>
      <c r="F2192" s="70">
        <v>59</v>
      </c>
      <c r="G2192" s="70" t="s">
        <v>4279</v>
      </c>
      <c r="H2192" s="69" t="s">
        <v>121</v>
      </c>
      <c r="I2192" s="69" t="s">
        <v>4280</v>
      </c>
      <c r="J2192" s="69" t="s">
        <v>324</v>
      </c>
      <c r="K2192" s="69" t="s">
        <v>382</v>
      </c>
      <c r="L2192" s="69" t="s">
        <v>420</v>
      </c>
      <c r="M2192" s="69" t="s">
        <v>388</v>
      </c>
      <c r="N2192" s="69" t="s">
        <v>516</v>
      </c>
      <c r="O2192" s="69" t="s">
        <v>428</v>
      </c>
      <c r="P2192" s="69" t="s">
        <v>970</v>
      </c>
      <c r="Q2192" s="69">
        <v>283</v>
      </c>
      <c r="R2192" s="69" t="s">
        <v>121</v>
      </c>
      <c r="V2192" s="59" t="str">
        <f t="shared" si="275"/>
        <v>6382401бордовый</v>
      </c>
      <c r="W2192" s="59" t="str">
        <f t="shared" si="272"/>
        <v>6382401</v>
      </c>
      <c r="X2192" s="59" t="str">
        <f t="shared" si="276"/>
        <v>DRIVER SILK</v>
      </c>
      <c r="AC2192" s="50">
        <f t="shared" si="277"/>
        <v>2</v>
      </c>
      <c r="AD2192" s="43">
        <f t="shared" si="278"/>
        <v>433</v>
      </c>
      <c r="AE2192" s="50">
        <f t="shared" si="279"/>
        <v>2433</v>
      </c>
    </row>
    <row r="2193" spans="1:31">
      <c r="A2193" s="59" t="str">
        <f t="shared" si="273"/>
        <v>6610313256</v>
      </c>
      <c r="B2193" s="59" t="str">
        <f t="shared" si="274"/>
        <v>02-434-14</v>
      </c>
      <c r="C2193" s="69" t="s">
        <v>4281</v>
      </c>
      <c r="D2193" s="69" t="s">
        <v>4282</v>
      </c>
      <c r="E2193" s="69" t="s">
        <v>1147</v>
      </c>
      <c r="F2193" s="70">
        <v>55</v>
      </c>
      <c r="G2193" s="70" t="s">
        <v>4283</v>
      </c>
      <c r="H2193" s="69" t="s">
        <v>86</v>
      </c>
      <c r="I2193" s="69" t="s">
        <v>1018</v>
      </c>
      <c r="J2193" s="69" t="s">
        <v>320</v>
      </c>
      <c r="K2193" s="69" t="s">
        <v>382</v>
      </c>
      <c r="L2193" s="69" t="s">
        <v>420</v>
      </c>
      <c r="M2193" s="69" t="s">
        <v>388</v>
      </c>
      <c r="N2193" s="69" t="s">
        <v>44</v>
      </c>
      <c r="O2193" s="69" t="s">
        <v>433</v>
      </c>
      <c r="P2193" s="69" t="s">
        <v>970</v>
      </c>
      <c r="Q2193" s="69">
        <v>256</v>
      </c>
      <c r="R2193" s="69" t="s">
        <v>86</v>
      </c>
      <c r="V2193" s="59" t="str">
        <f t="shared" si="275"/>
        <v>6610313коричневый</v>
      </c>
      <c r="W2193" s="59" t="str">
        <f t="shared" si="272"/>
        <v>6610313</v>
      </c>
      <c r="X2193" s="59" t="str">
        <f t="shared" si="276"/>
        <v>TEXAS WOOL</v>
      </c>
      <c r="AC2193" s="50">
        <f t="shared" si="277"/>
        <v>2</v>
      </c>
      <c r="AD2193" s="43">
        <f t="shared" si="278"/>
        <v>434</v>
      </c>
      <c r="AE2193" s="50">
        <f t="shared" si="279"/>
        <v>2434</v>
      </c>
    </row>
    <row r="2194" spans="1:31">
      <c r="A2194" s="59" t="str">
        <f t="shared" si="273"/>
        <v>6610313256</v>
      </c>
      <c r="B2194" s="59" t="str">
        <f t="shared" si="274"/>
        <v>02-434-14</v>
      </c>
      <c r="C2194" s="69" t="s">
        <v>4284</v>
      </c>
      <c r="D2194" s="69" t="s">
        <v>4282</v>
      </c>
      <c r="E2194" s="69" t="s">
        <v>967</v>
      </c>
      <c r="F2194" s="70">
        <v>57</v>
      </c>
      <c r="G2194" s="70" t="s">
        <v>4283</v>
      </c>
      <c r="H2194" s="69" t="s">
        <v>86</v>
      </c>
      <c r="I2194" s="69" t="s">
        <v>1018</v>
      </c>
      <c r="J2194" s="69" t="s">
        <v>320</v>
      </c>
      <c r="K2194" s="69" t="s">
        <v>382</v>
      </c>
      <c r="L2194" s="69" t="s">
        <v>420</v>
      </c>
      <c r="M2194" s="69" t="s">
        <v>388</v>
      </c>
      <c r="N2194" s="69" t="s">
        <v>44</v>
      </c>
      <c r="O2194" s="69" t="s">
        <v>433</v>
      </c>
      <c r="P2194" s="69" t="s">
        <v>970</v>
      </c>
      <c r="Q2194" s="69">
        <v>256</v>
      </c>
      <c r="R2194" s="69" t="s">
        <v>86</v>
      </c>
      <c r="V2194" s="59" t="str">
        <f t="shared" si="275"/>
        <v>6610313коричневый</v>
      </c>
      <c r="W2194" s="59" t="str">
        <f t="shared" si="272"/>
        <v>6610313</v>
      </c>
      <c r="X2194" s="59" t="str">
        <f t="shared" si="276"/>
        <v>TEXAS WOOL</v>
      </c>
      <c r="AC2194" s="50">
        <f t="shared" si="277"/>
        <v>2</v>
      </c>
      <c r="AD2194" s="43">
        <f t="shared" si="278"/>
        <v>434</v>
      </c>
      <c r="AE2194" s="50">
        <f t="shared" si="279"/>
        <v>2434</v>
      </c>
    </row>
    <row r="2195" spans="1:31">
      <c r="A2195" s="59" t="str">
        <f t="shared" si="273"/>
        <v>6610313256</v>
      </c>
      <c r="B2195" s="59" t="str">
        <f t="shared" si="274"/>
        <v>02-434-14</v>
      </c>
      <c r="C2195" s="69" t="s">
        <v>4285</v>
      </c>
      <c r="D2195" s="69" t="s">
        <v>4282</v>
      </c>
      <c r="E2195" s="69" t="s">
        <v>972</v>
      </c>
      <c r="F2195" s="70">
        <v>59</v>
      </c>
      <c r="G2195" s="70" t="s">
        <v>4283</v>
      </c>
      <c r="H2195" s="69" t="s">
        <v>86</v>
      </c>
      <c r="I2195" s="69" t="s">
        <v>1018</v>
      </c>
      <c r="J2195" s="69" t="s">
        <v>320</v>
      </c>
      <c r="K2195" s="69" t="s">
        <v>382</v>
      </c>
      <c r="L2195" s="69" t="s">
        <v>420</v>
      </c>
      <c r="M2195" s="69" t="s">
        <v>388</v>
      </c>
      <c r="N2195" s="69" t="s">
        <v>44</v>
      </c>
      <c r="O2195" s="69" t="s">
        <v>433</v>
      </c>
      <c r="P2195" s="69" t="s">
        <v>970</v>
      </c>
      <c r="Q2195" s="69">
        <v>256</v>
      </c>
      <c r="R2195" s="69" t="s">
        <v>86</v>
      </c>
      <c r="V2195" s="59" t="str">
        <f t="shared" si="275"/>
        <v>6610313коричневый</v>
      </c>
      <c r="W2195" s="59" t="str">
        <f t="shared" si="272"/>
        <v>6610313</v>
      </c>
      <c r="X2195" s="59" t="str">
        <f t="shared" si="276"/>
        <v>TEXAS WOOL</v>
      </c>
      <c r="AC2195" s="50">
        <f t="shared" si="277"/>
        <v>2</v>
      </c>
      <c r="AD2195" s="43">
        <f t="shared" si="278"/>
        <v>434</v>
      </c>
      <c r="AE2195" s="50">
        <f t="shared" si="279"/>
        <v>2434</v>
      </c>
    </row>
    <row r="2196" spans="1:31">
      <c r="A2196" s="59" t="str">
        <f t="shared" si="273"/>
        <v>6610313256</v>
      </c>
      <c r="B2196" s="59" t="str">
        <f t="shared" si="274"/>
        <v>02-434-14</v>
      </c>
      <c r="C2196" s="69" t="s">
        <v>4286</v>
      </c>
      <c r="D2196" s="69" t="s">
        <v>4282</v>
      </c>
      <c r="E2196" s="69" t="s">
        <v>983</v>
      </c>
      <c r="F2196" s="70">
        <v>61</v>
      </c>
      <c r="G2196" s="70" t="s">
        <v>4283</v>
      </c>
      <c r="H2196" s="69" t="s">
        <v>86</v>
      </c>
      <c r="I2196" s="69" t="s">
        <v>1018</v>
      </c>
      <c r="J2196" s="69" t="s">
        <v>320</v>
      </c>
      <c r="K2196" s="69" t="s">
        <v>382</v>
      </c>
      <c r="L2196" s="69" t="s">
        <v>420</v>
      </c>
      <c r="M2196" s="69" t="s">
        <v>388</v>
      </c>
      <c r="N2196" s="69" t="s">
        <v>44</v>
      </c>
      <c r="O2196" s="69" t="s">
        <v>433</v>
      </c>
      <c r="P2196" s="69" t="s">
        <v>970</v>
      </c>
      <c r="Q2196" s="69">
        <v>256</v>
      </c>
      <c r="R2196" s="69" t="s">
        <v>86</v>
      </c>
      <c r="V2196" s="59" t="str">
        <f t="shared" si="275"/>
        <v>6610313коричневый</v>
      </c>
      <c r="W2196" s="59" t="str">
        <f t="shared" si="272"/>
        <v>6610313</v>
      </c>
      <c r="X2196" s="59" t="str">
        <f t="shared" si="276"/>
        <v>TEXAS WOOL</v>
      </c>
      <c r="AC2196" s="50">
        <f t="shared" si="277"/>
        <v>2</v>
      </c>
      <c r="AD2196" s="43">
        <f t="shared" si="278"/>
        <v>434</v>
      </c>
      <c r="AE2196" s="50">
        <f t="shared" si="279"/>
        <v>2434</v>
      </c>
    </row>
    <row r="2197" spans="1:31">
      <c r="A2197" s="59" t="str">
        <f t="shared" si="273"/>
        <v>6610313256</v>
      </c>
      <c r="B2197" s="59" t="str">
        <f t="shared" si="274"/>
        <v>02-434-14</v>
      </c>
      <c r="C2197" s="69" t="s">
        <v>4287</v>
      </c>
      <c r="D2197" s="69" t="s">
        <v>4282</v>
      </c>
      <c r="E2197" s="69" t="s">
        <v>989</v>
      </c>
      <c r="F2197" s="70">
        <v>63</v>
      </c>
      <c r="G2197" s="70" t="s">
        <v>4283</v>
      </c>
      <c r="H2197" s="69" t="s">
        <v>86</v>
      </c>
      <c r="I2197" s="69" t="s">
        <v>1018</v>
      </c>
      <c r="J2197" s="69" t="s">
        <v>320</v>
      </c>
      <c r="K2197" s="69" t="s">
        <v>382</v>
      </c>
      <c r="L2197" s="69" t="s">
        <v>420</v>
      </c>
      <c r="M2197" s="69" t="s">
        <v>388</v>
      </c>
      <c r="N2197" s="69" t="s">
        <v>44</v>
      </c>
      <c r="O2197" s="69" t="s">
        <v>433</v>
      </c>
      <c r="P2197" s="69" t="s">
        <v>970</v>
      </c>
      <c r="Q2197" s="69">
        <v>256</v>
      </c>
      <c r="R2197" s="69" t="s">
        <v>86</v>
      </c>
      <c r="V2197" s="59" t="str">
        <f t="shared" si="275"/>
        <v>6610313коричневый</v>
      </c>
      <c r="W2197" s="59" t="str">
        <f t="shared" si="272"/>
        <v>6610313</v>
      </c>
      <c r="X2197" s="59" t="str">
        <f t="shared" si="276"/>
        <v>TEXAS WOOL</v>
      </c>
      <c r="AC2197" s="50">
        <f t="shared" si="277"/>
        <v>2</v>
      </c>
      <c r="AD2197" s="43">
        <f t="shared" si="278"/>
        <v>434</v>
      </c>
      <c r="AE2197" s="50">
        <f t="shared" si="279"/>
        <v>2434</v>
      </c>
    </row>
    <row r="2198" spans="1:31">
      <c r="A2198" s="59" t="str">
        <f t="shared" si="273"/>
        <v>6610501356</v>
      </c>
      <c r="B2198" s="59" t="str">
        <f t="shared" si="274"/>
        <v>02-113-14</v>
      </c>
      <c r="C2198" s="69" t="s">
        <v>4288</v>
      </c>
      <c r="D2198" s="69" t="s">
        <v>4289</v>
      </c>
      <c r="E2198" s="69" t="s">
        <v>967</v>
      </c>
      <c r="F2198" s="70">
        <v>57</v>
      </c>
      <c r="G2198" s="70" t="s">
        <v>1506</v>
      </c>
      <c r="H2198" s="69" t="s">
        <v>86</v>
      </c>
      <c r="I2198" s="69" t="s">
        <v>1018</v>
      </c>
      <c r="J2198" s="69" t="s">
        <v>320</v>
      </c>
      <c r="K2198" s="69" t="s">
        <v>382</v>
      </c>
      <c r="L2198" s="69" t="s">
        <v>420</v>
      </c>
      <c r="M2198" s="69" t="s">
        <v>388</v>
      </c>
      <c r="N2198" s="69" t="s">
        <v>44</v>
      </c>
      <c r="O2198" s="69" t="s">
        <v>433</v>
      </c>
      <c r="P2198" s="69" t="s">
        <v>970</v>
      </c>
      <c r="Q2198" s="69">
        <v>356</v>
      </c>
      <c r="R2198" s="69" t="s">
        <v>86</v>
      </c>
      <c r="V2198" s="59" t="str">
        <f t="shared" si="275"/>
        <v>6610501коричневый</v>
      </c>
      <c r="W2198" s="59" t="str">
        <f t="shared" si="272"/>
        <v>6610501</v>
      </c>
      <c r="X2198" s="59" t="str">
        <f t="shared" si="276"/>
        <v>TEXAS</v>
      </c>
      <c r="AC2198" s="50">
        <f t="shared" si="277"/>
        <v>2</v>
      </c>
      <c r="AD2198" s="43">
        <f t="shared" si="278"/>
        <v>113</v>
      </c>
      <c r="AE2198" s="50">
        <f t="shared" si="279"/>
        <v>2113</v>
      </c>
    </row>
    <row r="2199" spans="1:31">
      <c r="A2199" s="59" t="str">
        <f t="shared" si="273"/>
        <v>6610501356</v>
      </c>
      <c r="B2199" s="59" t="str">
        <f t="shared" si="274"/>
        <v>02-113-14</v>
      </c>
      <c r="C2199" s="69" t="s">
        <v>4290</v>
      </c>
      <c r="D2199" s="69" t="s">
        <v>4289</v>
      </c>
      <c r="E2199" s="69" t="s">
        <v>972</v>
      </c>
      <c r="F2199" s="70">
        <v>59</v>
      </c>
      <c r="G2199" s="70" t="s">
        <v>1506</v>
      </c>
      <c r="H2199" s="69" t="s">
        <v>86</v>
      </c>
      <c r="I2199" s="69" t="s">
        <v>1018</v>
      </c>
      <c r="J2199" s="69" t="s">
        <v>320</v>
      </c>
      <c r="K2199" s="69" t="s">
        <v>382</v>
      </c>
      <c r="L2199" s="69" t="s">
        <v>420</v>
      </c>
      <c r="M2199" s="69" t="s">
        <v>388</v>
      </c>
      <c r="N2199" s="69" t="s">
        <v>44</v>
      </c>
      <c r="O2199" s="69" t="s">
        <v>433</v>
      </c>
      <c r="P2199" s="69" t="s">
        <v>970</v>
      </c>
      <c r="Q2199" s="69">
        <v>356</v>
      </c>
      <c r="R2199" s="69" t="s">
        <v>86</v>
      </c>
      <c r="V2199" s="59" t="str">
        <f t="shared" si="275"/>
        <v>6610501коричневый</v>
      </c>
      <c r="W2199" s="59" t="str">
        <f t="shared" si="272"/>
        <v>6610501</v>
      </c>
      <c r="X2199" s="59" t="str">
        <f t="shared" si="276"/>
        <v>TEXAS</v>
      </c>
      <c r="AC2199" s="50">
        <f t="shared" si="277"/>
        <v>2</v>
      </c>
      <c r="AD2199" s="43">
        <f t="shared" si="278"/>
        <v>113</v>
      </c>
      <c r="AE2199" s="50">
        <f t="shared" si="279"/>
        <v>2113</v>
      </c>
    </row>
    <row r="2200" spans="1:31">
      <c r="A2200" s="59" t="str">
        <f t="shared" si="273"/>
        <v>6610501356</v>
      </c>
      <c r="B2200" s="59" t="str">
        <f t="shared" si="274"/>
        <v>02-113-14</v>
      </c>
      <c r="C2200" s="69" t="s">
        <v>4291</v>
      </c>
      <c r="D2200" s="69" t="s">
        <v>4289</v>
      </c>
      <c r="E2200" s="69" t="s">
        <v>983</v>
      </c>
      <c r="F2200" s="70">
        <v>61</v>
      </c>
      <c r="G2200" s="70" t="s">
        <v>1506</v>
      </c>
      <c r="H2200" s="69" t="s">
        <v>86</v>
      </c>
      <c r="I2200" s="69" t="s">
        <v>1018</v>
      </c>
      <c r="J2200" s="69" t="s">
        <v>320</v>
      </c>
      <c r="K2200" s="69" t="s">
        <v>382</v>
      </c>
      <c r="L2200" s="69" t="s">
        <v>420</v>
      </c>
      <c r="M2200" s="69" t="s">
        <v>388</v>
      </c>
      <c r="N2200" s="69" t="s">
        <v>44</v>
      </c>
      <c r="O2200" s="69" t="s">
        <v>433</v>
      </c>
      <c r="P2200" s="69" t="s">
        <v>970</v>
      </c>
      <c r="Q2200" s="69">
        <v>356</v>
      </c>
      <c r="R2200" s="69" t="s">
        <v>86</v>
      </c>
      <c r="V2200" s="59" t="str">
        <f t="shared" si="275"/>
        <v>6610501коричневый</v>
      </c>
      <c r="W2200" s="59" t="str">
        <f t="shared" si="272"/>
        <v>6610501</v>
      </c>
      <c r="X2200" s="59" t="str">
        <f t="shared" si="276"/>
        <v>TEXAS</v>
      </c>
      <c r="AC2200" s="50">
        <f t="shared" si="277"/>
        <v>2</v>
      </c>
      <c r="AD2200" s="43">
        <f t="shared" si="278"/>
        <v>113</v>
      </c>
      <c r="AE2200" s="50">
        <f t="shared" si="279"/>
        <v>2113</v>
      </c>
    </row>
    <row r="2201" spans="1:31">
      <c r="A2201" s="59" t="str">
        <f t="shared" si="273"/>
        <v>6610501356</v>
      </c>
      <c r="B2201" s="59" t="str">
        <f t="shared" si="274"/>
        <v>02-113-14</v>
      </c>
      <c r="C2201" s="69" t="s">
        <v>4292</v>
      </c>
      <c r="D2201" s="69" t="s">
        <v>4289</v>
      </c>
      <c r="E2201" s="69" t="s">
        <v>989</v>
      </c>
      <c r="F2201" s="70">
        <v>63</v>
      </c>
      <c r="G2201" s="70" t="s">
        <v>1506</v>
      </c>
      <c r="H2201" s="69" t="s">
        <v>86</v>
      </c>
      <c r="I2201" s="69" t="s">
        <v>1018</v>
      </c>
      <c r="J2201" s="69" t="s">
        <v>320</v>
      </c>
      <c r="K2201" s="69" t="s">
        <v>382</v>
      </c>
      <c r="L2201" s="69" t="s">
        <v>420</v>
      </c>
      <c r="M2201" s="69" t="s">
        <v>388</v>
      </c>
      <c r="N2201" s="69" t="s">
        <v>44</v>
      </c>
      <c r="O2201" s="69" t="s">
        <v>433</v>
      </c>
      <c r="P2201" s="69" t="s">
        <v>970</v>
      </c>
      <c r="Q2201" s="69">
        <v>356</v>
      </c>
      <c r="R2201" s="69" t="s">
        <v>86</v>
      </c>
      <c r="V2201" s="59" t="str">
        <f t="shared" si="275"/>
        <v>6610501коричневый</v>
      </c>
      <c r="W2201" s="59" t="str">
        <f t="shared" si="272"/>
        <v>6610501</v>
      </c>
      <c r="X2201" s="59" t="str">
        <f t="shared" si="276"/>
        <v>TEXAS</v>
      </c>
      <c r="AC2201" s="50">
        <f t="shared" si="277"/>
        <v>2</v>
      </c>
      <c r="AD2201" s="43">
        <f t="shared" si="278"/>
        <v>113</v>
      </c>
      <c r="AE2201" s="50">
        <f t="shared" si="279"/>
        <v>2113</v>
      </c>
    </row>
    <row r="2202" spans="1:31">
      <c r="A2202" s="59" t="str">
        <f t="shared" si="273"/>
        <v>684010121</v>
      </c>
      <c r="B2202" s="59" t="str">
        <f t="shared" si="274"/>
        <v>02-091-16</v>
      </c>
      <c r="C2202" s="69" t="s">
        <v>4293</v>
      </c>
      <c r="D2202" s="69" t="s">
        <v>4294</v>
      </c>
      <c r="E2202" s="69" t="s">
        <v>1147</v>
      </c>
      <c r="F2202" s="70">
        <v>55</v>
      </c>
      <c r="G2202" s="70" t="s">
        <v>1308</v>
      </c>
      <c r="H2202" s="69" t="s">
        <v>71</v>
      </c>
      <c r="I2202" s="69" t="s">
        <v>1566</v>
      </c>
      <c r="J2202" s="69" t="s">
        <v>318</v>
      </c>
      <c r="K2202" s="69" t="s">
        <v>382</v>
      </c>
      <c r="L2202" s="69" t="s">
        <v>420</v>
      </c>
      <c r="M2202" s="69" t="s">
        <v>388</v>
      </c>
      <c r="N2202" s="69" t="s">
        <v>44</v>
      </c>
      <c r="O2202" s="69" t="s">
        <v>433</v>
      </c>
      <c r="P2202" s="69" t="s">
        <v>970</v>
      </c>
      <c r="Q2202" s="69">
        <v>21</v>
      </c>
      <c r="R2202" s="69" t="s">
        <v>71</v>
      </c>
      <c r="V2202" s="59" t="str">
        <f t="shared" si="275"/>
        <v>6840101синий</v>
      </c>
      <c r="W2202" s="59" t="str">
        <f t="shared" si="272"/>
        <v>6840101</v>
      </c>
      <c r="X2202" s="59" t="str">
        <f t="shared" si="276"/>
        <v>HATTERAS</v>
      </c>
      <c r="AC2202" s="50">
        <f t="shared" si="277"/>
        <v>2</v>
      </c>
      <c r="AD2202" s="43">
        <f t="shared" si="278"/>
        <v>91</v>
      </c>
      <c r="AE2202" s="50">
        <f t="shared" si="279"/>
        <v>2091</v>
      </c>
    </row>
    <row r="2203" spans="1:31">
      <c r="A2203" s="59" t="str">
        <f t="shared" si="273"/>
        <v>684010121</v>
      </c>
      <c r="B2203" s="59" t="str">
        <f t="shared" si="274"/>
        <v>02-091-16</v>
      </c>
      <c r="C2203" s="69" t="s">
        <v>4295</v>
      </c>
      <c r="D2203" s="69" t="s">
        <v>4294</v>
      </c>
      <c r="E2203" s="69" t="s">
        <v>985</v>
      </c>
      <c r="F2203" s="70">
        <v>56</v>
      </c>
      <c r="G2203" s="70" t="s">
        <v>1308</v>
      </c>
      <c r="H2203" s="69" t="s">
        <v>71</v>
      </c>
      <c r="I2203" s="69" t="s">
        <v>1566</v>
      </c>
      <c r="J2203" s="69" t="s">
        <v>318</v>
      </c>
      <c r="K2203" s="69" t="s">
        <v>382</v>
      </c>
      <c r="L2203" s="69" t="s">
        <v>420</v>
      </c>
      <c r="M2203" s="69" t="s">
        <v>388</v>
      </c>
      <c r="N2203" s="69" t="s">
        <v>44</v>
      </c>
      <c r="O2203" s="69" t="s">
        <v>433</v>
      </c>
      <c r="P2203" s="69" t="s">
        <v>970</v>
      </c>
      <c r="Q2203" s="69">
        <v>21</v>
      </c>
      <c r="R2203" s="69" t="s">
        <v>71</v>
      </c>
      <c r="V2203" s="59" t="str">
        <f t="shared" si="275"/>
        <v>6840101синий</v>
      </c>
      <c r="W2203" s="59" t="str">
        <f t="shared" si="272"/>
        <v>6840101</v>
      </c>
      <c r="X2203" s="59" t="str">
        <f t="shared" si="276"/>
        <v>HATTERAS</v>
      </c>
      <c r="AC2203" s="50">
        <f t="shared" si="277"/>
        <v>2</v>
      </c>
      <c r="AD2203" s="43">
        <f t="shared" si="278"/>
        <v>91</v>
      </c>
      <c r="AE2203" s="50">
        <f t="shared" si="279"/>
        <v>2091</v>
      </c>
    </row>
    <row r="2204" spans="1:31">
      <c r="A2204" s="59" t="str">
        <f t="shared" si="273"/>
        <v>684010121</v>
      </c>
      <c r="B2204" s="59" t="str">
        <f t="shared" si="274"/>
        <v>02-091-16</v>
      </c>
      <c r="C2204" s="69" t="s">
        <v>4296</v>
      </c>
      <c r="D2204" s="69" t="s">
        <v>4294</v>
      </c>
      <c r="E2204" s="69" t="s">
        <v>967</v>
      </c>
      <c r="F2204" s="70">
        <v>57</v>
      </c>
      <c r="G2204" s="70" t="s">
        <v>1308</v>
      </c>
      <c r="H2204" s="69" t="s">
        <v>71</v>
      </c>
      <c r="I2204" s="69" t="s">
        <v>1566</v>
      </c>
      <c r="J2204" s="69" t="s">
        <v>318</v>
      </c>
      <c r="K2204" s="69" t="s">
        <v>382</v>
      </c>
      <c r="L2204" s="69" t="s">
        <v>420</v>
      </c>
      <c r="M2204" s="69" t="s">
        <v>388</v>
      </c>
      <c r="N2204" s="69" t="s">
        <v>44</v>
      </c>
      <c r="O2204" s="69" t="s">
        <v>433</v>
      </c>
      <c r="P2204" s="69" t="s">
        <v>970</v>
      </c>
      <c r="Q2204" s="69">
        <v>21</v>
      </c>
      <c r="R2204" s="69" t="s">
        <v>71</v>
      </c>
      <c r="V2204" s="59" t="str">
        <f t="shared" si="275"/>
        <v>6840101синий</v>
      </c>
      <c r="W2204" s="59" t="str">
        <f t="shared" si="272"/>
        <v>6840101</v>
      </c>
      <c r="X2204" s="59" t="str">
        <f t="shared" si="276"/>
        <v>HATTERAS</v>
      </c>
      <c r="AC2204" s="50">
        <f t="shared" si="277"/>
        <v>2</v>
      </c>
      <c r="AD2204" s="43">
        <f t="shared" si="278"/>
        <v>91</v>
      </c>
      <c r="AE2204" s="50">
        <f t="shared" si="279"/>
        <v>2091</v>
      </c>
    </row>
    <row r="2205" spans="1:31">
      <c r="A2205" s="59" t="str">
        <f t="shared" si="273"/>
        <v>684010121</v>
      </c>
      <c r="B2205" s="59" t="str">
        <f t="shared" si="274"/>
        <v>02-091-16</v>
      </c>
      <c r="C2205" s="69" t="s">
        <v>4297</v>
      </c>
      <c r="D2205" s="69" t="s">
        <v>4294</v>
      </c>
      <c r="E2205" s="69" t="s">
        <v>979</v>
      </c>
      <c r="F2205" s="70">
        <v>58</v>
      </c>
      <c r="G2205" s="70" t="s">
        <v>1308</v>
      </c>
      <c r="H2205" s="69" t="s">
        <v>71</v>
      </c>
      <c r="I2205" s="69" t="s">
        <v>1566</v>
      </c>
      <c r="J2205" s="69" t="s">
        <v>318</v>
      </c>
      <c r="K2205" s="69" t="s">
        <v>382</v>
      </c>
      <c r="L2205" s="69" t="s">
        <v>420</v>
      </c>
      <c r="M2205" s="69" t="s">
        <v>388</v>
      </c>
      <c r="N2205" s="69" t="s">
        <v>44</v>
      </c>
      <c r="O2205" s="69" t="s">
        <v>433</v>
      </c>
      <c r="P2205" s="69" t="s">
        <v>970</v>
      </c>
      <c r="Q2205" s="69">
        <v>21</v>
      </c>
      <c r="R2205" s="69" t="s">
        <v>71</v>
      </c>
      <c r="V2205" s="59" t="str">
        <f t="shared" si="275"/>
        <v>6840101синий</v>
      </c>
      <c r="W2205" s="59" t="str">
        <f t="shared" si="272"/>
        <v>6840101</v>
      </c>
      <c r="X2205" s="59" t="str">
        <f t="shared" si="276"/>
        <v>HATTERAS</v>
      </c>
      <c r="AC2205" s="50">
        <f t="shared" si="277"/>
        <v>2</v>
      </c>
      <c r="AD2205" s="43">
        <f t="shared" si="278"/>
        <v>91</v>
      </c>
      <c r="AE2205" s="50">
        <f t="shared" si="279"/>
        <v>2091</v>
      </c>
    </row>
    <row r="2206" spans="1:31">
      <c r="A2206" s="59" t="str">
        <f t="shared" si="273"/>
        <v>684010121</v>
      </c>
      <c r="B2206" s="59" t="str">
        <f t="shared" si="274"/>
        <v>02-091-16</v>
      </c>
      <c r="C2206" s="69" t="s">
        <v>4298</v>
      </c>
      <c r="D2206" s="69" t="s">
        <v>4294</v>
      </c>
      <c r="E2206" s="69" t="s">
        <v>972</v>
      </c>
      <c r="F2206" s="70">
        <v>59</v>
      </c>
      <c r="G2206" s="70" t="s">
        <v>1308</v>
      </c>
      <c r="H2206" s="69" t="s">
        <v>71</v>
      </c>
      <c r="I2206" s="69" t="s">
        <v>1566</v>
      </c>
      <c r="J2206" s="69" t="s">
        <v>318</v>
      </c>
      <c r="K2206" s="69" t="s">
        <v>382</v>
      </c>
      <c r="L2206" s="69" t="s">
        <v>420</v>
      </c>
      <c r="M2206" s="69" t="s">
        <v>388</v>
      </c>
      <c r="N2206" s="69" t="s">
        <v>44</v>
      </c>
      <c r="O2206" s="69" t="s">
        <v>433</v>
      </c>
      <c r="P2206" s="69" t="s">
        <v>970</v>
      </c>
      <c r="Q2206" s="69">
        <v>21</v>
      </c>
      <c r="R2206" s="69" t="s">
        <v>71</v>
      </c>
      <c r="V2206" s="59" t="str">
        <f t="shared" si="275"/>
        <v>6840101синий</v>
      </c>
      <c r="W2206" s="59" t="str">
        <f t="shared" si="272"/>
        <v>6840101</v>
      </c>
      <c r="X2206" s="59" t="str">
        <f t="shared" si="276"/>
        <v>HATTERAS</v>
      </c>
      <c r="AC2206" s="50">
        <f t="shared" si="277"/>
        <v>2</v>
      </c>
      <c r="AD2206" s="43">
        <f t="shared" si="278"/>
        <v>91</v>
      </c>
      <c r="AE2206" s="50">
        <f t="shared" si="279"/>
        <v>2091</v>
      </c>
    </row>
    <row r="2207" spans="1:31">
      <c r="A2207" s="59" t="str">
        <f t="shared" si="273"/>
        <v>684010121</v>
      </c>
      <c r="B2207" s="59" t="str">
        <f t="shared" si="274"/>
        <v>02-091-16</v>
      </c>
      <c r="C2207" s="69" t="s">
        <v>4299</v>
      </c>
      <c r="D2207" s="69" t="s">
        <v>4294</v>
      </c>
      <c r="E2207" s="69" t="s">
        <v>981</v>
      </c>
      <c r="F2207" s="70">
        <v>60</v>
      </c>
      <c r="G2207" s="70" t="s">
        <v>1308</v>
      </c>
      <c r="H2207" s="69" t="s">
        <v>71</v>
      </c>
      <c r="I2207" s="69" t="s">
        <v>1566</v>
      </c>
      <c r="J2207" s="69" t="s">
        <v>318</v>
      </c>
      <c r="K2207" s="69" t="s">
        <v>382</v>
      </c>
      <c r="L2207" s="69" t="s">
        <v>420</v>
      </c>
      <c r="M2207" s="69" t="s">
        <v>388</v>
      </c>
      <c r="N2207" s="69" t="s">
        <v>44</v>
      </c>
      <c r="O2207" s="69" t="s">
        <v>433</v>
      </c>
      <c r="P2207" s="69" t="s">
        <v>970</v>
      </c>
      <c r="Q2207" s="69">
        <v>21</v>
      </c>
      <c r="R2207" s="69" t="s">
        <v>71</v>
      </c>
      <c r="V2207" s="59" t="str">
        <f t="shared" si="275"/>
        <v>6840101синий</v>
      </c>
      <c r="W2207" s="59" t="str">
        <f t="shared" si="272"/>
        <v>6840101</v>
      </c>
      <c r="X2207" s="59" t="str">
        <f t="shared" si="276"/>
        <v>HATTERAS</v>
      </c>
      <c r="AC2207" s="50">
        <f t="shared" si="277"/>
        <v>2</v>
      </c>
      <c r="AD2207" s="43">
        <f t="shared" si="278"/>
        <v>91</v>
      </c>
      <c r="AE2207" s="50">
        <f t="shared" si="279"/>
        <v>2091</v>
      </c>
    </row>
    <row r="2208" spans="1:31">
      <c r="A2208" s="59" t="str">
        <f t="shared" si="273"/>
        <v>684010121</v>
      </c>
      <c r="B2208" s="59" t="str">
        <f t="shared" si="274"/>
        <v>02-091-16</v>
      </c>
      <c r="C2208" s="69" t="s">
        <v>4300</v>
      </c>
      <c r="D2208" s="69" t="s">
        <v>4294</v>
      </c>
      <c r="E2208" s="69" t="s">
        <v>983</v>
      </c>
      <c r="F2208" s="70">
        <v>61</v>
      </c>
      <c r="G2208" s="70" t="s">
        <v>1308</v>
      </c>
      <c r="H2208" s="69" t="s">
        <v>71</v>
      </c>
      <c r="I2208" s="69" t="s">
        <v>1566</v>
      </c>
      <c r="J2208" s="69" t="s">
        <v>318</v>
      </c>
      <c r="K2208" s="69" t="s">
        <v>382</v>
      </c>
      <c r="L2208" s="69" t="s">
        <v>420</v>
      </c>
      <c r="M2208" s="69" t="s">
        <v>388</v>
      </c>
      <c r="N2208" s="69" t="s">
        <v>44</v>
      </c>
      <c r="O2208" s="69" t="s">
        <v>433</v>
      </c>
      <c r="P2208" s="69" t="s">
        <v>970</v>
      </c>
      <c r="Q2208" s="69">
        <v>21</v>
      </c>
      <c r="R2208" s="69" t="s">
        <v>71</v>
      </c>
      <c r="V2208" s="59" t="str">
        <f t="shared" si="275"/>
        <v>6840101синий</v>
      </c>
      <c r="W2208" s="59" t="str">
        <f t="shared" si="272"/>
        <v>6840101</v>
      </c>
      <c r="X2208" s="59" t="str">
        <f t="shared" si="276"/>
        <v>HATTERAS</v>
      </c>
      <c r="AC2208" s="50">
        <f t="shared" si="277"/>
        <v>2</v>
      </c>
      <c r="AD2208" s="43">
        <f t="shared" si="278"/>
        <v>91</v>
      </c>
      <c r="AE2208" s="50">
        <f t="shared" si="279"/>
        <v>2091</v>
      </c>
    </row>
    <row r="2209" spans="1:31">
      <c r="A2209" s="59" t="str">
        <f t="shared" si="273"/>
        <v>684010121</v>
      </c>
      <c r="B2209" s="59" t="str">
        <f t="shared" si="274"/>
        <v>02-091-16</v>
      </c>
      <c r="C2209" s="69" t="s">
        <v>4301</v>
      </c>
      <c r="D2209" s="69" t="s">
        <v>4294</v>
      </c>
      <c r="E2209" s="69" t="s">
        <v>987</v>
      </c>
      <c r="F2209" s="70">
        <v>62</v>
      </c>
      <c r="G2209" s="70" t="s">
        <v>1308</v>
      </c>
      <c r="H2209" s="69" t="s">
        <v>71</v>
      </c>
      <c r="I2209" s="69" t="s">
        <v>1566</v>
      </c>
      <c r="J2209" s="69" t="s">
        <v>318</v>
      </c>
      <c r="K2209" s="69" t="s">
        <v>382</v>
      </c>
      <c r="L2209" s="69" t="s">
        <v>420</v>
      </c>
      <c r="M2209" s="69" t="s">
        <v>388</v>
      </c>
      <c r="N2209" s="69" t="s">
        <v>44</v>
      </c>
      <c r="O2209" s="69" t="s">
        <v>433</v>
      </c>
      <c r="P2209" s="69" t="s">
        <v>970</v>
      </c>
      <c r="Q2209" s="69">
        <v>21</v>
      </c>
      <c r="R2209" s="69" t="s">
        <v>71</v>
      </c>
      <c r="V2209" s="59" t="str">
        <f t="shared" si="275"/>
        <v>6840101синий</v>
      </c>
      <c r="W2209" s="59" t="str">
        <f t="shared" si="272"/>
        <v>6840101</v>
      </c>
      <c r="X2209" s="59" t="str">
        <f t="shared" si="276"/>
        <v>HATTERAS</v>
      </c>
      <c r="AC2209" s="50">
        <f t="shared" si="277"/>
        <v>2</v>
      </c>
      <c r="AD2209" s="43">
        <f t="shared" si="278"/>
        <v>91</v>
      </c>
      <c r="AE2209" s="50">
        <f t="shared" si="279"/>
        <v>2091</v>
      </c>
    </row>
    <row r="2210" spans="1:31">
      <c r="A2210" s="59" t="str">
        <f t="shared" si="273"/>
        <v>684010121</v>
      </c>
      <c r="B2210" s="59" t="str">
        <f t="shared" si="274"/>
        <v>02-091-16</v>
      </c>
      <c r="C2210" s="69" t="s">
        <v>4302</v>
      </c>
      <c r="D2210" s="69" t="s">
        <v>4294</v>
      </c>
      <c r="E2210" s="69" t="s">
        <v>989</v>
      </c>
      <c r="F2210" s="70">
        <v>63</v>
      </c>
      <c r="G2210" s="70" t="s">
        <v>1308</v>
      </c>
      <c r="H2210" s="69" t="s">
        <v>71</v>
      </c>
      <c r="I2210" s="69" t="s">
        <v>1566</v>
      </c>
      <c r="J2210" s="69" t="s">
        <v>318</v>
      </c>
      <c r="K2210" s="69" t="s">
        <v>382</v>
      </c>
      <c r="L2210" s="69" t="s">
        <v>420</v>
      </c>
      <c r="M2210" s="69" t="s">
        <v>388</v>
      </c>
      <c r="N2210" s="69" t="s">
        <v>44</v>
      </c>
      <c r="O2210" s="69" t="s">
        <v>433</v>
      </c>
      <c r="P2210" s="69" t="s">
        <v>970</v>
      </c>
      <c r="Q2210" s="69">
        <v>21</v>
      </c>
      <c r="R2210" s="69" t="s">
        <v>71</v>
      </c>
      <c r="V2210" s="59" t="str">
        <f t="shared" si="275"/>
        <v>6840101синий</v>
      </c>
      <c r="W2210" s="59" t="str">
        <f t="shared" si="272"/>
        <v>6840101</v>
      </c>
      <c r="X2210" s="59" t="str">
        <f t="shared" si="276"/>
        <v>HATTERAS</v>
      </c>
      <c r="AC2210" s="50">
        <f t="shared" si="277"/>
        <v>2</v>
      </c>
      <c r="AD2210" s="43">
        <f t="shared" si="278"/>
        <v>91</v>
      </c>
      <c r="AE2210" s="50">
        <f t="shared" si="279"/>
        <v>2091</v>
      </c>
    </row>
    <row r="2211" spans="1:31">
      <c r="A2211" s="59" t="str">
        <f t="shared" si="273"/>
        <v>6840327223</v>
      </c>
      <c r="B2211" s="59" t="str">
        <f t="shared" si="274"/>
        <v>02-435-26</v>
      </c>
      <c r="C2211" s="69" t="s">
        <v>4303</v>
      </c>
      <c r="D2211" s="69" t="s">
        <v>4304</v>
      </c>
      <c r="E2211" s="69" t="s">
        <v>1147</v>
      </c>
      <c r="F2211" s="70">
        <v>55</v>
      </c>
      <c r="G2211" s="70" t="s">
        <v>4305</v>
      </c>
      <c r="H2211" s="69" t="s">
        <v>245</v>
      </c>
      <c r="I2211" s="69" t="s">
        <v>1018</v>
      </c>
      <c r="J2211" s="69" t="s">
        <v>318</v>
      </c>
      <c r="K2211" s="69" t="s">
        <v>382</v>
      </c>
      <c r="L2211" s="69" t="s">
        <v>420</v>
      </c>
      <c r="M2211" s="69" t="s">
        <v>388</v>
      </c>
      <c r="N2211" s="69" t="s">
        <v>44</v>
      </c>
      <c r="O2211" s="69" t="s">
        <v>433</v>
      </c>
      <c r="P2211" s="69" t="s">
        <v>970</v>
      </c>
      <c r="Q2211" s="69">
        <v>223</v>
      </c>
      <c r="R2211" s="69" t="s">
        <v>83</v>
      </c>
      <c r="V2211" s="59" t="str">
        <f t="shared" si="275"/>
        <v>6840327серый / синий</v>
      </c>
      <c r="W2211" s="59" t="str">
        <f t="shared" si="272"/>
        <v>6840327</v>
      </c>
      <c r="X2211" s="59" t="str">
        <f t="shared" si="276"/>
        <v>HATTERAS LAMBSWOOL CHECK</v>
      </c>
      <c r="AC2211" s="50">
        <f t="shared" si="277"/>
        <v>2</v>
      </c>
      <c r="AD2211" s="43">
        <f t="shared" si="278"/>
        <v>435</v>
      </c>
      <c r="AE2211" s="50">
        <f t="shared" si="279"/>
        <v>2435</v>
      </c>
    </row>
    <row r="2212" spans="1:31">
      <c r="A2212" s="59" t="str">
        <f t="shared" si="273"/>
        <v>6840327223</v>
      </c>
      <c r="B2212" s="59" t="str">
        <f t="shared" si="274"/>
        <v>02-435-26</v>
      </c>
      <c r="C2212" s="69" t="s">
        <v>4306</v>
      </c>
      <c r="D2212" s="69" t="s">
        <v>4304</v>
      </c>
      <c r="E2212" s="69" t="s">
        <v>985</v>
      </c>
      <c r="F2212" s="70">
        <v>56</v>
      </c>
      <c r="G2212" s="70" t="s">
        <v>4305</v>
      </c>
      <c r="H2212" s="69" t="s">
        <v>245</v>
      </c>
      <c r="I2212" s="69" t="s">
        <v>1018</v>
      </c>
      <c r="J2212" s="69" t="s">
        <v>318</v>
      </c>
      <c r="K2212" s="69" t="s">
        <v>382</v>
      </c>
      <c r="L2212" s="69" t="s">
        <v>420</v>
      </c>
      <c r="M2212" s="69" t="s">
        <v>388</v>
      </c>
      <c r="N2212" s="69" t="s">
        <v>44</v>
      </c>
      <c r="O2212" s="69" t="s">
        <v>433</v>
      </c>
      <c r="P2212" s="69" t="s">
        <v>970</v>
      </c>
      <c r="Q2212" s="69">
        <v>223</v>
      </c>
      <c r="R2212" s="69" t="s">
        <v>83</v>
      </c>
      <c r="V2212" s="59" t="str">
        <f t="shared" si="275"/>
        <v>6840327серый / синий</v>
      </c>
      <c r="W2212" s="59" t="str">
        <f t="shared" si="272"/>
        <v>6840327</v>
      </c>
      <c r="X2212" s="59" t="str">
        <f t="shared" si="276"/>
        <v>HATTERAS LAMBSWOOL CHECK</v>
      </c>
      <c r="AC2212" s="50">
        <f t="shared" si="277"/>
        <v>2</v>
      </c>
      <c r="AD2212" s="43">
        <f t="shared" si="278"/>
        <v>435</v>
      </c>
      <c r="AE2212" s="50">
        <f t="shared" si="279"/>
        <v>2435</v>
      </c>
    </row>
    <row r="2213" spans="1:31">
      <c r="A2213" s="59" t="str">
        <f t="shared" si="273"/>
        <v>6840327223</v>
      </c>
      <c r="B2213" s="59" t="str">
        <f t="shared" si="274"/>
        <v>02-435-26</v>
      </c>
      <c r="C2213" s="69" t="s">
        <v>4307</v>
      </c>
      <c r="D2213" s="69" t="s">
        <v>4304</v>
      </c>
      <c r="E2213" s="69" t="s">
        <v>967</v>
      </c>
      <c r="F2213" s="70">
        <v>57</v>
      </c>
      <c r="G2213" s="70" t="s">
        <v>4305</v>
      </c>
      <c r="H2213" s="69" t="s">
        <v>245</v>
      </c>
      <c r="I2213" s="69" t="s">
        <v>1018</v>
      </c>
      <c r="J2213" s="69" t="s">
        <v>318</v>
      </c>
      <c r="K2213" s="69" t="s">
        <v>382</v>
      </c>
      <c r="L2213" s="69" t="s">
        <v>420</v>
      </c>
      <c r="M2213" s="69" t="s">
        <v>388</v>
      </c>
      <c r="N2213" s="69" t="s">
        <v>44</v>
      </c>
      <c r="O2213" s="69" t="s">
        <v>433</v>
      </c>
      <c r="P2213" s="69" t="s">
        <v>970</v>
      </c>
      <c r="Q2213" s="69">
        <v>223</v>
      </c>
      <c r="R2213" s="69" t="s">
        <v>83</v>
      </c>
      <c r="V2213" s="59" t="str">
        <f t="shared" si="275"/>
        <v>6840327серый / синий</v>
      </c>
      <c r="W2213" s="59" t="str">
        <f t="shared" si="272"/>
        <v>6840327</v>
      </c>
      <c r="X2213" s="59" t="str">
        <f t="shared" si="276"/>
        <v>HATTERAS LAMBSWOOL CHECK</v>
      </c>
      <c r="AC2213" s="50">
        <f t="shared" si="277"/>
        <v>2</v>
      </c>
      <c r="AD2213" s="43">
        <f t="shared" si="278"/>
        <v>435</v>
      </c>
      <c r="AE2213" s="50">
        <f t="shared" si="279"/>
        <v>2435</v>
      </c>
    </row>
    <row r="2214" spans="1:31">
      <c r="A2214" s="59" t="str">
        <f t="shared" si="273"/>
        <v>6840327223</v>
      </c>
      <c r="B2214" s="59" t="str">
        <f t="shared" si="274"/>
        <v>02-435-26</v>
      </c>
      <c r="C2214" s="69" t="s">
        <v>4308</v>
      </c>
      <c r="D2214" s="69" t="s">
        <v>4304</v>
      </c>
      <c r="E2214" s="69" t="s">
        <v>979</v>
      </c>
      <c r="F2214" s="70">
        <v>58</v>
      </c>
      <c r="G2214" s="70" t="s">
        <v>4305</v>
      </c>
      <c r="H2214" s="69" t="s">
        <v>245</v>
      </c>
      <c r="I2214" s="69" t="s">
        <v>1018</v>
      </c>
      <c r="J2214" s="69" t="s">
        <v>318</v>
      </c>
      <c r="K2214" s="69" t="s">
        <v>382</v>
      </c>
      <c r="L2214" s="69" t="s">
        <v>420</v>
      </c>
      <c r="M2214" s="69" t="s">
        <v>388</v>
      </c>
      <c r="N2214" s="69" t="s">
        <v>44</v>
      </c>
      <c r="O2214" s="69" t="s">
        <v>433</v>
      </c>
      <c r="P2214" s="69" t="s">
        <v>970</v>
      </c>
      <c r="Q2214" s="69">
        <v>223</v>
      </c>
      <c r="R2214" s="69" t="s">
        <v>83</v>
      </c>
      <c r="V2214" s="59" t="str">
        <f t="shared" si="275"/>
        <v>6840327серый / синий</v>
      </c>
      <c r="W2214" s="59" t="str">
        <f t="shared" si="272"/>
        <v>6840327</v>
      </c>
      <c r="X2214" s="59" t="str">
        <f t="shared" si="276"/>
        <v>HATTERAS LAMBSWOOL CHECK</v>
      </c>
      <c r="AC2214" s="50">
        <f t="shared" si="277"/>
        <v>2</v>
      </c>
      <c r="AD2214" s="43">
        <f t="shared" si="278"/>
        <v>435</v>
      </c>
      <c r="AE2214" s="50">
        <f t="shared" si="279"/>
        <v>2435</v>
      </c>
    </row>
    <row r="2215" spans="1:31">
      <c r="A2215" s="59" t="str">
        <f t="shared" si="273"/>
        <v>6840327223</v>
      </c>
      <c r="B2215" s="59" t="str">
        <f t="shared" si="274"/>
        <v>02-435-26</v>
      </c>
      <c r="C2215" s="69" t="s">
        <v>4309</v>
      </c>
      <c r="D2215" s="69" t="s">
        <v>4304</v>
      </c>
      <c r="E2215" s="69" t="s">
        <v>972</v>
      </c>
      <c r="F2215" s="70">
        <v>59</v>
      </c>
      <c r="G2215" s="70" t="s">
        <v>4305</v>
      </c>
      <c r="H2215" s="69" t="s">
        <v>245</v>
      </c>
      <c r="I2215" s="69" t="s">
        <v>1018</v>
      </c>
      <c r="J2215" s="69" t="s">
        <v>318</v>
      </c>
      <c r="K2215" s="69" t="s">
        <v>382</v>
      </c>
      <c r="L2215" s="69" t="s">
        <v>420</v>
      </c>
      <c r="M2215" s="69" t="s">
        <v>388</v>
      </c>
      <c r="N2215" s="69" t="s">
        <v>44</v>
      </c>
      <c r="O2215" s="69" t="s">
        <v>433</v>
      </c>
      <c r="P2215" s="69" t="s">
        <v>970</v>
      </c>
      <c r="Q2215" s="69">
        <v>223</v>
      </c>
      <c r="R2215" s="69" t="s">
        <v>83</v>
      </c>
      <c r="V2215" s="59" t="str">
        <f t="shared" si="275"/>
        <v>6840327серый / синий</v>
      </c>
      <c r="W2215" s="59" t="str">
        <f t="shared" si="272"/>
        <v>6840327</v>
      </c>
      <c r="X2215" s="59" t="str">
        <f t="shared" si="276"/>
        <v>HATTERAS LAMBSWOOL CHECK</v>
      </c>
      <c r="AC2215" s="50">
        <f t="shared" si="277"/>
        <v>2</v>
      </c>
      <c r="AD2215" s="43">
        <f t="shared" si="278"/>
        <v>435</v>
      </c>
      <c r="AE2215" s="50">
        <f t="shared" si="279"/>
        <v>2435</v>
      </c>
    </row>
    <row r="2216" spans="1:31">
      <c r="A2216" s="59" t="str">
        <f t="shared" si="273"/>
        <v>6840327223</v>
      </c>
      <c r="B2216" s="59" t="str">
        <f t="shared" si="274"/>
        <v>02-435-26</v>
      </c>
      <c r="C2216" s="69" t="s">
        <v>4310</v>
      </c>
      <c r="D2216" s="69" t="s">
        <v>4304</v>
      </c>
      <c r="E2216" s="69" t="s">
        <v>981</v>
      </c>
      <c r="F2216" s="70">
        <v>60</v>
      </c>
      <c r="G2216" s="70" t="s">
        <v>4305</v>
      </c>
      <c r="H2216" s="69" t="s">
        <v>245</v>
      </c>
      <c r="I2216" s="69" t="s">
        <v>1018</v>
      </c>
      <c r="J2216" s="69" t="s">
        <v>318</v>
      </c>
      <c r="K2216" s="69" t="s">
        <v>382</v>
      </c>
      <c r="L2216" s="69" t="s">
        <v>420</v>
      </c>
      <c r="M2216" s="69" t="s">
        <v>388</v>
      </c>
      <c r="N2216" s="69" t="s">
        <v>44</v>
      </c>
      <c r="O2216" s="69" t="s">
        <v>433</v>
      </c>
      <c r="P2216" s="69" t="s">
        <v>970</v>
      </c>
      <c r="Q2216" s="69">
        <v>223</v>
      </c>
      <c r="R2216" s="69" t="s">
        <v>83</v>
      </c>
      <c r="V2216" s="59" t="str">
        <f t="shared" si="275"/>
        <v>6840327серый / синий</v>
      </c>
      <c r="W2216" s="59" t="str">
        <f t="shared" si="272"/>
        <v>6840327</v>
      </c>
      <c r="X2216" s="59" t="str">
        <f t="shared" si="276"/>
        <v>HATTERAS LAMBSWOOL CHECK</v>
      </c>
      <c r="AC2216" s="50">
        <f t="shared" si="277"/>
        <v>2</v>
      </c>
      <c r="AD2216" s="43">
        <f t="shared" si="278"/>
        <v>435</v>
      </c>
      <c r="AE2216" s="50">
        <f t="shared" si="279"/>
        <v>2435</v>
      </c>
    </row>
    <row r="2217" spans="1:31">
      <c r="A2217" s="59" t="str">
        <f t="shared" si="273"/>
        <v>6840327223</v>
      </c>
      <c r="B2217" s="59" t="str">
        <f t="shared" si="274"/>
        <v>02-435-26</v>
      </c>
      <c r="C2217" s="69" t="s">
        <v>4311</v>
      </c>
      <c r="D2217" s="69" t="s">
        <v>4304</v>
      </c>
      <c r="E2217" s="69" t="s">
        <v>983</v>
      </c>
      <c r="F2217" s="70">
        <v>61</v>
      </c>
      <c r="G2217" s="70" t="s">
        <v>4305</v>
      </c>
      <c r="H2217" s="69" t="s">
        <v>245</v>
      </c>
      <c r="I2217" s="69" t="s">
        <v>1018</v>
      </c>
      <c r="J2217" s="69" t="s">
        <v>318</v>
      </c>
      <c r="K2217" s="69" t="s">
        <v>382</v>
      </c>
      <c r="L2217" s="69" t="s">
        <v>420</v>
      </c>
      <c r="M2217" s="69" t="s">
        <v>388</v>
      </c>
      <c r="N2217" s="69" t="s">
        <v>44</v>
      </c>
      <c r="O2217" s="69" t="s">
        <v>433</v>
      </c>
      <c r="P2217" s="69" t="s">
        <v>970</v>
      </c>
      <c r="Q2217" s="69">
        <v>223</v>
      </c>
      <c r="R2217" s="69" t="s">
        <v>83</v>
      </c>
      <c r="V2217" s="59" t="str">
        <f t="shared" si="275"/>
        <v>6840327серый / синий</v>
      </c>
      <c r="W2217" s="59" t="str">
        <f t="shared" si="272"/>
        <v>6840327</v>
      </c>
      <c r="X2217" s="59" t="str">
        <f t="shared" si="276"/>
        <v>HATTERAS LAMBSWOOL CHECK</v>
      </c>
      <c r="AC2217" s="50">
        <f t="shared" si="277"/>
        <v>2</v>
      </c>
      <c r="AD2217" s="43">
        <f t="shared" si="278"/>
        <v>435</v>
      </c>
      <c r="AE2217" s="50">
        <f t="shared" si="279"/>
        <v>2435</v>
      </c>
    </row>
    <row r="2218" spans="1:31">
      <c r="A2218" s="59" t="str">
        <f t="shared" si="273"/>
        <v>6840327223</v>
      </c>
      <c r="B2218" s="59" t="str">
        <f t="shared" si="274"/>
        <v>02-435-26</v>
      </c>
      <c r="C2218" s="69" t="s">
        <v>4312</v>
      </c>
      <c r="D2218" s="69" t="s">
        <v>4304</v>
      </c>
      <c r="E2218" s="69" t="s">
        <v>987</v>
      </c>
      <c r="F2218" s="70">
        <v>62</v>
      </c>
      <c r="G2218" s="70" t="s">
        <v>4305</v>
      </c>
      <c r="H2218" s="69" t="s">
        <v>245</v>
      </c>
      <c r="I2218" s="69" t="s">
        <v>1018</v>
      </c>
      <c r="J2218" s="69" t="s">
        <v>318</v>
      </c>
      <c r="K2218" s="69" t="s">
        <v>382</v>
      </c>
      <c r="L2218" s="69" t="s">
        <v>420</v>
      </c>
      <c r="M2218" s="69" t="s">
        <v>388</v>
      </c>
      <c r="N2218" s="69" t="s">
        <v>44</v>
      </c>
      <c r="O2218" s="69" t="s">
        <v>433</v>
      </c>
      <c r="P2218" s="69" t="s">
        <v>970</v>
      </c>
      <c r="Q2218" s="69">
        <v>223</v>
      </c>
      <c r="R2218" s="69" t="s">
        <v>83</v>
      </c>
      <c r="V2218" s="59" t="str">
        <f t="shared" si="275"/>
        <v>6840327серый / синий</v>
      </c>
      <c r="W2218" s="59" t="str">
        <f t="shared" si="272"/>
        <v>6840327</v>
      </c>
      <c r="X2218" s="59" t="str">
        <f t="shared" si="276"/>
        <v>HATTERAS LAMBSWOOL CHECK</v>
      </c>
      <c r="AC2218" s="50">
        <f t="shared" si="277"/>
        <v>2</v>
      </c>
      <c r="AD2218" s="43">
        <f t="shared" si="278"/>
        <v>435</v>
      </c>
      <c r="AE2218" s="50">
        <f t="shared" si="279"/>
        <v>2435</v>
      </c>
    </row>
    <row r="2219" spans="1:31">
      <c r="A2219" s="59" t="str">
        <f t="shared" si="273"/>
        <v>6840327223</v>
      </c>
      <c r="B2219" s="59" t="str">
        <f t="shared" si="274"/>
        <v>02-435-26</v>
      </c>
      <c r="C2219" s="69" t="s">
        <v>4313</v>
      </c>
      <c r="D2219" s="69" t="s">
        <v>4304</v>
      </c>
      <c r="E2219" s="69" t="s">
        <v>989</v>
      </c>
      <c r="F2219" s="70">
        <v>63</v>
      </c>
      <c r="G2219" s="70" t="s">
        <v>4305</v>
      </c>
      <c r="H2219" s="69" t="s">
        <v>245</v>
      </c>
      <c r="I2219" s="69" t="s">
        <v>1018</v>
      </c>
      <c r="J2219" s="69" t="s">
        <v>318</v>
      </c>
      <c r="K2219" s="69" t="s">
        <v>382</v>
      </c>
      <c r="L2219" s="69" t="s">
        <v>420</v>
      </c>
      <c r="M2219" s="69" t="s">
        <v>388</v>
      </c>
      <c r="N2219" s="69" t="s">
        <v>44</v>
      </c>
      <c r="O2219" s="69" t="s">
        <v>433</v>
      </c>
      <c r="P2219" s="69" t="s">
        <v>970</v>
      </c>
      <c r="Q2219" s="69">
        <v>223</v>
      </c>
      <c r="R2219" s="69" t="s">
        <v>83</v>
      </c>
      <c r="V2219" s="59" t="str">
        <f t="shared" si="275"/>
        <v>6840327серый / синий</v>
      </c>
      <c r="W2219" s="59" t="str">
        <f t="shared" si="272"/>
        <v>6840327</v>
      </c>
      <c r="X2219" s="59" t="str">
        <f t="shared" si="276"/>
        <v>HATTERAS LAMBSWOOL CHECK</v>
      </c>
      <c r="AC2219" s="50">
        <f t="shared" si="277"/>
        <v>2</v>
      </c>
      <c r="AD2219" s="43">
        <f t="shared" si="278"/>
        <v>435</v>
      </c>
      <c r="AE2219" s="50">
        <f t="shared" si="279"/>
        <v>2435</v>
      </c>
    </row>
    <row r="2220" spans="1:31">
      <c r="A2220" s="59" t="str">
        <f t="shared" si="273"/>
        <v>6840327267</v>
      </c>
      <c r="B2220" s="59" t="str">
        <f t="shared" si="274"/>
        <v>02-435-14</v>
      </c>
      <c r="C2220" s="69" t="s">
        <v>4314</v>
      </c>
      <c r="D2220" s="69" t="s">
        <v>4315</v>
      </c>
      <c r="E2220" s="69" t="s">
        <v>1147</v>
      </c>
      <c r="F2220" s="70">
        <v>55</v>
      </c>
      <c r="G2220" s="70" t="s">
        <v>4305</v>
      </c>
      <c r="H2220" s="69" t="s">
        <v>164</v>
      </c>
      <c r="I2220" s="69" t="s">
        <v>1018</v>
      </c>
      <c r="J2220" s="69" t="s">
        <v>318</v>
      </c>
      <c r="K2220" s="69" t="s">
        <v>382</v>
      </c>
      <c r="L2220" s="69" t="s">
        <v>420</v>
      </c>
      <c r="M2220" s="69" t="s">
        <v>388</v>
      </c>
      <c r="N2220" s="69" t="s">
        <v>44</v>
      </c>
      <c r="O2220" s="69" t="s">
        <v>433</v>
      </c>
      <c r="P2220" s="69" t="s">
        <v>970</v>
      </c>
      <c r="Q2220" s="69">
        <v>267</v>
      </c>
      <c r="R2220" s="69" t="s">
        <v>86</v>
      </c>
      <c r="V2220" s="59" t="str">
        <f t="shared" si="275"/>
        <v>6840327коричневый / бежевый</v>
      </c>
      <c r="W2220" s="59" t="str">
        <f t="shared" si="272"/>
        <v>6840327</v>
      </c>
      <c r="X2220" s="59" t="str">
        <f t="shared" si="276"/>
        <v>HATTERAS LAMBSWOOL CHECK</v>
      </c>
      <c r="AC2220" s="50">
        <f t="shared" si="277"/>
        <v>2</v>
      </c>
      <c r="AD2220" s="43">
        <f t="shared" si="278"/>
        <v>435</v>
      </c>
      <c r="AE2220" s="50">
        <f t="shared" si="279"/>
        <v>2435</v>
      </c>
    </row>
    <row r="2221" spans="1:31">
      <c r="A2221" s="59" t="str">
        <f t="shared" si="273"/>
        <v>6840327267</v>
      </c>
      <c r="B2221" s="59" t="str">
        <f t="shared" si="274"/>
        <v>02-435-14</v>
      </c>
      <c r="C2221" s="69" t="s">
        <v>4316</v>
      </c>
      <c r="D2221" s="69" t="s">
        <v>4315</v>
      </c>
      <c r="E2221" s="69" t="s">
        <v>985</v>
      </c>
      <c r="F2221" s="70">
        <v>56</v>
      </c>
      <c r="G2221" s="70" t="s">
        <v>4305</v>
      </c>
      <c r="H2221" s="69" t="s">
        <v>164</v>
      </c>
      <c r="I2221" s="69" t="s">
        <v>1018</v>
      </c>
      <c r="J2221" s="69" t="s">
        <v>318</v>
      </c>
      <c r="K2221" s="69" t="s">
        <v>382</v>
      </c>
      <c r="L2221" s="69" t="s">
        <v>420</v>
      </c>
      <c r="M2221" s="69" t="s">
        <v>388</v>
      </c>
      <c r="N2221" s="69" t="s">
        <v>44</v>
      </c>
      <c r="O2221" s="69" t="s">
        <v>433</v>
      </c>
      <c r="P2221" s="69" t="s">
        <v>970</v>
      </c>
      <c r="Q2221" s="69">
        <v>267</v>
      </c>
      <c r="R2221" s="69" t="s">
        <v>86</v>
      </c>
      <c r="V2221" s="59" t="str">
        <f t="shared" si="275"/>
        <v>6840327коричневый / бежевый</v>
      </c>
      <c r="W2221" s="59" t="str">
        <f t="shared" si="272"/>
        <v>6840327</v>
      </c>
      <c r="X2221" s="59" t="str">
        <f t="shared" si="276"/>
        <v>HATTERAS LAMBSWOOL CHECK</v>
      </c>
      <c r="AC2221" s="50">
        <f t="shared" si="277"/>
        <v>2</v>
      </c>
      <c r="AD2221" s="43">
        <f t="shared" si="278"/>
        <v>435</v>
      </c>
      <c r="AE2221" s="50">
        <f t="shared" si="279"/>
        <v>2435</v>
      </c>
    </row>
    <row r="2222" spans="1:31">
      <c r="A2222" s="59" t="str">
        <f t="shared" si="273"/>
        <v>6840327267</v>
      </c>
      <c r="B2222" s="59" t="str">
        <f t="shared" si="274"/>
        <v>02-435-14</v>
      </c>
      <c r="C2222" s="69" t="s">
        <v>4317</v>
      </c>
      <c r="D2222" s="69" t="s">
        <v>4315</v>
      </c>
      <c r="E2222" s="69" t="s">
        <v>967</v>
      </c>
      <c r="F2222" s="70">
        <v>57</v>
      </c>
      <c r="G2222" s="70" t="s">
        <v>4305</v>
      </c>
      <c r="H2222" s="69" t="s">
        <v>164</v>
      </c>
      <c r="I2222" s="69" t="s">
        <v>1018</v>
      </c>
      <c r="J2222" s="69" t="s">
        <v>318</v>
      </c>
      <c r="K2222" s="69" t="s">
        <v>382</v>
      </c>
      <c r="L2222" s="69" t="s">
        <v>420</v>
      </c>
      <c r="M2222" s="69" t="s">
        <v>388</v>
      </c>
      <c r="N2222" s="69" t="s">
        <v>44</v>
      </c>
      <c r="O2222" s="69" t="s">
        <v>433</v>
      </c>
      <c r="P2222" s="69" t="s">
        <v>970</v>
      </c>
      <c r="Q2222" s="69">
        <v>267</v>
      </c>
      <c r="R2222" s="69" t="s">
        <v>86</v>
      </c>
      <c r="V2222" s="59" t="str">
        <f t="shared" si="275"/>
        <v>6840327коричневый / бежевый</v>
      </c>
      <c r="W2222" s="59" t="str">
        <f t="shared" si="272"/>
        <v>6840327</v>
      </c>
      <c r="X2222" s="59" t="str">
        <f t="shared" si="276"/>
        <v>HATTERAS LAMBSWOOL CHECK</v>
      </c>
      <c r="AC2222" s="50">
        <f t="shared" si="277"/>
        <v>2</v>
      </c>
      <c r="AD2222" s="43">
        <f t="shared" si="278"/>
        <v>435</v>
      </c>
      <c r="AE2222" s="50">
        <f t="shared" si="279"/>
        <v>2435</v>
      </c>
    </row>
    <row r="2223" spans="1:31">
      <c r="A2223" s="59" t="str">
        <f t="shared" si="273"/>
        <v>6840327267</v>
      </c>
      <c r="B2223" s="59" t="str">
        <f t="shared" si="274"/>
        <v>02-435-14</v>
      </c>
      <c r="C2223" s="69" t="s">
        <v>4318</v>
      </c>
      <c r="D2223" s="69" t="s">
        <v>4315</v>
      </c>
      <c r="E2223" s="69" t="s">
        <v>979</v>
      </c>
      <c r="F2223" s="70">
        <v>58</v>
      </c>
      <c r="G2223" s="70" t="s">
        <v>4305</v>
      </c>
      <c r="H2223" s="69" t="s">
        <v>164</v>
      </c>
      <c r="I2223" s="69" t="s">
        <v>1018</v>
      </c>
      <c r="J2223" s="69" t="s">
        <v>318</v>
      </c>
      <c r="K2223" s="69" t="s">
        <v>382</v>
      </c>
      <c r="L2223" s="69" t="s">
        <v>420</v>
      </c>
      <c r="M2223" s="69" t="s">
        <v>388</v>
      </c>
      <c r="N2223" s="69" t="s">
        <v>44</v>
      </c>
      <c r="O2223" s="69" t="s">
        <v>433</v>
      </c>
      <c r="P2223" s="69" t="s">
        <v>970</v>
      </c>
      <c r="Q2223" s="69">
        <v>267</v>
      </c>
      <c r="R2223" s="69" t="s">
        <v>86</v>
      </c>
      <c r="V2223" s="59" t="str">
        <f t="shared" si="275"/>
        <v>6840327коричневый / бежевый</v>
      </c>
      <c r="W2223" s="59" t="str">
        <f t="shared" si="272"/>
        <v>6840327</v>
      </c>
      <c r="X2223" s="59" t="str">
        <f t="shared" si="276"/>
        <v>HATTERAS LAMBSWOOL CHECK</v>
      </c>
      <c r="AC2223" s="50">
        <f t="shared" si="277"/>
        <v>2</v>
      </c>
      <c r="AD2223" s="43">
        <f t="shared" si="278"/>
        <v>435</v>
      </c>
      <c r="AE2223" s="50">
        <f t="shared" si="279"/>
        <v>2435</v>
      </c>
    </row>
    <row r="2224" spans="1:31">
      <c r="A2224" s="59" t="str">
        <f t="shared" si="273"/>
        <v>6840327267</v>
      </c>
      <c r="B2224" s="59" t="str">
        <f t="shared" si="274"/>
        <v>02-435-14</v>
      </c>
      <c r="C2224" s="69" t="s">
        <v>4319</v>
      </c>
      <c r="D2224" s="69" t="s">
        <v>4315</v>
      </c>
      <c r="E2224" s="69" t="s">
        <v>972</v>
      </c>
      <c r="F2224" s="70">
        <v>59</v>
      </c>
      <c r="G2224" s="70" t="s">
        <v>4305</v>
      </c>
      <c r="H2224" s="69" t="s">
        <v>164</v>
      </c>
      <c r="I2224" s="69" t="s">
        <v>1018</v>
      </c>
      <c r="J2224" s="69" t="s">
        <v>318</v>
      </c>
      <c r="K2224" s="69" t="s">
        <v>382</v>
      </c>
      <c r="L2224" s="69" t="s">
        <v>420</v>
      </c>
      <c r="M2224" s="69" t="s">
        <v>388</v>
      </c>
      <c r="N2224" s="69" t="s">
        <v>44</v>
      </c>
      <c r="O2224" s="69" t="s">
        <v>433</v>
      </c>
      <c r="P2224" s="69" t="s">
        <v>970</v>
      </c>
      <c r="Q2224" s="69">
        <v>267</v>
      </c>
      <c r="R2224" s="69" t="s">
        <v>86</v>
      </c>
      <c r="V2224" s="59" t="str">
        <f t="shared" si="275"/>
        <v>6840327коричневый / бежевый</v>
      </c>
      <c r="W2224" s="59" t="str">
        <f t="shared" si="272"/>
        <v>6840327</v>
      </c>
      <c r="X2224" s="59" t="str">
        <f t="shared" si="276"/>
        <v>HATTERAS LAMBSWOOL CHECK</v>
      </c>
      <c r="AC2224" s="50">
        <f t="shared" si="277"/>
        <v>2</v>
      </c>
      <c r="AD2224" s="43">
        <f t="shared" si="278"/>
        <v>435</v>
      </c>
      <c r="AE2224" s="50">
        <f t="shared" si="279"/>
        <v>2435</v>
      </c>
    </row>
    <row r="2225" spans="1:31">
      <c r="A2225" s="59" t="str">
        <f t="shared" si="273"/>
        <v>6840327267</v>
      </c>
      <c r="B2225" s="59" t="str">
        <f t="shared" si="274"/>
        <v>02-435-14</v>
      </c>
      <c r="C2225" s="69" t="s">
        <v>4320</v>
      </c>
      <c r="D2225" s="69" t="s">
        <v>4315</v>
      </c>
      <c r="E2225" s="69" t="s">
        <v>981</v>
      </c>
      <c r="F2225" s="70">
        <v>60</v>
      </c>
      <c r="G2225" s="70" t="s">
        <v>4305</v>
      </c>
      <c r="H2225" s="69" t="s">
        <v>164</v>
      </c>
      <c r="I2225" s="69" t="s">
        <v>1018</v>
      </c>
      <c r="J2225" s="69" t="s">
        <v>318</v>
      </c>
      <c r="K2225" s="69" t="s">
        <v>382</v>
      </c>
      <c r="L2225" s="69" t="s">
        <v>420</v>
      </c>
      <c r="M2225" s="69" t="s">
        <v>388</v>
      </c>
      <c r="N2225" s="69" t="s">
        <v>44</v>
      </c>
      <c r="O2225" s="69" t="s">
        <v>433</v>
      </c>
      <c r="P2225" s="69" t="s">
        <v>970</v>
      </c>
      <c r="Q2225" s="69">
        <v>267</v>
      </c>
      <c r="R2225" s="69" t="s">
        <v>86</v>
      </c>
      <c r="V2225" s="59" t="str">
        <f t="shared" si="275"/>
        <v>6840327коричневый / бежевый</v>
      </c>
      <c r="W2225" s="59" t="str">
        <f t="shared" si="272"/>
        <v>6840327</v>
      </c>
      <c r="X2225" s="59" t="str">
        <f t="shared" si="276"/>
        <v>HATTERAS LAMBSWOOL CHECK</v>
      </c>
      <c r="AC2225" s="50">
        <f t="shared" si="277"/>
        <v>2</v>
      </c>
      <c r="AD2225" s="43">
        <f t="shared" si="278"/>
        <v>435</v>
      </c>
      <c r="AE2225" s="50">
        <f t="shared" si="279"/>
        <v>2435</v>
      </c>
    </row>
    <row r="2226" spans="1:31">
      <c r="A2226" s="59" t="str">
        <f t="shared" si="273"/>
        <v>6840327267</v>
      </c>
      <c r="B2226" s="59" t="str">
        <f t="shared" si="274"/>
        <v>02-435-14</v>
      </c>
      <c r="C2226" s="69" t="s">
        <v>4321</v>
      </c>
      <c r="D2226" s="69" t="s">
        <v>4315</v>
      </c>
      <c r="E2226" s="69" t="s">
        <v>983</v>
      </c>
      <c r="F2226" s="70">
        <v>61</v>
      </c>
      <c r="G2226" s="70" t="s">
        <v>4305</v>
      </c>
      <c r="H2226" s="69" t="s">
        <v>164</v>
      </c>
      <c r="I2226" s="69" t="s">
        <v>1018</v>
      </c>
      <c r="J2226" s="69" t="s">
        <v>318</v>
      </c>
      <c r="K2226" s="69" t="s">
        <v>382</v>
      </c>
      <c r="L2226" s="69" t="s">
        <v>420</v>
      </c>
      <c r="M2226" s="69" t="s">
        <v>388</v>
      </c>
      <c r="N2226" s="69" t="s">
        <v>44</v>
      </c>
      <c r="O2226" s="69" t="s">
        <v>433</v>
      </c>
      <c r="P2226" s="69" t="s">
        <v>970</v>
      </c>
      <c r="Q2226" s="69">
        <v>267</v>
      </c>
      <c r="R2226" s="69" t="s">
        <v>86</v>
      </c>
      <c r="V2226" s="59" t="str">
        <f t="shared" si="275"/>
        <v>6840327коричневый / бежевый</v>
      </c>
      <c r="W2226" s="59" t="str">
        <f t="shared" si="272"/>
        <v>6840327</v>
      </c>
      <c r="X2226" s="59" t="str">
        <f t="shared" si="276"/>
        <v>HATTERAS LAMBSWOOL CHECK</v>
      </c>
      <c r="AC2226" s="50">
        <f t="shared" si="277"/>
        <v>2</v>
      </c>
      <c r="AD2226" s="43">
        <f t="shared" si="278"/>
        <v>435</v>
      </c>
      <c r="AE2226" s="50">
        <f t="shared" si="279"/>
        <v>2435</v>
      </c>
    </row>
    <row r="2227" spans="1:31">
      <c r="A2227" s="59" t="str">
        <f t="shared" si="273"/>
        <v>6840327267</v>
      </c>
      <c r="B2227" s="59" t="str">
        <f t="shared" si="274"/>
        <v>02-435-14</v>
      </c>
      <c r="C2227" s="69" t="s">
        <v>4322</v>
      </c>
      <c r="D2227" s="69" t="s">
        <v>4315</v>
      </c>
      <c r="E2227" s="69" t="s">
        <v>987</v>
      </c>
      <c r="F2227" s="70">
        <v>62</v>
      </c>
      <c r="G2227" s="70" t="s">
        <v>4305</v>
      </c>
      <c r="H2227" s="69" t="s">
        <v>164</v>
      </c>
      <c r="I2227" s="69" t="s">
        <v>1018</v>
      </c>
      <c r="J2227" s="69" t="s">
        <v>318</v>
      </c>
      <c r="K2227" s="69" t="s">
        <v>382</v>
      </c>
      <c r="L2227" s="69" t="s">
        <v>420</v>
      </c>
      <c r="M2227" s="69" t="s">
        <v>388</v>
      </c>
      <c r="N2227" s="69" t="s">
        <v>44</v>
      </c>
      <c r="O2227" s="69" t="s">
        <v>433</v>
      </c>
      <c r="P2227" s="69" t="s">
        <v>970</v>
      </c>
      <c r="Q2227" s="69">
        <v>267</v>
      </c>
      <c r="R2227" s="69" t="s">
        <v>86</v>
      </c>
      <c r="V2227" s="59" t="str">
        <f t="shared" si="275"/>
        <v>6840327коричневый / бежевый</v>
      </c>
      <c r="W2227" s="59" t="str">
        <f t="shared" si="272"/>
        <v>6840327</v>
      </c>
      <c r="X2227" s="59" t="str">
        <f t="shared" si="276"/>
        <v>HATTERAS LAMBSWOOL CHECK</v>
      </c>
      <c r="AC2227" s="50">
        <f t="shared" si="277"/>
        <v>2</v>
      </c>
      <c r="AD2227" s="43">
        <f t="shared" si="278"/>
        <v>435</v>
      </c>
      <c r="AE2227" s="50">
        <f t="shared" si="279"/>
        <v>2435</v>
      </c>
    </row>
    <row r="2228" spans="1:31">
      <c r="A2228" s="59" t="str">
        <f t="shared" si="273"/>
        <v>6840327267</v>
      </c>
      <c r="B2228" s="59" t="str">
        <f t="shared" si="274"/>
        <v>02-435-14</v>
      </c>
      <c r="C2228" s="69" t="s">
        <v>4323</v>
      </c>
      <c r="D2228" s="69" t="s">
        <v>4315</v>
      </c>
      <c r="E2228" s="69" t="s">
        <v>989</v>
      </c>
      <c r="F2228" s="70">
        <v>63</v>
      </c>
      <c r="G2228" s="70" t="s">
        <v>4305</v>
      </c>
      <c r="H2228" s="69" t="s">
        <v>164</v>
      </c>
      <c r="I2228" s="69" t="s">
        <v>1018</v>
      </c>
      <c r="J2228" s="69" t="s">
        <v>318</v>
      </c>
      <c r="K2228" s="69" t="s">
        <v>382</v>
      </c>
      <c r="L2228" s="69" t="s">
        <v>420</v>
      </c>
      <c r="M2228" s="69" t="s">
        <v>388</v>
      </c>
      <c r="N2228" s="69" t="s">
        <v>44</v>
      </c>
      <c r="O2228" s="69" t="s">
        <v>433</v>
      </c>
      <c r="P2228" s="69" t="s">
        <v>970</v>
      </c>
      <c r="Q2228" s="69">
        <v>267</v>
      </c>
      <c r="R2228" s="69" t="s">
        <v>86</v>
      </c>
      <c r="V2228" s="59" t="str">
        <f t="shared" si="275"/>
        <v>6840327коричневый / бежевый</v>
      </c>
      <c r="W2228" s="59" t="str">
        <f t="shared" si="272"/>
        <v>6840327</v>
      </c>
      <c r="X2228" s="59" t="str">
        <f t="shared" si="276"/>
        <v>HATTERAS LAMBSWOOL CHECK</v>
      </c>
      <c r="AC2228" s="50">
        <f t="shared" si="277"/>
        <v>2</v>
      </c>
      <c r="AD2228" s="43">
        <f t="shared" si="278"/>
        <v>435</v>
      </c>
      <c r="AE2228" s="50">
        <f t="shared" si="279"/>
        <v>2435</v>
      </c>
    </row>
    <row r="2229" spans="1:31">
      <c r="A2229" s="59" t="str">
        <f t="shared" si="273"/>
        <v>6840330225</v>
      </c>
      <c r="B2229" s="59" t="str">
        <f t="shared" si="274"/>
        <v>02-436-78</v>
      </c>
      <c r="C2229" s="69" t="s">
        <v>4324</v>
      </c>
      <c r="D2229" s="69" t="s">
        <v>4325</v>
      </c>
      <c r="E2229" s="69" t="s">
        <v>1147</v>
      </c>
      <c r="F2229" s="70">
        <v>55</v>
      </c>
      <c r="G2229" s="70" t="s">
        <v>4326</v>
      </c>
      <c r="H2229" s="69" t="s">
        <v>259</v>
      </c>
      <c r="I2229" s="69" t="s">
        <v>1018</v>
      </c>
      <c r="J2229" s="69" t="s">
        <v>318</v>
      </c>
      <c r="K2229" s="69" t="s">
        <v>382</v>
      </c>
      <c r="L2229" s="69" t="s">
        <v>420</v>
      </c>
      <c r="M2229" s="69" t="s">
        <v>388</v>
      </c>
      <c r="N2229" s="69" t="s">
        <v>44</v>
      </c>
      <c r="O2229" s="69" t="s">
        <v>433</v>
      </c>
      <c r="P2229" s="69" t="s">
        <v>970</v>
      </c>
      <c r="Q2229" s="69">
        <v>225</v>
      </c>
      <c r="R2229" s="69" t="s">
        <v>71</v>
      </c>
      <c r="V2229" s="59" t="str">
        <f t="shared" si="275"/>
        <v>6840330синий / черный</v>
      </c>
      <c r="W2229" s="59" t="str">
        <f t="shared" si="272"/>
        <v>6840330</v>
      </c>
      <c r="X2229" s="59" t="str">
        <f t="shared" si="276"/>
        <v>HATTERAS WOOL CHECK</v>
      </c>
      <c r="AC2229" s="50">
        <f t="shared" si="277"/>
        <v>2</v>
      </c>
      <c r="AD2229" s="43">
        <f t="shared" si="278"/>
        <v>436</v>
      </c>
      <c r="AE2229" s="50">
        <f t="shared" si="279"/>
        <v>2436</v>
      </c>
    </row>
    <row r="2230" spans="1:31">
      <c r="A2230" s="59" t="str">
        <f t="shared" si="273"/>
        <v>6840330225</v>
      </c>
      <c r="B2230" s="59" t="str">
        <f t="shared" si="274"/>
        <v>02-436-78</v>
      </c>
      <c r="C2230" s="69" t="s">
        <v>4327</v>
      </c>
      <c r="D2230" s="69" t="s">
        <v>4325</v>
      </c>
      <c r="E2230" s="69" t="s">
        <v>985</v>
      </c>
      <c r="F2230" s="70">
        <v>56</v>
      </c>
      <c r="G2230" s="70" t="s">
        <v>4326</v>
      </c>
      <c r="H2230" s="69" t="s">
        <v>259</v>
      </c>
      <c r="I2230" s="69" t="s">
        <v>1018</v>
      </c>
      <c r="J2230" s="69" t="s">
        <v>318</v>
      </c>
      <c r="K2230" s="69" t="s">
        <v>382</v>
      </c>
      <c r="L2230" s="69" t="s">
        <v>420</v>
      </c>
      <c r="M2230" s="69" t="s">
        <v>388</v>
      </c>
      <c r="N2230" s="69" t="s">
        <v>44</v>
      </c>
      <c r="O2230" s="69" t="s">
        <v>433</v>
      </c>
      <c r="P2230" s="69" t="s">
        <v>970</v>
      </c>
      <c r="Q2230" s="69">
        <v>225</v>
      </c>
      <c r="R2230" s="69" t="s">
        <v>71</v>
      </c>
      <c r="V2230" s="59" t="str">
        <f t="shared" si="275"/>
        <v>6840330синий / черный</v>
      </c>
      <c r="W2230" s="59" t="str">
        <f t="shared" si="272"/>
        <v>6840330</v>
      </c>
      <c r="X2230" s="59" t="str">
        <f t="shared" si="276"/>
        <v>HATTERAS WOOL CHECK</v>
      </c>
      <c r="AC2230" s="50">
        <f t="shared" si="277"/>
        <v>2</v>
      </c>
      <c r="AD2230" s="43">
        <f t="shared" si="278"/>
        <v>436</v>
      </c>
      <c r="AE2230" s="50">
        <f t="shared" si="279"/>
        <v>2436</v>
      </c>
    </row>
    <row r="2231" spans="1:31">
      <c r="A2231" s="59" t="str">
        <f t="shared" si="273"/>
        <v>6840330225</v>
      </c>
      <c r="B2231" s="59" t="str">
        <f t="shared" si="274"/>
        <v>02-436-78</v>
      </c>
      <c r="C2231" s="69" t="s">
        <v>4328</v>
      </c>
      <c r="D2231" s="69" t="s">
        <v>4325</v>
      </c>
      <c r="E2231" s="69" t="s">
        <v>967</v>
      </c>
      <c r="F2231" s="70">
        <v>57</v>
      </c>
      <c r="G2231" s="70" t="s">
        <v>4326</v>
      </c>
      <c r="H2231" s="69" t="s">
        <v>259</v>
      </c>
      <c r="I2231" s="69" t="s">
        <v>1018</v>
      </c>
      <c r="J2231" s="69" t="s">
        <v>318</v>
      </c>
      <c r="K2231" s="69" t="s">
        <v>382</v>
      </c>
      <c r="L2231" s="69" t="s">
        <v>420</v>
      </c>
      <c r="M2231" s="69" t="s">
        <v>388</v>
      </c>
      <c r="N2231" s="69" t="s">
        <v>44</v>
      </c>
      <c r="O2231" s="69" t="s">
        <v>433</v>
      </c>
      <c r="P2231" s="69" t="s">
        <v>970</v>
      </c>
      <c r="Q2231" s="69">
        <v>225</v>
      </c>
      <c r="R2231" s="69" t="s">
        <v>71</v>
      </c>
      <c r="V2231" s="59" t="str">
        <f t="shared" si="275"/>
        <v>6840330синий / черный</v>
      </c>
      <c r="W2231" s="59" t="str">
        <f t="shared" si="272"/>
        <v>6840330</v>
      </c>
      <c r="X2231" s="59" t="str">
        <f t="shared" si="276"/>
        <v>HATTERAS WOOL CHECK</v>
      </c>
      <c r="AC2231" s="50">
        <f t="shared" si="277"/>
        <v>2</v>
      </c>
      <c r="AD2231" s="43">
        <f t="shared" si="278"/>
        <v>436</v>
      </c>
      <c r="AE2231" s="50">
        <f t="shared" si="279"/>
        <v>2436</v>
      </c>
    </row>
    <row r="2232" spans="1:31">
      <c r="A2232" s="59" t="str">
        <f t="shared" si="273"/>
        <v>6840330225</v>
      </c>
      <c r="B2232" s="59" t="str">
        <f t="shared" si="274"/>
        <v>02-436-78</v>
      </c>
      <c r="C2232" s="69" t="s">
        <v>4329</v>
      </c>
      <c r="D2232" s="69" t="s">
        <v>4325</v>
      </c>
      <c r="E2232" s="69" t="s">
        <v>979</v>
      </c>
      <c r="F2232" s="70">
        <v>58</v>
      </c>
      <c r="G2232" s="70" t="s">
        <v>4326</v>
      </c>
      <c r="H2232" s="69" t="s">
        <v>259</v>
      </c>
      <c r="I2232" s="69" t="s">
        <v>1018</v>
      </c>
      <c r="J2232" s="69" t="s">
        <v>318</v>
      </c>
      <c r="K2232" s="69" t="s">
        <v>382</v>
      </c>
      <c r="L2232" s="69" t="s">
        <v>420</v>
      </c>
      <c r="M2232" s="69" t="s">
        <v>388</v>
      </c>
      <c r="N2232" s="69" t="s">
        <v>44</v>
      </c>
      <c r="O2232" s="69" t="s">
        <v>433</v>
      </c>
      <c r="P2232" s="69" t="s">
        <v>970</v>
      </c>
      <c r="Q2232" s="69">
        <v>225</v>
      </c>
      <c r="R2232" s="69" t="s">
        <v>71</v>
      </c>
      <c r="V2232" s="59" t="str">
        <f t="shared" si="275"/>
        <v>6840330синий / черный</v>
      </c>
      <c r="W2232" s="59" t="str">
        <f t="shared" si="272"/>
        <v>6840330</v>
      </c>
      <c r="X2232" s="59" t="str">
        <f t="shared" si="276"/>
        <v>HATTERAS WOOL CHECK</v>
      </c>
      <c r="AC2232" s="50">
        <f t="shared" si="277"/>
        <v>2</v>
      </c>
      <c r="AD2232" s="43">
        <f t="shared" si="278"/>
        <v>436</v>
      </c>
      <c r="AE2232" s="50">
        <f t="shared" si="279"/>
        <v>2436</v>
      </c>
    </row>
    <row r="2233" spans="1:31">
      <c r="A2233" s="59" t="str">
        <f t="shared" si="273"/>
        <v>6840330225</v>
      </c>
      <c r="B2233" s="59" t="str">
        <f t="shared" si="274"/>
        <v>02-436-78</v>
      </c>
      <c r="C2233" s="69" t="s">
        <v>4330</v>
      </c>
      <c r="D2233" s="69" t="s">
        <v>4325</v>
      </c>
      <c r="E2233" s="69" t="s">
        <v>972</v>
      </c>
      <c r="F2233" s="70">
        <v>59</v>
      </c>
      <c r="G2233" s="70" t="s">
        <v>4326</v>
      </c>
      <c r="H2233" s="69" t="s">
        <v>259</v>
      </c>
      <c r="I2233" s="69" t="s">
        <v>1018</v>
      </c>
      <c r="J2233" s="69" t="s">
        <v>318</v>
      </c>
      <c r="K2233" s="69" t="s">
        <v>382</v>
      </c>
      <c r="L2233" s="69" t="s">
        <v>420</v>
      </c>
      <c r="M2233" s="69" t="s">
        <v>388</v>
      </c>
      <c r="N2233" s="69" t="s">
        <v>44</v>
      </c>
      <c r="O2233" s="69" t="s">
        <v>433</v>
      </c>
      <c r="P2233" s="69" t="s">
        <v>970</v>
      </c>
      <c r="Q2233" s="69">
        <v>225</v>
      </c>
      <c r="R2233" s="69" t="s">
        <v>71</v>
      </c>
      <c r="V2233" s="59" t="str">
        <f t="shared" si="275"/>
        <v>6840330синий / черный</v>
      </c>
      <c r="W2233" s="59" t="str">
        <f t="shared" si="272"/>
        <v>6840330</v>
      </c>
      <c r="X2233" s="59" t="str">
        <f t="shared" si="276"/>
        <v>HATTERAS WOOL CHECK</v>
      </c>
      <c r="AC2233" s="50">
        <f t="shared" si="277"/>
        <v>2</v>
      </c>
      <c r="AD2233" s="43">
        <f t="shared" si="278"/>
        <v>436</v>
      </c>
      <c r="AE2233" s="50">
        <f t="shared" si="279"/>
        <v>2436</v>
      </c>
    </row>
    <row r="2234" spans="1:31">
      <c r="A2234" s="59" t="str">
        <f t="shared" si="273"/>
        <v>6840330225</v>
      </c>
      <c r="B2234" s="59" t="str">
        <f t="shared" si="274"/>
        <v>02-436-78</v>
      </c>
      <c r="C2234" s="69" t="s">
        <v>4331</v>
      </c>
      <c r="D2234" s="69" t="s">
        <v>4325</v>
      </c>
      <c r="E2234" s="69" t="s">
        <v>981</v>
      </c>
      <c r="F2234" s="70">
        <v>60</v>
      </c>
      <c r="G2234" s="70" t="s">
        <v>4326</v>
      </c>
      <c r="H2234" s="69" t="s">
        <v>259</v>
      </c>
      <c r="I2234" s="69" t="s">
        <v>1018</v>
      </c>
      <c r="J2234" s="69" t="s">
        <v>318</v>
      </c>
      <c r="K2234" s="69" t="s">
        <v>382</v>
      </c>
      <c r="L2234" s="69" t="s">
        <v>420</v>
      </c>
      <c r="M2234" s="69" t="s">
        <v>388</v>
      </c>
      <c r="N2234" s="69" t="s">
        <v>44</v>
      </c>
      <c r="O2234" s="69" t="s">
        <v>433</v>
      </c>
      <c r="P2234" s="69" t="s">
        <v>970</v>
      </c>
      <c r="Q2234" s="69">
        <v>225</v>
      </c>
      <c r="R2234" s="69" t="s">
        <v>71</v>
      </c>
      <c r="V2234" s="59" t="str">
        <f t="shared" si="275"/>
        <v>6840330синий / черный</v>
      </c>
      <c r="W2234" s="59" t="str">
        <f t="shared" si="272"/>
        <v>6840330</v>
      </c>
      <c r="X2234" s="59" t="str">
        <f t="shared" si="276"/>
        <v>HATTERAS WOOL CHECK</v>
      </c>
      <c r="AC2234" s="50">
        <f t="shared" si="277"/>
        <v>2</v>
      </c>
      <c r="AD2234" s="43">
        <f t="shared" si="278"/>
        <v>436</v>
      </c>
      <c r="AE2234" s="50">
        <f t="shared" si="279"/>
        <v>2436</v>
      </c>
    </row>
    <row r="2235" spans="1:31">
      <c r="A2235" s="59" t="str">
        <f t="shared" si="273"/>
        <v>6840330225</v>
      </c>
      <c r="B2235" s="59" t="str">
        <f t="shared" si="274"/>
        <v>02-436-78</v>
      </c>
      <c r="C2235" s="69" t="s">
        <v>4332</v>
      </c>
      <c r="D2235" s="69" t="s">
        <v>4325</v>
      </c>
      <c r="E2235" s="69" t="s">
        <v>983</v>
      </c>
      <c r="F2235" s="70">
        <v>61</v>
      </c>
      <c r="G2235" s="70" t="s">
        <v>4326</v>
      </c>
      <c r="H2235" s="69" t="s">
        <v>259</v>
      </c>
      <c r="I2235" s="69" t="s">
        <v>1018</v>
      </c>
      <c r="J2235" s="69" t="s">
        <v>318</v>
      </c>
      <c r="K2235" s="69" t="s">
        <v>382</v>
      </c>
      <c r="L2235" s="69" t="s">
        <v>420</v>
      </c>
      <c r="M2235" s="69" t="s">
        <v>388</v>
      </c>
      <c r="N2235" s="69" t="s">
        <v>44</v>
      </c>
      <c r="O2235" s="69" t="s">
        <v>433</v>
      </c>
      <c r="P2235" s="69" t="s">
        <v>970</v>
      </c>
      <c r="Q2235" s="69">
        <v>225</v>
      </c>
      <c r="R2235" s="69" t="s">
        <v>71</v>
      </c>
      <c r="V2235" s="59" t="str">
        <f t="shared" si="275"/>
        <v>6840330синий / черный</v>
      </c>
      <c r="W2235" s="59" t="str">
        <f t="shared" si="272"/>
        <v>6840330</v>
      </c>
      <c r="X2235" s="59" t="str">
        <f t="shared" si="276"/>
        <v>HATTERAS WOOL CHECK</v>
      </c>
      <c r="AC2235" s="50">
        <f t="shared" si="277"/>
        <v>2</v>
      </c>
      <c r="AD2235" s="43">
        <f t="shared" si="278"/>
        <v>436</v>
      </c>
      <c r="AE2235" s="50">
        <f t="shared" si="279"/>
        <v>2436</v>
      </c>
    </row>
    <row r="2236" spans="1:31">
      <c r="A2236" s="59" t="str">
        <f t="shared" si="273"/>
        <v>6840330225</v>
      </c>
      <c r="B2236" s="59" t="str">
        <f t="shared" si="274"/>
        <v>02-436-78</v>
      </c>
      <c r="C2236" s="69" t="s">
        <v>4333</v>
      </c>
      <c r="D2236" s="69" t="s">
        <v>4325</v>
      </c>
      <c r="E2236" s="69" t="s">
        <v>987</v>
      </c>
      <c r="F2236" s="70">
        <v>62</v>
      </c>
      <c r="G2236" s="70" t="s">
        <v>4326</v>
      </c>
      <c r="H2236" s="69" t="s">
        <v>259</v>
      </c>
      <c r="I2236" s="69" t="s">
        <v>1018</v>
      </c>
      <c r="J2236" s="69" t="s">
        <v>318</v>
      </c>
      <c r="K2236" s="69" t="s">
        <v>382</v>
      </c>
      <c r="L2236" s="69" t="s">
        <v>420</v>
      </c>
      <c r="M2236" s="69" t="s">
        <v>388</v>
      </c>
      <c r="N2236" s="69" t="s">
        <v>44</v>
      </c>
      <c r="O2236" s="69" t="s">
        <v>433</v>
      </c>
      <c r="P2236" s="69" t="s">
        <v>970</v>
      </c>
      <c r="Q2236" s="69">
        <v>225</v>
      </c>
      <c r="R2236" s="69" t="s">
        <v>71</v>
      </c>
      <c r="V2236" s="59" t="str">
        <f t="shared" si="275"/>
        <v>6840330синий / черный</v>
      </c>
      <c r="W2236" s="59" t="str">
        <f t="shared" si="272"/>
        <v>6840330</v>
      </c>
      <c r="X2236" s="59" t="str">
        <f t="shared" si="276"/>
        <v>HATTERAS WOOL CHECK</v>
      </c>
      <c r="AC2236" s="50">
        <f t="shared" si="277"/>
        <v>2</v>
      </c>
      <c r="AD2236" s="43">
        <f t="shared" si="278"/>
        <v>436</v>
      </c>
      <c r="AE2236" s="50">
        <f t="shared" si="279"/>
        <v>2436</v>
      </c>
    </row>
    <row r="2237" spans="1:31">
      <c r="A2237" s="59" t="str">
        <f t="shared" si="273"/>
        <v>6840330225</v>
      </c>
      <c r="B2237" s="59" t="str">
        <f t="shared" si="274"/>
        <v>02-436-78</v>
      </c>
      <c r="C2237" s="69" t="s">
        <v>4334</v>
      </c>
      <c r="D2237" s="69" t="s">
        <v>4325</v>
      </c>
      <c r="E2237" s="69" t="s">
        <v>989</v>
      </c>
      <c r="F2237" s="70">
        <v>63</v>
      </c>
      <c r="G2237" s="70" t="s">
        <v>4326</v>
      </c>
      <c r="H2237" s="69" t="s">
        <v>259</v>
      </c>
      <c r="I2237" s="69" t="s">
        <v>1018</v>
      </c>
      <c r="J2237" s="69" t="s">
        <v>318</v>
      </c>
      <c r="K2237" s="69" t="s">
        <v>382</v>
      </c>
      <c r="L2237" s="69" t="s">
        <v>420</v>
      </c>
      <c r="M2237" s="69" t="s">
        <v>388</v>
      </c>
      <c r="N2237" s="69" t="s">
        <v>44</v>
      </c>
      <c r="O2237" s="69" t="s">
        <v>433</v>
      </c>
      <c r="P2237" s="69" t="s">
        <v>970</v>
      </c>
      <c r="Q2237" s="69">
        <v>225</v>
      </c>
      <c r="R2237" s="69" t="s">
        <v>71</v>
      </c>
      <c r="V2237" s="59" t="str">
        <f t="shared" si="275"/>
        <v>6840330синий / черный</v>
      </c>
      <c r="W2237" s="59" t="str">
        <f t="shared" si="272"/>
        <v>6840330</v>
      </c>
      <c r="X2237" s="59" t="str">
        <f t="shared" si="276"/>
        <v>HATTERAS WOOL CHECK</v>
      </c>
      <c r="AC2237" s="50">
        <f t="shared" si="277"/>
        <v>2</v>
      </c>
      <c r="AD2237" s="43">
        <f t="shared" si="278"/>
        <v>436</v>
      </c>
      <c r="AE2237" s="50">
        <f t="shared" si="279"/>
        <v>2436</v>
      </c>
    </row>
    <row r="2238" spans="1:31">
      <c r="A2238" s="59" t="str">
        <f t="shared" si="273"/>
        <v>6840330267</v>
      </c>
      <c r="B2238" s="59" t="str">
        <f t="shared" si="274"/>
        <v>02-436-14</v>
      </c>
      <c r="C2238" s="69" t="s">
        <v>4335</v>
      </c>
      <c r="D2238" s="69" t="s">
        <v>4336</v>
      </c>
      <c r="E2238" s="69" t="s">
        <v>1147</v>
      </c>
      <c r="F2238" s="70">
        <v>55</v>
      </c>
      <c r="G2238" s="70" t="s">
        <v>4326</v>
      </c>
      <c r="H2238" s="69" t="s">
        <v>164</v>
      </c>
      <c r="I2238" s="69" t="s">
        <v>1018</v>
      </c>
      <c r="J2238" s="69" t="s">
        <v>318</v>
      </c>
      <c r="K2238" s="69" t="s">
        <v>382</v>
      </c>
      <c r="L2238" s="69" t="s">
        <v>420</v>
      </c>
      <c r="M2238" s="69" t="s">
        <v>388</v>
      </c>
      <c r="N2238" s="69" t="s">
        <v>44</v>
      </c>
      <c r="O2238" s="69" t="s">
        <v>433</v>
      </c>
      <c r="P2238" s="69" t="s">
        <v>970</v>
      </c>
      <c r="Q2238" s="69">
        <v>267</v>
      </c>
      <c r="R2238" s="69" t="s">
        <v>86</v>
      </c>
      <c r="V2238" s="59" t="str">
        <f t="shared" si="275"/>
        <v>6840330коричневый / бежевый</v>
      </c>
      <c r="W2238" s="59" t="str">
        <f t="shared" si="272"/>
        <v>6840330</v>
      </c>
      <c r="X2238" s="59" t="str">
        <f t="shared" si="276"/>
        <v>HATTERAS WOOL CHECK</v>
      </c>
      <c r="AC2238" s="50">
        <f t="shared" si="277"/>
        <v>2</v>
      </c>
      <c r="AD2238" s="43">
        <f t="shared" si="278"/>
        <v>436</v>
      </c>
      <c r="AE2238" s="50">
        <f t="shared" si="279"/>
        <v>2436</v>
      </c>
    </row>
    <row r="2239" spans="1:31">
      <c r="A2239" s="59" t="str">
        <f t="shared" si="273"/>
        <v>6840330267</v>
      </c>
      <c r="B2239" s="59" t="str">
        <f t="shared" si="274"/>
        <v>02-436-14</v>
      </c>
      <c r="C2239" s="69" t="s">
        <v>4337</v>
      </c>
      <c r="D2239" s="69" t="s">
        <v>4336</v>
      </c>
      <c r="E2239" s="69" t="s">
        <v>985</v>
      </c>
      <c r="F2239" s="70">
        <v>56</v>
      </c>
      <c r="G2239" s="70" t="s">
        <v>4326</v>
      </c>
      <c r="H2239" s="69" t="s">
        <v>164</v>
      </c>
      <c r="I2239" s="69" t="s">
        <v>1018</v>
      </c>
      <c r="J2239" s="69" t="s">
        <v>318</v>
      </c>
      <c r="K2239" s="69" t="s">
        <v>382</v>
      </c>
      <c r="L2239" s="69" t="s">
        <v>420</v>
      </c>
      <c r="M2239" s="69" t="s">
        <v>388</v>
      </c>
      <c r="N2239" s="69" t="s">
        <v>44</v>
      </c>
      <c r="O2239" s="69" t="s">
        <v>433</v>
      </c>
      <c r="P2239" s="69" t="s">
        <v>970</v>
      </c>
      <c r="Q2239" s="69">
        <v>267</v>
      </c>
      <c r="R2239" s="69" t="s">
        <v>86</v>
      </c>
      <c r="V2239" s="59" t="str">
        <f t="shared" si="275"/>
        <v>6840330коричневый / бежевый</v>
      </c>
      <c r="W2239" s="59" t="str">
        <f t="shared" si="272"/>
        <v>6840330</v>
      </c>
      <c r="X2239" s="59" t="str">
        <f t="shared" si="276"/>
        <v>HATTERAS WOOL CHECK</v>
      </c>
      <c r="AC2239" s="50">
        <f t="shared" si="277"/>
        <v>2</v>
      </c>
      <c r="AD2239" s="43">
        <f t="shared" si="278"/>
        <v>436</v>
      </c>
      <c r="AE2239" s="50">
        <f t="shared" si="279"/>
        <v>2436</v>
      </c>
    </row>
    <row r="2240" spans="1:31">
      <c r="A2240" s="59" t="str">
        <f t="shared" si="273"/>
        <v>6840330267</v>
      </c>
      <c r="B2240" s="59" t="str">
        <f t="shared" si="274"/>
        <v>02-436-14</v>
      </c>
      <c r="C2240" s="69" t="s">
        <v>4338</v>
      </c>
      <c r="D2240" s="69" t="s">
        <v>4336</v>
      </c>
      <c r="E2240" s="69" t="s">
        <v>967</v>
      </c>
      <c r="F2240" s="70">
        <v>57</v>
      </c>
      <c r="G2240" s="70" t="s">
        <v>4326</v>
      </c>
      <c r="H2240" s="69" t="s">
        <v>164</v>
      </c>
      <c r="I2240" s="69" t="s">
        <v>1018</v>
      </c>
      <c r="J2240" s="69" t="s">
        <v>318</v>
      </c>
      <c r="K2240" s="69" t="s">
        <v>382</v>
      </c>
      <c r="L2240" s="69" t="s">
        <v>420</v>
      </c>
      <c r="M2240" s="69" t="s">
        <v>388</v>
      </c>
      <c r="N2240" s="69" t="s">
        <v>44</v>
      </c>
      <c r="O2240" s="69" t="s">
        <v>433</v>
      </c>
      <c r="P2240" s="69" t="s">
        <v>970</v>
      </c>
      <c r="Q2240" s="69">
        <v>267</v>
      </c>
      <c r="R2240" s="69" t="s">
        <v>86</v>
      </c>
      <c r="V2240" s="59" t="str">
        <f t="shared" si="275"/>
        <v>6840330коричневый / бежевый</v>
      </c>
      <c r="W2240" s="59" t="str">
        <f t="shared" si="272"/>
        <v>6840330</v>
      </c>
      <c r="X2240" s="59" t="str">
        <f t="shared" si="276"/>
        <v>HATTERAS WOOL CHECK</v>
      </c>
      <c r="AC2240" s="50">
        <f t="shared" si="277"/>
        <v>2</v>
      </c>
      <c r="AD2240" s="43">
        <f t="shared" si="278"/>
        <v>436</v>
      </c>
      <c r="AE2240" s="50">
        <f t="shared" si="279"/>
        <v>2436</v>
      </c>
    </row>
    <row r="2241" spans="1:31">
      <c r="A2241" s="59" t="str">
        <f t="shared" si="273"/>
        <v>6840330267</v>
      </c>
      <c r="B2241" s="59" t="str">
        <f t="shared" si="274"/>
        <v>02-436-14</v>
      </c>
      <c r="C2241" s="69" t="s">
        <v>4339</v>
      </c>
      <c r="D2241" s="69" t="s">
        <v>4336</v>
      </c>
      <c r="E2241" s="69" t="s">
        <v>979</v>
      </c>
      <c r="F2241" s="70">
        <v>58</v>
      </c>
      <c r="G2241" s="70" t="s">
        <v>4326</v>
      </c>
      <c r="H2241" s="69" t="s">
        <v>164</v>
      </c>
      <c r="I2241" s="69" t="s">
        <v>1018</v>
      </c>
      <c r="J2241" s="69" t="s">
        <v>318</v>
      </c>
      <c r="K2241" s="69" t="s">
        <v>382</v>
      </c>
      <c r="L2241" s="69" t="s">
        <v>420</v>
      </c>
      <c r="M2241" s="69" t="s">
        <v>388</v>
      </c>
      <c r="N2241" s="69" t="s">
        <v>44</v>
      </c>
      <c r="O2241" s="69" t="s">
        <v>433</v>
      </c>
      <c r="P2241" s="69" t="s">
        <v>970</v>
      </c>
      <c r="Q2241" s="69">
        <v>267</v>
      </c>
      <c r="R2241" s="69" t="s">
        <v>86</v>
      </c>
      <c r="V2241" s="59" t="str">
        <f t="shared" si="275"/>
        <v>6840330коричневый / бежевый</v>
      </c>
      <c r="W2241" s="59" t="str">
        <f t="shared" si="272"/>
        <v>6840330</v>
      </c>
      <c r="X2241" s="59" t="str">
        <f t="shared" si="276"/>
        <v>HATTERAS WOOL CHECK</v>
      </c>
      <c r="AC2241" s="50">
        <f t="shared" si="277"/>
        <v>2</v>
      </c>
      <c r="AD2241" s="43">
        <f t="shared" si="278"/>
        <v>436</v>
      </c>
      <c r="AE2241" s="50">
        <f t="shared" si="279"/>
        <v>2436</v>
      </c>
    </row>
    <row r="2242" spans="1:31">
      <c r="A2242" s="59" t="str">
        <f t="shared" si="273"/>
        <v>6840330267</v>
      </c>
      <c r="B2242" s="59" t="str">
        <f t="shared" si="274"/>
        <v>02-436-14</v>
      </c>
      <c r="C2242" s="69" t="s">
        <v>4340</v>
      </c>
      <c r="D2242" s="69" t="s">
        <v>4336</v>
      </c>
      <c r="E2242" s="69" t="s">
        <v>972</v>
      </c>
      <c r="F2242" s="70">
        <v>59</v>
      </c>
      <c r="G2242" s="70" t="s">
        <v>4326</v>
      </c>
      <c r="H2242" s="69" t="s">
        <v>164</v>
      </c>
      <c r="I2242" s="69" t="s">
        <v>1018</v>
      </c>
      <c r="J2242" s="69" t="s">
        <v>318</v>
      </c>
      <c r="K2242" s="69" t="s">
        <v>382</v>
      </c>
      <c r="L2242" s="69" t="s">
        <v>420</v>
      </c>
      <c r="M2242" s="69" t="s">
        <v>388</v>
      </c>
      <c r="N2242" s="69" t="s">
        <v>44</v>
      </c>
      <c r="O2242" s="69" t="s">
        <v>433</v>
      </c>
      <c r="P2242" s="69" t="s">
        <v>970</v>
      </c>
      <c r="Q2242" s="69">
        <v>267</v>
      </c>
      <c r="R2242" s="69" t="s">
        <v>86</v>
      </c>
      <c r="V2242" s="59" t="str">
        <f t="shared" si="275"/>
        <v>6840330коричневый / бежевый</v>
      </c>
      <c r="W2242" s="59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6840330</v>
      </c>
      <c r="X2242" s="59" t="str">
        <f t="shared" si="276"/>
        <v>HATTERAS WOOL CHECK</v>
      </c>
      <c r="AC2242" s="50">
        <f t="shared" si="277"/>
        <v>2</v>
      </c>
      <c r="AD2242" s="43">
        <f t="shared" si="278"/>
        <v>436</v>
      </c>
      <c r="AE2242" s="50">
        <f t="shared" si="279"/>
        <v>2436</v>
      </c>
    </row>
    <row r="2243" spans="1:31">
      <c r="A2243" s="59" t="str">
        <f t="shared" ref="A2243:A2306" si="281">IF(G2243&amp;Q2243&lt;&gt;"",W2243&amp;Q2243,"")</f>
        <v>6840330267</v>
      </c>
      <c r="B2243" s="59" t="str">
        <f t="shared" ref="B2243:B2306" si="282">IF(C2243&lt;&gt;"",LEFT(C2243,9),"")</f>
        <v>02-436-14</v>
      </c>
      <c r="C2243" s="69" t="s">
        <v>4341</v>
      </c>
      <c r="D2243" s="69" t="s">
        <v>4336</v>
      </c>
      <c r="E2243" s="69" t="s">
        <v>981</v>
      </c>
      <c r="F2243" s="70">
        <v>60</v>
      </c>
      <c r="G2243" s="70" t="s">
        <v>4326</v>
      </c>
      <c r="H2243" s="69" t="s">
        <v>164</v>
      </c>
      <c r="I2243" s="69" t="s">
        <v>1018</v>
      </c>
      <c r="J2243" s="69" t="s">
        <v>318</v>
      </c>
      <c r="K2243" s="69" t="s">
        <v>382</v>
      </c>
      <c r="L2243" s="69" t="s">
        <v>420</v>
      </c>
      <c r="M2243" s="69" t="s">
        <v>388</v>
      </c>
      <c r="N2243" s="69" t="s">
        <v>44</v>
      </c>
      <c r="O2243" s="69" t="s">
        <v>433</v>
      </c>
      <c r="P2243" s="69" t="s">
        <v>970</v>
      </c>
      <c r="Q2243" s="69">
        <v>267</v>
      </c>
      <c r="R2243" s="69" t="s">
        <v>86</v>
      </c>
      <c r="V2243" s="59" t="str">
        <f t="shared" ref="V2243:V2306" si="283">W2243&amp;H2243</f>
        <v>6840330коричневый / бежевый</v>
      </c>
      <c r="W2243" s="59" t="str">
        <f t="shared" si="280"/>
        <v>6840330</v>
      </c>
      <c r="X2243" s="59" t="str">
        <f t="shared" ref="X2243:X2306" si="284">IF(A2243&lt;&gt;"",IFERROR(IF(FIND(" ",G2243)&gt;=1,MID(G2243,FIND(" ",G2243)+1,LEN(G2243)),""),""),"")</f>
        <v>HATTERAS WOOL CHECK</v>
      </c>
      <c r="AC2243" s="50">
        <f t="shared" ref="AC2243:AC2306" si="285">IFERROR(VALUE(MID($C2243,1,2)),0)</f>
        <v>2</v>
      </c>
      <c r="AD2243" s="43">
        <f t="shared" ref="AD2243:AD2306" si="286">IFERROR(VALUE(MID($C2243,4,3)),0)</f>
        <v>436</v>
      </c>
      <c r="AE2243" s="50">
        <f t="shared" ref="AE2243:AE2306" si="287">VALUE(RIGHT("00"&amp;AC2243,2)&amp;RIGHT("000"&amp;AD2243,3))</f>
        <v>2436</v>
      </c>
    </row>
    <row r="2244" spans="1:31">
      <c r="A2244" s="59" t="str">
        <f t="shared" si="281"/>
        <v>6840330267</v>
      </c>
      <c r="B2244" s="59" t="str">
        <f t="shared" si="282"/>
        <v>02-436-14</v>
      </c>
      <c r="C2244" s="69" t="s">
        <v>4342</v>
      </c>
      <c r="D2244" s="69" t="s">
        <v>4336</v>
      </c>
      <c r="E2244" s="69" t="s">
        <v>983</v>
      </c>
      <c r="F2244" s="70">
        <v>61</v>
      </c>
      <c r="G2244" s="70" t="s">
        <v>4326</v>
      </c>
      <c r="H2244" s="69" t="s">
        <v>164</v>
      </c>
      <c r="I2244" s="69" t="s">
        <v>1018</v>
      </c>
      <c r="J2244" s="69" t="s">
        <v>318</v>
      </c>
      <c r="K2244" s="69" t="s">
        <v>382</v>
      </c>
      <c r="L2244" s="69" t="s">
        <v>420</v>
      </c>
      <c r="M2244" s="69" t="s">
        <v>388</v>
      </c>
      <c r="N2244" s="69" t="s">
        <v>44</v>
      </c>
      <c r="O2244" s="69" t="s">
        <v>433</v>
      </c>
      <c r="P2244" s="69" t="s">
        <v>970</v>
      </c>
      <c r="Q2244" s="69">
        <v>267</v>
      </c>
      <c r="R2244" s="69" t="s">
        <v>86</v>
      </c>
      <c r="V2244" s="59" t="str">
        <f t="shared" si="283"/>
        <v>6840330коричневый / бежевый</v>
      </c>
      <c r="W2244" s="59" t="str">
        <f t="shared" si="280"/>
        <v>6840330</v>
      </c>
      <c r="X2244" s="59" t="str">
        <f t="shared" si="284"/>
        <v>HATTERAS WOOL CHECK</v>
      </c>
      <c r="AC2244" s="50">
        <f t="shared" si="285"/>
        <v>2</v>
      </c>
      <c r="AD2244" s="43">
        <f t="shared" si="286"/>
        <v>436</v>
      </c>
      <c r="AE2244" s="50">
        <f t="shared" si="287"/>
        <v>2436</v>
      </c>
    </row>
    <row r="2245" spans="1:31">
      <c r="A2245" s="59" t="str">
        <f t="shared" si="281"/>
        <v>6840330267</v>
      </c>
      <c r="B2245" s="59" t="str">
        <f t="shared" si="282"/>
        <v>02-436-14</v>
      </c>
      <c r="C2245" s="69" t="s">
        <v>4343</v>
      </c>
      <c r="D2245" s="69" t="s">
        <v>4336</v>
      </c>
      <c r="E2245" s="69" t="s">
        <v>987</v>
      </c>
      <c r="F2245" s="70">
        <v>62</v>
      </c>
      <c r="G2245" s="70" t="s">
        <v>4326</v>
      </c>
      <c r="H2245" s="69" t="s">
        <v>164</v>
      </c>
      <c r="I2245" s="69" t="s">
        <v>1018</v>
      </c>
      <c r="J2245" s="69" t="s">
        <v>318</v>
      </c>
      <c r="K2245" s="69" t="s">
        <v>382</v>
      </c>
      <c r="L2245" s="69" t="s">
        <v>420</v>
      </c>
      <c r="M2245" s="69" t="s">
        <v>388</v>
      </c>
      <c r="N2245" s="69" t="s">
        <v>44</v>
      </c>
      <c r="O2245" s="69" t="s">
        <v>433</v>
      </c>
      <c r="P2245" s="69" t="s">
        <v>970</v>
      </c>
      <c r="Q2245" s="69">
        <v>267</v>
      </c>
      <c r="R2245" s="69" t="s">
        <v>86</v>
      </c>
      <c r="V2245" s="59" t="str">
        <f t="shared" si="283"/>
        <v>6840330коричневый / бежевый</v>
      </c>
      <c r="W2245" s="59" t="str">
        <f t="shared" si="280"/>
        <v>6840330</v>
      </c>
      <c r="X2245" s="59" t="str">
        <f t="shared" si="284"/>
        <v>HATTERAS WOOL CHECK</v>
      </c>
      <c r="AC2245" s="50">
        <f t="shared" si="285"/>
        <v>2</v>
      </c>
      <c r="AD2245" s="43">
        <f t="shared" si="286"/>
        <v>436</v>
      </c>
      <c r="AE2245" s="50">
        <f t="shared" si="287"/>
        <v>2436</v>
      </c>
    </row>
    <row r="2246" spans="1:31">
      <c r="A2246" s="59" t="str">
        <f t="shared" si="281"/>
        <v>6840330267</v>
      </c>
      <c r="B2246" s="59" t="str">
        <f t="shared" si="282"/>
        <v>02-436-14</v>
      </c>
      <c r="C2246" s="69" t="s">
        <v>4344</v>
      </c>
      <c r="D2246" s="69" t="s">
        <v>4336</v>
      </c>
      <c r="E2246" s="69" t="s">
        <v>989</v>
      </c>
      <c r="F2246" s="70">
        <v>63</v>
      </c>
      <c r="G2246" s="70" t="s">
        <v>4326</v>
      </c>
      <c r="H2246" s="69" t="s">
        <v>164</v>
      </c>
      <c r="I2246" s="69" t="s">
        <v>1018</v>
      </c>
      <c r="J2246" s="69" t="s">
        <v>318</v>
      </c>
      <c r="K2246" s="69" t="s">
        <v>382</v>
      </c>
      <c r="L2246" s="69" t="s">
        <v>420</v>
      </c>
      <c r="M2246" s="69" t="s">
        <v>388</v>
      </c>
      <c r="N2246" s="69" t="s">
        <v>44</v>
      </c>
      <c r="O2246" s="69" t="s">
        <v>433</v>
      </c>
      <c r="P2246" s="69" t="s">
        <v>970</v>
      </c>
      <c r="Q2246" s="69">
        <v>267</v>
      </c>
      <c r="R2246" s="69" t="s">
        <v>86</v>
      </c>
      <c r="V2246" s="59" t="str">
        <f t="shared" si="283"/>
        <v>6840330коричневый / бежевый</v>
      </c>
      <c r="W2246" s="59" t="str">
        <f t="shared" si="280"/>
        <v>6840330</v>
      </c>
      <c r="X2246" s="59" t="str">
        <f t="shared" si="284"/>
        <v>HATTERAS WOOL CHECK</v>
      </c>
      <c r="AC2246" s="50">
        <f t="shared" si="285"/>
        <v>2</v>
      </c>
      <c r="AD2246" s="43">
        <f t="shared" si="286"/>
        <v>436</v>
      </c>
      <c r="AE2246" s="50">
        <f t="shared" si="287"/>
        <v>2436</v>
      </c>
    </row>
    <row r="2247" spans="1:31">
      <c r="A2247" s="59" t="str">
        <f t="shared" si="281"/>
        <v>6840511352</v>
      </c>
      <c r="B2247" s="59" t="str">
        <f t="shared" si="282"/>
        <v>02-437-00</v>
      </c>
      <c r="C2247" s="69" t="s">
        <v>4345</v>
      </c>
      <c r="D2247" s="69" t="s">
        <v>4346</v>
      </c>
      <c r="E2247" s="69" t="s">
        <v>1147</v>
      </c>
      <c r="F2247" s="70">
        <v>55</v>
      </c>
      <c r="G2247" s="70" t="s">
        <v>4347</v>
      </c>
      <c r="H2247" s="69" t="s">
        <v>250</v>
      </c>
      <c r="I2247" s="69" t="s">
        <v>1018</v>
      </c>
      <c r="J2247" s="69" t="s">
        <v>318</v>
      </c>
      <c r="K2247" s="69" t="s">
        <v>382</v>
      </c>
      <c r="L2247" s="69" t="s">
        <v>420</v>
      </c>
      <c r="M2247" s="69" t="s">
        <v>388</v>
      </c>
      <c r="N2247" s="69" t="s">
        <v>44</v>
      </c>
      <c r="O2247" s="69" t="s">
        <v>433</v>
      </c>
      <c r="P2247" s="69" t="s">
        <v>970</v>
      </c>
      <c r="Q2247" s="69">
        <v>352</v>
      </c>
      <c r="R2247" s="69" t="s">
        <v>71</v>
      </c>
      <c r="V2247" s="59" t="str">
        <f t="shared" si="283"/>
        <v>6840511синий / зеленый</v>
      </c>
      <c r="W2247" s="59" t="str">
        <f t="shared" si="280"/>
        <v>6840511</v>
      </c>
      <c r="X2247" s="59" t="str">
        <f t="shared" si="284"/>
        <v>HATTERAS HARRIS TWEED</v>
      </c>
      <c r="AC2247" s="50">
        <f t="shared" si="285"/>
        <v>2</v>
      </c>
      <c r="AD2247" s="43">
        <f t="shared" si="286"/>
        <v>437</v>
      </c>
      <c r="AE2247" s="50">
        <f t="shared" si="287"/>
        <v>2437</v>
      </c>
    </row>
    <row r="2248" spans="1:31">
      <c r="A2248" s="59" t="str">
        <f t="shared" si="281"/>
        <v>6840511352</v>
      </c>
      <c r="B2248" s="59" t="str">
        <f t="shared" si="282"/>
        <v>02-437-00</v>
      </c>
      <c r="C2248" s="69" t="s">
        <v>4348</v>
      </c>
      <c r="D2248" s="69" t="s">
        <v>4346</v>
      </c>
      <c r="E2248" s="69" t="s">
        <v>985</v>
      </c>
      <c r="F2248" s="70">
        <v>56</v>
      </c>
      <c r="G2248" s="70" t="s">
        <v>4347</v>
      </c>
      <c r="H2248" s="69" t="s">
        <v>250</v>
      </c>
      <c r="I2248" s="69" t="s">
        <v>1018</v>
      </c>
      <c r="J2248" s="69" t="s">
        <v>318</v>
      </c>
      <c r="K2248" s="69" t="s">
        <v>382</v>
      </c>
      <c r="L2248" s="69" t="s">
        <v>420</v>
      </c>
      <c r="M2248" s="69" t="s">
        <v>388</v>
      </c>
      <c r="N2248" s="69" t="s">
        <v>44</v>
      </c>
      <c r="O2248" s="69" t="s">
        <v>433</v>
      </c>
      <c r="P2248" s="69" t="s">
        <v>970</v>
      </c>
      <c r="Q2248" s="69">
        <v>352</v>
      </c>
      <c r="R2248" s="69" t="s">
        <v>71</v>
      </c>
      <c r="V2248" s="59" t="str">
        <f t="shared" si="283"/>
        <v>6840511синий / зеленый</v>
      </c>
      <c r="W2248" s="59" t="str">
        <f t="shared" si="280"/>
        <v>6840511</v>
      </c>
      <c r="X2248" s="59" t="str">
        <f t="shared" si="284"/>
        <v>HATTERAS HARRIS TWEED</v>
      </c>
      <c r="AC2248" s="50">
        <f t="shared" si="285"/>
        <v>2</v>
      </c>
      <c r="AD2248" s="43">
        <f t="shared" si="286"/>
        <v>437</v>
      </c>
      <c r="AE2248" s="50">
        <f t="shared" si="287"/>
        <v>2437</v>
      </c>
    </row>
    <row r="2249" spans="1:31">
      <c r="A2249" s="59" t="str">
        <f t="shared" si="281"/>
        <v>6840511352</v>
      </c>
      <c r="B2249" s="59" t="str">
        <f t="shared" si="282"/>
        <v>02-437-00</v>
      </c>
      <c r="C2249" s="69" t="s">
        <v>4349</v>
      </c>
      <c r="D2249" s="69" t="s">
        <v>4346</v>
      </c>
      <c r="E2249" s="69" t="s">
        <v>967</v>
      </c>
      <c r="F2249" s="70">
        <v>57</v>
      </c>
      <c r="G2249" s="70" t="s">
        <v>4347</v>
      </c>
      <c r="H2249" s="69" t="s">
        <v>250</v>
      </c>
      <c r="I2249" s="69" t="s">
        <v>1018</v>
      </c>
      <c r="J2249" s="69" t="s">
        <v>318</v>
      </c>
      <c r="K2249" s="69" t="s">
        <v>382</v>
      </c>
      <c r="L2249" s="69" t="s">
        <v>420</v>
      </c>
      <c r="M2249" s="69" t="s">
        <v>388</v>
      </c>
      <c r="N2249" s="69" t="s">
        <v>44</v>
      </c>
      <c r="O2249" s="69" t="s">
        <v>433</v>
      </c>
      <c r="P2249" s="69" t="s">
        <v>970</v>
      </c>
      <c r="Q2249" s="69">
        <v>352</v>
      </c>
      <c r="R2249" s="69" t="s">
        <v>71</v>
      </c>
      <c r="V2249" s="59" t="str">
        <f t="shared" si="283"/>
        <v>6840511синий / зеленый</v>
      </c>
      <c r="W2249" s="59" t="str">
        <f t="shared" si="280"/>
        <v>6840511</v>
      </c>
      <c r="X2249" s="59" t="str">
        <f t="shared" si="284"/>
        <v>HATTERAS HARRIS TWEED</v>
      </c>
      <c r="AC2249" s="50">
        <f t="shared" si="285"/>
        <v>2</v>
      </c>
      <c r="AD2249" s="43">
        <f t="shared" si="286"/>
        <v>437</v>
      </c>
      <c r="AE2249" s="50">
        <f t="shared" si="287"/>
        <v>2437</v>
      </c>
    </row>
    <row r="2250" spans="1:31">
      <c r="A2250" s="59" t="str">
        <f t="shared" si="281"/>
        <v>6840511352</v>
      </c>
      <c r="B2250" s="59" t="str">
        <f t="shared" si="282"/>
        <v>02-437-00</v>
      </c>
      <c r="C2250" s="69" t="s">
        <v>4350</v>
      </c>
      <c r="D2250" s="69" t="s">
        <v>4346</v>
      </c>
      <c r="E2250" s="69" t="s">
        <v>979</v>
      </c>
      <c r="F2250" s="70">
        <v>58</v>
      </c>
      <c r="G2250" s="70" t="s">
        <v>4347</v>
      </c>
      <c r="H2250" s="69" t="s">
        <v>250</v>
      </c>
      <c r="I2250" s="69" t="s">
        <v>1018</v>
      </c>
      <c r="J2250" s="69" t="s">
        <v>318</v>
      </c>
      <c r="K2250" s="69" t="s">
        <v>382</v>
      </c>
      <c r="L2250" s="69" t="s">
        <v>420</v>
      </c>
      <c r="M2250" s="69" t="s">
        <v>388</v>
      </c>
      <c r="N2250" s="69" t="s">
        <v>44</v>
      </c>
      <c r="O2250" s="69" t="s">
        <v>433</v>
      </c>
      <c r="P2250" s="69" t="s">
        <v>970</v>
      </c>
      <c r="Q2250" s="69">
        <v>352</v>
      </c>
      <c r="R2250" s="69" t="s">
        <v>71</v>
      </c>
      <c r="V2250" s="59" t="str">
        <f t="shared" si="283"/>
        <v>6840511синий / зеленый</v>
      </c>
      <c r="W2250" s="59" t="str">
        <f t="shared" si="280"/>
        <v>6840511</v>
      </c>
      <c r="X2250" s="59" t="str">
        <f t="shared" si="284"/>
        <v>HATTERAS HARRIS TWEED</v>
      </c>
      <c r="AC2250" s="50">
        <f t="shared" si="285"/>
        <v>2</v>
      </c>
      <c r="AD2250" s="43">
        <f t="shared" si="286"/>
        <v>437</v>
      </c>
      <c r="AE2250" s="50">
        <f t="shared" si="287"/>
        <v>2437</v>
      </c>
    </row>
    <row r="2251" spans="1:31">
      <c r="A2251" s="59" t="str">
        <f t="shared" si="281"/>
        <v>6840511352</v>
      </c>
      <c r="B2251" s="59" t="str">
        <f t="shared" si="282"/>
        <v>02-437-00</v>
      </c>
      <c r="C2251" s="69" t="s">
        <v>4351</v>
      </c>
      <c r="D2251" s="69" t="s">
        <v>4346</v>
      </c>
      <c r="E2251" s="69" t="s">
        <v>972</v>
      </c>
      <c r="F2251" s="70">
        <v>59</v>
      </c>
      <c r="G2251" s="70" t="s">
        <v>4347</v>
      </c>
      <c r="H2251" s="69" t="s">
        <v>250</v>
      </c>
      <c r="I2251" s="69" t="s">
        <v>1018</v>
      </c>
      <c r="J2251" s="69" t="s">
        <v>318</v>
      </c>
      <c r="K2251" s="69" t="s">
        <v>382</v>
      </c>
      <c r="L2251" s="69" t="s">
        <v>420</v>
      </c>
      <c r="M2251" s="69" t="s">
        <v>388</v>
      </c>
      <c r="N2251" s="69" t="s">
        <v>44</v>
      </c>
      <c r="O2251" s="69" t="s">
        <v>433</v>
      </c>
      <c r="P2251" s="69" t="s">
        <v>970</v>
      </c>
      <c r="Q2251" s="69">
        <v>352</v>
      </c>
      <c r="R2251" s="69" t="s">
        <v>71</v>
      </c>
      <c r="V2251" s="59" t="str">
        <f t="shared" si="283"/>
        <v>6840511синий / зеленый</v>
      </c>
      <c r="W2251" s="59" t="str">
        <f t="shared" si="280"/>
        <v>6840511</v>
      </c>
      <c r="X2251" s="59" t="str">
        <f t="shared" si="284"/>
        <v>HATTERAS HARRIS TWEED</v>
      </c>
      <c r="AC2251" s="50">
        <f t="shared" si="285"/>
        <v>2</v>
      </c>
      <c r="AD2251" s="43">
        <f t="shared" si="286"/>
        <v>437</v>
      </c>
      <c r="AE2251" s="50">
        <f t="shared" si="287"/>
        <v>2437</v>
      </c>
    </row>
    <row r="2252" spans="1:31">
      <c r="A2252" s="59" t="str">
        <f t="shared" si="281"/>
        <v>6840511352</v>
      </c>
      <c r="B2252" s="59" t="str">
        <f t="shared" si="282"/>
        <v>02-437-00</v>
      </c>
      <c r="C2252" s="69" t="s">
        <v>4352</v>
      </c>
      <c r="D2252" s="69" t="s">
        <v>4346</v>
      </c>
      <c r="E2252" s="69" t="s">
        <v>981</v>
      </c>
      <c r="F2252" s="70">
        <v>60</v>
      </c>
      <c r="G2252" s="70" t="s">
        <v>4347</v>
      </c>
      <c r="H2252" s="69" t="s">
        <v>250</v>
      </c>
      <c r="I2252" s="69" t="s">
        <v>1018</v>
      </c>
      <c r="J2252" s="69" t="s">
        <v>318</v>
      </c>
      <c r="K2252" s="69" t="s">
        <v>382</v>
      </c>
      <c r="L2252" s="69" t="s">
        <v>420</v>
      </c>
      <c r="M2252" s="69" t="s">
        <v>388</v>
      </c>
      <c r="N2252" s="69" t="s">
        <v>44</v>
      </c>
      <c r="O2252" s="69" t="s">
        <v>433</v>
      </c>
      <c r="P2252" s="69" t="s">
        <v>970</v>
      </c>
      <c r="Q2252" s="69">
        <v>352</v>
      </c>
      <c r="R2252" s="69" t="s">
        <v>71</v>
      </c>
      <c r="V2252" s="59" t="str">
        <f t="shared" si="283"/>
        <v>6840511синий / зеленый</v>
      </c>
      <c r="W2252" s="59" t="str">
        <f t="shared" si="280"/>
        <v>6840511</v>
      </c>
      <c r="X2252" s="59" t="str">
        <f t="shared" si="284"/>
        <v>HATTERAS HARRIS TWEED</v>
      </c>
      <c r="AC2252" s="50">
        <f t="shared" si="285"/>
        <v>2</v>
      </c>
      <c r="AD2252" s="43">
        <f t="shared" si="286"/>
        <v>437</v>
      </c>
      <c r="AE2252" s="50">
        <f t="shared" si="287"/>
        <v>2437</v>
      </c>
    </row>
    <row r="2253" spans="1:31">
      <c r="A2253" s="59" t="str">
        <f t="shared" si="281"/>
        <v>6840511352</v>
      </c>
      <c r="B2253" s="59" t="str">
        <f t="shared" si="282"/>
        <v>02-437-00</v>
      </c>
      <c r="C2253" s="69" t="s">
        <v>4353</v>
      </c>
      <c r="D2253" s="69" t="s">
        <v>4346</v>
      </c>
      <c r="E2253" s="69" t="s">
        <v>983</v>
      </c>
      <c r="F2253" s="70">
        <v>61</v>
      </c>
      <c r="G2253" s="70" t="s">
        <v>4347</v>
      </c>
      <c r="H2253" s="69" t="s">
        <v>250</v>
      </c>
      <c r="I2253" s="69" t="s">
        <v>1018</v>
      </c>
      <c r="J2253" s="69" t="s">
        <v>318</v>
      </c>
      <c r="K2253" s="69" t="s">
        <v>382</v>
      </c>
      <c r="L2253" s="69" t="s">
        <v>420</v>
      </c>
      <c r="M2253" s="69" t="s">
        <v>388</v>
      </c>
      <c r="N2253" s="69" t="s">
        <v>44</v>
      </c>
      <c r="O2253" s="69" t="s">
        <v>433</v>
      </c>
      <c r="P2253" s="69" t="s">
        <v>970</v>
      </c>
      <c r="Q2253" s="69">
        <v>352</v>
      </c>
      <c r="R2253" s="69" t="s">
        <v>71</v>
      </c>
      <c r="V2253" s="59" t="str">
        <f t="shared" si="283"/>
        <v>6840511синий / зеленый</v>
      </c>
      <c r="W2253" s="59" t="str">
        <f t="shared" si="280"/>
        <v>6840511</v>
      </c>
      <c r="X2253" s="59" t="str">
        <f t="shared" si="284"/>
        <v>HATTERAS HARRIS TWEED</v>
      </c>
      <c r="AC2253" s="50">
        <f t="shared" si="285"/>
        <v>2</v>
      </c>
      <c r="AD2253" s="43">
        <f t="shared" si="286"/>
        <v>437</v>
      </c>
      <c r="AE2253" s="50">
        <f t="shared" si="287"/>
        <v>2437</v>
      </c>
    </row>
    <row r="2254" spans="1:31">
      <c r="A2254" s="59" t="str">
        <f t="shared" si="281"/>
        <v>6840511352</v>
      </c>
      <c r="B2254" s="59" t="str">
        <f t="shared" si="282"/>
        <v>02-437-00</v>
      </c>
      <c r="C2254" s="69" t="s">
        <v>4354</v>
      </c>
      <c r="D2254" s="69" t="s">
        <v>4346</v>
      </c>
      <c r="E2254" s="69" t="s">
        <v>987</v>
      </c>
      <c r="F2254" s="70">
        <v>62</v>
      </c>
      <c r="G2254" s="70" t="s">
        <v>4347</v>
      </c>
      <c r="H2254" s="69" t="s">
        <v>250</v>
      </c>
      <c r="I2254" s="69" t="s">
        <v>1018</v>
      </c>
      <c r="J2254" s="69" t="s">
        <v>318</v>
      </c>
      <c r="K2254" s="69" t="s">
        <v>382</v>
      </c>
      <c r="L2254" s="69" t="s">
        <v>420</v>
      </c>
      <c r="M2254" s="69" t="s">
        <v>388</v>
      </c>
      <c r="N2254" s="69" t="s">
        <v>44</v>
      </c>
      <c r="O2254" s="69" t="s">
        <v>433</v>
      </c>
      <c r="P2254" s="69" t="s">
        <v>970</v>
      </c>
      <c r="Q2254" s="69">
        <v>352</v>
      </c>
      <c r="R2254" s="69" t="s">
        <v>71</v>
      </c>
      <c r="V2254" s="59" t="str">
        <f t="shared" si="283"/>
        <v>6840511синий / зеленый</v>
      </c>
      <c r="W2254" s="59" t="str">
        <f t="shared" si="280"/>
        <v>6840511</v>
      </c>
      <c r="X2254" s="59" t="str">
        <f t="shared" si="284"/>
        <v>HATTERAS HARRIS TWEED</v>
      </c>
      <c r="AC2254" s="50">
        <f t="shared" si="285"/>
        <v>2</v>
      </c>
      <c r="AD2254" s="43">
        <f t="shared" si="286"/>
        <v>437</v>
      </c>
      <c r="AE2254" s="50">
        <f t="shared" si="287"/>
        <v>2437</v>
      </c>
    </row>
    <row r="2255" spans="1:31">
      <c r="A2255" s="59" t="str">
        <f t="shared" si="281"/>
        <v>6840511352</v>
      </c>
      <c r="B2255" s="59" t="str">
        <f t="shared" si="282"/>
        <v>02-437-00</v>
      </c>
      <c r="C2255" s="69" t="s">
        <v>4355</v>
      </c>
      <c r="D2255" s="69" t="s">
        <v>4346</v>
      </c>
      <c r="E2255" s="69" t="s">
        <v>989</v>
      </c>
      <c r="F2255" s="70">
        <v>63</v>
      </c>
      <c r="G2255" s="70" t="s">
        <v>4347</v>
      </c>
      <c r="H2255" s="69" t="s">
        <v>250</v>
      </c>
      <c r="I2255" s="69" t="s">
        <v>1018</v>
      </c>
      <c r="J2255" s="69" t="s">
        <v>318</v>
      </c>
      <c r="K2255" s="69" t="s">
        <v>382</v>
      </c>
      <c r="L2255" s="69" t="s">
        <v>420</v>
      </c>
      <c r="M2255" s="69" t="s">
        <v>388</v>
      </c>
      <c r="N2255" s="69" t="s">
        <v>44</v>
      </c>
      <c r="O2255" s="69" t="s">
        <v>433</v>
      </c>
      <c r="P2255" s="69" t="s">
        <v>970</v>
      </c>
      <c r="Q2255" s="69">
        <v>352</v>
      </c>
      <c r="R2255" s="69" t="s">
        <v>71</v>
      </c>
      <c r="V2255" s="59" t="str">
        <f t="shared" si="283"/>
        <v>6840511синий / зеленый</v>
      </c>
      <c r="W2255" s="59" t="str">
        <f t="shared" si="280"/>
        <v>6840511</v>
      </c>
      <c r="X2255" s="59" t="str">
        <f t="shared" si="284"/>
        <v>HATTERAS HARRIS TWEED</v>
      </c>
      <c r="AC2255" s="50">
        <f t="shared" si="285"/>
        <v>2</v>
      </c>
      <c r="AD2255" s="43">
        <f t="shared" si="286"/>
        <v>437</v>
      </c>
      <c r="AE2255" s="50">
        <f t="shared" si="287"/>
        <v>2437</v>
      </c>
    </row>
    <row r="2256" spans="1:31">
      <c r="A2256" s="59" t="str">
        <f t="shared" si="281"/>
        <v>684052665</v>
      </c>
      <c r="B2256" s="59" t="str">
        <f t="shared" si="282"/>
        <v>02-438-14</v>
      </c>
      <c r="C2256" s="69" t="s">
        <v>4356</v>
      </c>
      <c r="D2256" s="69" t="s">
        <v>4357</v>
      </c>
      <c r="E2256" s="69" t="s">
        <v>1147</v>
      </c>
      <c r="F2256" s="70">
        <v>55</v>
      </c>
      <c r="G2256" s="70" t="s">
        <v>4358</v>
      </c>
      <c r="H2256" s="69" t="s">
        <v>86</v>
      </c>
      <c r="I2256" s="69" t="s">
        <v>1018</v>
      </c>
      <c r="J2256" s="69" t="s">
        <v>318</v>
      </c>
      <c r="K2256" s="69" t="s">
        <v>382</v>
      </c>
      <c r="L2256" s="69" t="s">
        <v>420</v>
      </c>
      <c r="M2256" s="69" t="s">
        <v>388</v>
      </c>
      <c r="N2256" s="69" t="s">
        <v>44</v>
      </c>
      <c r="O2256" s="69" t="s">
        <v>428</v>
      </c>
      <c r="P2256" s="69" t="s">
        <v>970</v>
      </c>
      <c r="Q2256" s="69">
        <v>65</v>
      </c>
      <c r="R2256" s="69" t="s">
        <v>86</v>
      </c>
      <c r="V2256" s="59" t="str">
        <f t="shared" si="283"/>
        <v>6840526коричневый</v>
      </c>
      <c r="W2256" s="59" t="str">
        <f t="shared" si="280"/>
        <v>6840526</v>
      </c>
      <c r="X2256" s="59" t="str">
        <f t="shared" si="284"/>
        <v>HATTERAS HARRIS TWEED</v>
      </c>
      <c r="AC2256" s="50">
        <f t="shared" si="285"/>
        <v>2</v>
      </c>
      <c r="AD2256" s="43">
        <f t="shared" si="286"/>
        <v>438</v>
      </c>
      <c r="AE2256" s="50">
        <f t="shared" si="287"/>
        <v>2438</v>
      </c>
    </row>
    <row r="2257" spans="1:31">
      <c r="A2257" s="59" t="str">
        <f t="shared" si="281"/>
        <v>684052665</v>
      </c>
      <c r="B2257" s="59" t="str">
        <f t="shared" si="282"/>
        <v>02-438-14</v>
      </c>
      <c r="C2257" s="69" t="s">
        <v>4359</v>
      </c>
      <c r="D2257" s="69" t="s">
        <v>4357</v>
      </c>
      <c r="E2257" s="69" t="s">
        <v>985</v>
      </c>
      <c r="F2257" s="70">
        <v>56</v>
      </c>
      <c r="G2257" s="70" t="s">
        <v>4358</v>
      </c>
      <c r="H2257" s="69" t="s">
        <v>86</v>
      </c>
      <c r="I2257" s="69" t="s">
        <v>1018</v>
      </c>
      <c r="J2257" s="69" t="s">
        <v>318</v>
      </c>
      <c r="K2257" s="69" t="s">
        <v>382</v>
      </c>
      <c r="L2257" s="69" t="s">
        <v>420</v>
      </c>
      <c r="M2257" s="69" t="s">
        <v>388</v>
      </c>
      <c r="N2257" s="69" t="s">
        <v>44</v>
      </c>
      <c r="O2257" s="69" t="s">
        <v>428</v>
      </c>
      <c r="P2257" s="69" t="s">
        <v>970</v>
      </c>
      <c r="Q2257" s="69">
        <v>65</v>
      </c>
      <c r="R2257" s="69" t="s">
        <v>86</v>
      </c>
      <c r="V2257" s="59" t="str">
        <f t="shared" si="283"/>
        <v>6840526коричневый</v>
      </c>
      <c r="W2257" s="59" t="str">
        <f t="shared" si="280"/>
        <v>6840526</v>
      </c>
      <c r="X2257" s="59" t="str">
        <f t="shared" si="284"/>
        <v>HATTERAS HARRIS TWEED</v>
      </c>
      <c r="AC2257" s="50">
        <f t="shared" si="285"/>
        <v>2</v>
      </c>
      <c r="AD2257" s="43">
        <f t="shared" si="286"/>
        <v>438</v>
      </c>
      <c r="AE2257" s="50">
        <f t="shared" si="287"/>
        <v>2438</v>
      </c>
    </row>
    <row r="2258" spans="1:31">
      <c r="A2258" s="59" t="str">
        <f t="shared" si="281"/>
        <v>684052665</v>
      </c>
      <c r="B2258" s="59" t="str">
        <f t="shared" si="282"/>
        <v>02-438-14</v>
      </c>
      <c r="C2258" s="69" t="s">
        <v>4360</v>
      </c>
      <c r="D2258" s="69" t="s">
        <v>4357</v>
      </c>
      <c r="E2258" s="69" t="s">
        <v>967</v>
      </c>
      <c r="F2258" s="70">
        <v>57</v>
      </c>
      <c r="G2258" s="70" t="s">
        <v>4358</v>
      </c>
      <c r="H2258" s="69" t="s">
        <v>86</v>
      </c>
      <c r="I2258" s="69" t="s">
        <v>1018</v>
      </c>
      <c r="J2258" s="69" t="s">
        <v>318</v>
      </c>
      <c r="K2258" s="69" t="s">
        <v>382</v>
      </c>
      <c r="L2258" s="69" t="s">
        <v>420</v>
      </c>
      <c r="M2258" s="69" t="s">
        <v>388</v>
      </c>
      <c r="N2258" s="69" t="s">
        <v>44</v>
      </c>
      <c r="O2258" s="69" t="s">
        <v>428</v>
      </c>
      <c r="P2258" s="69" t="s">
        <v>970</v>
      </c>
      <c r="Q2258" s="69">
        <v>65</v>
      </c>
      <c r="R2258" s="69" t="s">
        <v>86</v>
      </c>
      <c r="V2258" s="59" t="str">
        <f t="shared" si="283"/>
        <v>6840526коричневый</v>
      </c>
      <c r="W2258" s="59" t="str">
        <f t="shared" si="280"/>
        <v>6840526</v>
      </c>
      <c r="X2258" s="59" t="str">
        <f t="shared" si="284"/>
        <v>HATTERAS HARRIS TWEED</v>
      </c>
      <c r="AC2258" s="50">
        <f t="shared" si="285"/>
        <v>2</v>
      </c>
      <c r="AD2258" s="43">
        <f t="shared" si="286"/>
        <v>438</v>
      </c>
      <c r="AE2258" s="50">
        <f t="shared" si="287"/>
        <v>2438</v>
      </c>
    </row>
    <row r="2259" spans="1:31">
      <c r="A2259" s="59" t="str">
        <f t="shared" si="281"/>
        <v>684052665</v>
      </c>
      <c r="B2259" s="59" t="str">
        <f t="shared" si="282"/>
        <v>02-438-14</v>
      </c>
      <c r="C2259" s="69" t="s">
        <v>4361</v>
      </c>
      <c r="D2259" s="69" t="s">
        <v>4357</v>
      </c>
      <c r="E2259" s="69" t="s">
        <v>979</v>
      </c>
      <c r="F2259" s="70">
        <v>58</v>
      </c>
      <c r="G2259" s="70" t="s">
        <v>4358</v>
      </c>
      <c r="H2259" s="69" t="s">
        <v>86</v>
      </c>
      <c r="I2259" s="69" t="s">
        <v>1018</v>
      </c>
      <c r="J2259" s="69" t="s">
        <v>318</v>
      </c>
      <c r="K2259" s="69" t="s">
        <v>382</v>
      </c>
      <c r="L2259" s="69" t="s">
        <v>420</v>
      </c>
      <c r="M2259" s="69" t="s">
        <v>388</v>
      </c>
      <c r="N2259" s="69" t="s">
        <v>44</v>
      </c>
      <c r="O2259" s="69" t="s">
        <v>428</v>
      </c>
      <c r="P2259" s="69" t="s">
        <v>970</v>
      </c>
      <c r="Q2259" s="69">
        <v>65</v>
      </c>
      <c r="R2259" s="69" t="s">
        <v>86</v>
      </c>
      <c r="V2259" s="59" t="str">
        <f t="shared" si="283"/>
        <v>6840526коричневый</v>
      </c>
      <c r="W2259" s="59" t="str">
        <f t="shared" si="280"/>
        <v>6840526</v>
      </c>
      <c r="X2259" s="59" t="str">
        <f t="shared" si="284"/>
        <v>HATTERAS HARRIS TWEED</v>
      </c>
      <c r="AC2259" s="50">
        <f t="shared" si="285"/>
        <v>2</v>
      </c>
      <c r="AD2259" s="43">
        <f t="shared" si="286"/>
        <v>438</v>
      </c>
      <c r="AE2259" s="50">
        <f t="shared" si="287"/>
        <v>2438</v>
      </c>
    </row>
    <row r="2260" spans="1:31">
      <c r="A2260" s="59" t="str">
        <f t="shared" si="281"/>
        <v>684052665</v>
      </c>
      <c r="B2260" s="59" t="str">
        <f t="shared" si="282"/>
        <v>02-438-14</v>
      </c>
      <c r="C2260" s="69" t="s">
        <v>4362</v>
      </c>
      <c r="D2260" s="69" t="s">
        <v>4357</v>
      </c>
      <c r="E2260" s="69" t="s">
        <v>972</v>
      </c>
      <c r="F2260" s="70">
        <v>59</v>
      </c>
      <c r="G2260" s="70" t="s">
        <v>4358</v>
      </c>
      <c r="H2260" s="69" t="s">
        <v>86</v>
      </c>
      <c r="I2260" s="69" t="s">
        <v>1018</v>
      </c>
      <c r="J2260" s="69" t="s">
        <v>318</v>
      </c>
      <c r="K2260" s="69" t="s">
        <v>382</v>
      </c>
      <c r="L2260" s="69" t="s">
        <v>420</v>
      </c>
      <c r="M2260" s="69" t="s">
        <v>388</v>
      </c>
      <c r="N2260" s="69" t="s">
        <v>44</v>
      </c>
      <c r="O2260" s="69" t="s">
        <v>428</v>
      </c>
      <c r="P2260" s="69" t="s">
        <v>970</v>
      </c>
      <c r="Q2260" s="69">
        <v>65</v>
      </c>
      <c r="R2260" s="69" t="s">
        <v>86</v>
      </c>
      <c r="V2260" s="59" t="str">
        <f t="shared" si="283"/>
        <v>6840526коричневый</v>
      </c>
      <c r="W2260" s="59" t="str">
        <f t="shared" si="280"/>
        <v>6840526</v>
      </c>
      <c r="X2260" s="59" t="str">
        <f t="shared" si="284"/>
        <v>HATTERAS HARRIS TWEED</v>
      </c>
      <c r="AC2260" s="50">
        <f t="shared" si="285"/>
        <v>2</v>
      </c>
      <c r="AD2260" s="43">
        <f t="shared" si="286"/>
        <v>438</v>
      </c>
      <c r="AE2260" s="50">
        <f t="shared" si="287"/>
        <v>2438</v>
      </c>
    </row>
    <row r="2261" spans="1:31">
      <c r="A2261" s="59" t="str">
        <f t="shared" si="281"/>
        <v>684052665</v>
      </c>
      <c r="B2261" s="59" t="str">
        <f t="shared" si="282"/>
        <v>02-438-14</v>
      </c>
      <c r="C2261" s="69" t="s">
        <v>4363</v>
      </c>
      <c r="D2261" s="69" t="s">
        <v>4357</v>
      </c>
      <c r="E2261" s="69" t="s">
        <v>981</v>
      </c>
      <c r="F2261" s="70">
        <v>60</v>
      </c>
      <c r="G2261" s="70" t="s">
        <v>4358</v>
      </c>
      <c r="H2261" s="69" t="s">
        <v>86</v>
      </c>
      <c r="I2261" s="69" t="s">
        <v>1018</v>
      </c>
      <c r="J2261" s="69" t="s">
        <v>318</v>
      </c>
      <c r="K2261" s="69" t="s">
        <v>382</v>
      </c>
      <c r="L2261" s="69" t="s">
        <v>420</v>
      </c>
      <c r="M2261" s="69" t="s">
        <v>388</v>
      </c>
      <c r="N2261" s="69" t="s">
        <v>44</v>
      </c>
      <c r="O2261" s="69" t="s">
        <v>428</v>
      </c>
      <c r="P2261" s="69" t="s">
        <v>970</v>
      </c>
      <c r="Q2261" s="69">
        <v>65</v>
      </c>
      <c r="R2261" s="69" t="s">
        <v>86</v>
      </c>
      <c r="V2261" s="59" t="str">
        <f t="shared" si="283"/>
        <v>6840526коричневый</v>
      </c>
      <c r="W2261" s="59" t="str">
        <f t="shared" si="280"/>
        <v>6840526</v>
      </c>
      <c r="X2261" s="59" t="str">
        <f t="shared" si="284"/>
        <v>HATTERAS HARRIS TWEED</v>
      </c>
      <c r="AC2261" s="50">
        <f t="shared" si="285"/>
        <v>2</v>
      </c>
      <c r="AD2261" s="43">
        <f t="shared" si="286"/>
        <v>438</v>
      </c>
      <c r="AE2261" s="50">
        <f t="shared" si="287"/>
        <v>2438</v>
      </c>
    </row>
    <row r="2262" spans="1:31">
      <c r="A2262" s="59" t="str">
        <f t="shared" si="281"/>
        <v>684052665</v>
      </c>
      <c r="B2262" s="59" t="str">
        <f t="shared" si="282"/>
        <v>02-438-14</v>
      </c>
      <c r="C2262" s="69" t="s">
        <v>4364</v>
      </c>
      <c r="D2262" s="69" t="s">
        <v>4357</v>
      </c>
      <c r="E2262" s="69" t="s">
        <v>983</v>
      </c>
      <c r="F2262" s="70">
        <v>61</v>
      </c>
      <c r="G2262" s="70" t="s">
        <v>4358</v>
      </c>
      <c r="H2262" s="69" t="s">
        <v>86</v>
      </c>
      <c r="I2262" s="69" t="s">
        <v>1018</v>
      </c>
      <c r="J2262" s="69" t="s">
        <v>318</v>
      </c>
      <c r="K2262" s="69" t="s">
        <v>382</v>
      </c>
      <c r="L2262" s="69" t="s">
        <v>420</v>
      </c>
      <c r="M2262" s="69" t="s">
        <v>388</v>
      </c>
      <c r="N2262" s="69" t="s">
        <v>44</v>
      </c>
      <c r="O2262" s="69" t="s">
        <v>428</v>
      </c>
      <c r="P2262" s="69" t="s">
        <v>970</v>
      </c>
      <c r="Q2262" s="69">
        <v>65</v>
      </c>
      <c r="R2262" s="69" t="s">
        <v>86</v>
      </c>
      <c r="V2262" s="59" t="str">
        <f t="shared" si="283"/>
        <v>6840526коричневый</v>
      </c>
      <c r="W2262" s="59" t="str">
        <f t="shared" si="280"/>
        <v>6840526</v>
      </c>
      <c r="X2262" s="59" t="str">
        <f t="shared" si="284"/>
        <v>HATTERAS HARRIS TWEED</v>
      </c>
      <c r="AC2262" s="50">
        <f t="shared" si="285"/>
        <v>2</v>
      </c>
      <c r="AD2262" s="43">
        <f t="shared" si="286"/>
        <v>438</v>
      </c>
      <c r="AE2262" s="50">
        <f t="shared" si="287"/>
        <v>2438</v>
      </c>
    </row>
    <row r="2263" spans="1:31">
      <c r="A2263" s="59" t="str">
        <f t="shared" si="281"/>
        <v>684052665</v>
      </c>
      <c r="B2263" s="59" t="str">
        <f t="shared" si="282"/>
        <v>02-438-14</v>
      </c>
      <c r="C2263" s="69" t="s">
        <v>4365</v>
      </c>
      <c r="D2263" s="69" t="s">
        <v>4357</v>
      </c>
      <c r="E2263" s="69" t="s">
        <v>987</v>
      </c>
      <c r="F2263" s="70">
        <v>62</v>
      </c>
      <c r="G2263" s="70" t="s">
        <v>4358</v>
      </c>
      <c r="H2263" s="69" t="s">
        <v>86</v>
      </c>
      <c r="I2263" s="69" t="s">
        <v>1018</v>
      </c>
      <c r="J2263" s="69" t="s">
        <v>318</v>
      </c>
      <c r="K2263" s="69" t="s">
        <v>382</v>
      </c>
      <c r="L2263" s="69" t="s">
        <v>420</v>
      </c>
      <c r="M2263" s="69" t="s">
        <v>388</v>
      </c>
      <c r="N2263" s="69" t="s">
        <v>44</v>
      </c>
      <c r="O2263" s="69" t="s">
        <v>428</v>
      </c>
      <c r="P2263" s="69" t="s">
        <v>970</v>
      </c>
      <c r="Q2263" s="69">
        <v>65</v>
      </c>
      <c r="R2263" s="69" t="s">
        <v>86</v>
      </c>
      <c r="V2263" s="59" t="str">
        <f t="shared" si="283"/>
        <v>6840526коричневый</v>
      </c>
      <c r="W2263" s="59" t="str">
        <f t="shared" si="280"/>
        <v>6840526</v>
      </c>
      <c r="X2263" s="59" t="str">
        <f t="shared" si="284"/>
        <v>HATTERAS HARRIS TWEED</v>
      </c>
      <c r="AC2263" s="50">
        <f t="shared" si="285"/>
        <v>2</v>
      </c>
      <c r="AD2263" s="43">
        <f t="shared" si="286"/>
        <v>438</v>
      </c>
      <c r="AE2263" s="50">
        <f t="shared" si="287"/>
        <v>2438</v>
      </c>
    </row>
    <row r="2264" spans="1:31">
      <c r="A2264" s="59" t="str">
        <f t="shared" si="281"/>
        <v>684052665</v>
      </c>
      <c r="B2264" s="59" t="str">
        <f t="shared" si="282"/>
        <v>02-438-14</v>
      </c>
      <c r="C2264" s="69" t="s">
        <v>4366</v>
      </c>
      <c r="D2264" s="69" t="s">
        <v>4357</v>
      </c>
      <c r="E2264" s="69" t="s">
        <v>989</v>
      </c>
      <c r="F2264" s="70">
        <v>63</v>
      </c>
      <c r="G2264" s="70" t="s">
        <v>4358</v>
      </c>
      <c r="H2264" s="69" t="s">
        <v>86</v>
      </c>
      <c r="I2264" s="69" t="s">
        <v>1018</v>
      </c>
      <c r="J2264" s="69" t="s">
        <v>318</v>
      </c>
      <c r="K2264" s="69" t="s">
        <v>382</v>
      </c>
      <c r="L2264" s="69" t="s">
        <v>420</v>
      </c>
      <c r="M2264" s="69" t="s">
        <v>388</v>
      </c>
      <c r="N2264" s="69" t="s">
        <v>44</v>
      </c>
      <c r="O2264" s="69" t="s">
        <v>428</v>
      </c>
      <c r="P2264" s="69" t="s">
        <v>970</v>
      </c>
      <c r="Q2264" s="69">
        <v>65</v>
      </c>
      <c r="R2264" s="69" t="s">
        <v>86</v>
      </c>
      <c r="V2264" s="59" t="str">
        <f t="shared" si="283"/>
        <v>6840526коричневый</v>
      </c>
      <c r="W2264" s="59" t="str">
        <f t="shared" si="280"/>
        <v>6840526</v>
      </c>
      <c r="X2264" s="59" t="str">
        <f t="shared" si="284"/>
        <v>HATTERAS HARRIS TWEED</v>
      </c>
      <c r="AC2264" s="50">
        <f t="shared" si="285"/>
        <v>2</v>
      </c>
      <c r="AD2264" s="43">
        <f t="shared" si="286"/>
        <v>438</v>
      </c>
      <c r="AE2264" s="50">
        <f t="shared" si="287"/>
        <v>2438</v>
      </c>
    </row>
    <row r="2265" spans="1:31">
      <c r="A2265" s="59" t="str">
        <f t="shared" si="281"/>
        <v>684113026</v>
      </c>
      <c r="B2265" s="59" t="str">
        <f t="shared" si="282"/>
        <v>02-439-06</v>
      </c>
      <c r="C2265" s="69" t="s">
        <v>4367</v>
      </c>
      <c r="D2265" s="69" t="s">
        <v>4368</v>
      </c>
      <c r="E2265" s="69" t="s">
        <v>1147</v>
      </c>
      <c r="F2265" s="70">
        <v>55</v>
      </c>
      <c r="G2265" s="70" t="s">
        <v>4369</v>
      </c>
      <c r="H2265" s="69" t="s">
        <v>71</v>
      </c>
      <c r="I2265" s="69" t="s">
        <v>908</v>
      </c>
      <c r="J2265" s="69" t="s">
        <v>318</v>
      </c>
      <c r="K2265" s="69" t="s">
        <v>382</v>
      </c>
      <c r="L2265" s="69" t="s">
        <v>420</v>
      </c>
      <c r="M2265" s="69" t="s">
        <v>388</v>
      </c>
      <c r="N2265" s="69" t="s">
        <v>43</v>
      </c>
      <c r="O2265" s="69" t="s">
        <v>433</v>
      </c>
      <c r="P2265" s="69" t="s">
        <v>970</v>
      </c>
      <c r="Q2265" s="69">
        <v>26</v>
      </c>
      <c r="R2265" s="69" t="s">
        <v>71</v>
      </c>
      <c r="V2265" s="59" t="str">
        <f t="shared" si="283"/>
        <v>6841130синий</v>
      </c>
      <c r="W2265" s="59" t="str">
        <f t="shared" si="280"/>
        <v>6841130</v>
      </c>
      <c r="X2265" s="59" t="str">
        <f t="shared" si="284"/>
        <v>HATTERAS DENIM</v>
      </c>
      <c r="AC2265" s="50">
        <f t="shared" si="285"/>
        <v>2</v>
      </c>
      <c r="AD2265" s="43">
        <f t="shared" si="286"/>
        <v>439</v>
      </c>
      <c r="AE2265" s="50">
        <f t="shared" si="287"/>
        <v>2439</v>
      </c>
    </row>
    <row r="2266" spans="1:31">
      <c r="A2266" s="59" t="str">
        <f t="shared" si="281"/>
        <v>684113026</v>
      </c>
      <c r="B2266" s="59" t="str">
        <f t="shared" si="282"/>
        <v>02-439-06</v>
      </c>
      <c r="C2266" s="69" t="s">
        <v>4370</v>
      </c>
      <c r="D2266" s="69" t="s">
        <v>4368</v>
      </c>
      <c r="E2266" s="69" t="s">
        <v>967</v>
      </c>
      <c r="F2266" s="70">
        <v>57</v>
      </c>
      <c r="G2266" s="70" t="s">
        <v>4369</v>
      </c>
      <c r="H2266" s="69" t="s">
        <v>71</v>
      </c>
      <c r="I2266" s="69" t="s">
        <v>908</v>
      </c>
      <c r="J2266" s="69" t="s">
        <v>318</v>
      </c>
      <c r="K2266" s="69" t="s">
        <v>382</v>
      </c>
      <c r="L2266" s="69" t="s">
        <v>420</v>
      </c>
      <c r="M2266" s="69" t="s">
        <v>388</v>
      </c>
      <c r="N2266" s="69" t="s">
        <v>43</v>
      </c>
      <c r="O2266" s="69" t="s">
        <v>433</v>
      </c>
      <c r="P2266" s="69" t="s">
        <v>970</v>
      </c>
      <c r="Q2266" s="69">
        <v>26</v>
      </c>
      <c r="R2266" s="69" t="s">
        <v>71</v>
      </c>
      <c r="V2266" s="59" t="str">
        <f t="shared" si="283"/>
        <v>6841130синий</v>
      </c>
      <c r="W2266" s="59" t="str">
        <f t="shared" si="280"/>
        <v>6841130</v>
      </c>
      <c r="X2266" s="59" t="str">
        <f t="shared" si="284"/>
        <v>HATTERAS DENIM</v>
      </c>
      <c r="AC2266" s="50">
        <f t="shared" si="285"/>
        <v>2</v>
      </c>
      <c r="AD2266" s="43">
        <f t="shared" si="286"/>
        <v>439</v>
      </c>
      <c r="AE2266" s="50">
        <f t="shared" si="287"/>
        <v>2439</v>
      </c>
    </row>
    <row r="2267" spans="1:31">
      <c r="A2267" s="59" t="str">
        <f t="shared" si="281"/>
        <v>684113026</v>
      </c>
      <c r="B2267" s="59" t="str">
        <f t="shared" si="282"/>
        <v>02-439-06</v>
      </c>
      <c r="C2267" s="69" t="s">
        <v>4371</v>
      </c>
      <c r="D2267" s="69" t="s">
        <v>4368</v>
      </c>
      <c r="E2267" s="69" t="s">
        <v>972</v>
      </c>
      <c r="F2267" s="70">
        <v>59</v>
      </c>
      <c r="G2267" s="70" t="s">
        <v>4369</v>
      </c>
      <c r="H2267" s="69" t="s">
        <v>71</v>
      </c>
      <c r="I2267" s="69" t="s">
        <v>908</v>
      </c>
      <c r="J2267" s="69" t="s">
        <v>318</v>
      </c>
      <c r="K2267" s="69" t="s">
        <v>382</v>
      </c>
      <c r="L2267" s="69" t="s">
        <v>420</v>
      </c>
      <c r="M2267" s="69" t="s">
        <v>388</v>
      </c>
      <c r="N2267" s="69" t="s">
        <v>43</v>
      </c>
      <c r="O2267" s="69" t="s">
        <v>433</v>
      </c>
      <c r="P2267" s="69" t="s">
        <v>970</v>
      </c>
      <c r="Q2267" s="69">
        <v>26</v>
      </c>
      <c r="R2267" s="69" t="s">
        <v>71</v>
      </c>
      <c r="V2267" s="59" t="str">
        <f t="shared" si="283"/>
        <v>6841130синий</v>
      </c>
      <c r="W2267" s="59" t="str">
        <f t="shared" si="280"/>
        <v>6841130</v>
      </c>
      <c r="X2267" s="59" t="str">
        <f t="shared" si="284"/>
        <v>HATTERAS DENIM</v>
      </c>
      <c r="AC2267" s="50">
        <f t="shared" si="285"/>
        <v>2</v>
      </c>
      <c r="AD2267" s="43">
        <f t="shared" si="286"/>
        <v>439</v>
      </c>
      <c r="AE2267" s="50">
        <f t="shared" si="287"/>
        <v>2439</v>
      </c>
    </row>
    <row r="2268" spans="1:31">
      <c r="A2268" s="59" t="str">
        <f t="shared" si="281"/>
        <v>684113026</v>
      </c>
      <c r="B2268" s="59" t="str">
        <f t="shared" si="282"/>
        <v>02-439-06</v>
      </c>
      <c r="C2268" s="69" t="s">
        <v>4372</v>
      </c>
      <c r="D2268" s="69" t="s">
        <v>4368</v>
      </c>
      <c r="E2268" s="69" t="s">
        <v>983</v>
      </c>
      <c r="F2268" s="70">
        <v>61</v>
      </c>
      <c r="G2268" s="70" t="s">
        <v>4369</v>
      </c>
      <c r="H2268" s="69" t="s">
        <v>71</v>
      </c>
      <c r="I2268" s="69" t="s">
        <v>908</v>
      </c>
      <c r="J2268" s="69" t="s">
        <v>318</v>
      </c>
      <c r="K2268" s="69" t="s">
        <v>382</v>
      </c>
      <c r="L2268" s="69" t="s">
        <v>420</v>
      </c>
      <c r="M2268" s="69" t="s">
        <v>388</v>
      </c>
      <c r="N2268" s="69" t="s">
        <v>43</v>
      </c>
      <c r="O2268" s="69" t="s">
        <v>433</v>
      </c>
      <c r="P2268" s="69" t="s">
        <v>970</v>
      </c>
      <c r="Q2268" s="69">
        <v>26</v>
      </c>
      <c r="R2268" s="69" t="s">
        <v>71</v>
      </c>
      <c r="V2268" s="59" t="str">
        <f t="shared" si="283"/>
        <v>6841130синий</v>
      </c>
      <c r="W2268" s="59" t="str">
        <f t="shared" si="280"/>
        <v>6841130</v>
      </c>
      <c r="X2268" s="59" t="str">
        <f t="shared" si="284"/>
        <v>HATTERAS DENIM</v>
      </c>
      <c r="AC2268" s="50">
        <f t="shared" si="285"/>
        <v>2</v>
      </c>
      <c r="AD2268" s="43">
        <f t="shared" si="286"/>
        <v>439</v>
      </c>
      <c r="AE2268" s="50">
        <f t="shared" si="287"/>
        <v>2439</v>
      </c>
    </row>
    <row r="2269" spans="1:31">
      <c r="A2269" s="59" t="str">
        <f t="shared" si="281"/>
        <v>684113026</v>
      </c>
      <c r="B2269" s="59" t="str">
        <f t="shared" si="282"/>
        <v>02-439-06</v>
      </c>
      <c r="C2269" s="69" t="s">
        <v>4373</v>
      </c>
      <c r="D2269" s="69" t="s">
        <v>4368</v>
      </c>
      <c r="E2269" s="69" t="s">
        <v>989</v>
      </c>
      <c r="F2269" s="70">
        <v>63</v>
      </c>
      <c r="G2269" s="70" t="s">
        <v>4369</v>
      </c>
      <c r="H2269" s="69" t="s">
        <v>71</v>
      </c>
      <c r="I2269" s="69" t="s">
        <v>908</v>
      </c>
      <c r="J2269" s="69" t="s">
        <v>318</v>
      </c>
      <c r="K2269" s="69" t="s">
        <v>382</v>
      </c>
      <c r="L2269" s="69" t="s">
        <v>420</v>
      </c>
      <c r="M2269" s="69" t="s">
        <v>388</v>
      </c>
      <c r="N2269" s="69" t="s">
        <v>43</v>
      </c>
      <c r="O2269" s="69" t="s">
        <v>433</v>
      </c>
      <c r="P2269" s="69" t="s">
        <v>970</v>
      </c>
      <c r="Q2269" s="69">
        <v>26</v>
      </c>
      <c r="R2269" s="69" t="s">
        <v>71</v>
      </c>
      <c r="V2269" s="59" t="str">
        <f t="shared" si="283"/>
        <v>6841130синий</v>
      </c>
      <c r="W2269" s="59" t="str">
        <f t="shared" si="280"/>
        <v>6841130</v>
      </c>
      <c r="X2269" s="59" t="str">
        <f t="shared" si="284"/>
        <v>HATTERAS DENIM</v>
      </c>
      <c r="AC2269" s="50">
        <f t="shared" si="285"/>
        <v>2</v>
      </c>
      <c r="AD2269" s="43">
        <f t="shared" si="286"/>
        <v>439</v>
      </c>
      <c r="AE2269" s="50">
        <f t="shared" si="287"/>
        <v>2439</v>
      </c>
    </row>
    <row r="2270" spans="1:31">
      <c r="A2270" s="59" t="str">
        <f t="shared" si="281"/>
        <v>6844401267</v>
      </c>
      <c r="B2270" s="59" t="str">
        <f t="shared" si="282"/>
        <v>02-440-14</v>
      </c>
      <c r="C2270" s="69" t="s">
        <v>4374</v>
      </c>
      <c r="D2270" s="69" t="s">
        <v>4375</v>
      </c>
      <c r="E2270" s="69" t="s">
        <v>967</v>
      </c>
      <c r="F2270" s="70">
        <v>57</v>
      </c>
      <c r="G2270" s="70" t="s">
        <v>4376</v>
      </c>
      <c r="H2270" s="69" t="s">
        <v>86</v>
      </c>
      <c r="I2270" s="69" t="s">
        <v>4377</v>
      </c>
      <c r="J2270" s="69" t="s">
        <v>318</v>
      </c>
      <c r="K2270" s="69" t="s">
        <v>382</v>
      </c>
      <c r="L2270" s="69" t="s">
        <v>420</v>
      </c>
      <c r="M2270" s="69" t="s">
        <v>388</v>
      </c>
      <c r="N2270" s="69" t="s">
        <v>516</v>
      </c>
      <c r="O2270" s="69" t="s">
        <v>428</v>
      </c>
      <c r="P2270" s="69" t="s">
        <v>970</v>
      </c>
      <c r="Q2270" s="69">
        <v>267</v>
      </c>
      <c r="R2270" s="69" t="s">
        <v>86</v>
      </c>
      <c r="V2270" s="59" t="str">
        <f t="shared" si="283"/>
        <v>6844401коричневый</v>
      </c>
      <c r="W2270" s="59" t="str">
        <f t="shared" si="280"/>
        <v>6844401</v>
      </c>
      <c r="X2270" s="59" t="str">
        <f t="shared" si="284"/>
        <v>HATTERAS CASHMERE</v>
      </c>
      <c r="AC2270" s="50">
        <f t="shared" si="285"/>
        <v>2</v>
      </c>
      <c r="AD2270" s="43">
        <f t="shared" si="286"/>
        <v>440</v>
      </c>
      <c r="AE2270" s="50">
        <f t="shared" si="287"/>
        <v>2440</v>
      </c>
    </row>
    <row r="2271" spans="1:31">
      <c r="A2271" s="59" t="str">
        <f t="shared" si="281"/>
        <v>6844401267</v>
      </c>
      <c r="B2271" s="59" t="str">
        <f t="shared" si="282"/>
        <v>02-440-14</v>
      </c>
      <c r="C2271" s="69" t="s">
        <v>4378</v>
      </c>
      <c r="D2271" s="69" t="s">
        <v>4375</v>
      </c>
      <c r="E2271" s="69" t="s">
        <v>979</v>
      </c>
      <c r="F2271" s="70">
        <v>58</v>
      </c>
      <c r="G2271" s="70" t="s">
        <v>4376</v>
      </c>
      <c r="H2271" s="69" t="s">
        <v>86</v>
      </c>
      <c r="I2271" s="69" t="s">
        <v>4377</v>
      </c>
      <c r="J2271" s="69" t="s">
        <v>318</v>
      </c>
      <c r="K2271" s="69" t="s">
        <v>382</v>
      </c>
      <c r="L2271" s="69" t="s">
        <v>420</v>
      </c>
      <c r="M2271" s="69" t="s">
        <v>388</v>
      </c>
      <c r="N2271" s="69" t="s">
        <v>516</v>
      </c>
      <c r="O2271" s="69" t="s">
        <v>428</v>
      </c>
      <c r="P2271" s="69" t="s">
        <v>970</v>
      </c>
      <c r="Q2271" s="69">
        <v>267</v>
      </c>
      <c r="R2271" s="69" t="s">
        <v>86</v>
      </c>
      <c r="V2271" s="59" t="str">
        <f t="shared" si="283"/>
        <v>6844401коричневый</v>
      </c>
      <c r="W2271" s="59" t="str">
        <f t="shared" si="280"/>
        <v>6844401</v>
      </c>
      <c r="X2271" s="59" t="str">
        <f t="shared" si="284"/>
        <v>HATTERAS CASHMERE</v>
      </c>
      <c r="AC2271" s="50">
        <f t="shared" si="285"/>
        <v>2</v>
      </c>
      <c r="AD2271" s="43">
        <f t="shared" si="286"/>
        <v>440</v>
      </c>
      <c r="AE2271" s="50">
        <f t="shared" si="287"/>
        <v>2440</v>
      </c>
    </row>
    <row r="2272" spans="1:31">
      <c r="A2272" s="59" t="str">
        <f t="shared" si="281"/>
        <v>6844401267</v>
      </c>
      <c r="B2272" s="59" t="str">
        <f t="shared" si="282"/>
        <v>02-440-14</v>
      </c>
      <c r="C2272" s="69" t="s">
        <v>4379</v>
      </c>
      <c r="D2272" s="69" t="s">
        <v>4375</v>
      </c>
      <c r="E2272" s="69" t="s">
        <v>972</v>
      </c>
      <c r="F2272" s="70">
        <v>59</v>
      </c>
      <c r="G2272" s="70" t="s">
        <v>4376</v>
      </c>
      <c r="H2272" s="69" t="s">
        <v>86</v>
      </c>
      <c r="I2272" s="69" t="s">
        <v>4377</v>
      </c>
      <c r="J2272" s="69" t="s">
        <v>318</v>
      </c>
      <c r="K2272" s="69" t="s">
        <v>382</v>
      </c>
      <c r="L2272" s="69" t="s">
        <v>420</v>
      </c>
      <c r="M2272" s="69" t="s">
        <v>388</v>
      </c>
      <c r="N2272" s="69" t="s">
        <v>516</v>
      </c>
      <c r="O2272" s="69" t="s">
        <v>428</v>
      </c>
      <c r="P2272" s="69" t="s">
        <v>970</v>
      </c>
      <c r="Q2272" s="69">
        <v>267</v>
      </c>
      <c r="R2272" s="69" t="s">
        <v>86</v>
      </c>
      <c r="V2272" s="59" t="str">
        <f t="shared" si="283"/>
        <v>6844401коричневый</v>
      </c>
      <c r="W2272" s="59" t="str">
        <f t="shared" si="280"/>
        <v>6844401</v>
      </c>
      <c r="X2272" s="59" t="str">
        <f t="shared" si="284"/>
        <v>HATTERAS CASHMERE</v>
      </c>
      <c r="AC2272" s="50">
        <f t="shared" si="285"/>
        <v>2</v>
      </c>
      <c r="AD2272" s="43">
        <f t="shared" si="286"/>
        <v>440</v>
      </c>
      <c r="AE2272" s="50">
        <f t="shared" si="287"/>
        <v>2440</v>
      </c>
    </row>
    <row r="2273" spans="1:31">
      <c r="A2273" s="59" t="str">
        <f t="shared" si="281"/>
        <v>6844401267</v>
      </c>
      <c r="B2273" s="59" t="str">
        <f t="shared" si="282"/>
        <v>02-440-14</v>
      </c>
      <c r="C2273" s="69" t="s">
        <v>4380</v>
      </c>
      <c r="D2273" s="69" t="s">
        <v>4375</v>
      </c>
      <c r="E2273" s="69" t="s">
        <v>981</v>
      </c>
      <c r="F2273" s="70">
        <v>60</v>
      </c>
      <c r="G2273" s="70" t="s">
        <v>4376</v>
      </c>
      <c r="H2273" s="69" t="s">
        <v>86</v>
      </c>
      <c r="I2273" s="69" t="s">
        <v>4377</v>
      </c>
      <c r="J2273" s="69" t="s">
        <v>318</v>
      </c>
      <c r="K2273" s="69" t="s">
        <v>382</v>
      </c>
      <c r="L2273" s="69" t="s">
        <v>420</v>
      </c>
      <c r="M2273" s="69" t="s">
        <v>388</v>
      </c>
      <c r="N2273" s="69" t="s">
        <v>516</v>
      </c>
      <c r="O2273" s="69" t="s">
        <v>428</v>
      </c>
      <c r="P2273" s="69" t="s">
        <v>970</v>
      </c>
      <c r="Q2273" s="69">
        <v>267</v>
      </c>
      <c r="R2273" s="69" t="s">
        <v>86</v>
      </c>
      <c r="V2273" s="59" t="str">
        <f t="shared" si="283"/>
        <v>6844401коричневый</v>
      </c>
      <c r="W2273" s="59" t="str">
        <f t="shared" si="280"/>
        <v>6844401</v>
      </c>
      <c r="X2273" s="59" t="str">
        <f t="shared" si="284"/>
        <v>HATTERAS CASHMERE</v>
      </c>
      <c r="AC2273" s="50">
        <f t="shared" si="285"/>
        <v>2</v>
      </c>
      <c r="AD2273" s="43">
        <f t="shared" si="286"/>
        <v>440</v>
      </c>
      <c r="AE2273" s="50">
        <f t="shared" si="287"/>
        <v>2440</v>
      </c>
    </row>
    <row r="2274" spans="1:31">
      <c r="A2274" s="59" t="str">
        <f t="shared" si="281"/>
        <v>6844401267</v>
      </c>
      <c r="B2274" s="59" t="str">
        <f t="shared" si="282"/>
        <v>02-440-14</v>
      </c>
      <c r="C2274" s="69" t="s">
        <v>4381</v>
      </c>
      <c r="D2274" s="69" t="s">
        <v>4375</v>
      </c>
      <c r="E2274" s="69" t="s">
        <v>987</v>
      </c>
      <c r="F2274" s="70">
        <v>62</v>
      </c>
      <c r="G2274" s="70" t="s">
        <v>4376</v>
      </c>
      <c r="H2274" s="69" t="s">
        <v>86</v>
      </c>
      <c r="I2274" s="69" t="s">
        <v>4377</v>
      </c>
      <c r="J2274" s="69" t="s">
        <v>318</v>
      </c>
      <c r="K2274" s="69" t="s">
        <v>382</v>
      </c>
      <c r="L2274" s="69" t="s">
        <v>420</v>
      </c>
      <c r="M2274" s="69" t="s">
        <v>388</v>
      </c>
      <c r="N2274" s="69" t="s">
        <v>516</v>
      </c>
      <c r="O2274" s="69" t="s">
        <v>428</v>
      </c>
      <c r="P2274" s="69" t="s">
        <v>970</v>
      </c>
      <c r="Q2274" s="69">
        <v>267</v>
      </c>
      <c r="R2274" s="69" t="s">
        <v>86</v>
      </c>
      <c r="V2274" s="59" t="str">
        <f t="shared" si="283"/>
        <v>6844401коричневый</v>
      </c>
      <c r="W2274" s="59" t="str">
        <f t="shared" si="280"/>
        <v>6844401</v>
      </c>
      <c r="X2274" s="59" t="str">
        <f t="shared" si="284"/>
        <v>HATTERAS CASHMERE</v>
      </c>
      <c r="AC2274" s="50">
        <f t="shared" si="285"/>
        <v>2</v>
      </c>
      <c r="AD2274" s="43">
        <f t="shared" si="286"/>
        <v>440</v>
      </c>
      <c r="AE2274" s="50">
        <f t="shared" si="287"/>
        <v>2440</v>
      </c>
    </row>
    <row r="2275" spans="1:31">
      <c r="A2275" s="59" t="str">
        <f t="shared" si="281"/>
        <v>77819018</v>
      </c>
      <c r="B2275" s="59" t="str">
        <f t="shared" si="282"/>
        <v>02-441-13</v>
      </c>
      <c r="C2275" s="69" t="s">
        <v>4382</v>
      </c>
      <c r="D2275" s="69" t="s">
        <v>4383</v>
      </c>
      <c r="E2275" s="69" t="s">
        <v>907</v>
      </c>
      <c r="F2275" s="70">
        <v>0</v>
      </c>
      <c r="G2275" s="70" t="s">
        <v>4384</v>
      </c>
      <c r="H2275" s="69" t="s">
        <v>715</v>
      </c>
      <c r="I2275" s="69" t="s">
        <v>908</v>
      </c>
      <c r="J2275" s="69" t="s">
        <v>327</v>
      </c>
      <c r="K2275" s="69" t="s">
        <v>382</v>
      </c>
      <c r="L2275" s="69" t="s">
        <v>420</v>
      </c>
      <c r="M2275" s="69" t="s">
        <v>388</v>
      </c>
      <c r="N2275" s="69" t="s">
        <v>43</v>
      </c>
      <c r="O2275" s="69" t="s">
        <v>386</v>
      </c>
      <c r="P2275" s="69" t="s">
        <v>970</v>
      </c>
      <c r="Q2275" s="69">
        <v>8</v>
      </c>
      <c r="R2275" s="69" t="s">
        <v>199</v>
      </c>
      <c r="V2275" s="59" t="str">
        <f t="shared" si="283"/>
        <v>7781901оранжевый / розовый</v>
      </c>
      <c r="W2275" s="59" t="str">
        <f t="shared" si="280"/>
        <v>7781901</v>
      </c>
      <c r="X2275" s="59" t="str">
        <f t="shared" si="284"/>
        <v>BASEBALL CAP PALM LEAF</v>
      </c>
      <c r="AC2275" s="50">
        <f t="shared" si="285"/>
        <v>2</v>
      </c>
      <c r="AD2275" s="43">
        <f t="shared" si="286"/>
        <v>441</v>
      </c>
      <c r="AE2275" s="50">
        <f t="shared" si="287"/>
        <v>2441</v>
      </c>
    </row>
    <row r="2276" spans="1:31">
      <c r="A2276" s="59" t="str">
        <f t="shared" si="281"/>
        <v>949720372</v>
      </c>
      <c r="B2276" s="59" t="str">
        <f t="shared" si="282"/>
        <v>02-442-20</v>
      </c>
      <c r="C2276" s="69" t="s">
        <v>4385</v>
      </c>
      <c r="D2276" s="69" t="s">
        <v>4386</v>
      </c>
      <c r="E2276" s="69">
        <v>8</v>
      </c>
      <c r="F2276" s="70">
        <v>8</v>
      </c>
      <c r="G2276" s="70" t="s">
        <v>4387</v>
      </c>
      <c r="H2276" s="69" t="s">
        <v>65</v>
      </c>
      <c r="I2276" s="69" t="s">
        <v>1045</v>
      </c>
      <c r="J2276" s="69" t="s">
        <v>337</v>
      </c>
      <c r="K2276" s="69" t="s">
        <v>382</v>
      </c>
      <c r="L2276" s="69" t="s">
        <v>420</v>
      </c>
      <c r="M2276" s="69" t="s">
        <v>389</v>
      </c>
      <c r="N2276" s="69" t="s">
        <v>32</v>
      </c>
      <c r="O2276" s="69" t="s">
        <v>386</v>
      </c>
      <c r="P2276" s="69" t="s">
        <v>970</v>
      </c>
      <c r="Q2276" s="69">
        <v>72</v>
      </c>
      <c r="R2276" s="69" t="s">
        <v>65</v>
      </c>
      <c r="V2276" s="59" t="str">
        <f t="shared" si="283"/>
        <v>9497203желтый</v>
      </c>
      <c r="W2276" s="59" t="str">
        <f t="shared" si="280"/>
        <v>9497203</v>
      </c>
      <c r="X2276" s="59" t="str">
        <f t="shared" si="284"/>
        <v>GLOVES GOAT NAPPA</v>
      </c>
      <c r="AC2276" s="50">
        <f t="shared" si="285"/>
        <v>2</v>
      </c>
      <c r="AD2276" s="43">
        <f t="shared" si="286"/>
        <v>442</v>
      </c>
      <c r="AE2276" s="50">
        <f t="shared" si="287"/>
        <v>2442</v>
      </c>
    </row>
    <row r="2277" spans="1:31">
      <c r="A2277" s="59" t="str">
        <f t="shared" si="281"/>
        <v>949720372</v>
      </c>
      <c r="B2277" s="59" t="str">
        <f t="shared" si="282"/>
        <v>02-442-20</v>
      </c>
      <c r="C2277" s="69" t="s">
        <v>4388</v>
      </c>
      <c r="D2277" s="69" t="s">
        <v>4386</v>
      </c>
      <c r="E2277" s="69">
        <v>8.5</v>
      </c>
      <c r="F2277" s="70">
        <v>85</v>
      </c>
      <c r="G2277" s="70" t="s">
        <v>4387</v>
      </c>
      <c r="H2277" s="69" t="s">
        <v>65</v>
      </c>
      <c r="I2277" s="69" t="s">
        <v>1045</v>
      </c>
      <c r="J2277" s="69" t="s">
        <v>337</v>
      </c>
      <c r="K2277" s="69" t="s">
        <v>382</v>
      </c>
      <c r="L2277" s="69" t="s">
        <v>420</v>
      </c>
      <c r="M2277" s="69" t="s">
        <v>389</v>
      </c>
      <c r="N2277" s="69" t="s">
        <v>32</v>
      </c>
      <c r="O2277" s="69" t="s">
        <v>386</v>
      </c>
      <c r="P2277" s="69" t="s">
        <v>970</v>
      </c>
      <c r="Q2277" s="69">
        <v>72</v>
      </c>
      <c r="R2277" s="69" t="s">
        <v>65</v>
      </c>
      <c r="V2277" s="59" t="str">
        <f t="shared" si="283"/>
        <v>9497203желтый</v>
      </c>
      <c r="W2277" s="59" t="str">
        <f t="shared" si="280"/>
        <v>9497203</v>
      </c>
      <c r="X2277" s="59" t="str">
        <f t="shared" si="284"/>
        <v>GLOVES GOAT NAPPA</v>
      </c>
      <c r="AC2277" s="50">
        <f t="shared" si="285"/>
        <v>2</v>
      </c>
      <c r="AD2277" s="43">
        <f t="shared" si="286"/>
        <v>442</v>
      </c>
      <c r="AE2277" s="50">
        <f t="shared" si="287"/>
        <v>2442</v>
      </c>
    </row>
    <row r="2278" spans="1:31">
      <c r="A2278" s="59" t="str">
        <f t="shared" si="281"/>
        <v>94972111</v>
      </c>
      <c r="B2278" s="59" t="str">
        <f t="shared" si="282"/>
        <v>02-443-09</v>
      </c>
      <c r="C2278" s="69" t="s">
        <v>4389</v>
      </c>
      <c r="D2278" s="69" t="s">
        <v>4390</v>
      </c>
      <c r="E2278" s="69">
        <v>9</v>
      </c>
      <c r="F2278" s="70">
        <v>9</v>
      </c>
      <c r="G2278" s="70" t="s">
        <v>4391</v>
      </c>
      <c r="H2278" s="69" t="s">
        <v>53</v>
      </c>
      <c r="I2278" s="69" t="s">
        <v>1045</v>
      </c>
      <c r="J2278" s="69" t="s">
        <v>337</v>
      </c>
      <c r="K2278" s="69" t="s">
        <v>382</v>
      </c>
      <c r="L2278" s="69" t="s">
        <v>420</v>
      </c>
      <c r="M2278" s="69" t="s">
        <v>389</v>
      </c>
      <c r="N2278" s="69" t="s">
        <v>32</v>
      </c>
      <c r="O2278" s="69" t="s">
        <v>386</v>
      </c>
      <c r="P2278" s="69" t="s">
        <v>970</v>
      </c>
      <c r="Q2278" s="69">
        <v>1</v>
      </c>
      <c r="R2278" s="69" t="s">
        <v>53</v>
      </c>
      <c r="V2278" s="59" t="str">
        <f t="shared" si="283"/>
        <v>9497211черный</v>
      </c>
      <c r="W2278" s="59" t="str">
        <f t="shared" si="280"/>
        <v>9497211</v>
      </c>
      <c r="X2278" s="59" t="str">
        <f t="shared" si="284"/>
        <v>GLOVES GOAT NUBUK</v>
      </c>
      <c r="AC2278" s="50">
        <f t="shared" si="285"/>
        <v>2</v>
      </c>
      <c r="AD2278" s="43">
        <f t="shared" si="286"/>
        <v>443</v>
      </c>
      <c r="AE2278" s="50">
        <f t="shared" si="287"/>
        <v>2443</v>
      </c>
    </row>
    <row r="2279" spans="1:31">
      <c r="A2279" s="59" t="str">
        <f t="shared" si="281"/>
        <v>94972151</v>
      </c>
      <c r="B2279" s="59" t="str">
        <f t="shared" si="282"/>
        <v>02-444-09</v>
      </c>
      <c r="C2279" s="69" t="s">
        <v>4392</v>
      </c>
      <c r="D2279" s="69" t="s">
        <v>4393</v>
      </c>
      <c r="E2279" s="69">
        <v>8</v>
      </c>
      <c r="F2279" s="70">
        <v>8</v>
      </c>
      <c r="G2279" s="70" t="s">
        <v>4394</v>
      </c>
      <c r="H2279" s="69" t="s">
        <v>53</v>
      </c>
      <c r="I2279" s="69" t="s">
        <v>1045</v>
      </c>
      <c r="J2279" s="69" t="s">
        <v>337</v>
      </c>
      <c r="K2279" s="69" t="s">
        <v>382</v>
      </c>
      <c r="L2279" s="69" t="s">
        <v>420</v>
      </c>
      <c r="M2279" s="69" t="s">
        <v>389</v>
      </c>
      <c r="N2279" s="69" t="s">
        <v>32</v>
      </c>
      <c r="O2279" s="69" t="s">
        <v>386</v>
      </c>
      <c r="P2279" s="69" t="s">
        <v>970</v>
      </c>
      <c r="Q2279" s="69">
        <v>1</v>
      </c>
      <c r="R2279" s="69" t="s">
        <v>53</v>
      </c>
      <c r="V2279" s="59" t="str">
        <f t="shared" si="283"/>
        <v>9497215черный</v>
      </c>
      <c r="W2279" s="59" t="str">
        <f t="shared" si="280"/>
        <v>9497215</v>
      </c>
      <c r="X2279" s="59" t="str">
        <f t="shared" si="284"/>
        <v>GLOVES GOAT NAPPA</v>
      </c>
      <c r="AC2279" s="50">
        <f t="shared" si="285"/>
        <v>2</v>
      </c>
      <c r="AD2279" s="43">
        <f t="shared" si="286"/>
        <v>444</v>
      </c>
      <c r="AE2279" s="50">
        <f t="shared" si="287"/>
        <v>2444</v>
      </c>
    </row>
    <row r="2280" spans="1:31">
      <c r="A2280" s="59" t="str">
        <f t="shared" si="281"/>
        <v>94972151</v>
      </c>
      <c r="B2280" s="59" t="str">
        <f t="shared" si="282"/>
        <v>02-444-09</v>
      </c>
      <c r="C2280" s="69" t="s">
        <v>4395</v>
      </c>
      <c r="D2280" s="69" t="s">
        <v>4393</v>
      </c>
      <c r="E2280" s="69">
        <v>8.5</v>
      </c>
      <c r="F2280" s="70">
        <v>85</v>
      </c>
      <c r="G2280" s="70" t="s">
        <v>4394</v>
      </c>
      <c r="H2280" s="69" t="s">
        <v>53</v>
      </c>
      <c r="I2280" s="69" t="s">
        <v>1045</v>
      </c>
      <c r="J2280" s="69" t="s">
        <v>337</v>
      </c>
      <c r="K2280" s="69" t="s">
        <v>382</v>
      </c>
      <c r="L2280" s="69" t="s">
        <v>420</v>
      </c>
      <c r="M2280" s="69" t="s">
        <v>389</v>
      </c>
      <c r="N2280" s="69" t="s">
        <v>32</v>
      </c>
      <c r="O2280" s="69" t="s">
        <v>386</v>
      </c>
      <c r="P2280" s="69" t="s">
        <v>970</v>
      </c>
      <c r="Q2280" s="69">
        <v>1</v>
      </c>
      <c r="R2280" s="69" t="s">
        <v>53</v>
      </c>
      <c r="V2280" s="59" t="str">
        <f t="shared" si="283"/>
        <v>9497215черный</v>
      </c>
      <c r="W2280" s="59" t="str">
        <f t="shared" si="280"/>
        <v>9497215</v>
      </c>
      <c r="X2280" s="59" t="str">
        <f t="shared" si="284"/>
        <v>GLOVES GOAT NAPPA</v>
      </c>
      <c r="AC2280" s="50">
        <f t="shared" si="285"/>
        <v>2</v>
      </c>
      <c r="AD2280" s="43">
        <f t="shared" si="286"/>
        <v>444</v>
      </c>
      <c r="AE2280" s="50">
        <f t="shared" si="287"/>
        <v>2444</v>
      </c>
    </row>
    <row r="2281" spans="1:31">
      <c r="A2281" s="59" t="str">
        <f t="shared" si="281"/>
        <v>94972151</v>
      </c>
      <c r="B2281" s="59" t="str">
        <f t="shared" si="282"/>
        <v>02-444-09</v>
      </c>
      <c r="C2281" s="69" t="s">
        <v>4396</v>
      </c>
      <c r="D2281" s="69" t="s">
        <v>4393</v>
      </c>
      <c r="E2281" s="69">
        <v>9</v>
      </c>
      <c r="F2281" s="70">
        <v>9</v>
      </c>
      <c r="G2281" s="70" t="s">
        <v>4394</v>
      </c>
      <c r="H2281" s="69" t="s">
        <v>53</v>
      </c>
      <c r="I2281" s="69" t="s">
        <v>1045</v>
      </c>
      <c r="J2281" s="69" t="s">
        <v>337</v>
      </c>
      <c r="K2281" s="69" t="s">
        <v>382</v>
      </c>
      <c r="L2281" s="69" t="s">
        <v>420</v>
      </c>
      <c r="M2281" s="69" t="s">
        <v>389</v>
      </c>
      <c r="N2281" s="69" t="s">
        <v>32</v>
      </c>
      <c r="O2281" s="69" t="s">
        <v>386</v>
      </c>
      <c r="P2281" s="69" t="s">
        <v>970</v>
      </c>
      <c r="Q2281" s="69">
        <v>1</v>
      </c>
      <c r="R2281" s="69" t="s">
        <v>53</v>
      </c>
      <c r="V2281" s="59" t="str">
        <f t="shared" si="283"/>
        <v>9497215черный</v>
      </c>
      <c r="W2281" s="59" t="str">
        <f t="shared" si="280"/>
        <v>9497215</v>
      </c>
      <c r="X2281" s="59" t="str">
        <f t="shared" si="284"/>
        <v>GLOVES GOAT NAPPA</v>
      </c>
      <c r="AC2281" s="50">
        <f t="shared" si="285"/>
        <v>2</v>
      </c>
      <c r="AD2281" s="43">
        <f t="shared" si="286"/>
        <v>444</v>
      </c>
      <c r="AE2281" s="50">
        <f t="shared" si="287"/>
        <v>2444</v>
      </c>
    </row>
    <row r="2282" spans="1:31">
      <c r="A2282" s="59" t="str">
        <f t="shared" si="281"/>
        <v>949722166</v>
      </c>
      <c r="B2282" s="59" t="str">
        <f t="shared" si="282"/>
        <v>02-445-14</v>
      </c>
      <c r="C2282" s="69" t="s">
        <v>4397</v>
      </c>
      <c r="D2282" s="69" t="s">
        <v>4398</v>
      </c>
      <c r="E2282" s="69">
        <v>8.5</v>
      </c>
      <c r="F2282" s="70">
        <v>85</v>
      </c>
      <c r="G2282" s="70" t="s">
        <v>4399</v>
      </c>
      <c r="H2282" s="69" t="s">
        <v>86</v>
      </c>
      <c r="I2282" s="69" t="s">
        <v>1045</v>
      </c>
      <c r="J2282" s="69" t="s">
        <v>337</v>
      </c>
      <c r="K2282" s="69" t="s">
        <v>382</v>
      </c>
      <c r="L2282" s="69" t="s">
        <v>420</v>
      </c>
      <c r="M2282" s="69" t="s">
        <v>389</v>
      </c>
      <c r="N2282" s="69" t="s">
        <v>32</v>
      </c>
      <c r="O2282" s="69" t="s">
        <v>386</v>
      </c>
      <c r="P2282" s="69" t="s">
        <v>970</v>
      </c>
      <c r="Q2282" s="69">
        <v>66</v>
      </c>
      <c r="R2282" s="69" t="s">
        <v>86</v>
      </c>
      <c r="V2282" s="59" t="str">
        <f t="shared" si="283"/>
        <v>9497221коричневый</v>
      </c>
      <c r="W2282" s="59" t="str">
        <f t="shared" si="280"/>
        <v>9497221</v>
      </c>
      <c r="X2282" s="59" t="str">
        <f t="shared" si="284"/>
        <v>GLOVES GOATSKIN</v>
      </c>
      <c r="AC2282" s="50">
        <f t="shared" si="285"/>
        <v>2</v>
      </c>
      <c r="AD2282" s="43">
        <f t="shared" si="286"/>
        <v>445</v>
      </c>
      <c r="AE2282" s="50">
        <f t="shared" si="287"/>
        <v>2445</v>
      </c>
    </row>
    <row r="2283" spans="1:31">
      <c r="A2283" s="59" t="str">
        <f t="shared" si="281"/>
        <v>949722166</v>
      </c>
      <c r="B2283" s="59" t="str">
        <f t="shared" si="282"/>
        <v>02-445-14</v>
      </c>
      <c r="C2283" s="69" t="s">
        <v>4400</v>
      </c>
      <c r="D2283" s="69" t="s">
        <v>4398</v>
      </c>
      <c r="E2283" s="69">
        <v>9</v>
      </c>
      <c r="F2283" s="70">
        <v>9</v>
      </c>
      <c r="G2283" s="70" t="s">
        <v>4399</v>
      </c>
      <c r="H2283" s="69" t="s">
        <v>86</v>
      </c>
      <c r="I2283" s="69" t="s">
        <v>1045</v>
      </c>
      <c r="J2283" s="69" t="s">
        <v>337</v>
      </c>
      <c r="K2283" s="69" t="s">
        <v>382</v>
      </c>
      <c r="L2283" s="69" t="s">
        <v>420</v>
      </c>
      <c r="M2283" s="69" t="s">
        <v>389</v>
      </c>
      <c r="N2283" s="69" t="s">
        <v>32</v>
      </c>
      <c r="O2283" s="69" t="s">
        <v>386</v>
      </c>
      <c r="P2283" s="69" t="s">
        <v>970</v>
      </c>
      <c r="Q2283" s="69">
        <v>66</v>
      </c>
      <c r="R2283" s="69" t="s">
        <v>86</v>
      </c>
      <c r="V2283" s="59" t="str">
        <f t="shared" si="283"/>
        <v>9497221коричневый</v>
      </c>
      <c r="W2283" s="59" t="str">
        <f t="shared" si="280"/>
        <v>9497221</v>
      </c>
      <c r="X2283" s="59" t="str">
        <f t="shared" si="284"/>
        <v>GLOVES GOATSKIN</v>
      </c>
      <c r="AC2283" s="50">
        <f t="shared" si="285"/>
        <v>2</v>
      </c>
      <c r="AD2283" s="43">
        <f t="shared" si="286"/>
        <v>445</v>
      </c>
      <c r="AE2283" s="50">
        <f t="shared" si="287"/>
        <v>2445</v>
      </c>
    </row>
    <row r="2284" spans="1:31">
      <c r="A2284" s="59" t="str">
        <f t="shared" si="281"/>
        <v>949722166</v>
      </c>
      <c r="B2284" s="59" t="str">
        <f t="shared" si="282"/>
        <v>02-445-14</v>
      </c>
      <c r="C2284" s="69" t="s">
        <v>4401</v>
      </c>
      <c r="D2284" s="69" t="s">
        <v>4398</v>
      </c>
      <c r="E2284" s="69">
        <v>9.5</v>
      </c>
      <c r="F2284" s="70">
        <v>95</v>
      </c>
      <c r="G2284" s="70" t="s">
        <v>4399</v>
      </c>
      <c r="H2284" s="69" t="s">
        <v>86</v>
      </c>
      <c r="I2284" s="69" t="s">
        <v>1045</v>
      </c>
      <c r="J2284" s="69" t="s">
        <v>337</v>
      </c>
      <c r="K2284" s="69" t="s">
        <v>382</v>
      </c>
      <c r="L2284" s="69" t="s">
        <v>420</v>
      </c>
      <c r="M2284" s="69" t="s">
        <v>389</v>
      </c>
      <c r="N2284" s="69" t="s">
        <v>32</v>
      </c>
      <c r="O2284" s="69" t="s">
        <v>386</v>
      </c>
      <c r="P2284" s="69" t="s">
        <v>970</v>
      </c>
      <c r="Q2284" s="69">
        <v>66</v>
      </c>
      <c r="R2284" s="69" t="s">
        <v>86</v>
      </c>
      <c r="V2284" s="59" t="str">
        <f t="shared" si="283"/>
        <v>9497221коричневый</v>
      </c>
      <c r="W2284" s="59" t="str">
        <f t="shared" si="280"/>
        <v>9497221</v>
      </c>
      <c r="X2284" s="59" t="str">
        <f t="shared" si="284"/>
        <v>GLOVES GOATSKIN</v>
      </c>
      <c r="AC2284" s="50">
        <f t="shared" si="285"/>
        <v>2</v>
      </c>
      <c r="AD2284" s="43">
        <f t="shared" si="286"/>
        <v>445</v>
      </c>
      <c r="AE2284" s="50">
        <f t="shared" si="287"/>
        <v>2445</v>
      </c>
    </row>
    <row r="2285" spans="1:31">
      <c r="A2285" s="59" t="str">
        <f t="shared" si="281"/>
        <v>85392012</v>
      </c>
      <c r="B2285" s="59" t="str">
        <f t="shared" si="282"/>
        <v>02-380-16</v>
      </c>
      <c r="C2285" s="69" t="s">
        <v>4402</v>
      </c>
      <c r="D2285" s="69" t="s">
        <v>4403</v>
      </c>
      <c r="E2285" s="69" t="s">
        <v>907</v>
      </c>
      <c r="F2285" s="70">
        <v>0</v>
      </c>
      <c r="G2285" s="70" t="s">
        <v>3875</v>
      </c>
      <c r="H2285" s="69" t="s">
        <v>71</v>
      </c>
      <c r="I2285" s="69" t="s">
        <v>3876</v>
      </c>
      <c r="J2285" s="69" t="s">
        <v>340</v>
      </c>
      <c r="K2285" s="69" t="s">
        <v>382</v>
      </c>
      <c r="L2285" s="69" t="s">
        <v>420</v>
      </c>
      <c r="M2285" s="69" t="s">
        <v>389</v>
      </c>
      <c r="N2285" s="69" t="s">
        <v>516</v>
      </c>
      <c r="O2285" s="69" t="s">
        <v>386</v>
      </c>
      <c r="P2285" s="69" t="s">
        <v>970</v>
      </c>
      <c r="Q2285" s="69">
        <v>2</v>
      </c>
      <c r="R2285" s="69" t="s">
        <v>71</v>
      </c>
      <c r="V2285" s="59" t="str">
        <f t="shared" si="283"/>
        <v>8539201синий</v>
      </c>
      <c r="W2285" s="59" t="str">
        <f t="shared" si="280"/>
        <v>8539201</v>
      </c>
      <c r="X2285" s="59" t="str">
        <f t="shared" si="284"/>
        <v>SURTH CASHMERE</v>
      </c>
      <c r="AC2285" s="50">
        <f t="shared" si="285"/>
        <v>2</v>
      </c>
      <c r="AD2285" s="43">
        <f t="shared" si="286"/>
        <v>380</v>
      </c>
      <c r="AE2285" s="50">
        <f t="shared" si="287"/>
        <v>2380</v>
      </c>
    </row>
    <row r="2286" spans="1:31">
      <c r="A2286" s="59" t="str">
        <f t="shared" si="281"/>
        <v>853920122</v>
      </c>
      <c r="B2286" s="59" t="str">
        <f t="shared" si="282"/>
        <v>02-380-72</v>
      </c>
      <c r="C2286" s="69" t="s">
        <v>4404</v>
      </c>
      <c r="D2286" s="69" t="s">
        <v>4405</v>
      </c>
      <c r="E2286" s="69" t="s">
        <v>907</v>
      </c>
      <c r="F2286" s="70">
        <v>0</v>
      </c>
      <c r="G2286" s="70" t="s">
        <v>3875</v>
      </c>
      <c r="H2286" s="69" t="s">
        <v>256</v>
      </c>
      <c r="I2286" s="69" t="s">
        <v>3876</v>
      </c>
      <c r="J2286" s="69" t="s">
        <v>340</v>
      </c>
      <c r="K2286" s="69" t="s">
        <v>382</v>
      </c>
      <c r="L2286" s="69" t="s">
        <v>420</v>
      </c>
      <c r="M2286" s="69" t="s">
        <v>389</v>
      </c>
      <c r="N2286" s="69" t="s">
        <v>516</v>
      </c>
      <c r="O2286" s="69" t="s">
        <v>386</v>
      </c>
      <c r="P2286" s="69" t="s">
        <v>970</v>
      </c>
      <c r="Q2286" s="69">
        <v>22</v>
      </c>
      <c r="R2286" s="69" t="s">
        <v>71</v>
      </c>
      <c r="V2286" s="59" t="str">
        <f t="shared" si="283"/>
        <v>8539201синий / серый</v>
      </c>
      <c r="W2286" s="59" t="str">
        <f t="shared" si="280"/>
        <v>8539201</v>
      </c>
      <c r="X2286" s="59" t="str">
        <f t="shared" si="284"/>
        <v>SURTH CASHMERE</v>
      </c>
      <c r="AC2286" s="50">
        <f t="shared" si="285"/>
        <v>2</v>
      </c>
      <c r="AD2286" s="43">
        <f t="shared" si="286"/>
        <v>380</v>
      </c>
      <c r="AE2286" s="50">
        <f t="shared" si="287"/>
        <v>2380</v>
      </c>
    </row>
    <row r="2287" spans="1:31">
      <c r="A2287" s="59" t="str">
        <f t="shared" si="281"/>
        <v>853920132</v>
      </c>
      <c r="B2287" s="59" t="str">
        <f t="shared" si="282"/>
        <v>02-380-05</v>
      </c>
      <c r="C2287" s="69" t="s">
        <v>4406</v>
      </c>
      <c r="D2287" s="69" t="s">
        <v>4407</v>
      </c>
      <c r="E2287" s="69" t="s">
        <v>907</v>
      </c>
      <c r="F2287" s="70">
        <v>0</v>
      </c>
      <c r="G2287" s="70" t="s">
        <v>3875</v>
      </c>
      <c r="H2287" s="69" t="s">
        <v>277</v>
      </c>
      <c r="I2287" s="69" t="s">
        <v>3876</v>
      </c>
      <c r="J2287" s="69" t="s">
        <v>340</v>
      </c>
      <c r="K2287" s="69" t="s">
        <v>382</v>
      </c>
      <c r="L2287" s="69" t="s">
        <v>420</v>
      </c>
      <c r="M2287" s="69" t="s">
        <v>389</v>
      </c>
      <c r="N2287" s="69" t="s">
        <v>516</v>
      </c>
      <c r="O2287" s="69" t="s">
        <v>386</v>
      </c>
      <c r="P2287" s="69" t="s">
        <v>970</v>
      </c>
      <c r="Q2287" s="69">
        <v>32</v>
      </c>
      <c r="R2287" s="69" t="s">
        <v>83</v>
      </c>
      <c r="V2287" s="59" t="str">
        <f t="shared" si="283"/>
        <v>8539201темно-серый</v>
      </c>
      <c r="W2287" s="59" t="str">
        <f t="shared" si="280"/>
        <v>8539201</v>
      </c>
      <c r="X2287" s="59" t="str">
        <f t="shared" si="284"/>
        <v>SURTH CASHMERE</v>
      </c>
      <c r="AC2287" s="50">
        <f t="shared" si="285"/>
        <v>2</v>
      </c>
      <c r="AD2287" s="43">
        <f t="shared" si="286"/>
        <v>380</v>
      </c>
      <c r="AE2287" s="50">
        <f t="shared" si="287"/>
        <v>2380</v>
      </c>
    </row>
    <row r="2288" spans="1:31">
      <c r="A2288" s="59" t="str">
        <f t="shared" si="281"/>
        <v>853930228</v>
      </c>
      <c r="B2288" s="59" t="str">
        <f t="shared" si="282"/>
        <v>02-446-21</v>
      </c>
      <c r="C2288" s="69" t="s">
        <v>4408</v>
      </c>
      <c r="D2288" s="69" t="s">
        <v>4409</v>
      </c>
      <c r="E2288" s="69" t="s">
        <v>907</v>
      </c>
      <c r="F2288" s="70">
        <v>0</v>
      </c>
      <c r="G2288" s="70" t="s">
        <v>4410</v>
      </c>
      <c r="H2288" s="69" t="s">
        <v>252</v>
      </c>
      <c r="I2288" s="69" t="s">
        <v>4411</v>
      </c>
      <c r="J2288" s="69" t="s">
        <v>340</v>
      </c>
      <c r="K2288" s="69" t="s">
        <v>382</v>
      </c>
      <c r="L2288" s="69" t="s">
        <v>420</v>
      </c>
      <c r="M2288" s="69" t="s">
        <v>389</v>
      </c>
      <c r="N2288" s="69" t="s">
        <v>44</v>
      </c>
      <c r="O2288" s="69" t="s">
        <v>386</v>
      </c>
      <c r="P2288" s="69" t="s">
        <v>970</v>
      </c>
      <c r="Q2288" s="69">
        <v>28</v>
      </c>
      <c r="R2288" s="69" t="s">
        <v>71</v>
      </c>
      <c r="V2288" s="59" t="str">
        <f t="shared" si="283"/>
        <v>8539302синий / красный</v>
      </c>
      <c r="W2288" s="59" t="str">
        <f t="shared" si="280"/>
        <v>8539302</v>
      </c>
      <c r="X2288" s="59" t="str">
        <f t="shared" si="284"/>
        <v>BEANIE WOOL</v>
      </c>
      <c r="AC2288" s="50">
        <f t="shared" si="285"/>
        <v>2</v>
      </c>
      <c r="AD2288" s="43">
        <f t="shared" si="286"/>
        <v>446</v>
      </c>
      <c r="AE2288" s="50">
        <f t="shared" si="287"/>
        <v>2446</v>
      </c>
    </row>
    <row r="2289" spans="1:31">
      <c r="A2289" s="59" t="str">
        <f t="shared" si="281"/>
        <v>853930235</v>
      </c>
      <c r="B2289" s="59" t="str">
        <f t="shared" si="282"/>
        <v>02-446-08</v>
      </c>
      <c r="C2289" s="69" t="s">
        <v>4412</v>
      </c>
      <c r="D2289" s="69" t="s">
        <v>4413</v>
      </c>
      <c r="E2289" s="69" t="s">
        <v>907</v>
      </c>
      <c r="F2289" s="70">
        <v>0</v>
      </c>
      <c r="G2289" s="70" t="s">
        <v>4410</v>
      </c>
      <c r="H2289" s="69" t="s">
        <v>83</v>
      </c>
      <c r="I2289" s="69" t="s">
        <v>4411</v>
      </c>
      <c r="J2289" s="69" t="s">
        <v>340</v>
      </c>
      <c r="K2289" s="69" t="s">
        <v>382</v>
      </c>
      <c r="L2289" s="69" t="s">
        <v>420</v>
      </c>
      <c r="M2289" s="69" t="s">
        <v>389</v>
      </c>
      <c r="N2289" s="69" t="s">
        <v>44</v>
      </c>
      <c r="O2289" s="69" t="s">
        <v>386</v>
      </c>
      <c r="P2289" s="69" t="s">
        <v>970</v>
      </c>
      <c r="Q2289" s="69">
        <v>35</v>
      </c>
      <c r="R2289" s="69" t="s">
        <v>83</v>
      </c>
      <c r="V2289" s="59" t="str">
        <f t="shared" si="283"/>
        <v>8539302серый</v>
      </c>
      <c r="W2289" s="59" t="str">
        <f t="shared" si="280"/>
        <v>8539302</v>
      </c>
      <c r="X2289" s="59" t="str">
        <f t="shared" si="284"/>
        <v>BEANIE WOOL</v>
      </c>
      <c r="AC2289" s="50">
        <f t="shared" si="285"/>
        <v>2</v>
      </c>
      <c r="AD2289" s="43">
        <f t="shared" si="286"/>
        <v>446</v>
      </c>
      <c r="AE2289" s="50">
        <f t="shared" si="287"/>
        <v>2446</v>
      </c>
    </row>
    <row r="2290" spans="1:31">
      <c r="A2290" s="59" t="str">
        <f t="shared" si="281"/>
        <v>859912024</v>
      </c>
      <c r="B2290" s="59" t="str">
        <f t="shared" si="282"/>
        <v>02-447-06</v>
      </c>
      <c r="C2290" s="69" t="s">
        <v>4414</v>
      </c>
      <c r="D2290" s="69" t="s">
        <v>4415</v>
      </c>
      <c r="E2290" s="69" t="s">
        <v>907</v>
      </c>
      <c r="F2290" s="70">
        <v>0</v>
      </c>
      <c r="G2290" s="70" t="s">
        <v>4416</v>
      </c>
      <c r="H2290" s="69" t="s">
        <v>71</v>
      </c>
      <c r="I2290" s="69" t="s">
        <v>2586</v>
      </c>
      <c r="J2290" s="69" t="s">
        <v>340</v>
      </c>
      <c r="K2290" s="69" t="s">
        <v>382</v>
      </c>
      <c r="L2290" s="69" t="s">
        <v>420</v>
      </c>
      <c r="M2290" s="69" t="s">
        <v>389</v>
      </c>
      <c r="O2290" s="69" t="s">
        <v>386</v>
      </c>
      <c r="P2290" s="69" t="s">
        <v>970</v>
      </c>
      <c r="Q2290" s="69">
        <v>24</v>
      </c>
      <c r="R2290" s="69" t="s">
        <v>71</v>
      </c>
      <c r="V2290" s="59" t="str">
        <f t="shared" si="283"/>
        <v>8599120синий</v>
      </c>
      <c r="W2290" s="59" t="str">
        <f t="shared" si="280"/>
        <v>8599120</v>
      </c>
      <c r="X2290" s="59" t="str">
        <f t="shared" si="284"/>
        <v>BEANIE STRIPES</v>
      </c>
      <c r="AC2290" s="50">
        <f t="shared" si="285"/>
        <v>2</v>
      </c>
      <c r="AD2290" s="43">
        <f t="shared" si="286"/>
        <v>447</v>
      </c>
      <c r="AE2290" s="50">
        <f t="shared" si="287"/>
        <v>2447</v>
      </c>
    </row>
    <row r="2291" spans="1:31">
      <c r="A2291" s="59" t="str">
        <f t="shared" si="281"/>
        <v>859912313</v>
      </c>
      <c r="B2291" s="59" t="str">
        <f t="shared" si="282"/>
        <v>02-448-09</v>
      </c>
      <c r="C2291" s="69" t="s">
        <v>4417</v>
      </c>
      <c r="D2291" s="69" t="s">
        <v>4418</v>
      </c>
      <c r="E2291" s="69" t="s">
        <v>907</v>
      </c>
      <c r="F2291" s="70">
        <v>0</v>
      </c>
      <c r="G2291" s="70" t="s">
        <v>4419</v>
      </c>
      <c r="H2291" s="69" t="s">
        <v>53</v>
      </c>
      <c r="I2291" s="69" t="s">
        <v>2586</v>
      </c>
      <c r="J2291" s="69" t="s">
        <v>342</v>
      </c>
      <c r="K2291" s="69" t="s">
        <v>382</v>
      </c>
      <c r="L2291" s="69" t="s">
        <v>420</v>
      </c>
      <c r="M2291" s="69" t="s">
        <v>389</v>
      </c>
      <c r="O2291" s="69" t="s">
        <v>386</v>
      </c>
      <c r="P2291" s="69" t="s">
        <v>970</v>
      </c>
      <c r="Q2291" s="69">
        <v>13</v>
      </c>
      <c r="R2291" s="69" t="s">
        <v>53</v>
      </c>
      <c r="V2291" s="59" t="str">
        <f t="shared" si="283"/>
        <v>8599123черный</v>
      </c>
      <c r="W2291" s="59" t="str">
        <f t="shared" si="280"/>
        <v>8599123</v>
      </c>
      <c r="X2291" s="59" t="str">
        <f t="shared" si="284"/>
        <v>BEANIE POMPON</v>
      </c>
      <c r="AC2291" s="50">
        <f t="shared" si="285"/>
        <v>2</v>
      </c>
      <c r="AD2291" s="43">
        <f t="shared" si="286"/>
        <v>448</v>
      </c>
      <c r="AE2291" s="50">
        <f t="shared" si="287"/>
        <v>2448</v>
      </c>
    </row>
    <row r="2292" spans="1:31">
      <c r="A2292" s="59" t="str">
        <f t="shared" si="281"/>
        <v>859912328</v>
      </c>
      <c r="B2292" s="59" t="str">
        <f t="shared" si="282"/>
        <v>02-448-06</v>
      </c>
      <c r="C2292" s="69" t="s">
        <v>4420</v>
      </c>
      <c r="D2292" s="69" t="s">
        <v>4421</v>
      </c>
      <c r="E2292" s="69" t="s">
        <v>907</v>
      </c>
      <c r="F2292" s="70">
        <v>0</v>
      </c>
      <c r="G2292" s="70" t="s">
        <v>4419</v>
      </c>
      <c r="H2292" s="69" t="s">
        <v>71</v>
      </c>
      <c r="I2292" s="69" t="s">
        <v>2586</v>
      </c>
      <c r="J2292" s="69" t="s">
        <v>342</v>
      </c>
      <c r="K2292" s="69" t="s">
        <v>382</v>
      </c>
      <c r="L2292" s="69" t="s">
        <v>420</v>
      </c>
      <c r="M2292" s="69" t="s">
        <v>389</v>
      </c>
      <c r="O2292" s="69" t="s">
        <v>386</v>
      </c>
      <c r="P2292" s="69" t="s">
        <v>970</v>
      </c>
      <c r="Q2292" s="69">
        <v>28</v>
      </c>
      <c r="R2292" s="69" t="s">
        <v>71</v>
      </c>
      <c r="V2292" s="59" t="str">
        <f t="shared" si="283"/>
        <v>8599123синий</v>
      </c>
      <c r="W2292" s="59" t="str">
        <f t="shared" si="280"/>
        <v>8599123</v>
      </c>
      <c r="X2292" s="59" t="str">
        <f t="shared" si="284"/>
        <v>BEANIE POMPON</v>
      </c>
      <c r="AC2292" s="50">
        <f t="shared" si="285"/>
        <v>2</v>
      </c>
      <c r="AD2292" s="43">
        <f t="shared" si="286"/>
        <v>448</v>
      </c>
      <c r="AE2292" s="50">
        <f t="shared" si="287"/>
        <v>2448</v>
      </c>
    </row>
    <row r="2293" spans="1:31">
      <c r="A2293" s="59" t="str">
        <f t="shared" si="281"/>
        <v>859920122</v>
      </c>
      <c r="B2293" s="59" t="str">
        <f t="shared" si="282"/>
        <v>02-449-06</v>
      </c>
      <c r="C2293" s="69" t="s">
        <v>4422</v>
      </c>
      <c r="D2293" s="69" t="s">
        <v>4423</v>
      </c>
      <c r="E2293" s="69" t="s">
        <v>907</v>
      </c>
      <c r="F2293" s="70">
        <v>0</v>
      </c>
      <c r="G2293" s="70" t="s">
        <v>4424</v>
      </c>
      <c r="H2293" s="69" t="s">
        <v>71</v>
      </c>
      <c r="I2293" s="69" t="s">
        <v>4425</v>
      </c>
      <c r="J2293" s="69" t="s">
        <v>340</v>
      </c>
      <c r="K2293" s="69" t="s">
        <v>382</v>
      </c>
      <c r="L2293" s="69" t="s">
        <v>420</v>
      </c>
      <c r="M2293" s="69" t="s">
        <v>389</v>
      </c>
      <c r="N2293" s="69" t="s">
        <v>44</v>
      </c>
      <c r="O2293" s="69" t="s">
        <v>385</v>
      </c>
      <c r="P2293" s="69" t="s">
        <v>970</v>
      </c>
      <c r="Q2293" s="69">
        <v>22</v>
      </c>
      <c r="R2293" s="69" t="s">
        <v>71</v>
      </c>
      <c r="V2293" s="59" t="str">
        <f t="shared" si="283"/>
        <v>8599201синий</v>
      </c>
      <c r="W2293" s="59" t="str">
        <f t="shared" si="280"/>
        <v>8599201</v>
      </c>
      <c r="X2293" s="59" t="str">
        <f t="shared" si="284"/>
        <v>BEANIE LAMBSWOOL CASHMERE</v>
      </c>
      <c r="AC2293" s="50">
        <f t="shared" si="285"/>
        <v>2</v>
      </c>
      <c r="AD2293" s="43">
        <f t="shared" si="286"/>
        <v>449</v>
      </c>
      <c r="AE2293" s="50">
        <f t="shared" si="287"/>
        <v>2449</v>
      </c>
    </row>
    <row r="2294" spans="1:31">
      <c r="A2294" s="59" t="str">
        <f t="shared" si="281"/>
        <v>859920133</v>
      </c>
      <c r="B2294" s="59" t="str">
        <f t="shared" si="282"/>
        <v>02-449-08</v>
      </c>
      <c r="C2294" s="69" t="s">
        <v>4426</v>
      </c>
      <c r="D2294" s="69" t="s">
        <v>4427</v>
      </c>
      <c r="E2294" s="69" t="s">
        <v>907</v>
      </c>
      <c r="F2294" s="70">
        <v>0</v>
      </c>
      <c r="G2294" s="70" t="s">
        <v>4424</v>
      </c>
      <c r="H2294" s="69" t="s">
        <v>83</v>
      </c>
      <c r="I2294" s="69" t="s">
        <v>4425</v>
      </c>
      <c r="J2294" s="69" t="s">
        <v>340</v>
      </c>
      <c r="K2294" s="69" t="s">
        <v>382</v>
      </c>
      <c r="L2294" s="69" t="s">
        <v>420</v>
      </c>
      <c r="M2294" s="69" t="s">
        <v>389</v>
      </c>
      <c r="N2294" s="69" t="s">
        <v>44</v>
      </c>
      <c r="O2294" s="69" t="s">
        <v>385</v>
      </c>
      <c r="P2294" s="69" t="s">
        <v>970</v>
      </c>
      <c r="Q2294" s="69">
        <v>33</v>
      </c>
      <c r="R2294" s="69" t="s">
        <v>83</v>
      </c>
      <c r="V2294" s="59" t="str">
        <f t="shared" si="283"/>
        <v>8599201серый</v>
      </c>
      <c r="W2294" s="59" t="str">
        <f t="shared" si="280"/>
        <v>8599201</v>
      </c>
      <c r="X2294" s="59" t="str">
        <f t="shared" si="284"/>
        <v>BEANIE LAMBSWOOL CASHMERE</v>
      </c>
      <c r="AC2294" s="50">
        <f t="shared" si="285"/>
        <v>2</v>
      </c>
      <c r="AD2294" s="43">
        <f t="shared" si="286"/>
        <v>449</v>
      </c>
      <c r="AE2294" s="50">
        <f t="shared" si="287"/>
        <v>2449</v>
      </c>
    </row>
    <row r="2295" spans="1:31">
      <c r="A2295" s="59" t="str">
        <f t="shared" si="281"/>
        <v>859920224</v>
      </c>
      <c r="B2295" s="59" t="str">
        <f t="shared" si="282"/>
        <v>02-450-08</v>
      </c>
      <c r="C2295" s="69" t="s">
        <v>4428</v>
      </c>
      <c r="D2295" s="69" t="s">
        <v>4429</v>
      </c>
      <c r="E2295" s="69" t="s">
        <v>907</v>
      </c>
      <c r="F2295" s="70">
        <v>0</v>
      </c>
      <c r="G2295" s="70" t="s">
        <v>4430</v>
      </c>
      <c r="H2295" s="69" t="s">
        <v>256</v>
      </c>
      <c r="I2295" s="69" t="s">
        <v>3876</v>
      </c>
      <c r="J2295" s="69" t="s">
        <v>340</v>
      </c>
      <c r="K2295" s="69" t="s">
        <v>382</v>
      </c>
      <c r="L2295" s="69" t="s">
        <v>420</v>
      </c>
      <c r="M2295" s="69" t="s">
        <v>389</v>
      </c>
      <c r="N2295" s="69" t="s">
        <v>516</v>
      </c>
      <c r="O2295" s="69" t="s">
        <v>386</v>
      </c>
      <c r="P2295" s="69" t="s">
        <v>970</v>
      </c>
      <c r="Q2295" s="69">
        <v>24</v>
      </c>
      <c r="R2295" s="69" t="s">
        <v>71</v>
      </c>
      <c r="V2295" s="59" t="str">
        <f t="shared" si="283"/>
        <v>8599202синий / серый</v>
      </c>
      <c r="W2295" s="59" t="str">
        <f t="shared" si="280"/>
        <v>8599202</v>
      </c>
      <c r="X2295" s="59" t="str">
        <f t="shared" si="284"/>
        <v>BEANIE CASHMERE</v>
      </c>
      <c r="AC2295" s="50">
        <f t="shared" si="285"/>
        <v>2</v>
      </c>
      <c r="AD2295" s="43">
        <f t="shared" si="286"/>
        <v>450</v>
      </c>
      <c r="AE2295" s="50">
        <f t="shared" si="287"/>
        <v>2450</v>
      </c>
    </row>
    <row r="2296" spans="1:31">
      <c r="A2296" s="59" t="str">
        <f t="shared" si="281"/>
        <v>859920321</v>
      </c>
      <c r="B2296" s="59" t="str">
        <f t="shared" si="282"/>
        <v>02-451-06</v>
      </c>
      <c r="C2296" s="69" t="s">
        <v>4431</v>
      </c>
      <c r="D2296" s="69" t="s">
        <v>4432</v>
      </c>
      <c r="E2296" s="69" t="s">
        <v>907</v>
      </c>
      <c r="F2296" s="70">
        <v>0</v>
      </c>
      <c r="G2296" s="70" t="s">
        <v>4433</v>
      </c>
      <c r="H2296" s="69" t="s">
        <v>71</v>
      </c>
      <c r="I2296" s="69" t="s">
        <v>3876</v>
      </c>
      <c r="J2296" s="69" t="s">
        <v>340</v>
      </c>
      <c r="K2296" s="69" t="s">
        <v>382</v>
      </c>
      <c r="L2296" s="69" t="s">
        <v>420</v>
      </c>
      <c r="M2296" s="69" t="s">
        <v>389</v>
      </c>
      <c r="N2296" s="69" t="s">
        <v>516</v>
      </c>
      <c r="O2296" s="69" t="s">
        <v>386</v>
      </c>
      <c r="P2296" s="69" t="s">
        <v>970</v>
      </c>
      <c r="Q2296" s="69">
        <v>21</v>
      </c>
      <c r="R2296" s="69" t="s">
        <v>71</v>
      </c>
      <c r="V2296" s="59" t="str">
        <f t="shared" si="283"/>
        <v>8599203синий</v>
      </c>
      <c r="W2296" s="59" t="str">
        <f t="shared" si="280"/>
        <v>8599203</v>
      </c>
      <c r="X2296" s="59" t="str">
        <f t="shared" si="284"/>
        <v>BEANIE CASHMERE</v>
      </c>
      <c r="AC2296" s="50">
        <f t="shared" si="285"/>
        <v>2</v>
      </c>
      <c r="AD2296" s="43">
        <f t="shared" si="286"/>
        <v>451</v>
      </c>
      <c r="AE2296" s="50">
        <f t="shared" si="287"/>
        <v>2451</v>
      </c>
    </row>
    <row r="2297" spans="1:31">
      <c r="A2297" s="59" t="str">
        <f t="shared" si="281"/>
        <v>859920371</v>
      </c>
      <c r="B2297" s="59" t="str">
        <f t="shared" si="282"/>
        <v>02-451-08</v>
      </c>
      <c r="C2297" s="69" t="s">
        <v>4434</v>
      </c>
      <c r="D2297" s="69" t="s">
        <v>4435</v>
      </c>
      <c r="E2297" s="69" t="s">
        <v>907</v>
      </c>
      <c r="F2297" s="70">
        <v>0</v>
      </c>
      <c r="G2297" s="70" t="s">
        <v>4433</v>
      </c>
      <c r="H2297" s="69" t="s">
        <v>83</v>
      </c>
      <c r="I2297" s="69" t="s">
        <v>3876</v>
      </c>
      <c r="J2297" s="69" t="s">
        <v>340</v>
      </c>
      <c r="K2297" s="69" t="s">
        <v>382</v>
      </c>
      <c r="L2297" s="69" t="s">
        <v>420</v>
      </c>
      <c r="M2297" s="69" t="s">
        <v>389</v>
      </c>
      <c r="N2297" s="69" t="s">
        <v>516</v>
      </c>
      <c r="O2297" s="69" t="s">
        <v>386</v>
      </c>
      <c r="P2297" s="69" t="s">
        <v>970</v>
      </c>
      <c r="Q2297" s="69">
        <v>71</v>
      </c>
      <c r="R2297" s="69" t="s">
        <v>83</v>
      </c>
      <c r="V2297" s="59" t="str">
        <f t="shared" si="283"/>
        <v>8599203серый</v>
      </c>
      <c r="W2297" s="59" t="str">
        <f t="shared" si="280"/>
        <v>8599203</v>
      </c>
      <c r="X2297" s="59" t="str">
        <f t="shared" si="284"/>
        <v>BEANIE CASHMERE</v>
      </c>
      <c r="AC2297" s="50">
        <f t="shared" si="285"/>
        <v>2</v>
      </c>
      <c r="AD2297" s="43">
        <f t="shared" si="286"/>
        <v>451</v>
      </c>
      <c r="AE2297" s="50">
        <f t="shared" si="287"/>
        <v>2451</v>
      </c>
    </row>
    <row r="2298" spans="1:31">
      <c r="A2298" s="59" t="str">
        <f t="shared" si="281"/>
        <v>85992081</v>
      </c>
      <c r="B2298" s="59" t="str">
        <f t="shared" si="282"/>
        <v>02-383-09</v>
      </c>
      <c r="C2298" s="69" t="s">
        <v>4436</v>
      </c>
      <c r="D2298" s="69" t="s">
        <v>4437</v>
      </c>
      <c r="E2298" s="69" t="s">
        <v>907</v>
      </c>
      <c r="F2298" s="70">
        <v>0</v>
      </c>
      <c r="G2298" s="70" t="s">
        <v>3887</v>
      </c>
      <c r="H2298" s="69" t="s">
        <v>53</v>
      </c>
      <c r="I2298" s="69" t="s">
        <v>3876</v>
      </c>
      <c r="J2298" s="69" t="s">
        <v>340</v>
      </c>
      <c r="K2298" s="69" t="s">
        <v>382</v>
      </c>
      <c r="L2298" s="69" t="s">
        <v>420</v>
      </c>
      <c r="M2298" s="69" t="s">
        <v>389</v>
      </c>
      <c r="N2298" s="69" t="s">
        <v>516</v>
      </c>
      <c r="O2298" s="69" t="s">
        <v>386</v>
      </c>
      <c r="P2298" s="69" t="s">
        <v>970</v>
      </c>
      <c r="Q2298" s="69">
        <v>1</v>
      </c>
      <c r="R2298" s="69" t="s">
        <v>53</v>
      </c>
      <c r="V2298" s="59" t="str">
        <f t="shared" si="283"/>
        <v>8599208черный</v>
      </c>
      <c r="W2298" s="59" t="str">
        <f t="shared" si="280"/>
        <v>8599208</v>
      </c>
      <c r="X2298" s="59" t="str">
        <f t="shared" si="284"/>
        <v>BEANIE CASHMERE</v>
      </c>
      <c r="AC2298" s="50">
        <f t="shared" si="285"/>
        <v>2</v>
      </c>
      <c r="AD2298" s="43">
        <f t="shared" si="286"/>
        <v>383</v>
      </c>
      <c r="AE2298" s="50">
        <f t="shared" si="287"/>
        <v>2383</v>
      </c>
    </row>
    <row r="2299" spans="1:31">
      <c r="A2299" s="59" t="str">
        <f t="shared" si="281"/>
        <v>85992082</v>
      </c>
      <c r="B2299" s="59" t="str">
        <f t="shared" si="282"/>
        <v>02-383-89</v>
      </c>
      <c r="C2299" s="69" t="s">
        <v>4438</v>
      </c>
      <c r="D2299" s="69" t="s">
        <v>4439</v>
      </c>
      <c r="E2299" s="69" t="s">
        <v>907</v>
      </c>
      <c r="F2299" s="70">
        <v>0</v>
      </c>
      <c r="G2299" s="70" t="s">
        <v>3887</v>
      </c>
      <c r="H2299" s="69" t="s">
        <v>55</v>
      </c>
      <c r="I2299" s="69" t="s">
        <v>3876</v>
      </c>
      <c r="J2299" s="69" t="s">
        <v>340</v>
      </c>
      <c r="K2299" s="69" t="s">
        <v>382</v>
      </c>
      <c r="L2299" s="69" t="s">
        <v>420</v>
      </c>
      <c r="M2299" s="69" t="s">
        <v>389</v>
      </c>
      <c r="N2299" s="69" t="s">
        <v>516</v>
      </c>
      <c r="O2299" s="69" t="s">
        <v>386</v>
      </c>
      <c r="P2299" s="69" t="s">
        <v>970</v>
      </c>
      <c r="Q2299" s="69">
        <v>2</v>
      </c>
      <c r="R2299" s="69" t="s">
        <v>71</v>
      </c>
      <c r="V2299" s="59" t="str">
        <f t="shared" si="283"/>
        <v>8599208темно-синий</v>
      </c>
      <c r="W2299" s="59" t="str">
        <f t="shared" si="280"/>
        <v>8599208</v>
      </c>
      <c r="X2299" s="59" t="str">
        <f t="shared" si="284"/>
        <v>BEANIE CASHMERE</v>
      </c>
      <c r="AC2299" s="50">
        <f t="shared" si="285"/>
        <v>2</v>
      </c>
      <c r="AD2299" s="43">
        <f t="shared" si="286"/>
        <v>383</v>
      </c>
      <c r="AE2299" s="50">
        <f t="shared" si="287"/>
        <v>2383</v>
      </c>
    </row>
    <row r="2300" spans="1:31">
      <c r="A2300" s="59" t="str">
        <f t="shared" si="281"/>
        <v>859931121</v>
      </c>
      <c r="B2300" s="59" t="str">
        <f t="shared" si="282"/>
        <v>02-452-06</v>
      </c>
      <c r="C2300" s="69" t="s">
        <v>4440</v>
      </c>
      <c r="D2300" s="69" t="s">
        <v>4441</v>
      </c>
      <c r="E2300" s="69" t="s">
        <v>907</v>
      </c>
      <c r="F2300" s="70">
        <v>0</v>
      </c>
      <c r="G2300" s="70" t="s">
        <v>4442</v>
      </c>
      <c r="H2300" s="69" t="s">
        <v>71</v>
      </c>
      <c r="I2300" s="69" t="s">
        <v>4411</v>
      </c>
      <c r="J2300" s="69" t="s">
        <v>340</v>
      </c>
      <c r="K2300" s="69" t="s">
        <v>382</v>
      </c>
      <c r="L2300" s="69" t="s">
        <v>420</v>
      </c>
      <c r="M2300" s="69" t="s">
        <v>389</v>
      </c>
      <c r="N2300" s="69" t="s">
        <v>44</v>
      </c>
      <c r="O2300" s="69" t="s">
        <v>386</v>
      </c>
      <c r="P2300" s="69" t="s">
        <v>970</v>
      </c>
      <c r="Q2300" s="69">
        <v>21</v>
      </c>
      <c r="R2300" s="69" t="s">
        <v>71</v>
      </c>
      <c r="V2300" s="59" t="str">
        <f t="shared" si="283"/>
        <v>8599311синий</v>
      </c>
      <c r="W2300" s="59" t="str">
        <f t="shared" si="280"/>
        <v>8599311</v>
      </c>
      <c r="X2300" s="59" t="str">
        <f t="shared" si="284"/>
        <v>BEANIE WOOL</v>
      </c>
      <c r="AC2300" s="50">
        <f t="shared" si="285"/>
        <v>2</v>
      </c>
      <c r="AD2300" s="43">
        <f t="shared" si="286"/>
        <v>452</v>
      </c>
      <c r="AE2300" s="50">
        <f t="shared" si="287"/>
        <v>2452</v>
      </c>
    </row>
    <row r="2301" spans="1:31">
      <c r="A2301" s="59" t="str">
        <f t="shared" si="281"/>
        <v>859931961</v>
      </c>
      <c r="B2301" s="59" t="str">
        <f t="shared" si="282"/>
        <v>02-385-14</v>
      </c>
      <c r="C2301" s="69" t="s">
        <v>4443</v>
      </c>
      <c r="D2301" s="69" t="s">
        <v>4444</v>
      </c>
      <c r="E2301" s="69" t="s">
        <v>907</v>
      </c>
      <c r="F2301" s="70">
        <v>0</v>
      </c>
      <c r="G2301" s="70" t="s">
        <v>3897</v>
      </c>
      <c r="H2301" s="69" t="s">
        <v>86</v>
      </c>
      <c r="I2301" s="69" t="s">
        <v>1018</v>
      </c>
      <c r="J2301" s="69" t="s">
        <v>340</v>
      </c>
      <c r="K2301" s="69" t="s">
        <v>382</v>
      </c>
      <c r="L2301" s="69" t="s">
        <v>420</v>
      </c>
      <c r="M2301" s="69" t="s">
        <v>389</v>
      </c>
      <c r="N2301" s="69" t="s">
        <v>44</v>
      </c>
      <c r="O2301" s="69" t="s">
        <v>385</v>
      </c>
      <c r="P2301" s="69" t="s">
        <v>970</v>
      </c>
      <c r="Q2301" s="69">
        <v>61</v>
      </c>
      <c r="R2301" s="69" t="s">
        <v>86</v>
      </c>
      <c r="V2301" s="59" t="str">
        <f t="shared" si="283"/>
        <v>8599319коричневый</v>
      </c>
      <c r="W2301" s="59" t="str">
        <f t="shared" si="280"/>
        <v>8599319</v>
      </c>
      <c r="X2301" s="59" t="str">
        <f t="shared" si="284"/>
        <v>ONALASKA CUFF MERINO</v>
      </c>
      <c r="AC2301" s="50">
        <f t="shared" si="285"/>
        <v>2</v>
      </c>
      <c r="AD2301" s="43">
        <f t="shared" si="286"/>
        <v>385</v>
      </c>
      <c r="AE2301" s="50">
        <f t="shared" si="287"/>
        <v>2385</v>
      </c>
    </row>
    <row r="2302" spans="1:31">
      <c r="A2302" s="59" t="str">
        <f t="shared" si="281"/>
        <v>859933363</v>
      </c>
      <c r="B2302" s="59" t="str">
        <f t="shared" si="282"/>
        <v>02-140-14</v>
      </c>
      <c r="C2302" s="69" t="s">
        <v>4445</v>
      </c>
      <c r="D2302" s="69" t="s">
        <v>4446</v>
      </c>
      <c r="E2302" s="69" t="s">
        <v>907</v>
      </c>
      <c r="F2302" s="70">
        <v>0</v>
      </c>
      <c r="G2302" s="70" t="s">
        <v>1788</v>
      </c>
      <c r="H2302" s="69" t="s">
        <v>86</v>
      </c>
      <c r="I2302" s="69" t="s">
        <v>1789</v>
      </c>
      <c r="J2302" s="69" t="s">
        <v>514</v>
      </c>
      <c r="K2302" s="69" t="s">
        <v>382</v>
      </c>
      <c r="L2302" s="69" t="s">
        <v>420</v>
      </c>
      <c r="M2302" s="69" t="s">
        <v>389</v>
      </c>
      <c r="N2302" s="69" t="s">
        <v>44</v>
      </c>
      <c r="O2302" s="69" t="s">
        <v>385</v>
      </c>
      <c r="P2302" s="69" t="s">
        <v>970</v>
      </c>
      <c r="Q2302" s="69">
        <v>63</v>
      </c>
      <c r="R2302" s="69" t="s">
        <v>86</v>
      </c>
      <c r="V2302" s="59" t="str">
        <f t="shared" si="283"/>
        <v>8599333коричневый</v>
      </c>
      <c r="W2302" s="59" t="str">
        <f t="shared" si="280"/>
        <v>8599333</v>
      </c>
      <c r="X2302" s="59" t="str">
        <f t="shared" si="284"/>
        <v>LONG BEANIE</v>
      </c>
      <c r="AC2302" s="50">
        <f t="shared" si="285"/>
        <v>2</v>
      </c>
      <c r="AD2302" s="43">
        <f t="shared" si="286"/>
        <v>140</v>
      </c>
      <c r="AE2302" s="50">
        <f t="shared" si="287"/>
        <v>2140</v>
      </c>
    </row>
    <row r="2303" spans="1:31">
      <c r="A2303" s="59" t="str">
        <f t="shared" si="281"/>
        <v>859933522</v>
      </c>
      <c r="B2303" s="59" t="str">
        <f t="shared" si="282"/>
        <v>02-141-19</v>
      </c>
      <c r="C2303" s="69" t="s">
        <v>4447</v>
      </c>
      <c r="D2303" s="69" t="s">
        <v>4448</v>
      </c>
      <c r="E2303" s="69" t="s">
        <v>907</v>
      </c>
      <c r="F2303" s="70">
        <v>0</v>
      </c>
      <c r="G2303" s="70" t="s">
        <v>1792</v>
      </c>
      <c r="H2303" s="69" t="s">
        <v>766</v>
      </c>
      <c r="I2303" s="69" t="s">
        <v>1793</v>
      </c>
      <c r="J2303" s="69" t="s">
        <v>340</v>
      </c>
      <c r="K2303" s="69" t="s">
        <v>382</v>
      </c>
      <c r="L2303" s="69" t="s">
        <v>420</v>
      </c>
      <c r="M2303" s="69" t="s">
        <v>389</v>
      </c>
      <c r="N2303" s="69" t="s">
        <v>44</v>
      </c>
      <c r="O2303" s="69" t="s">
        <v>385</v>
      </c>
      <c r="P2303" s="69" t="s">
        <v>970</v>
      </c>
      <c r="Q2303" s="69">
        <v>22</v>
      </c>
      <c r="R2303" s="69" t="s">
        <v>91</v>
      </c>
      <c r="V2303" s="59" t="str">
        <f t="shared" si="283"/>
        <v>8599335серо-голубой</v>
      </c>
      <c r="W2303" s="59" t="str">
        <f t="shared" si="280"/>
        <v>8599335</v>
      </c>
      <c r="X2303" s="59" t="str">
        <f t="shared" si="284"/>
        <v>WISCONSIN</v>
      </c>
      <c r="AC2303" s="50">
        <f t="shared" si="285"/>
        <v>2</v>
      </c>
      <c r="AD2303" s="43">
        <f t="shared" si="286"/>
        <v>141</v>
      </c>
      <c r="AE2303" s="50">
        <f t="shared" si="287"/>
        <v>2141</v>
      </c>
    </row>
    <row r="2304" spans="1:31">
      <c r="A2304" s="59" t="str">
        <f t="shared" si="281"/>
        <v>869920921</v>
      </c>
      <c r="B2304" s="59" t="str">
        <f t="shared" si="282"/>
        <v>02-453-09</v>
      </c>
      <c r="C2304" s="69" t="s">
        <v>4449</v>
      </c>
      <c r="D2304" s="69" t="s">
        <v>4450</v>
      </c>
      <c r="E2304" s="69" t="s">
        <v>907</v>
      </c>
      <c r="F2304" s="70">
        <v>0</v>
      </c>
      <c r="G2304" s="70" t="s">
        <v>4451</v>
      </c>
      <c r="H2304" s="69" t="s">
        <v>53</v>
      </c>
      <c r="I2304" s="69" t="s">
        <v>3876</v>
      </c>
      <c r="J2304" s="69" t="s">
        <v>514</v>
      </c>
      <c r="K2304" s="69" t="s">
        <v>382</v>
      </c>
      <c r="L2304" s="69" t="s">
        <v>420</v>
      </c>
      <c r="M2304" s="69" t="s">
        <v>389</v>
      </c>
      <c r="N2304" s="69" t="s">
        <v>516</v>
      </c>
      <c r="O2304" s="69" t="s">
        <v>386</v>
      </c>
      <c r="P2304" s="69" t="s">
        <v>970</v>
      </c>
      <c r="Q2304" s="69">
        <v>21</v>
      </c>
      <c r="R2304" s="69" t="s">
        <v>53</v>
      </c>
      <c r="V2304" s="59" t="str">
        <f t="shared" si="283"/>
        <v>8699209черный</v>
      </c>
      <c r="W2304" s="59" t="str">
        <f t="shared" si="280"/>
        <v>8699209</v>
      </c>
      <c r="X2304" s="59" t="str">
        <f t="shared" si="284"/>
        <v>LONG BEANIE CASHMERE</v>
      </c>
      <c r="AC2304" s="50">
        <f t="shared" si="285"/>
        <v>2</v>
      </c>
      <c r="AD2304" s="43">
        <f t="shared" si="286"/>
        <v>453</v>
      </c>
      <c r="AE2304" s="50">
        <f t="shared" si="287"/>
        <v>2453</v>
      </c>
    </row>
    <row r="2305" spans="1:31">
      <c r="A2305" s="59" t="str">
        <f t="shared" si="281"/>
        <v>869920971</v>
      </c>
      <c r="B2305" s="59" t="str">
        <f t="shared" si="282"/>
        <v>02-453-06</v>
      </c>
      <c r="C2305" s="69" t="s">
        <v>4452</v>
      </c>
      <c r="D2305" s="69" t="s">
        <v>4453</v>
      </c>
      <c r="E2305" s="69" t="s">
        <v>907</v>
      </c>
      <c r="F2305" s="70">
        <v>0</v>
      </c>
      <c r="G2305" s="70" t="s">
        <v>4451</v>
      </c>
      <c r="H2305" s="69" t="s">
        <v>83</v>
      </c>
      <c r="I2305" s="69" t="s">
        <v>3876</v>
      </c>
      <c r="J2305" s="69" t="s">
        <v>514</v>
      </c>
      <c r="K2305" s="69" t="s">
        <v>382</v>
      </c>
      <c r="L2305" s="69" t="s">
        <v>420</v>
      </c>
      <c r="M2305" s="69" t="s">
        <v>389</v>
      </c>
      <c r="N2305" s="69" t="s">
        <v>516</v>
      </c>
      <c r="O2305" s="69" t="s">
        <v>386</v>
      </c>
      <c r="P2305" s="69" t="s">
        <v>970</v>
      </c>
      <c r="Q2305" s="69">
        <v>71</v>
      </c>
      <c r="R2305" s="69" t="s">
        <v>83</v>
      </c>
      <c r="V2305" s="59" t="str">
        <f t="shared" si="283"/>
        <v>8699209серый</v>
      </c>
      <c r="W2305" s="59" t="str">
        <f t="shared" si="280"/>
        <v>8699209</v>
      </c>
      <c r="X2305" s="59" t="str">
        <f t="shared" si="284"/>
        <v>LONG BEANIE CASHMERE</v>
      </c>
      <c r="AC2305" s="50">
        <f t="shared" si="285"/>
        <v>2</v>
      </c>
      <c r="AD2305" s="43">
        <f t="shared" si="286"/>
        <v>453</v>
      </c>
      <c r="AE2305" s="50">
        <f t="shared" si="287"/>
        <v>2453</v>
      </c>
    </row>
    <row r="2306" spans="1:31">
      <c r="A2306" s="59" t="str">
        <f t="shared" si="281"/>
        <v>88201062</v>
      </c>
      <c r="B2306" s="59" t="str">
        <f t="shared" si="282"/>
        <v>02-454-06</v>
      </c>
      <c r="C2306" s="69" t="s">
        <v>4454</v>
      </c>
      <c r="D2306" s="69" t="s">
        <v>4455</v>
      </c>
      <c r="E2306" s="69" t="s">
        <v>967</v>
      </c>
      <c r="F2306" s="70">
        <v>57</v>
      </c>
      <c r="G2306" s="70" t="s">
        <v>4456</v>
      </c>
      <c r="H2306" s="69" t="s">
        <v>71</v>
      </c>
      <c r="I2306" s="69" t="s">
        <v>1018</v>
      </c>
      <c r="J2306" s="69" t="s">
        <v>361</v>
      </c>
      <c r="K2306" s="69" t="s">
        <v>390</v>
      </c>
      <c r="L2306" s="69" t="s">
        <v>420</v>
      </c>
      <c r="M2306" s="69" t="s">
        <v>389</v>
      </c>
      <c r="N2306" s="69" t="s">
        <v>44</v>
      </c>
      <c r="O2306" s="69" t="s">
        <v>433</v>
      </c>
      <c r="P2306" s="69" t="s">
        <v>970</v>
      </c>
      <c r="Q2306" s="69">
        <v>2</v>
      </c>
      <c r="R2306" s="69" t="s">
        <v>71</v>
      </c>
      <c r="V2306" s="59" t="str">
        <f t="shared" si="283"/>
        <v>8820106синий</v>
      </c>
      <c r="W2306" s="59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8820106</v>
      </c>
      <c r="X2306" s="59" t="str">
        <f t="shared" si="284"/>
        <v>DOCKER WOOL</v>
      </c>
      <c r="AC2306" s="50">
        <f t="shared" si="285"/>
        <v>2</v>
      </c>
      <c r="AD2306" s="43">
        <f t="shared" si="286"/>
        <v>454</v>
      </c>
      <c r="AE2306" s="50">
        <f t="shared" si="287"/>
        <v>2454</v>
      </c>
    </row>
    <row r="2307" spans="1:31">
      <c r="A2307" s="59" t="str">
        <f t="shared" ref="A2307:A2370" si="289">IF(G2307&amp;Q2307&lt;&gt;"",W2307&amp;Q2307,"")</f>
        <v>88201062</v>
      </c>
      <c r="B2307" s="59" t="str">
        <f t="shared" ref="B2307:B2370" si="290">IF(C2307&lt;&gt;"",LEFT(C2307,9),"")</f>
        <v>02-454-06</v>
      </c>
      <c r="C2307" s="69" t="s">
        <v>4457</v>
      </c>
      <c r="D2307" s="69" t="s">
        <v>4455</v>
      </c>
      <c r="E2307" s="69" t="s">
        <v>972</v>
      </c>
      <c r="F2307" s="70">
        <v>59</v>
      </c>
      <c r="G2307" s="70" t="s">
        <v>4456</v>
      </c>
      <c r="H2307" s="69" t="s">
        <v>71</v>
      </c>
      <c r="I2307" s="69" t="s">
        <v>1018</v>
      </c>
      <c r="J2307" s="69" t="s">
        <v>361</v>
      </c>
      <c r="K2307" s="69" t="s">
        <v>390</v>
      </c>
      <c r="L2307" s="69" t="s">
        <v>420</v>
      </c>
      <c r="M2307" s="69" t="s">
        <v>389</v>
      </c>
      <c r="N2307" s="69" t="s">
        <v>44</v>
      </c>
      <c r="O2307" s="69" t="s">
        <v>433</v>
      </c>
      <c r="P2307" s="69" t="s">
        <v>970</v>
      </c>
      <c r="Q2307" s="69">
        <v>2</v>
      </c>
      <c r="R2307" s="69" t="s">
        <v>71</v>
      </c>
      <c r="V2307" s="59" t="str">
        <f t="shared" ref="V2307:V2370" si="291">W2307&amp;H2307</f>
        <v>8820106синий</v>
      </c>
      <c r="W2307" s="59" t="str">
        <f t="shared" si="288"/>
        <v>8820106</v>
      </c>
      <c r="X2307" s="59" t="str">
        <f t="shared" ref="X2307:X2370" si="292">IF(A2307&lt;&gt;"",IFERROR(IF(FIND(" ",G2307)&gt;=1,MID(G2307,FIND(" ",G2307)+1,LEN(G2307)),""),""),"")</f>
        <v>DOCKER WOOL</v>
      </c>
      <c r="AC2307" s="50">
        <f t="shared" ref="AC2307:AC2370" si="293">IFERROR(VALUE(MID($C2307,1,2)),0)</f>
        <v>2</v>
      </c>
      <c r="AD2307" s="43">
        <f t="shared" ref="AD2307:AD2370" si="294">IFERROR(VALUE(MID($C2307,4,3)),0)</f>
        <v>454</v>
      </c>
      <c r="AE2307" s="50">
        <f t="shared" ref="AE2307:AE2370" si="295">VALUE(RIGHT("00"&amp;AC2307,2)&amp;RIGHT("000"&amp;AD2307,3))</f>
        <v>2454</v>
      </c>
    </row>
    <row r="2308" spans="1:31">
      <c r="A2308" s="59" t="str">
        <f t="shared" si="289"/>
        <v>882010632</v>
      </c>
      <c r="B2308" s="59" t="str">
        <f t="shared" si="290"/>
        <v>02-454-08</v>
      </c>
      <c r="C2308" s="69" t="s">
        <v>4458</v>
      </c>
      <c r="D2308" s="69" t="s">
        <v>4459</v>
      </c>
      <c r="E2308" s="69" t="s">
        <v>967</v>
      </c>
      <c r="F2308" s="70">
        <v>57</v>
      </c>
      <c r="G2308" s="70" t="s">
        <v>4456</v>
      </c>
      <c r="H2308" s="69" t="s">
        <v>83</v>
      </c>
      <c r="I2308" s="69" t="s">
        <v>1018</v>
      </c>
      <c r="J2308" s="69" t="s">
        <v>361</v>
      </c>
      <c r="K2308" s="69" t="s">
        <v>390</v>
      </c>
      <c r="L2308" s="69" t="s">
        <v>420</v>
      </c>
      <c r="M2308" s="69" t="s">
        <v>389</v>
      </c>
      <c r="N2308" s="69" t="s">
        <v>44</v>
      </c>
      <c r="O2308" s="69" t="s">
        <v>433</v>
      </c>
      <c r="P2308" s="69" t="s">
        <v>970</v>
      </c>
      <c r="Q2308" s="69">
        <v>32</v>
      </c>
      <c r="R2308" s="69" t="s">
        <v>83</v>
      </c>
      <c r="V2308" s="59" t="str">
        <f t="shared" si="291"/>
        <v>8820106серый</v>
      </c>
      <c r="W2308" s="59" t="str">
        <f t="shared" si="288"/>
        <v>8820106</v>
      </c>
      <c r="X2308" s="59" t="str">
        <f t="shared" si="292"/>
        <v>DOCKER WOOL</v>
      </c>
      <c r="AC2308" s="50">
        <f t="shared" si="293"/>
        <v>2</v>
      </c>
      <c r="AD2308" s="43">
        <f t="shared" si="294"/>
        <v>454</v>
      </c>
      <c r="AE2308" s="50">
        <f t="shared" si="295"/>
        <v>2454</v>
      </c>
    </row>
    <row r="2309" spans="1:31">
      <c r="A2309" s="59" t="str">
        <f t="shared" si="289"/>
        <v>882010632</v>
      </c>
      <c r="B2309" s="59" t="str">
        <f t="shared" si="290"/>
        <v>02-454-08</v>
      </c>
      <c r="C2309" s="69" t="s">
        <v>4460</v>
      </c>
      <c r="D2309" s="69" t="s">
        <v>4459</v>
      </c>
      <c r="E2309" s="69" t="s">
        <v>972</v>
      </c>
      <c r="F2309" s="70">
        <v>59</v>
      </c>
      <c r="G2309" s="70" t="s">
        <v>4456</v>
      </c>
      <c r="H2309" s="69" t="s">
        <v>83</v>
      </c>
      <c r="I2309" s="69" t="s">
        <v>1018</v>
      </c>
      <c r="J2309" s="69" t="s">
        <v>361</v>
      </c>
      <c r="K2309" s="69" t="s">
        <v>390</v>
      </c>
      <c r="L2309" s="69" t="s">
        <v>420</v>
      </c>
      <c r="M2309" s="69" t="s">
        <v>389</v>
      </c>
      <c r="N2309" s="69" t="s">
        <v>44</v>
      </c>
      <c r="O2309" s="69" t="s">
        <v>433</v>
      </c>
      <c r="P2309" s="69" t="s">
        <v>970</v>
      </c>
      <c r="Q2309" s="69">
        <v>32</v>
      </c>
      <c r="R2309" s="69" t="s">
        <v>83</v>
      </c>
      <c r="V2309" s="59" t="str">
        <f t="shared" si="291"/>
        <v>8820106серый</v>
      </c>
      <c r="W2309" s="59" t="str">
        <f t="shared" si="288"/>
        <v>8820106</v>
      </c>
      <c r="X2309" s="59" t="str">
        <f t="shared" si="292"/>
        <v>DOCKER WOOL</v>
      </c>
      <c r="AC2309" s="50">
        <f t="shared" si="293"/>
        <v>2</v>
      </c>
      <c r="AD2309" s="43">
        <f t="shared" si="294"/>
        <v>454</v>
      </c>
      <c r="AE2309" s="50">
        <f t="shared" si="295"/>
        <v>2454</v>
      </c>
    </row>
    <row r="2310" spans="1:31">
      <c r="A2310" s="59" t="str">
        <f t="shared" si="289"/>
        <v>8820502322</v>
      </c>
      <c r="B2310" s="59" t="str">
        <f t="shared" si="290"/>
        <v>02-455-00</v>
      </c>
      <c r="C2310" s="69" t="s">
        <v>4461</v>
      </c>
      <c r="D2310" s="69" t="s">
        <v>4462</v>
      </c>
      <c r="E2310" s="69" t="s">
        <v>967</v>
      </c>
      <c r="F2310" s="70">
        <v>57</v>
      </c>
      <c r="G2310" s="70" t="s">
        <v>4463</v>
      </c>
      <c r="H2310" s="69" t="s">
        <v>256</v>
      </c>
      <c r="I2310" s="69" t="s">
        <v>1018</v>
      </c>
      <c r="J2310" s="69" t="s">
        <v>361</v>
      </c>
      <c r="K2310" s="69" t="s">
        <v>390</v>
      </c>
      <c r="L2310" s="69" t="s">
        <v>420</v>
      </c>
      <c r="M2310" s="69" t="s">
        <v>389</v>
      </c>
      <c r="N2310" s="69" t="s">
        <v>44</v>
      </c>
      <c r="O2310" s="69" t="s">
        <v>433</v>
      </c>
      <c r="P2310" s="69" t="s">
        <v>970</v>
      </c>
      <c r="Q2310" s="69">
        <v>322</v>
      </c>
      <c r="R2310" s="69" t="s">
        <v>71</v>
      </c>
      <c r="V2310" s="59" t="str">
        <f t="shared" si="291"/>
        <v>8820502синий / серый</v>
      </c>
      <c r="W2310" s="59" t="str">
        <f t="shared" si="288"/>
        <v>8820502</v>
      </c>
      <c r="X2310" s="59" t="str">
        <f t="shared" si="292"/>
        <v>DOCKER WOOL HERRINGBONE</v>
      </c>
      <c r="AC2310" s="50">
        <f t="shared" si="293"/>
        <v>2</v>
      </c>
      <c r="AD2310" s="43">
        <f t="shared" si="294"/>
        <v>455</v>
      </c>
      <c r="AE2310" s="50">
        <f t="shared" si="295"/>
        <v>2455</v>
      </c>
    </row>
    <row r="2311" spans="1:31">
      <c r="A2311" s="59" t="str">
        <f t="shared" si="289"/>
        <v>8820502322</v>
      </c>
      <c r="B2311" s="59" t="str">
        <f t="shared" si="290"/>
        <v>02-455-00</v>
      </c>
      <c r="C2311" s="69" t="s">
        <v>4464</v>
      </c>
      <c r="D2311" s="69" t="s">
        <v>4462</v>
      </c>
      <c r="E2311" s="69" t="s">
        <v>972</v>
      </c>
      <c r="F2311" s="70">
        <v>59</v>
      </c>
      <c r="G2311" s="70" t="s">
        <v>4463</v>
      </c>
      <c r="H2311" s="69" t="s">
        <v>256</v>
      </c>
      <c r="I2311" s="69" t="s">
        <v>1018</v>
      </c>
      <c r="J2311" s="69" t="s">
        <v>361</v>
      </c>
      <c r="K2311" s="69" t="s">
        <v>390</v>
      </c>
      <c r="L2311" s="69" t="s">
        <v>420</v>
      </c>
      <c r="M2311" s="69" t="s">
        <v>389</v>
      </c>
      <c r="N2311" s="69" t="s">
        <v>44</v>
      </c>
      <c r="O2311" s="69" t="s">
        <v>433</v>
      </c>
      <c r="P2311" s="69" t="s">
        <v>970</v>
      </c>
      <c r="Q2311" s="69">
        <v>322</v>
      </c>
      <c r="R2311" s="69" t="s">
        <v>71</v>
      </c>
      <c r="V2311" s="59" t="str">
        <f t="shared" si="291"/>
        <v>8820502синий / серый</v>
      </c>
      <c r="W2311" s="59" t="str">
        <f t="shared" si="288"/>
        <v>8820502</v>
      </c>
      <c r="X2311" s="59" t="str">
        <f t="shared" si="292"/>
        <v>DOCKER WOOL HERRINGBONE</v>
      </c>
      <c r="AC2311" s="50">
        <f t="shared" si="293"/>
        <v>2</v>
      </c>
      <c r="AD2311" s="43">
        <f t="shared" si="294"/>
        <v>455</v>
      </c>
      <c r="AE2311" s="50">
        <f t="shared" si="295"/>
        <v>2455</v>
      </c>
    </row>
    <row r="2312" spans="1:31">
      <c r="A2312" s="59" t="str">
        <f t="shared" si="289"/>
        <v>8820502322</v>
      </c>
      <c r="B2312" s="59" t="str">
        <f t="shared" si="290"/>
        <v>02-455-00</v>
      </c>
      <c r="C2312" s="69" t="s">
        <v>4465</v>
      </c>
      <c r="D2312" s="69" t="s">
        <v>4462</v>
      </c>
      <c r="E2312" s="69" t="s">
        <v>983</v>
      </c>
      <c r="F2312" s="70">
        <v>61</v>
      </c>
      <c r="G2312" s="70" t="s">
        <v>4463</v>
      </c>
      <c r="H2312" s="69" t="s">
        <v>256</v>
      </c>
      <c r="I2312" s="69" t="s">
        <v>1018</v>
      </c>
      <c r="J2312" s="69" t="s">
        <v>361</v>
      </c>
      <c r="K2312" s="69" t="s">
        <v>390</v>
      </c>
      <c r="L2312" s="69" t="s">
        <v>420</v>
      </c>
      <c r="M2312" s="69" t="s">
        <v>389</v>
      </c>
      <c r="N2312" s="69" t="s">
        <v>44</v>
      </c>
      <c r="O2312" s="69" t="s">
        <v>433</v>
      </c>
      <c r="P2312" s="69" t="s">
        <v>970</v>
      </c>
      <c r="Q2312" s="69">
        <v>322</v>
      </c>
      <c r="R2312" s="69" t="s">
        <v>71</v>
      </c>
      <c r="V2312" s="59" t="str">
        <f t="shared" si="291"/>
        <v>8820502синий / серый</v>
      </c>
      <c r="W2312" s="59" t="str">
        <f t="shared" si="288"/>
        <v>8820502</v>
      </c>
      <c r="X2312" s="59" t="str">
        <f t="shared" si="292"/>
        <v>DOCKER WOOL HERRINGBONE</v>
      </c>
      <c r="AC2312" s="50">
        <f t="shared" si="293"/>
        <v>2</v>
      </c>
      <c r="AD2312" s="43">
        <f t="shared" si="294"/>
        <v>455</v>
      </c>
      <c r="AE2312" s="50">
        <f t="shared" si="295"/>
        <v>2455</v>
      </c>
    </row>
    <row r="2313" spans="1:31">
      <c r="A2313" s="59" t="str">
        <f t="shared" si="289"/>
        <v>8820502333</v>
      </c>
      <c r="B2313" s="59" t="str">
        <f t="shared" si="290"/>
        <v>02-455-08</v>
      </c>
      <c r="C2313" s="69" t="s">
        <v>4466</v>
      </c>
      <c r="D2313" s="69" t="s">
        <v>4467</v>
      </c>
      <c r="E2313" s="69" t="s">
        <v>1147</v>
      </c>
      <c r="F2313" s="70">
        <v>55</v>
      </c>
      <c r="G2313" s="70" t="s">
        <v>4463</v>
      </c>
      <c r="H2313" s="69" t="s">
        <v>83</v>
      </c>
      <c r="I2313" s="69" t="s">
        <v>1018</v>
      </c>
      <c r="J2313" s="69" t="s">
        <v>361</v>
      </c>
      <c r="K2313" s="69" t="s">
        <v>390</v>
      </c>
      <c r="L2313" s="69" t="s">
        <v>420</v>
      </c>
      <c r="M2313" s="69" t="s">
        <v>389</v>
      </c>
      <c r="N2313" s="69" t="s">
        <v>44</v>
      </c>
      <c r="O2313" s="69" t="s">
        <v>433</v>
      </c>
      <c r="P2313" s="69" t="s">
        <v>970</v>
      </c>
      <c r="Q2313" s="69">
        <v>333</v>
      </c>
      <c r="R2313" s="69" t="s">
        <v>83</v>
      </c>
      <c r="V2313" s="59" t="str">
        <f t="shared" si="291"/>
        <v>8820502серый</v>
      </c>
      <c r="W2313" s="59" t="str">
        <f t="shared" si="288"/>
        <v>8820502</v>
      </c>
      <c r="X2313" s="59" t="str">
        <f t="shared" si="292"/>
        <v>DOCKER WOOL HERRINGBONE</v>
      </c>
      <c r="AC2313" s="50">
        <f t="shared" si="293"/>
        <v>2</v>
      </c>
      <c r="AD2313" s="43">
        <f t="shared" si="294"/>
        <v>455</v>
      </c>
      <c r="AE2313" s="50">
        <f t="shared" si="295"/>
        <v>2455</v>
      </c>
    </row>
    <row r="2314" spans="1:31">
      <c r="A2314" s="59" t="str">
        <f t="shared" si="289"/>
        <v>8820502333</v>
      </c>
      <c r="B2314" s="59" t="str">
        <f t="shared" si="290"/>
        <v>02-455-08</v>
      </c>
      <c r="C2314" s="69" t="s">
        <v>4468</v>
      </c>
      <c r="D2314" s="69" t="s">
        <v>4467</v>
      </c>
      <c r="E2314" s="69" t="s">
        <v>967</v>
      </c>
      <c r="F2314" s="70">
        <v>57</v>
      </c>
      <c r="G2314" s="70" t="s">
        <v>4463</v>
      </c>
      <c r="H2314" s="69" t="s">
        <v>83</v>
      </c>
      <c r="I2314" s="69" t="s">
        <v>1018</v>
      </c>
      <c r="J2314" s="69" t="s">
        <v>361</v>
      </c>
      <c r="K2314" s="69" t="s">
        <v>390</v>
      </c>
      <c r="L2314" s="69" t="s">
        <v>420</v>
      </c>
      <c r="M2314" s="69" t="s">
        <v>389</v>
      </c>
      <c r="N2314" s="69" t="s">
        <v>44</v>
      </c>
      <c r="O2314" s="69" t="s">
        <v>433</v>
      </c>
      <c r="P2314" s="69" t="s">
        <v>970</v>
      </c>
      <c r="Q2314" s="69">
        <v>333</v>
      </c>
      <c r="R2314" s="69" t="s">
        <v>83</v>
      </c>
      <c r="V2314" s="59" t="str">
        <f t="shared" si="291"/>
        <v>8820502серый</v>
      </c>
      <c r="W2314" s="59" t="str">
        <f t="shared" si="288"/>
        <v>8820502</v>
      </c>
      <c r="X2314" s="59" t="str">
        <f t="shared" si="292"/>
        <v>DOCKER WOOL HERRINGBONE</v>
      </c>
      <c r="AC2314" s="50">
        <f t="shared" si="293"/>
        <v>2</v>
      </c>
      <c r="AD2314" s="43">
        <f t="shared" si="294"/>
        <v>455</v>
      </c>
      <c r="AE2314" s="50">
        <f t="shared" si="295"/>
        <v>2455</v>
      </c>
    </row>
    <row r="2315" spans="1:31">
      <c r="A2315" s="59" t="str">
        <f t="shared" si="289"/>
        <v>8820502333</v>
      </c>
      <c r="B2315" s="59" t="str">
        <f t="shared" si="290"/>
        <v>02-455-08</v>
      </c>
      <c r="C2315" s="69" t="s">
        <v>4469</v>
      </c>
      <c r="D2315" s="69" t="s">
        <v>4467</v>
      </c>
      <c r="E2315" s="69" t="s">
        <v>972</v>
      </c>
      <c r="F2315" s="70">
        <v>59</v>
      </c>
      <c r="G2315" s="70" t="s">
        <v>4463</v>
      </c>
      <c r="H2315" s="69" t="s">
        <v>83</v>
      </c>
      <c r="I2315" s="69" t="s">
        <v>1018</v>
      </c>
      <c r="J2315" s="69" t="s">
        <v>361</v>
      </c>
      <c r="K2315" s="69" t="s">
        <v>390</v>
      </c>
      <c r="L2315" s="69" t="s">
        <v>420</v>
      </c>
      <c r="M2315" s="69" t="s">
        <v>389</v>
      </c>
      <c r="N2315" s="69" t="s">
        <v>44</v>
      </c>
      <c r="O2315" s="69" t="s">
        <v>433</v>
      </c>
      <c r="P2315" s="69" t="s">
        <v>970</v>
      </c>
      <c r="Q2315" s="69">
        <v>333</v>
      </c>
      <c r="R2315" s="69" t="s">
        <v>83</v>
      </c>
      <c r="V2315" s="59" t="str">
        <f t="shared" si="291"/>
        <v>8820502серый</v>
      </c>
      <c r="W2315" s="59" t="str">
        <f t="shared" si="288"/>
        <v>8820502</v>
      </c>
      <c r="X2315" s="59" t="str">
        <f t="shared" si="292"/>
        <v>DOCKER WOOL HERRINGBONE</v>
      </c>
      <c r="AC2315" s="50">
        <f t="shared" si="293"/>
        <v>2</v>
      </c>
      <c r="AD2315" s="43">
        <f t="shared" si="294"/>
        <v>455</v>
      </c>
      <c r="AE2315" s="50">
        <f t="shared" si="295"/>
        <v>2455</v>
      </c>
    </row>
    <row r="2316" spans="1:31">
      <c r="A2316" s="59" t="str">
        <f t="shared" si="289"/>
        <v>8820502333</v>
      </c>
      <c r="B2316" s="59" t="str">
        <f t="shared" si="290"/>
        <v>02-455-08</v>
      </c>
      <c r="C2316" s="69" t="s">
        <v>4470</v>
      </c>
      <c r="D2316" s="69" t="s">
        <v>4467</v>
      </c>
      <c r="E2316" s="69" t="s">
        <v>983</v>
      </c>
      <c r="F2316" s="70">
        <v>61</v>
      </c>
      <c r="G2316" s="70" t="s">
        <v>4463</v>
      </c>
      <c r="H2316" s="69" t="s">
        <v>83</v>
      </c>
      <c r="I2316" s="69" t="s">
        <v>1018</v>
      </c>
      <c r="J2316" s="69" t="s">
        <v>361</v>
      </c>
      <c r="K2316" s="69" t="s">
        <v>390</v>
      </c>
      <c r="L2316" s="69" t="s">
        <v>420</v>
      </c>
      <c r="M2316" s="69" t="s">
        <v>389</v>
      </c>
      <c r="N2316" s="69" t="s">
        <v>44</v>
      </c>
      <c r="O2316" s="69" t="s">
        <v>433</v>
      </c>
      <c r="P2316" s="69" t="s">
        <v>970</v>
      </c>
      <c r="Q2316" s="69">
        <v>333</v>
      </c>
      <c r="R2316" s="69" t="s">
        <v>83</v>
      </c>
      <c r="V2316" s="59" t="str">
        <f t="shared" si="291"/>
        <v>8820502серый</v>
      </c>
      <c r="W2316" s="59" t="str">
        <f t="shared" si="288"/>
        <v>8820502</v>
      </c>
      <c r="X2316" s="59" t="str">
        <f t="shared" si="292"/>
        <v>DOCKER WOOL HERRINGBONE</v>
      </c>
      <c r="AC2316" s="50">
        <f t="shared" si="293"/>
        <v>2</v>
      </c>
      <c r="AD2316" s="43">
        <f t="shared" si="294"/>
        <v>455</v>
      </c>
      <c r="AE2316" s="50">
        <f t="shared" si="295"/>
        <v>2455</v>
      </c>
    </row>
    <row r="2317" spans="1:31">
      <c r="A2317" s="59" t="str">
        <f t="shared" si="289"/>
        <v>8820502333</v>
      </c>
      <c r="B2317" s="59" t="str">
        <f t="shared" si="290"/>
        <v>02-455-08</v>
      </c>
      <c r="C2317" s="69" t="s">
        <v>4471</v>
      </c>
      <c r="D2317" s="69" t="s">
        <v>4467</v>
      </c>
      <c r="E2317" s="69" t="s">
        <v>989</v>
      </c>
      <c r="F2317" s="70">
        <v>63</v>
      </c>
      <c r="G2317" s="70" t="s">
        <v>4463</v>
      </c>
      <c r="H2317" s="69" t="s">
        <v>83</v>
      </c>
      <c r="I2317" s="69" t="s">
        <v>1018</v>
      </c>
      <c r="J2317" s="69" t="s">
        <v>361</v>
      </c>
      <c r="K2317" s="69" t="s">
        <v>390</v>
      </c>
      <c r="L2317" s="69" t="s">
        <v>420</v>
      </c>
      <c r="M2317" s="69" t="s">
        <v>389</v>
      </c>
      <c r="N2317" s="69" t="s">
        <v>44</v>
      </c>
      <c r="O2317" s="69" t="s">
        <v>433</v>
      </c>
      <c r="P2317" s="69" t="s">
        <v>970</v>
      </c>
      <c r="Q2317" s="69">
        <v>333</v>
      </c>
      <c r="R2317" s="69" t="s">
        <v>83</v>
      </c>
      <c r="V2317" s="59" t="str">
        <f t="shared" si="291"/>
        <v>8820502серый</v>
      </c>
      <c r="W2317" s="59" t="str">
        <f t="shared" si="288"/>
        <v>8820502</v>
      </c>
      <c r="X2317" s="59" t="str">
        <f t="shared" si="292"/>
        <v>DOCKER WOOL HERRINGBONE</v>
      </c>
      <c r="AC2317" s="50">
        <f t="shared" si="293"/>
        <v>2</v>
      </c>
      <c r="AD2317" s="43">
        <f t="shared" si="294"/>
        <v>455</v>
      </c>
      <c r="AE2317" s="50">
        <f t="shared" si="295"/>
        <v>2455</v>
      </c>
    </row>
    <row r="2318" spans="1:31">
      <c r="A2318" s="59" t="str">
        <f t="shared" si="289"/>
        <v>882111026</v>
      </c>
      <c r="B2318" s="59" t="str">
        <f t="shared" si="290"/>
        <v>02-456-06</v>
      </c>
      <c r="C2318" s="69" t="s">
        <v>4472</v>
      </c>
      <c r="D2318" s="69" t="s">
        <v>4473</v>
      </c>
      <c r="E2318" s="69" t="s">
        <v>967</v>
      </c>
      <c r="F2318" s="70">
        <v>57</v>
      </c>
      <c r="G2318" s="70" t="s">
        <v>4474</v>
      </c>
      <c r="H2318" s="69" t="s">
        <v>71</v>
      </c>
      <c r="I2318" s="69" t="s">
        <v>908</v>
      </c>
      <c r="J2318" s="69" t="s">
        <v>361</v>
      </c>
      <c r="K2318" s="69" t="s">
        <v>390</v>
      </c>
      <c r="L2318" s="69" t="s">
        <v>420</v>
      </c>
      <c r="M2318" s="69" t="s">
        <v>389</v>
      </c>
      <c r="N2318" s="69" t="s">
        <v>43</v>
      </c>
      <c r="O2318" s="69" t="s">
        <v>433</v>
      </c>
      <c r="P2318" s="69" t="s">
        <v>970</v>
      </c>
      <c r="Q2318" s="69">
        <v>26</v>
      </c>
      <c r="R2318" s="69" t="s">
        <v>71</v>
      </c>
      <c r="V2318" s="59" t="str">
        <f t="shared" si="291"/>
        <v>8821110синий</v>
      </c>
      <c r="W2318" s="59" t="str">
        <f t="shared" si="288"/>
        <v>8821110</v>
      </c>
      <c r="X2318" s="59" t="str">
        <f t="shared" si="292"/>
        <v>DOCKER DENIM</v>
      </c>
      <c r="AC2318" s="50">
        <f t="shared" si="293"/>
        <v>2</v>
      </c>
      <c r="AD2318" s="43">
        <f t="shared" si="294"/>
        <v>456</v>
      </c>
      <c r="AE2318" s="50">
        <f t="shared" si="295"/>
        <v>2456</v>
      </c>
    </row>
    <row r="2319" spans="1:31">
      <c r="A2319" s="59" t="str">
        <f t="shared" si="289"/>
        <v>882111026</v>
      </c>
      <c r="B2319" s="59" t="str">
        <f t="shared" si="290"/>
        <v>02-456-06</v>
      </c>
      <c r="C2319" s="69" t="s">
        <v>4475</v>
      </c>
      <c r="D2319" s="69" t="s">
        <v>4473</v>
      </c>
      <c r="E2319" s="69" t="s">
        <v>972</v>
      </c>
      <c r="F2319" s="70">
        <v>59</v>
      </c>
      <c r="G2319" s="70" t="s">
        <v>4474</v>
      </c>
      <c r="H2319" s="69" t="s">
        <v>71</v>
      </c>
      <c r="I2319" s="69" t="s">
        <v>908</v>
      </c>
      <c r="J2319" s="69" t="s">
        <v>361</v>
      </c>
      <c r="K2319" s="69" t="s">
        <v>390</v>
      </c>
      <c r="L2319" s="69" t="s">
        <v>420</v>
      </c>
      <c r="M2319" s="69" t="s">
        <v>389</v>
      </c>
      <c r="N2319" s="69" t="s">
        <v>43</v>
      </c>
      <c r="O2319" s="69" t="s">
        <v>433</v>
      </c>
      <c r="P2319" s="69" t="s">
        <v>970</v>
      </c>
      <c r="Q2319" s="69">
        <v>26</v>
      </c>
      <c r="R2319" s="69" t="s">
        <v>71</v>
      </c>
      <c r="V2319" s="59" t="str">
        <f t="shared" si="291"/>
        <v>8821110синий</v>
      </c>
      <c r="W2319" s="59" t="str">
        <f t="shared" si="288"/>
        <v>8821110</v>
      </c>
      <c r="X2319" s="59" t="str">
        <f t="shared" si="292"/>
        <v>DOCKER DENIM</v>
      </c>
      <c r="AC2319" s="50">
        <f t="shared" si="293"/>
        <v>2</v>
      </c>
      <c r="AD2319" s="43">
        <f t="shared" si="294"/>
        <v>456</v>
      </c>
      <c r="AE2319" s="50">
        <f t="shared" si="295"/>
        <v>2456</v>
      </c>
    </row>
    <row r="2320" spans="1:31">
      <c r="A2320" s="59" t="str">
        <f t="shared" si="289"/>
        <v>882111026</v>
      </c>
      <c r="B2320" s="59" t="str">
        <f t="shared" si="290"/>
        <v>02-456-06</v>
      </c>
      <c r="C2320" s="69" t="s">
        <v>4476</v>
      </c>
      <c r="D2320" s="69" t="s">
        <v>4473</v>
      </c>
      <c r="E2320" s="69" t="s">
        <v>983</v>
      </c>
      <c r="F2320" s="70">
        <v>61</v>
      </c>
      <c r="G2320" s="70" t="s">
        <v>4474</v>
      </c>
      <c r="H2320" s="69" t="s">
        <v>71</v>
      </c>
      <c r="I2320" s="69" t="s">
        <v>908</v>
      </c>
      <c r="J2320" s="69" t="s">
        <v>361</v>
      </c>
      <c r="K2320" s="69" t="s">
        <v>390</v>
      </c>
      <c r="L2320" s="69" t="s">
        <v>420</v>
      </c>
      <c r="M2320" s="69" t="s">
        <v>389</v>
      </c>
      <c r="N2320" s="69" t="s">
        <v>43</v>
      </c>
      <c r="O2320" s="69" t="s">
        <v>433</v>
      </c>
      <c r="P2320" s="69" t="s">
        <v>970</v>
      </c>
      <c r="Q2320" s="69">
        <v>26</v>
      </c>
      <c r="R2320" s="69" t="s">
        <v>71</v>
      </c>
      <c r="V2320" s="59" t="str">
        <f t="shared" si="291"/>
        <v>8821110синий</v>
      </c>
      <c r="W2320" s="59" t="str">
        <f t="shared" si="288"/>
        <v>8821110</v>
      </c>
      <c r="X2320" s="59" t="str">
        <f t="shared" si="292"/>
        <v>DOCKER DENIM</v>
      </c>
      <c r="AC2320" s="50">
        <f t="shared" si="293"/>
        <v>2</v>
      </c>
      <c r="AD2320" s="43">
        <f t="shared" si="294"/>
        <v>456</v>
      </c>
      <c r="AE2320" s="50">
        <f t="shared" si="295"/>
        <v>2456</v>
      </c>
    </row>
    <row r="2321" spans="1:31">
      <c r="A2321" s="59" t="str">
        <f t="shared" si="289"/>
        <v>88271011</v>
      </c>
      <c r="B2321" s="59" t="str">
        <f t="shared" si="290"/>
        <v>02-457-09</v>
      </c>
      <c r="C2321" s="69" t="s">
        <v>4477</v>
      </c>
      <c r="D2321" s="69" t="s">
        <v>4478</v>
      </c>
      <c r="E2321" s="69" t="s">
        <v>967</v>
      </c>
      <c r="F2321" s="70">
        <v>57</v>
      </c>
      <c r="G2321" s="70" t="s">
        <v>4479</v>
      </c>
      <c r="H2321" s="69" t="s">
        <v>53</v>
      </c>
      <c r="I2321" s="69" t="s">
        <v>1045</v>
      </c>
      <c r="J2321" s="69" t="s">
        <v>361</v>
      </c>
      <c r="K2321" s="69" t="s">
        <v>390</v>
      </c>
      <c r="L2321" s="69" t="s">
        <v>420</v>
      </c>
      <c r="M2321" s="69" t="s">
        <v>389</v>
      </c>
      <c r="N2321" s="69" t="s">
        <v>32</v>
      </c>
      <c r="O2321" s="69" t="s">
        <v>433</v>
      </c>
      <c r="P2321" s="69" t="s">
        <v>970</v>
      </c>
      <c r="Q2321" s="69">
        <v>1</v>
      </c>
      <c r="R2321" s="69" t="s">
        <v>53</v>
      </c>
      <c r="V2321" s="59" t="str">
        <f t="shared" si="291"/>
        <v>8827101черный</v>
      </c>
      <c r="W2321" s="59" t="str">
        <f t="shared" si="288"/>
        <v>8827101</v>
      </c>
      <c r="X2321" s="59" t="str">
        <f t="shared" si="292"/>
        <v>DOCKER PIG SKIN</v>
      </c>
      <c r="AC2321" s="50">
        <f t="shared" si="293"/>
        <v>2</v>
      </c>
      <c r="AD2321" s="43">
        <f t="shared" si="294"/>
        <v>457</v>
      </c>
      <c r="AE2321" s="50">
        <f t="shared" si="295"/>
        <v>2457</v>
      </c>
    </row>
    <row r="2322" spans="1:31">
      <c r="A2322" s="59" t="str">
        <f t="shared" si="289"/>
        <v>88271011</v>
      </c>
      <c r="B2322" s="59" t="str">
        <f t="shared" si="290"/>
        <v>02-457-09</v>
      </c>
      <c r="C2322" s="69" t="s">
        <v>4480</v>
      </c>
      <c r="D2322" s="69" t="s">
        <v>4478</v>
      </c>
      <c r="E2322" s="69" t="s">
        <v>972</v>
      </c>
      <c r="F2322" s="70">
        <v>59</v>
      </c>
      <c r="G2322" s="70" t="s">
        <v>4479</v>
      </c>
      <c r="H2322" s="69" t="s">
        <v>53</v>
      </c>
      <c r="I2322" s="69" t="s">
        <v>1045</v>
      </c>
      <c r="J2322" s="69" t="s">
        <v>361</v>
      </c>
      <c r="K2322" s="69" t="s">
        <v>390</v>
      </c>
      <c r="L2322" s="69" t="s">
        <v>420</v>
      </c>
      <c r="M2322" s="69" t="s">
        <v>389</v>
      </c>
      <c r="N2322" s="69" t="s">
        <v>32</v>
      </c>
      <c r="O2322" s="69" t="s">
        <v>433</v>
      </c>
      <c r="P2322" s="69" t="s">
        <v>970</v>
      </c>
      <c r="Q2322" s="69">
        <v>1</v>
      </c>
      <c r="R2322" s="69" t="s">
        <v>53</v>
      </c>
      <c r="V2322" s="59" t="str">
        <f t="shared" si="291"/>
        <v>8827101черный</v>
      </c>
      <c r="W2322" s="59" t="str">
        <f t="shared" si="288"/>
        <v>8827101</v>
      </c>
      <c r="X2322" s="59" t="str">
        <f t="shared" si="292"/>
        <v>DOCKER PIG SKIN</v>
      </c>
      <c r="AC2322" s="50">
        <f t="shared" si="293"/>
        <v>2</v>
      </c>
      <c r="AD2322" s="43">
        <f t="shared" si="294"/>
        <v>457</v>
      </c>
      <c r="AE2322" s="50">
        <f t="shared" si="295"/>
        <v>2457</v>
      </c>
    </row>
    <row r="2323" spans="1:31">
      <c r="A2323" s="59" t="str">
        <f t="shared" si="289"/>
        <v>88271011</v>
      </c>
      <c r="B2323" s="59" t="str">
        <f t="shared" si="290"/>
        <v>02-457-09</v>
      </c>
      <c r="C2323" s="69" t="s">
        <v>4481</v>
      </c>
      <c r="D2323" s="69" t="s">
        <v>4478</v>
      </c>
      <c r="E2323" s="69" t="s">
        <v>983</v>
      </c>
      <c r="F2323" s="70">
        <v>61</v>
      </c>
      <c r="G2323" s="70" t="s">
        <v>4479</v>
      </c>
      <c r="H2323" s="69" t="s">
        <v>53</v>
      </c>
      <c r="I2323" s="69" t="s">
        <v>1045</v>
      </c>
      <c r="J2323" s="69" t="s">
        <v>361</v>
      </c>
      <c r="K2323" s="69" t="s">
        <v>390</v>
      </c>
      <c r="L2323" s="69" t="s">
        <v>420</v>
      </c>
      <c r="M2323" s="69" t="s">
        <v>389</v>
      </c>
      <c r="N2323" s="69" t="s">
        <v>32</v>
      </c>
      <c r="O2323" s="69" t="s">
        <v>433</v>
      </c>
      <c r="P2323" s="69" t="s">
        <v>970</v>
      </c>
      <c r="Q2323" s="69">
        <v>1</v>
      </c>
      <c r="R2323" s="69" t="s">
        <v>53</v>
      </c>
      <c r="V2323" s="59" t="str">
        <f t="shared" si="291"/>
        <v>8827101черный</v>
      </c>
      <c r="W2323" s="59" t="str">
        <f t="shared" si="288"/>
        <v>8827101</v>
      </c>
      <c r="X2323" s="59" t="str">
        <f t="shared" si="292"/>
        <v>DOCKER PIG SKIN</v>
      </c>
      <c r="AC2323" s="50">
        <f t="shared" si="293"/>
        <v>2</v>
      </c>
      <c r="AD2323" s="43">
        <f t="shared" si="294"/>
        <v>457</v>
      </c>
      <c r="AE2323" s="50">
        <f t="shared" si="295"/>
        <v>2457</v>
      </c>
    </row>
    <row r="2324" spans="1:31">
      <c r="A2324" s="59" t="str">
        <f t="shared" si="289"/>
        <v>92171013</v>
      </c>
      <c r="B2324" s="59" t="str">
        <f t="shared" si="290"/>
        <v>02-458-08</v>
      </c>
      <c r="C2324" s="69" t="s">
        <v>4482</v>
      </c>
      <c r="D2324" s="69" t="s">
        <v>4483</v>
      </c>
      <c r="E2324" s="69" t="s">
        <v>967</v>
      </c>
      <c r="F2324" s="70">
        <v>57</v>
      </c>
      <c r="G2324" s="70" t="s">
        <v>4484</v>
      </c>
      <c r="H2324" s="69" t="s">
        <v>83</v>
      </c>
      <c r="I2324" s="69" t="s">
        <v>1045</v>
      </c>
      <c r="J2324" s="69" t="s">
        <v>343</v>
      </c>
      <c r="K2324" s="69" t="s">
        <v>382</v>
      </c>
      <c r="L2324" s="69" t="s">
        <v>420</v>
      </c>
      <c r="M2324" s="69" t="s">
        <v>389</v>
      </c>
      <c r="N2324" s="69" t="s">
        <v>32</v>
      </c>
      <c r="O2324" s="69" t="s">
        <v>386</v>
      </c>
      <c r="P2324" s="69" t="s">
        <v>970</v>
      </c>
      <c r="Q2324" s="69">
        <v>3</v>
      </c>
      <c r="R2324" s="69" t="s">
        <v>83</v>
      </c>
      <c r="V2324" s="59" t="str">
        <f t="shared" si="291"/>
        <v>9217101серый</v>
      </c>
      <c r="W2324" s="59" t="str">
        <f t="shared" si="288"/>
        <v>9217101</v>
      </c>
      <c r="X2324" s="59" t="str">
        <f t="shared" si="292"/>
        <v>BOMBER PIGSKIN RABBIT</v>
      </c>
      <c r="AC2324" s="50">
        <f t="shared" si="293"/>
        <v>2</v>
      </c>
      <c r="AD2324" s="43">
        <f t="shared" si="294"/>
        <v>458</v>
      </c>
      <c r="AE2324" s="50">
        <f t="shared" si="295"/>
        <v>2458</v>
      </c>
    </row>
    <row r="2325" spans="1:31">
      <c r="A2325" s="59" t="str">
        <f t="shared" si="289"/>
        <v>92171013</v>
      </c>
      <c r="B2325" s="59" t="str">
        <f t="shared" si="290"/>
        <v>02-458-08</v>
      </c>
      <c r="C2325" s="69" t="s">
        <v>4485</v>
      </c>
      <c r="D2325" s="69" t="s">
        <v>4483</v>
      </c>
      <c r="E2325" s="69" t="s">
        <v>972</v>
      </c>
      <c r="F2325" s="70">
        <v>59</v>
      </c>
      <c r="G2325" s="70" t="s">
        <v>4484</v>
      </c>
      <c r="H2325" s="69" t="s">
        <v>83</v>
      </c>
      <c r="I2325" s="69" t="s">
        <v>1045</v>
      </c>
      <c r="J2325" s="69" t="s">
        <v>343</v>
      </c>
      <c r="K2325" s="69" t="s">
        <v>382</v>
      </c>
      <c r="L2325" s="69" t="s">
        <v>420</v>
      </c>
      <c r="M2325" s="69" t="s">
        <v>389</v>
      </c>
      <c r="N2325" s="69" t="s">
        <v>32</v>
      </c>
      <c r="O2325" s="69" t="s">
        <v>386</v>
      </c>
      <c r="P2325" s="69" t="s">
        <v>970</v>
      </c>
      <c r="Q2325" s="69">
        <v>3</v>
      </c>
      <c r="R2325" s="69" t="s">
        <v>83</v>
      </c>
      <c r="V2325" s="59" t="str">
        <f t="shared" si="291"/>
        <v>9217101серый</v>
      </c>
      <c r="W2325" s="59" t="str">
        <f t="shared" si="288"/>
        <v>9217101</v>
      </c>
      <c r="X2325" s="59" t="str">
        <f t="shared" si="292"/>
        <v>BOMBER PIGSKIN RABBIT</v>
      </c>
      <c r="AC2325" s="50">
        <f t="shared" si="293"/>
        <v>2</v>
      </c>
      <c r="AD2325" s="43">
        <f t="shared" si="294"/>
        <v>458</v>
      </c>
      <c r="AE2325" s="50">
        <f t="shared" si="295"/>
        <v>2458</v>
      </c>
    </row>
    <row r="2326" spans="1:31">
      <c r="A2326" s="59" t="str">
        <f t="shared" si="289"/>
        <v>92171013</v>
      </c>
      <c r="B2326" s="59" t="str">
        <f t="shared" si="290"/>
        <v>02-458-08</v>
      </c>
      <c r="C2326" s="69" t="s">
        <v>4486</v>
      </c>
      <c r="D2326" s="69" t="s">
        <v>4483</v>
      </c>
      <c r="E2326" s="69" t="s">
        <v>983</v>
      </c>
      <c r="F2326" s="70">
        <v>61</v>
      </c>
      <c r="G2326" s="70" t="s">
        <v>4484</v>
      </c>
      <c r="H2326" s="69" t="s">
        <v>83</v>
      </c>
      <c r="I2326" s="69" t="s">
        <v>1045</v>
      </c>
      <c r="J2326" s="69" t="s">
        <v>343</v>
      </c>
      <c r="K2326" s="69" t="s">
        <v>382</v>
      </c>
      <c r="L2326" s="69" t="s">
        <v>420</v>
      </c>
      <c r="M2326" s="69" t="s">
        <v>389</v>
      </c>
      <c r="N2326" s="69" t="s">
        <v>32</v>
      </c>
      <c r="O2326" s="69" t="s">
        <v>386</v>
      </c>
      <c r="P2326" s="69" t="s">
        <v>970</v>
      </c>
      <c r="Q2326" s="69">
        <v>3</v>
      </c>
      <c r="R2326" s="69" t="s">
        <v>83</v>
      </c>
      <c r="V2326" s="59" t="str">
        <f t="shared" si="291"/>
        <v>9217101серый</v>
      </c>
      <c r="W2326" s="59" t="str">
        <f t="shared" si="288"/>
        <v>9217101</v>
      </c>
      <c r="X2326" s="59" t="str">
        <f t="shared" si="292"/>
        <v>BOMBER PIGSKIN RABBIT</v>
      </c>
      <c r="AC2326" s="50">
        <f t="shared" si="293"/>
        <v>2</v>
      </c>
      <c r="AD2326" s="43">
        <f t="shared" si="294"/>
        <v>458</v>
      </c>
      <c r="AE2326" s="50">
        <f t="shared" si="295"/>
        <v>2458</v>
      </c>
    </row>
    <row r="2327" spans="1:31">
      <c r="A2327" s="59" t="str">
        <f t="shared" si="289"/>
        <v>921710163</v>
      </c>
      <c r="B2327" s="59" t="str">
        <f t="shared" si="290"/>
        <v>02-458-14</v>
      </c>
      <c r="C2327" s="69" t="s">
        <v>4487</v>
      </c>
      <c r="D2327" s="69" t="s">
        <v>4488</v>
      </c>
      <c r="E2327" s="69" t="s">
        <v>967</v>
      </c>
      <c r="F2327" s="70">
        <v>57</v>
      </c>
      <c r="G2327" s="70" t="s">
        <v>4484</v>
      </c>
      <c r="H2327" s="69" t="s">
        <v>86</v>
      </c>
      <c r="I2327" s="69" t="s">
        <v>1045</v>
      </c>
      <c r="J2327" s="69" t="s">
        <v>343</v>
      </c>
      <c r="K2327" s="69" t="s">
        <v>382</v>
      </c>
      <c r="L2327" s="69" t="s">
        <v>420</v>
      </c>
      <c r="M2327" s="69" t="s">
        <v>389</v>
      </c>
      <c r="N2327" s="69" t="s">
        <v>32</v>
      </c>
      <c r="O2327" s="69" t="s">
        <v>386</v>
      </c>
      <c r="P2327" s="69" t="s">
        <v>970</v>
      </c>
      <c r="Q2327" s="69">
        <v>63</v>
      </c>
      <c r="R2327" s="69" t="s">
        <v>86</v>
      </c>
      <c r="V2327" s="59" t="str">
        <f t="shared" si="291"/>
        <v>9217101коричневый</v>
      </c>
      <c r="W2327" s="59" t="str">
        <f t="shared" si="288"/>
        <v>9217101</v>
      </c>
      <c r="X2327" s="59" t="str">
        <f t="shared" si="292"/>
        <v>BOMBER PIGSKIN RABBIT</v>
      </c>
      <c r="AC2327" s="50">
        <f t="shared" si="293"/>
        <v>2</v>
      </c>
      <c r="AD2327" s="43">
        <f t="shared" si="294"/>
        <v>458</v>
      </c>
      <c r="AE2327" s="50">
        <f t="shared" si="295"/>
        <v>2458</v>
      </c>
    </row>
    <row r="2328" spans="1:31">
      <c r="A2328" s="59" t="str">
        <f t="shared" si="289"/>
        <v>921710163</v>
      </c>
      <c r="B2328" s="59" t="str">
        <f t="shared" si="290"/>
        <v>02-458-14</v>
      </c>
      <c r="C2328" s="69" t="s">
        <v>4489</v>
      </c>
      <c r="D2328" s="69" t="s">
        <v>4488</v>
      </c>
      <c r="E2328" s="69" t="s">
        <v>972</v>
      </c>
      <c r="F2328" s="70">
        <v>59</v>
      </c>
      <c r="G2328" s="70" t="s">
        <v>4484</v>
      </c>
      <c r="H2328" s="69" t="s">
        <v>86</v>
      </c>
      <c r="I2328" s="69" t="s">
        <v>1045</v>
      </c>
      <c r="J2328" s="69" t="s">
        <v>343</v>
      </c>
      <c r="K2328" s="69" t="s">
        <v>382</v>
      </c>
      <c r="L2328" s="69" t="s">
        <v>420</v>
      </c>
      <c r="M2328" s="69" t="s">
        <v>389</v>
      </c>
      <c r="N2328" s="69" t="s">
        <v>32</v>
      </c>
      <c r="O2328" s="69" t="s">
        <v>386</v>
      </c>
      <c r="P2328" s="69" t="s">
        <v>970</v>
      </c>
      <c r="Q2328" s="69">
        <v>63</v>
      </c>
      <c r="R2328" s="69" t="s">
        <v>86</v>
      </c>
      <c r="V2328" s="59" t="str">
        <f t="shared" si="291"/>
        <v>9217101коричневый</v>
      </c>
      <c r="W2328" s="59" t="str">
        <f t="shared" si="288"/>
        <v>9217101</v>
      </c>
      <c r="X2328" s="59" t="str">
        <f t="shared" si="292"/>
        <v>BOMBER PIGSKIN RABBIT</v>
      </c>
      <c r="AC2328" s="50">
        <f t="shared" si="293"/>
        <v>2</v>
      </c>
      <c r="AD2328" s="43">
        <f t="shared" si="294"/>
        <v>458</v>
      </c>
      <c r="AE2328" s="50">
        <f t="shared" si="295"/>
        <v>2458</v>
      </c>
    </row>
    <row r="2329" spans="1:31">
      <c r="A2329" s="59" t="str">
        <f t="shared" si="289"/>
        <v>92311041</v>
      </c>
      <c r="B2329" s="59" t="str">
        <f t="shared" si="290"/>
        <v>02-459-09</v>
      </c>
      <c r="C2329" s="69" t="s">
        <v>4490</v>
      </c>
      <c r="D2329" s="69" t="s">
        <v>4491</v>
      </c>
      <c r="E2329" s="69" t="s">
        <v>967</v>
      </c>
      <c r="F2329" s="70">
        <v>57</v>
      </c>
      <c r="G2329" s="70" t="s">
        <v>4492</v>
      </c>
      <c r="H2329" s="69" t="s">
        <v>53</v>
      </c>
      <c r="I2329" s="69" t="s">
        <v>1829</v>
      </c>
      <c r="J2329" s="69" t="s">
        <v>343</v>
      </c>
      <c r="K2329" s="69" t="s">
        <v>382</v>
      </c>
      <c r="L2329" s="69" t="s">
        <v>420</v>
      </c>
      <c r="M2329" s="69" t="s">
        <v>389</v>
      </c>
      <c r="N2329" s="69" t="s">
        <v>43</v>
      </c>
      <c r="O2329" s="69" t="s">
        <v>386</v>
      </c>
      <c r="P2329" s="69" t="s">
        <v>970</v>
      </c>
      <c r="Q2329" s="69">
        <v>1</v>
      </c>
      <c r="R2329" s="69" t="s">
        <v>53</v>
      </c>
      <c r="V2329" s="59" t="str">
        <f t="shared" si="291"/>
        <v>9231104черный</v>
      </c>
      <c r="W2329" s="59" t="str">
        <f t="shared" si="288"/>
        <v>9231104</v>
      </c>
      <c r="X2329" s="59" t="str">
        <f t="shared" si="292"/>
        <v>BOMBER FAKE FUR</v>
      </c>
      <c r="AC2329" s="50">
        <f t="shared" si="293"/>
        <v>2</v>
      </c>
      <c r="AD2329" s="43">
        <f t="shared" si="294"/>
        <v>459</v>
      </c>
      <c r="AE2329" s="50">
        <f t="shared" si="295"/>
        <v>2459</v>
      </c>
    </row>
    <row r="2330" spans="1:31">
      <c r="A2330" s="59" t="str">
        <f t="shared" si="289"/>
        <v>92311041</v>
      </c>
      <c r="B2330" s="59" t="str">
        <f t="shared" si="290"/>
        <v>02-459-09</v>
      </c>
      <c r="C2330" s="69" t="s">
        <v>4493</v>
      </c>
      <c r="D2330" s="69" t="s">
        <v>4491</v>
      </c>
      <c r="E2330" s="69" t="s">
        <v>972</v>
      </c>
      <c r="F2330" s="70">
        <v>59</v>
      </c>
      <c r="G2330" s="70" t="s">
        <v>4492</v>
      </c>
      <c r="H2330" s="69" t="s">
        <v>53</v>
      </c>
      <c r="I2330" s="69" t="s">
        <v>1829</v>
      </c>
      <c r="J2330" s="69" t="s">
        <v>343</v>
      </c>
      <c r="K2330" s="69" t="s">
        <v>382</v>
      </c>
      <c r="L2330" s="69" t="s">
        <v>420</v>
      </c>
      <c r="M2330" s="69" t="s">
        <v>389</v>
      </c>
      <c r="N2330" s="69" t="s">
        <v>43</v>
      </c>
      <c r="O2330" s="69" t="s">
        <v>386</v>
      </c>
      <c r="P2330" s="69" t="s">
        <v>970</v>
      </c>
      <c r="Q2330" s="69">
        <v>1</v>
      </c>
      <c r="R2330" s="69" t="s">
        <v>53</v>
      </c>
      <c r="V2330" s="59" t="str">
        <f t="shared" si="291"/>
        <v>9231104черный</v>
      </c>
      <c r="W2330" s="59" t="str">
        <f t="shared" si="288"/>
        <v>9231104</v>
      </c>
      <c r="X2330" s="59" t="str">
        <f t="shared" si="292"/>
        <v>BOMBER FAKE FUR</v>
      </c>
      <c r="AC2330" s="50">
        <f t="shared" si="293"/>
        <v>2</v>
      </c>
      <c r="AD2330" s="43">
        <f t="shared" si="294"/>
        <v>459</v>
      </c>
      <c r="AE2330" s="50">
        <f t="shared" si="295"/>
        <v>2459</v>
      </c>
    </row>
    <row r="2331" spans="1:31">
      <c r="A2331" s="59" t="str">
        <f t="shared" si="289"/>
        <v>92311041</v>
      </c>
      <c r="B2331" s="59" t="str">
        <f t="shared" si="290"/>
        <v>02-459-09</v>
      </c>
      <c r="C2331" s="69" t="s">
        <v>4494</v>
      </c>
      <c r="D2331" s="69" t="s">
        <v>4491</v>
      </c>
      <c r="E2331" s="69" t="s">
        <v>983</v>
      </c>
      <c r="F2331" s="70">
        <v>61</v>
      </c>
      <c r="G2331" s="70" t="s">
        <v>4492</v>
      </c>
      <c r="H2331" s="69" t="s">
        <v>53</v>
      </c>
      <c r="I2331" s="69" t="s">
        <v>1829</v>
      </c>
      <c r="J2331" s="69" t="s">
        <v>343</v>
      </c>
      <c r="K2331" s="69" t="s">
        <v>382</v>
      </c>
      <c r="L2331" s="69" t="s">
        <v>420</v>
      </c>
      <c r="M2331" s="69" t="s">
        <v>389</v>
      </c>
      <c r="N2331" s="69" t="s">
        <v>43</v>
      </c>
      <c r="O2331" s="69" t="s">
        <v>386</v>
      </c>
      <c r="P2331" s="69" t="s">
        <v>970</v>
      </c>
      <c r="Q2331" s="69">
        <v>1</v>
      </c>
      <c r="R2331" s="69" t="s">
        <v>53</v>
      </c>
      <c r="V2331" s="59" t="str">
        <f t="shared" si="291"/>
        <v>9231104черный</v>
      </c>
      <c r="W2331" s="59" t="str">
        <f t="shared" si="288"/>
        <v>9231104</v>
      </c>
      <c r="X2331" s="59" t="str">
        <f t="shared" si="292"/>
        <v>BOMBER FAKE FUR</v>
      </c>
      <c r="AC2331" s="50">
        <f t="shared" si="293"/>
        <v>2</v>
      </c>
      <c r="AD2331" s="43">
        <f t="shared" si="294"/>
        <v>459</v>
      </c>
      <c r="AE2331" s="50">
        <f t="shared" si="295"/>
        <v>2459</v>
      </c>
    </row>
    <row r="2332" spans="1:31">
      <c r="A2332" s="59" t="str">
        <f t="shared" si="289"/>
        <v>92971022</v>
      </c>
      <c r="B2332" s="59" t="str">
        <f t="shared" si="290"/>
        <v>02-460-06</v>
      </c>
      <c r="C2332" s="69" t="s">
        <v>4495</v>
      </c>
      <c r="D2332" s="69" t="s">
        <v>4496</v>
      </c>
      <c r="E2332" s="69" t="s">
        <v>967</v>
      </c>
      <c r="F2332" s="70">
        <v>57</v>
      </c>
      <c r="G2332" s="70" t="s">
        <v>4497</v>
      </c>
      <c r="H2332" s="69" t="s">
        <v>71</v>
      </c>
      <c r="I2332" s="69" t="s">
        <v>1045</v>
      </c>
      <c r="J2332" s="69" t="s">
        <v>343</v>
      </c>
      <c r="K2332" s="69" t="s">
        <v>382</v>
      </c>
      <c r="L2332" s="69" t="s">
        <v>420</v>
      </c>
      <c r="M2332" s="69" t="s">
        <v>389</v>
      </c>
      <c r="N2332" s="69" t="s">
        <v>32</v>
      </c>
      <c r="O2332" s="69" t="s">
        <v>386</v>
      </c>
      <c r="P2332" s="69" t="s">
        <v>970</v>
      </c>
      <c r="Q2332" s="69">
        <v>2</v>
      </c>
      <c r="R2332" s="69" t="s">
        <v>71</v>
      </c>
      <c r="V2332" s="59" t="str">
        <f t="shared" si="291"/>
        <v>9297102синий</v>
      </c>
      <c r="W2332" s="59" t="str">
        <f t="shared" si="288"/>
        <v>9297102</v>
      </c>
      <c r="X2332" s="59" t="str">
        <f t="shared" si="292"/>
        <v>BOMBER PIGSKIN</v>
      </c>
      <c r="AC2332" s="50">
        <f t="shared" si="293"/>
        <v>2</v>
      </c>
      <c r="AD2332" s="43">
        <f t="shared" si="294"/>
        <v>460</v>
      </c>
      <c r="AE2332" s="50">
        <f t="shared" si="295"/>
        <v>2460</v>
      </c>
    </row>
    <row r="2333" spans="1:31">
      <c r="A2333" s="59" t="str">
        <f t="shared" si="289"/>
        <v>92971022</v>
      </c>
      <c r="B2333" s="59" t="str">
        <f t="shared" si="290"/>
        <v>02-460-06</v>
      </c>
      <c r="C2333" s="69" t="s">
        <v>4498</v>
      </c>
      <c r="D2333" s="69" t="s">
        <v>4496</v>
      </c>
      <c r="E2333" s="69" t="s">
        <v>972</v>
      </c>
      <c r="F2333" s="70">
        <v>59</v>
      </c>
      <c r="G2333" s="70" t="s">
        <v>4497</v>
      </c>
      <c r="H2333" s="69" t="s">
        <v>71</v>
      </c>
      <c r="I2333" s="69" t="s">
        <v>1045</v>
      </c>
      <c r="J2333" s="69" t="s">
        <v>343</v>
      </c>
      <c r="K2333" s="69" t="s">
        <v>382</v>
      </c>
      <c r="L2333" s="69" t="s">
        <v>420</v>
      </c>
      <c r="M2333" s="69" t="s">
        <v>389</v>
      </c>
      <c r="N2333" s="69" t="s">
        <v>32</v>
      </c>
      <c r="O2333" s="69" t="s">
        <v>386</v>
      </c>
      <c r="P2333" s="69" t="s">
        <v>970</v>
      </c>
      <c r="Q2333" s="69">
        <v>2</v>
      </c>
      <c r="R2333" s="69" t="s">
        <v>71</v>
      </c>
      <c r="V2333" s="59" t="str">
        <f t="shared" si="291"/>
        <v>9297102синий</v>
      </c>
      <c r="W2333" s="59" t="str">
        <f t="shared" si="288"/>
        <v>9297102</v>
      </c>
      <c r="X2333" s="59" t="str">
        <f t="shared" si="292"/>
        <v>BOMBER PIGSKIN</v>
      </c>
      <c r="AC2333" s="50">
        <f t="shared" si="293"/>
        <v>2</v>
      </c>
      <c r="AD2333" s="43">
        <f t="shared" si="294"/>
        <v>460</v>
      </c>
      <c r="AE2333" s="50">
        <f t="shared" si="295"/>
        <v>2460</v>
      </c>
    </row>
    <row r="2334" spans="1:31">
      <c r="A2334" s="59" t="str">
        <f t="shared" si="289"/>
        <v>92971022</v>
      </c>
      <c r="B2334" s="59" t="str">
        <f t="shared" si="290"/>
        <v>02-460-06</v>
      </c>
      <c r="C2334" s="69" t="s">
        <v>4499</v>
      </c>
      <c r="D2334" s="69" t="s">
        <v>4496</v>
      </c>
      <c r="E2334" s="69" t="s">
        <v>983</v>
      </c>
      <c r="F2334" s="70">
        <v>61</v>
      </c>
      <c r="G2334" s="70" t="s">
        <v>4497</v>
      </c>
      <c r="H2334" s="69" t="s">
        <v>71</v>
      </c>
      <c r="I2334" s="69" t="s">
        <v>1045</v>
      </c>
      <c r="J2334" s="69" t="s">
        <v>343</v>
      </c>
      <c r="K2334" s="69" t="s">
        <v>382</v>
      </c>
      <c r="L2334" s="69" t="s">
        <v>420</v>
      </c>
      <c r="M2334" s="69" t="s">
        <v>389</v>
      </c>
      <c r="N2334" s="69" t="s">
        <v>32</v>
      </c>
      <c r="O2334" s="69" t="s">
        <v>386</v>
      </c>
      <c r="P2334" s="69" t="s">
        <v>970</v>
      </c>
      <c r="Q2334" s="69">
        <v>2</v>
      </c>
      <c r="R2334" s="69" t="s">
        <v>71</v>
      </c>
      <c r="V2334" s="59" t="str">
        <f t="shared" si="291"/>
        <v>9297102синий</v>
      </c>
      <c r="W2334" s="59" t="str">
        <f t="shared" si="288"/>
        <v>9297102</v>
      </c>
      <c r="X2334" s="59" t="str">
        <f t="shared" si="292"/>
        <v>BOMBER PIGSKIN</v>
      </c>
      <c r="AC2334" s="50">
        <f t="shared" si="293"/>
        <v>2</v>
      </c>
      <c r="AD2334" s="43">
        <f t="shared" si="294"/>
        <v>460</v>
      </c>
      <c r="AE2334" s="50">
        <f t="shared" si="295"/>
        <v>2460</v>
      </c>
    </row>
    <row r="2335" spans="1:31">
      <c r="A2335" s="59" t="str">
        <f t="shared" si="289"/>
        <v>92971025</v>
      </c>
      <c r="B2335" s="59" t="str">
        <f t="shared" si="290"/>
        <v>02-460-03</v>
      </c>
      <c r="C2335" s="69" t="s">
        <v>4500</v>
      </c>
      <c r="D2335" s="69" t="s">
        <v>4501</v>
      </c>
      <c r="E2335" s="69" t="s">
        <v>967</v>
      </c>
      <c r="F2335" s="70">
        <v>57</v>
      </c>
      <c r="G2335" s="70" t="s">
        <v>4497</v>
      </c>
      <c r="H2335" s="69" t="s">
        <v>195</v>
      </c>
      <c r="I2335" s="69" t="s">
        <v>1045</v>
      </c>
      <c r="J2335" s="69" t="s">
        <v>343</v>
      </c>
      <c r="K2335" s="69" t="s">
        <v>382</v>
      </c>
      <c r="L2335" s="69" t="s">
        <v>420</v>
      </c>
      <c r="M2335" s="69" t="s">
        <v>389</v>
      </c>
      <c r="N2335" s="69" t="s">
        <v>32</v>
      </c>
      <c r="O2335" s="69" t="s">
        <v>386</v>
      </c>
      <c r="P2335" s="69" t="s">
        <v>970</v>
      </c>
      <c r="Q2335" s="69">
        <v>5</v>
      </c>
      <c r="R2335" s="69" t="s">
        <v>195</v>
      </c>
      <c r="V2335" s="59" t="str">
        <f t="shared" si="291"/>
        <v>9297102оливковый</v>
      </c>
      <c r="W2335" s="59" t="str">
        <f t="shared" si="288"/>
        <v>9297102</v>
      </c>
      <c r="X2335" s="59" t="str">
        <f t="shared" si="292"/>
        <v>BOMBER PIGSKIN</v>
      </c>
      <c r="AC2335" s="50">
        <f t="shared" si="293"/>
        <v>2</v>
      </c>
      <c r="AD2335" s="43">
        <f t="shared" si="294"/>
        <v>460</v>
      </c>
      <c r="AE2335" s="50">
        <f t="shared" si="295"/>
        <v>2460</v>
      </c>
    </row>
    <row r="2336" spans="1:31">
      <c r="A2336" s="59" t="str">
        <f t="shared" si="289"/>
        <v>92971025</v>
      </c>
      <c r="B2336" s="59" t="str">
        <f t="shared" si="290"/>
        <v>02-460-03</v>
      </c>
      <c r="C2336" s="69" t="s">
        <v>4502</v>
      </c>
      <c r="D2336" s="69" t="s">
        <v>4501</v>
      </c>
      <c r="E2336" s="69" t="s">
        <v>972</v>
      </c>
      <c r="F2336" s="70">
        <v>59</v>
      </c>
      <c r="G2336" s="70" t="s">
        <v>4497</v>
      </c>
      <c r="H2336" s="69" t="s">
        <v>195</v>
      </c>
      <c r="I2336" s="69" t="s">
        <v>1045</v>
      </c>
      <c r="J2336" s="69" t="s">
        <v>343</v>
      </c>
      <c r="K2336" s="69" t="s">
        <v>382</v>
      </c>
      <c r="L2336" s="69" t="s">
        <v>420</v>
      </c>
      <c r="M2336" s="69" t="s">
        <v>389</v>
      </c>
      <c r="N2336" s="69" t="s">
        <v>32</v>
      </c>
      <c r="O2336" s="69" t="s">
        <v>386</v>
      </c>
      <c r="P2336" s="69" t="s">
        <v>970</v>
      </c>
      <c r="Q2336" s="69">
        <v>5</v>
      </c>
      <c r="R2336" s="69" t="s">
        <v>195</v>
      </c>
      <c r="V2336" s="59" t="str">
        <f t="shared" si="291"/>
        <v>9297102оливковый</v>
      </c>
      <c r="W2336" s="59" t="str">
        <f t="shared" si="288"/>
        <v>9297102</v>
      </c>
      <c r="X2336" s="59" t="str">
        <f t="shared" si="292"/>
        <v>BOMBER PIGSKIN</v>
      </c>
      <c r="AC2336" s="50">
        <f t="shared" si="293"/>
        <v>2</v>
      </c>
      <c r="AD2336" s="43">
        <f t="shared" si="294"/>
        <v>460</v>
      </c>
      <c r="AE2336" s="50">
        <f t="shared" si="295"/>
        <v>2460</v>
      </c>
    </row>
    <row r="2337" spans="1:31">
      <c r="A2337" s="59" t="str">
        <f t="shared" si="289"/>
        <v>92971025</v>
      </c>
      <c r="B2337" s="59" t="str">
        <f t="shared" si="290"/>
        <v>02-460-03</v>
      </c>
      <c r="C2337" s="69" t="s">
        <v>4503</v>
      </c>
      <c r="D2337" s="69" t="s">
        <v>4501</v>
      </c>
      <c r="E2337" s="69" t="s">
        <v>983</v>
      </c>
      <c r="F2337" s="70">
        <v>61</v>
      </c>
      <c r="G2337" s="70" t="s">
        <v>4497</v>
      </c>
      <c r="H2337" s="69" t="s">
        <v>195</v>
      </c>
      <c r="I2337" s="69" t="s">
        <v>1045</v>
      </c>
      <c r="J2337" s="69" t="s">
        <v>343</v>
      </c>
      <c r="K2337" s="69" t="s">
        <v>382</v>
      </c>
      <c r="L2337" s="69" t="s">
        <v>420</v>
      </c>
      <c r="M2337" s="69" t="s">
        <v>389</v>
      </c>
      <c r="N2337" s="69" t="s">
        <v>32</v>
      </c>
      <c r="O2337" s="69" t="s">
        <v>386</v>
      </c>
      <c r="P2337" s="69" t="s">
        <v>970</v>
      </c>
      <c r="Q2337" s="69">
        <v>5</v>
      </c>
      <c r="R2337" s="69" t="s">
        <v>195</v>
      </c>
      <c r="V2337" s="59" t="str">
        <f t="shared" si="291"/>
        <v>9297102оливковый</v>
      </c>
      <c r="W2337" s="59" t="str">
        <f t="shared" si="288"/>
        <v>9297102</v>
      </c>
      <c r="X2337" s="59" t="str">
        <f t="shared" si="292"/>
        <v>BOMBER PIGSKIN</v>
      </c>
      <c r="AC2337" s="50">
        <f t="shared" si="293"/>
        <v>2</v>
      </c>
      <c r="AD2337" s="43">
        <f t="shared" si="294"/>
        <v>460</v>
      </c>
      <c r="AE2337" s="50">
        <f t="shared" si="295"/>
        <v>2460</v>
      </c>
    </row>
    <row r="2338" spans="1:31">
      <c r="A2338" s="59" t="str">
        <f t="shared" si="289"/>
        <v>929710361</v>
      </c>
      <c r="B2338" s="59" t="str">
        <f t="shared" si="290"/>
        <v>02-461-14</v>
      </c>
      <c r="C2338" s="69" t="s">
        <v>4504</v>
      </c>
      <c r="D2338" s="69" t="s">
        <v>4505</v>
      </c>
      <c r="E2338" s="69" t="s">
        <v>967</v>
      </c>
      <c r="F2338" s="70">
        <v>57</v>
      </c>
      <c r="G2338" s="70" t="s">
        <v>4506</v>
      </c>
      <c r="H2338" s="69" t="s">
        <v>86</v>
      </c>
      <c r="I2338" s="69" t="s">
        <v>1045</v>
      </c>
      <c r="J2338" s="69" t="s">
        <v>343</v>
      </c>
      <c r="K2338" s="69" t="s">
        <v>382</v>
      </c>
      <c r="L2338" s="69" t="s">
        <v>420</v>
      </c>
      <c r="M2338" s="69" t="s">
        <v>389</v>
      </c>
      <c r="N2338" s="69" t="s">
        <v>32</v>
      </c>
      <c r="O2338" s="69" t="s">
        <v>386</v>
      </c>
      <c r="P2338" s="69" t="s">
        <v>970</v>
      </c>
      <c r="Q2338" s="69">
        <v>61</v>
      </c>
      <c r="R2338" s="69" t="s">
        <v>86</v>
      </c>
      <c r="V2338" s="59" t="str">
        <f t="shared" si="291"/>
        <v>9297103коричневый</v>
      </c>
      <c r="W2338" s="59" t="str">
        <f t="shared" si="288"/>
        <v>9297103</v>
      </c>
      <c r="X2338" s="59" t="str">
        <f t="shared" si="292"/>
        <v>BOMBER PIG SKIN PATCHWORK</v>
      </c>
      <c r="AC2338" s="50">
        <f t="shared" si="293"/>
        <v>2</v>
      </c>
      <c r="AD2338" s="43">
        <f t="shared" si="294"/>
        <v>461</v>
      </c>
      <c r="AE2338" s="50">
        <f t="shared" si="295"/>
        <v>2461</v>
      </c>
    </row>
    <row r="2339" spans="1:31">
      <c r="A2339" s="59" t="str">
        <f t="shared" si="289"/>
        <v>929710361</v>
      </c>
      <c r="B2339" s="59" t="str">
        <f t="shared" si="290"/>
        <v>02-461-14</v>
      </c>
      <c r="C2339" s="69" t="s">
        <v>4507</v>
      </c>
      <c r="D2339" s="69" t="s">
        <v>4505</v>
      </c>
      <c r="E2339" s="69" t="s">
        <v>972</v>
      </c>
      <c r="F2339" s="70">
        <v>59</v>
      </c>
      <c r="G2339" s="70" t="s">
        <v>4506</v>
      </c>
      <c r="H2339" s="69" t="s">
        <v>86</v>
      </c>
      <c r="I2339" s="69" t="s">
        <v>1045</v>
      </c>
      <c r="J2339" s="69" t="s">
        <v>343</v>
      </c>
      <c r="K2339" s="69" t="s">
        <v>382</v>
      </c>
      <c r="L2339" s="69" t="s">
        <v>420</v>
      </c>
      <c r="M2339" s="69" t="s">
        <v>389</v>
      </c>
      <c r="N2339" s="69" t="s">
        <v>32</v>
      </c>
      <c r="O2339" s="69" t="s">
        <v>386</v>
      </c>
      <c r="P2339" s="69" t="s">
        <v>970</v>
      </c>
      <c r="Q2339" s="69">
        <v>61</v>
      </c>
      <c r="R2339" s="69" t="s">
        <v>86</v>
      </c>
      <c r="V2339" s="59" t="str">
        <f t="shared" si="291"/>
        <v>9297103коричневый</v>
      </c>
      <c r="W2339" s="59" t="str">
        <f t="shared" si="288"/>
        <v>9297103</v>
      </c>
      <c r="X2339" s="59" t="str">
        <f t="shared" si="292"/>
        <v>BOMBER PIG SKIN PATCHWORK</v>
      </c>
      <c r="AC2339" s="50">
        <f t="shared" si="293"/>
        <v>2</v>
      </c>
      <c r="AD2339" s="43">
        <f t="shared" si="294"/>
        <v>461</v>
      </c>
      <c r="AE2339" s="50">
        <f t="shared" si="295"/>
        <v>2461</v>
      </c>
    </row>
    <row r="2340" spans="1:31">
      <c r="A2340" s="59" t="str">
        <f t="shared" si="289"/>
        <v>92975031</v>
      </c>
      <c r="B2340" s="59" t="str">
        <f t="shared" si="290"/>
        <v>02-462-09</v>
      </c>
      <c r="C2340" s="69" t="s">
        <v>4508</v>
      </c>
      <c r="D2340" s="69" t="s">
        <v>4509</v>
      </c>
      <c r="E2340" s="69" t="s">
        <v>967</v>
      </c>
      <c r="F2340" s="70">
        <v>57</v>
      </c>
      <c r="G2340" s="70" t="s">
        <v>4510</v>
      </c>
      <c r="H2340" s="69" t="s">
        <v>53</v>
      </c>
      <c r="I2340" s="69" t="s">
        <v>1045</v>
      </c>
      <c r="J2340" s="69" t="s">
        <v>343</v>
      </c>
      <c r="K2340" s="69" t="s">
        <v>382</v>
      </c>
      <c r="L2340" s="69" t="s">
        <v>420</v>
      </c>
      <c r="M2340" s="69" t="s">
        <v>389</v>
      </c>
      <c r="N2340" s="69" t="s">
        <v>32</v>
      </c>
      <c r="O2340" s="69" t="s">
        <v>386</v>
      </c>
      <c r="P2340" s="69" t="s">
        <v>970</v>
      </c>
      <c r="Q2340" s="69">
        <v>1</v>
      </c>
      <c r="R2340" s="69" t="s">
        <v>53</v>
      </c>
      <c r="V2340" s="59" t="str">
        <f t="shared" si="291"/>
        <v>9297503черный</v>
      </c>
      <c r="W2340" s="59" t="str">
        <f t="shared" si="288"/>
        <v>9297503</v>
      </c>
      <c r="X2340" s="59" t="str">
        <f t="shared" si="292"/>
        <v>BOMBER LAMB FUR</v>
      </c>
      <c r="AC2340" s="50">
        <f t="shared" si="293"/>
        <v>2</v>
      </c>
      <c r="AD2340" s="43">
        <f t="shared" si="294"/>
        <v>462</v>
      </c>
      <c r="AE2340" s="50">
        <f t="shared" si="295"/>
        <v>2462</v>
      </c>
    </row>
    <row r="2341" spans="1:31">
      <c r="A2341" s="59" t="str">
        <f t="shared" si="289"/>
        <v>92975031</v>
      </c>
      <c r="B2341" s="59" t="str">
        <f t="shared" si="290"/>
        <v>02-462-09</v>
      </c>
      <c r="C2341" s="69" t="s">
        <v>4511</v>
      </c>
      <c r="D2341" s="69" t="s">
        <v>4509</v>
      </c>
      <c r="E2341" s="69" t="s">
        <v>972</v>
      </c>
      <c r="F2341" s="70">
        <v>59</v>
      </c>
      <c r="G2341" s="70" t="s">
        <v>4510</v>
      </c>
      <c r="H2341" s="69" t="s">
        <v>53</v>
      </c>
      <c r="I2341" s="69" t="s">
        <v>1045</v>
      </c>
      <c r="J2341" s="69" t="s">
        <v>343</v>
      </c>
      <c r="K2341" s="69" t="s">
        <v>382</v>
      </c>
      <c r="L2341" s="69" t="s">
        <v>420</v>
      </c>
      <c r="M2341" s="69" t="s">
        <v>389</v>
      </c>
      <c r="N2341" s="69" t="s">
        <v>32</v>
      </c>
      <c r="O2341" s="69" t="s">
        <v>386</v>
      </c>
      <c r="P2341" s="69" t="s">
        <v>970</v>
      </c>
      <c r="Q2341" s="69">
        <v>1</v>
      </c>
      <c r="R2341" s="69" t="s">
        <v>53</v>
      </c>
      <c r="V2341" s="59" t="str">
        <f t="shared" si="291"/>
        <v>9297503черный</v>
      </c>
      <c r="W2341" s="59" t="str">
        <f t="shared" si="288"/>
        <v>9297503</v>
      </c>
      <c r="X2341" s="59" t="str">
        <f t="shared" si="292"/>
        <v>BOMBER LAMB FUR</v>
      </c>
      <c r="AC2341" s="50">
        <f t="shared" si="293"/>
        <v>2</v>
      </c>
      <c r="AD2341" s="43">
        <f t="shared" si="294"/>
        <v>462</v>
      </c>
      <c r="AE2341" s="50">
        <f t="shared" si="295"/>
        <v>2462</v>
      </c>
    </row>
    <row r="2342" spans="1:31">
      <c r="A2342" s="59" t="str">
        <f t="shared" si="289"/>
        <v>11481012</v>
      </c>
      <c r="B2342" s="59" t="str">
        <f t="shared" si="290"/>
        <v>02-463-06</v>
      </c>
      <c r="C2342" s="69" t="s">
        <v>4512</v>
      </c>
      <c r="D2342" s="69" t="s">
        <v>4513</v>
      </c>
      <c r="E2342" s="69" t="s">
        <v>967</v>
      </c>
      <c r="F2342" s="70">
        <v>57</v>
      </c>
      <c r="G2342" s="70" t="s">
        <v>4514</v>
      </c>
      <c r="H2342" s="69" t="s">
        <v>71</v>
      </c>
      <c r="I2342" s="69" t="s">
        <v>1018</v>
      </c>
      <c r="J2342" s="69" t="s">
        <v>329</v>
      </c>
      <c r="K2342" s="69" t="s">
        <v>382</v>
      </c>
      <c r="L2342" s="69" t="s">
        <v>420</v>
      </c>
      <c r="M2342" s="69" t="s">
        <v>388</v>
      </c>
      <c r="N2342" s="69" t="s">
        <v>44</v>
      </c>
      <c r="O2342" s="69" t="s">
        <v>386</v>
      </c>
      <c r="P2342" s="69" t="s">
        <v>970</v>
      </c>
      <c r="Q2342" s="69">
        <v>2</v>
      </c>
      <c r="R2342" s="69" t="s">
        <v>71</v>
      </c>
      <c r="V2342" s="59" t="str">
        <f t="shared" si="291"/>
        <v>1148101синий</v>
      </c>
      <c r="W2342" s="59" t="str">
        <f t="shared" si="288"/>
        <v>1148101</v>
      </c>
      <c r="X2342" s="59" t="str">
        <f t="shared" si="292"/>
        <v>TRILBY WOOLFELT</v>
      </c>
      <c r="AC2342" s="50">
        <f t="shared" si="293"/>
        <v>2</v>
      </c>
      <c r="AD2342" s="43">
        <f t="shared" si="294"/>
        <v>463</v>
      </c>
      <c r="AE2342" s="50">
        <f t="shared" si="295"/>
        <v>2463</v>
      </c>
    </row>
    <row r="2343" spans="1:31">
      <c r="A2343" s="59" t="str">
        <f t="shared" si="289"/>
        <v>11481012</v>
      </c>
      <c r="B2343" s="59" t="str">
        <f t="shared" si="290"/>
        <v>02-463-06</v>
      </c>
      <c r="C2343" s="69" t="s">
        <v>4515</v>
      </c>
      <c r="D2343" s="69" t="s">
        <v>4513</v>
      </c>
      <c r="E2343" s="69" t="s">
        <v>972</v>
      </c>
      <c r="F2343" s="70">
        <v>59</v>
      </c>
      <c r="G2343" s="70" t="s">
        <v>4514</v>
      </c>
      <c r="H2343" s="69" t="s">
        <v>71</v>
      </c>
      <c r="I2343" s="69" t="s">
        <v>1018</v>
      </c>
      <c r="J2343" s="69" t="s">
        <v>329</v>
      </c>
      <c r="K2343" s="69" t="s">
        <v>382</v>
      </c>
      <c r="L2343" s="69" t="s">
        <v>420</v>
      </c>
      <c r="M2343" s="69" t="s">
        <v>388</v>
      </c>
      <c r="N2343" s="69" t="s">
        <v>44</v>
      </c>
      <c r="O2343" s="69" t="s">
        <v>386</v>
      </c>
      <c r="P2343" s="69" t="s">
        <v>970</v>
      </c>
      <c r="Q2343" s="69">
        <v>2</v>
      </c>
      <c r="R2343" s="69" t="s">
        <v>71</v>
      </c>
      <c r="V2343" s="59" t="str">
        <f t="shared" si="291"/>
        <v>1148101синий</v>
      </c>
      <c r="W2343" s="59" t="str">
        <f t="shared" si="288"/>
        <v>1148101</v>
      </c>
      <c r="X2343" s="59" t="str">
        <f t="shared" si="292"/>
        <v>TRILBY WOOLFELT</v>
      </c>
      <c r="AC2343" s="50">
        <f t="shared" si="293"/>
        <v>2</v>
      </c>
      <c r="AD2343" s="43">
        <f t="shared" si="294"/>
        <v>463</v>
      </c>
      <c r="AE2343" s="50">
        <f t="shared" si="295"/>
        <v>2463</v>
      </c>
    </row>
    <row r="2344" spans="1:31">
      <c r="A2344" s="59" t="str">
        <f t="shared" si="289"/>
        <v>11481012</v>
      </c>
      <c r="B2344" s="59" t="str">
        <f t="shared" si="290"/>
        <v>02-463-06</v>
      </c>
      <c r="C2344" s="69" t="s">
        <v>4516</v>
      </c>
      <c r="D2344" s="69" t="s">
        <v>4513</v>
      </c>
      <c r="E2344" s="69" t="s">
        <v>983</v>
      </c>
      <c r="F2344" s="70">
        <v>61</v>
      </c>
      <c r="G2344" s="70" t="s">
        <v>4514</v>
      </c>
      <c r="H2344" s="69" t="s">
        <v>71</v>
      </c>
      <c r="I2344" s="69" t="s">
        <v>1018</v>
      </c>
      <c r="J2344" s="69" t="s">
        <v>329</v>
      </c>
      <c r="K2344" s="69" t="s">
        <v>382</v>
      </c>
      <c r="L2344" s="69" t="s">
        <v>420</v>
      </c>
      <c r="M2344" s="69" t="s">
        <v>388</v>
      </c>
      <c r="N2344" s="69" t="s">
        <v>44</v>
      </c>
      <c r="O2344" s="69" t="s">
        <v>386</v>
      </c>
      <c r="P2344" s="69" t="s">
        <v>970</v>
      </c>
      <c r="Q2344" s="69">
        <v>2</v>
      </c>
      <c r="R2344" s="69" t="s">
        <v>71</v>
      </c>
      <c r="V2344" s="59" t="str">
        <f t="shared" si="291"/>
        <v>1148101синий</v>
      </c>
      <c r="W2344" s="59" t="str">
        <f t="shared" si="288"/>
        <v>1148101</v>
      </c>
      <c r="X2344" s="59" t="str">
        <f t="shared" si="292"/>
        <v>TRILBY WOOLFELT</v>
      </c>
      <c r="AC2344" s="50">
        <f t="shared" si="293"/>
        <v>2</v>
      </c>
      <c r="AD2344" s="43">
        <f t="shared" si="294"/>
        <v>463</v>
      </c>
      <c r="AE2344" s="50">
        <f t="shared" si="295"/>
        <v>2463</v>
      </c>
    </row>
    <row r="2345" spans="1:31">
      <c r="A2345" s="59" t="str">
        <f t="shared" si="289"/>
        <v>11481012</v>
      </c>
      <c r="B2345" s="59" t="str">
        <f t="shared" si="290"/>
        <v>02-463-06</v>
      </c>
      <c r="C2345" s="69" t="s">
        <v>4517</v>
      </c>
      <c r="D2345" s="69" t="s">
        <v>4513</v>
      </c>
      <c r="E2345" s="69" t="s">
        <v>989</v>
      </c>
      <c r="F2345" s="70">
        <v>63</v>
      </c>
      <c r="G2345" s="70" t="s">
        <v>4514</v>
      </c>
      <c r="H2345" s="69" t="s">
        <v>71</v>
      </c>
      <c r="I2345" s="69" t="s">
        <v>1018</v>
      </c>
      <c r="J2345" s="69" t="s">
        <v>329</v>
      </c>
      <c r="K2345" s="69" t="s">
        <v>382</v>
      </c>
      <c r="L2345" s="69" t="s">
        <v>420</v>
      </c>
      <c r="M2345" s="69" t="s">
        <v>388</v>
      </c>
      <c r="N2345" s="69" t="s">
        <v>44</v>
      </c>
      <c r="O2345" s="69" t="s">
        <v>386</v>
      </c>
      <c r="P2345" s="69" t="s">
        <v>970</v>
      </c>
      <c r="Q2345" s="69">
        <v>2</v>
      </c>
      <c r="R2345" s="69" t="s">
        <v>71</v>
      </c>
      <c r="V2345" s="59" t="str">
        <f t="shared" si="291"/>
        <v>1148101синий</v>
      </c>
      <c r="W2345" s="59" t="str">
        <f t="shared" si="288"/>
        <v>1148101</v>
      </c>
      <c r="X2345" s="59" t="str">
        <f t="shared" si="292"/>
        <v>TRILBY WOOLFELT</v>
      </c>
      <c r="AC2345" s="50">
        <f t="shared" si="293"/>
        <v>2</v>
      </c>
      <c r="AD2345" s="43">
        <f t="shared" si="294"/>
        <v>463</v>
      </c>
      <c r="AE2345" s="50">
        <f t="shared" si="295"/>
        <v>2463</v>
      </c>
    </row>
    <row r="2346" spans="1:31">
      <c r="A2346" s="59" t="str">
        <f t="shared" si="289"/>
        <v>114810172</v>
      </c>
      <c r="B2346" s="59" t="str">
        <f t="shared" si="290"/>
        <v>02-463-02</v>
      </c>
      <c r="C2346" s="69" t="s">
        <v>4518</v>
      </c>
      <c r="D2346" s="69" t="s">
        <v>4519</v>
      </c>
      <c r="E2346" s="69" t="s">
        <v>967</v>
      </c>
      <c r="F2346" s="70">
        <v>57</v>
      </c>
      <c r="G2346" s="70" t="s">
        <v>4514</v>
      </c>
      <c r="H2346" s="69" t="s">
        <v>63</v>
      </c>
      <c r="I2346" s="69" t="s">
        <v>1018</v>
      </c>
      <c r="J2346" s="69" t="s">
        <v>329</v>
      </c>
      <c r="K2346" s="69" t="s">
        <v>382</v>
      </c>
      <c r="L2346" s="69" t="s">
        <v>420</v>
      </c>
      <c r="M2346" s="69" t="s">
        <v>388</v>
      </c>
      <c r="N2346" s="69" t="s">
        <v>44</v>
      </c>
      <c r="O2346" s="69" t="s">
        <v>386</v>
      </c>
      <c r="P2346" s="69" t="s">
        <v>970</v>
      </c>
      <c r="Q2346" s="69">
        <v>72</v>
      </c>
      <c r="R2346" s="69" t="s">
        <v>63</v>
      </c>
      <c r="V2346" s="59" t="str">
        <f t="shared" si="291"/>
        <v>1148101бежевый</v>
      </c>
      <c r="W2346" s="59" t="str">
        <f t="shared" si="288"/>
        <v>1148101</v>
      </c>
      <c r="X2346" s="59" t="str">
        <f t="shared" si="292"/>
        <v>TRILBY WOOLFELT</v>
      </c>
      <c r="AC2346" s="50">
        <f t="shared" si="293"/>
        <v>2</v>
      </c>
      <c r="AD2346" s="43">
        <f t="shared" si="294"/>
        <v>463</v>
      </c>
      <c r="AE2346" s="50">
        <f t="shared" si="295"/>
        <v>2463</v>
      </c>
    </row>
    <row r="2347" spans="1:31">
      <c r="A2347" s="59" t="str">
        <f t="shared" si="289"/>
        <v>114810172</v>
      </c>
      <c r="B2347" s="59" t="str">
        <f t="shared" si="290"/>
        <v>02-463-02</v>
      </c>
      <c r="C2347" s="69" t="s">
        <v>4520</v>
      </c>
      <c r="D2347" s="69" t="s">
        <v>4519</v>
      </c>
      <c r="E2347" s="69" t="s">
        <v>972</v>
      </c>
      <c r="F2347" s="70">
        <v>59</v>
      </c>
      <c r="G2347" s="70" t="s">
        <v>4514</v>
      </c>
      <c r="H2347" s="69" t="s">
        <v>63</v>
      </c>
      <c r="I2347" s="69" t="s">
        <v>1018</v>
      </c>
      <c r="J2347" s="69" t="s">
        <v>329</v>
      </c>
      <c r="K2347" s="69" t="s">
        <v>382</v>
      </c>
      <c r="L2347" s="69" t="s">
        <v>420</v>
      </c>
      <c r="M2347" s="69" t="s">
        <v>388</v>
      </c>
      <c r="N2347" s="69" t="s">
        <v>44</v>
      </c>
      <c r="O2347" s="69" t="s">
        <v>386</v>
      </c>
      <c r="P2347" s="69" t="s">
        <v>970</v>
      </c>
      <c r="Q2347" s="69">
        <v>72</v>
      </c>
      <c r="R2347" s="69" t="s">
        <v>63</v>
      </c>
      <c r="V2347" s="59" t="str">
        <f t="shared" si="291"/>
        <v>1148101бежевый</v>
      </c>
      <c r="W2347" s="59" t="str">
        <f t="shared" si="288"/>
        <v>1148101</v>
      </c>
      <c r="X2347" s="59" t="str">
        <f t="shared" si="292"/>
        <v>TRILBY WOOLFELT</v>
      </c>
      <c r="AC2347" s="50">
        <f t="shared" si="293"/>
        <v>2</v>
      </c>
      <c r="AD2347" s="43">
        <f t="shared" si="294"/>
        <v>463</v>
      </c>
      <c r="AE2347" s="50">
        <f t="shared" si="295"/>
        <v>2463</v>
      </c>
    </row>
    <row r="2348" spans="1:31">
      <c r="A2348" s="59" t="str">
        <f t="shared" si="289"/>
        <v>114810172</v>
      </c>
      <c r="B2348" s="59" t="str">
        <f t="shared" si="290"/>
        <v>02-463-02</v>
      </c>
      <c r="C2348" s="69" t="s">
        <v>4521</v>
      </c>
      <c r="D2348" s="69" t="s">
        <v>4519</v>
      </c>
      <c r="E2348" s="69" t="s">
        <v>983</v>
      </c>
      <c r="F2348" s="70">
        <v>61</v>
      </c>
      <c r="G2348" s="70" t="s">
        <v>4514</v>
      </c>
      <c r="H2348" s="69" t="s">
        <v>63</v>
      </c>
      <c r="I2348" s="69" t="s">
        <v>1018</v>
      </c>
      <c r="J2348" s="69" t="s">
        <v>329</v>
      </c>
      <c r="K2348" s="69" t="s">
        <v>382</v>
      </c>
      <c r="L2348" s="69" t="s">
        <v>420</v>
      </c>
      <c r="M2348" s="69" t="s">
        <v>388</v>
      </c>
      <c r="N2348" s="69" t="s">
        <v>44</v>
      </c>
      <c r="O2348" s="69" t="s">
        <v>386</v>
      </c>
      <c r="P2348" s="69" t="s">
        <v>970</v>
      </c>
      <c r="Q2348" s="69">
        <v>72</v>
      </c>
      <c r="R2348" s="69" t="s">
        <v>63</v>
      </c>
      <c r="V2348" s="59" t="str">
        <f t="shared" si="291"/>
        <v>1148101бежевый</v>
      </c>
      <c r="W2348" s="59" t="str">
        <f t="shared" si="288"/>
        <v>1148101</v>
      </c>
      <c r="X2348" s="59" t="str">
        <f t="shared" si="292"/>
        <v>TRILBY WOOLFELT</v>
      </c>
      <c r="AC2348" s="50">
        <f t="shared" si="293"/>
        <v>2</v>
      </c>
      <c r="AD2348" s="43">
        <f t="shared" si="294"/>
        <v>463</v>
      </c>
      <c r="AE2348" s="50">
        <f t="shared" si="295"/>
        <v>2463</v>
      </c>
    </row>
    <row r="2349" spans="1:31">
      <c r="A2349" s="59" t="str">
        <f t="shared" si="289"/>
        <v>114810172</v>
      </c>
      <c r="B2349" s="59" t="str">
        <f t="shared" si="290"/>
        <v>02-463-02</v>
      </c>
      <c r="C2349" s="69" t="s">
        <v>4522</v>
      </c>
      <c r="D2349" s="69" t="s">
        <v>4519</v>
      </c>
      <c r="E2349" s="69" t="s">
        <v>989</v>
      </c>
      <c r="F2349" s="70">
        <v>63</v>
      </c>
      <c r="G2349" s="70" t="s">
        <v>4514</v>
      </c>
      <c r="H2349" s="69" t="s">
        <v>63</v>
      </c>
      <c r="I2349" s="69" t="s">
        <v>1018</v>
      </c>
      <c r="J2349" s="69" t="s">
        <v>329</v>
      </c>
      <c r="K2349" s="69" t="s">
        <v>382</v>
      </c>
      <c r="L2349" s="69" t="s">
        <v>420</v>
      </c>
      <c r="M2349" s="69" t="s">
        <v>388</v>
      </c>
      <c r="N2349" s="69" t="s">
        <v>44</v>
      </c>
      <c r="O2349" s="69" t="s">
        <v>386</v>
      </c>
      <c r="P2349" s="69" t="s">
        <v>970</v>
      </c>
      <c r="Q2349" s="69">
        <v>72</v>
      </c>
      <c r="R2349" s="69" t="s">
        <v>63</v>
      </c>
      <c r="V2349" s="59" t="str">
        <f t="shared" si="291"/>
        <v>1148101бежевый</v>
      </c>
      <c r="W2349" s="59" t="str">
        <f t="shared" si="288"/>
        <v>1148101</v>
      </c>
      <c r="X2349" s="59" t="str">
        <f t="shared" si="292"/>
        <v>TRILBY WOOLFELT</v>
      </c>
      <c r="AC2349" s="50">
        <f t="shared" si="293"/>
        <v>2</v>
      </c>
      <c r="AD2349" s="43">
        <f t="shared" si="294"/>
        <v>463</v>
      </c>
      <c r="AE2349" s="50">
        <f t="shared" si="295"/>
        <v>2463</v>
      </c>
    </row>
    <row r="2350" spans="1:31">
      <c r="A2350" s="59" t="str">
        <f t="shared" si="289"/>
        <v>123810177</v>
      </c>
      <c r="B2350" s="59" t="str">
        <f t="shared" si="290"/>
        <v>02-037-02</v>
      </c>
      <c r="C2350" s="69" t="s">
        <v>4523</v>
      </c>
      <c r="D2350" s="69" t="s">
        <v>4524</v>
      </c>
      <c r="E2350" s="69" t="s">
        <v>1147</v>
      </c>
      <c r="F2350" s="70">
        <v>55</v>
      </c>
      <c r="G2350" s="70" t="s">
        <v>1222</v>
      </c>
      <c r="H2350" s="69" t="s">
        <v>63</v>
      </c>
      <c r="I2350" s="69" t="s">
        <v>1018</v>
      </c>
      <c r="J2350" s="69" t="s">
        <v>329</v>
      </c>
      <c r="K2350" s="69" t="s">
        <v>382</v>
      </c>
      <c r="L2350" s="69" t="s">
        <v>420</v>
      </c>
      <c r="M2350" s="69" t="s">
        <v>388</v>
      </c>
      <c r="N2350" s="69" t="s">
        <v>44</v>
      </c>
      <c r="O2350" s="69" t="s">
        <v>386</v>
      </c>
      <c r="P2350" s="69" t="s">
        <v>970</v>
      </c>
      <c r="Q2350" s="69">
        <v>77</v>
      </c>
      <c r="R2350" s="69" t="s">
        <v>63</v>
      </c>
      <c r="V2350" s="59" t="str">
        <f t="shared" si="291"/>
        <v>1238101бежевый</v>
      </c>
      <c r="W2350" s="59" t="str">
        <f t="shared" si="288"/>
        <v>1238101</v>
      </c>
      <c r="X2350" s="59" t="str">
        <f t="shared" si="292"/>
        <v>TRILBY</v>
      </c>
      <c r="AC2350" s="50">
        <f t="shared" si="293"/>
        <v>2</v>
      </c>
      <c r="AD2350" s="43">
        <f t="shared" si="294"/>
        <v>37</v>
      </c>
      <c r="AE2350" s="50">
        <f t="shared" si="295"/>
        <v>2037</v>
      </c>
    </row>
    <row r="2351" spans="1:31">
      <c r="A2351" s="59" t="str">
        <f t="shared" si="289"/>
        <v>123810177</v>
      </c>
      <c r="B2351" s="59" t="str">
        <f t="shared" si="290"/>
        <v>02-037-02</v>
      </c>
      <c r="C2351" s="69" t="s">
        <v>4525</v>
      </c>
      <c r="D2351" s="69" t="s">
        <v>4524</v>
      </c>
      <c r="E2351" s="69" t="s">
        <v>967</v>
      </c>
      <c r="F2351" s="70">
        <v>57</v>
      </c>
      <c r="G2351" s="70" t="s">
        <v>1222</v>
      </c>
      <c r="H2351" s="69" t="s">
        <v>63</v>
      </c>
      <c r="I2351" s="69" t="s">
        <v>1018</v>
      </c>
      <c r="J2351" s="69" t="s">
        <v>329</v>
      </c>
      <c r="K2351" s="69" t="s">
        <v>382</v>
      </c>
      <c r="L2351" s="69" t="s">
        <v>420</v>
      </c>
      <c r="M2351" s="69" t="s">
        <v>388</v>
      </c>
      <c r="N2351" s="69" t="s">
        <v>44</v>
      </c>
      <c r="O2351" s="69" t="s">
        <v>386</v>
      </c>
      <c r="P2351" s="69" t="s">
        <v>970</v>
      </c>
      <c r="Q2351" s="69">
        <v>77</v>
      </c>
      <c r="R2351" s="69" t="s">
        <v>63</v>
      </c>
      <c r="V2351" s="59" t="str">
        <f t="shared" si="291"/>
        <v>1238101бежевый</v>
      </c>
      <c r="W2351" s="59" t="str">
        <f t="shared" si="288"/>
        <v>1238101</v>
      </c>
      <c r="X2351" s="59" t="str">
        <f t="shared" si="292"/>
        <v>TRILBY</v>
      </c>
      <c r="AC2351" s="50">
        <f t="shared" si="293"/>
        <v>2</v>
      </c>
      <c r="AD2351" s="43">
        <f t="shared" si="294"/>
        <v>37</v>
      </c>
      <c r="AE2351" s="50">
        <f t="shared" si="295"/>
        <v>2037</v>
      </c>
    </row>
    <row r="2352" spans="1:31">
      <c r="A2352" s="59" t="str">
        <f t="shared" si="289"/>
        <v>123810177</v>
      </c>
      <c r="B2352" s="59" t="str">
        <f t="shared" si="290"/>
        <v>02-037-02</v>
      </c>
      <c r="C2352" s="69" t="s">
        <v>4526</v>
      </c>
      <c r="D2352" s="69" t="s">
        <v>4524</v>
      </c>
      <c r="E2352" s="69" t="s">
        <v>972</v>
      </c>
      <c r="F2352" s="70">
        <v>59</v>
      </c>
      <c r="G2352" s="70" t="s">
        <v>1222</v>
      </c>
      <c r="H2352" s="69" t="s">
        <v>63</v>
      </c>
      <c r="I2352" s="69" t="s">
        <v>1018</v>
      </c>
      <c r="J2352" s="69" t="s">
        <v>329</v>
      </c>
      <c r="K2352" s="69" t="s">
        <v>382</v>
      </c>
      <c r="L2352" s="69" t="s">
        <v>420</v>
      </c>
      <c r="M2352" s="69" t="s">
        <v>388</v>
      </c>
      <c r="N2352" s="69" t="s">
        <v>44</v>
      </c>
      <c r="O2352" s="69" t="s">
        <v>386</v>
      </c>
      <c r="P2352" s="69" t="s">
        <v>970</v>
      </c>
      <c r="Q2352" s="69">
        <v>77</v>
      </c>
      <c r="R2352" s="69" t="s">
        <v>63</v>
      </c>
      <c r="V2352" s="59" t="str">
        <f t="shared" si="291"/>
        <v>1238101бежевый</v>
      </c>
      <c r="W2352" s="59" t="str">
        <f t="shared" si="288"/>
        <v>1238101</v>
      </c>
      <c r="X2352" s="59" t="str">
        <f t="shared" si="292"/>
        <v>TRILBY</v>
      </c>
      <c r="AC2352" s="50">
        <f t="shared" si="293"/>
        <v>2</v>
      </c>
      <c r="AD2352" s="43">
        <f t="shared" si="294"/>
        <v>37</v>
      </c>
      <c r="AE2352" s="50">
        <f t="shared" si="295"/>
        <v>2037</v>
      </c>
    </row>
    <row r="2353" spans="1:31">
      <c r="A2353" s="59" t="str">
        <f t="shared" si="289"/>
        <v>12381091</v>
      </c>
      <c r="B2353" s="59" t="str">
        <f t="shared" si="290"/>
        <v>02-464-09</v>
      </c>
      <c r="C2353" s="69" t="s">
        <v>4527</v>
      </c>
      <c r="D2353" s="69" t="s">
        <v>4528</v>
      </c>
      <c r="E2353" s="69" t="s">
        <v>967</v>
      </c>
      <c r="F2353" s="70">
        <v>57</v>
      </c>
      <c r="G2353" s="70" t="s">
        <v>4529</v>
      </c>
      <c r="H2353" s="69" t="s">
        <v>53</v>
      </c>
      <c r="I2353" s="69" t="s">
        <v>1018</v>
      </c>
      <c r="J2353" s="69" t="s">
        <v>329</v>
      </c>
      <c r="K2353" s="69" t="s">
        <v>382</v>
      </c>
      <c r="L2353" s="69" t="s">
        <v>420</v>
      </c>
      <c r="M2353" s="69" t="s">
        <v>388</v>
      </c>
      <c r="N2353" s="69" t="s">
        <v>44</v>
      </c>
      <c r="O2353" s="69" t="s">
        <v>386</v>
      </c>
      <c r="P2353" s="69" t="s">
        <v>970</v>
      </c>
      <c r="Q2353" s="69">
        <v>1</v>
      </c>
      <c r="R2353" s="69" t="s">
        <v>53</v>
      </c>
      <c r="V2353" s="59" t="str">
        <f t="shared" si="291"/>
        <v>1238109черный</v>
      </c>
      <c r="W2353" s="59" t="str">
        <f t="shared" si="288"/>
        <v>1238109</v>
      </c>
      <c r="X2353" s="59" t="str">
        <f t="shared" si="292"/>
        <v>TRILBY WOOLFELT</v>
      </c>
      <c r="AC2353" s="50">
        <f t="shared" si="293"/>
        <v>2</v>
      </c>
      <c r="AD2353" s="43">
        <f t="shared" si="294"/>
        <v>464</v>
      </c>
      <c r="AE2353" s="50">
        <f t="shared" si="295"/>
        <v>2464</v>
      </c>
    </row>
    <row r="2354" spans="1:31">
      <c r="A2354" s="59" t="str">
        <f t="shared" si="289"/>
        <v>12381091</v>
      </c>
      <c r="B2354" s="59" t="str">
        <f t="shared" si="290"/>
        <v>02-464-09</v>
      </c>
      <c r="C2354" s="69" t="s">
        <v>4530</v>
      </c>
      <c r="D2354" s="69" t="s">
        <v>4528</v>
      </c>
      <c r="E2354" s="69" t="s">
        <v>972</v>
      </c>
      <c r="F2354" s="70">
        <v>59</v>
      </c>
      <c r="G2354" s="70" t="s">
        <v>4529</v>
      </c>
      <c r="H2354" s="69" t="s">
        <v>53</v>
      </c>
      <c r="I2354" s="69" t="s">
        <v>1018</v>
      </c>
      <c r="J2354" s="69" t="s">
        <v>329</v>
      </c>
      <c r="K2354" s="69" t="s">
        <v>382</v>
      </c>
      <c r="L2354" s="69" t="s">
        <v>420</v>
      </c>
      <c r="M2354" s="69" t="s">
        <v>388</v>
      </c>
      <c r="N2354" s="69" t="s">
        <v>44</v>
      </c>
      <c r="O2354" s="69" t="s">
        <v>386</v>
      </c>
      <c r="P2354" s="69" t="s">
        <v>970</v>
      </c>
      <c r="Q2354" s="69">
        <v>1</v>
      </c>
      <c r="R2354" s="69" t="s">
        <v>53</v>
      </c>
      <c r="V2354" s="59" t="str">
        <f t="shared" si="291"/>
        <v>1238109черный</v>
      </c>
      <c r="W2354" s="59" t="str">
        <f t="shared" si="288"/>
        <v>1238109</v>
      </c>
      <c r="X2354" s="59" t="str">
        <f t="shared" si="292"/>
        <v>TRILBY WOOLFELT</v>
      </c>
      <c r="AC2354" s="50">
        <f t="shared" si="293"/>
        <v>2</v>
      </c>
      <c r="AD2354" s="43">
        <f t="shared" si="294"/>
        <v>464</v>
      </c>
      <c r="AE2354" s="50">
        <f t="shared" si="295"/>
        <v>2464</v>
      </c>
    </row>
    <row r="2355" spans="1:31">
      <c r="A2355" s="59" t="str">
        <f t="shared" si="289"/>
        <v>12381091</v>
      </c>
      <c r="B2355" s="59" t="str">
        <f t="shared" si="290"/>
        <v>02-464-09</v>
      </c>
      <c r="C2355" s="69" t="s">
        <v>4531</v>
      </c>
      <c r="D2355" s="69" t="s">
        <v>4528</v>
      </c>
      <c r="E2355" s="69" t="s">
        <v>983</v>
      </c>
      <c r="F2355" s="70">
        <v>61</v>
      </c>
      <c r="G2355" s="70" t="s">
        <v>4529</v>
      </c>
      <c r="H2355" s="69" t="s">
        <v>53</v>
      </c>
      <c r="I2355" s="69" t="s">
        <v>1018</v>
      </c>
      <c r="J2355" s="69" t="s">
        <v>329</v>
      </c>
      <c r="K2355" s="69" t="s">
        <v>382</v>
      </c>
      <c r="L2355" s="69" t="s">
        <v>420</v>
      </c>
      <c r="M2355" s="69" t="s">
        <v>388</v>
      </c>
      <c r="N2355" s="69" t="s">
        <v>44</v>
      </c>
      <c r="O2355" s="69" t="s">
        <v>386</v>
      </c>
      <c r="P2355" s="69" t="s">
        <v>970</v>
      </c>
      <c r="Q2355" s="69">
        <v>1</v>
      </c>
      <c r="R2355" s="69" t="s">
        <v>53</v>
      </c>
      <c r="V2355" s="59" t="str">
        <f t="shared" si="291"/>
        <v>1238109черный</v>
      </c>
      <c r="W2355" s="59" t="str">
        <f t="shared" si="288"/>
        <v>1238109</v>
      </c>
      <c r="X2355" s="59" t="str">
        <f t="shared" si="292"/>
        <v>TRILBY WOOLFELT</v>
      </c>
      <c r="AC2355" s="50">
        <f t="shared" si="293"/>
        <v>2</v>
      </c>
      <c r="AD2355" s="43">
        <f t="shared" si="294"/>
        <v>464</v>
      </c>
      <c r="AE2355" s="50">
        <f t="shared" si="295"/>
        <v>2464</v>
      </c>
    </row>
    <row r="2356" spans="1:31">
      <c r="A2356" s="59" t="str">
        <f t="shared" si="289"/>
        <v>12381091</v>
      </c>
      <c r="B2356" s="59" t="str">
        <f t="shared" si="290"/>
        <v>02-464-09</v>
      </c>
      <c r="C2356" s="69" t="s">
        <v>4532</v>
      </c>
      <c r="D2356" s="69" t="s">
        <v>4528</v>
      </c>
      <c r="E2356" s="69" t="s">
        <v>989</v>
      </c>
      <c r="F2356" s="70">
        <v>63</v>
      </c>
      <c r="G2356" s="70" t="s">
        <v>4529</v>
      </c>
      <c r="H2356" s="69" t="s">
        <v>53</v>
      </c>
      <c r="I2356" s="69" t="s">
        <v>1018</v>
      </c>
      <c r="J2356" s="69" t="s">
        <v>329</v>
      </c>
      <c r="K2356" s="69" t="s">
        <v>382</v>
      </c>
      <c r="L2356" s="69" t="s">
        <v>420</v>
      </c>
      <c r="M2356" s="69" t="s">
        <v>388</v>
      </c>
      <c r="N2356" s="69" t="s">
        <v>44</v>
      </c>
      <c r="O2356" s="69" t="s">
        <v>386</v>
      </c>
      <c r="P2356" s="69" t="s">
        <v>970</v>
      </c>
      <c r="Q2356" s="69">
        <v>1</v>
      </c>
      <c r="R2356" s="69" t="s">
        <v>53</v>
      </c>
      <c r="V2356" s="59" t="str">
        <f t="shared" si="291"/>
        <v>1238109черный</v>
      </c>
      <c r="W2356" s="59" t="str">
        <f t="shared" si="288"/>
        <v>1238109</v>
      </c>
      <c r="X2356" s="59" t="str">
        <f t="shared" si="292"/>
        <v>TRILBY WOOLFELT</v>
      </c>
      <c r="AC2356" s="50">
        <f t="shared" si="293"/>
        <v>2</v>
      </c>
      <c r="AD2356" s="43">
        <f t="shared" si="294"/>
        <v>464</v>
      </c>
      <c r="AE2356" s="50">
        <f t="shared" si="295"/>
        <v>2464</v>
      </c>
    </row>
    <row r="2357" spans="1:31">
      <c r="A2357" s="59" t="str">
        <f t="shared" si="289"/>
        <v>211820145</v>
      </c>
      <c r="B2357" s="59" t="str">
        <f t="shared" si="290"/>
        <v>02-006-05</v>
      </c>
      <c r="C2357" s="69" t="s">
        <v>4533</v>
      </c>
      <c r="D2357" s="69" t="s">
        <v>4534</v>
      </c>
      <c r="E2357" s="69" t="s">
        <v>967</v>
      </c>
      <c r="F2357" s="70">
        <v>57</v>
      </c>
      <c r="G2357" s="70" t="s">
        <v>975</v>
      </c>
      <c r="H2357" s="69" t="s">
        <v>60</v>
      </c>
      <c r="I2357" s="69" t="s">
        <v>976</v>
      </c>
      <c r="J2357" s="69" t="s">
        <v>330</v>
      </c>
      <c r="K2357" s="69" t="s">
        <v>382</v>
      </c>
      <c r="L2357" s="69" t="s">
        <v>420</v>
      </c>
      <c r="M2357" s="69" t="s">
        <v>388</v>
      </c>
      <c r="N2357" s="69" t="s">
        <v>38</v>
      </c>
      <c r="O2357" s="69" t="s">
        <v>442</v>
      </c>
      <c r="P2357" s="69" t="s">
        <v>970</v>
      </c>
      <c r="Q2357" s="69">
        <v>45</v>
      </c>
      <c r="R2357" s="69" t="s">
        <v>60</v>
      </c>
      <c r="V2357" s="59" t="str">
        <f t="shared" si="291"/>
        <v>2118201зеленый</v>
      </c>
      <c r="W2357" s="59" t="str">
        <f t="shared" si="288"/>
        <v>2118201</v>
      </c>
      <c r="X2357" s="59" t="str">
        <f t="shared" si="292"/>
        <v>PENN</v>
      </c>
      <c r="AC2357" s="50">
        <f t="shared" si="293"/>
        <v>2</v>
      </c>
      <c r="AD2357" s="43">
        <f t="shared" si="294"/>
        <v>6</v>
      </c>
      <c r="AE2357" s="50">
        <f t="shared" si="295"/>
        <v>2006</v>
      </c>
    </row>
    <row r="2358" spans="1:31">
      <c r="A2358" s="59" t="str">
        <f t="shared" si="289"/>
        <v>211820145</v>
      </c>
      <c r="B2358" s="59" t="str">
        <f t="shared" si="290"/>
        <v>02-006-05</v>
      </c>
      <c r="C2358" s="69" t="s">
        <v>4535</v>
      </c>
      <c r="D2358" s="69" t="s">
        <v>4534</v>
      </c>
      <c r="E2358" s="69" t="s">
        <v>979</v>
      </c>
      <c r="F2358" s="70">
        <v>58</v>
      </c>
      <c r="G2358" s="70" t="s">
        <v>975</v>
      </c>
      <c r="H2358" s="69" t="s">
        <v>60</v>
      </c>
      <c r="I2358" s="69" t="s">
        <v>976</v>
      </c>
      <c r="J2358" s="69" t="s">
        <v>330</v>
      </c>
      <c r="K2358" s="69" t="s">
        <v>382</v>
      </c>
      <c r="L2358" s="69" t="s">
        <v>420</v>
      </c>
      <c r="M2358" s="69" t="s">
        <v>388</v>
      </c>
      <c r="N2358" s="69" t="s">
        <v>38</v>
      </c>
      <c r="O2358" s="69" t="s">
        <v>442</v>
      </c>
      <c r="P2358" s="69" t="s">
        <v>970</v>
      </c>
      <c r="Q2358" s="69">
        <v>45</v>
      </c>
      <c r="R2358" s="69" t="s">
        <v>60</v>
      </c>
      <c r="V2358" s="59" t="str">
        <f t="shared" si="291"/>
        <v>2118201зеленый</v>
      </c>
      <c r="W2358" s="59" t="str">
        <f t="shared" si="288"/>
        <v>2118201</v>
      </c>
      <c r="X2358" s="59" t="str">
        <f t="shared" si="292"/>
        <v>PENN</v>
      </c>
      <c r="AC2358" s="50">
        <f t="shared" si="293"/>
        <v>2</v>
      </c>
      <c r="AD2358" s="43">
        <f t="shared" si="294"/>
        <v>6</v>
      </c>
      <c r="AE2358" s="50">
        <f t="shared" si="295"/>
        <v>2006</v>
      </c>
    </row>
    <row r="2359" spans="1:31">
      <c r="A2359" s="59" t="str">
        <f t="shared" si="289"/>
        <v>211820145</v>
      </c>
      <c r="B2359" s="59" t="str">
        <f t="shared" si="290"/>
        <v>02-006-05</v>
      </c>
      <c r="C2359" s="69" t="s">
        <v>4536</v>
      </c>
      <c r="D2359" s="69" t="s">
        <v>4534</v>
      </c>
      <c r="E2359" s="69" t="s">
        <v>972</v>
      </c>
      <c r="F2359" s="70">
        <v>59</v>
      </c>
      <c r="G2359" s="70" t="s">
        <v>975</v>
      </c>
      <c r="H2359" s="69" t="s">
        <v>60</v>
      </c>
      <c r="I2359" s="69" t="s">
        <v>976</v>
      </c>
      <c r="J2359" s="69" t="s">
        <v>330</v>
      </c>
      <c r="K2359" s="69" t="s">
        <v>382</v>
      </c>
      <c r="L2359" s="69" t="s">
        <v>420</v>
      </c>
      <c r="M2359" s="69" t="s">
        <v>388</v>
      </c>
      <c r="N2359" s="69" t="s">
        <v>38</v>
      </c>
      <c r="O2359" s="69" t="s">
        <v>442</v>
      </c>
      <c r="P2359" s="69" t="s">
        <v>970</v>
      </c>
      <c r="Q2359" s="69">
        <v>45</v>
      </c>
      <c r="R2359" s="69" t="s">
        <v>60</v>
      </c>
      <c r="V2359" s="59" t="str">
        <f t="shared" si="291"/>
        <v>2118201зеленый</v>
      </c>
      <c r="W2359" s="59" t="str">
        <f t="shared" si="288"/>
        <v>2118201</v>
      </c>
      <c r="X2359" s="59" t="str">
        <f t="shared" si="292"/>
        <v>PENN</v>
      </c>
      <c r="AC2359" s="50">
        <f t="shared" si="293"/>
        <v>2</v>
      </c>
      <c r="AD2359" s="43">
        <f t="shared" si="294"/>
        <v>6</v>
      </c>
      <c r="AE2359" s="50">
        <f t="shared" si="295"/>
        <v>2006</v>
      </c>
    </row>
    <row r="2360" spans="1:31">
      <c r="A2360" s="59" t="str">
        <f t="shared" si="289"/>
        <v>211820145</v>
      </c>
      <c r="B2360" s="59" t="str">
        <f t="shared" si="290"/>
        <v>02-006-05</v>
      </c>
      <c r="C2360" s="69" t="s">
        <v>4537</v>
      </c>
      <c r="D2360" s="69" t="s">
        <v>4534</v>
      </c>
      <c r="E2360" s="69" t="s">
        <v>981</v>
      </c>
      <c r="F2360" s="70">
        <v>60</v>
      </c>
      <c r="G2360" s="70" t="s">
        <v>975</v>
      </c>
      <c r="H2360" s="69" t="s">
        <v>60</v>
      </c>
      <c r="I2360" s="69" t="s">
        <v>976</v>
      </c>
      <c r="J2360" s="69" t="s">
        <v>330</v>
      </c>
      <c r="K2360" s="69" t="s">
        <v>382</v>
      </c>
      <c r="L2360" s="69" t="s">
        <v>420</v>
      </c>
      <c r="M2360" s="69" t="s">
        <v>388</v>
      </c>
      <c r="N2360" s="69" t="s">
        <v>38</v>
      </c>
      <c r="O2360" s="69" t="s">
        <v>442</v>
      </c>
      <c r="P2360" s="69" t="s">
        <v>970</v>
      </c>
      <c r="Q2360" s="69">
        <v>45</v>
      </c>
      <c r="R2360" s="69" t="s">
        <v>60</v>
      </c>
      <c r="V2360" s="59" t="str">
        <f t="shared" si="291"/>
        <v>2118201зеленый</v>
      </c>
      <c r="W2360" s="59" t="str">
        <f t="shared" si="288"/>
        <v>2118201</v>
      </c>
      <c r="X2360" s="59" t="str">
        <f t="shared" si="292"/>
        <v>PENN</v>
      </c>
      <c r="AC2360" s="50">
        <f t="shared" si="293"/>
        <v>2</v>
      </c>
      <c r="AD2360" s="43">
        <f t="shared" si="294"/>
        <v>6</v>
      </c>
      <c r="AE2360" s="50">
        <f t="shared" si="295"/>
        <v>2006</v>
      </c>
    </row>
    <row r="2361" spans="1:31">
      <c r="A2361" s="59" t="str">
        <f t="shared" si="289"/>
        <v>211820145</v>
      </c>
      <c r="B2361" s="59" t="str">
        <f t="shared" si="290"/>
        <v>02-006-05</v>
      </c>
      <c r="C2361" s="69" t="s">
        <v>4538</v>
      </c>
      <c r="D2361" s="69" t="s">
        <v>4534</v>
      </c>
      <c r="E2361" s="69" t="s">
        <v>983</v>
      </c>
      <c r="F2361" s="70">
        <v>61</v>
      </c>
      <c r="G2361" s="70" t="s">
        <v>975</v>
      </c>
      <c r="H2361" s="69" t="s">
        <v>60</v>
      </c>
      <c r="I2361" s="69" t="s">
        <v>976</v>
      </c>
      <c r="J2361" s="69" t="s">
        <v>330</v>
      </c>
      <c r="K2361" s="69" t="s">
        <v>382</v>
      </c>
      <c r="L2361" s="69" t="s">
        <v>420</v>
      </c>
      <c r="M2361" s="69" t="s">
        <v>388</v>
      </c>
      <c r="N2361" s="69" t="s">
        <v>38</v>
      </c>
      <c r="O2361" s="69" t="s">
        <v>442</v>
      </c>
      <c r="P2361" s="69" t="s">
        <v>970</v>
      </c>
      <c r="Q2361" s="69">
        <v>45</v>
      </c>
      <c r="R2361" s="69" t="s">
        <v>60</v>
      </c>
      <c r="V2361" s="59" t="str">
        <f t="shared" si="291"/>
        <v>2118201зеленый</v>
      </c>
      <c r="W2361" s="59" t="str">
        <f t="shared" si="288"/>
        <v>2118201</v>
      </c>
      <c r="X2361" s="59" t="str">
        <f t="shared" si="292"/>
        <v>PENN</v>
      </c>
      <c r="AC2361" s="50">
        <f t="shared" si="293"/>
        <v>2</v>
      </c>
      <c r="AD2361" s="43">
        <f t="shared" si="294"/>
        <v>6</v>
      </c>
      <c r="AE2361" s="50">
        <f t="shared" si="295"/>
        <v>2006</v>
      </c>
    </row>
    <row r="2362" spans="1:31">
      <c r="A2362" s="59" t="str">
        <f t="shared" si="289"/>
        <v>211820145</v>
      </c>
      <c r="B2362" s="59" t="str">
        <f t="shared" si="290"/>
        <v>02-006-05</v>
      </c>
      <c r="C2362" s="69" t="s">
        <v>4539</v>
      </c>
      <c r="D2362" s="69" t="s">
        <v>4534</v>
      </c>
      <c r="E2362" s="69" t="s">
        <v>987</v>
      </c>
      <c r="F2362" s="70">
        <v>62</v>
      </c>
      <c r="G2362" s="70" t="s">
        <v>975</v>
      </c>
      <c r="H2362" s="69" t="s">
        <v>60</v>
      </c>
      <c r="I2362" s="69" t="s">
        <v>976</v>
      </c>
      <c r="J2362" s="69" t="s">
        <v>330</v>
      </c>
      <c r="K2362" s="69" t="s">
        <v>382</v>
      </c>
      <c r="L2362" s="69" t="s">
        <v>420</v>
      </c>
      <c r="M2362" s="69" t="s">
        <v>388</v>
      </c>
      <c r="N2362" s="69" t="s">
        <v>38</v>
      </c>
      <c r="O2362" s="69" t="s">
        <v>442</v>
      </c>
      <c r="P2362" s="69" t="s">
        <v>970</v>
      </c>
      <c r="Q2362" s="69">
        <v>45</v>
      </c>
      <c r="R2362" s="69" t="s">
        <v>60</v>
      </c>
      <c r="V2362" s="59" t="str">
        <f t="shared" si="291"/>
        <v>2118201зеленый</v>
      </c>
      <c r="W2362" s="59" t="str">
        <f t="shared" si="288"/>
        <v>2118201</v>
      </c>
      <c r="X2362" s="59" t="str">
        <f t="shared" si="292"/>
        <v>PENN</v>
      </c>
      <c r="AC2362" s="50">
        <f t="shared" si="293"/>
        <v>2</v>
      </c>
      <c r="AD2362" s="43">
        <f t="shared" si="294"/>
        <v>6</v>
      </c>
      <c r="AE2362" s="50">
        <f t="shared" si="295"/>
        <v>2006</v>
      </c>
    </row>
    <row r="2363" spans="1:31">
      <c r="A2363" s="59" t="str">
        <f t="shared" si="289"/>
        <v>21182052</v>
      </c>
      <c r="B2363" s="59" t="str">
        <f t="shared" si="290"/>
        <v>02-465-06</v>
      </c>
      <c r="C2363" s="69" t="s">
        <v>4540</v>
      </c>
      <c r="D2363" s="69" t="s">
        <v>4541</v>
      </c>
      <c r="E2363" s="69" t="s">
        <v>967</v>
      </c>
      <c r="F2363" s="70">
        <v>57</v>
      </c>
      <c r="G2363" s="70" t="s">
        <v>4542</v>
      </c>
      <c r="H2363" s="69" t="s">
        <v>71</v>
      </c>
      <c r="I2363" s="69" t="s">
        <v>976</v>
      </c>
      <c r="J2363" s="69" t="s">
        <v>330</v>
      </c>
      <c r="K2363" s="69" t="s">
        <v>382</v>
      </c>
      <c r="L2363" s="69" t="s">
        <v>420</v>
      </c>
      <c r="M2363" s="69" t="s">
        <v>388</v>
      </c>
      <c r="N2363" s="69" t="s">
        <v>38</v>
      </c>
      <c r="O2363" s="69" t="s">
        <v>385</v>
      </c>
      <c r="P2363" s="69" t="s">
        <v>970</v>
      </c>
      <c r="Q2363" s="69">
        <v>2</v>
      </c>
      <c r="R2363" s="69" t="s">
        <v>71</v>
      </c>
      <c r="V2363" s="59" t="str">
        <f t="shared" si="291"/>
        <v>2118205синий</v>
      </c>
      <c r="W2363" s="59" t="str">
        <f t="shared" si="288"/>
        <v>2118205</v>
      </c>
      <c r="X2363" s="59" t="str">
        <f t="shared" si="292"/>
        <v>FEDORA FURFELT</v>
      </c>
      <c r="AC2363" s="50">
        <f t="shared" si="293"/>
        <v>2</v>
      </c>
      <c r="AD2363" s="43">
        <f t="shared" si="294"/>
        <v>465</v>
      </c>
      <c r="AE2363" s="50">
        <f t="shared" si="295"/>
        <v>2465</v>
      </c>
    </row>
    <row r="2364" spans="1:31">
      <c r="A2364" s="59" t="str">
        <f t="shared" si="289"/>
        <v>21182052</v>
      </c>
      <c r="B2364" s="59" t="str">
        <f t="shared" si="290"/>
        <v>02-465-06</v>
      </c>
      <c r="C2364" s="69" t="s">
        <v>4543</v>
      </c>
      <c r="D2364" s="69" t="s">
        <v>4541</v>
      </c>
      <c r="E2364" s="69" t="s">
        <v>972</v>
      </c>
      <c r="F2364" s="70">
        <v>59</v>
      </c>
      <c r="G2364" s="70" t="s">
        <v>4542</v>
      </c>
      <c r="H2364" s="69" t="s">
        <v>71</v>
      </c>
      <c r="I2364" s="69" t="s">
        <v>976</v>
      </c>
      <c r="J2364" s="69" t="s">
        <v>330</v>
      </c>
      <c r="K2364" s="69" t="s">
        <v>382</v>
      </c>
      <c r="L2364" s="69" t="s">
        <v>420</v>
      </c>
      <c r="M2364" s="69" t="s">
        <v>388</v>
      </c>
      <c r="N2364" s="69" t="s">
        <v>38</v>
      </c>
      <c r="O2364" s="69" t="s">
        <v>385</v>
      </c>
      <c r="P2364" s="69" t="s">
        <v>970</v>
      </c>
      <c r="Q2364" s="69">
        <v>2</v>
      </c>
      <c r="R2364" s="69" t="s">
        <v>71</v>
      </c>
      <c r="V2364" s="59" t="str">
        <f t="shared" si="291"/>
        <v>2118205синий</v>
      </c>
      <c r="W2364" s="59" t="str">
        <f t="shared" si="288"/>
        <v>2118205</v>
      </c>
      <c r="X2364" s="59" t="str">
        <f t="shared" si="292"/>
        <v>FEDORA FURFELT</v>
      </c>
      <c r="AC2364" s="50">
        <f t="shared" si="293"/>
        <v>2</v>
      </c>
      <c r="AD2364" s="43">
        <f t="shared" si="294"/>
        <v>465</v>
      </c>
      <c r="AE2364" s="50">
        <f t="shared" si="295"/>
        <v>2465</v>
      </c>
    </row>
    <row r="2365" spans="1:31">
      <c r="A2365" s="59" t="str">
        <f t="shared" si="289"/>
        <v>21981271</v>
      </c>
      <c r="B2365" s="59" t="str">
        <f t="shared" si="290"/>
        <v>02-466-09</v>
      </c>
      <c r="C2365" s="69" t="s">
        <v>4544</v>
      </c>
      <c r="D2365" s="69" t="s">
        <v>4545</v>
      </c>
      <c r="E2365" s="69" t="s">
        <v>967</v>
      </c>
      <c r="F2365" s="70">
        <v>57</v>
      </c>
      <c r="G2365" s="70" t="s">
        <v>4546</v>
      </c>
      <c r="H2365" s="69" t="s">
        <v>53</v>
      </c>
      <c r="I2365" s="69" t="s">
        <v>1859</v>
      </c>
      <c r="J2365" s="69" t="s">
        <v>330</v>
      </c>
      <c r="K2365" s="69" t="s">
        <v>382</v>
      </c>
      <c r="L2365" s="69" t="s">
        <v>420</v>
      </c>
      <c r="M2365" s="69" t="s">
        <v>388</v>
      </c>
      <c r="N2365" s="69" t="s">
        <v>44</v>
      </c>
      <c r="O2365" s="69" t="s">
        <v>386</v>
      </c>
      <c r="P2365" s="69" t="s">
        <v>970</v>
      </c>
      <c r="Q2365" s="69">
        <v>1</v>
      </c>
      <c r="R2365" s="69" t="s">
        <v>53</v>
      </c>
      <c r="V2365" s="59" t="str">
        <f t="shared" si="291"/>
        <v>2198127черный</v>
      </c>
      <c r="W2365" s="59" t="str">
        <f t="shared" si="288"/>
        <v>2198127</v>
      </c>
      <c r="X2365" s="59" t="str">
        <f t="shared" si="292"/>
        <v>FEDORA CASHMERE</v>
      </c>
      <c r="AC2365" s="50">
        <f t="shared" si="293"/>
        <v>2</v>
      </c>
      <c r="AD2365" s="43">
        <f t="shared" si="294"/>
        <v>466</v>
      </c>
      <c r="AE2365" s="50">
        <f t="shared" si="295"/>
        <v>2466</v>
      </c>
    </row>
    <row r="2366" spans="1:31">
      <c r="A2366" s="59" t="str">
        <f t="shared" si="289"/>
        <v>21981271</v>
      </c>
      <c r="B2366" s="59" t="str">
        <f t="shared" si="290"/>
        <v>02-466-09</v>
      </c>
      <c r="C2366" s="69" t="s">
        <v>4547</v>
      </c>
      <c r="D2366" s="69" t="s">
        <v>4545</v>
      </c>
      <c r="E2366" s="69" t="s">
        <v>972</v>
      </c>
      <c r="F2366" s="70">
        <v>59</v>
      </c>
      <c r="G2366" s="70" t="s">
        <v>4546</v>
      </c>
      <c r="H2366" s="69" t="s">
        <v>53</v>
      </c>
      <c r="I2366" s="69" t="s">
        <v>1859</v>
      </c>
      <c r="J2366" s="69" t="s">
        <v>330</v>
      </c>
      <c r="K2366" s="69" t="s">
        <v>382</v>
      </c>
      <c r="L2366" s="69" t="s">
        <v>420</v>
      </c>
      <c r="M2366" s="69" t="s">
        <v>388</v>
      </c>
      <c r="N2366" s="69" t="s">
        <v>44</v>
      </c>
      <c r="O2366" s="69" t="s">
        <v>386</v>
      </c>
      <c r="P2366" s="69" t="s">
        <v>970</v>
      </c>
      <c r="Q2366" s="69">
        <v>1</v>
      </c>
      <c r="R2366" s="69" t="s">
        <v>53</v>
      </c>
      <c r="V2366" s="59" t="str">
        <f t="shared" si="291"/>
        <v>2198127черный</v>
      </c>
      <c r="W2366" s="59" t="str">
        <f t="shared" si="288"/>
        <v>2198127</v>
      </c>
      <c r="X2366" s="59" t="str">
        <f t="shared" si="292"/>
        <v>FEDORA CASHMERE</v>
      </c>
      <c r="AC2366" s="50">
        <f t="shared" si="293"/>
        <v>2</v>
      </c>
      <c r="AD2366" s="43">
        <f t="shared" si="294"/>
        <v>466</v>
      </c>
      <c r="AE2366" s="50">
        <f t="shared" si="295"/>
        <v>2466</v>
      </c>
    </row>
    <row r="2367" spans="1:31">
      <c r="A2367" s="59" t="str">
        <f t="shared" si="289"/>
        <v>21981271</v>
      </c>
      <c r="B2367" s="59" t="str">
        <f t="shared" si="290"/>
        <v>02-466-09</v>
      </c>
      <c r="C2367" s="69" t="s">
        <v>4548</v>
      </c>
      <c r="D2367" s="69" t="s">
        <v>4545</v>
      </c>
      <c r="E2367" s="69" t="s">
        <v>983</v>
      </c>
      <c r="F2367" s="70">
        <v>61</v>
      </c>
      <c r="G2367" s="70" t="s">
        <v>4546</v>
      </c>
      <c r="H2367" s="69" t="s">
        <v>53</v>
      </c>
      <c r="I2367" s="69" t="s">
        <v>1859</v>
      </c>
      <c r="J2367" s="69" t="s">
        <v>330</v>
      </c>
      <c r="K2367" s="69" t="s">
        <v>382</v>
      </c>
      <c r="L2367" s="69" t="s">
        <v>420</v>
      </c>
      <c r="M2367" s="69" t="s">
        <v>388</v>
      </c>
      <c r="N2367" s="69" t="s">
        <v>44</v>
      </c>
      <c r="O2367" s="69" t="s">
        <v>386</v>
      </c>
      <c r="P2367" s="69" t="s">
        <v>970</v>
      </c>
      <c r="Q2367" s="69">
        <v>1</v>
      </c>
      <c r="R2367" s="69" t="s">
        <v>53</v>
      </c>
      <c r="V2367" s="59" t="str">
        <f t="shared" si="291"/>
        <v>2198127черный</v>
      </c>
      <c r="W2367" s="59" t="str">
        <f t="shared" si="288"/>
        <v>2198127</v>
      </c>
      <c r="X2367" s="59" t="str">
        <f t="shared" si="292"/>
        <v>FEDORA CASHMERE</v>
      </c>
      <c r="AC2367" s="50">
        <f t="shared" si="293"/>
        <v>2</v>
      </c>
      <c r="AD2367" s="43">
        <f t="shared" si="294"/>
        <v>466</v>
      </c>
      <c r="AE2367" s="50">
        <f t="shared" si="295"/>
        <v>2466</v>
      </c>
    </row>
    <row r="2368" spans="1:31">
      <c r="A2368" s="59" t="str">
        <f t="shared" si="289"/>
        <v>219812773</v>
      </c>
      <c r="B2368" s="59" t="str">
        <f t="shared" si="290"/>
        <v>02-466-14</v>
      </c>
      <c r="C2368" s="69" t="s">
        <v>4549</v>
      </c>
      <c r="D2368" s="69" t="s">
        <v>4550</v>
      </c>
      <c r="E2368" s="69" t="s">
        <v>967</v>
      </c>
      <c r="F2368" s="70">
        <v>57</v>
      </c>
      <c r="G2368" s="70" t="s">
        <v>4546</v>
      </c>
      <c r="H2368" s="69" t="s">
        <v>86</v>
      </c>
      <c r="I2368" s="69" t="s">
        <v>1859</v>
      </c>
      <c r="J2368" s="69" t="s">
        <v>330</v>
      </c>
      <c r="K2368" s="69" t="s">
        <v>382</v>
      </c>
      <c r="L2368" s="69" t="s">
        <v>420</v>
      </c>
      <c r="M2368" s="69" t="s">
        <v>388</v>
      </c>
      <c r="N2368" s="69" t="s">
        <v>44</v>
      </c>
      <c r="O2368" s="69" t="s">
        <v>386</v>
      </c>
      <c r="P2368" s="69" t="s">
        <v>970</v>
      </c>
      <c r="Q2368" s="69">
        <v>73</v>
      </c>
      <c r="R2368" s="69" t="s">
        <v>86</v>
      </c>
      <c r="V2368" s="59" t="str">
        <f t="shared" si="291"/>
        <v>2198127коричневый</v>
      </c>
      <c r="W2368" s="59" t="str">
        <f t="shared" si="288"/>
        <v>2198127</v>
      </c>
      <c r="X2368" s="59" t="str">
        <f t="shared" si="292"/>
        <v>FEDORA CASHMERE</v>
      </c>
      <c r="AC2368" s="50">
        <f t="shared" si="293"/>
        <v>2</v>
      </c>
      <c r="AD2368" s="43">
        <f t="shared" si="294"/>
        <v>466</v>
      </c>
      <c r="AE2368" s="50">
        <f t="shared" si="295"/>
        <v>2466</v>
      </c>
    </row>
    <row r="2369" spans="1:31">
      <c r="A2369" s="59" t="str">
        <f t="shared" si="289"/>
        <v>219812773</v>
      </c>
      <c r="B2369" s="59" t="str">
        <f t="shared" si="290"/>
        <v>02-466-14</v>
      </c>
      <c r="C2369" s="69" t="s">
        <v>4551</v>
      </c>
      <c r="D2369" s="69" t="s">
        <v>4550</v>
      </c>
      <c r="E2369" s="69" t="s">
        <v>972</v>
      </c>
      <c r="F2369" s="70">
        <v>59</v>
      </c>
      <c r="G2369" s="70" t="s">
        <v>4546</v>
      </c>
      <c r="H2369" s="69" t="s">
        <v>86</v>
      </c>
      <c r="I2369" s="69" t="s">
        <v>1859</v>
      </c>
      <c r="J2369" s="69" t="s">
        <v>330</v>
      </c>
      <c r="K2369" s="69" t="s">
        <v>382</v>
      </c>
      <c r="L2369" s="69" t="s">
        <v>420</v>
      </c>
      <c r="M2369" s="69" t="s">
        <v>388</v>
      </c>
      <c r="N2369" s="69" t="s">
        <v>44</v>
      </c>
      <c r="O2369" s="69" t="s">
        <v>386</v>
      </c>
      <c r="P2369" s="69" t="s">
        <v>970</v>
      </c>
      <c r="Q2369" s="69">
        <v>73</v>
      </c>
      <c r="R2369" s="69" t="s">
        <v>86</v>
      </c>
      <c r="V2369" s="59" t="str">
        <f t="shared" si="291"/>
        <v>2198127коричневый</v>
      </c>
      <c r="W2369" s="59" t="str">
        <f t="shared" si="288"/>
        <v>2198127</v>
      </c>
      <c r="X2369" s="59" t="str">
        <f t="shared" si="292"/>
        <v>FEDORA CASHMERE</v>
      </c>
      <c r="AC2369" s="50">
        <f t="shared" si="293"/>
        <v>2</v>
      </c>
      <c r="AD2369" s="43">
        <f t="shared" si="294"/>
        <v>466</v>
      </c>
      <c r="AE2369" s="50">
        <f t="shared" si="295"/>
        <v>2466</v>
      </c>
    </row>
    <row r="2370" spans="1:31">
      <c r="A2370" s="59" t="str">
        <f t="shared" si="289"/>
        <v>219812773</v>
      </c>
      <c r="B2370" s="59" t="str">
        <f t="shared" si="290"/>
        <v>02-466-14</v>
      </c>
      <c r="C2370" s="69" t="s">
        <v>4552</v>
      </c>
      <c r="D2370" s="69" t="s">
        <v>4550</v>
      </c>
      <c r="E2370" s="69" t="s">
        <v>983</v>
      </c>
      <c r="F2370" s="70">
        <v>61</v>
      </c>
      <c r="G2370" s="70" t="s">
        <v>4546</v>
      </c>
      <c r="H2370" s="69" t="s">
        <v>86</v>
      </c>
      <c r="I2370" s="69" t="s">
        <v>1859</v>
      </c>
      <c r="J2370" s="69" t="s">
        <v>330</v>
      </c>
      <c r="K2370" s="69" t="s">
        <v>382</v>
      </c>
      <c r="L2370" s="69" t="s">
        <v>420</v>
      </c>
      <c r="M2370" s="69" t="s">
        <v>388</v>
      </c>
      <c r="N2370" s="69" t="s">
        <v>44</v>
      </c>
      <c r="O2370" s="69" t="s">
        <v>386</v>
      </c>
      <c r="P2370" s="69" t="s">
        <v>970</v>
      </c>
      <c r="Q2370" s="69">
        <v>73</v>
      </c>
      <c r="R2370" s="69" t="s">
        <v>86</v>
      </c>
      <c r="V2370" s="59" t="str">
        <f t="shared" si="291"/>
        <v>2198127коричневый</v>
      </c>
      <c r="W2370" s="59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2198127</v>
      </c>
      <c r="X2370" s="59" t="str">
        <f t="shared" si="292"/>
        <v>FEDORA CASHMERE</v>
      </c>
      <c r="AC2370" s="50">
        <f t="shared" si="293"/>
        <v>2</v>
      </c>
      <c r="AD2370" s="43">
        <f t="shared" si="294"/>
        <v>466</v>
      </c>
      <c r="AE2370" s="50">
        <f t="shared" si="295"/>
        <v>2466</v>
      </c>
    </row>
    <row r="2371" spans="1:31">
      <c r="A2371" s="59" t="str">
        <f t="shared" ref="A2371:A2434" si="297">IF(G2371&amp;Q2371&lt;&gt;"",W2371&amp;Q2371,"")</f>
        <v>219812773</v>
      </c>
      <c r="B2371" s="59" t="str">
        <f t="shared" ref="B2371:B2434" si="298">IF(C2371&lt;&gt;"",LEFT(C2371,9),"")</f>
        <v>02-466-14</v>
      </c>
      <c r="C2371" s="69" t="s">
        <v>4553</v>
      </c>
      <c r="D2371" s="69" t="s">
        <v>4550</v>
      </c>
      <c r="E2371" s="69" t="s">
        <v>989</v>
      </c>
      <c r="F2371" s="70">
        <v>63</v>
      </c>
      <c r="G2371" s="70" t="s">
        <v>4546</v>
      </c>
      <c r="H2371" s="69" t="s">
        <v>86</v>
      </c>
      <c r="I2371" s="69" t="s">
        <v>1859</v>
      </c>
      <c r="J2371" s="69" t="s">
        <v>330</v>
      </c>
      <c r="K2371" s="69" t="s">
        <v>382</v>
      </c>
      <c r="L2371" s="69" t="s">
        <v>420</v>
      </c>
      <c r="M2371" s="69" t="s">
        <v>388</v>
      </c>
      <c r="N2371" s="69" t="s">
        <v>44</v>
      </c>
      <c r="O2371" s="69" t="s">
        <v>386</v>
      </c>
      <c r="P2371" s="69" t="s">
        <v>970</v>
      </c>
      <c r="Q2371" s="69">
        <v>73</v>
      </c>
      <c r="R2371" s="69" t="s">
        <v>86</v>
      </c>
      <c r="V2371" s="59" t="str">
        <f t="shared" ref="V2371:V2434" si="299">W2371&amp;H2371</f>
        <v>2198127коричневый</v>
      </c>
      <c r="W2371" s="59" t="str">
        <f t="shared" si="296"/>
        <v>2198127</v>
      </c>
      <c r="X2371" s="59" t="str">
        <f t="shared" ref="X2371:X2434" si="300">IF(A2371&lt;&gt;"",IFERROR(IF(FIND(" ",G2371)&gt;=1,MID(G2371,FIND(" ",G2371)+1,LEN(G2371)),""),""),"")</f>
        <v>FEDORA CASHMERE</v>
      </c>
      <c r="AC2371" s="50">
        <f t="shared" ref="AC2371:AC2434" si="301">IFERROR(VALUE(MID($C2371,1,2)),0)</f>
        <v>2</v>
      </c>
      <c r="AD2371" s="43">
        <f t="shared" ref="AD2371:AD2434" si="302">IFERROR(VALUE(MID($C2371,4,3)),0)</f>
        <v>466</v>
      </c>
      <c r="AE2371" s="50">
        <f t="shared" ref="AE2371:AE2434" si="303">VALUE(RIGHT("00"&amp;AC2371,2)&amp;RIGHT("000"&amp;AD2371,3))</f>
        <v>2466</v>
      </c>
    </row>
    <row r="2372" spans="1:31">
      <c r="A2372" s="59" t="str">
        <f t="shared" si="297"/>
        <v>25281141</v>
      </c>
      <c r="B2372" s="59" t="str">
        <f t="shared" si="298"/>
        <v>02-467-09</v>
      </c>
      <c r="C2372" s="69" t="s">
        <v>4554</v>
      </c>
      <c r="D2372" s="69" t="s">
        <v>4555</v>
      </c>
      <c r="E2372" s="69" t="s">
        <v>967</v>
      </c>
      <c r="F2372" s="70">
        <v>57</v>
      </c>
      <c r="G2372" s="70" t="s">
        <v>4556</v>
      </c>
      <c r="H2372" s="69" t="s">
        <v>53</v>
      </c>
      <c r="I2372" s="69" t="s">
        <v>1018</v>
      </c>
      <c r="J2372" s="69" t="s">
        <v>330</v>
      </c>
      <c r="K2372" s="69" t="s">
        <v>382</v>
      </c>
      <c r="L2372" s="69" t="s">
        <v>420</v>
      </c>
      <c r="M2372" s="69" t="s">
        <v>388</v>
      </c>
      <c r="N2372" s="69" t="s">
        <v>44</v>
      </c>
      <c r="O2372" s="69" t="s">
        <v>386</v>
      </c>
      <c r="P2372" s="69" t="s">
        <v>970</v>
      </c>
      <c r="Q2372" s="69">
        <v>1</v>
      </c>
      <c r="R2372" s="69" t="s">
        <v>53</v>
      </c>
      <c r="V2372" s="59" t="str">
        <f t="shared" si="299"/>
        <v>2528114черный</v>
      </c>
      <c r="W2372" s="59" t="str">
        <f t="shared" si="296"/>
        <v>2528114</v>
      </c>
      <c r="X2372" s="59" t="str">
        <f t="shared" si="300"/>
        <v>TRAVELLER WOOLFELT</v>
      </c>
      <c r="AC2372" s="50">
        <f t="shared" si="301"/>
        <v>2</v>
      </c>
      <c r="AD2372" s="43">
        <f t="shared" si="302"/>
        <v>467</v>
      </c>
      <c r="AE2372" s="50">
        <f t="shared" si="303"/>
        <v>2467</v>
      </c>
    </row>
    <row r="2373" spans="1:31">
      <c r="A2373" s="59" t="str">
        <f t="shared" si="297"/>
        <v>25281141</v>
      </c>
      <c r="B2373" s="59" t="str">
        <f t="shared" si="298"/>
        <v>02-467-09</v>
      </c>
      <c r="C2373" s="69" t="s">
        <v>4557</v>
      </c>
      <c r="D2373" s="69" t="s">
        <v>4555</v>
      </c>
      <c r="E2373" s="69" t="s">
        <v>972</v>
      </c>
      <c r="F2373" s="70">
        <v>59</v>
      </c>
      <c r="G2373" s="70" t="s">
        <v>4556</v>
      </c>
      <c r="H2373" s="69" t="s">
        <v>53</v>
      </c>
      <c r="I2373" s="69" t="s">
        <v>1018</v>
      </c>
      <c r="J2373" s="69" t="s">
        <v>330</v>
      </c>
      <c r="K2373" s="69" t="s">
        <v>382</v>
      </c>
      <c r="L2373" s="69" t="s">
        <v>420</v>
      </c>
      <c r="M2373" s="69" t="s">
        <v>388</v>
      </c>
      <c r="N2373" s="69" t="s">
        <v>44</v>
      </c>
      <c r="O2373" s="69" t="s">
        <v>386</v>
      </c>
      <c r="P2373" s="69" t="s">
        <v>970</v>
      </c>
      <c r="Q2373" s="69">
        <v>1</v>
      </c>
      <c r="R2373" s="69" t="s">
        <v>53</v>
      </c>
      <c r="V2373" s="59" t="str">
        <f t="shared" si="299"/>
        <v>2528114черный</v>
      </c>
      <c r="W2373" s="59" t="str">
        <f t="shared" si="296"/>
        <v>2528114</v>
      </c>
      <c r="X2373" s="59" t="str">
        <f t="shared" si="300"/>
        <v>TRAVELLER WOOLFELT</v>
      </c>
      <c r="AC2373" s="50">
        <f t="shared" si="301"/>
        <v>2</v>
      </c>
      <c r="AD2373" s="43">
        <f t="shared" si="302"/>
        <v>467</v>
      </c>
      <c r="AE2373" s="50">
        <f t="shared" si="303"/>
        <v>2467</v>
      </c>
    </row>
    <row r="2374" spans="1:31">
      <c r="A2374" s="59" t="str">
        <f t="shared" si="297"/>
        <v>25281141</v>
      </c>
      <c r="B2374" s="59" t="str">
        <f t="shared" si="298"/>
        <v>02-467-09</v>
      </c>
      <c r="C2374" s="69" t="s">
        <v>4558</v>
      </c>
      <c r="D2374" s="69" t="s">
        <v>4555</v>
      </c>
      <c r="E2374" s="69" t="s">
        <v>983</v>
      </c>
      <c r="F2374" s="70">
        <v>61</v>
      </c>
      <c r="G2374" s="70" t="s">
        <v>4556</v>
      </c>
      <c r="H2374" s="69" t="s">
        <v>53</v>
      </c>
      <c r="I2374" s="69" t="s">
        <v>1018</v>
      </c>
      <c r="J2374" s="69" t="s">
        <v>330</v>
      </c>
      <c r="K2374" s="69" t="s">
        <v>382</v>
      </c>
      <c r="L2374" s="69" t="s">
        <v>420</v>
      </c>
      <c r="M2374" s="69" t="s">
        <v>388</v>
      </c>
      <c r="N2374" s="69" t="s">
        <v>44</v>
      </c>
      <c r="O2374" s="69" t="s">
        <v>386</v>
      </c>
      <c r="P2374" s="69" t="s">
        <v>970</v>
      </c>
      <c r="Q2374" s="69">
        <v>1</v>
      </c>
      <c r="R2374" s="69" t="s">
        <v>53</v>
      </c>
      <c r="V2374" s="59" t="str">
        <f t="shared" si="299"/>
        <v>2528114черный</v>
      </c>
      <c r="W2374" s="59" t="str">
        <f t="shared" si="296"/>
        <v>2528114</v>
      </c>
      <c r="X2374" s="59" t="str">
        <f t="shared" si="300"/>
        <v>TRAVELLER WOOLFELT</v>
      </c>
      <c r="AC2374" s="50">
        <f t="shared" si="301"/>
        <v>2</v>
      </c>
      <c r="AD2374" s="43">
        <f t="shared" si="302"/>
        <v>467</v>
      </c>
      <c r="AE2374" s="50">
        <f t="shared" si="303"/>
        <v>2467</v>
      </c>
    </row>
    <row r="2375" spans="1:31">
      <c r="A2375" s="59" t="str">
        <f t="shared" si="297"/>
        <v>25281141</v>
      </c>
      <c r="B2375" s="59" t="str">
        <f t="shared" si="298"/>
        <v>02-467-09</v>
      </c>
      <c r="C2375" s="69" t="s">
        <v>4559</v>
      </c>
      <c r="D2375" s="69" t="s">
        <v>4555</v>
      </c>
      <c r="E2375" s="69" t="s">
        <v>989</v>
      </c>
      <c r="F2375" s="70">
        <v>63</v>
      </c>
      <c r="G2375" s="70" t="s">
        <v>4556</v>
      </c>
      <c r="H2375" s="69" t="s">
        <v>53</v>
      </c>
      <c r="I2375" s="69" t="s">
        <v>1018</v>
      </c>
      <c r="J2375" s="69" t="s">
        <v>330</v>
      </c>
      <c r="K2375" s="69" t="s">
        <v>382</v>
      </c>
      <c r="L2375" s="69" t="s">
        <v>420</v>
      </c>
      <c r="M2375" s="69" t="s">
        <v>388</v>
      </c>
      <c r="N2375" s="69" t="s">
        <v>44</v>
      </c>
      <c r="O2375" s="69" t="s">
        <v>386</v>
      </c>
      <c r="P2375" s="69" t="s">
        <v>970</v>
      </c>
      <c r="Q2375" s="69">
        <v>1</v>
      </c>
      <c r="R2375" s="69" t="s">
        <v>53</v>
      </c>
      <c r="V2375" s="59" t="str">
        <f t="shared" si="299"/>
        <v>2528114черный</v>
      </c>
      <c r="W2375" s="59" t="str">
        <f t="shared" si="296"/>
        <v>2528114</v>
      </c>
      <c r="X2375" s="59" t="str">
        <f t="shared" si="300"/>
        <v>TRAVELLER WOOLFELT</v>
      </c>
      <c r="AC2375" s="50">
        <f t="shared" si="301"/>
        <v>2</v>
      </c>
      <c r="AD2375" s="43">
        <f t="shared" si="302"/>
        <v>467</v>
      </c>
      <c r="AE2375" s="50">
        <f t="shared" si="303"/>
        <v>2467</v>
      </c>
    </row>
    <row r="2376" spans="1:31">
      <c r="A2376" s="59" t="str">
        <f t="shared" si="297"/>
        <v>259810136</v>
      </c>
      <c r="B2376" s="59" t="str">
        <f t="shared" si="298"/>
        <v>02-046-05</v>
      </c>
      <c r="C2376" s="69" t="s">
        <v>4560</v>
      </c>
      <c r="D2376" s="69" t="s">
        <v>4561</v>
      </c>
      <c r="E2376" s="69" t="s">
        <v>967</v>
      </c>
      <c r="F2376" s="70">
        <v>57</v>
      </c>
      <c r="G2376" s="70" t="s">
        <v>1026</v>
      </c>
      <c r="H2376" s="69" t="s">
        <v>83</v>
      </c>
      <c r="I2376" s="69" t="s">
        <v>1018</v>
      </c>
      <c r="J2376" s="69" t="s">
        <v>330</v>
      </c>
      <c r="K2376" s="69" t="s">
        <v>382</v>
      </c>
      <c r="L2376" s="69" t="s">
        <v>420</v>
      </c>
      <c r="M2376" s="69" t="s">
        <v>388</v>
      </c>
      <c r="N2376" s="69" t="s">
        <v>44</v>
      </c>
      <c r="O2376" s="69" t="s">
        <v>386</v>
      </c>
      <c r="P2376" s="69" t="s">
        <v>970</v>
      </c>
      <c r="Q2376" s="69">
        <v>36</v>
      </c>
      <c r="R2376" s="69" t="s">
        <v>83</v>
      </c>
      <c r="V2376" s="59" t="str">
        <f t="shared" si="299"/>
        <v>2598101серый</v>
      </c>
      <c r="W2376" s="59" t="str">
        <f t="shared" si="296"/>
        <v>2598101</v>
      </c>
      <c r="X2376" s="59" t="str">
        <f t="shared" si="300"/>
        <v>YUTAN</v>
      </c>
      <c r="AC2376" s="50">
        <f t="shared" si="301"/>
        <v>2</v>
      </c>
      <c r="AD2376" s="43">
        <f t="shared" si="302"/>
        <v>46</v>
      </c>
      <c r="AE2376" s="50">
        <f t="shared" si="303"/>
        <v>2046</v>
      </c>
    </row>
    <row r="2377" spans="1:31">
      <c r="A2377" s="59" t="str">
        <f t="shared" si="297"/>
        <v>259810136</v>
      </c>
      <c r="B2377" s="59" t="str">
        <f t="shared" si="298"/>
        <v>02-046-05</v>
      </c>
      <c r="C2377" s="69" t="s">
        <v>4562</v>
      </c>
      <c r="D2377" s="69" t="s">
        <v>4561</v>
      </c>
      <c r="E2377" s="69" t="s">
        <v>972</v>
      </c>
      <c r="F2377" s="70">
        <v>59</v>
      </c>
      <c r="G2377" s="70" t="s">
        <v>1026</v>
      </c>
      <c r="H2377" s="69" t="s">
        <v>83</v>
      </c>
      <c r="I2377" s="69" t="s">
        <v>1018</v>
      </c>
      <c r="J2377" s="69" t="s">
        <v>330</v>
      </c>
      <c r="K2377" s="69" t="s">
        <v>382</v>
      </c>
      <c r="L2377" s="69" t="s">
        <v>420</v>
      </c>
      <c r="M2377" s="69" t="s">
        <v>388</v>
      </c>
      <c r="N2377" s="69" t="s">
        <v>44</v>
      </c>
      <c r="O2377" s="69" t="s">
        <v>386</v>
      </c>
      <c r="P2377" s="69" t="s">
        <v>970</v>
      </c>
      <c r="Q2377" s="69">
        <v>36</v>
      </c>
      <c r="R2377" s="69" t="s">
        <v>83</v>
      </c>
      <c r="V2377" s="59" t="str">
        <f t="shared" si="299"/>
        <v>2598101серый</v>
      </c>
      <c r="W2377" s="59" t="str">
        <f t="shared" si="296"/>
        <v>2598101</v>
      </c>
      <c r="X2377" s="59" t="str">
        <f t="shared" si="300"/>
        <v>YUTAN</v>
      </c>
      <c r="AC2377" s="50">
        <f t="shared" si="301"/>
        <v>2</v>
      </c>
      <c r="AD2377" s="43">
        <f t="shared" si="302"/>
        <v>46</v>
      </c>
      <c r="AE2377" s="50">
        <f t="shared" si="303"/>
        <v>2046</v>
      </c>
    </row>
    <row r="2378" spans="1:31">
      <c r="A2378" s="59" t="str">
        <f t="shared" si="297"/>
        <v>259810136</v>
      </c>
      <c r="B2378" s="59" t="str">
        <f t="shared" si="298"/>
        <v>02-046-05</v>
      </c>
      <c r="C2378" s="69" t="s">
        <v>4563</v>
      </c>
      <c r="D2378" s="69" t="s">
        <v>4561</v>
      </c>
      <c r="E2378" s="69" t="s">
        <v>983</v>
      </c>
      <c r="F2378" s="70">
        <v>61</v>
      </c>
      <c r="G2378" s="70" t="s">
        <v>1026</v>
      </c>
      <c r="H2378" s="69" t="s">
        <v>83</v>
      </c>
      <c r="I2378" s="69" t="s">
        <v>1018</v>
      </c>
      <c r="J2378" s="69" t="s">
        <v>330</v>
      </c>
      <c r="K2378" s="69" t="s">
        <v>382</v>
      </c>
      <c r="L2378" s="69" t="s">
        <v>420</v>
      </c>
      <c r="M2378" s="69" t="s">
        <v>388</v>
      </c>
      <c r="N2378" s="69" t="s">
        <v>44</v>
      </c>
      <c r="O2378" s="69" t="s">
        <v>386</v>
      </c>
      <c r="P2378" s="69" t="s">
        <v>970</v>
      </c>
      <c r="Q2378" s="69">
        <v>36</v>
      </c>
      <c r="R2378" s="69" t="s">
        <v>83</v>
      </c>
      <c r="V2378" s="59" t="str">
        <f t="shared" si="299"/>
        <v>2598101серый</v>
      </c>
      <c r="W2378" s="59" t="str">
        <f t="shared" si="296"/>
        <v>2598101</v>
      </c>
      <c r="X2378" s="59" t="str">
        <f t="shared" si="300"/>
        <v>YUTAN</v>
      </c>
      <c r="AC2378" s="50">
        <f t="shared" si="301"/>
        <v>2</v>
      </c>
      <c r="AD2378" s="43">
        <f t="shared" si="302"/>
        <v>46</v>
      </c>
      <c r="AE2378" s="50">
        <f t="shared" si="303"/>
        <v>2046</v>
      </c>
    </row>
    <row r="2379" spans="1:31">
      <c r="A2379" s="59" t="str">
        <f t="shared" si="297"/>
        <v>259811310</v>
      </c>
      <c r="B2379" s="59" t="str">
        <f t="shared" si="298"/>
        <v>02-468-08</v>
      </c>
      <c r="C2379" s="69" t="s">
        <v>4564</v>
      </c>
      <c r="D2379" s="69" t="s">
        <v>4565</v>
      </c>
      <c r="E2379" s="69" t="s">
        <v>967</v>
      </c>
      <c r="F2379" s="70">
        <v>57</v>
      </c>
      <c r="G2379" s="70" t="s">
        <v>4566</v>
      </c>
      <c r="H2379" s="69" t="s">
        <v>83</v>
      </c>
      <c r="I2379" s="69" t="s">
        <v>1018</v>
      </c>
      <c r="J2379" s="69" t="s">
        <v>330</v>
      </c>
      <c r="K2379" s="69" t="s">
        <v>382</v>
      </c>
      <c r="L2379" s="69" t="s">
        <v>420</v>
      </c>
      <c r="M2379" s="69" t="s">
        <v>388</v>
      </c>
      <c r="N2379" s="69" t="s">
        <v>44</v>
      </c>
      <c r="O2379" s="69" t="s">
        <v>386</v>
      </c>
      <c r="P2379" s="69" t="s">
        <v>970</v>
      </c>
      <c r="Q2379" s="69">
        <v>10</v>
      </c>
      <c r="R2379" s="69" t="s">
        <v>83</v>
      </c>
      <c r="V2379" s="59" t="str">
        <f t="shared" si="299"/>
        <v>2598113серый</v>
      </c>
      <c r="W2379" s="59" t="str">
        <f t="shared" si="296"/>
        <v>2598113</v>
      </c>
      <c r="X2379" s="59" t="str">
        <f t="shared" si="300"/>
        <v>TRAVELLER WOOLFELT</v>
      </c>
      <c r="AC2379" s="50">
        <f t="shared" si="301"/>
        <v>2</v>
      </c>
      <c r="AD2379" s="43">
        <f t="shared" si="302"/>
        <v>468</v>
      </c>
      <c r="AE2379" s="50">
        <f t="shared" si="303"/>
        <v>2468</v>
      </c>
    </row>
    <row r="2380" spans="1:31">
      <c r="A2380" s="59" t="str">
        <f t="shared" si="297"/>
        <v>259811310</v>
      </c>
      <c r="B2380" s="59" t="str">
        <f t="shared" si="298"/>
        <v>02-468-08</v>
      </c>
      <c r="C2380" s="69" t="s">
        <v>4567</v>
      </c>
      <c r="D2380" s="69" t="s">
        <v>4565</v>
      </c>
      <c r="E2380" s="69" t="s">
        <v>972</v>
      </c>
      <c r="F2380" s="70">
        <v>59</v>
      </c>
      <c r="G2380" s="70" t="s">
        <v>4566</v>
      </c>
      <c r="H2380" s="69" t="s">
        <v>83</v>
      </c>
      <c r="I2380" s="69" t="s">
        <v>1018</v>
      </c>
      <c r="J2380" s="69" t="s">
        <v>330</v>
      </c>
      <c r="K2380" s="69" t="s">
        <v>382</v>
      </c>
      <c r="L2380" s="69" t="s">
        <v>420</v>
      </c>
      <c r="M2380" s="69" t="s">
        <v>388</v>
      </c>
      <c r="N2380" s="69" t="s">
        <v>44</v>
      </c>
      <c r="O2380" s="69" t="s">
        <v>386</v>
      </c>
      <c r="P2380" s="69" t="s">
        <v>970</v>
      </c>
      <c r="Q2380" s="69">
        <v>10</v>
      </c>
      <c r="R2380" s="69" t="s">
        <v>83</v>
      </c>
      <c r="V2380" s="59" t="str">
        <f t="shared" si="299"/>
        <v>2598113серый</v>
      </c>
      <c r="W2380" s="59" t="str">
        <f t="shared" si="296"/>
        <v>2598113</v>
      </c>
      <c r="X2380" s="59" t="str">
        <f t="shared" si="300"/>
        <v>TRAVELLER WOOLFELT</v>
      </c>
      <c r="AC2380" s="50">
        <f t="shared" si="301"/>
        <v>2</v>
      </c>
      <c r="AD2380" s="43">
        <f t="shared" si="302"/>
        <v>468</v>
      </c>
      <c r="AE2380" s="50">
        <f t="shared" si="303"/>
        <v>2468</v>
      </c>
    </row>
    <row r="2381" spans="1:31">
      <c r="A2381" s="59" t="str">
        <f t="shared" si="297"/>
        <v>259811310</v>
      </c>
      <c r="B2381" s="59" t="str">
        <f t="shared" si="298"/>
        <v>02-468-08</v>
      </c>
      <c r="C2381" s="69" t="s">
        <v>4568</v>
      </c>
      <c r="D2381" s="69" t="s">
        <v>4565</v>
      </c>
      <c r="E2381" s="69" t="s">
        <v>983</v>
      </c>
      <c r="F2381" s="70">
        <v>61</v>
      </c>
      <c r="G2381" s="70" t="s">
        <v>4566</v>
      </c>
      <c r="H2381" s="69" t="s">
        <v>83</v>
      </c>
      <c r="I2381" s="69" t="s">
        <v>1018</v>
      </c>
      <c r="J2381" s="69" t="s">
        <v>330</v>
      </c>
      <c r="K2381" s="69" t="s">
        <v>382</v>
      </c>
      <c r="L2381" s="69" t="s">
        <v>420</v>
      </c>
      <c r="M2381" s="69" t="s">
        <v>388</v>
      </c>
      <c r="N2381" s="69" t="s">
        <v>44</v>
      </c>
      <c r="O2381" s="69" t="s">
        <v>386</v>
      </c>
      <c r="P2381" s="69" t="s">
        <v>970</v>
      </c>
      <c r="Q2381" s="69">
        <v>10</v>
      </c>
      <c r="R2381" s="69" t="s">
        <v>83</v>
      </c>
      <c r="V2381" s="59" t="str">
        <f t="shared" si="299"/>
        <v>2598113серый</v>
      </c>
      <c r="W2381" s="59" t="str">
        <f t="shared" si="296"/>
        <v>2598113</v>
      </c>
      <c r="X2381" s="59" t="str">
        <f t="shared" si="300"/>
        <v>TRAVELLER WOOLFELT</v>
      </c>
      <c r="AC2381" s="50">
        <f t="shared" si="301"/>
        <v>2</v>
      </c>
      <c r="AD2381" s="43">
        <f t="shared" si="302"/>
        <v>468</v>
      </c>
      <c r="AE2381" s="50">
        <f t="shared" si="303"/>
        <v>2468</v>
      </c>
    </row>
    <row r="2382" spans="1:31">
      <c r="A2382" s="59" t="str">
        <f t="shared" si="297"/>
        <v>259811310</v>
      </c>
      <c r="B2382" s="59" t="str">
        <f t="shared" si="298"/>
        <v>02-468-08</v>
      </c>
      <c r="C2382" s="69" t="s">
        <v>4569</v>
      </c>
      <c r="D2382" s="69" t="s">
        <v>4565</v>
      </c>
      <c r="E2382" s="69" t="s">
        <v>989</v>
      </c>
      <c r="F2382" s="70">
        <v>63</v>
      </c>
      <c r="G2382" s="70" t="s">
        <v>4566</v>
      </c>
      <c r="H2382" s="69" t="s">
        <v>83</v>
      </c>
      <c r="I2382" s="69" t="s">
        <v>1018</v>
      </c>
      <c r="J2382" s="69" t="s">
        <v>330</v>
      </c>
      <c r="K2382" s="69" t="s">
        <v>382</v>
      </c>
      <c r="L2382" s="69" t="s">
        <v>420</v>
      </c>
      <c r="M2382" s="69" t="s">
        <v>388</v>
      </c>
      <c r="N2382" s="69" t="s">
        <v>44</v>
      </c>
      <c r="O2382" s="69" t="s">
        <v>386</v>
      </c>
      <c r="P2382" s="69" t="s">
        <v>970</v>
      </c>
      <c r="Q2382" s="69">
        <v>10</v>
      </c>
      <c r="R2382" s="69" t="s">
        <v>83</v>
      </c>
      <c r="V2382" s="59" t="str">
        <f t="shared" si="299"/>
        <v>2598113серый</v>
      </c>
      <c r="W2382" s="59" t="str">
        <f t="shared" si="296"/>
        <v>2598113</v>
      </c>
      <c r="X2382" s="59" t="str">
        <f t="shared" si="300"/>
        <v>TRAVELLER WOOLFELT</v>
      </c>
      <c r="AC2382" s="50">
        <f t="shared" si="301"/>
        <v>2</v>
      </c>
      <c r="AD2382" s="43">
        <f t="shared" si="302"/>
        <v>468</v>
      </c>
      <c r="AE2382" s="50">
        <f t="shared" si="303"/>
        <v>2468</v>
      </c>
    </row>
    <row r="2383" spans="1:31">
      <c r="A2383" s="59" t="str">
        <f t="shared" si="297"/>
        <v>259811876</v>
      </c>
      <c r="B2383" s="59" t="str">
        <f t="shared" si="298"/>
        <v>02-469-14</v>
      </c>
      <c r="C2383" s="69" t="s">
        <v>4570</v>
      </c>
      <c r="D2383" s="69" t="s">
        <v>4571</v>
      </c>
      <c r="E2383" s="69" t="s">
        <v>967</v>
      </c>
      <c r="F2383" s="70">
        <v>57</v>
      </c>
      <c r="G2383" s="70" t="s">
        <v>4572</v>
      </c>
      <c r="H2383" s="69" t="s">
        <v>86</v>
      </c>
      <c r="I2383" s="69" t="s">
        <v>1018</v>
      </c>
      <c r="J2383" s="69" t="s">
        <v>330</v>
      </c>
      <c r="K2383" s="69" t="s">
        <v>382</v>
      </c>
      <c r="L2383" s="69" t="s">
        <v>420</v>
      </c>
      <c r="M2383" s="69" t="s">
        <v>388</v>
      </c>
      <c r="N2383" s="69" t="s">
        <v>44</v>
      </c>
      <c r="O2383" s="69" t="s">
        <v>386</v>
      </c>
      <c r="P2383" s="69" t="s">
        <v>970</v>
      </c>
      <c r="Q2383" s="69">
        <v>76</v>
      </c>
      <c r="R2383" s="69" t="s">
        <v>86</v>
      </c>
      <c r="V2383" s="59" t="str">
        <f t="shared" si="299"/>
        <v>2598118коричневый</v>
      </c>
      <c r="W2383" s="59" t="str">
        <f t="shared" si="296"/>
        <v>2598118</v>
      </c>
      <c r="X2383" s="59" t="str">
        <f t="shared" si="300"/>
        <v>OUTDOOR WOOLFELT</v>
      </c>
      <c r="AC2383" s="50">
        <f t="shared" si="301"/>
        <v>2</v>
      </c>
      <c r="AD2383" s="43">
        <f t="shared" si="302"/>
        <v>469</v>
      </c>
      <c r="AE2383" s="50">
        <f t="shared" si="303"/>
        <v>2469</v>
      </c>
    </row>
    <row r="2384" spans="1:31">
      <c r="A2384" s="59" t="str">
        <f t="shared" si="297"/>
        <v>259811876</v>
      </c>
      <c r="B2384" s="59" t="str">
        <f t="shared" si="298"/>
        <v>02-469-14</v>
      </c>
      <c r="C2384" s="69" t="s">
        <v>4573</v>
      </c>
      <c r="D2384" s="69" t="s">
        <v>4571</v>
      </c>
      <c r="E2384" s="69" t="s">
        <v>972</v>
      </c>
      <c r="F2384" s="70">
        <v>59</v>
      </c>
      <c r="G2384" s="70" t="s">
        <v>4572</v>
      </c>
      <c r="H2384" s="69" t="s">
        <v>86</v>
      </c>
      <c r="I2384" s="69" t="s">
        <v>1018</v>
      </c>
      <c r="J2384" s="69" t="s">
        <v>330</v>
      </c>
      <c r="K2384" s="69" t="s">
        <v>382</v>
      </c>
      <c r="L2384" s="69" t="s">
        <v>420</v>
      </c>
      <c r="M2384" s="69" t="s">
        <v>388</v>
      </c>
      <c r="N2384" s="69" t="s">
        <v>44</v>
      </c>
      <c r="O2384" s="69" t="s">
        <v>386</v>
      </c>
      <c r="P2384" s="69" t="s">
        <v>970</v>
      </c>
      <c r="Q2384" s="69">
        <v>76</v>
      </c>
      <c r="R2384" s="69" t="s">
        <v>86</v>
      </c>
      <c r="V2384" s="59" t="str">
        <f t="shared" si="299"/>
        <v>2598118коричневый</v>
      </c>
      <c r="W2384" s="59" t="str">
        <f t="shared" si="296"/>
        <v>2598118</v>
      </c>
      <c r="X2384" s="59" t="str">
        <f t="shared" si="300"/>
        <v>OUTDOOR WOOLFELT</v>
      </c>
      <c r="AC2384" s="50">
        <f t="shared" si="301"/>
        <v>2</v>
      </c>
      <c r="AD2384" s="43">
        <f t="shared" si="302"/>
        <v>469</v>
      </c>
      <c r="AE2384" s="50">
        <f t="shared" si="303"/>
        <v>2469</v>
      </c>
    </row>
    <row r="2385" spans="1:31">
      <c r="A2385" s="59" t="str">
        <f t="shared" si="297"/>
        <v>259811876</v>
      </c>
      <c r="B2385" s="59" t="str">
        <f t="shared" si="298"/>
        <v>02-469-14</v>
      </c>
      <c r="C2385" s="69" t="s">
        <v>4574</v>
      </c>
      <c r="D2385" s="69" t="s">
        <v>4571</v>
      </c>
      <c r="E2385" s="69" t="s">
        <v>983</v>
      </c>
      <c r="F2385" s="70">
        <v>61</v>
      </c>
      <c r="G2385" s="70" t="s">
        <v>4572</v>
      </c>
      <c r="H2385" s="69" t="s">
        <v>86</v>
      </c>
      <c r="I2385" s="69" t="s">
        <v>1018</v>
      </c>
      <c r="J2385" s="69" t="s">
        <v>330</v>
      </c>
      <c r="K2385" s="69" t="s">
        <v>382</v>
      </c>
      <c r="L2385" s="69" t="s">
        <v>420</v>
      </c>
      <c r="M2385" s="69" t="s">
        <v>388</v>
      </c>
      <c r="N2385" s="69" t="s">
        <v>44</v>
      </c>
      <c r="O2385" s="69" t="s">
        <v>386</v>
      </c>
      <c r="P2385" s="69" t="s">
        <v>970</v>
      </c>
      <c r="Q2385" s="69">
        <v>76</v>
      </c>
      <c r="R2385" s="69" t="s">
        <v>86</v>
      </c>
      <c r="V2385" s="59" t="str">
        <f t="shared" si="299"/>
        <v>2598118коричневый</v>
      </c>
      <c r="W2385" s="59" t="str">
        <f t="shared" si="296"/>
        <v>2598118</v>
      </c>
      <c r="X2385" s="59" t="str">
        <f t="shared" si="300"/>
        <v>OUTDOOR WOOLFELT</v>
      </c>
      <c r="AC2385" s="50">
        <f t="shared" si="301"/>
        <v>2</v>
      </c>
      <c r="AD2385" s="43">
        <f t="shared" si="302"/>
        <v>469</v>
      </c>
      <c r="AE2385" s="50">
        <f t="shared" si="303"/>
        <v>2469</v>
      </c>
    </row>
    <row r="2386" spans="1:31">
      <c r="A2386" s="59" t="str">
        <f t="shared" si="297"/>
        <v>259812355</v>
      </c>
      <c r="B2386" s="59" t="str">
        <f t="shared" si="298"/>
        <v>02-059-03</v>
      </c>
      <c r="C2386" s="69" t="s">
        <v>4575</v>
      </c>
      <c r="D2386" s="69" t="s">
        <v>4576</v>
      </c>
      <c r="E2386" s="69" t="s">
        <v>967</v>
      </c>
      <c r="F2386" s="70">
        <v>57</v>
      </c>
      <c r="G2386" s="70" t="s">
        <v>1094</v>
      </c>
      <c r="H2386" s="69" t="s">
        <v>195</v>
      </c>
      <c r="I2386" s="69" t="s">
        <v>1018</v>
      </c>
      <c r="J2386" s="69" t="s">
        <v>330</v>
      </c>
      <c r="K2386" s="69" t="s">
        <v>382</v>
      </c>
      <c r="L2386" s="69" t="s">
        <v>420</v>
      </c>
      <c r="M2386" s="69" t="s">
        <v>388</v>
      </c>
      <c r="N2386" s="69" t="s">
        <v>44</v>
      </c>
      <c r="O2386" s="69" t="s">
        <v>395</v>
      </c>
      <c r="P2386" s="69" t="s">
        <v>970</v>
      </c>
      <c r="Q2386" s="69">
        <v>55</v>
      </c>
      <c r="R2386" s="69" t="s">
        <v>195</v>
      </c>
      <c r="V2386" s="59" t="str">
        <f t="shared" si="299"/>
        <v>2598123оливковый</v>
      </c>
      <c r="W2386" s="59" t="str">
        <f t="shared" si="296"/>
        <v>2598123</v>
      </c>
      <c r="X2386" s="59" t="str">
        <f t="shared" si="300"/>
        <v>POWELL</v>
      </c>
      <c r="AC2386" s="50">
        <f t="shared" si="301"/>
        <v>2</v>
      </c>
      <c r="AD2386" s="43">
        <f t="shared" si="302"/>
        <v>59</v>
      </c>
      <c r="AE2386" s="50">
        <f t="shared" si="303"/>
        <v>2059</v>
      </c>
    </row>
    <row r="2387" spans="1:31">
      <c r="A2387" s="59" t="str">
        <f t="shared" si="297"/>
        <v>259812355</v>
      </c>
      <c r="B2387" s="59" t="str">
        <f t="shared" si="298"/>
        <v>02-059-03</v>
      </c>
      <c r="C2387" s="69" t="s">
        <v>4577</v>
      </c>
      <c r="D2387" s="69" t="s">
        <v>4576</v>
      </c>
      <c r="E2387" s="69" t="s">
        <v>972</v>
      </c>
      <c r="F2387" s="70">
        <v>59</v>
      </c>
      <c r="G2387" s="70" t="s">
        <v>1094</v>
      </c>
      <c r="H2387" s="69" t="s">
        <v>195</v>
      </c>
      <c r="I2387" s="69" t="s">
        <v>1018</v>
      </c>
      <c r="J2387" s="69" t="s">
        <v>330</v>
      </c>
      <c r="K2387" s="69" t="s">
        <v>382</v>
      </c>
      <c r="L2387" s="69" t="s">
        <v>420</v>
      </c>
      <c r="M2387" s="69" t="s">
        <v>388</v>
      </c>
      <c r="N2387" s="69" t="s">
        <v>44</v>
      </c>
      <c r="O2387" s="69" t="s">
        <v>395</v>
      </c>
      <c r="P2387" s="69" t="s">
        <v>970</v>
      </c>
      <c r="Q2387" s="69">
        <v>55</v>
      </c>
      <c r="R2387" s="69" t="s">
        <v>195</v>
      </c>
      <c r="V2387" s="59" t="str">
        <f t="shared" si="299"/>
        <v>2598123оливковый</v>
      </c>
      <c r="W2387" s="59" t="str">
        <f t="shared" si="296"/>
        <v>2598123</v>
      </c>
      <c r="X2387" s="59" t="str">
        <f t="shared" si="300"/>
        <v>POWELL</v>
      </c>
      <c r="AC2387" s="50">
        <f t="shared" si="301"/>
        <v>2</v>
      </c>
      <c r="AD2387" s="43">
        <f t="shared" si="302"/>
        <v>59</v>
      </c>
      <c r="AE2387" s="50">
        <f t="shared" si="303"/>
        <v>2059</v>
      </c>
    </row>
    <row r="2388" spans="1:31">
      <c r="A2388" s="59" t="str">
        <f t="shared" si="297"/>
        <v>259812355</v>
      </c>
      <c r="B2388" s="59" t="str">
        <f t="shared" si="298"/>
        <v>02-059-03</v>
      </c>
      <c r="C2388" s="69" t="s">
        <v>4578</v>
      </c>
      <c r="D2388" s="69" t="s">
        <v>4576</v>
      </c>
      <c r="E2388" s="69" t="s">
        <v>983</v>
      </c>
      <c r="F2388" s="70">
        <v>61</v>
      </c>
      <c r="G2388" s="70" t="s">
        <v>1094</v>
      </c>
      <c r="H2388" s="69" t="s">
        <v>195</v>
      </c>
      <c r="I2388" s="69" t="s">
        <v>1018</v>
      </c>
      <c r="J2388" s="69" t="s">
        <v>330</v>
      </c>
      <c r="K2388" s="69" t="s">
        <v>382</v>
      </c>
      <c r="L2388" s="69" t="s">
        <v>420</v>
      </c>
      <c r="M2388" s="69" t="s">
        <v>388</v>
      </c>
      <c r="N2388" s="69" t="s">
        <v>44</v>
      </c>
      <c r="O2388" s="69" t="s">
        <v>395</v>
      </c>
      <c r="P2388" s="69" t="s">
        <v>970</v>
      </c>
      <c r="Q2388" s="69">
        <v>55</v>
      </c>
      <c r="R2388" s="69" t="s">
        <v>195</v>
      </c>
      <c r="V2388" s="59" t="str">
        <f t="shared" si="299"/>
        <v>2598123оливковый</v>
      </c>
      <c r="W2388" s="59" t="str">
        <f t="shared" si="296"/>
        <v>2598123</v>
      </c>
      <c r="X2388" s="59" t="str">
        <f t="shared" si="300"/>
        <v>POWELL</v>
      </c>
      <c r="AC2388" s="50">
        <f t="shared" si="301"/>
        <v>2</v>
      </c>
      <c r="AD2388" s="43">
        <f t="shared" si="302"/>
        <v>59</v>
      </c>
      <c r="AE2388" s="50">
        <f t="shared" si="303"/>
        <v>2059</v>
      </c>
    </row>
    <row r="2389" spans="1:31">
      <c r="A2389" s="59" t="str">
        <f t="shared" si="297"/>
        <v>271800473</v>
      </c>
      <c r="B2389" s="59" t="str">
        <f t="shared" si="298"/>
        <v>02-470-02</v>
      </c>
      <c r="C2389" s="69" t="s">
        <v>4579</v>
      </c>
      <c r="D2389" s="69" t="s">
        <v>4580</v>
      </c>
      <c r="E2389" s="69" t="s">
        <v>967</v>
      </c>
      <c r="F2389" s="70">
        <v>57</v>
      </c>
      <c r="G2389" s="70" t="s">
        <v>4581</v>
      </c>
      <c r="H2389" s="69" t="s">
        <v>63</v>
      </c>
      <c r="I2389" s="69" t="s">
        <v>1018</v>
      </c>
      <c r="J2389" s="69" t="s">
        <v>330</v>
      </c>
      <c r="K2389" s="69" t="s">
        <v>382</v>
      </c>
      <c r="L2389" s="69" t="s">
        <v>420</v>
      </c>
      <c r="M2389" s="69" t="s">
        <v>388</v>
      </c>
      <c r="N2389" s="69" t="s">
        <v>44</v>
      </c>
      <c r="O2389" s="69" t="s">
        <v>386</v>
      </c>
      <c r="P2389" s="69" t="s">
        <v>970</v>
      </c>
      <c r="Q2389" s="69">
        <v>73</v>
      </c>
      <c r="R2389" s="69" t="s">
        <v>63</v>
      </c>
      <c r="V2389" s="59" t="str">
        <f t="shared" si="299"/>
        <v>2718004бежевый</v>
      </c>
      <c r="W2389" s="59" t="str">
        <f t="shared" si="296"/>
        <v>2718004</v>
      </c>
      <c r="X2389" s="59" t="str">
        <f t="shared" si="300"/>
        <v>WESTERN VITAFELT</v>
      </c>
      <c r="AC2389" s="50">
        <f t="shared" si="301"/>
        <v>2</v>
      </c>
      <c r="AD2389" s="43">
        <f t="shared" si="302"/>
        <v>470</v>
      </c>
      <c r="AE2389" s="50">
        <f t="shared" si="303"/>
        <v>2470</v>
      </c>
    </row>
    <row r="2390" spans="1:31">
      <c r="A2390" s="59" t="str">
        <f t="shared" si="297"/>
        <v>271800473</v>
      </c>
      <c r="B2390" s="59" t="str">
        <f t="shared" si="298"/>
        <v>02-470-02</v>
      </c>
      <c r="C2390" s="69" t="s">
        <v>4582</v>
      </c>
      <c r="D2390" s="69" t="s">
        <v>4580</v>
      </c>
      <c r="E2390" s="69" t="s">
        <v>972</v>
      </c>
      <c r="F2390" s="70">
        <v>59</v>
      </c>
      <c r="G2390" s="70" t="s">
        <v>4581</v>
      </c>
      <c r="H2390" s="69" t="s">
        <v>63</v>
      </c>
      <c r="I2390" s="69" t="s">
        <v>1018</v>
      </c>
      <c r="J2390" s="69" t="s">
        <v>330</v>
      </c>
      <c r="K2390" s="69" t="s">
        <v>382</v>
      </c>
      <c r="L2390" s="69" t="s">
        <v>420</v>
      </c>
      <c r="M2390" s="69" t="s">
        <v>388</v>
      </c>
      <c r="N2390" s="69" t="s">
        <v>44</v>
      </c>
      <c r="O2390" s="69" t="s">
        <v>386</v>
      </c>
      <c r="P2390" s="69" t="s">
        <v>970</v>
      </c>
      <c r="Q2390" s="69">
        <v>73</v>
      </c>
      <c r="R2390" s="69" t="s">
        <v>63</v>
      </c>
      <c r="V2390" s="59" t="str">
        <f t="shared" si="299"/>
        <v>2718004бежевый</v>
      </c>
      <c r="W2390" s="59" t="str">
        <f t="shared" si="296"/>
        <v>2718004</v>
      </c>
      <c r="X2390" s="59" t="str">
        <f t="shared" si="300"/>
        <v>WESTERN VITAFELT</v>
      </c>
      <c r="AC2390" s="50">
        <f t="shared" si="301"/>
        <v>2</v>
      </c>
      <c r="AD2390" s="43">
        <f t="shared" si="302"/>
        <v>470</v>
      </c>
      <c r="AE2390" s="50">
        <f t="shared" si="303"/>
        <v>2470</v>
      </c>
    </row>
    <row r="2391" spans="1:31">
      <c r="A2391" s="59" t="str">
        <f t="shared" si="297"/>
        <v>299820522</v>
      </c>
      <c r="B2391" s="59" t="str">
        <f t="shared" si="298"/>
        <v>02-471-06</v>
      </c>
      <c r="C2391" s="69" t="s">
        <v>4583</v>
      </c>
      <c r="D2391" s="69" t="s">
        <v>4584</v>
      </c>
      <c r="E2391" s="69" t="s">
        <v>967</v>
      </c>
      <c r="F2391" s="70">
        <v>57</v>
      </c>
      <c r="G2391" s="70" t="s">
        <v>4585</v>
      </c>
      <c r="H2391" s="69" t="s">
        <v>71</v>
      </c>
      <c r="I2391" s="69" t="s">
        <v>976</v>
      </c>
      <c r="J2391" s="69" t="s">
        <v>362</v>
      </c>
      <c r="K2391" s="69" t="s">
        <v>382</v>
      </c>
      <c r="L2391" s="69" t="s">
        <v>420</v>
      </c>
      <c r="M2391" s="69" t="s">
        <v>388</v>
      </c>
      <c r="N2391" s="69" t="s">
        <v>38</v>
      </c>
      <c r="O2391" s="69" t="s">
        <v>395</v>
      </c>
      <c r="P2391" s="69" t="s">
        <v>970</v>
      </c>
      <c r="Q2391" s="69">
        <v>22</v>
      </c>
      <c r="R2391" s="69" t="s">
        <v>71</v>
      </c>
      <c r="V2391" s="59" t="str">
        <f t="shared" si="299"/>
        <v>2998205синий</v>
      </c>
      <c r="W2391" s="59" t="str">
        <f t="shared" si="296"/>
        <v>2998205</v>
      </c>
      <c r="X2391" s="59" t="str">
        <f t="shared" si="300"/>
        <v>BOWLER FURFELT</v>
      </c>
      <c r="AC2391" s="50">
        <f t="shared" si="301"/>
        <v>2</v>
      </c>
      <c r="AD2391" s="43">
        <f t="shared" si="302"/>
        <v>471</v>
      </c>
      <c r="AE2391" s="50">
        <f t="shared" si="303"/>
        <v>2471</v>
      </c>
    </row>
    <row r="2392" spans="1:31">
      <c r="A2392" s="59" t="str">
        <f t="shared" si="297"/>
        <v>299820522</v>
      </c>
      <c r="B2392" s="59" t="str">
        <f t="shared" si="298"/>
        <v>02-471-06</v>
      </c>
      <c r="C2392" s="69" t="s">
        <v>4586</v>
      </c>
      <c r="D2392" s="69" t="s">
        <v>4584</v>
      </c>
      <c r="E2392" s="69" t="s">
        <v>972</v>
      </c>
      <c r="F2392" s="70">
        <v>59</v>
      </c>
      <c r="G2392" s="70" t="s">
        <v>4585</v>
      </c>
      <c r="H2392" s="69" t="s">
        <v>71</v>
      </c>
      <c r="I2392" s="69" t="s">
        <v>976</v>
      </c>
      <c r="J2392" s="69" t="s">
        <v>362</v>
      </c>
      <c r="K2392" s="69" t="s">
        <v>382</v>
      </c>
      <c r="L2392" s="69" t="s">
        <v>420</v>
      </c>
      <c r="M2392" s="69" t="s">
        <v>388</v>
      </c>
      <c r="N2392" s="69" t="s">
        <v>38</v>
      </c>
      <c r="O2392" s="69" t="s">
        <v>395</v>
      </c>
      <c r="P2392" s="69" t="s">
        <v>970</v>
      </c>
      <c r="Q2392" s="69">
        <v>22</v>
      </c>
      <c r="R2392" s="69" t="s">
        <v>71</v>
      </c>
      <c r="V2392" s="59" t="str">
        <f t="shared" si="299"/>
        <v>2998205синий</v>
      </c>
      <c r="W2392" s="59" t="str">
        <f t="shared" si="296"/>
        <v>2998205</v>
      </c>
      <c r="X2392" s="59" t="str">
        <f t="shared" si="300"/>
        <v>BOWLER FURFELT</v>
      </c>
      <c r="AC2392" s="50">
        <f t="shared" si="301"/>
        <v>2</v>
      </c>
      <c r="AD2392" s="43">
        <f t="shared" si="302"/>
        <v>471</v>
      </c>
      <c r="AE2392" s="50">
        <f t="shared" si="303"/>
        <v>2471</v>
      </c>
    </row>
    <row r="2393" spans="1:31">
      <c r="A2393" s="59" t="str">
        <f t="shared" si="297"/>
        <v>32980031</v>
      </c>
      <c r="B2393" s="59" t="str">
        <f t="shared" si="298"/>
        <v>02-472-09</v>
      </c>
      <c r="C2393" s="69" t="s">
        <v>4587</v>
      </c>
      <c r="D2393" s="69" t="s">
        <v>4588</v>
      </c>
      <c r="E2393" s="69" t="s">
        <v>972</v>
      </c>
      <c r="F2393" s="70">
        <v>59</v>
      </c>
      <c r="G2393" s="70" t="s">
        <v>4589</v>
      </c>
      <c r="H2393" s="69" t="s">
        <v>53</v>
      </c>
      <c r="I2393" s="69" t="s">
        <v>1018</v>
      </c>
      <c r="J2393" s="69" t="s">
        <v>331</v>
      </c>
      <c r="K2393" s="69" t="s">
        <v>382</v>
      </c>
      <c r="L2393" s="69" t="s">
        <v>420</v>
      </c>
      <c r="M2393" s="69" t="s">
        <v>388</v>
      </c>
      <c r="N2393" s="69" t="s">
        <v>44</v>
      </c>
      <c r="O2393" s="69" t="s">
        <v>386</v>
      </c>
      <c r="P2393" s="69" t="s">
        <v>970</v>
      </c>
      <c r="Q2393" s="69">
        <v>1</v>
      </c>
      <c r="R2393" s="69" t="s">
        <v>53</v>
      </c>
      <c r="V2393" s="59" t="str">
        <f t="shared" si="299"/>
        <v>3298003черный</v>
      </c>
      <c r="W2393" s="59" t="str">
        <f t="shared" si="296"/>
        <v>3298003</v>
      </c>
      <c r="X2393" s="59" t="str">
        <f t="shared" si="300"/>
        <v>WESTERN VITAFELT</v>
      </c>
      <c r="AC2393" s="50">
        <f t="shared" si="301"/>
        <v>2</v>
      </c>
      <c r="AD2393" s="43">
        <f t="shared" si="302"/>
        <v>472</v>
      </c>
      <c r="AE2393" s="50">
        <f t="shared" si="303"/>
        <v>2472</v>
      </c>
    </row>
    <row r="2394" spans="1:31">
      <c r="A2394" s="59" t="str">
        <f t="shared" si="297"/>
        <v>359810567</v>
      </c>
      <c r="B2394" s="59" t="str">
        <f t="shared" si="298"/>
        <v>02-473-14</v>
      </c>
      <c r="C2394" s="69" t="s">
        <v>4590</v>
      </c>
      <c r="D2394" s="69" t="s">
        <v>4591</v>
      </c>
      <c r="E2394" s="69" t="s">
        <v>967</v>
      </c>
      <c r="F2394" s="70">
        <v>57</v>
      </c>
      <c r="G2394" s="70" t="s">
        <v>4592</v>
      </c>
      <c r="H2394" s="69" t="s">
        <v>86</v>
      </c>
      <c r="I2394" s="69" t="s">
        <v>1018</v>
      </c>
      <c r="J2394" s="69" t="s">
        <v>331</v>
      </c>
      <c r="K2394" s="69" t="s">
        <v>382</v>
      </c>
      <c r="L2394" s="69" t="s">
        <v>420</v>
      </c>
      <c r="M2394" s="69" t="s">
        <v>388</v>
      </c>
      <c r="N2394" s="69" t="s">
        <v>44</v>
      </c>
      <c r="O2394" s="69" t="s">
        <v>386</v>
      </c>
      <c r="P2394" s="69" t="s">
        <v>970</v>
      </c>
      <c r="Q2394" s="69">
        <v>67</v>
      </c>
      <c r="R2394" s="69" t="s">
        <v>86</v>
      </c>
      <c r="V2394" s="59" t="str">
        <f t="shared" si="299"/>
        <v>3598105коричневый</v>
      </c>
      <c r="W2394" s="59" t="str">
        <f t="shared" si="296"/>
        <v>3598105</v>
      </c>
      <c r="X2394" s="59" t="str">
        <f t="shared" si="300"/>
        <v>WESTERN WOOLFELT</v>
      </c>
      <c r="AC2394" s="50">
        <f t="shared" si="301"/>
        <v>2</v>
      </c>
      <c r="AD2394" s="43">
        <f t="shared" si="302"/>
        <v>473</v>
      </c>
      <c r="AE2394" s="50">
        <f t="shared" si="303"/>
        <v>2473</v>
      </c>
    </row>
    <row r="2395" spans="1:31">
      <c r="A2395" s="59" t="str">
        <f t="shared" si="297"/>
        <v>359810567</v>
      </c>
      <c r="B2395" s="59" t="str">
        <f t="shared" si="298"/>
        <v>02-473-14</v>
      </c>
      <c r="C2395" s="69" t="s">
        <v>4593</v>
      </c>
      <c r="D2395" s="69" t="s">
        <v>4591</v>
      </c>
      <c r="E2395" s="69" t="s">
        <v>972</v>
      </c>
      <c r="F2395" s="70">
        <v>59</v>
      </c>
      <c r="G2395" s="70" t="s">
        <v>4592</v>
      </c>
      <c r="H2395" s="69" t="s">
        <v>86</v>
      </c>
      <c r="I2395" s="69" t="s">
        <v>1018</v>
      </c>
      <c r="J2395" s="69" t="s">
        <v>331</v>
      </c>
      <c r="K2395" s="69" t="s">
        <v>382</v>
      </c>
      <c r="L2395" s="69" t="s">
        <v>420</v>
      </c>
      <c r="M2395" s="69" t="s">
        <v>388</v>
      </c>
      <c r="N2395" s="69" t="s">
        <v>44</v>
      </c>
      <c r="O2395" s="69" t="s">
        <v>386</v>
      </c>
      <c r="P2395" s="69" t="s">
        <v>970</v>
      </c>
      <c r="Q2395" s="69">
        <v>67</v>
      </c>
      <c r="R2395" s="69" t="s">
        <v>86</v>
      </c>
      <c r="V2395" s="59" t="str">
        <f t="shared" si="299"/>
        <v>3598105коричневый</v>
      </c>
      <c r="W2395" s="59" t="str">
        <f t="shared" si="296"/>
        <v>3598105</v>
      </c>
      <c r="X2395" s="59" t="str">
        <f t="shared" si="300"/>
        <v>WESTERN WOOLFELT</v>
      </c>
      <c r="AC2395" s="50">
        <f t="shared" si="301"/>
        <v>2</v>
      </c>
      <c r="AD2395" s="43">
        <f t="shared" si="302"/>
        <v>473</v>
      </c>
      <c r="AE2395" s="50">
        <f t="shared" si="303"/>
        <v>2473</v>
      </c>
    </row>
    <row r="2396" spans="1:31">
      <c r="A2396" s="59" t="str">
        <f t="shared" si="297"/>
        <v>36985127</v>
      </c>
      <c r="B2396" s="59" t="str">
        <f t="shared" si="298"/>
        <v>02-474-02</v>
      </c>
      <c r="C2396" s="69" t="s">
        <v>4594</v>
      </c>
      <c r="D2396" s="69" t="s">
        <v>4595</v>
      </c>
      <c r="E2396" s="69" t="s">
        <v>972</v>
      </c>
      <c r="F2396" s="70">
        <v>59</v>
      </c>
      <c r="G2396" s="70" t="s">
        <v>4596</v>
      </c>
      <c r="H2396" s="69" t="s">
        <v>63</v>
      </c>
      <c r="I2396" s="69" t="s">
        <v>969</v>
      </c>
      <c r="J2396" s="69" t="s">
        <v>331</v>
      </c>
      <c r="K2396" s="69" t="s">
        <v>382</v>
      </c>
      <c r="L2396" s="69" t="s">
        <v>420</v>
      </c>
      <c r="M2396" s="69" t="s">
        <v>384</v>
      </c>
      <c r="N2396" s="69" t="s">
        <v>35</v>
      </c>
      <c r="O2396" s="69" t="s">
        <v>386</v>
      </c>
      <c r="P2396" s="69" t="s">
        <v>970</v>
      </c>
      <c r="Q2396" s="69">
        <v>7</v>
      </c>
      <c r="R2396" s="69" t="s">
        <v>63</v>
      </c>
      <c r="V2396" s="59" t="str">
        <f t="shared" si="299"/>
        <v>3698512бежевый</v>
      </c>
      <c r="W2396" s="59" t="str">
        <f t="shared" si="296"/>
        <v>3698512</v>
      </c>
      <c r="X2396" s="59" t="str">
        <f t="shared" si="300"/>
        <v>WESTERN WOODSTRAW</v>
      </c>
      <c r="AC2396" s="50">
        <f t="shared" si="301"/>
        <v>2</v>
      </c>
      <c r="AD2396" s="43">
        <f t="shared" si="302"/>
        <v>474</v>
      </c>
      <c r="AE2396" s="50">
        <f t="shared" si="303"/>
        <v>2474</v>
      </c>
    </row>
    <row r="2397" spans="1:31">
      <c r="A2397" s="59" t="str">
        <f t="shared" si="297"/>
        <v>62901011</v>
      </c>
      <c r="B2397" s="59" t="str">
        <f t="shared" si="298"/>
        <v>02-475-09</v>
      </c>
      <c r="C2397" s="69" t="s">
        <v>4597</v>
      </c>
      <c r="D2397" s="69" t="s">
        <v>4598</v>
      </c>
      <c r="E2397" s="69" t="s">
        <v>1147</v>
      </c>
      <c r="F2397" s="70">
        <v>55</v>
      </c>
      <c r="G2397" s="70" t="s">
        <v>4599</v>
      </c>
      <c r="H2397" s="69" t="s">
        <v>53</v>
      </c>
      <c r="I2397" s="69" t="s">
        <v>1184</v>
      </c>
      <c r="J2397" s="69" t="s">
        <v>348</v>
      </c>
      <c r="K2397" s="69" t="s">
        <v>382</v>
      </c>
      <c r="L2397" s="69" t="s">
        <v>420</v>
      </c>
      <c r="M2397" s="69" t="s">
        <v>388</v>
      </c>
      <c r="N2397" s="69" t="s">
        <v>44</v>
      </c>
      <c r="O2397" s="69" t="s">
        <v>385</v>
      </c>
      <c r="P2397" s="69" t="s">
        <v>970</v>
      </c>
      <c r="Q2397" s="69">
        <v>1</v>
      </c>
      <c r="R2397" s="69" t="s">
        <v>53</v>
      </c>
      <c r="V2397" s="59" t="str">
        <f t="shared" si="299"/>
        <v>6290101черный</v>
      </c>
      <c r="W2397" s="59" t="str">
        <f t="shared" si="296"/>
        <v>6290101</v>
      </c>
      <c r="X2397" s="59" t="str">
        <f t="shared" si="300"/>
        <v>RIDER</v>
      </c>
      <c r="AC2397" s="50">
        <f t="shared" si="301"/>
        <v>2</v>
      </c>
      <c r="AD2397" s="43">
        <f t="shared" si="302"/>
        <v>475</v>
      </c>
      <c r="AE2397" s="50">
        <f t="shared" si="303"/>
        <v>2475</v>
      </c>
    </row>
    <row r="2398" spans="1:31">
      <c r="A2398" s="59" t="str">
        <f t="shared" si="297"/>
        <v>62901011</v>
      </c>
      <c r="B2398" s="59" t="str">
        <f t="shared" si="298"/>
        <v>02-475-09</v>
      </c>
      <c r="C2398" s="69" t="s">
        <v>4600</v>
      </c>
      <c r="D2398" s="69" t="s">
        <v>4598</v>
      </c>
      <c r="E2398" s="69" t="s">
        <v>967</v>
      </c>
      <c r="F2398" s="70">
        <v>57</v>
      </c>
      <c r="G2398" s="70" t="s">
        <v>4599</v>
      </c>
      <c r="H2398" s="69" t="s">
        <v>53</v>
      </c>
      <c r="I2398" s="69" t="s">
        <v>1184</v>
      </c>
      <c r="J2398" s="69" t="s">
        <v>348</v>
      </c>
      <c r="K2398" s="69" t="s">
        <v>382</v>
      </c>
      <c r="L2398" s="69" t="s">
        <v>420</v>
      </c>
      <c r="M2398" s="69" t="s">
        <v>388</v>
      </c>
      <c r="N2398" s="69" t="s">
        <v>44</v>
      </c>
      <c r="O2398" s="69" t="s">
        <v>385</v>
      </c>
      <c r="P2398" s="69" t="s">
        <v>970</v>
      </c>
      <c r="Q2398" s="69">
        <v>1</v>
      </c>
      <c r="R2398" s="69" t="s">
        <v>53</v>
      </c>
      <c r="V2398" s="59" t="str">
        <f t="shared" si="299"/>
        <v>6290101черный</v>
      </c>
      <c r="W2398" s="59" t="str">
        <f t="shared" si="296"/>
        <v>6290101</v>
      </c>
      <c r="X2398" s="59" t="str">
        <f t="shared" si="300"/>
        <v>RIDER</v>
      </c>
      <c r="AC2398" s="50">
        <f t="shared" si="301"/>
        <v>2</v>
      </c>
      <c r="AD2398" s="43">
        <f t="shared" si="302"/>
        <v>475</v>
      </c>
      <c r="AE2398" s="50">
        <f t="shared" si="303"/>
        <v>2475</v>
      </c>
    </row>
    <row r="2399" spans="1:31">
      <c r="A2399" s="59" t="str">
        <f t="shared" si="297"/>
        <v>62901011</v>
      </c>
      <c r="B2399" s="59" t="str">
        <f t="shared" si="298"/>
        <v>02-475-09</v>
      </c>
      <c r="C2399" s="69" t="s">
        <v>4601</v>
      </c>
      <c r="D2399" s="69" t="s">
        <v>4598</v>
      </c>
      <c r="E2399" s="69" t="s">
        <v>972</v>
      </c>
      <c r="F2399" s="70">
        <v>59</v>
      </c>
      <c r="G2399" s="70" t="s">
        <v>4599</v>
      </c>
      <c r="H2399" s="69" t="s">
        <v>53</v>
      </c>
      <c r="I2399" s="69" t="s">
        <v>1184</v>
      </c>
      <c r="J2399" s="69" t="s">
        <v>348</v>
      </c>
      <c r="K2399" s="69" t="s">
        <v>382</v>
      </c>
      <c r="L2399" s="69" t="s">
        <v>420</v>
      </c>
      <c r="M2399" s="69" t="s">
        <v>388</v>
      </c>
      <c r="N2399" s="69" t="s">
        <v>44</v>
      </c>
      <c r="O2399" s="69" t="s">
        <v>385</v>
      </c>
      <c r="P2399" s="69" t="s">
        <v>970</v>
      </c>
      <c r="Q2399" s="69">
        <v>1</v>
      </c>
      <c r="R2399" s="69" t="s">
        <v>53</v>
      </c>
      <c r="V2399" s="59" t="str">
        <f t="shared" si="299"/>
        <v>6290101черный</v>
      </c>
      <c r="W2399" s="59" t="str">
        <f t="shared" si="296"/>
        <v>6290101</v>
      </c>
      <c r="X2399" s="59" t="str">
        <f t="shared" si="300"/>
        <v>RIDER</v>
      </c>
      <c r="AC2399" s="50">
        <f t="shared" si="301"/>
        <v>2</v>
      </c>
      <c r="AD2399" s="43">
        <f t="shared" si="302"/>
        <v>475</v>
      </c>
      <c r="AE2399" s="50">
        <f t="shared" si="303"/>
        <v>2475</v>
      </c>
    </row>
    <row r="2400" spans="1:31">
      <c r="A2400" s="59" t="str">
        <f t="shared" si="297"/>
        <v>62901011</v>
      </c>
      <c r="B2400" s="59" t="str">
        <f t="shared" si="298"/>
        <v>02-475-09</v>
      </c>
      <c r="C2400" s="69" t="s">
        <v>4602</v>
      </c>
      <c r="D2400" s="69" t="s">
        <v>4598</v>
      </c>
      <c r="E2400" s="69" t="s">
        <v>983</v>
      </c>
      <c r="F2400" s="70">
        <v>61</v>
      </c>
      <c r="G2400" s="70" t="s">
        <v>4599</v>
      </c>
      <c r="H2400" s="69" t="s">
        <v>53</v>
      </c>
      <c r="I2400" s="69" t="s">
        <v>1184</v>
      </c>
      <c r="J2400" s="69" t="s">
        <v>348</v>
      </c>
      <c r="K2400" s="69" t="s">
        <v>382</v>
      </c>
      <c r="L2400" s="69" t="s">
        <v>420</v>
      </c>
      <c r="M2400" s="69" t="s">
        <v>388</v>
      </c>
      <c r="N2400" s="69" t="s">
        <v>44</v>
      </c>
      <c r="O2400" s="69" t="s">
        <v>385</v>
      </c>
      <c r="P2400" s="69" t="s">
        <v>970</v>
      </c>
      <c r="Q2400" s="69">
        <v>1</v>
      </c>
      <c r="R2400" s="69" t="s">
        <v>53</v>
      </c>
      <c r="V2400" s="59" t="str">
        <f t="shared" si="299"/>
        <v>6290101черный</v>
      </c>
      <c r="W2400" s="59" t="str">
        <f t="shared" si="296"/>
        <v>6290101</v>
      </c>
      <c r="X2400" s="59" t="str">
        <f t="shared" si="300"/>
        <v>RIDER</v>
      </c>
      <c r="AC2400" s="50">
        <f t="shared" si="301"/>
        <v>2</v>
      </c>
      <c r="AD2400" s="43">
        <f t="shared" si="302"/>
        <v>475</v>
      </c>
      <c r="AE2400" s="50">
        <f t="shared" si="303"/>
        <v>2475</v>
      </c>
    </row>
    <row r="2401" spans="1:31">
      <c r="A2401" s="59" t="str">
        <f t="shared" si="297"/>
        <v>211820178</v>
      </c>
      <c r="B2401" s="59" t="str">
        <f t="shared" si="298"/>
        <v>02-476-36</v>
      </c>
      <c r="C2401" s="69" t="s">
        <v>4603</v>
      </c>
      <c r="D2401" s="69" t="s">
        <v>4604</v>
      </c>
      <c r="E2401" s="69" t="s">
        <v>967</v>
      </c>
      <c r="F2401" s="70">
        <v>57</v>
      </c>
      <c r="G2401" s="70" t="s">
        <v>4605</v>
      </c>
      <c r="H2401" s="69" t="s">
        <v>63</v>
      </c>
      <c r="I2401" s="69" t="s">
        <v>976</v>
      </c>
      <c r="J2401" s="69" t="s">
        <v>330</v>
      </c>
      <c r="K2401" s="69" t="s">
        <v>382</v>
      </c>
      <c r="L2401" s="69" t="s">
        <v>420</v>
      </c>
      <c r="M2401" s="69" t="s">
        <v>388</v>
      </c>
      <c r="N2401" s="69" t="s">
        <v>38</v>
      </c>
      <c r="O2401" s="69" t="s">
        <v>442</v>
      </c>
      <c r="P2401" s="69" t="s">
        <v>970</v>
      </c>
      <c r="Q2401" s="69">
        <v>78</v>
      </c>
      <c r="R2401" s="69" t="s">
        <v>63</v>
      </c>
      <c r="V2401" s="59" t="str">
        <f t="shared" si="299"/>
        <v>2118201бежевый</v>
      </c>
      <c r="W2401" s="59" t="str">
        <f t="shared" si="296"/>
        <v>2118201</v>
      </c>
      <c r="X2401" s="59" t="str">
        <f t="shared" si="300"/>
        <v>PENN COLOR</v>
      </c>
      <c r="AC2401" s="50">
        <f t="shared" si="301"/>
        <v>2</v>
      </c>
      <c r="AD2401" s="43">
        <f t="shared" si="302"/>
        <v>476</v>
      </c>
      <c r="AE2401" s="50">
        <f t="shared" si="303"/>
        <v>2476</v>
      </c>
    </row>
    <row r="2402" spans="1:31">
      <c r="A2402" s="59" t="str">
        <f t="shared" si="297"/>
        <v>211820178</v>
      </c>
      <c r="B2402" s="59" t="str">
        <f t="shared" si="298"/>
        <v>02-476-36</v>
      </c>
      <c r="C2402" s="69" t="s">
        <v>4606</v>
      </c>
      <c r="D2402" s="69" t="s">
        <v>4604</v>
      </c>
      <c r="E2402" s="69" t="s">
        <v>979</v>
      </c>
      <c r="F2402" s="70">
        <v>58</v>
      </c>
      <c r="G2402" s="70" t="s">
        <v>4605</v>
      </c>
      <c r="H2402" s="69" t="s">
        <v>63</v>
      </c>
      <c r="I2402" s="69" t="s">
        <v>976</v>
      </c>
      <c r="J2402" s="69" t="s">
        <v>330</v>
      </c>
      <c r="K2402" s="69" t="s">
        <v>382</v>
      </c>
      <c r="L2402" s="69" t="s">
        <v>420</v>
      </c>
      <c r="M2402" s="69" t="s">
        <v>388</v>
      </c>
      <c r="N2402" s="69" t="s">
        <v>38</v>
      </c>
      <c r="O2402" s="69" t="s">
        <v>442</v>
      </c>
      <c r="P2402" s="69" t="s">
        <v>970</v>
      </c>
      <c r="Q2402" s="69">
        <v>78</v>
      </c>
      <c r="R2402" s="69" t="s">
        <v>63</v>
      </c>
      <c r="V2402" s="59" t="str">
        <f t="shared" si="299"/>
        <v>2118201бежевый</v>
      </c>
      <c r="W2402" s="59" t="str">
        <f t="shared" si="296"/>
        <v>2118201</v>
      </c>
      <c r="X2402" s="59" t="str">
        <f t="shared" si="300"/>
        <v>PENN COLOR</v>
      </c>
      <c r="AC2402" s="50">
        <f t="shared" si="301"/>
        <v>2</v>
      </c>
      <c r="AD2402" s="43">
        <f t="shared" si="302"/>
        <v>476</v>
      </c>
      <c r="AE2402" s="50">
        <f t="shared" si="303"/>
        <v>2476</v>
      </c>
    </row>
    <row r="2403" spans="1:31">
      <c r="A2403" s="59" t="str">
        <f t="shared" si="297"/>
        <v>211820178</v>
      </c>
      <c r="B2403" s="59" t="str">
        <f t="shared" si="298"/>
        <v>02-476-36</v>
      </c>
      <c r="C2403" s="69" t="s">
        <v>4607</v>
      </c>
      <c r="D2403" s="69" t="s">
        <v>4604</v>
      </c>
      <c r="E2403" s="69" t="s">
        <v>972</v>
      </c>
      <c r="F2403" s="70">
        <v>59</v>
      </c>
      <c r="G2403" s="70" t="s">
        <v>4605</v>
      </c>
      <c r="H2403" s="69" t="s">
        <v>63</v>
      </c>
      <c r="I2403" s="69" t="s">
        <v>976</v>
      </c>
      <c r="J2403" s="69" t="s">
        <v>330</v>
      </c>
      <c r="K2403" s="69" t="s">
        <v>382</v>
      </c>
      <c r="L2403" s="69" t="s">
        <v>420</v>
      </c>
      <c r="M2403" s="69" t="s">
        <v>388</v>
      </c>
      <c r="N2403" s="69" t="s">
        <v>38</v>
      </c>
      <c r="O2403" s="69" t="s">
        <v>442</v>
      </c>
      <c r="P2403" s="69" t="s">
        <v>970</v>
      </c>
      <c r="Q2403" s="69">
        <v>78</v>
      </c>
      <c r="R2403" s="69" t="s">
        <v>63</v>
      </c>
      <c r="V2403" s="59" t="str">
        <f t="shared" si="299"/>
        <v>2118201бежевый</v>
      </c>
      <c r="W2403" s="59" t="str">
        <f t="shared" si="296"/>
        <v>2118201</v>
      </c>
      <c r="X2403" s="59" t="str">
        <f t="shared" si="300"/>
        <v>PENN COLOR</v>
      </c>
      <c r="AC2403" s="50">
        <f t="shared" si="301"/>
        <v>2</v>
      </c>
      <c r="AD2403" s="43">
        <f t="shared" si="302"/>
        <v>476</v>
      </c>
      <c r="AE2403" s="50">
        <f t="shared" si="303"/>
        <v>2476</v>
      </c>
    </row>
    <row r="2404" spans="1:31">
      <c r="A2404" s="59" t="str">
        <f t="shared" si="297"/>
        <v>211820178</v>
      </c>
      <c r="B2404" s="59" t="str">
        <f t="shared" si="298"/>
        <v>02-476-36</v>
      </c>
      <c r="C2404" s="69" t="s">
        <v>4608</v>
      </c>
      <c r="D2404" s="69" t="s">
        <v>4604</v>
      </c>
      <c r="E2404" s="69" t="s">
        <v>983</v>
      </c>
      <c r="F2404" s="70">
        <v>61</v>
      </c>
      <c r="G2404" s="70" t="s">
        <v>4605</v>
      </c>
      <c r="H2404" s="69" t="s">
        <v>63</v>
      </c>
      <c r="I2404" s="69" t="s">
        <v>976</v>
      </c>
      <c r="J2404" s="69" t="s">
        <v>330</v>
      </c>
      <c r="K2404" s="69" t="s">
        <v>382</v>
      </c>
      <c r="L2404" s="69" t="s">
        <v>420</v>
      </c>
      <c r="M2404" s="69" t="s">
        <v>388</v>
      </c>
      <c r="N2404" s="69" t="s">
        <v>38</v>
      </c>
      <c r="O2404" s="69" t="s">
        <v>442</v>
      </c>
      <c r="P2404" s="69" t="s">
        <v>970</v>
      </c>
      <c r="Q2404" s="69">
        <v>78</v>
      </c>
      <c r="R2404" s="69" t="s">
        <v>63</v>
      </c>
      <c r="V2404" s="59" t="str">
        <f t="shared" si="299"/>
        <v>2118201бежевый</v>
      </c>
      <c r="W2404" s="59" t="str">
        <f t="shared" si="296"/>
        <v>2118201</v>
      </c>
      <c r="X2404" s="59" t="str">
        <f t="shared" si="300"/>
        <v>PENN COLOR</v>
      </c>
      <c r="AC2404" s="50">
        <f t="shared" si="301"/>
        <v>2</v>
      </c>
      <c r="AD2404" s="43">
        <f t="shared" si="302"/>
        <v>476</v>
      </c>
      <c r="AE2404" s="50">
        <f t="shared" si="303"/>
        <v>2476</v>
      </c>
    </row>
    <row r="2405" spans="1:31">
      <c r="A2405" s="59" t="str">
        <f t="shared" si="297"/>
        <v>211820178</v>
      </c>
      <c r="B2405" s="59" t="str">
        <f t="shared" si="298"/>
        <v>02-476-36</v>
      </c>
      <c r="C2405" s="69" t="s">
        <v>4609</v>
      </c>
      <c r="D2405" s="69" t="s">
        <v>4604</v>
      </c>
      <c r="E2405" s="69" t="s">
        <v>981</v>
      </c>
      <c r="F2405" s="70">
        <v>60</v>
      </c>
      <c r="G2405" s="70" t="s">
        <v>4605</v>
      </c>
      <c r="H2405" s="69" t="s">
        <v>63</v>
      </c>
      <c r="I2405" s="69" t="s">
        <v>976</v>
      </c>
      <c r="J2405" s="69" t="s">
        <v>330</v>
      </c>
      <c r="K2405" s="69" t="s">
        <v>382</v>
      </c>
      <c r="L2405" s="69" t="s">
        <v>420</v>
      </c>
      <c r="M2405" s="69" t="s">
        <v>388</v>
      </c>
      <c r="N2405" s="69" t="s">
        <v>38</v>
      </c>
      <c r="O2405" s="69" t="s">
        <v>442</v>
      </c>
      <c r="P2405" s="69" t="s">
        <v>970</v>
      </c>
      <c r="Q2405" s="69">
        <v>78</v>
      </c>
      <c r="R2405" s="69" t="s">
        <v>63</v>
      </c>
      <c r="V2405" s="59" t="str">
        <f t="shared" si="299"/>
        <v>2118201бежевый</v>
      </c>
      <c r="W2405" s="59" t="str">
        <f t="shared" si="296"/>
        <v>2118201</v>
      </c>
      <c r="X2405" s="59" t="str">
        <f t="shared" si="300"/>
        <v>PENN COLOR</v>
      </c>
      <c r="AC2405" s="50">
        <f t="shared" si="301"/>
        <v>2</v>
      </c>
      <c r="AD2405" s="43">
        <f t="shared" si="302"/>
        <v>476</v>
      </c>
      <c r="AE2405" s="50">
        <f t="shared" si="303"/>
        <v>2476</v>
      </c>
    </row>
    <row r="2406" spans="1:31">
      <c r="A2406" s="59" t="str">
        <f t="shared" si="297"/>
        <v>211820178</v>
      </c>
      <c r="B2406" s="59" t="str">
        <f t="shared" si="298"/>
        <v>02-476-36</v>
      </c>
      <c r="C2406" s="69" t="s">
        <v>4610</v>
      </c>
      <c r="D2406" s="69" t="s">
        <v>4604</v>
      </c>
      <c r="E2406" s="69" t="s">
        <v>989</v>
      </c>
      <c r="F2406" s="70">
        <v>63</v>
      </c>
      <c r="G2406" s="70" t="s">
        <v>4605</v>
      </c>
      <c r="H2406" s="69" t="s">
        <v>63</v>
      </c>
      <c r="I2406" s="69" t="s">
        <v>976</v>
      </c>
      <c r="J2406" s="69" t="s">
        <v>330</v>
      </c>
      <c r="K2406" s="69" t="s">
        <v>382</v>
      </c>
      <c r="L2406" s="69" t="s">
        <v>420</v>
      </c>
      <c r="M2406" s="69" t="s">
        <v>388</v>
      </c>
      <c r="N2406" s="69" t="s">
        <v>38</v>
      </c>
      <c r="O2406" s="69" t="s">
        <v>442</v>
      </c>
      <c r="P2406" s="69" t="s">
        <v>970</v>
      </c>
      <c r="Q2406" s="69">
        <v>78</v>
      </c>
      <c r="R2406" s="69" t="s">
        <v>63</v>
      </c>
      <c r="V2406" s="59" t="str">
        <f t="shared" si="299"/>
        <v>2118201бежевый</v>
      </c>
      <c r="W2406" s="59" t="str">
        <f t="shared" si="296"/>
        <v>2118201</v>
      </c>
      <c r="X2406" s="59" t="str">
        <f t="shared" si="300"/>
        <v>PENN COLOR</v>
      </c>
      <c r="AC2406" s="50">
        <f t="shared" si="301"/>
        <v>2</v>
      </c>
      <c r="AD2406" s="43">
        <f t="shared" si="302"/>
        <v>476</v>
      </c>
      <c r="AE2406" s="50">
        <f t="shared" si="303"/>
        <v>2476</v>
      </c>
    </row>
    <row r="2407" spans="1:31">
      <c r="A2407" s="59" t="str">
        <f t="shared" si="297"/>
        <v>771110161</v>
      </c>
      <c r="B2407" s="59" t="str">
        <f t="shared" si="298"/>
        <v>02-214-77</v>
      </c>
      <c r="C2407" s="69" t="s">
        <v>4611</v>
      </c>
      <c r="D2407" s="69" t="s">
        <v>4612</v>
      </c>
      <c r="E2407" s="69" t="s">
        <v>907</v>
      </c>
      <c r="F2407" s="70">
        <v>0</v>
      </c>
      <c r="G2407" s="70" t="s">
        <v>2257</v>
      </c>
      <c r="H2407" s="69" t="s">
        <v>205</v>
      </c>
      <c r="I2407" s="69" t="s">
        <v>908</v>
      </c>
      <c r="J2407" s="69" t="s">
        <v>327</v>
      </c>
      <c r="K2407" s="69" t="s">
        <v>382</v>
      </c>
      <c r="L2407" s="69" t="s">
        <v>420</v>
      </c>
      <c r="M2407" s="69" t="s">
        <v>388</v>
      </c>
      <c r="N2407" s="69" t="s">
        <v>43</v>
      </c>
      <c r="O2407" s="69" t="s">
        <v>386</v>
      </c>
      <c r="P2407" s="69" t="s">
        <v>970</v>
      </c>
      <c r="Q2407" s="69">
        <v>61</v>
      </c>
      <c r="R2407" s="69" t="s">
        <v>63</v>
      </c>
      <c r="V2407" s="59" t="str">
        <f t="shared" si="299"/>
        <v>7711101песочный</v>
      </c>
      <c r="W2407" s="59" t="str">
        <f t="shared" si="296"/>
        <v>7711101</v>
      </c>
      <c r="X2407" s="59" t="str">
        <f t="shared" si="300"/>
        <v>BASEBALL CAP COTTON</v>
      </c>
      <c r="AC2407" s="50">
        <f t="shared" si="301"/>
        <v>2</v>
      </c>
      <c r="AD2407" s="43">
        <f t="shared" si="302"/>
        <v>214</v>
      </c>
      <c r="AE2407" s="50">
        <f t="shared" si="303"/>
        <v>2214</v>
      </c>
    </row>
    <row r="2408" spans="1:31">
      <c r="A2408" s="59" t="str">
        <f t="shared" si="297"/>
        <v>771110271</v>
      </c>
      <c r="B2408" s="59" t="str">
        <f t="shared" si="298"/>
        <v>02-215-02</v>
      </c>
      <c r="C2408" s="69" t="s">
        <v>4613</v>
      </c>
      <c r="D2408" s="69" t="s">
        <v>4614</v>
      </c>
      <c r="E2408" s="69" t="s">
        <v>1147</v>
      </c>
      <c r="F2408" s="70">
        <v>55</v>
      </c>
      <c r="G2408" s="70" t="s">
        <v>2274</v>
      </c>
      <c r="H2408" s="69" t="s">
        <v>63</v>
      </c>
      <c r="I2408" s="69" t="s">
        <v>908</v>
      </c>
      <c r="J2408" s="69" t="s">
        <v>327</v>
      </c>
      <c r="K2408" s="69" t="s">
        <v>382</v>
      </c>
      <c r="L2408" s="69" t="s">
        <v>420</v>
      </c>
      <c r="M2408" s="69" t="s">
        <v>388</v>
      </c>
      <c r="N2408" s="69" t="s">
        <v>43</v>
      </c>
      <c r="O2408" s="69" t="s">
        <v>386</v>
      </c>
      <c r="P2408" s="69" t="s">
        <v>970</v>
      </c>
      <c r="Q2408" s="69">
        <v>71</v>
      </c>
      <c r="R2408" s="69" t="s">
        <v>63</v>
      </c>
      <c r="V2408" s="59" t="str">
        <f t="shared" si="299"/>
        <v>7711102бежевый</v>
      </c>
      <c r="W2408" s="59" t="str">
        <f t="shared" si="296"/>
        <v>7711102</v>
      </c>
      <c r="X2408" s="59" t="str">
        <f t="shared" si="300"/>
        <v>BASEBALL CAP DELAVE ORGANIC</v>
      </c>
      <c r="AC2408" s="50">
        <f t="shared" si="301"/>
        <v>2</v>
      </c>
      <c r="AD2408" s="43">
        <f t="shared" si="302"/>
        <v>215</v>
      </c>
      <c r="AE2408" s="50">
        <f t="shared" si="303"/>
        <v>2215</v>
      </c>
    </row>
    <row r="2409" spans="1:31">
      <c r="A2409" s="59" t="str">
        <f t="shared" si="297"/>
        <v>771110271</v>
      </c>
      <c r="B2409" s="59" t="str">
        <f t="shared" si="298"/>
        <v>02-215-02</v>
      </c>
      <c r="C2409" s="69" t="s">
        <v>4615</v>
      </c>
      <c r="D2409" s="69" t="s">
        <v>4614</v>
      </c>
      <c r="E2409" s="69" t="s">
        <v>967</v>
      </c>
      <c r="F2409" s="70">
        <v>57</v>
      </c>
      <c r="G2409" s="70" t="s">
        <v>2274</v>
      </c>
      <c r="H2409" s="69" t="s">
        <v>63</v>
      </c>
      <c r="I2409" s="69" t="s">
        <v>908</v>
      </c>
      <c r="J2409" s="69" t="s">
        <v>327</v>
      </c>
      <c r="K2409" s="69" t="s">
        <v>382</v>
      </c>
      <c r="L2409" s="69" t="s">
        <v>420</v>
      </c>
      <c r="M2409" s="69" t="s">
        <v>388</v>
      </c>
      <c r="N2409" s="69" t="s">
        <v>43</v>
      </c>
      <c r="O2409" s="69" t="s">
        <v>386</v>
      </c>
      <c r="P2409" s="69" t="s">
        <v>970</v>
      </c>
      <c r="Q2409" s="69">
        <v>71</v>
      </c>
      <c r="R2409" s="69" t="s">
        <v>63</v>
      </c>
      <c r="V2409" s="59" t="str">
        <f t="shared" si="299"/>
        <v>7711102бежевый</v>
      </c>
      <c r="W2409" s="59" t="str">
        <f t="shared" si="296"/>
        <v>7711102</v>
      </c>
      <c r="X2409" s="59" t="str">
        <f t="shared" si="300"/>
        <v>BASEBALL CAP DELAVE ORGANIC</v>
      </c>
      <c r="AC2409" s="50">
        <f t="shared" si="301"/>
        <v>2</v>
      </c>
      <c r="AD2409" s="43">
        <f t="shared" si="302"/>
        <v>215</v>
      </c>
      <c r="AE2409" s="50">
        <f t="shared" si="303"/>
        <v>2215</v>
      </c>
    </row>
    <row r="2410" spans="1:31">
      <c r="A2410" s="59" t="str">
        <f t="shared" si="297"/>
        <v>771110271</v>
      </c>
      <c r="B2410" s="59" t="str">
        <f t="shared" si="298"/>
        <v>02-215-02</v>
      </c>
      <c r="C2410" s="69" t="s">
        <v>4616</v>
      </c>
      <c r="D2410" s="69" t="s">
        <v>4614</v>
      </c>
      <c r="E2410" s="69" t="s">
        <v>972</v>
      </c>
      <c r="F2410" s="70">
        <v>59</v>
      </c>
      <c r="G2410" s="70" t="s">
        <v>2274</v>
      </c>
      <c r="H2410" s="69" t="s">
        <v>63</v>
      </c>
      <c r="I2410" s="69" t="s">
        <v>908</v>
      </c>
      <c r="J2410" s="69" t="s">
        <v>327</v>
      </c>
      <c r="K2410" s="69" t="s">
        <v>382</v>
      </c>
      <c r="L2410" s="69" t="s">
        <v>420</v>
      </c>
      <c r="M2410" s="69" t="s">
        <v>388</v>
      </c>
      <c r="N2410" s="69" t="s">
        <v>43</v>
      </c>
      <c r="O2410" s="69" t="s">
        <v>386</v>
      </c>
      <c r="P2410" s="69" t="s">
        <v>970</v>
      </c>
      <c r="Q2410" s="69">
        <v>71</v>
      </c>
      <c r="R2410" s="69" t="s">
        <v>63</v>
      </c>
      <c r="V2410" s="59" t="str">
        <f t="shared" si="299"/>
        <v>7711102бежевый</v>
      </c>
      <c r="W2410" s="59" t="str">
        <f t="shared" si="296"/>
        <v>7711102</v>
      </c>
      <c r="X2410" s="59" t="str">
        <f t="shared" si="300"/>
        <v>BASEBALL CAP DELAVE ORGANIC</v>
      </c>
      <c r="AC2410" s="50">
        <f t="shared" si="301"/>
        <v>2</v>
      </c>
      <c r="AD2410" s="43">
        <f t="shared" si="302"/>
        <v>215</v>
      </c>
      <c r="AE2410" s="50">
        <f t="shared" si="303"/>
        <v>2215</v>
      </c>
    </row>
    <row r="2411" spans="1:31">
      <c r="A2411" s="59" t="str">
        <f t="shared" si="297"/>
        <v>771110271</v>
      </c>
      <c r="B2411" s="59" t="str">
        <f t="shared" si="298"/>
        <v>02-215-02</v>
      </c>
      <c r="C2411" s="69" t="s">
        <v>4617</v>
      </c>
      <c r="D2411" s="69" t="s">
        <v>4614</v>
      </c>
      <c r="E2411" s="69" t="s">
        <v>983</v>
      </c>
      <c r="F2411" s="70">
        <v>61</v>
      </c>
      <c r="G2411" s="70" t="s">
        <v>2274</v>
      </c>
      <c r="H2411" s="69" t="s">
        <v>63</v>
      </c>
      <c r="I2411" s="69" t="s">
        <v>908</v>
      </c>
      <c r="J2411" s="69" t="s">
        <v>327</v>
      </c>
      <c r="K2411" s="69" t="s">
        <v>382</v>
      </c>
      <c r="L2411" s="69" t="s">
        <v>420</v>
      </c>
      <c r="M2411" s="69" t="s">
        <v>388</v>
      </c>
      <c r="N2411" s="69" t="s">
        <v>43</v>
      </c>
      <c r="O2411" s="69" t="s">
        <v>386</v>
      </c>
      <c r="P2411" s="69" t="s">
        <v>970</v>
      </c>
      <c r="Q2411" s="69">
        <v>71</v>
      </c>
      <c r="R2411" s="69" t="s">
        <v>63</v>
      </c>
      <c r="V2411" s="59" t="str">
        <f t="shared" si="299"/>
        <v>7711102бежевый</v>
      </c>
      <c r="W2411" s="59" t="str">
        <f t="shared" si="296"/>
        <v>7711102</v>
      </c>
      <c r="X2411" s="59" t="str">
        <f t="shared" si="300"/>
        <v>BASEBALL CAP DELAVE ORGANIC</v>
      </c>
      <c r="AC2411" s="50">
        <f t="shared" si="301"/>
        <v>2</v>
      </c>
      <c r="AD2411" s="43">
        <f t="shared" si="302"/>
        <v>215</v>
      </c>
      <c r="AE2411" s="50">
        <f t="shared" si="303"/>
        <v>2215</v>
      </c>
    </row>
    <row r="2412" spans="1:31">
      <c r="A2412" s="59" t="str">
        <f t="shared" si="297"/>
        <v>771110271</v>
      </c>
      <c r="B2412" s="59" t="str">
        <f t="shared" si="298"/>
        <v>02-215-02</v>
      </c>
      <c r="C2412" s="69" t="s">
        <v>4618</v>
      </c>
      <c r="D2412" s="69" t="s">
        <v>4614</v>
      </c>
      <c r="E2412" s="69" t="s">
        <v>989</v>
      </c>
      <c r="F2412" s="70">
        <v>63</v>
      </c>
      <c r="G2412" s="70" t="s">
        <v>2274</v>
      </c>
      <c r="H2412" s="69" t="s">
        <v>63</v>
      </c>
      <c r="I2412" s="69" t="s">
        <v>908</v>
      </c>
      <c r="J2412" s="69" t="s">
        <v>327</v>
      </c>
      <c r="K2412" s="69" t="s">
        <v>382</v>
      </c>
      <c r="L2412" s="69" t="s">
        <v>420</v>
      </c>
      <c r="M2412" s="69" t="s">
        <v>388</v>
      </c>
      <c r="N2412" s="69" t="s">
        <v>43</v>
      </c>
      <c r="O2412" s="69" t="s">
        <v>386</v>
      </c>
      <c r="P2412" s="69" t="s">
        <v>970</v>
      </c>
      <c r="Q2412" s="69">
        <v>71</v>
      </c>
      <c r="R2412" s="69" t="s">
        <v>63</v>
      </c>
      <c r="V2412" s="59" t="str">
        <f t="shared" si="299"/>
        <v>7711102бежевый</v>
      </c>
      <c r="W2412" s="59" t="str">
        <f t="shared" si="296"/>
        <v>7711102</v>
      </c>
      <c r="X2412" s="59" t="str">
        <f t="shared" si="300"/>
        <v>BASEBALL CAP DELAVE ORGANIC</v>
      </c>
      <c r="AC2412" s="50">
        <f t="shared" si="301"/>
        <v>2</v>
      </c>
      <c r="AD2412" s="43">
        <f t="shared" si="302"/>
        <v>215</v>
      </c>
      <c r="AE2412" s="50">
        <f t="shared" si="303"/>
        <v>2215</v>
      </c>
    </row>
    <row r="2413" spans="1:31">
      <c r="A2413" s="59" t="str">
        <f t="shared" si="297"/>
        <v>77111361</v>
      </c>
      <c r="B2413" s="59" t="str">
        <f t="shared" si="298"/>
        <v>02-477-09</v>
      </c>
      <c r="C2413" s="69" t="s">
        <v>4619</v>
      </c>
      <c r="D2413" s="69" t="s">
        <v>4620</v>
      </c>
      <c r="E2413" s="69" t="s">
        <v>907</v>
      </c>
      <c r="F2413" s="70">
        <v>0</v>
      </c>
      <c r="G2413" s="70" t="s">
        <v>4621</v>
      </c>
      <c r="H2413" s="69" t="s">
        <v>53</v>
      </c>
      <c r="I2413" s="69" t="s">
        <v>908</v>
      </c>
      <c r="J2413" s="69" t="s">
        <v>327</v>
      </c>
      <c r="K2413" s="69" t="s">
        <v>382</v>
      </c>
      <c r="L2413" s="69" t="s">
        <v>420</v>
      </c>
      <c r="M2413" s="69" t="s">
        <v>388</v>
      </c>
      <c r="N2413" s="69" t="s">
        <v>43</v>
      </c>
      <c r="O2413" s="69" t="s">
        <v>386</v>
      </c>
      <c r="P2413" s="69" t="s">
        <v>970</v>
      </c>
      <c r="Q2413" s="69">
        <v>1</v>
      </c>
      <c r="R2413" s="69" t="s">
        <v>53</v>
      </c>
      <c r="V2413" s="59" t="str">
        <f t="shared" si="299"/>
        <v>7711136черный</v>
      </c>
      <c r="W2413" s="59" t="str">
        <f t="shared" si="296"/>
        <v>7711136</v>
      </c>
      <c r="X2413" s="59" t="str">
        <f t="shared" si="300"/>
        <v>BASEBALL CAP COTTON</v>
      </c>
      <c r="AC2413" s="50">
        <f t="shared" si="301"/>
        <v>2</v>
      </c>
      <c r="AD2413" s="43">
        <f t="shared" si="302"/>
        <v>477</v>
      </c>
      <c r="AE2413" s="50">
        <f t="shared" si="303"/>
        <v>2477</v>
      </c>
    </row>
    <row r="2414" spans="1:31">
      <c r="A2414" s="59" t="str">
        <f t="shared" si="297"/>
        <v>77511711</v>
      </c>
      <c r="B2414" s="59" t="str">
        <f t="shared" si="298"/>
        <v>02-478-09</v>
      </c>
      <c r="C2414" s="69" t="s">
        <v>4622</v>
      </c>
      <c r="D2414" s="69" t="s">
        <v>4623</v>
      </c>
      <c r="E2414" s="69" t="s">
        <v>907</v>
      </c>
      <c r="F2414" s="70">
        <v>0</v>
      </c>
      <c r="G2414" s="70" t="s">
        <v>4624</v>
      </c>
      <c r="H2414" s="69" t="s">
        <v>53</v>
      </c>
      <c r="I2414" s="69" t="s">
        <v>2014</v>
      </c>
      <c r="J2414" s="69" t="s">
        <v>356</v>
      </c>
      <c r="K2414" s="69" t="s">
        <v>382</v>
      </c>
      <c r="L2414" s="69" t="s">
        <v>420</v>
      </c>
      <c r="M2414" s="69" t="s">
        <v>388</v>
      </c>
      <c r="N2414" s="69" t="s">
        <v>43</v>
      </c>
      <c r="O2414" s="69" t="s">
        <v>386</v>
      </c>
      <c r="P2414" s="69" t="s">
        <v>970</v>
      </c>
      <c r="Q2414" s="69">
        <v>1</v>
      </c>
      <c r="R2414" s="69" t="s">
        <v>53</v>
      </c>
      <c r="V2414" s="59" t="str">
        <f t="shared" si="299"/>
        <v>7751171черный</v>
      </c>
      <c r="W2414" s="59" t="str">
        <f t="shared" si="296"/>
        <v>7751171</v>
      </c>
      <c r="X2414" s="59" t="str">
        <f t="shared" si="300"/>
        <v>TRUCKER CAP AMERICAN HERITAGE CLASSIC</v>
      </c>
      <c r="AC2414" s="50">
        <f t="shared" si="301"/>
        <v>2</v>
      </c>
      <c r="AD2414" s="43">
        <f t="shared" si="302"/>
        <v>478</v>
      </c>
      <c r="AE2414" s="50">
        <f t="shared" si="303"/>
        <v>2478</v>
      </c>
    </row>
    <row r="2415" spans="1:31">
      <c r="A2415" s="59" t="str">
        <f t="shared" si="297"/>
        <v>775117189</v>
      </c>
      <c r="B2415" s="59" t="str">
        <f t="shared" si="298"/>
        <v>02-478-13</v>
      </c>
      <c r="C2415" s="69" t="s">
        <v>4625</v>
      </c>
      <c r="D2415" s="69" t="s">
        <v>4626</v>
      </c>
      <c r="E2415" s="69" t="s">
        <v>907</v>
      </c>
      <c r="F2415" s="70">
        <v>0</v>
      </c>
      <c r="G2415" s="70" t="s">
        <v>4624</v>
      </c>
      <c r="H2415" s="69" t="s">
        <v>286</v>
      </c>
      <c r="I2415" s="69" t="s">
        <v>908</v>
      </c>
      <c r="J2415" s="69" t="s">
        <v>356</v>
      </c>
      <c r="K2415" s="69" t="s">
        <v>382</v>
      </c>
      <c r="L2415" s="69" t="s">
        <v>420</v>
      </c>
      <c r="M2415" s="69" t="s">
        <v>388</v>
      </c>
      <c r="N2415" s="69" t="s">
        <v>43</v>
      </c>
      <c r="O2415" s="69" t="s">
        <v>386</v>
      </c>
      <c r="P2415" s="69" t="s">
        <v>970</v>
      </c>
      <c r="Q2415" s="69">
        <v>89</v>
      </c>
      <c r="R2415" s="69" t="s">
        <v>286</v>
      </c>
      <c r="V2415" s="59" t="str">
        <f t="shared" si="299"/>
        <v>7751171фиолетовый</v>
      </c>
      <c r="W2415" s="59" t="str">
        <f t="shared" si="296"/>
        <v>7751171</v>
      </c>
      <c r="X2415" s="59" t="str">
        <f t="shared" si="300"/>
        <v>TRUCKER CAP AMERICAN HERITAGE CLASSIC</v>
      </c>
      <c r="AC2415" s="50">
        <f t="shared" si="301"/>
        <v>2</v>
      </c>
      <c r="AD2415" s="43">
        <f t="shared" si="302"/>
        <v>478</v>
      </c>
      <c r="AE2415" s="50">
        <f t="shared" si="303"/>
        <v>2478</v>
      </c>
    </row>
    <row r="2416" spans="1:31">
      <c r="A2416" s="59" t="str">
        <f t="shared" si="297"/>
        <v>775117665</v>
      </c>
      <c r="B2416" s="59" t="str">
        <f t="shared" si="298"/>
        <v>02-479-14</v>
      </c>
      <c r="C2416" s="69" t="s">
        <v>4627</v>
      </c>
      <c r="D2416" s="69" t="s">
        <v>4628</v>
      </c>
      <c r="E2416" s="69" t="s">
        <v>907</v>
      </c>
      <c r="F2416" s="70">
        <v>0</v>
      </c>
      <c r="G2416" s="70" t="s">
        <v>4629</v>
      </c>
      <c r="H2416" s="69" t="s">
        <v>713</v>
      </c>
      <c r="I2416" s="69" t="s">
        <v>2014</v>
      </c>
      <c r="J2416" s="69" t="s">
        <v>356</v>
      </c>
      <c r="K2416" s="69" t="s">
        <v>382</v>
      </c>
      <c r="L2416" s="69" t="s">
        <v>420</v>
      </c>
      <c r="M2416" s="69" t="s">
        <v>388</v>
      </c>
      <c r="N2416" s="69" t="s">
        <v>43</v>
      </c>
      <c r="O2416" s="69" t="s">
        <v>386</v>
      </c>
      <c r="P2416" s="69" t="s">
        <v>970</v>
      </c>
      <c r="Q2416" s="69">
        <v>65</v>
      </c>
      <c r="R2416" s="69" t="s">
        <v>86</v>
      </c>
      <c r="V2416" s="59" t="str">
        <f t="shared" si="299"/>
        <v>7751176коричневый / бордовый</v>
      </c>
      <c r="W2416" s="59" t="str">
        <f t="shared" si="296"/>
        <v>7751176</v>
      </c>
      <c r="X2416" s="59" t="str">
        <f t="shared" si="300"/>
        <v>TRUCKER CAP STRONGER BISON</v>
      </c>
      <c r="AC2416" s="50">
        <f t="shared" si="301"/>
        <v>2</v>
      </c>
      <c r="AD2416" s="43">
        <f t="shared" si="302"/>
        <v>479</v>
      </c>
      <c r="AE2416" s="50">
        <f t="shared" si="303"/>
        <v>2479</v>
      </c>
    </row>
    <row r="2417" spans="1:31">
      <c r="A2417" s="59" t="str">
        <f t="shared" si="297"/>
        <v>77511772</v>
      </c>
      <c r="B2417" s="59" t="str">
        <f t="shared" si="298"/>
        <v>02-480-95</v>
      </c>
      <c r="C2417" s="69" t="s">
        <v>4630</v>
      </c>
      <c r="D2417" s="69" t="s">
        <v>4631</v>
      </c>
      <c r="E2417" s="69" t="s">
        <v>907</v>
      </c>
      <c r="F2417" s="70">
        <v>0</v>
      </c>
      <c r="G2417" s="70" t="s">
        <v>4632</v>
      </c>
      <c r="H2417" s="69" t="s">
        <v>248</v>
      </c>
      <c r="I2417" s="69" t="s">
        <v>908</v>
      </c>
      <c r="J2417" s="69" t="s">
        <v>356</v>
      </c>
      <c r="K2417" s="69" t="s">
        <v>382</v>
      </c>
      <c r="L2417" s="69" t="s">
        <v>420</v>
      </c>
      <c r="M2417" s="69" t="s">
        <v>388</v>
      </c>
      <c r="N2417" s="69" t="s">
        <v>43</v>
      </c>
      <c r="O2417" s="69" t="s">
        <v>386</v>
      </c>
      <c r="P2417" s="69" t="s">
        <v>970</v>
      </c>
      <c r="Q2417" s="69">
        <v>2</v>
      </c>
      <c r="R2417" s="69" t="s">
        <v>71</v>
      </c>
      <c r="V2417" s="59" t="str">
        <f t="shared" si="299"/>
        <v>7751177синий / белый</v>
      </c>
      <c r="W2417" s="59" t="str">
        <f t="shared" si="296"/>
        <v>7751177</v>
      </c>
      <c r="X2417" s="59" t="str">
        <f t="shared" si="300"/>
        <v>TRUCKER CAP FREE SPIRIT</v>
      </c>
      <c r="AC2417" s="50">
        <f t="shared" si="301"/>
        <v>2</v>
      </c>
      <c r="AD2417" s="43">
        <f t="shared" si="302"/>
        <v>480</v>
      </c>
      <c r="AE2417" s="50">
        <f t="shared" si="303"/>
        <v>2480</v>
      </c>
    </row>
    <row r="2418" spans="1:31">
      <c r="A2418" s="59" t="str">
        <f t="shared" si="297"/>
        <v>775117884</v>
      </c>
      <c r="B2418" s="59" t="str">
        <f t="shared" si="298"/>
        <v>02-481-03</v>
      </c>
      <c r="C2418" s="69" t="s">
        <v>4633</v>
      </c>
      <c r="D2418" s="69" t="s">
        <v>4634</v>
      </c>
      <c r="E2418" s="69" t="s">
        <v>907</v>
      </c>
      <c r="F2418" s="70">
        <v>0</v>
      </c>
      <c r="G2418" s="70" t="s">
        <v>4635</v>
      </c>
      <c r="H2418" s="69" t="s">
        <v>714</v>
      </c>
      <c r="I2418" s="69" t="s">
        <v>2014</v>
      </c>
      <c r="J2418" s="69" t="s">
        <v>356</v>
      </c>
      <c r="K2418" s="69" t="s">
        <v>382</v>
      </c>
      <c r="L2418" s="69" t="s">
        <v>420</v>
      </c>
      <c r="M2418" s="69" t="s">
        <v>388</v>
      </c>
      <c r="N2418" s="69" t="s">
        <v>43</v>
      </c>
      <c r="O2418" s="69" t="s">
        <v>386</v>
      </c>
      <c r="P2418" s="69" t="s">
        <v>970</v>
      </c>
      <c r="Q2418" s="69">
        <v>84</v>
      </c>
      <c r="R2418" s="69" t="s">
        <v>195</v>
      </c>
      <c r="V2418" s="59" t="str">
        <f t="shared" si="299"/>
        <v>7751178оливковый / красный</v>
      </c>
      <c r="W2418" s="59" t="str">
        <f t="shared" si="296"/>
        <v>7751178</v>
      </c>
      <c r="X2418" s="59" t="str">
        <f t="shared" si="300"/>
        <v>TRUCKER CAP COLLEGE FOOTBALL</v>
      </c>
      <c r="AC2418" s="50">
        <f t="shared" si="301"/>
        <v>2</v>
      </c>
      <c r="AD2418" s="43">
        <f t="shared" si="302"/>
        <v>481</v>
      </c>
      <c r="AE2418" s="50">
        <f t="shared" si="303"/>
        <v>2481</v>
      </c>
    </row>
    <row r="2419" spans="1:31">
      <c r="A2419" s="59" t="str">
        <f t="shared" si="297"/>
        <v>775118129</v>
      </c>
      <c r="B2419" s="59" t="str">
        <f t="shared" si="298"/>
        <v>02-482-20</v>
      </c>
      <c r="C2419" s="69" t="s">
        <v>4636</v>
      </c>
      <c r="D2419" s="69" t="s">
        <v>4637</v>
      </c>
      <c r="E2419" s="69" t="s">
        <v>907</v>
      </c>
      <c r="F2419" s="70">
        <v>0</v>
      </c>
      <c r="G2419" s="70" t="s">
        <v>4638</v>
      </c>
      <c r="H2419" s="69" t="s">
        <v>703</v>
      </c>
      <c r="I2419" s="69" t="s">
        <v>908</v>
      </c>
      <c r="J2419" s="69" t="s">
        <v>356</v>
      </c>
      <c r="K2419" s="69" t="s">
        <v>382</v>
      </c>
      <c r="L2419" s="69" t="s">
        <v>420</v>
      </c>
      <c r="M2419" s="69" t="s">
        <v>388</v>
      </c>
      <c r="N2419" s="69" t="s">
        <v>43</v>
      </c>
      <c r="O2419" s="69" t="s">
        <v>386</v>
      </c>
      <c r="P2419" s="69" t="s">
        <v>970</v>
      </c>
      <c r="Q2419" s="69">
        <v>29</v>
      </c>
      <c r="R2419" s="69" t="s">
        <v>65</v>
      </c>
      <c r="V2419" s="59" t="str">
        <f t="shared" si="299"/>
        <v>7751181желтый / черный</v>
      </c>
      <c r="W2419" s="59" t="str">
        <f t="shared" si="296"/>
        <v>7751181</v>
      </c>
      <c r="X2419" s="59" t="str">
        <f t="shared" si="300"/>
        <v>TRUCKER CAP FOOTBALL BEAVER</v>
      </c>
      <c r="AC2419" s="50">
        <f t="shared" si="301"/>
        <v>2</v>
      </c>
      <c r="AD2419" s="43">
        <f t="shared" si="302"/>
        <v>482</v>
      </c>
      <c r="AE2419" s="50">
        <f t="shared" si="303"/>
        <v>2482</v>
      </c>
    </row>
    <row r="2420" spans="1:31">
      <c r="A2420" s="59" t="str">
        <f t="shared" si="297"/>
        <v>775610628</v>
      </c>
      <c r="B2420" s="59" t="str">
        <f t="shared" si="298"/>
        <v>02-483-13</v>
      </c>
      <c r="C2420" s="69" t="s">
        <v>4639</v>
      </c>
      <c r="D2420" s="69" t="s">
        <v>4640</v>
      </c>
      <c r="E2420" s="69" t="s">
        <v>907</v>
      </c>
      <c r="F2420" s="70">
        <v>0</v>
      </c>
      <c r="G2420" s="70" t="s">
        <v>4641</v>
      </c>
      <c r="H2420" s="69" t="s">
        <v>203</v>
      </c>
      <c r="I2420" s="69" t="s">
        <v>2014</v>
      </c>
      <c r="J2420" s="69" t="s">
        <v>356</v>
      </c>
      <c r="K2420" s="69" t="s">
        <v>382</v>
      </c>
      <c r="L2420" s="69" t="s">
        <v>420</v>
      </c>
      <c r="M2420" s="69" t="s">
        <v>388</v>
      </c>
      <c r="N2420" s="69" t="s">
        <v>43</v>
      </c>
      <c r="O2420" s="69" t="s">
        <v>386</v>
      </c>
      <c r="P2420" s="69" t="s">
        <v>970</v>
      </c>
      <c r="Q2420" s="69">
        <v>28</v>
      </c>
      <c r="R2420" s="69" t="s">
        <v>199</v>
      </c>
      <c r="V2420" s="59" t="str">
        <f t="shared" si="299"/>
        <v>7756106оранжевый / синий</v>
      </c>
      <c r="W2420" s="59" t="str">
        <f t="shared" si="296"/>
        <v>7756106</v>
      </c>
      <c r="X2420" s="59" t="str">
        <f t="shared" si="300"/>
        <v>TRUCKER CAP FISHERMENS BAY</v>
      </c>
      <c r="AC2420" s="50">
        <f t="shared" si="301"/>
        <v>2</v>
      </c>
      <c r="AD2420" s="43">
        <f t="shared" si="302"/>
        <v>483</v>
      </c>
      <c r="AE2420" s="50">
        <f t="shared" si="303"/>
        <v>2483</v>
      </c>
    </row>
    <row r="2421" spans="1:31">
      <c r="A2421" s="59" t="str">
        <f t="shared" si="297"/>
        <v>77561071</v>
      </c>
      <c r="B2421" s="59" t="str">
        <f t="shared" si="298"/>
        <v>02-484-48</v>
      </c>
      <c r="C2421" s="69" t="s">
        <v>4642</v>
      </c>
      <c r="D2421" s="69" t="s">
        <v>4643</v>
      </c>
      <c r="E2421" s="69" t="s">
        <v>907</v>
      </c>
      <c r="F2421" s="70">
        <v>0</v>
      </c>
      <c r="G2421" s="70" t="s">
        <v>4644</v>
      </c>
      <c r="H2421" s="69" t="s">
        <v>293</v>
      </c>
      <c r="I2421" s="69" t="s">
        <v>909</v>
      </c>
      <c r="J2421" s="69" t="s">
        <v>356</v>
      </c>
      <c r="K2421" s="69" t="s">
        <v>382</v>
      </c>
      <c r="L2421" s="69" t="s">
        <v>420</v>
      </c>
      <c r="M2421" s="69" t="s">
        <v>388</v>
      </c>
      <c r="O2421" s="69" t="s">
        <v>386</v>
      </c>
      <c r="P2421" s="69" t="s">
        <v>970</v>
      </c>
      <c r="Q2421" s="69">
        <v>1</v>
      </c>
      <c r="R2421" s="69" t="s">
        <v>53</v>
      </c>
      <c r="V2421" s="59" t="str">
        <f t="shared" si="299"/>
        <v>7756107черный / белый</v>
      </c>
      <c r="W2421" s="59" t="str">
        <f t="shared" si="296"/>
        <v>7756107</v>
      </c>
      <c r="X2421" s="59" t="str">
        <f t="shared" si="300"/>
        <v>TRUCKER CAP HOT SHOTS</v>
      </c>
      <c r="AC2421" s="50">
        <f t="shared" si="301"/>
        <v>2</v>
      </c>
      <c r="AD2421" s="43">
        <f t="shared" si="302"/>
        <v>484</v>
      </c>
      <c r="AE2421" s="50">
        <f t="shared" si="303"/>
        <v>2484</v>
      </c>
    </row>
    <row r="2422" spans="1:31">
      <c r="A2422" s="59" t="str">
        <f t="shared" si="297"/>
        <v>775610829</v>
      </c>
      <c r="B2422" s="59" t="str">
        <f t="shared" si="298"/>
        <v>02-485-06</v>
      </c>
      <c r="C2422" s="69" t="s">
        <v>4645</v>
      </c>
      <c r="D2422" s="69" t="s">
        <v>4646</v>
      </c>
      <c r="E2422" s="69" t="s">
        <v>907</v>
      </c>
      <c r="F2422" s="70">
        <v>0</v>
      </c>
      <c r="G2422" s="70" t="s">
        <v>4647</v>
      </c>
      <c r="H2422" s="69" t="s">
        <v>698</v>
      </c>
      <c r="I2422" s="69" t="s">
        <v>909</v>
      </c>
      <c r="J2422" s="69" t="s">
        <v>356</v>
      </c>
      <c r="K2422" s="69" t="s">
        <v>382</v>
      </c>
      <c r="L2422" s="69" t="s">
        <v>420</v>
      </c>
      <c r="M2422" s="69" t="s">
        <v>388</v>
      </c>
      <c r="O2422" s="69" t="s">
        <v>386</v>
      </c>
      <c r="P2422" s="69" t="s">
        <v>970</v>
      </c>
      <c r="Q2422" s="69">
        <v>29</v>
      </c>
      <c r="R2422" s="69" t="s">
        <v>71</v>
      </c>
      <c r="V2422" s="59" t="str">
        <f t="shared" si="299"/>
        <v>7756108синий / желтый</v>
      </c>
      <c r="W2422" s="59" t="str">
        <f t="shared" si="296"/>
        <v>7756108</v>
      </c>
      <c r="X2422" s="59" t="str">
        <f t="shared" si="300"/>
        <v>TRUCKER CAP FIREWALKERS</v>
      </c>
      <c r="AC2422" s="50">
        <f t="shared" si="301"/>
        <v>2</v>
      </c>
      <c r="AD2422" s="43">
        <f t="shared" si="302"/>
        <v>485</v>
      </c>
      <c r="AE2422" s="50">
        <f t="shared" si="303"/>
        <v>2485</v>
      </c>
    </row>
    <row r="2423" spans="1:31">
      <c r="A2423" s="59" t="str">
        <f t="shared" si="297"/>
        <v>77811153</v>
      </c>
      <c r="B2423" s="59" t="str">
        <f t="shared" si="298"/>
        <v>02-486-17</v>
      </c>
      <c r="C2423" s="69" t="s">
        <v>4648</v>
      </c>
      <c r="D2423" s="69" t="s">
        <v>4649</v>
      </c>
      <c r="E2423" s="69" t="s">
        <v>907</v>
      </c>
      <c r="F2423" s="70">
        <v>0</v>
      </c>
      <c r="G2423" s="70" t="s">
        <v>4650</v>
      </c>
      <c r="H2423" s="69" t="s">
        <v>308</v>
      </c>
      <c r="I2423" s="69" t="s">
        <v>2014</v>
      </c>
      <c r="J2423" s="69" t="s">
        <v>783</v>
      </c>
      <c r="K2423" s="69" t="s">
        <v>382</v>
      </c>
      <c r="L2423" s="69" t="s">
        <v>420</v>
      </c>
      <c r="M2423" s="69" t="s">
        <v>388</v>
      </c>
      <c r="N2423" s="69" t="s">
        <v>43</v>
      </c>
      <c r="O2423" s="69" t="s">
        <v>386</v>
      </c>
      <c r="P2423" s="69" t="s">
        <v>970</v>
      </c>
      <c r="Q2423" s="69">
        <v>3</v>
      </c>
      <c r="R2423" s="69" t="s">
        <v>53</v>
      </c>
      <c r="V2423" s="59" t="str">
        <f t="shared" si="299"/>
        <v>7781115черный / серый</v>
      </c>
      <c r="W2423" s="59" t="str">
        <f t="shared" si="296"/>
        <v>7781115</v>
      </c>
      <c r="X2423" s="59" t="str">
        <f t="shared" si="300"/>
        <v>BASEBALL CAP SHAKA COTTON</v>
      </c>
      <c r="AC2423" s="50">
        <f t="shared" si="301"/>
        <v>2</v>
      </c>
      <c r="AD2423" s="43">
        <f t="shared" si="302"/>
        <v>486</v>
      </c>
      <c r="AE2423" s="50">
        <f t="shared" si="303"/>
        <v>2486</v>
      </c>
    </row>
    <row r="2424" spans="1:31">
      <c r="A2424" s="59" t="str">
        <f t="shared" si="297"/>
        <v>77811158</v>
      </c>
      <c r="B2424" s="59" t="str">
        <f t="shared" si="298"/>
        <v>02-486-18</v>
      </c>
      <c r="C2424" s="69" t="s">
        <v>4651</v>
      </c>
      <c r="D2424" s="69" t="s">
        <v>4652</v>
      </c>
      <c r="E2424" s="69" t="s">
        <v>907</v>
      </c>
      <c r="F2424" s="70">
        <v>0</v>
      </c>
      <c r="G2424" s="70" t="s">
        <v>4650</v>
      </c>
      <c r="H2424" s="69" t="s">
        <v>302</v>
      </c>
      <c r="I2424" s="69" t="s">
        <v>2014</v>
      </c>
      <c r="J2424" s="69" t="s">
        <v>783</v>
      </c>
      <c r="K2424" s="69" t="s">
        <v>382</v>
      </c>
      <c r="L2424" s="69" t="s">
        <v>420</v>
      </c>
      <c r="M2424" s="69" t="s">
        <v>388</v>
      </c>
      <c r="N2424" s="69" t="s">
        <v>43</v>
      </c>
      <c r="O2424" s="69" t="s">
        <v>386</v>
      </c>
      <c r="P2424" s="69" t="s">
        <v>970</v>
      </c>
      <c r="Q2424" s="69">
        <v>8</v>
      </c>
      <c r="R2424" s="69" t="s">
        <v>53</v>
      </c>
      <c r="V2424" s="59" t="str">
        <f t="shared" si="299"/>
        <v>7781115черный / красный</v>
      </c>
      <c r="W2424" s="59" t="str">
        <f t="shared" si="296"/>
        <v>7781115</v>
      </c>
      <c r="X2424" s="59" t="str">
        <f t="shared" si="300"/>
        <v>BASEBALL CAP SHAKA COTTON</v>
      </c>
      <c r="AC2424" s="50">
        <f t="shared" si="301"/>
        <v>2</v>
      </c>
      <c r="AD2424" s="43">
        <f t="shared" si="302"/>
        <v>486</v>
      </c>
      <c r="AE2424" s="50">
        <f t="shared" si="303"/>
        <v>2486</v>
      </c>
    </row>
    <row r="2425" spans="1:31">
      <c r="A2425" s="59" t="str">
        <f t="shared" si="297"/>
        <v>778111632</v>
      </c>
      <c r="B2425" s="59" t="str">
        <f t="shared" si="298"/>
        <v>02-487-05</v>
      </c>
      <c r="C2425" s="69" t="s">
        <v>4653</v>
      </c>
      <c r="D2425" s="69" t="s">
        <v>4654</v>
      </c>
      <c r="E2425" s="69" t="s">
        <v>907</v>
      </c>
      <c r="F2425" s="70">
        <v>0</v>
      </c>
      <c r="G2425" s="70" t="s">
        <v>4655</v>
      </c>
      <c r="H2425" s="69" t="s">
        <v>277</v>
      </c>
      <c r="I2425" s="69" t="s">
        <v>908</v>
      </c>
      <c r="J2425" s="69" t="s">
        <v>783</v>
      </c>
      <c r="K2425" s="69" t="s">
        <v>382</v>
      </c>
      <c r="L2425" s="69" t="s">
        <v>420</v>
      </c>
      <c r="M2425" s="69" t="s">
        <v>388</v>
      </c>
      <c r="N2425" s="69" t="s">
        <v>43</v>
      </c>
      <c r="O2425" s="69" t="s">
        <v>386</v>
      </c>
      <c r="P2425" s="69" t="s">
        <v>970</v>
      </c>
      <c r="Q2425" s="69">
        <v>32</v>
      </c>
      <c r="R2425" s="69" t="s">
        <v>83</v>
      </c>
      <c r="V2425" s="59" t="str">
        <f t="shared" si="299"/>
        <v>7781116темно-серый</v>
      </c>
      <c r="W2425" s="59" t="str">
        <f t="shared" si="296"/>
        <v>7781116</v>
      </c>
      <c r="X2425" s="59" t="str">
        <f t="shared" si="300"/>
        <v>BASEBALL CAP COTTON</v>
      </c>
      <c r="AC2425" s="50">
        <f t="shared" si="301"/>
        <v>2</v>
      </c>
      <c r="AD2425" s="43">
        <f t="shared" si="302"/>
        <v>487</v>
      </c>
      <c r="AE2425" s="50">
        <f t="shared" si="303"/>
        <v>2487</v>
      </c>
    </row>
    <row r="2426" spans="1:31">
      <c r="A2426" s="59" t="str">
        <f t="shared" si="297"/>
        <v>77811171</v>
      </c>
      <c r="B2426" s="59" t="str">
        <f t="shared" si="298"/>
        <v>02-488-09</v>
      </c>
      <c r="C2426" s="69" t="s">
        <v>4656</v>
      </c>
      <c r="D2426" s="69" t="s">
        <v>4657</v>
      </c>
      <c r="E2426" s="69" t="s">
        <v>907</v>
      </c>
      <c r="F2426" s="70">
        <v>0</v>
      </c>
      <c r="G2426" s="70" t="s">
        <v>4658</v>
      </c>
      <c r="H2426" s="69" t="s">
        <v>53</v>
      </c>
      <c r="I2426" s="69" t="s">
        <v>908</v>
      </c>
      <c r="J2426" s="69" t="s">
        <v>783</v>
      </c>
      <c r="K2426" s="69" t="s">
        <v>382</v>
      </c>
      <c r="L2426" s="69" t="s">
        <v>420</v>
      </c>
      <c r="M2426" s="69" t="s">
        <v>388</v>
      </c>
      <c r="N2426" s="69" t="s">
        <v>43</v>
      </c>
      <c r="O2426" s="69" t="s">
        <v>386</v>
      </c>
      <c r="P2426" s="69" t="s">
        <v>970</v>
      </c>
      <c r="Q2426" s="69">
        <v>1</v>
      </c>
      <c r="R2426" s="69" t="s">
        <v>53</v>
      </c>
      <c r="V2426" s="59" t="str">
        <f t="shared" si="299"/>
        <v>7781117черный</v>
      </c>
      <c r="W2426" s="59" t="str">
        <f t="shared" si="296"/>
        <v>7781117</v>
      </c>
      <c r="X2426" s="59" t="str">
        <f t="shared" si="300"/>
        <v>BASEBALL CAP COTTON</v>
      </c>
      <c r="AC2426" s="50">
        <f t="shared" si="301"/>
        <v>2</v>
      </c>
      <c r="AD2426" s="43">
        <f t="shared" si="302"/>
        <v>488</v>
      </c>
      <c r="AE2426" s="50">
        <f t="shared" si="303"/>
        <v>2488</v>
      </c>
    </row>
    <row r="2427" spans="1:31">
      <c r="A2427" s="59" t="str">
        <f t="shared" si="297"/>
        <v>778111875</v>
      </c>
      <c r="B2427" s="59" t="str">
        <f t="shared" si="298"/>
        <v>02-489-36</v>
      </c>
      <c r="C2427" s="69" t="s">
        <v>4659</v>
      </c>
      <c r="D2427" s="69" t="s">
        <v>4660</v>
      </c>
      <c r="E2427" s="69" t="s">
        <v>907</v>
      </c>
      <c r="F2427" s="70">
        <v>0</v>
      </c>
      <c r="G2427" s="70" t="s">
        <v>4661</v>
      </c>
      <c r="H2427" s="69" t="s">
        <v>187</v>
      </c>
      <c r="I2427" s="69" t="s">
        <v>2014</v>
      </c>
      <c r="J2427" s="69" t="s">
        <v>783</v>
      </c>
      <c r="K2427" s="69" t="s">
        <v>382</v>
      </c>
      <c r="L2427" s="69" t="s">
        <v>420</v>
      </c>
      <c r="M2427" s="69" t="s">
        <v>388</v>
      </c>
      <c r="N2427" s="69" t="s">
        <v>43</v>
      </c>
      <c r="O2427" s="69" t="s">
        <v>386</v>
      </c>
      <c r="P2427" s="69" t="s">
        <v>970</v>
      </c>
      <c r="Q2427" s="69">
        <v>75</v>
      </c>
      <c r="R2427" s="69" t="s">
        <v>63</v>
      </c>
      <c r="V2427" s="59" t="str">
        <f t="shared" si="299"/>
        <v>7781118кремовый</v>
      </c>
      <c r="W2427" s="59" t="str">
        <f t="shared" si="296"/>
        <v>7781118</v>
      </c>
      <c r="X2427" s="59" t="str">
        <f t="shared" si="300"/>
        <v>BASEBALL CAP CAMO COTTON</v>
      </c>
      <c r="AC2427" s="50">
        <f t="shared" si="301"/>
        <v>2</v>
      </c>
      <c r="AD2427" s="43">
        <f t="shared" si="302"/>
        <v>489</v>
      </c>
      <c r="AE2427" s="50">
        <f t="shared" si="303"/>
        <v>2489</v>
      </c>
    </row>
    <row r="2428" spans="1:31">
      <c r="A2428" s="59" t="str">
        <f t="shared" si="297"/>
        <v>778112031</v>
      </c>
      <c r="B2428" s="59" t="str">
        <f t="shared" si="298"/>
        <v>02-490-08</v>
      </c>
      <c r="C2428" s="69" t="s">
        <v>4662</v>
      </c>
      <c r="D2428" s="69" t="s">
        <v>4663</v>
      </c>
      <c r="E2428" s="69" t="s">
        <v>907</v>
      </c>
      <c r="F2428" s="70">
        <v>0</v>
      </c>
      <c r="G2428" s="70" t="s">
        <v>4664</v>
      </c>
      <c r="H2428" s="69" t="s">
        <v>83</v>
      </c>
      <c r="I2428" s="69" t="s">
        <v>2014</v>
      </c>
      <c r="J2428" s="69" t="s">
        <v>783</v>
      </c>
      <c r="K2428" s="69" t="s">
        <v>382</v>
      </c>
      <c r="L2428" s="69" t="s">
        <v>420</v>
      </c>
      <c r="M2428" s="69" t="s">
        <v>388</v>
      </c>
      <c r="N2428" s="69" t="s">
        <v>43</v>
      </c>
      <c r="O2428" s="69" t="s">
        <v>386</v>
      </c>
      <c r="P2428" s="69" t="s">
        <v>970</v>
      </c>
      <c r="Q2428" s="69">
        <v>31</v>
      </c>
      <c r="R2428" s="69" t="s">
        <v>83</v>
      </c>
      <c r="V2428" s="59" t="str">
        <f t="shared" si="299"/>
        <v>7781120серый</v>
      </c>
      <c r="W2428" s="59" t="str">
        <f t="shared" si="296"/>
        <v>7781120</v>
      </c>
      <c r="X2428" s="59" t="str">
        <f t="shared" si="300"/>
        <v>BASEBALL CAP COTTON</v>
      </c>
      <c r="AC2428" s="50">
        <f t="shared" si="301"/>
        <v>2</v>
      </c>
      <c r="AD2428" s="43">
        <f t="shared" si="302"/>
        <v>490</v>
      </c>
      <c r="AE2428" s="50">
        <f t="shared" si="303"/>
        <v>2490</v>
      </c>
    </row>
    <row r="2429" spans="1:31">
      <c r="A2429" s="59" t="str">
        <f t="shared" si="297"/>
        <v>77811211</v>
      </c>
      <c r="B2429" s="59" t="str">
        <f t="shared" si="298"/>
        <v>02-491-09</v>
      </c>
      <c r="C2429" s="69" t="s">
        <v>4665</v>
      </c>
      <c r="D2429" s="69" t="s">
        <v>4666</v>
      </c>
      <c r="E2429" s="69" t="s">
        <v>907</v>
      </c>
      <c r="F2429" s="70">
        <v>0</v>
      </c>
      <c r="G2429" s="70" t="s">
        <v>4667</v>
      </c>
      <c r="H2429" s="69" t="s">
        <v>53</v>
      </c>
      <c r="I2429" s="69" t="s">
        <v>908</v>
      </c>
      <c r="J2429" s="69" t="s">
        <v>783</v>
      </c>
      <c r="K2429" s="69" t="s">
        <v>382</v>
      </c>
      <c r="L2429" s="69" t="s">
        <v>420</v>
      </c>
      <c r="M2429" s="69" t="s">
        <v>388</v>
      </c>
      <c r="N2429" s="69" t="s">
        <v>43</v>
      </c>
      <c r="O2429" s="69" t="s">
        <v>386</v>
      </c>
      <c r="P2429" s="69" t="s">
        <v>970</v>
      </c>
      <c r="Q2429" s="69">
        <v>1</v>
      </c>
      <c r="R2429" s="69" t="s">
        <v>53</v>
      </c>
      <c r="V2429" s="59" t="str">
        <f t="shared" si="299"/>
        <v>7781121черный</v>
      </c>
      <c r="W2429" s="59" t="str">
        <f t="shared" si="296"/>
        <v>7781121</v>
      </c>
      <c r="X2429" s="59" t="str">
        <f t="shared" si="300"/>
        <v>BASEBALL CAP WHAT IF COTTON</v>
      </c>
      <c r="AC2429" s="50">
        <f t="shared" si="301"/>
        <v>2</v>
      </c>
      <c r="AD2429" s="43">
        <f t="shared" si="302"/>
        <v>491</v>
      </c>
      <c r="AE2429" s="50">
        <f t="shared" si="303"/>
        <v>2491</v>
      </c>
    </row>
    <row r="2430" spans="1:31">
      <c r="A2430" s="59" t="str">
        <f t="shared" si="297"/>
        <v>61731082</v>
      </c>
      <c r="B2430" s="59" t="str">
        <f t="shared" si="298"/>
        <v>02-492-16</v>
      </c>
      <c r="C2430" s="69" t="s">
        <v>4668</v>
      </c>
      <c r="D2430" s="69" t="s">
        <v>4669</v>
      </c>
      <c r="E2430" s="69" t="s">
        <v>1147</v>
      </c>
      <c r="F2430" s="70">
        <v>55</v>
      </c>
      <c r="G2430" s="70" t="s">
        <v>4670</v>
      </c>
      <c r="H2430" s="69" t="s">
        <v>55</v>
      </c>
      <c r="I2430" s="69" t="s">
        <v>4671</v>
      </c>
      <c r="J2430" s="69" t="s">
        <v>320</v>
      </c>
      <c r="K2430" s="69" t="s">
        <v>382</v>
      </c>
      <c r="L2430" s="69" t="s">
        <v>420</v>
      </c>
      <c r="M2430" s="69" t="s">
        <v>388</v>
      </c>
      <c r="N2430" s="69" t="s">
        <v>37</v>
      </c>
      <c r="O2430" s="69" t="s">
        <v>433</v>
      </c>
      <c r="P2430" s="69" t="s">
        <v>970</v>
      </c>
      <c r="Q2430" s="69">
        <v>2</v>
      </c>
      <c r="R2430" s="69" t="s">
        <v>71</v>
      </c>
      <c r="V2430" s="59" t="str">
        <f t="shared" si="299"/>
        <v>6173108темно-синий</v>
      </c>
      <c r="W2430" s="59" t="str">
        <f t="shared" si="296"/>
        <v>6173108</v>
      </c>
      <c r="X2430" s="59" t="str">
        <f t="shared" si="300"/>
        <v>IVY CAP LINEN SILK</v>
      </c>
      <c r="AC2430" s="50">
        <f t="shared" si="301"/>
        <v>2</v>
      </c>
      <c r="AD2430" s="43">
        <f t="shared" si="302"/>
        <v>492</v>
      </c>
      <c r="AE2430" s="50">
        <f t="shared" si="303"/>
        <v>2492</v>
      </c>
    </row>
    <row r="2431" spans="1:31">
      <c r="A2431" s="59" t="str">
        <f t="shared" si="297"/>
        <v>61731082</v>
      </c>
      <c r="B2431" s="59" t="str">
        <f t="shared" si="298"/>
        <v>02-492-16</v>
      </c>
      <c r="C2431" s="69" t="s">
        <v>4672</v>
      </c>
      <c r="D2431" s="69" t="s">
        <v>4669</v>
      </c>
      <c r="E2431" s="69" t="s">
        <v>967</v>
      </c>
      <c r="F2431" s="70">
        <v>57</v>
      </c>
      <c r="G2431" s="70" t="s">
        <v>4670</v>
      </c>
      <c r="H2431" s="69" t="s">
        <v>55</v>
      </c>
      <c r="I2431" s="69" t="s">
        <v>4671</v>
      </c>
      <c r="J2431" s="69" t="s">
        <v>320</v>
      </c>
      <c r="K2431" s="69" t="s">
        <v>382</v>
      </c>
      <c r="L2431" s="69" t="s">
        <v>420</v>
      </c>
      <c r="M2431" s="69" t="s">
        <v>388</v>
      </c>
      <c r="N2431" s="69" t="s">
        <v>37</v>
      </c>
      <c r="O2431" s="69" t="s">
        <v>433</v>
      </c>
      <c r="P2431" s="69" t="s">
        <v>970</v>
      </c>
      <c r="Q2431" s="69">
        <v>2</v>
      </c>
      <c r="R2431" s="69" t="s">
        <v>71</v>
      </c>
      <c r="V2431" s="59" t="str">
        <f t="shared" si="299"/>
        <v>6173108темно-синий</v>
      </c>
      <c r="W2431" s="59" t="str">
        <f t="shared" si="296"/>
        <v>6173108</v>
      </c>
      <c r="X2431" s="59" t="str">
        <f t="shared" si="300"/>
        <v>IVY CAP LINEN SILK</v>
      </c>
      <c r="AC2431" s="50">
        <f t="shared" si="301"/>
        <v>2</v>
      </c>
      <c r="AD2431" s="43">
        <f t="shared" si="302"/>
        <v>492</v>
      </c>
      <c r="AE2431" s="50">
        <f t="shared" si="303"/>
        <v>2492</v>
      </c>
    </row>
    <row r="2432" spans="1:31">
      <c r="A2432" s="59" t="str">
        <f t="shared" si="297"/>
        <v>61731082</v>
      </c>
      <c r="B2432" s="59" t="str">
        <f t="shared" si="298"/>
        <v>02-492-16</v>
      </c>
      <c r="C2432" s="69" t="s">
        <v>4673</v>
      </c>
      <c r="D2432" s="69" t="s">
        <v>4669</v>
      </c>
      <c r="E2432" s="69" t="s">
        <v>972</v>
      </c>
      <c r="F2432" s="70">
        <v>59</v>
      </c>
      <c r="G2432" s="70" t="s">
        <v>4670</v>
      </c>
      <c r="H2432" s="69" t="s">
        <v>55</v>
      </c>
      <c r="I2432" s="69" t="s">
        <v>4671</v>
      </c>
      <c r="J2432" s="69" t="s">
        <v>320</v>
      </c>
      <c r="K2432" s="69" t="s">
        <v>382</v>
      </c>
      <c r="L2432" s="69" t="s">
        <v>420</v>
      </c>
      <c r="M2432" s="69" t="s">
        <v>388</v>
      </c>
      <c r="N2432" s="69" t="s">
        <v>37</v>
      </c>
      <c r="O2432" s="69" t="s">
        <v>433</v>
      </c>
      <c r="P2432" s="69" t="s">
        <v>970</v>
      </c>
      <c r="Q2432" s="69">
        <v>2</v>
      </c>
      <c r="R2432" s="69" t="s">
        <v>71</v>
      </c>
      <c r="V2432" s="59" t="str">
        <f t="shared" si="299"/>
        <v>6173108темно-синий</v>
      </c>
      <c r="W2432" s="59" t="str">
        <f t="shared" si="296"/>
        <v>6173108</v>
      </c>
      <c r="X2432" s="59" t="str">
        <f t="shared" si="300"/>
        <v>IVY CAP LINEN SILK</v>
      </c>
      <c r="AC2432" s="50">
        <f t="shared" si="301"/>
        <v>2</v>
      </c>
      <c r="AD2432" s="43">
        <f t="shared" si="302"/>
        <v>492</v>
      </c>
      <c r="AE2432" s="50">
        <f t="shared" si="303"/>
        <v>2492</v>
      </c>
    </row>
    <row r="2433" spans="1:31">
      <c r="A2433" s="59" t="str">
        <f t="shared" si="297"/>
        <v>61731082</v>
      </c>
      <c r="B2433" s="59" t="str">
        <f t="shared" si="298"/>
        <v>02-492-16</v>
      </c>
      <c r="C2433" s="69" t="s">
        <v>4674</v>
      </c>
      <c r="D2433" s="69" t="s">
        <v>4669</v>
      </c>
      <c r="E2433" s="69" t="s">
        <v>983</v>
      </c>
      <c r="F2433" s="70">
        <v>61</v>
      </c>
      <c r="G2433" s="70" t="s">
        <v>4670</v>
      </c>
      <c r="H2433" s="69" t="s">
        <v>55</v>
      </c>
      <c r="I2433" s="69" t="s">
        <v>4671</v>
      </c>
      <c r="J2433" s="69" t="s">
        <v>320</v>
      </c>
      <c r="K2433" s="69" t="s">
        <v>382</v>
      </c>
      <c r="L2433" s="69" t="s">
        <v>420</v>
      </c>
      <c r="M2433" s="69" t="s">
        <v>388</v>
      </c>
      <c r="N2433" s="69" t="s">
        <v>37</v>
      </c>
      <c r="O2433" s="69" t="s">
        <v>433</v>
      </c>
      <c r="P2433" s="69" t="s">
        <v>970</v>
      </c>
      <c r="Q2433" s="69">
        <v>2</v>
      </c>
      <c r="R2433" s="69" t="s">
        <v>71</v>
      </c>
      <c r="V2433" s="59" t="str">
        <f t="shared" si="299"/>
        <v>6173108темно-синий</v>
      </c>
      <c r="W2433" s="59" t="str">
        <f t="shared" si="296"/>
        <v>6173108</v>
      </c>
      <c r="X2433" s="59" t="str">
        <f t="shared" si="300"/>
        <v>IVY CAP LINEN SILK</v>
      </c>
      <c r="AC2433" s="50">
        <f t="shared" si="301"/>
        <v>2</v>
      </c>
      <c r="AD2433" s="43">
        <f t="shared" si="302"/>
        <v>492</v>
      </c>
      <c r="AE2433" s="50">
        <f t="shared" si="303"/>
        <v>2492</v>
      </c>
    </row>
    <row r="2434" spans="1:31">
      <c r="A2434" s="59" t="str">
        <f t="shared" si="297"/>
        <v>61731082</v>
      </c>
      <c r="B2434" s="59" t="str">
        <f t="shared" si="298"/>
        <v>02-492-16</v>
      </c>
      <c r="C2434" s="69" t="s">
        <v>4675</v>
      </c>
      <c r="D2434" s="69" t="s">
        <v>4669</v>
      </c>
      <c r="E2434" s="69" t="s">
        <v>989</v>
      </c>
      <c r="F2434" s="70">
        <v>63</v>
      </c>
      <c r="G2434" s="70" t="s">
        <v>4670</v>
      </c>
      <c r="H2434" s="69" t="s">
        <v>55</v>
      </c>
      <c r="I2434" s="69" t="s">
        <v>4671</v>
      </c>
      <c r="J2434" s="69" t="s">
        <v>320</v>
      </c>
      <c r="K2434" s="69" t="s">
        <v>382</v>
      </c>
      <c r="L2434" s="69" t="s">
        <v>420</v>
      </c>
      <c r="M2434" s="69" t="s">
        <v>388</v>
      </c>
      <c r="N2434" s="69" t="s">
        <v>37</v>
      </c>
      <c r="O2434" s="69" t="s">
        <v>433</v>
      </c>
      <c r="P2434" s="69" t="s">
        <v>970</v>
      </c>
      <c r="Q2434" s="69">
        <v>2</v>
      </c>
      <c r="R2434" s="69" t="s">
        <v>71</v>
      </c>
      <c r="V2434" s="59" t="str">
        <f t="shared" si="299"/>
        <v>6173108темно-синий</v>
      </c>
      <c r="W2434" s="59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6173108</v>
      </c>
      <c r="X2434" s="59" t="str">
        <f t="shared" si="300"/>
        <v>IVY CAP LINEN SILK</v>
      </c>
      <c r="AC2434" s="50">
        <f t="shared" si="301"/>
        <v>2</v>
      </c>
      <c r="AD2434" s="43">
        <f t="shared" si="302"/>
        <v>492</v>
      </c>
      <c r="AE2434" s="50">
        <f t="shared" si="303"/>
        <v>2492</v>
      </c>
    </row>
    <row r="2435" spans="1:31">
      <c r="A2435" s="59" t="str">
        <f t="shared" ref="A2435:A2498" si="305">IF(G2435&amp;Q2435&lt;&gt;"",W2435&amp;Q2435,"")</f>
        <v>622310120</v>
      </c>
      <c r="B2435" s="59" t="str">
        <f t="shared" ref="B2435:B2498" si="306">IF(C2435&lt;&gt;"",LEFT(C2435,9),"")</f>
        <v>02-493-19</v>
      </c>
      <c r="C2435" s="69" t="s">
        <v>4676</v>
      </c>
      <c r="D2435" s="69" t="s">
        <v>4677</v>
      </c>
      <c r="E2435" s="69" t="s">
        <v>1147</v>
      </c>
      <c r="F2435" s="70">
        <v>55</v>
      </c>
      <c r="G2435" s="70" t="s">
        <v>4678</v>
      </c>
      <c r="H2435" s="69" t="s">
        <v>91</v>
      </c>
      <c r="I2435" s="69" t="s">
        <v>1882</v>
      </c>
      <c r="J2435" s="69" t="s">
        <v>324</v>
      </c>
      <c r="K2435" s="69" t="s">
        <v>382</v>
      </c>
      <c r="L2435" s="69" t="s">
        <v>420</v>
      </c>
      <c r="M2435" s="69" t="s">
        <v>388</v>
      </c>
      <c r="N2435" s="69" t="s">
        <v>37</v>
      </c>
      <c r="O2435" s="69" t="s">
        <v>433</v>
      </c>
      <c r="P2435" s="69" t="s">
        <v>970</v>
      </c>
      <c r="Q2435" s="69">
        <v>20</v>
      </c>
      <c r="R2435" s="69" t="s">
        <v>91</v>
      </c>
      <c r="V2435" s="59" t="str">
        <f t="shared" ref="V2435:V2498" si="307">W2435&amp;H2435</f>
        <v>6223101голубой</v>
      </c>
      <c r="W2435" s="59" t="str">
        <f t="shared" si="304"/>
        <v>6223101</v>
      </c>
      <c r="X2435" s="59" t="str">
        <f t="shared" ref="X2435:X2498" si="308">IF(A2435&lt;&gt;"",IFERROR(IF(FIND(" ",G2435)&gt;=1,MID(G2435,FIND(" ",G2435)+1,LEN(G2435)),""),""),"")</f>
        <v>DRIVER CAP LINEN</v>
      </c>
      <c r="AC2435" s="50">
        <f t="shared" ref="AC2435:AC2498" si="309">IFERROR(VALUE(MID($C2435,1,2)),0)</f>
        <v>2</v>
      </c>
      <c r="AD2435" s="43">
        <f t="shared" ref="AD2435:AD2498" si="310">IFERROR(VALUE(MID($C2435,4,3)),0)</f>
        <v>493</v>
      </c>
      <c r="AE2435" s="50">
        <f t="shared" ref="AE2435:AE2498" si="311">VALUE(RIGHT("00"&amp;AC2435,2)&amp;RIGHT("000"&amp;AD2435,3))</f>
        <v>2493</v>
      </c>
    </row>
    <row r="2436" spans="1:31">
      <c r="A2436" s="59" t="str">
        <f t="shared" si="305"/>
        <v>622310120</v>
      </c>
      <c r="B2436" s="59" t="str">
        <f t="shared" si="306"/>
        <v>02-493-19</v>
      </c>
      <c r="C2436" s="69" t="s">
        <v>4679</v>
      </c>
      <c r="D2436" s="69" t="s">
        <v>4677</v>
      </c>
      <c r="E2436" s="69" t="s">
        <v>967</v>
      </c>
      <c r="F2436" s="70">
        <v>57</v>
      </c>
      <c r="G2436" s="70" t="s">
        <v>4678</v>
      </c>
      <c r="H2436" s="69" t="s">
        <v>91</v>
      </c>
      <c r="I2436" s="69" t="s">
        <v>1882</v>
      </c>
      <c r="J2436" s="69" t="s">
        <v>324</v>
      </c>
      <c r="K2436" s="69" t="s">
        <v>382</v>
      </c>
      <c r="L2436" s="69" t="s">
        <v>420</v>
      </c>
      <c r="M2436" s="69" t="s">
        <v>388</v>
      </c>
      <c r="N2436" s="69" t="s">
        <v>37</v>
      </c>
      <c r="O2436" s="69" t="s">
        <v>433</v>
      </c>
      <c r="P2436" s="69" t="s">
        <v>970</v>
      </c>
      <c r="Q2436" s="69">
        <v>20</v>
      </c>
      <c r="R2436" s="69" t="s">
        <v>91</v>
      </c>
      <c r="V2436" s="59" t="str">
        <f t="shared" si="307"/>
        <v>6223101голубой</v>
      </c>
      <c r="W2436" s="59" t="str">
        <f t="shared" si="304"/>
        <v>6223101</v>
      </c>
      <c r="X2436" s="59" t="str">
        <f t="shared" si="308"/>
        <v>DRIVER CAP LINEN</v>
      </c>
      <c r="AC2436" s="50">
        <f t="shared" si="309"/>
        <v>2</v>
      </c>
      <c r="AD2436" s="43">
        <f t="shared" si="310"/>
        <v>493</v>
      </c>
      <c r="AE2436" s="50">
        <f t="shared" si="311"/>
        <v>2493</v>
      </c>
    </row>
    <row r="2437" spans="1:31">
      <c r="A2437" s="59" t="str">
        <f t="shared" si="305"/>
        <v>622310120</v>
      </c>
      <c r="B2437" s="59" t="str">
        <f t="shared" si="306"/>
        <v>02-493-19</v>
      </c>
      <c r="C2437" s="69" t="s">
        <v>4680</v>
      </c>
      <c r="D2437" s="69" t="s">
        <v>4677</v>
      </c>
      <c r="E2437" s="69" t="s">
        <v>972</v>
      </c>
      <c r="F2437" s="70">
        <v>59</v>
      </c>
      <c r="G2437" s="70" t="s">
        <v>4678</v>
      </c>
      <c r="H2437" s="69" t="s">
        <v>91</v>
      </c>
      <c r="I2437" s="69" t="s">
        <v>1882</v>
      </c>
      <c r="J2437" s="69" t="s">
        <v>324</v>
      </c>
      <c r="K2437" s="69" t="s">
        <v>382</v>
      </c>
      <c r="L2437" s="69" t="s">
        <v>420</v>
      </c>
      <c r="M2437" s="69" t="s">
        <v>388</v>
      </c>
      <c r="N2437" s="69" t="s">
        <v>37</v>
      </c>
      <c r="O2437" s="69" t="s">
        <v>433</v>
      </c>
      <c r="P2437" s="69" t="s">
        <v>970</v>
      </c>
      <c r="Q2437" s="69">
        <v>20</v>
      </c>
      <c r="R2437" s="69" t="s">
        <v>91</v>
      </c>
      <c r="V2437" s="59" t="str">
        <f t="shared" si="307"/>
        <v>6223101голубой</v>
      </c>
      <c r="W2437" s="59" t="str">
        <f t="shared" si="304"/>
        <v>6223101</v>
      </c>
      <c r="X2437" s="59" t="str">
        <f t="shared" si="308"/>
        <v>DRIVER CAP LINEN</v>
      </c>
      <c r="AC2437" s="50">
        <f t="shared" si="309"/>
        <v>2</v>
      </c>
      <c r="AD2437" s="43">
        <f t="shared" si="310"/>
        <v>493</v>
      </c>
      <c r="AE2437" s="50">
        <f t="shared" si="311"/>
        <v>2493</v>
      </c>
    </row>
    <row r="2438" spans="1:31">
      <c r="A2438" s="59" t="str">
        <f t="shared" si="305"/>
        <v>622310120</v>
      </c>
      <c r="B2438" s="59" t="str">
        <f t="shared" si="306"/>
        <v>02-493-19</v>
      </c>
      <c r="C2438" s="69" t="s">
        <v>4681</v>
      </c>
      <c r="D2438" s="69" t="s">
        <v>4677</v>
      </c>
      <c r="E2438" s="69" t="s">
        <v>983</v>
      </c>
      <c r="F2438" s="70">
        <v>61</v>
      </c>
      <c r="G2438" s="70" t="s">
        <v>4678</v>
      </c>
      <c r="H2438" s="69" t="s">
        <v>91</v>
      </c>
      <c r="I2438" s="69" t="s">
        <v>1882</v>
      </c>
      <c r="J2438" s="69" t="s">
        <v>324</v>
      </c>
      <c r="K2438" s="69" t="s">
        <v>382</v>
      </c>
      <c r="L2438" s="69" t="s">
        <v>420</v>
      </c>
      <c r="M2438" s="69" t="s">
        <v>388</v>
      </c>
      <c r="N2438" s="69" t="s">
        <v>37</v>
      </c>
      <c r="O2438" s="69" t="s">
        <v>433</v>
      </c>
      <c r="P2438" s="69" t="s">
        <v>970</v>
      </c>
      <c r="Q2438" s="69">
        <v>20</v>
      </c>
      <c r="R2438" s="69" t="s">
        <v>91</v>
      </c>
      <c r="V2438" s="59" t="str">
        <f t="shared" si="307"/>
        <v>6223101голубой</v>
      </c>
      <c r="W2438" s="59" t="str">
        <f t="shared" si="304"/>
        <v>6223101</v>
      </c>
      <c r="X2438" s="59" t="str">
        <f t="shared" si="308"/>
        <v>DRIVER CAP LINEN</v>
      </c>
      <c r="AC2438" s="50">
        <f t="shared" si="309"/>
        <v>2</v>
      </c>
      <c r="AD2438" s="43">
        <f t="shared" si="310"/>
        <v>493</v>
      </c>
      <c r="AE2438" s="50">
        <f t="shared" si="311"/>
        <v>2493</v>
      </c>
    </row>
    <row r="2439" spans="1:31">
      <c r="A2439" s="59" t="str">
        <f t="shared" si="305"/>
        <v>622310120</v>
      </c>
      <c r="B2439" s="59" t="str">
        <f t="shared" si="306"/>
        <v>02-493-19</v>
      </c>
      <c r="C2439" s="69" t="s">
        <v>4682</v>
      </c>
      <c r="D2439" s="69" t="s">
        <v>4677</v>
      </c>
      <c r="E2439" s="69" t="s">
        <v>989</v>
      </c>
      <c r="F2439" s="70">
        <v>63</v>
      </c>
      <c r="G2439" s="70" t="s">
        <v>4678</v>
      </c>
      <c r="H2439" s="69" t="s">
        <v>91</v>
      </c>
      <c r="I2439" s="69" t="s">
        <v>1882</v>
      </c>
      <c r="J2439" s="69" t="s">
        <v>324</v>
      </c>
      <c r="K2439" s="69" t="s">
        <v>382</v>
      </c>
      <c r="L2439" s="69" t="s">
        <v>420</v>
      </c>
      <c r="M2439" s="69" t="s">
        <v>388</v>
      </c>
      <c r="N2439" s="69" t="s">
        <v>37</v>
      </c>
      <c r="O2439" s="69" t="s">
        <v>433</v>
      </c>
      <c r="P2439" s="69" t="s">
        <v>970</v>
      </c>
      <c r="Q2439" s="69">
        <v>20</v>
      </c>
      <c r="R2439" s="69" t="s">
        <v>91</v>
      </c>
      <c r="V2439" s="59" t="str">
        <f t="shared" si="307"/>
        <v>6223101голубой</v>
      </c>
      <c r="W2439" s="59" t="str">
        <f t="shared" si="304"/>
        <v>6223101</v>
      </c>
      <c r="X2439" s="59" t="str">
        <f t="shared" si="308"/>
        <v>DRIVER CAP LINEN</v>
      </c>
      <c r="AC2439" s="50">
        <f t="shared" si="309"/>
        <v>2</v>
      </c>
      <c r="AD2439" s="43">
        <f t="shared" si="310"/>
        <v>493</v>
      </c>
      <c r="AE2439" s="50">
        <f t="shared" si="311"/>
        <v>2493</v>
      </c>
    </row>
    <row r="2440" spans="1:31">
      <c r="A2440" s="59" t="str">
        <f t="shared" si="305"/>
        <v>6293501371</v>
      </c>
      <c r="B2440" s="59" t="str">
        <f t="shared" si="306"/>
        <v>02-196-02</v>
      </c>
      <c r="C2440" s="69" t="s">
        <v>4683</v>
      </c>
      <c r="D2440" s="69" t="s">
        <v>4684</v>
      </c>
      <c r="E2440" s="69" t="s">
        <v>1147</v>
      </c>
      <c r="F2440" s="70">
        <v>55</v>
      </c>
      <c r="G2440" s="70" t="s">
        <v>2116</v>
      </c>
      <c r="H2440" s="69" t="s">
        <v>63</v>
      </c>
      <c r="I2440" s="69" t="s">
        <v>1882</v>
      </c>
      <c r="J2440" s="69" t="s">
        <v>324</v>
      </c>
      <c r="K2440" s="69" t="s">
        <v>382</v>
      </c>
      <c r="L2440" s="69" t="s">
        <v>420</v>
      </c>
      <c r="M2440" s="69" t="s">
        <v>388</v>
      </c>
      <c r="N2440" s="69" t="s">
        <v>37</v>
      </c>
      <c r="O2440" s="69" t="s">
        <v>433</v>
      </c>
      <c r="P2440" s="69" t="s">
        <v>970</v>
      </c>
      <c r="Q2440" s="69">
        <v>371</v>
      </c>
      <c r="R2440" s="69" t="s">
        <v>63</v>
      </c>
      <c r="V2440" s="59" t="str">
        <f t="shared" si="307"/>
        <v>6293501бежевый</v>
      </c>
      <c r="W2440" s="59" t="str">
        <f t="shared" si="304"/>
        <v>6293501</v>
      </c>
      <c r="X2440" s="59" t="str">
        <f t="shared" si="308"/>
        <v>KENT LINEN</v>
      </c>
      <c r="AC2440" s="50">
        <f t="shared" si="309"/>
        <v>2</v>
      </c>
      <c r="AD2440" s="43">
        <f t="shared" si="310"/>
        <v>196</v>
      </c>
      <c r="AE2440" s="50">
        <f t="shared" si="311"/>
        <v>2196</v>
      </c>
    </row>
    <row r="2441" spans="1:31">
      <c r="A2441" s="59" t="str">
        <f t="shared" si="305"/>
        <v>6293501371</v>
      </c>
      <c r="B2441" s="59" t="str">
        <f t="shared" si="306"/>
        <v>02-196-02</v>
      </c>
      <c r="C2441" s="69" t="s">
        <v>4685</v>
      </c>
      <c r="D2441" s="69" t="s">
        <v>4684</v>
      </c>
      <c r="E2441" s="69" t="s">
        <v>967</v>
      </c>
      <c r="F2441" s="70">
        <v>57</v>
      </c>
      <c r="G2441" s="70" t="s">
        <v>2116</v>
      </c>
      <c r="H2441" s="69" t="s">
        <v>63</v>
      </c>
      <c r="I2441" s="69" t="s">
        <v>1882</v>
      </c>
      <c r="J2441" s="69" t="s">
        <v>324</v>
      </c>
      <c r="K2441" s="69" t="s">
        <v>382</v>
      </c>
      <c r="L2441" s="69" t="s">
        <v>420</v>
      </c>
      <c r="M2441" s="69" t="s">
        <v>388</v>
      </c>
      <c r="N2441" s="69" t="s">
        <v>37</v>
      </c>
      <c r="O2441" s="69" t="s">
        <v>433</v>
      </c>
      <c r="P2441" s="69" t="s">
        <v>970</v>
      </c>
      <c r="Q2441" s="69">
        <v>371</v>
      </c>
      <c r="R2441" s="69" t="s">
        <v>63</v>
      </c>
      <c r="V2441" s="59" t="str">
        <f t="shared" si="307"/>
        <v>6293501бежевый</v>
      </c>
      <c r="W2441" s="59" t="str">
        <f t="shared" si="304"/>
        <v>6293501</v>
      </c>
      <c r="X2441" s="59" t="str">
        <f t="shared" si="308"/>
        <v>KENT LINEN</v>
      </c>
      <c r="AC2441" s="50">
        <f t="shared" si="309"/>
        <v>2</v>
      </c>
      <c r="AD2441" s="43">
        <f t="shared" si="310"/>
        <v>196</v>
      </c>
      <c r="AE2441" s="50">
        <f t="shared" si="311"/>
        <v>2196</v>
      </c>
    </row>
    <row r="2442" spans="1:31">
      <c r="A2442" s="59" t="str">
        <f t="shared" si="305"/>
        <v>6293501371</v>
      </c>
      <c r="B2442" s="59" t="str">
        <f t="shared" si="306"/>
        <v>02-196-02</v>
      </c>
      <c r="C2442" s="69" t="s">
        <v>4686</v>
      </c>
      <c r="D2442" s="69" t="s">
        <v>4684</v>
      </c>
      <c r="E2442" s="69" t="s">
        <v>972</v>
      </c>
      <c r="F2442" s="70">
        <v>59</v>
      </c>
      <c r="G2442" s="70" t="s">
        <v>2116</v>
      </c>
      <c r="H2442" s="69" t="s">
        <v>63</v>
      </c>
      <c r="I2442" s="69" t="s">
        <v>1882</v>
      </c>
      <c r="J2442" s="69" t="s">
        <v>324</v>
      </c>
      <c r="K2442" s="69" t="s">
        <v>382</v>
      </c>
      <c r="L2442" s="69" t="s">
        <v>420</v>
      </c>
      <c r="M2442" s="69" t="s">
        <v>388</v>
      </c>
      <c r="N2442" s="69" t="s">
        <v>37</v>
      </c>
      <c r="O2442" s="69" t="s">
        <v>433</v>
      </c>
      <c r="P2442" s="69" t="s">
        <v>970</v>
      </c>
      <c r="Q2442" s="69">
        <v>371</v>
      </c>
      <c r="R2442" s="69" t="s">
        <v>63</v>
      </c>
      <c r="V2442" s="59" t="str">
        <f t="shared" si="307"/>
        <v>6293501бежевый</v>
      </c>
      <c r="W2442" s="59" t="str">
        <f t="shared" si="304"/>
        <v>6293501</v>
      </c>
      <c r="X2442" s="59" t="str">
        <f t="shared" si="308"/>
        <v>KENT LINEN</v>
      </c>
      <c r="AC2442" s="50">
        <f t="shared" si="309"/>
        <v>2</v>
      </c>
      <c r="AD2442" s="43">
        <f t="shared" si="310"/>
        <v>196</v>
      </c>
      <c r="AE2442" s="50">
        <f t="shared" si="311"/>
        <v>2196</v>
      </c>
    </row>
    <row r="2443" spans="1:31">
      <c r="A2443" s="59" t="str">
        <f t="shared" si="305"/>
        <v>6293501371</v>
      </c>
      <c r="B2443" s="59" t="str">
        <f t="shared" si="306"/>
        <v>02-196-02</v>
      </c>
      <c r="C2443" s="69" t="s">
        <v>4687</v>
      </c>
      <c r="D2443" s="69" t="s">
        <v>4684</v>
      </c>
      <c r="E2443" s="69" t="s">
        <v>983</v>
      </c>
      <c r="F2443" s="70">
        <v>61</v>
      </c>
      <c r="G2443" s="70" t="s">
        <v>2116</v>
      </c>
      <c r="H2443" s="69" t="s">
        <v>63</v>
      </c>
      <c r="I2443" s="69" t="s">
        <v>1882</v>
      </c>
      <c r="J2443" s="69" t="s">
        <v>324</v>
      </c>
      <c r="K2443" s="69" t="s">
        <v>382</v>
      </c>
      <c r="L2443" s="69" t="s">
        <v>420</v>
      </c>
      <c r="M2443" s="69" t="s">
        <v>388</v>
      </c>
      <c r="N2443" s="69" t="s">
        <v>37</v>
      </c>
      <c r="O2443" s="69" t="s">
        <v>433</v>
      </c>
      <c r="P2443" s="69" t="s">
        <v>970</v>
      </c>
      <c r="Q2443" s="69">
        <v>371</v>
      </c>
      <c r="R2443" s="69" t="s">
        <v>63</v>
      </c>
      <c r="V2443" s="59" t="str">
        <f t="shared" si="307"/>
        <v>6293501бежевый</v>
      </c>
      <c r="W2443" s="59" t="str">
        <f t="shared" si="304"/>
        <v>6293501</v>
      </c>
      <c r="X2443" s="59" t="str">
        <f t="shared" si="308"/>
        <v>KENT LINEN</v>
      </c>
      <c r="AC2443" s="50">
        <f t="shared" si="309"/>
        <v>2</v>
      </c>
      <c r="AD2443" s="43">
        <f t="shared" si="310"/>
        <v>196</v>
      </c>
      <c r="AE2443" s="50">
        <f t="shared" si="311"/>
        <v>2196</v>
      </c>
    </row>
    <row r="2444" spans="1:31">
      <c r="A2444" s="59" t="str">
        <f t="shared" si="305"/>
        <v>6293501371</v>
      </c>
      <c r="B2444" s="59" t="str">
        <f t="shared" si="306"/>
        <v>02-196-02</v>
      </c>
      <c r="C2444" s="69" t="s">
        <v>4688</v>
      </c>
      <c r="D2444" s="69" t="s">
        <v>4684</v>
      </c>
      <c r="E2444" s="69" t="s">
        <v>989</v>
      </c>
      <c r="F2444" s="70">
        <v>63</v>
      </c>
      <c r="G2444" s="70" t="s">
        <v>2116</v>
      </c>
      <c r="H2444" s="69" t="s">
        <v>63</v>
      </c>
      <c r="I2444" s="69" t="s">
        <v>1882</v>
      </c>
      <c r="J2444" s="69" t="s">
        <v>324</v>
      </c>
      <c r="K2444" s="69" t="s">
        <v>382</v>
      </c>
      <c r="L2444" s="69" t="s">
        <v>420</v>
      </c>
      <c r="M2444" s="69" t="s">
        <v>388</v>
      </c>
      <c r="N2444" s="69" t="s">
        <v>37</v>
      </c>
      <c r="O2444" s="69" t="s">
        <v>433</v>
      </c>
      <c r="P2444" s="69" t="s">
        <v>970</v>
      </c>
      <c r="Q2444" s="69">
        <v>371</v>
      </c>
      <c r="R2444" s="69" t="s">
        <v>63</v>
      </c>
      <c r="V2444" s="59" t="str">
        <f t="shared" si="307"/>
        <v>6293501бежевый</v>
      </c>
      <c r="W2444" s="59" t="str">
        <f t="shared" si="304"/>
        <v>6293501</v>
      </c>
      <c r="X2444" s="59" t="str">
        <f t="shared" si="308"/>
        <v>KENT LINEN</v>
      </c>
      <c r="AC2444" s="50">
        <f t="shared" si="309"/>
        <v>2</v>
      </c>
      <c r="AD2444" s="43">
        <f t="shared" si="310"/>
        <v>196</v>
      </c>
      <c r="AE2444" s="50">
        <f t="shared" si="311"/>
        <v>2196</v>
      </c>
    </row>
    <row r="2445" spans="1:31">
      <c r="A2445" s="59" t="str">
        <f t="shared" si="305"/>
        <v>66111052</v>
      </c>
      <c r="B2445" s="59" t="str">
        <f t="shared" si="306"/>
        <v>02-201-16</v>
      </c>
      <c r="C2445" s="69" t="s">
        <v>4689</v>
      </c>
      <c r="D2445" s="69" t="s">
        <v>4690</v>
      </c>
      <c r="E2445" s="69" t="s">
        <v>967</v>
      </c>
      <c r="F2445" s="70">
        <v>57</v>
      </c>
      <c r="G2445" s="70" t="s">
        <v>2152</v>
      </c>
      <c r="H2445" s="69" t="s">
        <v>55</v>
      </c>
      <c r="I2445" s="69" t="s">
        <v>2014</v>
      </c>
      <c r="J2445" s="69" t="s">
        <v>320</v>
      </c>
      <c r="K2445" s="69" t="s">
        <v>382</v>
      </c>
      <c r="L2445" s="69" t="s">
        <v>420</v>
      </c>
      <c r="M2445" s="69" t="s">
        <v>388</v>
      </c>
      <c r="N2445" s="69" t="s">
        <v>43</v>
      </c>
      <c r="O2445" s="69" t="s">
        <v>386</v>
      </c>
      <c r="P2445" s="69" t="s">
        <v>970</v>
      </c>
      <c r="Q2445" s="69">
        <v>2</v>
      </c>
      <c r="R2445" s="69" t="s">
        <v>71</v>
      </c>
      <c r="V2445" s="59" t="str">
        <f t="shared" si="307"/>
        <v>6611105темно-синий</v>
      </c>
      <c r="W2445" s="59" t="str">
        <f t="shared" si="304"/>
        <v>6611105</v>
      </c>
      <c r="X2445" s="59" t="str">
        <f t="shared" si="308"/>
        <v>TEXAS COTTON</v>
      </c>
      <c r="AC2445" s="50">
        <f t="shared" si="309"/>
        <v>2</v>
      </c>
      <c r="AD2445" s="43">
        <f t="shared" si="310"/>
        <v>201</v>
      </c>
      <c r="AE2445" s="50">
        <f t="shared" si="311"/>
        <v>2201</v>
      </c>
    </row>
    <row r="2446" spans="1:31">
      <c r="A2446" s="59" t="str">
        <f t="shared" si="305"/>
        <v>66111052</v>
      </c>
      <c r="B2446" s="59" t="str">
        <f t="shared" si="306"/>
        <v>02-201-16</v>
      </c>
      <c r="C2446" s="69" t="s">
        <v>4691</v>
      </c>
      <c r="D2446" s="69" t="s">
        <v>4690</v>
      </c>
      <c r="E2446" s="69" t="s">
        <v>972</v>
      </c>
      <c r="F2446" s="70">
        <v>59</v>
      </c>
      <c r="G2446" s="70" t="s">
        <v>2152</v>
      </c>
      <c r="H2446" s="69" t="s">
        <v>55</v>
      </c>
      <c r="I2446" s="69" t="s">
        <v>2014</v>
      </c>
      <c r="J2446" s="69" t="s">
        <v>320</v>
      </c>
      <c r="K2446" s="69" t="s">
        <v>382</v>
      </c>
      <c r="L2446" s="69" t="s">
        <v>420</v>
      </c>
      <c r="M2446" s="69" t="s">
        <v>388</v>
      </c>
      <c r="N2446" s="69" t="s">
        <v>43</v>
      </c>
      <c r="O2446" s="69" t="s">
        <v>386</v>
      </c>
      <c r="P2446" s="69" t="s">
        <v>970</v>
      </c>
      <c r="Q2446" s="69">
        <v>2</v>
      </c>
      <c r="R2446" s="69" t="s">
        <v>71</v>
      </c>
      <c r="V2446" s="59" t="str">
        <f t="shared" si="307"/>
        <v>6611105темно-синий</v>
      </c>
      <c r="W2446" s="59" t="str">
        <f t="shared" si="304"/>
        <v>6611105</v>
      </c>
      <c r="X2446" s="59" t="str">
        <f t="shared" si="308"/>
        <v>TEXAS COTTON</v>
      </c>
      <c r="AC2446" s="50">
        <f t="shared" si="309"/>
        <v>2</v>
      </c>
      <c r="AD2446" s="43">
        <f t="shared" si="310"/>
        <v>201</v>
      </c>
      <c r="AE2446" s="50">
        <f t="shared" si="311"/>
        <v>2201</v>
      </c>
    </row>
    <row r="2447" spans="1:31">
      <c r="A2447" s="59" t="str">
        <f t="shared" si="305"/>
        <v>66111052</v>
      </c>
      <c r="B2447" s="59" t="str">
        <f t="shared" si="306"/>
        <v>02-201-16</v>
      </c>
      <c r="C2447" s="69" t="s">
        <v>4692</v>
      </c>
      <c r="D2447" s="69" t="s">
        <v>4690</v>
      </c>
      <c r="E2447" s="69" t="s">
        <v>983</v>
      </c>
      <c r="F2447" s="70">
        <v>61</v>
      </c>
      <c r="G2447" s="70" t="s">
        <v>2152</v>
      </c>
      <c r="H2447" s="69" t="s">
        <v>55</v>
      </c>
      <c r="I2447" s="69" t="s">
        <v>2014</v>
      </c>
      <c r="J2447" s="69" t="s">
        <v>320</v>
      </c>
      <c r="K2447" s="69" t="s">
        <v>382</v>
      </c>
      <c r="L2447" s="69" t="s">
        <v>420</v>
      </c>
      <c r="M2447" s="69" t="s">
        <v>388</v>
      </c>
      <c r="N2447" s="69" t="s">
        <v>43</v>
      </c>
      <c r="O2447" s="69" t="s">
        <v>386</v>
      </c>
      <c r="P2447" s="69" t="s">
        <v>970</v>
      </c>
      <c r="Q2447" s="69">
        <v>2</v>
      </c>
      <c r="R2447" s="69" t="s">
        <v>71</v>
      </c>
      <c r="V2447" s="59" t="str">
        <f t="shared" si="307"/>
        <v>6611105темно-синий</v>
      </c>
      <c r="W2447" s="59" t="str">
        <f t="shared" si="304"/>
        <v>6611105</v>
      </c>
      <c r="X2447" s="59" t="str">
        <f t="shared" si="308"/>
        <v>TEXAS COTTON</v>
      </c>
      <c r="AC2447" s="50">
        <f t="shared" si="309"/>
        <v>2</v>
      </c>
      <c r="AD2447" s="43">
        <f t="shared" si="310"/>
        <v>201</v>
      </c>
      <c r="AE2447" s="50">
        <f t="shared" si="311"/>
        <v>2201</v>
      </c>
    </row>
    <row r="2448" spans="1:31">
      <c r="A2448" s="59" t="str">
        <f t="shared" si="305"/>
        <v>661110561</v>
      </c>
      <c r="B2448" s="59" t="str">
        <f t="shared" si="306"/>
        <v>02-201-02</v>
      </c>
      <c r="C2448" s="69" t="s">
        <v>4693</v>
      </c>
      <c r="D2448" s="69" t="s">
        <v>4694</v>
      </c>
      <c r="E2448" s="69" t="s">
        <v>967</v>
      </c>
      <c r="F2448" s="70">
        <v>57</v>
      </c>
      <c r="G2448" s="70" t="s">
        <v>2152</v>
      </c>
      <c r="H2448" s="69" t="s">
        <v>205</v>
      </c>
      <c r="I2448" s="69" t="s">
        <v>908</v>
      </c>
      <c r="J2448" s="69" t="s">
        <v>320</v>
      </c>
      <c r="K2448" s="69" t="s">
        <v>382</v>
      </c>
      <c r="L2448" s="69" t="s">
        <v>420</v>
      </c>
      <c r="M2448" s="69" t="s">
        <v>388</v>
      </c>
      <c r="N2448" s="69" t="s">
        <v>43</v>
      </c>
      <c r="O2448" s="69" t="s">
        <v>386</v>
      </c>
      <c r="P2448" s="69" t="s">
        <v>970</v>
      </c>
      <c r="Q2448" s="69">
        <v>61</v>
      </c>
      <c r="R2448" s="69" t="s">
        <v>63</v>
      </c>
      <c r="V2448" s="59" t="str">
        <f t="shared" si="307"/>
        <v>6611105песочный</v>
      </c>
      <c r="W2448" s="59" t="str">
        <f t="shared" si="304"/>
        <v>6611105</v>
      </c>
      <c r="X2448" s="59" t="str">
        <f t="shared" si="308"/>
        <v>TEXAS COTTON</v>
      </c>
      <c r="AC2448" s="50">
        <f t="shared" si="309"/>
        <v>2</v>
      </c>
      <c r="AD2448" s="43">
        <f t="shared" si="310"/>
        <v>201</v>
      </c>
      <c r="AE2448" s="50">
        <f t="shared" si="311"/>
        <v>2201</v>
      </c>
    </row>
    <row r="2449" spans="1:31">
      <c r="A2449" s="59" t="str">
        <f t="shared" si="305"/>
        <v>661110561</v>
      </c>
      <c r="B2449" s="59" t="str">
        <f t="shared" si="306"/>
        <v>02-201-02</v>
      </c>
      <c r="C2449" s="69" t="s">
        <v>4695</v>
      </c>
      <c r="D2449" s="69" t="s">
        <v>4694</v>
      </c>
      <c r="E2449" s="69" t="s">
        <v>972</v>
      </c>
      <c r="F2449" s="70">
        <v>59</v>
      </c>
      <c r="G2449" s="70" t="s">
        <v>2152</v>
      </c>
      <c r="H2449" s="69" t="s">
        <v>205</v>
      </c>
      <c r="I2449" s="69" t="s">
        <v>908</v>
      </c>
      <c r="J2449" s="69" t="s">
        <v>320</v>
      </c>
      <c r="K2449" s="69" t="s">
        <v>382</v>
      </c>
      <c r="L2449" s="69" t="s">
        <v>420</v>
      </c>
      <c r="M2449" s="69" t="s">
        <v>388</v>
      </c>
      <c r="N2449" s="69" t="s">
        <v>43</v>
      </c>
      <c r="O2449" s="69" t="s">
        <v>386</v>
      </c>
      <c r="P2449" s="69" t="s">
        <v>970</v>
      </c>
      <c r="Q2449" s="69">
        <v>61</v>
      </c>
      <c r="R2449" s="69" t="s">
        <v>63</v>
      </c>
      <c r="V2449" s="59" t="str">
        <f t="shared" si="307"/>
        <v>6611105песочный</v>
      </c>
      <c r="W2449" s="59" t="str">
        <f t="shared" si="304"/>
        <v>6611105</v>
      </c>
      <c r="X2449" s="59" t="str">
        <f t="shared" si="308"/>
        <v>TEXAS COTTON</v>
      </c>
      <c r="AC2449" s="50">
        <f t="shared" si="309"/>
        <v>2</v>
      </c>
      <c r="AD2449" s="43">
        <f t="shared" si="310"/>
        <v>201</v>
      </c>
      <c r="AE2449" s="50">
        <f t="shared" si="311"/>
        <v>2201</v>
      </c>
    </row>
    <row r="2450" spans="1:31">
      <c r="A2450" s="59" t="str">
        <f t="shared" si="305"/>
        <v>661110561</v>
      </c>
      <c r="B2450" s="59" t="str">
        <f t="shared" si="306"/>
        <v>02-201-02</v>
      </c>
      <c r="C2450" s="69" t="s">
        <v>4696</v>
      </c>
      <c r="D2450" s="69" t="s">
        <v>4694</v>
      </c>
      <c r="E2450" s="69" t="s">
        <v>983</v>
      </c>
      <c r="F2450" s="70">
        <v>61</v>
      </c>
      <c r="G2450" s="70" t="s">
        <v>2152</v>
      </c>
      <c r="H2450" s="69" t="s">
        <v>205</v>
      </c>
      <c r="I2450" s="69" t="s">
        <v>908</v>
      </c>
      <c r="J2450" s="69" t="s">
        <v>320</v>
      </c>
      <c r="K2450" s="69" t="s">
        <v>382</v>
      </c>
      <c r="L2450" s="69" t="s">
        <v>420</v>
      </c>
      <c r="M2450" s="69" t="s">
        <v>388</v>
      </c>
      <c r="N2450" s="69" t="s">
        <v>43</v>
      </c>
      <c r="O2450" s="69" t="s">
        <v>386</v>
      </c>
      <c r="P2450" s="69" t="s">
        <v>970</v>
      </c>
      <c r="Q2450" s="69">
        <v>61</v>
      </c>
      <c r="R2450" s="69" t="s">
        <v>63</v>
      </c>
      <c r="V2450" s="59" t="str">
        <f t="shared" si="307"/>
        <v>6611105песочный</v>
      </c>
      <c r="W2450" s="59" t="str">
        <f t="shared" si="304"/>
        <v>6611105</v>
      </c>
      <c r="X2450" s="59" t="str">
        <f t="shared" si="308"/>
        <v>TEXAS COTTON</v>
      </c>
      <c r="AC2450" s="50">
        <f t="shared" si="309"/>
        <v>2</v>
      </c>
      <c r="AD2450" s="43">
        <f t="shared" si="310"/>
        <v>201</v>
      </c>
      <c r="AE2450" s="50">
        <f t="shared" si="311"/>
        <v>2201</v>
      </c>
    </row>
    <row r="2451" spans="1:31">
      <c r="A2451" s="59" t="str">
        <f t="shared" si="305"/>
        <v>661112822</v>
      </c>
      <c r="B2451" s="59" t="str">
        <f t="shared" si="306"/>
        <v>02-494-19</v>
      </c>
      <c r="C2451" s="69" t="s">
        <v>4697</v>
      </c>
      <c r="D2451" s="69" t="s">
        <v>4698</v>
      </c>
      <c r="E2451" s="69" t="s">
        <v>1147</v>
      </c>
      <c r="F2451" s="70">
        <v>55</v>
      </c>
      <c r="G2451" s="70" t="s">
        <v>4699</v>
      </c>
      <c r="H2451" s="69" t="s">
        <v>91</v>
      </c>
      <c r="I2451" s="69" t="s">
        <v>4700</v>
      </c>
      <c r="J2451" s="69" t="s">
        <v>320</v>
      </c>
      <c r="K2451" s="69" t="s">
        <v>382</v>
      </c>
      <c r="L2451" s="69" t="s">
        <v>420</v>
      </c>
      <c r="M2451" s="69" t="s">
        <v>388</v>
      </c>
      <c r="N2451" s="69" t="s">
        <v>43</v>
      </c>
      <c r="O2451" s="69" t="s">
        <v>386</v>
      </c>
      <c r="P2451" s="69" t="s">
        <v>970</v>
      </c>
      <c r="Q2451" s="69">
        <v>22</v>
      </c>
      <c r="R2451" s="69" t="s">
        <v>91</v>
      </c>
      <c r="V2451" s="59" t="str">
        <f t="shared" si="307"/>
        <v>6611128голубой</v>
      </c>
      <c r="W2451" s="59" t="str">
        <f t="shared" si="304"/>
        <v>6611128</v>
      </c>
      <c r="X2451" s="59" t="str">
        <f t="shared" si="308"/>
        <v>TEXAS COTTON LINEN</v>
      </c>
      <c r="AC2451" s="50">
        <f t="shared" si="309"/>
        <v>2</v>
      </c>
      <c r="AD2451" s="43">
        <f t="shared" si="310"/>
        <v>494</v>
      </c>
      <c r="AE2451" s="50">
        <f t="shared" si="311"/>
        <v>2494</v>
      </c>
    </row>
    <row r="2452" spans="1:31">
      <c r="A2452" s="59" t="str">
        <f t="shared" si="305"/>
        <v>661112822</v>
      </c>
      <c r="B2452" s="59" t="str">
        <f t="shared" si="306"/>
        <v>02-494-19</v>
      </c>
      <c r="C2452" s="69" t="s">
        <v>4701</v>
      </c>
      <c r="D2452" s="69" t="s">
        <v>4698</v>
      </c>
      <c r="E2452" s="69" t="s">
        <v>967</v>
      </c>
      <c r="F2452" s="70">
        <v>57</v>
      </c>
      <c r="G2452" s="70" t="s">
        <v>4699</v>
      </c>
      <c r="H2452" s="69" t="s">
        <v>91</v>
      </c>
      <c r="I2452" s="69" t="s">
        <v>4700</v>
      </c>
      <c r="J2452" s="69" t="s">
        <v>320</v>
      </c>
      <c r="K2452" s="69" t="s">
        <v>382</v>
      </c>
      <c r="L2452" s="69" t="s">
        <v>420</v>
      </c>
      <c r="M2452" s="69" t="s">
        <v>388</v>
      </c>
      <c r="N2452" s="69" t="s">
        <v>43</v>
      </c>
      <c r="O2452" s="69" t="s">
        <v>386</v>
      </c>
      <c r="P2452" s="69" t="s">
        <v>970</v>
      </c>
      <c r="Q2452" s="69">
        <v>22</v>
      </c>
      <c r="R2452" s="69" t="s">
        <v>91</v>
      </c>
      <c r="V2452" s="59" t="str">
        <f t="shared" si="307"/>
        <v>6611128голубой</v>
      </c>
      <c r="W2452" s="59" t="str">
        <f t="shared" si="304"/>
        <v>6611128</v>
      </c>
      <c r="X2452" s="59" t="str">
        <f t="shared" si="308"/>
        <v>TEXAS COTTON LINEN</v>
      </c>
      <c r="AC2452" s="50">
        <f t="shared" si="309"/>
        <v>2</v>
      </c>
      <c r="AD2452" s="43">
        <f t="shared" si="310"/>
        <v>494</v>
      </c>
      <c r="AE2452" s="50">
        <f t="shared" si="311"/>
        <v>2494</v>
      </c>
    </row>
    <row r="2453" spans="1:31">
      <c r="A2453" s="59" t="str">
        <f t="shared" si="305"/>
        <v>661112822</v>
      </c>
      <c r="B2453" s="59" t="str">
        <f t="shared" si="306"/>
        <v>02-494-19</v>
      </c>
      <c r="C2453" s="69" t="s">
        <v>4702</v>
      </c>
      <c r="D2453" s="69" t="s">
        <v>4698</v>
      </c>
      <c r="E2453" s="69" t="s">
        <v>972</v>
      </c>
      <c r="F2453" s="70">
        <v>59</v>
      </c>
      <c r="G2453" s="70" t="s">
        <v>4699</v>
      </c>
      <c r="H2453" s="69" t="s">
        <v>91</v>
      </c>
      <c r="I2453" s="69" t="s">
        <v>4700</v>
      </c>
      <c r="J2453" s="69" t="s">
        <v>320</v>
      </c>
      <c r="K2453" s="69" t="s">
        <v>382</v>
      </c>
      <c r="L2453" s="69" t="s">
        <v>420</v>
      </c>
      <c r="M2453" s="69" t="s">
        <v>388</v>
      </c>
      <c r="N2453" s="69" t="s">
        <v>43</v>
      </c>
      <c r="O2453" s="69" t="s">
        <v>386</v>
      </c>
      <c r="P2453" s="69" t="s">
        <v>970</v>
      </c>
      <c r="Q2453" s="69">
        <v>22</v>
      </c>
      <c r="R2453" s="69" t="s">
        <v>91</v>
      </c>
      <c r="V2453" s="59" t="str">
        <f t="shared" si="307"/>
        <v>6611128голубой</v>
      </c>
      <c r="W2453" s="59" t="str">
        <f t="shared" si="304"/>
        <v>6611128</v>
      </c>
      <c r="X2453" s="59" t="str">
        <f t="shared" si="308"/>
        <v>TEXAS COTTON LINEN</v>
      </c>
      <c r="AC2453" s="50">
        <f t="shared" si="309"/>
        <v>2</v>
      </c>
      <c r="AD2453" s="43">
        <f t="shared" si="310"/>
        <v>494</v>
      </c>
      <c r="AE2453" s="50">
        <f t="shared" si="311"/>
        <v>2494</v>
      </c>
    </row>
    <row r="2454" spans="1:31">
      <c r="A2454" s="59" t="str">
        <f t="shared" si="305"/>
        <v>661112822</v>
      </c>
      <c r="B2454" s="59" t="str">
        <f t="shared" si="306"/>
        <v>02-494-19</v>
      </c>
      <c r="C2454" s="69" t="s">
        <v>4703</v>
      </c>
      <c r="D2454" s="69" t="s">
        <v>4698</v>
      </c>
      <c r="E2454" s="69" t="s">
        <v>983</v>
      </c>
      <c r="F2454" s="70">
        <v>61</v>
      </c>
      <c r="G2454" s="70" t="s">
        <v>4699</v>
      </c>
      <c r="H2454" s="69" t="s">
        <v>91</v>
      </c>
      <c r="I2454" s="69" t="s">
        <v>4700</v>
      </c>
      <c r="J2454" s="69" t="s">
        <v>320</v>
      </c>
      <c r="K2454" s="69" t="s">
        <v>382</v>
      </c>
      <c r="L2454" s="69" t="s">
        <v>420</v>
      </c>
      <c r="M2454" s="69" t="s">
        <v>388</v>
      </c>
      <c r="N2454" s="69" t="s">
        <v>43</v>
      </c>
      <c r="O2454" s="69" t="s">
        <v>386</v>
      </c>
      <c r="P2454" s="69" t="s">
        <v>970</v>
      </c>
      <c r="Q2454" s="69">
        <v>22</v>
      </c>
      <c r="R2454" s="69" t="s">
        <v>91</v>
      </c>
      <c r="V2454" s="59" t="str">
        <f t="shared" si="307"/>
        <v>6611128голубой</v>
      </c>
      <c r="W2454" s="59" t="str">
        <f t="shared" si="304"/>
        <v>6611128</v>
      </c>
      <c r="X2454" s="59" t="str">
        <f t="shared" si="308"/>
        <v>TEXAS COTTON LINEN</v>
      </c>
      <c r="AC2454" s="50">
        <f t="shared" si="309"/>
        <v>2</v>
      </c>
      <c r="AD2454" s="43">
        <f t="shared" si="310"/>
        <v>494</v>
      </c>
      <c r="AE2454" s="50">
        <f t="shared" si="311"/>
        <v>2494</v>
      </c>
    </row>
    <row r="2455" spans="1:31">
      <c r="A2455" s="59" t="str">
        <f t="shared" si="305"/>
        <v>661112822</v>
      </c>
      <c r="B2455" s="59" t="str">
        <f t="shared" si="306"/>
        <v>02-494-19</v>
      </c>
      <c r="C2455" s="69" t="s">
        <v>4704</v>
      </c>
      <c r="D2455" s="69" t="s">
        <v>4698</v>
      </c>
      <c r="E2455" s="69" t="s">
        <v>989</v>
      </c>
      <c r="F2455" s="70">
        <v>63</v>
      </c>
      <c r="G2455" s="70" t="s">
        <v>4699</v>
      </c>
      <c r="H2455" s="69" t="s">
        <v>91</v>
      </c>
      <c r="I2455" s="69" t="s">
        <v>4700</v>
      </c>
      <c r="J2455" s="69" t="s">
        <v>320</v>
      </c>
      <c r="K2455" s="69" t="s">
        <v>382</v>
      </c>
      <c r="L2455" s="69" t="s">
        <v>420</v>
      </c>
      <c r="M2455" s="69" t="s">
        <v>388</v>
      </c>
      <c r="N2455" s="69" t="s">
        <v>43</v>
      </c>
      <c r="O2455" s="69" t="s">
        <v>386</v>
      </c>
      <c r="P2455" s="69" t="s">
        <v>970</v>
      </c>
      <c r="Q2455" s="69">
        <v>22</v>
      </c>
      <c r="R2455" s="69" t="s">
        <v>91</v>
      </c>
      <c r="V2455" s="59" t="str">
        <f t="shared" si="307"/>
        <v>6611128голубой</v>
      </c>
      <c r="W2455" s="59" t="str">
        <f t="shared" si="304"/>
        <v>6611128</v>
      </c>
      <c r="X2455" s="59" t="str">
        <f t="shared" si="308"/>
        <v>TEXAS COTTON LINEN</v>
      </c>
      <c r="AC2455" s="50">
        <f t="shared" si="309"/>
        <v>2</v>
      </c>
      <c r="AD2455" s="43">
        <f t="shared" si="310"/>
        <v>494</v>
      </c>
      <c r="AE2455" s="50">
        <f t="shared" si="311"/>
        <v>2494</v>
      </c>
    </row>
    <row r="2456" spans="1:31">
      <c r="A2456" s="59" t="str">
        <f t="shared" si="305"/>
        <v>66131062</v>
      </c>
      <c r="B2456" s="59" t="str">
        <f t="shared" si="306"/>
        <v>02-495-16</v>
      </c>
      <c r="C2456" s="69" t="s">
        <v>4705</v>
      </c>
      <c r="D2456" s="69" t="s">
        <v>4706</v>
      </c>
      <c r="E2456" s="69" t="s">
        <v>1147</v>
      </c>
      <c r="F2456" s="70">
        <v>55</v>
      </c>
      <c r="G2456" s="70" t="s">
        <v>4707</v>
      </c>
      <c r="H2456" s="69" t="s">
        <v>55</v>
      </c>
      <c r="I2456" s="69" t="s">
        <v>1882</v>
      </c>
      <c r="J2456" s="69" t="s">
        <v>320</v>
      </c>
      <c r="K2456" s="69" t="s">
        <v>382</v>
      </c>
      <c r="L2456" s="69" t="s">
        <v>420</v>
      </c>
      <c r="M2456" s="69" t="s">
        <v>388</v>
      </c>
      <c r="N2456" s="69" t="s">
        <v>37</v>
      </c>
      <c r="O2456" s="69" t="s">
        <v>433</v>
      </c>
      <c r="P2456" s="69" t="s">
        <v>970</v>
      </c>
      <c r="Q2456" s="69">
        <v>2</v>
      </c>
      <c r="R2456" s="69" t="s">
        <v>71</v>
      </c>
      <c r="V2456" s="59" t="str">
        <f t="shared" si="307"/>
        <v>6613106темно-синий</v>
      </c>
      <c r="W2456" s="59" t="str">
        <f t="shared" si="304"/>
        <v>6613106</v>
      </c>
      <c r="X2456" s="59" t="str">
        <f t="shared" si="308"/>
        <v>TEXAS LINEN</v>
      </c>
      <c r="AC2456" s="50">
        <f t="shared" si="309"/>
        <v>2</v>
      </c>
      <c r="AD2456" s="43">
        <f t="shared" si="310"/>
        <v>495</v>
      </c>
      <c r="AE2456" s="50">
        <f t="shared" si="311"/>
        <v>2495</v>
      </c>
    </row>
    <row r="2457" spans="1:31">
      <c r="A2457" s="59" t="str">
        <f t="shared" si="305"/>
        <v>66131062</v>
      </c>
      <c r="B2457" s="59" t="str">
        <f t="shared" si="306"/>
        <v>02-495-16</v>
      </c>
      <c r="C2457" s="69" t="s">
        <v>4708</v>
      </c>
      <c r="D2457" s="69" t="s">
        <v>4706</v>
      </c>
      <c r="E2457" s="69" t="s">
        <v>967</v>
      </c>
      <c r="F2457" s="70">
        <v>57</v>
      </c>
      <c r="G2457" s="70" t="s">
        <v>4707</v>
      </c>
      <c r="H2457" s="69" t="s">
        <v>55</v>
      </c>
      <c r="I2457" s="69" t="s">
        <v>1882</v>
      </c>
      <c r="J2457" s="69" t="s">
        <v>320</v>
      </c>
      <c r="K2457" s="69" t="s">
        <v>382</v>
      </c>
      <c r="L2457" s="69" t="s">
        <v>420</v>
      </c>
      <c r="M2457" s="69" t="s">
        <v>388</v>
      </c>
      <c r="N2457" s="69" t="s">
        <v>37</v>
      </c>
      <c r="O2457" s="69" t="s">
        <v>433</v>
      </c>
      <c r="P2457" s="69" t="s">
        <v>970</v>
      </c>
      <c r="Q2457" s="69">
        <v>2</v>
      </c>
      <c r="R2457" s="69" t="s">
        <v>71</v>
      </c>
      <c r="V2457" s="59" t="str">
        <f t="shared" si="307"/>
        <v>6613106темно-синий</v>
      </c>
      <c r="W2457" s="59" t="str">
        <f t="shared" si="304"/>
        <v>6613106</v>
      </c>
      <c r="X2457" s="59" t="str">
        <f t="shared" si="308"/>
        <v>TEXAS LINEN</v>
      </c>
      <c r="AC2457" s="50">
        <f t="shared" si="309"/>
        <v>2</v>
      </c>
      <c r="AD2457" s="43">
        <f t="shared" si="310"/>
        <v>495</v>
      </c>
      <c r="AE2457" s="50">
        <f t="shared" si="311"/>
        <v>2495</v>
      </c>
    </row>
    <row r="2458" spans="1:31">
      <c r="A2458" s="59" t="str">
        <f t="shared" si="305"/>
        <v>66131062</v>
      </c>
      <c r="B2458" s="59" t="str">
        <f t="shared" si="306"/>
        <v>02-495-16</v>
      </c>
      <c r="C2458" s="69" t="s">
        <v>4709</v>
      </c>
      <c r="D2458" s="69" t="s">
        <v>4706</v>
      </c>
      <c r="E2458" s="69" t="s">
        <v>972</v>
      </c>
      <c r="F2458" s="70">
        <v>59</v>
      </c>
      <c r="G2458" s="70" t="s">
        <v>4707</v>
      </c>
      <c r="H2458" s="69" t="s">
        <v>55</v>
      </c>
      <c r="I2458" s="69" t="s">
        <v>1882</v>
      </c>
      <c r="J2458" s="69" t="s">
        <v>320</v>
      </c>
      <c r="K2458" s="69" t="s">
        <v>382</v>
      </c>
      <c r="L2458" s="69" t="s">
        <v>420</v>
      </c>
      <c r="M2458" s="69" t="s">
        <v>388</v>
      </c>
      <c r="N2458" s="69" t="s">
        <v>37</v>
      </c>
      <c r="O2458" s="69" t="s">
        <v>433</v>
      </c>
      <c r="P2458" s="69" t="s">
        <v>970</v>
      </c>
      <c r="Q2458" s="69">
        <v>2</v>
      </c>
      <c r="R2458" s="69" t="s">
        <v>71</v>
      </c>
      <c r="V2458" s="59" t="str">
        <f t="shared" si="307"/>
        <v>6613106темно-синий</v>
      </c>
      <c r="W2458" s="59" t="str">
        <f t="shared" si="304"/>
        <v>6613106</v>
      </c>
      <c r="X2458" s="59" t="str">
        <f t="shared" si="308"/>
        <v>TEXAS LINEN</v>
      </c>
      <c r="AC2458" s="50">
        <f t="shared" si="309"/>
        <v>2</v>
      </c>
      <c r="AD2458" s="43">
        <f t="shared" si="310"/>
        <v>495</v>
      </c>
      <c r="AE2458" s="50">
        <f t="shared" si="311"/>
        <v>2495</v>
      </c>
    </row>
    <row r="2459" spans="1:31">
      <c r="A2459" s="59" t="str">
        <f t="shared" si="305"/>
        <v>66131062</v>
      </c>
      <c r="B2459" s="59" t="str">
        <f t="shared" si="306"/>
        <v>02-495-16</v>
      </c>
      <c r="C2459" s="69" t="s">
        <v>4710</v>
      </c>
      <c r="D2459" s="69" t="s">
        <v>4706</v>
      </c>
      <c r="E2459" s="69" t="s">
        <v>983</v>
      </c>
      <c r="F2459" s="70">
        <v>61</v>
      </c>
      <c r="G2459" s="70" t="s">
        <v>4707</v>
      </c>
      <c r="H2459" s="69" t="s">
        <v>55</v>
      </c>
      <c r="I2459" s="69" t="s">
        <v>1882</v>
      </c>
      <c r="J2459" s="69" t="s">
        <v>320</v>
      </c>
      <c r="K2459" s="69" t="s">
        <v>382</v>
      </c>
      <c r="L2459" s="69" t="s">
        <v>420</v>
      </c>
      <c r="M2459" s="69" t="s">
        <v>388</v>
      </c>
      <c r="N2459" s="69" t="s">
        <v>37</v>
      </c>
      <c r="O2459" s="69" t="s">
        <v>433</v>
      </c>
      <c r="P2459" s="69" t="s">
        <v>970</v>
      </c>
      <c r="Q2459" s="69">
        <v>2</v>
      </c>
      <c r="R2459" s="69" t="s">
        <v>71</v>
      </c>
      <c r="V2459" s="59" t="str">
        <f t="shared" si="307"/>
        <v>6613106темно-синий</v>
      </c>
      <c r="W2459" s="59" t="str">
        <f t="shared" si="304"/>
        <v>6613106</v>
      </c>
      <c r="X2459" s="59" t="str">
        <f t="shared" si="308"/>
        <v>TEXAS LINEN</v>
      </c>
      <c r="AC2459" s="50">
        <f t="shared" si="309"/>
        <v>2</v>
      </c>
      <c r="AD2459" s="43">
        <f t="shared" si="310"/>
        <v>495</v>
      </c>
      <c r="AE2459" s="50">
        <f t="shared" si="311"/>
        <v>2495</v>
      </c>
    </row>
    <row r="2460" spans="1:31">
      <c r="A2460" s="59" t="str">
        <f t="shared" si="305"/>
        <v>66131062</v>
      </c>
      <c r="B2460" s="59" t="str">
        <f t="shared" si="306"/>
        <v>02-495-16</v>
      </c>
      <c r="C2460" s="69" t="s">
        <v>4711</v>
      </c>
      <c r="D2460" s="69" t="s">
        <v>4706</v>
      </c>
      <c r="E2460" s="69" t="s">
        <v>989</v>
      </c>
      <c r="F2460" s="70">
        <v>63</v>
      </c>
      <c r="G2460" s="70" t="s">
        <v>4707</v>
      </c>
      <c r="H2460" s="69" t="s">
        <v>55</v>
      </c>
      <c r="I2460" s="69" t="s">
        <v>1882</v>
      </c>
      <c r="J2460" s="69" t="s">
        <v>320</v>
      </c>
      <c r="K2460" s="69" t="s">
        <v>382</v>
      </c>
      <c r="L2460" s="69" t="s">
        <v>420</v>
      </c>
      <c r="M2460" s="69" t="s">
        <v>388</v>
      </c>
      <c r="N2460" s="69" t="s">
        <v>37</v>
      </c>
      <c r="O2460" s="69" t="s">
        <v>433</v>
      </c>
      <c r="P2460" s="69" t="s">
        <v>970</v>
      </c>
      <c r="Q2460" s="69">
        <v>2</v>
      </c>
      <c r="R2460" s="69" t="s">
        <v>71</v>
      </c>
      <c r="V2460" s="59" t="str">
        <f t="shared" si="307"/>
        <v>6613106темно-синий</v>
      </c>
      <c r="W2460" s="59" t="str">
        <f t="shared" si="304"/>
        <v>6613106</v>
      </c>
      <c r="X2460" s="59" t="str">
        <f t="shared" si="308"/>
        <v>TEXAS LINEN</v>
      </c>
      <c r="AC2460" s="50">
        <f t="shared" si="309"/>
        <v>2</v>
      </c>
      <c r="AD2460" s="43">
        <f t="shared" si="310"/>
        <v>495</v>
      </c>
      <c r="AE2460" s="50">
        <f t="shared" si="311"/>
        <v>2495</v>
      </c>
    </row>
    <row r="2461" spans="1:31">
      <c r="A2461" s="59" t="str">
        <f t="shared" si="305"/>
        <v>684110661</v>
      </c>
      <c r="B2461" s="59" t="str">
        <f t="shared" si="306"/>
        <v>02-331-03</v>
      </c>
      <c r="C2461" s="69" t="s">
        <v>4712</v>
      </c>
      <c r="D2461" s="69" t="s">
        <v>4713</v>
      </c>
      <c r="E2461" s="69" t="s">
        <v>1147</v>
      </c>
      <c r="F2461" s="70">
        <v>55</v>
      </c>
      <c r="G2461" s="70" t="s">
        <v>3404</v>
      </c>
      <c r="H2461" s="69" t="s">
        <v>195</v>
      </c>
      <c r="I2461" s="69" t="s">
        <v>908</v>
      </c>
      <c r="J2461" s="69" t="s">
        <v>318</v>
      </c>
      <c r="K2461" s="69" t="s">
        <v>382</v>
      </c>
      <c r="L2461" s="69" t="s">
        <v>420</v>
      </c>
      <c r="M2461" s="69" t="s">
        <v>388</v>
      </c>
      <c r="N2461" s="69" t="s">
        <v>43</v>
      </c>
      <c r="O2461" s="69" t="s">
        <v>433</v>
      </c>
      <c r="P2461" s="69" t="s">
        <v>970</v>
      </c>
      <c r="Q2461" s="69">
        <v>61</v>
      </c>
      <c r="R2461" s="69" t="s">
        <v>195</v>
      </c>
      <c r="V2461" s="59" t="str">
        <f t="shared" si="307"/>
        <v>6841106оливковый</v>
      </c>
      <c r="W2461" s="59" t="str">
        <f t="shared" si="304"/>
        <v>6841106</v>
      </c>
      <c r="X2461" s="59" t="str">
        <f t="shared" si="308"/>
        <v>HATTERAS DELAVE</v>
      </c>
      <c r="AC2461" s="50">
        <f t="shared" si="309"/>
        <v>2</v>
      </c>
      <c r="AD2461" s="43">
        <f t="shared" si="310"/>
        <v>331</v>
      </c>
      <c r="AE2461" s="50">
        <f t="shared" si="311"/>
        <v>2331</v>
      </c>
    </row>
    <row r="2462" spans="1:31">
      <c r="A2462" s="59" t="str">
        <f t="shared" si="305"/>
        <v>684110661</v>
      </c>
      <c r="B2462" s="59" t="str">
        <f t="shared" si="306"/>
        <v>02-331-03</v>
      </c>
      <c r="C2462" s="69" t="s">
        <v>4714</v>
      </c>
      <c r="D2462" s="69" t="s">
        <v>4713</v>
      </c>
      <c r="E2462" s="69" t="s">
        <v>967</v>
      </c>
      <c r="F2462" s="70">
        <v>57</v>
      </c>
      <c r="G2462" s="70" t="s">
        <v>3404</v>
      </c>
      <c r="H2462" s="69" t="s">
        <v>195</v>
      </c>
      <c r="I2462" s="69" t="s">
        <v>908</v>
      </c>
      <c r="J2462" s="69" t="s">
        <v>318</v>
      </c>
      <c r="K2462" s="69" t="s">
        <v>382</v>
      </c>
      <c r="L2462" s="69" t="s">
        <v>420</v>
      </c>
      <c r="M2462" s="69" t="s">
        <v>388</v>
      </c>
      <c r="N2462" s="69" t="s">
        <v>43</v>
      </c>
      <c r="O2462" s="69" t="s">
        <v>433</v>
      </c>
      <c r="P2462" s="69" t="s">
        <v>970</v>
      </c>
      <c r="Q2462" s="69">
        <v>61</v>
      </c>
      <c r="R2462" s="69" t="s">
        <v>195</v>
      </c>
      <c r="V2462" s="59" t="str">
        <f t="shared" si="307"/>
        <v>6841106оливковый</v>
      </c>
      <c r="W2462" s="59" t="str">
        <f t="shared" si="304"/>
        <v>6841106</v>
      </c>
      <c r="X2462" s="59" t="str">
        <f t="shared" si="308"/>
        <v>HATTERAS DELAVE</v>
      </c>
      <c r="AC2462" s="50">
        <f t="shared" si="309"/>
        <v>2</v>
      </c>
      <c r="AD2462" s="43">
        <f t="shared" si="310"/>
        <v>331</v>
      </c>
      <c r="AE2462" s="50">
        <f t="shared" si="311"/>
        <v>2331</v>
      </c>
    </row>
    <row r="2463" spans="1:31">
      <c r="A2463" s="59" t="str">
        <f t="shared" si="305"/>
        <v>684110661</v>
      </c>
      <c r="B2463" s="59" t="str">
        <f t="shared" si="306"/>
        <v>02-331-03</v>
      </c>
      <c r="C2463" s="69" t="s">
        <v>4715</v>
      </c>
      <c r="D2463" s="69" t="s">
        <v>4713</v>
      </c>
      <c r="E2463" s="69" t="s">
        <v>972</v>
      </c>
      <c r="F2463" s="70">
        <v>59</v>
      </c>
      <c r="G2463" s="70" t="s">
        <v>3404</v>
      </c>
      <c r="H2463" s="69" t="s">
        <v>195</v>
      </c>
      <c r="I2463" s="69" t="s">
        <v>908</v>
      </c>
      <c r="J2463" s="69" t="s">
        <v>318</v>
      </c>
      <c r="K2463" s="69" t="s">
        <v>382</v>
      </c>
      <c r="L2463" s="69" t="s">
        <v>420</v>
      </c>
      <c r="M2463" s="69" t="s">
        <v>388</v>
      </c>
      <c r="N2463" s="69" t="s">
        <v>43</v>
      </c>
      <c r="O2463" s="69" t="s">
        <v>433</v>
      </c>
      <c r="P2463" s="69" t="s">
        <v>970</v>
      </c>
      <c r="Q2463" s="69">
        <v>61</v>
      </c>
      <c r="R2463" s="69" t="s">
        <v>195</v>
      </c>
      <c r="V2463" s="59" t="str">
        <f t="shared" si="307"/>
        <v>6841106оливковый</v>
      </c>
      <c r="W2463" s="59" t="str">
        <f t="shared" si="304"/>
        <v>6841106</v>
      </c>
      <c r="X2463" s="59" t="str">
        <f t="shared" si="308"/>
        <v>HATTERAS DELAVE</v>
      </c>
      <c r="AC2463" s="50">
        <f t="shared" si="309"/>
        <v>2</v>
      </c>
      <c r="AD2463" s="43">
        <f t="shared" si="310"/>
        <v>331</v>
      </c>
      <c r="AE2463" s="50">
        <f t="shared" si="311"/>
        <v>2331</v>
      </c>
    </row>
    <row r="2464" spans="1:31">
      <c r="A2464" s="59" t="str">
        <f t="shared" si="305"/>
        <v>684110661</v>
      </c>
      <c r="B2464" s="59" t="str">
        <f t="shared" si="306"/>
        <v>02-331-03</v>
      </c>
      <c r="C2464" s="69" t="s">
        <v>4716</v>
      </c>
      <c r="D2464" s="69" t="s">
        <v>4713</v>
      </c>
      <c r="E2464" s="69" t="s">
        <v>983</v>
      </c>
      <c r="F2464" s="70">
        <v>61</v>
      </c>
      <c r="G2464" s="70" t="s">
        <v>3404</v>
      </c>
      <c r="H2464" s="69" t="s">
        <v>195</v>
      </c>
      <c r="I2464" s="69" t="s">
        <v>908</v>
      </c>
      <c r="J2464" s="69" t="s">
        <v>318</v>
      </c>
      <c r="K2464" s="69" t="s">
        <v>382</v>
      </c>
      <c r="L2464" s="69" t="s">
        <v>420</v>
      </c>
      <c r="M2464" s="69" t="s">
        <v>388</v>
      </c>
      <c r="N2464" s="69" t="s">
        <v>43</v>
      </c>
      <c r="O2464" s="69" t="s">
        <v>433</v>
      </c>
      <c r="P2464" s="69" t="s">
        <v>970</v>
      </c>
      <c r="Q2464" s="69">
        <v>61</v>
      </c>
      <c r="R2464" s="69" t="s">
        <v>195</v>
      </c>
      <c r="V2464" s="59" t="str">
        <f t="shared" si="307"/>
        <v>6841106оливковый</v>
      </c>
      <c r="W2464" s="59" t="str">
        <f t="shared" si="304"/>
        <v>6841106</v>
      </c>
      <c r="X2464" s="59" t="str">
        <f t="shared" si="308"/>
        <v>HATTERAS DELAVE</v>
      </c>
      <c r="AC2464" s="50">
        <f t="shared" si="309"/>
        <v>2</v>
      </c>
      <c r="AD2464" s="43">
        <f t="shared" si="310"/>
        <v>331</v>
      </c>
      <c r="AE2464" s="50">
        <f t="shared" si="311"/>
        <v>2331</v>
      </c>
    </row>
    <row r="2465" spans="1:31">
      <c r="A2465" s="59" t="str">
        <f t="shared" si="305"/>
        <v>684110661</v>
      </c>
      <c r="B2465" s="59" t="str">
        <f t="shared" si="306"/>
        <v>02-331-03</v>
      </c>
      <c r="C2465" s="69" t="s">
        <v>4717</v>
      </c>
      <c r="D2465" s="69" t="s">
        <v>4713</v>
      </c>
      <c r="E2465" s="69" t="s">
        <v>989</v>
      </c>
      <c r="F2465" s="70">
        <v>63</v>
      </c>
      <c r="G2465" s="70" t="s">
        <v>3404</v>
      </c>
      <c r="H2465" s="69" t="s">
        <v>195</v>
      </c>
      <c r="I2465" s="69" t="s">
        <v>908</v>
      </c>
      <c r="J2465" s="69" t="s">
        <v>318</v>
      </c>
      <c r="K2465" s="69" t="s">
        <v>382</v>
      </c>
      <c r="L2465" s="69" t="s">
        <v>420</v>
      </c>
      <c r="M2465" s="69" t="s">
        <v>388</v>
      </c>
      <c r="N2465" s="69" t="s">
        <v>43</v>
      </c>
      <c r="O2465" s="69" t="s">
        <v>433</v>
      </c>
      <c r="P2465" s="69" t="s">
        <v>970</v>
      </c>
      <c r="Q2465" s="69">
        <v>61</v>
      </c>
      <c r="R2465" s="69" t="s">
        <v>195</v>
      </c>
      <c r="V2465" s="59" t="str">
        <f t="shared" si="307"/>
        <v>6841106оливковый</v>
      </c>
      <c r="W2465" s="59" t="str">
        <f t="shared" si="304"/>
        <v>6841106</v>
      </c>
      <c r="X2465" s="59" t="str">
        <f t="shared" si="308"/>
        <v>HATTERAS DELAVE</v>
      </c>
      <c r="AC2465" s="50">
        <f t="shared" si="309"/>
        <v>2</v>
      </c>
      <c r="AD2465" s="43">
        <f t="shared" si="310"/>
        <v>331</v>
      </c>
      <c r="AE2465" s="50">
        <f t="shared" si="311"/>
        <v>2331</v>
      </c>
    </row>
    <row r="2466" spans="1:31">
      <c r="A2466" s="59" t="str">
        <f t="shared" si="305"/>
        <v>6841504310</v>
      </c>
      <c r="B2466" s="59" t="str">
        <f t="shared" si="306"/>
        <v>02-334-36</v>
      </c>
      <c r="C2466" s="69" t="s">
        <v>4718</v>
      </c>
      <c r="D2466" s="69" t="s">
        <v>4719</v>
      </c>
      <c r="E2466" s="69" t="s">
        <v>967</v>
      </c>
      <c r="F2466" s="70">
        <v>57</v>
      </c>
      <c r="G2466" s="70" t="s">
        <v>3455</v>
      </c>
      <c r="H2466" s="69" t="s">
        <v>57</v>
      </c>
      <c r="I2466" s="69" t="s">
        <v>4720</v>
      </c>
      <c r="J2466" s="69" t="s">
        <v>318</v>
      </c>
      <c r="K2466" s="69" t="s">
        <v>382</v>
      </c>
      <c r="L2466" s="69" t="s">
        <v>420</v>
      </c>
      <c r="M2466" s="69" t="s">
        <v>388</v>
      </c>
      <c r="N2466" s="69" t="s">
        <v>43</v>
      </c>
      <c r="O2466" s="69" t="s">
        <v>433</v>
      </c>
      <c r="P2466" s="69" t="s">
        <v>970</v>
      </c>
      <c r="Q2466" s="69">
        <v>310</v>
      </c>
      <c r="R2466" s="69" t="s">
        <v>57</v>
      </c>
      <c r="V2466" s="59" t="str">
        <f t="shared" si="307"/>
        <v>6841504белый</v>
      </c>
      <c r="W2466" s="59" t="str">
        <f t="shared" si="304"/>
        <v>6841504</v>
      </c>
      <c r="X2466" s="59" t="str">
        <f t="shared" si="308"/>
        <v>HATTERAS COTTON LINEN</v>
      </c>
      <c r="AC2466" s="50">
        <f t="shared" si="309"/>
        <v>2</v>
      </c>
      <c r="AD2466" s="43">
        <f t="shared" si="310"/>
        <v>334</v>
      </c>
      <c r="AE2466" s="50">
        <f t="shared" si="311"/>
        <v>2334</v>
      </c>
    </row>
    <row r="2467" spans="1:31">
      <c r="A2467" s="59" t="str">
        <f t="shared" si="305"/>
        <v>6841504310</v>
      </c>
      <c r="B2467" s="59" t="str">
        <f t="shared" si="306"/>
        <v>02-334-36</v>
      </c>
      <c r="C2467" s="69" t="s">
        <v>4721</v>
      </c>
      <c r="D2467" s="69" t="s">
        <v>4719</v>
      </c>
      <c r="E2467" s="69" t="s">
        <v>972</v>
      </c>
      <c r="F2467" s="70">
        <v>59</v>
      </c>
      <c r="G2467" s="70" t="s">
        <v>3455</v>
      </c>
      <c r="H2467" s="69" t="s">
        <v>57</v>
      </c>
      <c r="I2467" s="69" t="s">
        <v>4720</v>
      </c>
      <c r="J2467" s="69" t="s">
        <v>318</v>
      </c>
      <c r="K2467" s="69" t="s">
        <v>382</v>
      </c>
      <c r="L2467" s="69" t="s">
        <v>420</v>
      </c>
      <c r="M2467" s="69" t="s">
        <v>388</v>
      </c>
      <c r="N2467" s="69" t="s">
        <v>43</v>
      </c>
      <c r="O2467" s="69" t="s">
        <v>433</v>
      </c>
      <c r="P2467" s="69" t="s">
        <v>970</v>
      </c>
      <c r="Q2467" s="69">
        <v>310</v>
      </c>
      <c r="R2467" s="69" t="s">
        <v>57</v>
      </c>
      <c r="V2467" s="59" t="str">
        <f t="shared" si="307"/>
        <v>6841504белый</v>
      </c>
      <c r="W2467" s="59" t="str">
        <f t="shared" si="304"/>
        <v>6841504</v>
      </c>
      <c r="X2467" s="59" t="str">
        <f t="shared" si="308"/>
        <v>HATTERAS COTTON LINEN</v>
      </c>
      <c r="AC2467" s="50">
        <f t="shared" si="309"/>
        <v>2</v>
      </c>
      <c r="AD2467" s="43">
        <f t="shared" si="310"/>
        <v>334</v>
      </c>
      <c r="AE2467" s="50">
        <f t="shared" si="311"/>
        <v>2334</v>
      </c>
    </row>
    <row r="2468" spans="1:31">
      <c r="A2468" s="59" t="str">
        <f t="shared" si="305"/>
        <v>6841504310</v>
      </c>
      <c r="B2468" s="59" t="str">
        <f t="shared" si="306"/>
        <v>02-334-36</v>
      </c>
      <c r="C2468" s="69" t="s">
        <v>4722</v>
      </c>
      <c r="D2468" s="69" t="s">
        <v>4719</v>
      </c>
      <c r="E2468" s="69" t="s">
        <v>983</v>
      </c>
      <c r="F2468" s="70">
        <v>61</v>
      </c>
      <c r="G2468" s="70" t="s">
        <v>3455</v>
      </c>
      <c r="H2468" s="69" t="s">
        <v>57</v>
      </c>
      <c r="I2468" s="69" t="s">
        <v>4720</v>
      </c>
      <c r="J2468" s="69" t="s">
        <v>318</v>
      </c>
      <c r="K2468" s="69" t="s">
        <v>382</v>
      </c>
      <c r="L2468" s="69" t="s">
        <v>420</v>
      </c>
      <c r="M2468" s="69" t="s">
        <v>388</v>
      </c>
      <c r="N2468" s="69" t="s">
        <v>43</v>
      </c>
      <c r="O2468" s="69" t="s">
        <v>433</v>
      </c>
      <c r="P2468" s="69" t="s">
        <v>970</v>
      </c>
      <c r="Q2468" s="69">
        <v>310</v>
      </c>
      <c r="R2468" s="69" t="s">
        <v>57</v>
      </c>
      <c r="V2468" s="59" t="str">
        <f t="shared" si="307"/>
        <v>6841504белый</v>
      </c>
      <c r="W2468" s="59" t="str">
        <f t="shared" si="304"/>
        <v>6841504</v>
      </c>
      <c r="X2468" s="59" t="str">
        <f t="shared" si="308"/>
        <v>HATTERAS COTTON LINEN</v>
      </c>
      <c r="AC2468" s="50">
        <f t="shared" si="309"/>
        <v>2</v>
      </c>
      <c r="AD2468" s="43">
        <f t="shared" si="310"/>
        <v>334</v>
      </c>
      <c r="AE2468" s="50">
        <f t="shared" si="311"/>
        <v>2334</v>
      </c>
    </row>
    <row r="2469" spans="1:31">
      <c r="A2469" s="59" t="str">
        <f t="shared" si="305"/>
        <v>6841504310</v>
      </c>
      <c r="B2469" s="59" t="str">
        <f t="shared" si="306"/>
        <v>02-334-36</v>
      </c>
      <c r="C2469" s="69" t="s">
        <v>4723</v>
      </c>
      <c r="D2469" s="69" t="s">
        <v>4719</v>
      </c>
      <c r="E2469" s="69" t="s">
        <v>989</v>
      </c>
      <c r="F2469" s="70">
        <v>63</v>
      </c>
      <c r="G2469" s="70" t="s">
        <v>3455</v>
      </c>
      <c r="H2469" s="69" t="s">
        <v>57</v>
      </c>
      <c r="I2469" s="69" t="s">
        <v>4720</v>
      </c>
      <c r="J2469" s="69" t="s">
        <v>318</v>
      </c>
      <c r="K2469" s="69" t="s">
        <v>382</v>
      </c>
      <c r="L2469" s="69" t="s">
        <v>420</v>
      </c>
      <c r="M2469" s="69" t="s">
        <v>388</v>
      </c>
      <c r="N2469" s="69" t="s">
        <v>43</v>
      </c>
      <c r="O2469" s="69" t="s">
        <v>433</v>
      </c>
      <c r="P2469" s="69" t="s">
        <v>970</v>
      </c>
      <c r="Q2469" s="69">
        <v>310</v>
      </c>
      <c r="R2469" s="69" t="s">
        <v>57</v>
      </c>
      <c r="V2469" s="59" t="str">
        <f t="shared" si="307"/>
        <v>6841504белый</v>
      </c>
      <c r="W2469" s="59" t="str">
        <f t="shared" si="304"/>
        <v>6841504</v>
      </c>
      <c r="X2469" s="59" t="str">
        <f t="shared" si="308"/>
        <v>HATTERAS COTTON LINEN</v>
      </c>
      <c r="AC2469" s="50">
        <f t="shared" si="309"/>
        <v>2</v>
      </c>
      <c r="AD2469" s="43">
        <f t="shared" si="310"/>
        <v>334</v>
      </c>
      <c r="AE2469" s="50">
        <f t="shared" si="311"/>
        <v>2334</v>
      </c>
    </row>
    <row r="2470" spans="1:31">
      <c r="A2470" s="59" t="str">
        <f t="shared" si="305"/>
        <v>68431013</v>
      </c>
      <c r="B2470" s="59" t="str">
        <f t="shared" si="306"/>
        <v>02-211-05</v>
      </c>
      <c r="C2470" s="69" t="s">
        <v>4724</v>
      </c>
      <c r="D2470" s="69" t="s">
        <v>4725</v>
      </c>
      <c r="E2470" s="69" t="s">
        <v>967</v>
      </c>
      <c r="F2470" s="70">
        <v>57</v>
      </c>
      <c r="G2470" s="70" t="s">
        <v>2234</v>
      </c>
      <c r="H2470" s="69" t="s">
        <v>277</v>
      </c>
      <c r="I2470" s="69" t="s">
        <v>1882</v>
      </c>
      <c r="J2470" s="69" t="s">
        <v>318</v>
      </c>
      <c r="K2470" s="69" t="s">
        <v>382</v>
      </c>
      <c r="L2470" s="69" t="s">
        <v>420</v>
      </c>
      <c r="M2470" s="69" t="s">
        <v>388</v>
      </c>
      <c r="N2470" s="69" t="s">
        <v>37</v>
      </c>
      <c r="O2470" s="69" t="s">
        <v>433</v>
      </c>
      <c r="P2470" s="69" t="s">
        <v>970</v>
      </c>
      <c r="Q2470" s="69">
        <v>3</v>
      </c>
      <c r="R2470" s="69" t="s">
        <v>83</v>
      </c>
      <c r="V2470" s="59" t="str">
        <f t="shared" si="307"/>
        <v>6843101темно-серый</v>
      </c>
      <c r="W2470" s="59" t="str">
        <f t="shared" si="304"/>
        <v>6843101</v>
      </c>
      <c r="X2470" s="59" t="str">
        <f t="shared" si="308"/>
        <v>HATTERAS LINEN</v>
      </c>
      <c r="AC2470" s="50">
        <f t="shared" si="309"/>
        <v>2</v>
      </c>
      <c r="AD2470" s="43">
        <f t="shared" si="310"/>
        <v>211</v>
      </c>
      <c r="AE2470" s="50">
        <f t="shared" si="311"/>
        <v>2211</v>
      </c>
    </row>
    <row r="2471" spans="1:31">
      <c r="A2471" s="59" t="str">
        <f t="shared" si="305"/>
        <v>68431013</v>
      </c>
      <c r="B2471" s="59" t="str">
        <f t="shared" si="306"/>
        <v>02-211-05</v>
      </c>
      <c r="C2471" s="69" t="s">
        <v>4726</v>
      </c>
      <c r="D2471" s="69" t="s">
        <v>4725</v>
      </c>
      <c r="E2471" s="69" t="s">
        <v>979</v>
      </c>
      <c r="F2471" s="70">
        <v>58</v>
      </c>
      <c r="G2471" s="70" t="s">
        <v>2234</v>
      </c>
      <c r="H2471" s="69" t="s">
        <v>277</v>
      </c>
      <c r="I2471" s="69" t="s">
        <v>1882</v>
      </c>
      <c r="J2471" s="69" t="s">
        <v>318</v>
      </c>
      <c r="K2471" s="69" t="s">
        <v>382</v>
      </c>
      <c r="L2471" s="69" t="s">
        <v>420</v>
      </c>
      <c r="M2471" s="69" t="s">
        <v>388</v>
      </c>
      <c r="N2471" s="69" t="s">
        <v>37</v>
      </c>
      <c r="O2471" s="69" t="s">
        <v>433</v>
      </c>
      <c r="P2471" s="69" t="s">
        <v>970</v>
      </c>
      <c r="Q2471" s="69">
        <v>3</v>
      </c>
      <c r="R2471" s="69" t="s">
        <v>83</v>
      </c>
      <c r="V2471" s="59" t="str">
        <f t="shared" si="307"/>
        <v>6843101темно-серый</v>
      </c>
      <c r="W2471" s="59" t="str">
        <f t="shared" si="304"/>
        <v>6843101</v>
      </c>
      <c r="X2471" s="59" t="str">
        <f t="shared" si="308"/>
        <v>HATTERAS LINEN</v>
      </c>
      <c r="AC2471" s="50">
        <f t="shared" si="309"/>
        <v>2</v>
      </c>
      <c r="AD2471" s="43">
        <f t="shared" si="310"/>
        <v>211</v>
      </c>
      <c r="AE2471" s="50">
        <f t="shared" si="311"/>
        <v>2211</v>
      </c>
    </row>
    <row r="2472" spans="1:31">
      <c r="A2472" s="59" t="str">
        <f t="shared" si="305"/>
        <v>68431013</v>
      </c>
      <c r="B2472" s="59" t="str">
        <f t="shared" si="306"/>
        <v>02-211-05</v>
      </c>
      <c r="C2472" s="69" t="s">
        <v>4727</v>
      </c>
      <c r="D2472" s="69" t="s">
        <v>4725</v>
      </c>
      <c r="E2472" s="69" t="s">
        <v>972</v>
      </c>
      <c r="F2472" s="70">
        <v>59</v>
      </c>
      <c r="G2472" s="70" t="s">
        <v>2234</v>
      </c>
      <c r="H2472" s="69" t="s">
        <v>277</v>
      </c>
      <c r="I2472" s="69" t="s">
        <v>1882</v>
      </c>
      <c r="J2472" s="69" t="s">
        <v>318</v>
      </c>
      <c r="K2472" s="69" t="s">
        <v>382</v>
      </c>
      <c r="L2472" s="69" t="s">
        <v>420</v>
      </c>
      <c r="M2472" s="69" t="s">
        <v>388</v>
      </c>
      <c r="N2472" s="69" t="s">
        <v>37</v>
      </c>
      <c r="O2472" s="69" t="s">
        <v>433</v>
      </c>
      <c r="P2472" s="69" t="s">
        <v>970</v>
      </c>
      <c r="Q2472" s="69">
        <v>3</v>
      </c>
      <c r="R2472" s="69" t="s">
        <v>83</v>
      </c>
      <c r="V2472" s="59" t="str">
        <f t="shared" si="307"/>
        <v>6843101темно-серый</v>
      </c>
      <c r="W2472" s="59" t="str">
        <f t="shared" si="304"/>
        <v>6843101</v>
      </c>
      <c r="X2472" s="59" t="str">
        <f t="shared" si="308"/>
        <v>HATTERAS LINEN</v>
      </c>
      <c r="AC2472" s="50">
        <f t="shared" si="309"/>
        <v>2</v>
      </c>
      <c r="AD2472" s="43">
        <f t="shared" si="310"/>
        <v>211</v>
      </c>
      <c r="AE2472" s="50">
        <f t="shared" si="311"/>
        <v>2211</v>
      </c>
    </row>
    <row r="2473" spans="1:31">
      <c r="A2473" s="59" t="str">
        <f t="shared" si="305"/>
        <v>68431013</v>
      </c>
      <c r="B2473" s="59" t="str">
        <f t="shared" si="306"/>
        <v>02-211-05</v>
      </c>
      <c r="C2473" s="69" t="s">
        <v>4728</v>
      </c>
      <c r="D2473" s="69" t="s">
        <v>4725</v>
      </c>
      <c r="E2473" s="69" t="s">
        <v>981</v>
      </c>
      <c r="F2473" s="70">
        <v>60</v>
      </c>
      <c r="G2473" s="70" t="s">
        <v>2234</v>
      </c>
      <c r="H2473" s="69" t="s">
        <v>277</v>
      </c>
      <c r="I2473" s="69" t="s">
        <v>1882</v>
      </c>
      <c r="J2473" s="69" t="s">
        <v>318</v>
      </c>
      <c r="K2473" s="69" t="s">
        <v>382</v>
      </c>
      <c r="L2473" s="69" t="s">
        <v>420</v>
      </c>
      <c r="M2473" s="69" t="s">
        <v>388</v>
      </c>
      <c r="N2473" s="69" t="s">
        <v>37</v>
      </c>
      <c r="O2473" s="69" t="s">
        <v>433</v>
      </c>
      <c r="P2473" s="69" t="s">
        <v>970</v>
      </c>
      <c r="Q2473" s="69">
        <v>3</v>
      </c>
      <c r="R2473" s="69" t="s">
        <v>83</v>
      </c>
      <c r="V2473" s="59" t="str">
        <f t="shared" si="307"/>
        <v>6843101темно-серый</v>
      </c>
      <c r="W2473" s="59" t="str">
        <f t="shared" si="304"/>
        <v>6843101</v>
      </c>
      <c r="X2473" s="59" t="str">
        <f t="shared" si="308"/>
        <v>HATTERAS LINEN</v>
      </c>
      <c r="AC2473" s="50">
        <f t="shared" si="309"/>
        <v>2</v>
      </c>
      <c r="AD2473" s="43">
        <f t="shared" si="310"/>
        <v>211</v>
      </c>
      <c r="AE2473" s="50">
        <f t="shared" si="311"/>
        <v>2211</v>
      </c>
    </row>
    <row r="2474" spans="1:31">
      <c r="A2474" s="59" t="str">
        <f t="shared" si="305"/>
        <v>68431013</v>
      </c>
      <c r="B2474" s="59" t="str">
        <f t="shared" si="306"/>
        <v>02-211-05</v>
      </c>
      <c r="C2474" s="69" t="s">
        <v>4729</v>
      </c>
      <c r="D2474" s="69" t="s">
        <v>4725</v>
      </c>
      <c r="E2474" s="69" t="s">
        <v>983</v>
      </c>
      <c r="F2474" s="70">
        <v>61</v>
      </c>
      <c r="G2474" s="70" t="s">
        <v>2234</v>
      </c>
      <c r="H2474" s="69" t="s">
        <v>277</v>
      </c>
      <c r="I2474" s="69" t="s">
        <v>1882</v>
      </c>
      <c r="J2474" s="69" t="s">
        <v>318</v>
      </c>
      <c r="K2474" s="69" t="s">
        <v>382</v>
      </c>
      <c r="L2474" s="69" t="s">
        <v>420</v>
      </c>
      <c r="M2474" s="69" t="s">
        <v>388</v>
      </c>
      <c r="N2474" s="69" t="s">
        <v>37</v>
      </c>
      <c r="O2474" s="69" t="s">
        <v>433</v>
      </c>
      <c r="P2474" s="69" t="s">
        <v>970</v>
      </c>
      <c r="Q2474" s="69">
        <v>3</v>
      </c>
      <c r="R2474" s="69" t="s">
        <v>83</v>
      </c>
      <c r="V2474" s="59" t="str">
        <f t="shared" si="307"/>
        <v>6843101темно-серый</v>
      </c>
      <c r="W2474" s="59" t="str">
        <f t="shared" si="304"/>
        <v>6843101</v>
      </c>
      <c r="X2474" s="59" t="str">
        <f t="shared" si="308"/>
        <v>HATTERAS LINEN</v>
      </c>
      <c r="AC2474" s="50">
        <f t="shared" si="309"/>
        <v>2</v>
      </c>
      <c r="AD2474" s="43">
        <f t="shared" si="310"/>
        <v>211</v>
      </c>
      <c r="AE2474" s="50">
        <f t="shared" si="311"/>
        <v>2211</v>
      </c>
    </row>
    <row r="2475" spans="1:31">
      <c r="A2475" s="59" t="str">
        <f t="shared" si="305"/>
        <v>68431013</v>
      </c>
      <c r="B2475" s="59" t="str">
        <f t="shared" si="306"/>
        <v>02-211-05</v>
      </c>
      <c r="C2475" s="69" t="s">
        <v>4730</v>
      </c>
      <c r="D2475" s="69" t="s">
        <v>4725</v>
      </c>
      <c r="E2475" s="69" t="s">
        <v>989</v>
      </c>
      <c r="F2475" s="70">
        <v>63</v>
      </c>
      <c r="G2475" s="70" t="s">
        <v>2234</v>
      </c>
      <c r="H2475" s="69" t="s">
        <v>277</v>
      </c>
      <c r="I2475" s="69" t="s">
        <v>1882</v>
      </c>
      <c r="J2475" s="69" t="s">
        <v>318</v>
      </c>
      <c r="K2475" s="69" t="s">
        <v>382</v>
      </c>
      <c r="L2475" s="69" t="s">
        <v>420</v>
      </c>
      <c r="M2475" s="69" t="s">
        <v>388</v>
      </c>
      <c r="N2475" s="69" t="s">
        <v>37</v>
      </c>
      <c r="O2475" s="69" t="s">
        <v>433</v>
      </c>
      <c r="P2475" s="69" t="s">
        <v>970</v>
      </c>
      <c r="Q2475" s="69">
        <v>3</v>
      </c>
      <c r="R2475" s="69" t="s">
        <v>83</v>
      </c>
      <c r="V2475" s="59" t="str">
        <f t="shared" si="307"/>
        <v>6843101темно-серый</v>
      </c>
      <c r="W2475" s="59" t="str">
        <f t="shared" si="304"/>
        <v>6843101</v>
      </c>
      <c r="X2475" s="59" t="str">
        <f t="shared" si="308"/>
        <v>HATTERAS LINEN</v>
      </c>
      <c r="AC2475" s="50">
        <f t="shared" si="309"/>
        <v>2</v>
      </c>
      <c r="AD2475" s="43">
        <f t="shared" si="310"/>
        <v>211</v>
      </c>
      <c r="AE2475" s="50">
        <f t="shared" si="311"/>
        <v>2211</v>
      </c>
    </row>
    <row r="2476" spans="1:31">
      <c r="A2476" s="59" t="str">
        <f t="shared" si="305"/>
        <v>74311011</v>
      </c>
      <c r="B2476" s="59" t="str">
        <f t="shared" si="306"/>
        <v>02-496-09</v>
      </c>
      <c r="C2476" s="69" t="s">
        <v>4731</v>
      </c>
      <c r="D2476" s="69" t="s">
        <v>4732</v>
      </c>
      <c r="E2476" s="69" t="s">
        <v>1147</v>
      </c>
      <c r="F2476" s="70">
        <v>55</v>
      </c>
      <c r="G2476" s="70" t="s">
        <v>4733</v>
      </c>
      <c r="H2476" s="69" t="s">
        <v>53</v>
      </c>
      <c r="I2476" s="69" t="s">
        <v>2014</v>
      </c>
      <c r="J2476" s="69" t="s">
        <v>350</v>
      </c>
      <c r="K2476" s="69" t="s">
        <v>382</v>
      </c>
      <c r="L2476" s="69" t="s">
        <v>420</v>
      </c>
      <c r="M2476" s="69" t="s">
        <v>388</v>
      </c>
      <c r="N2476" s="69" t="s">
        <v>43</v>
      </c>
      <c r="O2476" s="69" t="s">
        <v>386</v>
      </c>
      <c r="P2476" s="69" t="s">
        <v>970</v>
      </c>
      <c r="Q2476" s="69">
        <v>1</v>
      </c>
      <c r="R2476" s="69" t="s">
        <v>53</v>
      </c>
      <c r="V2476" s="59" t="str">
        <f t="shared" si="307"/>
        <v>7431101черный</v>
      </c>
      <c r="W2476" s="59" t="str">
        <f t="shared" si="304"/>
        <v>7431101</v>
      </c>
      <c r="X2476" s="59" t="str">
        <f t="shared" si="308"/>
        <v>ARMY CAP COTTON</v>
      </c>
      <c r="AC2476" s="50">
        <f t="shared" si="309"/>
        <v>2</v>
      </c>
      <c r="AD2476" s="43">
        <f t="shared" si="310"/>
        <v>496</v>
      </c>
      <c r="AE2476" s="50">
        <f t="shared" si="311"/>
        <v>2496</v>
      </c>
    </row>
    <row r="2477" spans="1:31">
      <c r="A2477" s="59" t="str">
        <f t="shared" si="305"/>
        <v>74311011</v>
      </c>
      <c r="B2477" s="59" t="str">
        <f t="shared" si="306"/>
        <v>02-496-09</v>
      </c>
      <c r="C2477" s="69" t="s">
        <v>4734</v>
      </c>
      <c r="D2477" s="69" t="s">
        <v>4732</v>
      </c>
      <c r="E2477" s="69" t="s">
        <v>967</v>
      </c>
      <c r="F2477" s="70">
        <v>57</v>
      </c>
      <c r="G2477" s="70" t="s">
        <v>4733</v>
      </c>
      <c r="H2477" s="69" t="s">
        <v>53</v>
      </c>
      <c r="I2477" s="69" t="s">
        <v>2014</v>
      </c>
      <c r="J2477" s="69" t="s">
        <v>350</v>
      </c>
      <c r="K2477" s="69" t="s">
        <v>382</v>
      </c>
      <c r="L2477" s="69" t="s">
        <v>420</v>
      </c>
      <c r="M2477" s="69" t="s">
        <v>388</v>
      </c>
      <c r="N2477" s="69" t="s">
        <v>43</v>
      </c>
      <c r="O2477" s="69" t="s">
        <v>386</v>
      </c>
      <c r="P2477" s="69" t="s">
        <v>970</v>
      </c>
      <c r="Q2477" s="69">
        <v>1</v>
      </c>
      <c r="R2477" s="69" t="s">
        <v>53</v>
      </c>
      <c r="V2477" s="59" t="str">
        <f t="shared" si="307"/>
        <v>7431101черный</v>
      </c>
      <c r="W2477" s="59" t="str">
        <f t="shared" si="304"/>
        <v>7431101</v>
      </c>
      <c r="X2477" s="59" t="str">
        <f t="shared" si="308"/>
        <v>ARMY CAP COTTON</v>
      </c>
      <c r="AC2477" s="50">
        <f t="shared" si="309"/>
        <v>2</v>
      </c>
      <c r="AD2477" s="43">
        <f t="shared" si="310"/>
        <v>496</v>
      </c>
      <c r="AE2477" s="50">
        <f t="shared" si="311"/>
        <v>2496</v>
      </c>
    </row>
    <row r="2478" spans="1:31">
      <c r="A2478" s="59" t="str">
        <f t="shared" si="305"/>
        <v>74311011</v>
      </c>
      <c r="B2478" s="59" t="str">
        <f t="shared" si="306"/>
        <v>02-496-09</v>
      </c>
      <c r="C2478" s="69" t="s">
        <v>4735</v>
      </c>
      <c r="D2478" s="69" t="s">
        <v>4732</v>
      </c>
      <c r="E2478" s="69" t="s">
        <v>972</v>
      </c>
      <c r="F2478" s="70">
        <v>59</v>
      </c>
      <c r="G2478" s="70" t="s">
        <v>4733</v>
      </c>
      <c r="H2478" s="69" t="s">
        <v>53</v>
      </c>
      <c r="I2478" s="69" t="s">
        <v>2014</v>
      </c>
      <c r="J2478" s="69" t="s">
        <v>350</v>
      </c>
      <c r="K2478" s="69" t="s">
        <v>382</v>
      </c>
      <c r="L2478" s="69" t="s">
        <v>420</v>
      </c>
      <c r="M2478" s="69" t="s">
        <v>388</v>
      </c>
      <c r="N2478" s="69" t="s">
        <v>43</v>
      </c>
      <c r="O2478" s="69" t="s">
        <v>386</v>
      </c>
      <c r="P2478" s="69" t="s">
        <v>970</v>
      </c>
      <c r="Q2478" s="69">
        <v>1</v>
      </c>
      <c r="R2478" s="69" t="s">
        <v>53</v>
      </c>
      <c r="V2478" s="59" t="str">
        <f t="shared" si="307"/>
        <v>7431101черный</v>
      </c>
      <c r="W2478" s="59" t="str">
        <f t="shared" si="304"/>
        <v>7431101</v>
      </c>
      <c r="X2478" s="59" t="str">
        <f t="shared" si="308"/>
        <v>ARMY CAP COTTON</v>
      </c>
      <c r="AC2478" s="50">
        <f t="shared" si="309"/>
        <v>2</v>
      </c>
      <c r="AD2478" s="43">
        <f t="shared" si="310"/>
        <v>496</v>
      </c>
      <c r="AE2478" s="50">
        <f t="shared" si="311"/>
        <v>2496</v>
      </c>
    </row>
    <row r="2479" spans="1:31">
      <c r="A2479" s="59" t="str">
        <f t="shared" si="305"/>
        <v>74311011</v>
      </c>
      <c r="B2479" s="59" t="str">
        <f t="shared" si="306"/>
        <v>02-496-09</v>
      </c>
      <c r="C2479" s="69" t="s">
        <v>4736</v>
      </c>
      <c r="D2479" s="69" t="s">
        <v>4732</v>
      </c>
      <c r="E2479" s="69" t="s">
        <v>983</v>
      </c>
      <c r="F2479" s="70">
        <v>61</v>
      </c>
      <c r="G2479" s="70" t="s">
        <v>4733</v>
      </c>
      <c r="H2479" s="69" t="s">
        <v>53</v>
      </c>
      <c r="I2479" s="69" t="s">
        <v>2014</v>
      </c>
      <c r="J2479" s="69" t="s">
        <v>350</v>
      </c>
      <c r="K2479" s="69" t="s">
        <v>382</v>
      </c>
      <c r="L2479" s="69" t="s">
        <v>420</v>
      </c>
      <c r="M2479" s="69" t="s">
        <v>388</v>
      </c>
      <c r="N2479" s="69" t="s">
        <v>43</v>
      </c>
      <c r="O2479" s="69" t="s">
        <v>386</v>
      </c>
      <c r="P2479" s="69" t="s">
        <v>970</v>
      </c>
      <c r="Q2479" s="69">
        <v>1</v>
      </c>
      <c r="R2479" s="69" t="s">
        <v>53</v>
      </c>
      <c r="V2479" s="59" t="str">
        <f t="shared" si="307"/>
        <v>7431101черный</v>
      </c>
      <c r="W2479" s="59" t="str">
        <f t="shared" si="304"/>
        <v>7431101</v>
      </c>
      <c r="X2479" s="59" t="str">
        <f t="shared" si="308"/>
        <v>ARMY CAP COTTON</v>
      </c>
      <c r="AC2479" s="50">
        <f t="shared" si="309"/>
        <v>2</v>
      </c>
      <c r="AD2479" s="43">
        <f t="shared" si="310"/>
        <v>496</v>
      </c>
      <c r="AE2479" s="50">
        <f t="shared" si="311"/>
        <v>2496</v>
      </c>
    </row>
    <row r="2480" spans="1:31">
      <c r="A2480" s="59" t="str">
        <f t="shared" si="305"/>
        <v>74311011</v>
      </c>
      <c r="B2480" s="59" t="str">
        <f t="shared" si="306"/>
        <v>02-496-09</v>
      </c>
      <c r="C2480" s="69" t="s">
        <v>4737</v>
      </c>
      <c r="D2480" s="69" t="s">
        <v>4732</v>
      </c>
      <c r="E2480" s="69" t="s">
        <v>989</v>
      </c>
      <c r="F2480" s="70">
        <v>63</v>
      </c>
      <c r="G2480" s="70" t="s">
        <v>4733</v>
      </c>
      <c r="H2480" s="69" t="s">
        <v>53</v>
      </c>
      <c r="I2480" s="69" t="s">
        <v>2014</v>
      </c>
      <c r="J2480" s="69" t="s">
        <v>350</v>
      </c>
      <c r="K2480" s="69" t="s">
        <v>382</v>
      </c>
      <c r="L2480" s="69" t="s">
        <v>420</v>
      </c>
      <c r="M2480" s="69" t="s">
        <v>388</v>
      </c>
      <c r="N2480" s="69" t="s">
        <v>43</v>
      </c>
      <c r="O2480" s="69" t="s">
        <v>386</v>
      </c>
      <c r="P2480" s="69" t="s">
        <v>970</v>
      </c>
      <c r="Q2480" s="69">
        <v>1</v>
      </c>
      <c r="R2480" s="69" t="s">
        <v>53</v>
      </c>
      <c r="V2480" s="59" t="str">
        <f t="shared" si="307"/>
        <v>7431101черный</v>
      </c>
      <c r="W2480" s="59" t="str">
        <f t="shared" si="304"/>
        <v>7431101</v>
      </c>
      <c r="X2480" s="59" t="str">
        <f t="shared" si="308"/>
        <v>ARMY CAP COTTON</v>
      </c>
      <c r="AC2480" s="50">
        <f t="shared" si="309"/>
        <v>2</v>
      </c>
      <c r="AD2480" s="43">
        <f t="shared" si="310"/>
        <v>496</v>
      </c>
      <c r="AE2480" s="50">
        <f t="shared" si="311"/>
        <v>2496</v>
      </c>
    </row>
    <row r="2481" spans="1:31">
      <c r="A2481" s="59" t="str">
        <f t="shared" si="305"/>
        <v>181111326</v>
      </c>
      <c r="B2481" s="59" t="str">
        <f t="shared" si="306"/>
        <v>02-497-16</v>
      </c>
      <c r="C2481" s="69" t="s">
        <v>4738</v>
      </c>
      <c r="D2481" s="69" t="s">
        <v>4739</v>
      </c>
      <c r="E2481" s="69" t="s">
        <v>1147</v>
      </c>
      <c r="F2481" s="70">
        <v>55</v>
      </c>
      <c r="G2481" s="70" t="s">
        <v>4740</v>
      </c>
      <c r="H2481" s="69" t="s">
        <v>55</v>
      </c>
      <c r="I2481" s="69" t="s">
        <v>908</v>
      </c>
      <c r="J2481" s="69" t="s">
        <v>325</v>
      </c>
      <c r="K2481" s="69" t="s">
        <v>382</v>
      </c>
      <c r="L2481" s="69" t="s">
        <v>420</v>
      </c>
      <c r="M2481" s="69" t="s">
        <v>384</v>
      </c>
      <c r="N2481" s="69" t="s">
        <v>43</v>
      </c>
      <c r="O2481" s="69" t="s">
        <v>386</v>
      </c>
      <c r="P2481" s="69" t="s">
        <v>970</v>
      </c>
      <c r="Q2481" s="69">
        <v>26</v>
      </c>
      <c r="R2481" s="69" t="s">
        <v>71</v>
      </c>
      <c r="V2481" s="59" t="str">
        <f t="shared" si="307"/>
        <v>1811113темно-синий</v>
      </c>
      <c r="W2481" s="59" t="str">
        <f t="shared" si="304"/>
        <v>1811113</v>
      </c>
      <c r="X2481" s="59" t="str">
        <f t="shared" si="308"/>
        <v>BUCKET DELAVE ORGANIC COTTON</v>
      </c>
      <c r="AC2481" s="50">
        <f t="shared" si="309"/>
        <v>2</v>
      </c>
      <c r="AD2481" s="43">
        <f t="shared" si="310"/>
        <v>497</v>
      </c>
      <c r="AE2481" s="50">
        <f t="shared" si="311"/>
        <v>2497</v>
      </c>
    </row>
    <row r="2482" spans="1:31">
      <c r="A2482" s="59" t="str">
        <f t="shared" si="305"/>
        <v>181111326</v>
      </c>
      <c r="B2482" s="59" t="str">
        <f t="shared" si="306"/>
        <v>02-497-16</v>
      </c>
      <c r="C2482" s="69" t="s">
        <v>4741</v>
      </c>
      <c r="D2482" s="69" t="s">
        <v>4739</v>
      </c>
      <c r="E2482" s="69" t="s">
        <v>967</v>
      </c>
      <c r="F2482" s="70">
        <v>57</v>
      </c>
      <c r="G2482" s="70" t="s">
        <v>4740</v>
      </c>
      <c r="H2482" s="69" t="s">
        <v>55</v>
      </c>
      <c r="I2482" s="69" t="s">
        <v>908</v>
      </c>
      <c r="J2482" s="69" t="s">
        <v>325</v>
      </c>
      <c r="K2482" s="69" t="s">
        <v>382</v>
      </c>
      <c r="L2482" s="69" t="s">
        <v>420</v>
      </c>
      <c r="M2482" s="69" t="s">
        <v>384</v>
      </c>
      <c r="N2482" s="69" t="s">
        <v>43</v>
      </c>
      <c r="O2482" s="69" t="s">
        <v>386</v>
      </c>
      <c r="P2482" s="69" t="s">
        <v>970</v>
      </c>
      <c r="Q2482" s="69">
        <v>26</v>
      </c>
      <c r="R2482" s="69" t="s">
        <v>71</v>
      </c>
      <c r="V2482" s="59" t="str">
        <f t="shared" si="307"/>
        <v>1811113темно-синий</v>
      </c>
      <c r="W2482" s="59" t="str">
        <f t="shared" si="304"/>
        <v>1811113</v>
      </c>
      <c r="X2482" s="59" t="str">
        <f t="shared" si="308"/>
        <v>BUCKET DELAVE ORGANIC COTTON</v>
      </c>
      <c r="AC2482" s="50">
        <f t="shared" si="309"/>
        <v>2</v>
      </c>
      <c r="AD2482" s="43">
        <f t="shared" si="310"/>
        <v>497</v>
      </c>
      <c r="AE2482" s="50">
        <f t="shared" si="311"/>
        <v>2497</v>
      </c>
    </row>
    <row r="2483" spans="1:31">
      <c r="A2483" s="59" t="str">
        <f t="shared" si="305"/>
        <v>181111326</v>
      </c>
      <c r="B2483" s="59" t="str">
        <f t="shared" si="306"/>
        <v>02-497-16</v>
      </c>
      <c r="C2483" s="69" t="s">
        <v>4742</v>
      </c>
      <c r="D2483" s="69" t="s">
        <v>4739</v>
      </c>
      <c r="E2483" s="69" t="s">
        <v>972</v>
      </c>
      <c r="F2483" s="70">
        <v>59</v>
      </c>
      <c r="G2483" s="70" t="s">
        <v>4740</v>
      </c>
      <c r="H2483" s="69" t="s">
        <v>55</v>
      </c>
      <c r="I2483" s="69" t="s">
        <v>908</v>
      </c>
      <c r="J2483" s="69" t="s">
        <v>325</v>
      </c>
      <c r="K2483" s="69" t="s">
        <v>382</v>
      </c>
      <c r="L2483" s="69" t="s">
        <v>420</v>
      </c>
      <c r="M2483" s="69" t="s">
        <v>384</v>
      </c>
      <c r="N2483" s="69" t="s">
        <v>43</v>
      </c>
      <c r="O2483" s="69" t="s">
        <v>386</v>
      </c>
      <c r="P2483" s="69" t="s">
        <v>970</v>
      </c>
      <c r="Q2483" s="69">
        <v>26</v>
      </c>
      <c r="R2483" s="69" t="s">
        <v>71</v>
      </c>
      <c r="V2483" s="59" t="str">
        <f t="shared" si="307"/>
        <v>1811113темно-синий</v>
      </c>
      <c r="W2483" s="59" t="str">
        <f t="shared" si="304"/>
        <v>1811113</v>
      </c>
      <c r="X2483" s="59" t="str">
        <f t="shared" si="308"/>
        <v>BUCKET DELAVE ORGANIC COTTON</v>
      </c>
      <c r="AC2483" s="50">
        <f t="shared" si="309"/>
        <v>2</v>
      </c>
      <c r="AD2483" s="43">
        <f t="shared" si="310"/>
        <v>497</v>
      </c>
      <c r="AE2483" s="50">
        <f t="shared" si="311"/>
        <v>2497</v>
      </c>
    </row>
    <row r="2484" spans="1:31">
      <c r="A2484" s="59" t="str">
        <f t="shared" si="305"/>
        <v>181111326</v>
      </c>
      <c r="B2484" s="59" t="str">
        <f t="shared" si="306"/>
        <v>02-497-16</v>
      </c>
      <c r="C2484" s="69" t="s">
        <v>4743</v>
      </c>
      <c r="D2484" s="69" t="s">
        <v>4739</v>
      </c>
      <c r="E2484" s="69" t="s">
        <v>983</v>
      </c>
      <c r="F2484" s="70">
        <v>61</v>
      </c>
      <c r="G2484" s="70" t="s">
        <v>4740</v>
      </c>
      <c r="H2484" s="69" t="s">
        <v>55</v>
      </c>
      <c r="I2484" s="69" t="s">
        <v>908</v>
      </c>
      <c r="J2484" s="69" t="s">
        <v>325</v>
      </c>
      <c r="K2484" s="69" t="s">
        <v>382</v>
      </c>
      <c r="L2484" s="69" t="s">
        <v>420</v>
      </c>
      <c r="M2484" s="69" t="s">
        <v>384</v>
      </c>
      <c r="N2484" s="69" t="s">
        <v>43</v>
      </c>
      <c r="O2484" s="69" t="s">
        <v>386</v>
      </c>
      <c r="P2484" s="69" t="s">
        <v>970</v>
      </c>
      <c r="Q2484" s="69">
        <v>26</v>
      </c>
      <c r="R2484" s="69" t="s">
        <v>71</v>
      </c>
      <c r="V2484" s="59" t="str">
        <f t="shared" si="307"/>
        <v>1811113темно-синий</v>
      </c>
      <c r="W2484" s="59" t="str">
        <f t="shared" si="304"/>
        <v>1811113</v>
      </c>
      <c r="X2484" s="59" t="str">
        <f t="shared" si="308"/>
        <v>BUCKET DELAVE ORGANIC COTTON</v>
      </c>
      <c r="AC2484" s="50">
        <f t="shared" si="309"/>
        <v>2</v>
      </c>
      <c r="AD2484" s="43">
        <f t="shared" si="310"/>
        <v>497</v>
      </c>
      <c r="AE2484" s="50">
        <f t="shared" si="311"/>
        <v>2497</v>
      </c>
    </row>
    <row r="2485" spans="1:31">
      <c r="A2485" s="59" t="str">
        <f t="shared" si="305"/>
        <v>181111326</v>
      </c>
      <c r="B2485" s="59" t="str">
        <f t="shared" si="306"/>
        <v>02-497-16</v>
      </c>
      <c r="C2485" s="69" t="s">
        <v>4744</v>
      </c>
      <c r="D2485" s="69" t="s">
        <v>4739</v>
      </c>
      <c r="E2485" s="69" t="s">
        <v>989</v>
      </c>
      <c r="F2485" s="70">
        <v>63</v>
      </c>
      <c r="G2485" s="70" t="s">
        <v>4740</v>
      </c>
      <c r="H2485" s="69" t="s">
        <v>55</v>
      </c>
      <c r="I2485" s="69" t="s">
        <v>908</v>
      </c>
      <c r="J2485" s="69" t="s">
        <v>325</v>
      </c>
      <c r="K2485" s="69" t="s">
        <v>382</v>
      </c>
      <c r="L2485" s="69" t="s">
        <v>420</v>
      </c>
      <c r="M2485" s="69" t="s">
        <v>384</v>
      </c>
      <c r="N2485" s="69" t="s">
        <v>43</v>
      </c>
      <c r="O2485" s="69" t="s">
        <v>386</v>
      </c>
      <c r="P2485" s="69" t="s">
        <v>970</v>
      </c>
      <c r="Q2485" s="69">
        <v>26</v>
      </c>
      <c r="R2485" s="69" t="s">
        <v>71</v>
      </c>
      <c r="V2485" s="59" t="str">
        <f t="shared" si="307"/>
        <v>1811113темно-синий</v>
      </c>
      <c r="W2485" s="59" t="str">
        <f t="shared" si="304"/>
        <v>1811113</v>
      </c>
      <c r="X2485" s="59" t="str">
        <f t="shared" si="308"/>
        <v>BUCKET DELAVE ORGANIC COTTON</v>
      </c>
      <c r="AC2485" s="50">
        <f t="shared" si="309"/>
        <v>2</v>
      </c>
      <c r="AD2485" s="43">
        <f t="shared" si="310"/>
        <v>497</v>
      </c>
      <c r="AE2485" s="50">
        <f t="shared" si="311"/>
        <v>2497</v>
      </c>
    </row>
    <row r="2486" spans="1:31">
      <c r="A2486" s="59" t="str">
        <f t="shared" si="305"/>
        <v>181390399</v>
      </c>
      <c r="B2486" s="59" t="str">
        <f t="shared" si="306"/>
        <v>02-498-66</v>
      </c>
      <c r="C2486" s="69" t="s">
        <v>4745</v>
      </c>
      <c r="D2486" s="69" t="s">
        <v>4746</v>
      </c>
      <c r="E2486" s="69" t="s">
        <v>1147</v>
      </c>
      <c r="F2486" s="70">
        <v>55</v>
      </c>
      <c r="G2486" s="70" t="s">
        <v>4747</v>
      </c>
      <c r="H2486" s="69" t="s">
        <v>134</v>
      </c>
      <c r="I2486" s="69" t="s">
        <v>1882</v>
      </c>
      <c r="J2486" s="69" t="s">
        <v>325</v>
      </c>
      <c r="K2486" s="69" t="s">
        <v>382</v>
      </c>
      <c r="L2486" s="69" t="s">
        <v>420</v>
      </c>
      <c r="M2486" s="69" t="s">
        <v>384</v>
      </c>
      <c r="N2486" s="69" t="s">
        <v>37</v>
      </c>
      <c r="O2486" s="69" t="s">
        <v>433</v>
      </c>
      <c r="P2486" s="69" t="s">
        <v>970</v>
      </c>
      <c r="Q2486" s="69">
        <v>99</v>
      </c>
      <c r="R2486" s="69" t="s">
        <v>91</v>
      </c>
      <c r="V2486" s="59" t="str">
        <f t="shared" si="307"/>
        <v>1813903голубой / коричневый</v>
      </c>
      <c r="W2486" s="59" t="str">
        <f t="shared" si="304"/>
        <v>1813903</v>
      </c>
      <c r="X2486" s="59" t="str">
        <f t="shared" si="308"/>
        <v>BUCKET BEACH</v>
      </c>
      <c r="AC2486" s="50">
        <f t="shared" si="309"/>
        <v>2</v>
      </c>
      <c r="AD2486" s="43">
        <f t="shared" si="310"/>
        <v>498</v>
      </c>
      <c r="AE2486" s="50">
        <f t="shared" si="311"/>
        <v>2498</v>
      </c>
    </row>
    <row r="2487" spans="1:31">
      <c r="A2487" s="59" t="str">
        <f t="shared" si="305"/>
        <v>181390399</v>
      </c>
      <c r="B2487" s="59" t="str">
        <f t="shared" si="306"/>
        <v>02-498-66</v>
      </c>
      <c r="C2487" s="69" t="s">
        <v>4748</v>
      </c>
      <c r="D2487" s="69" t="s">
        <v>4746</v>
      </c>
      <c r="E2487" s="69" t="s">
        <v>967</v>
      </c>
      <c r="F2487" s="70">
        <v>57</v>
      </c>
      <c r="G2487" s="70" t="s">
        <v>4747</v>
      </c>
      <c r="H2487" s="69" t="s">
        <v>134</v>
      </c>
      <c r="I2487" s="69" t="s">
        <v>1882</v>
      </c>
      <c r="J2487" s="69" t="s">
        <v>325</v>
      </c>
      <c r="K2487" s="69" t="s">
        <v>382</v>
      </c>
      <c r="L2487" s="69" t="s">
        <v>420</v>
      </c>
      <c r="M2487" s="69" t="s">
        <v>384</v>
      </c>
      <c r="N2487" s="69" t="s">
        <v>37</v>
      </c>
      <c r="O2487" s="69" t="s">
        <v>433</v>
      </c>
      <c r="P2487" s="69" t="s">
        <v>970</v>
      </c>
      <c r="Q2487" s="69">
        <v>99</v>
      </c>
      <c r="R2487" s="69" t="s">
        <v>91</v>
      </c>
      <c r="V2487" s="59" t="str">
        <f t="shared" si="307"/>
        <v>1813903голубой / коричневый</v>
      </c>
      <c r="W2487" s="59" t="str">
        <f t="shared" si="304"/>
        <v>1813903</v>
      </c>
      <c r="X2487" s="59" t="str">
        <f t="shared" si="308"/>
        <v>BUCKET BEACH</v>
      </c>
      <c r="AC2487" s="50">
        <f t="shared" si="309"/>
        <v>2</v>
      </c>
      <c r="AD2487" s="43">
        <f t="shared" si="310"/>
        <v>498</v>
      </c>
      <c r="AE2487" s="50">
        <f t="shared" si="311"/>
        <v>2498</v>
      </c>
    </row>
    <row r="2488" spans="1:31">
      <c r="A2488" s="59" t="str">
        <f t="shared" si="305"/>
        <v>181390399</v>
      </c>
      <c r="B2488" s="59" t="str">
        <f t="shared" si="306"/>
        <v>02-498-66</v>
      </c>
      <c r="C2488" s="69" t="s">
        <v>4749</v>
      </c>
      <c r="D2488" s="69" t="s">
        <v>4746</v>
      </c>
      <c r="E2488" s="69" t="s">
        <v>972</v>
      </c>
      <c r="F2488" s="70">
        <v>59</v>
      </c>
      <c r="G2488" s="70" t="s">
        <v>4747</v>
      </c>
      <c r="H2488" s="69" t="s">
        <v>134</v>
      </c>
      <c r="I2488" s="69" t="s">
        <v>1882</v>
      </c>
      <c r="J2488" s="69" t="s">
        <v>325</v>
      </c>
      <c r="K2488" s="69" t="s">
        <v>382</v>
      </c>
      <c r="L2488" s="69" t="s">
        <v>420</v>
      </c>
      <c r="M2488" s="69" t="s">
        <v>384</v>
      </c>
      <c r="N2488" s="69" t="s">
        <v>37</v>
      </c>
      <c r="O2488" s="69" t="s">
        <v>433</v>
      </c>
      <c r="P2488" s="69" t="s">
        <v>970</v>
      </c>
      <c r="Q2488" s="69">
        <v>99</v>
      </c>
      <c r="R2488" s="69" t="s">
        <v>91</v>
      </c>
      <c r="V2488" s="59" t="str">
        <f t="shared" si="307"/>
        <v>1813903голубой / коричневый</v>
      </c>
      <c r="W2488" s="59" t="str">
        <f t="shared" si="304"/>
        <v>1813903</v>
      </c>
      <c r="X2488" s="59" t="str">
        <f t="shared" si="308"/>
        <v>BUCKET BEACH</v>
      </c>
      <c r="AC2488" s="50">
        <f t="shared" si="309"/>
        <v>2</v>
      </c>
      <c r="AD2488" s="43">
        <f t="shared" si="310"/>
        <v>498</v>
      </c>
      <c r="AE2488" s="50">
        <f t="shared" si="311"/>
        <v>2498</v>
      </c>
    </row>
    <row r="2489" spans="1:31">
      <c r="A2489" s="59" t="str">
        <f t="shared" si="305"/>
        <v>181390399</v>
      </c>
      <c r="B2489" s="59" t="str">
        <f t="shared" si="306"/>
        <v>02-498-66</v>
      </c>
      <c r="C2489" s="69" t="s">
        <v>4750</v>
      </c>
      <c r="D2489" s="69" t="s">
        <v>4746</v>
      </c>
      <c r="E2489" s="69" t="s">
        <v>983</v>
      </c>
      <c r="F2489" s="70">
        <v>61</v>
      </c>
      <c r="G2489" s="70" t="s">
        <v>4747</v>
      </c>
      <c r="H2489" s="69" t="s">
        <v>134</v>
      </c>
      <c r="I2489" s="69" t="s">
        <v>1882</v>
      </c>
      <c r="J2489" s="69" t="s">
        <v>325</v>
      </c>
      <c r="K2489" s="69" t="s">
        <v>382</v>
      </c>
      <c r="L2489" s="69" t="s">
        <v>420</v>
      </c>
      <c r="M2489" s="69" t="s">
        <v>384</v>
      </c>
      <c r="N2489" s="69" t="s">
        <v>37</v>
      </c>
      <c r="O2489" s="69" t="s">
        <v>433</v>
      </c>
      <c r="P2489" s="69" t="s">
        <v>970</v>
      </c>
      <c r="Q2489" s="69">
        <v>99</v>
      </c>
      <c r="R2489" s="69" t="s">
        <v>91</v>
      </c>
      <c r="V2489" s="59" t="str">
        <f t="shared" si="307"/>
        <v>1813903голубой / коричневый</v>
      </c>
      <c r="W2489" s="59" t="str">
        <f t="shared" si="304"/>
        <v>1813903</v>
      </c>
      <c r="X2489" s="59" t="str">
        <f t="shared" si="308"/>
        <v>BUCKET BEACH</v>
      </c>
      <c r="AC2489" s="50">
        <f t="shared" si="309"/>
        <v>2</v>
      </c>
      <c r="AD2489" s="43">
        <f t="shared" si="310"/>
        <v>498</v>
      </c>
      <c r="AE2489" s="50">
        <f t="shared" si="311"/>
        <v>2498</v>
      </c>
    </row>
    <row r="2490" spans="1:31">
      <c r="A2490" s="59" t="str">
        <f t="shared" si="305"/>
        <v>1815202127</v>
      </c>
      <c r="B2490" s="59" t="str">
        <f t="shared" si="306"/>
        <v>02-499-66</v>
      </c>
      <c r="C2490" s="69" t="s">
        <v>4751</v>
      </c>
      <c r="D2490" s="69" t="s">
        <v>4752</v>
      </c>
      <c r="E2490" s="69" t="s">
        <v>1147</v>
      </c>
      <c r="F2490" s="70">
        <v>55</v>
      </c>
      <c r="G2490" s="70" t="s">
        <v>4753</v>
      </c>
      <c r="H2490" s="69" t="s">
        <v>134</v>
      </c>
      <c r="I2490" s="69" t="s">
        <v>4754</v>
      </c>
      <c r="J2490" s="69" t="s">
        <v>325</v>
      </c>
      <c r="K2490" s="69" t="s">
        <v>382</v>
      </c>
      <c r="L2490" s="69" t="s">
        <v>420</v>
      </c>
      <c r="M2490" s="69" t="s">
        <v>384</v>
      </c>
      <c r="N2490" s="69" t="s">
        <v>43</v>
      </c>
      <c r="O2490" s="69" t="s">
        <v>433</v>
      </c>
      <c r="P2490" s="69" t="s">
        <v>970</v>
      </c>
      <c r="Q2490" s="69">
        <v>127</v>
      </c>
      <c r="R2490" s="69" t="s">
        <v>91</v>
      </c>
      <c r="V2490" s="59" t="str">
        <f t="shared" si="307"/>
        <v>1815202голубой / коричневый</v>
      </c>
      <c r="W2490" s="59" t="str">
        <f t="shared" si="304"/>
        <v>1815202</v>
      </c>
      <c r="X2490" s="59" t="str">
        <f t="shared" si="308"/>
        <v>BUCKET CHECK</v>
      </c>
      <c r="AC2490" s="50">
        <f t="shared" si="309"/>
        <v>2</v>
      </c>
      <c r="AD2490" s="43">
        <f t="shared" si="310"/>
        <v>499</v>
      </c>
      <c r="AE2490" s="50">
        <f t="shared" si="311"/>
        <v>2499</v>
      </c>
    </row>
    <row r="2491" spans="1:31">
      <c r="A2491" s="59" t="str">
        <f t="shared" si="305"/>
        <v>1815202127</v>
      </c>
      <c r="B2491" s="59" t="str">
        <f t="shared" si="306"/>
        <v>02-499-66</v>
      </c>
      <c r="C2491" s="69" t="s">
        <v>4755</v>
      </c>
      <c r="D2491" s="69" t="s">
        <v>4752</v>
      </c>
      <c r="E2491" s="69" t="s">
        <v>967</v>
      </c>
      <c r="F2491" s="70">
        <v>57</v>
      </c>
      <c r="G2491" s="70" t="s">
        <v>4753</v>
      </c>
      <c r="H2491" s="69" t="s">
        <v>134</v>
      </c>
      <c r="I2491" s="69" t="s">
        <v>4754</v>
      </c>
      <c r="J2491" s="69" t="s">
        <v>325</v>
      </c>
      <c r="K2491" s="69" t="s">
        <v>382</v>
      </c>
      <c r="L2491" s="69" t="s">
        <v>420</v>
      </c>
      <c r="M2491" s="69" t="s">
        <v>384</v>
      </c>
      <c r="N2491" s="69" t="s">
        <v>43</v>
      </c>
      <c r="O2491" s="69" t="s">
        <v>433</v>
      </c>
      <c r="P2491" s="69" t="s">
        <v>970</v>
      </c>
      <c r="Q2491" s="69">
        <v>127</v>
      </c>
      <c r="R2491" s="69" t="s">
        <v>91</v>
      </c>
      <c r="V2491" s="59" t="str">
        <f t="shared" si="307"/>
        <v>1815202голубой / коричневый</v>
      </c>
      <c r="W2491" s="59" t="str">
        <f t="shared" si="304"/>
        <v>1815202</v>
      </c>
      <c r="X2491" s="59" t="str">
        <f t="shared" si="308"/>
        <v>BUCKET CHECK</v>
      </c>
      <c r="AC2491" s="50">
        <f t="shared" si="309"/>
        <v>2</v>
      </c>
      <c r="AD2491" s="43">
        <f t="shared" si="310"/>
        <v>499</v>
      </c>
      <c r="AE2491" s="50">
        <f t="shared" si="311"/>
        <v>2499</v>
      </c>
    </row>
    <row r="2492" spans="1:31">
      <c r="A2492" s="59" t="str">
        <f t="shared" si="305"/>
        <v>1815202127</v>
      </c>
      <c r="B2492" s="59" t="str">
        <f t="shared" si="306"/>
        <v>02-499-66</v>
      </c>
      <c r="C2492" s="69" t="s">
        <v>4756</v>
      </c>
      <c r="D2492" s="69" t="s">
        <v>4752</v>
      </c>
      <c r="E2492" s="69" t="s">
        <v>972</v>
      </c>
      <c r="F2492" s="70">
        <v>59</v>
      </c>
      <c r="G2492" s="70" t="s">
        <v>4753</v>
      </c>
      <c r="H2492" s="69" t="s">
        <v>134</v>
      </c>
      <c r="I2492" s="69" t="s">
        <v>4754</v>
      </c>
      <c r="J2492" s="69" t="s">
        <v>325</v>
      </c>
      <c r="K2492" s="69" t="s">
        <v>382</v>
      </c>
      <c r="L2492" s="69" t="s">
        <v>420</v>
      </c>
      <c r="M2492" s="69" t="s">
        <v>384</v>
      </c>
      <c r="N2492" s="69" t="s">
        <v>43</v>
      </c>
      <c r="O2492" s="69" t="s">
        <v>433</v>
      </c>
      <c r="P2492" s="69" t="s">
        <v>970</v>
      </c>
      <c r="Q2492" s="69">
        <v>127</v>
      </c>
      <c r="R2492" s="69" t="s">
        <v>91</v>
      </c>
      <c r="V2492" s="59" t="str">
        <f t="shared" si="307"/>
        <v>1815202голубой / коричневый</v>
      </c>
      <c r="W2492" s="59" t="str">
        <f t="shared" si="304"/>
        <v>1815202</v>
      </c>
      <c r="X2492" s="59" t="str">
        <f t="shared" si="308"/>
        <v>BUCKET CHECK</v>
      </c>
      <c r="AC2492" s="50">
        <f t="shared" si="309"/>
        <v>2</v>
      </c>
      <c r="AD2492" s="43">
        <f t="shared" si="310"/>
        <v>499</v>
      </c>
      <c r="AE2492" s="50">
        <f t="shared" si="311"/>
        <v>2499</v>
      </c>
    </row>
    <row r="2493" spans="1:31">
      <c r="A2493" s="59" t="str">
        <f t="shared" si="305"/>
        <v>1815202127</v>
      </c>
      <c r="B2493" s="59" t="str">
        <f t="shared" si="306"/>
        <v>02-499-66</v>
      </c>
      <c r="C2493" s="69" t="s">
        <v>4757</v>
      </c>
      <c r="D2493" s="69" t="s">
        <v>4752</v>
      </c>
      <c r="E2493" s="69" t="s">
        <v>983</v>
      </c>
      <c r="F2493" s="70">
        <v>61</v>
      </c>
      <c r="G2493" s="70" t="s">
        <v>4753</v>
      </c>
      <c r="H2493" s="69" t="s">
        <v>134</v>
      </c>
      <c r="I2493" s="69" t="s">
        <v>4754</v>
      </c>
      <c r="J2493" s="69" t="s">
        <v>325</v>
      </c>
      <c r="K2493" s="69" t="s">
        <v>382</v>
      </c>
      <c r="L2493" s="69" t="s">
        <v>420</v>
      </c>
      <c r="M2493" s="69" t="s">
        <v>384</v>
      </c>
      <c r="N2493" s="69" t="s">
        <v>43</v>
      </c>
      <c r="O2493" s="69" t="s">
        <v>433</v>
      </c>
      <c r="P2493" s="69" t="s">
        <v>970</v>
      </c>
      <c r="Q2493" s="69">
        <v>127</v>
      </c>
      <c r="R2493" s="69" t="s">
        <v>91</v>
      </c>
      <c r="V2493" s="59" t="str">
        <f t="shared" si="307"/>
        <v>1815202голубой / коричневый</v>
      </c>
      <c r="W2493" s="59" t="str">
        <f t="shared" si="304"/>
        <v>1815202</v>
      </c>
      <c r="X2493" s="59" t="str">
        <f t="shared" si="308"/>
        <v>BUCKET CHECK</v>
      </c>
      <c r="AC2493" s="50">
        <f t="shared" si="309"/>
        <v>2</v>
      </c>
      <c r="AD2493" s="43">
        <f t="shared" si="310"/>
        <v>499</v>
      </c>
      <c r="AE2493" s="50">
        <f t="shared" si="311"/>
        <v>2499</v>
      </c>
    </row>
    <row r="2494" spans="1:31">
      <c r="A2494" s="59" t="str">
        <f t="shared" si="305"/>
        <v>88311011</v>
      </c>
      <c r="B2494" s="59" t="str">
        <f t="shared" si="306"/>
        <v>02-500-09</v>
      </c>
      <c r="C2494" s="69" t="s">
        <v>4758</v>
      </c>
      <c r="D2494" s="69" t="s">
        <v>4759</v>
      </c>
      <c r="E2494" s="69" t="s">
        <v>967</v>
      </c>
      <c r="F2494" s="70">
        <v>57</v>
      </c>
      <c r="G2494" s="70" t="s">
        <v>4760</v>
      </c>
      <c r="H2494" s="69" t="s">
        <v>53</v>
      </c>
      <c r="I2494" s="69" t="s">
        <v>908</v>
      </c>
      <c r="J2494" s="69" t="s">
        <v>361</v>
      </c>
      <c r="K2494" s="69" t="s">
        <v>390</v>
      </c>
      <c r="L2494" s="69" t="s">
        <v>420</v>
      </c>
      <c r="M2494" s="69" t="s">
        <v>388</v>
      </c>
      <c r="N2494" s="69" t="s">
        <v>43</v>
      </c>
      <c r="O2494" s="69" t="s">
        <v>386</v>
      </c>
      <c r="P2494" s="69" t="s">
        <v>970</v>
      </c>
      <c r="Q2494" s="69">
        <v>1</v>
      </c>
      <c r="R2494" s="69" t="s">
        <v>53</v>
      </c>
      <c r="V2494" s="59" t="str">
        <f t="shared" si="307"/>
        <v>8831101черный</v>
      </c>
      <c r="W2494" s="59" t="str">
        <f t="shared" si="304"/>
        <v>8831101</v>
      </c>
      <c r="X2494" s="59" t="str">
        <f t="shared" si="308"/>
        <v>DOCKER COTTON</v>
      </c>
      <c r="AC2494" s="50">
        <f t="shared" si="309"/>
        <v>2</v>
      </c>
      <c r="AD2494" s="43">
        <f t="shared" si="310"/>
        <v>500</v>
      </c>
      <c r="AE2494" s="50">
        <f t="shared" si="311"/>
        <v>2500</v>
      </c>
    </row>
    <row r="2495" spans="1:31">
      <c r="A2495" s="59" t="str">
        <f t="shared" si="305"/>
        <v>88311011</v>
      </c>
      <c r="B2495" s="59" t="str">
        <f t="shared" si="306"/>
        <v>02-500-09</v>
      </c>
      <c r="C2495" s="69" t="s">
        <v>4761</v>
      </c>
      <c r="D2495" s="69" t="s">
        <v>4759</v>
      </c>
      <c r="E2495" s="69" t="s">
        <v>972</v>
      </c>
      <c r="F2495" s="70">
        <v>59</v>
      </c>
      <c r="G2495" s="70" t="s">
        <v>4760</v>
      </c>
      <c r="H2495" s="69" t="s">
        <v>53</v>
      </c>
      <c r="I2495" s="69" t="s">
        <v>908</v>
      </c>
      <c r="J2495" s="69" t="s">
        <v>361</v>
      </c>
      <c r="K2495" s="69" t="s">
        <v>390</v>
      </c>
      <c r="L2495" s="69" t="s">
        <v>420</v>
      </c>
      <c r="M2495" s="69" t="s">
        <v>388</v>
      </c>
      <c r="N2495" s="69" t="s">
        <v>43</v>
      </c>
      <c r="O2495" s="69" t="s">
        <v>386</v>
      </c>
      <c r="P2495" s="69" t="s">
        <v>970</v>
      </c>
      <c r="Q2495" s="69">
        <v>1</v>
      </c>
      <c r="R2495" s="69" t="s">
        <v>53</v>
      </c>
      <c r="V2495" s="59" t="str">
        <f t="shared" si="307"/>
        <v>8831101черный</v>
      </c>
      <c r="W2495" s="59" t="str">
        <f t="shared" si="304"/>
        <v>8831101</v>
      </c>
      <c r="X2495" s="59" t="str">
        <f t="shared" si="308"/>
        <v>DOCKER COTTON</v>
      </c>
      <c r="AC2495" s="50">
        <f t="shared" si="309"/>
        <v>2</v>
      </c>
      <c r="AD2495" s="43">
        <f t="shared" si="310"/>
        <v>500</v>
      </c>
      <c r="AE2495" s="50">
        <f t="shared" si="311"/>
        <v>2500</v>
      </c>
    </row>
    <row r="2496" spans="1:31">
      <c r="A2496" s="59" t="str">
        <f t="shared" si="305"/>
        <v>88311011</v>
      </c>
      <c r="B2496" s="59" t="str">
        <f t="shared" si="306"/>
        <v>02-500-09</v>
      </c>
      <c r="C2496" s="69" t="s">
        <v>4762</v>
      </c>
      <c r="D2496" s="69" t="s">
        <v>4759</v>
      </c>
      <c r="E2496" s="69" t="s">
        <v>983</v>
      </c>
      <c r="F2496" s="70">
        <v>61</v>
      </c>
      <c r="G2496" s="70" t="s">
        <v>4760</v>
      </c>
      <c r="H2496" s="69" t="s">
        <v>53</v>
      </c>
      <c r="I2496" s="69" t="s">
        <v>908</v>
      </c>
      <c r="J2496" s="69" t="s">
        <v>361</v>
      </c>
      <c r="K2496" s="69" t="s">
        <v>390</v>
      </c>
      <c r="L2496" s="69" t="s">
        <v>420</v>
      </c>
      <c r="M2496" s="69" t="s">
        <v>388</v>
      </c>
      <c r="N2496" s="69" t="s">
        <v>43</v>
      </c>
      <c r="O2496" s="69" t="s">
        <v>386</v>
      </c>
      <c r="P2496" s="69" t="s">
        <v>970</v>
      </c>
      <c r="Q2496" s="69">
        <v>1</v>
      </c>
      <c r="R2496" s="69" t="s">
        <v>53</v>
      </c>
      <c r="V2496" s="59" t="str">
        <f t="shared" si="307"/>
        <v>8831101черный</v>
      </c>
      <c r="W2496" s="59" t="str">
        <f t="shared" si="304"/>
        <v>8831101</v>
      </c>
      <c r="X2496" s="59" t="str">
        <f t="shared" si="308"/>
        <v>DOCKER COTTON</v>
      </c>
      <c r="AC2496" s="50">
        <f t="shared" si="309"/>
        <v>2</v>
      </c>
      <c r="AD2496" s="43">
        <f t="shared" si="310"/>
        <v>500</v>
      </c>
      <c r="AE2496" s="50">
        <f t="shared" si="311"/>
        <v>2500</v>
      </c>
    </row>
    <row r="2497" spans="1:31">
      <c r="A2497" s="59" t="str">
        <f t="shared" si="305"/>
        <v>883110141</v>
      </c>
      <c r="B2497" s="59" t="str">
        <f t="shared" si="306"/>
        <v>02-500-02</v>
      </c>
      <c r="C2497" s="69" t="s">
        <v>4763</v>
      </c>
      <c r="D2497" s="69" t="s">
        <v>4764</v>
      </c>
      <c r="E2497" s="69" t="s">
        <v>967</v>
      </c>
      <c r="F2497" s="70">
        <v>57</v>
      </c>
      <c r="G2497" s="70" t="s">
        <v>4760</v>
      </c>
      <c r="H2497" s="69" t="s">
        <v>63</v>
      </c>
      <c r="I2497" s="69" t="s">
        <v>908</v>
      </c>
      <c r="J2497" s="69" t="s">
        <v>361</v>
      </c>
      <c r="K2497" s="69" t="s">
        <v>390</v>
      </c>
      <c r="L2497" s="69" t="s">
        <v>420</v>
      </c>
      <c r="M2497" s="69" t="s">
        <v>388</v>
      </c>
      <c r="N2497" s="69" t="s">
        <v>43</v>
      </c>
      <c r="O2497" s="69" t="s">
        <v>386</v>
      </c>
      <c r="P2497" s="69" t="s">
        <v>970</v>
      </c>
      <c r="Q2497" s="69">
        <v>41</v>
      </c>
      <c r="R2497" s="69" t="s">
        <v>63</v>
      </c>
      <c r="V2497" s="59" t="str">
        <f t="shared" si="307"/>
        <v>8831101бежевый</v>
      </c>
      <c r="W2497" s="59" t="str">
        <f t="shared" si="304"/>
        <v>8831101</v>
      </c>
      <c r="X2497" s="59" t="str">
        <f t="shared" si="308"/>
        <v>DOCKER COTTON</v>
      </c>
      <c r="AC2497" s="50">
        <f t="shared" si="309"/>
        <v>2</v>
      </c>
      <c r="AD2497" s="43">
        <f t="shared" si="310"/>
        <v>500</v>
      </c>
      <c r="AE2497" s="50">
        <f t="shared" si="311"/>
        <v>2500</v>
      </c>
    </row>
    <row r="2498" spans="1:31">
      <c r="A2498" s="59" t="str">
        <f t="shared" si="305"/>
        <v>883110141</v>
      </c>
      <c r="B2498" s="59" t="str">
        <f t="shared" si="306"/>
        <v>02-500-02</v>
      </c>
      <c r="C2498" s="69" t="s">
        <v>4765</v>
      </c>
      <c r="D2498" s="69" t="s">
        <v>4764</v>
      </c>
      <c r="E2498" s="69" t="s">
        <v>972</v>
      </c>
      <c r="F2498" s="70">
        <v>59</v>
      </c>
      <c r="G2498" s="70" t="s">
        <v>4760</v>
      </c>
      <c r="H2498" s="69" t="s">
        <v>63</v>
      </c>
      <c r="I2498" s="69" t="s">
        <v>908</v>
      </c>
      <c r="J2498" s="69" t="s">
        <v>361</v>
      </c>
      <c r="K2498" s="69" t="s">
        <v>390</v>
      </c>
      <c r="L2498" s="69" t="s">
        <v>420</v>
      </c>
      <c r="M2498" s="69" t="s">
        <v>388</v>
      </c>
      <c r="N2498" s="69" t="s">
        <v>43</v>
      </c>
      <c r="O2498" s="69" t="s">
        <v>386</v>
      </c>
      <c r="P2498" s="69" t="s">
        <v>970</v>
      </c>
      <c r="Q2498" s="69">
        <v>41</v>
      </c>
      <c r="R2498" s="69" t="s">
        <v>63</v>
      </c>
      <c r="V2498" s="59" t="str">
        <f t="shared" si="307"/>
        <v>8831101бежевый</v>
      </c>
      <c r="W2498" s="59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8831101</v>
      </c>
      <c r="X2498" s="59" t="str">
        <f t="shared" si="308"/>
        <v>DOCKER COTTON</v>
      </c>
      <c r="AC2498" s="50">
        <f t="shared" si="309"/>
        <v>2</v>
      </c>
      <c r="AD2498" s="43">
        <f t="shared" si="310"/>
        <v>500</v>
      </c>
      <c r="AE2498" s="50">
        <f t="shared" si="311"/>
        <v>2500</v>
      </c>
    </row>
    <row r="2499" spans="1:31">
      <c r="A2499" s="59" t="str">
        <f t="shared" ref="A2499:A2562" si="313">IF(G2499&amp;Q2499&lt;&gt;"",W2499&amp;Q2499,"")</f>
        <v>883110141</v>
      </c>
      <c r="B2499" s="59" t="str">
        <f t="shared" ref="B2499:B2562" si="314">IF(C2499&lt;&gt;"",LEFT(C2499,9),"")</f>
        <v>02-500-02</v>
      </c>
      <c r="C2499" s="69" t="s">
        <v>4766</v>
      </c>
      <c r="D2499" s="69" t="s">
        <v>4764</v>
      </c>
      <c r="E2499" s="69" t="s">
        <v>983</v>
      </c>
      <c r="F2499" s="70">
        <v>61</v>
      </c>
      <c r="G2499" s="70" t="s">
        <v>4760</v>
      </c>
      <c r="H2499" s="69" t="s">
        <v>63</v>
      </c>
      <c r="I2499" s="69" t="s">
        <v>908</v>
      </c>
      <c r="J2499" s="69" t="s">
        <v>361</v>
      </c>
      <c r="K2499" s="69" t="s">
        <v>390</v>
      </c>
      <c r="L2499" s="69" t="s">
        <v>420</v>
      </c>
      <c r="M2499" s="69" t="s">
        <v>388</v>
      </c>
      <c r="N2499" s="69" t="s">
        <v>43</v>
      </c>
      <c r="O2499" s="69" t="s">
        <v>386</v>
      </c>
      <c r="P2499" s="69" t="s">
        <v>970</v>
      </c>
      <c r="Q2499" s="69">
        <v>41</v>
      </c>
      <c r="R2499" s="69" t="s">
        <v>63</v>
      </c>
      <c r="V2499" s="59" t="str">
        <f t="shared" ref="V2499:V2562" si="315">W2499&amp;H2499</f>
        <v>8831101бежевый</v>
      </c>
      <c r="W2499" s="59" t="str">
        <f t="shared" si="312"/>
        <v>8831101</v>
      </c>
      <c r="X2499" s="59" t="str">
        <f t="shared" ref="X2499:X2562" si="316">IF(A2499&lt;&gt;"",IFERROR(IF(FIND(" ",G2499)&gt;=1,MID(G2499,FIND(" ",G2499)+1,LEN(G2499)),""),""),"")</f>
        <v>DOCKER COTTON</v>
      </c>
      <c r="AC2499" s="50">
        <f t="shared" ref="AC2499:AC2562" si="317">IFERROR(VALUE(MID($C2499,1,2)),0)</f>
        <v>2</v>
      </c>
      <c r="AD2499" s="43">
        <f t="shared" ref="AD2499:AD2562" si="318">IFERROR(VALUE(MID($C2499,4,3)),0)</f>
        <v>500</v>
      </c>
      <c r="AE2499" s="50">
        <f t="shared" ref="AE2499:AE2562" si="319">VALUE(RIGHT("00"&amp;AC2499,2)&amp;RIGHT("000"&amp;AD2499,3))</f>
        <v>2500</v>
      </c>
    </row>
    <row r="2500" spans="1:31">
      <c r="A2500" s="59" t="str">
        <f t="shared" si="313"/>
        <v>24585028</v>
      </c>
      <c r="B2500" s="59" t="str">
        <f t="shared" si="314"/>
        <v>02-501-18</v>
      </c>
      <c r="C2500" s="69" t="s">
        <v>4767</v>
      </c>
      <c r="D2500" s="69" t="s">
        <v>4768</v>
      </c>
      <c r="E2500" s="69" t="s">
        <v>967</v>
      </c>
      <c r="F2500" s="70">
        <v>57</v>
      </c>
      <c r="G2500" s="70" t="s">
        <v>4769</v>
      </c>
      <c r="H2500" s="69" t="s">
        <v>78</v>
      </c>
      <c r="I2500" s="69" t="s">
        <v>1903</v>
      </c>
      <c r="J2500" s="69" t="s">
        <v>330</v>
      </c>
      <c r="K2500" s="69" t="s">
        <v>382</v>
      </c>
      <c r="L2500" s="69" t="s">
        <v>420</v>
      </c>
      <c r="M2500" s="69" t="s">
        <v>384</v>
      </c>
      <c r="O2500" s="69" t="s">
        <v>385</v>
      </c>
      <c r="P2500" s="69" t="s">
        <v>970</v>
      </c>
      <c r="Q2500" s="69">
        <v>8</v>
      </c>
      <c r="R2500" s="69" t="s">
        <v>78</v>
      </c>
      <c r="V2500" s="59" t="str">
        <f t="shared" si="315"/>
        <v>2458502красный</v>
      </c>
      <c r="W2500" s="59" t="str">
        <f t="shared" si="312"/>
        <v>2458502</v>
      </c>
      <c r="X2500" s="59" t="str">
        <f t="shared" si="316"/>
        <v>TRAVELLER VISCOSE</v>
      </c>
      <c r="AC2500" s="50">
        <f t="shared" si="317"/>
        <v>2</v>
      </c>
      <c r="AD2500" s="43">
        <f t="shared" si="318"/>
        <v>501</v>
      </c>
      <c r="AE2500" s="50">
        <f t="shared" si="319"/>
        <v>2501</v>
      </c>
    </row>
    <row r="2501" spans="1:31">
      <c r="A2501" s="59" t="str">
        <f t="shared" si="313"/>
        <v>24585028</v>
      </c>
      <c r="B2501" s="59" t="str">
        <f t="shared" si="314"/>
        <v>02-501-18</v>
      </c>
      <c r="C2501" s="69" t="s">
        <v>4770</v>
      </c>
      <c r="D2501" s="69" t="s">
        <v>4768</v>
      </c>
      <c r="E2501" s="69" t="s">
        <v>972</v>
      </c>
      <c r="F2501" s="70">
        <v>59</v>
      </c>
      <c r="G2501" s="70" t="s">
        <v>4769</v>
      </c>
      <c r="H2501" s="69" t="s">
        <v>78</v>
      </c>
      <c r="I2501" s="69" t="s">
        <v>1903</v>
      </c>
      <c r="J2501" s="69" t="s">
        <v>330</v>
      </c>
      <c r="K2501" s="69" t="s">
        <v>382</v>
      </c>
      <c r="L2501" s="69" t="s">
        <v>420</v>
      </c>
      <c r="M2501" s="69" t="s">
        <v>384</v>
      </c>
      <c r="O2501" s="69" t="s">
        <v>385</v>
      </c>
      <c r="P2501" s="69" t="s">
        <v>970</v>
      </c>
      <c r="Q2501" s="69">
        <v>8</v>
      </c>
      <c r="R2501" s="69" t="s">
        <v>78</v>
      </c>
      <c r="V2501" s="59" t="str">
        <f t="shared" si="315"/>
        <v>2458502красный</v>
      </c>
      <c r="W2501" s="59" t="str">
        <f t="shared" si="312"/>
        <v>2458502</v>
      </c>
      <c r="X2501" s="59" t="str">
        <f t="shared" si="316"/>
        <v>TRAVELLER VISCOSE</v>
      </c>
      <c r="AC2501" s="50">
        <f t="shared" si="317"/>
        <v>2</v>
      </c>
      <c r="AD2501" s="43">
        <f t="shared" si="318"/>
        <v>501</v>
      </c>
      <c r="AE2501" s="50">
        <f t="shared" si="319"/>
        <v>2501</v>
      </c>
    </row>
    <row r="2502" spans="1:31">
      <c r="A2502" s="59" t="str">
        <f t="shared" si="313"/>
        <v>24585028</v>
      </c>
      <c r="B2502" s="59" t="str">
        <f t="shared" si="314"/>
        <v>02-501-18</v>
      </c>
      <c r="C2502" s="69" t="s">
        <v>4771</v>
      </c>
      <c r="D2502" s="69" t="s">
        <v>4768</v>
      </c>
      <c r="E2502" s="69" t="s">
        <v>983</v>
      </c>
      <c r="F2502" s="70">
        <v>61</v>
      </c>
      <c r="G2502" s="70" t="s">
        <v>4769</v>
      </c>
      <c r="H2502" s="69" t="s">
        <v>78</v>
      </c>
      <c r="I2502" s="69" t="s">
        <v>1903</v>
      </c>
      <c r="J2502" s="69" t="s">
        <v>330</v>
      </c>
      <c r="K2502" s="69" t="s">
        <v>382</v>
      </c>
      <c r="L2502" s="69" t="s">
        <v>420</v>
      </c>
      <c r="M2502" s="69" t="s">
        <v>384</v>
      </c>
      <c r="O2502" s="69" t="s">
        <v>385</v>
      </c>
      <c r="P2502" s="69" t="s">
        <v>970</v>
      </c>
      <c r="Q2502" s="69">
        <v>8</v>
      </c>
      <c r="R2502" s="69" t="s">
        <v>78</v>
      </c>
      <c r="V2502" s="59" t="str">
        <f t="shared" si="315"/>
        <v>2458502красный</v>
      </c>
      <c r="W2502" s="59" t="str">
        <f t="shared" si="312"/>
        <v>2458502</v>
      </c>
      <c r="X2502" s="59" t="str">
        <f t="shared" si="316"/>
        <v>TRAVELLER VISCOSE</v>
      </c>
      <c r="AC2502" s="50">
        <f t="shared" si="317"/>
        <v>2</v>
      </c>
      <c r="AD2502" s="43">
        <f t="shared" si="318"/>
        <v>501</v>
      </c>
      <c r="AE2502" s="50">
        <f t="shared" si="319"/>
        <v>2501</v>
      </c>
    </row>
    <row r="2503" spans="1:31">
      <c r="A2503" s="59" t="str">
        <f t="shared" si="313"/>
        <v>245850210</v>
      </c>
      <c r="B2503" s="59" t="str">
        <f t="shared" si="314"/>
        <v>02-501-17</v>
      </c>
      <c r="C2503" s="69" t="s">
        <v>4772</v>
      </c>
      <c r="D2503" s="69" t="s">
        <v>4773</v>
      </c>
      <c r="E2503" s="69" t="s">
        <v>1147</v>
      </c>
      <c r="F2503" s="70">
        <v>55</v>
      </c>
      <c r="G2503" s="70" t="s">
        <v>4769</v>
      </c>
      <c r="H2503" s="69" t="s">
        <v>57</v>
      </c>
      <c r="I2503" s="69" t="s">
        <v>1903</v>
      </c>
      <c r="J2503" s="69" t="s">
        <v>330</v>
      </c>
      <c r="K2503" s="69" t="s">
        <v>382</v>
      </c>
      <c r="L2503" s="69" t="s">
        <v>420</v>
      </c>
      <c r="M2503" s="69" t="s">
        <v>384</v>
      </c>
      <c r="O2503" s="69" t="s">
        <v>385</v>
      </c>
      <c r="P2503" s="69" t="s">
        <v>970</v>
      </c>
      <c r="Q2503" s="69">
        <v>10</v>
      </c>
      <c r="R2503" s="69" t="s">
        <v>57</v>
      </c>
      <c r="V2503" s="59" t="str">
        <f t="shared" si="315"/>
        <v>2458502белый</v>
      </c>
      <c r="W2503" s="59" t="str">
        <f t="shared" si="312"/>
        <v>2458502</v>
      </c>
      <c r="X2503" s="59" t="str">
        <f t="shared" si="316"/>
        <v>TRAVELLER VISCOSE</v>
      </c>
      <c r="AC2503" s="50">
        <f t="shared" si="317"/>
        <v>2</v>
      </c>
      <c r="AD2503" s="43">
        <f t="shared" si="318"/>
        <v>501</v>
      </c>
      <c r="AE2503" s="50">
        <f t="shared" si="319"/>
        <v>2501</v>
      </c>
    </row>
    <row r="2504" spans="1:31">
      <c r="A2504" s="59" t="str">
        <f t="shared" si="313"/>
        <v>245850210</v>
      </c>
      <c r="B2504" s="59" t="str">
        <f t="shared" si="314"/>
        <v>02-501-17</v>
      </c>
      <c r="C2504" s="69" t="s">
        <v>4774</v>
      </c>
      <c r="D2504" s="69" t="s">
        <v>4773</v>
      </c>
      <c r="E2504" s="69" t="s">
        <v>967</v>
      </c>
      <c r="F2504" s="70">
        <v>57</v>
      </c>
      <c r="G2504" s="70" t="s">
        <v>4769</v>
      </c>
      <c r="H2504" s="69" t="s">
        <v>57</v>
      </c>
      <c r="I2504" s="69" t="s">
        <v>1903</v>
      </c>
      <c r="J2504" s="69" t="s">
        <v>330</v>
      </c>
      <c r="K2504" s="69" t="s">
        <v>382</v>
      </c>
      <c r="L2504" s="69" t="s">
        <v>420</v>
      </c>
      <c r="M2504" s="69" t="s">
        <v>384</v>
      </c>
      <c r="O2504" s="69" t="s">
        <v>385</v>
      </c>
      <c r="P2504" s="69" t="s">
        <v>970</v>
      </c>
      <c r="Q2504" s="69">
        <v>10</v>
      </c>
      <c r="R2504" s="69" t="s">
        <v>57</v>
      </c>
      <c r="V2504" s="59" t="str">
        <f t="shared" si="315"/>
        <v>2458502белый</v>
      </c>
      <c r="W2504" s="59" t="str">
        <f t="shared" si="312"/>
        <v>2458502</v>
      </c>
      <c r="X2504" s="59" t="str">
        <f t="shared" si="316"/>
        <v>TRAVELLER VISCOSE</v>
      </c>
      <c r="AC2504" s="50">
        <f t="shared" si="317"/>
        <v>2</v>
      </c>
      <c r="AD2504" s="43">
        <f t="shared" si="318"/>
        <v>501</v>
      </c>
      <c r="AE2504" s="50">
        <f t="shared" si="319"/>
        <v>2501</v>
      </c>
    </row>
    <row r="2505" spans="1:31">
      <c r="A2505" s="59" t="str">
        <f t="shared" si="313"/>
        <v>245850210</v>
      </c>
      <c r="B2505" s="59" t="str">
        <f t="shared" si="314"/>
        <v>02-501-17</v>
      </c>
      <c r="C2505" s="69" t="s">
        <v>4775</v>
      </c>
      <c r="D2505" s="69" t="s">
        <v>4773</v>
      </c>
      <c r="E2505" s="69" t="s">
        <v>972</v>
      </c>
      <c r="F2505" s="70">
        <v>59</v>
      </c>
      <c r="G2505" s="70" t="s">
        <v>4769</v>
      </c>
      <c r="H2505" s="69" t="s">
        <v>57</v>
      </c>
      <c r="I2505" s="69" t="s">
        <v>1903</v>
      </c>
      <c r="J2505" s="69" t="s">
        <v>330</v>
      </c>
      <c r="K2505" s="69" t="s">
        <v>382</v>
      </c>
      <c r="L2505" s="69" t="s">
        <v>420</v>
      </c>
      <c r="M2505" s="69" t="s">
        <v>384</v>
      </c>
      <c r="O2505" s="69" t="s">
        <v>385</v>
      </c>
      <c r="P2505" s="69" t="s">
        <v>970</v>
      </c>
      <c r="Q2505" s="69">
        <v>10</v>
      </c>
      <c r="R2505" s="69" t="s">
        <v>57</v>
      </c>
      <c r="V2505" s="59" t="str">
        <f t="shared" si="315"/>
        <v>2458502белый</v>
      </c>
      <c r="W2505" s="59" t="str">
        <f t="shared" si="312"/>
        <v>2458502</v>
      </c>
      <c r="X2505" s="59" t="str">
        <f t="shared" si="316"/>
        <v>TRAVELLER VISCOSE</v>
      </c>
      <c r="AC2505" s="50">
        <f t="shared" si="317"/>
        <v>2</v>
      </c>
      <c r="AD2505" s="43">
        <f t="shared" si="318"/>
        <v>501</v>
      </c>
      <c r="AE2505" s="50">
        <f t="shared" si="319"/>
        <v>2501</v>
      </c>
    </row>
    <row r="2506" spans="1:31">
      <c r="A2506" s="59" t="str">
        <f t="shared" si="313"/>
        <v>245850210</v>
      </c>
      <c r="B2506" s="59" t="str">
        <f t="shared" si="314"/>
        <v>02-501-17</v>
      </c>
      <c r="C2506" s="69" t="s">
        <v>4776</v>
      </c>
      <c r="D2506" s="69" t="s">
        <v>4773</v>
      </c>
      <c r="E2506" s="69" t="s">
        <v>983</v>
      </c>
      <c r="F2506" s="70">
        <v>61</v>
      </c>
      <c r="G2506" s="70" t="s">
        <v>4769</v>
      </c>
      <c r="H2506" s="69" t="s">
        <v>57</v>
      </c>
      <c r="I2506" s="69" t="s">
        <v>1903</v>
      </c>
      <c r="J2506" s="69" t="s">
        <v>330</v>
      </c>
      <c r="K2506" s="69" t="s">
        <v>382</v>
      </c>
      <c r="L2506" s="69" t="s">
        <v>420</v>
      </c>
      <c r="M2506" s="69" t="s">
        <v>384</v>
      </c>
      <c r="O2506" s="69" t="s">
        <v>385</v>
      </c>
      <c r="P2506" s="69" t="s">
        <v>970</v>
      </c>
      <c r="Q2506" s="69">
        <v>10</v>
      </c>
      <c r="R2506" s="69" t="s">
        <v>57</v>
      </c>
      <c r="V2506" s="59" t="str">
        <f t="shared" si="315"/>
        <v>2458502белый</v>
      </c>
      <c r="W2506" s="59" t="str">
        <f t="shared" si="312"/>
        <v>2458502</v>
      </c>
      <c r="X2506" s="59" t="str">
        <f t="shared" si="316"/>
        <v>TRAVELLER VISCOSE</v>
      </c>
      <c r="AC2506" s="50">
        <f t="shared" si="317"/>
        <v>2</v>
      </c>
      <c r="AD2506" s="43">
        <f t="shared" si="318"/>
        <v>501</v>
      </c>
      <c r="AE2506" s="50">
        <f t="shared" si="319"/>
        <v>2501</v>
      </c>
    </row>
    <row r="2507" spans="1:31">
      <c r="A2507" s="59" t="str">
        <f t="shared" si="313"/>
        <v>24785287</v>
      </c>
      <c r="B2507" s="59" t="str">
        <f t="shared" si="314"/>
        <v>02-502-02</v>
      </c>
      <c r="C2507" s="69" t="s">
        <v>4777</v>
      </c>
      <c r="D2507" s="69" t="s">
        <v>4778</v>
      </c>
      <c r="E2507" s="69" t="s">
        <v>967</v>
      </c>
      <c r="F2507" s="70">
        <v>57</v>
      </c>
      <c r="G2507" s="70" t="s">
        <v>4779</v>
      </c>
      <c r="H2507" s="69" t="s">
        <v>205</v>
      </c>
      <c r="I2507" s="69" t="s">
        <v>1903</v>
      </c>
      <c r="J2507" s="69" t="s">
        <v>330</v>
      </c>
      <c r="K2507" s="69" t="s">
        <v>382</v>
      </c>
      <c r="L2507" s="69" t="s">
        <v>420</v>
      </c>
      <c r="M2507" s="69" t="s">
        <v>384</v>
      </c>
      <c r="O2507" s="69" t="s">
        <v>386</v>
      </c>
      <c r="P2507" s="69" t="s">
        <v>970</v>
      </c>
      <c r="Q2507" s="69">
        <v>7</v>
      </c>
      <c r="R2507" s="69" t="s">
        <v>63</v>
      </c>
      <c r="V2507" s="59" t="str">
        <f t="shared" si="315"/>
        <v>2478528песочный</v>
      </c>
      <c r="W2507" s="59" t="str">
        <f t="shared" si="312"/>
        <v>2478528</v>
      </c>
      <c r="X2507" s="59" t="str">
        <f t="shared" si="316"/>
        <v>TRAVELLER TOYO</v>
      </c>
      <c r="AC2507" s="50">
        <f t="shared" si="317"/>
        <v>2</v>
      </c>
      <c r="AD2507" s="43">
        <f t="shared" si="318"/>
        <v>502</v>
      </c>
      <c r="AE2507" s="50">
        <f t="shared" si="319"/>
        <v>2502</v>
      </c>
    </row>
    <row r="2508" spans="1:31">
      <c r="A2508" s="59" t="str">
        <f t="shared" si="313"/>
        <v>24785287</v>
      </c>
      <c r="B2508" s="59" t="str">
        <f t="shared" si="314"/>
        <v>02-502-02</v>
      </c>
      <c r="C2508" s="69" t="s">
        <v>4780</v>
      </c>
      <c r="D2508" s="69" t="s">
        <v>4778</v>
      </c>
      <c r="E2508" s="69" t="s">
        <v>972</v>
      </c>
      <c r="F2508" s="70">
        <v>59</v>
      </c>
      <c r="G2508" s="70" t="s">
        <v>4779</v>
      </c>
      <c r="H2508" s="69" t="s">
        <v>205</v>
      </c>
      <c r="I2508" s="69" t="s">
        <v>1903</v>
      </c>
      <c r="J2508" s="69" t="s">
        <v>330</v>
      </c>
      <c r="K2508" s="69" t="s">
        <v>382</v>
      </c>
      <c r="L2508" s="69" t="s">
        <v>420</v>
      </c>
      <c r="M2508" s="69" t="s">
        <v>384</v>
      </c>
      <c r="O2508" s="69" t="s">
        <v>386</v>
      </c>
      <c r="P2508" s="69" t="s">
        <v>970</v>
      </c>
      <c r="Q2508" s="69">
        <v>7</v>
      </c>
      <c r="R2508" s="69" t="s">
        <v>63</v>
      </c>
      <c r="V2508" s="59" t="str">
        <f t="shared" si="315"/>
        <v>2478528песочный</v>
      </c>
      <c r="W2508" s="59" t="str">
        <f t="shared" si="312"/>
        <v>2478528</v>
      </c>
      <c r="X2508" s="59" t="str">
        <f t="shared" si="316"/>
        <v>TRAVELLER TOYO</v>
      </c>
      <c r="AC2508" s="50">
        <f t="shared" si="317"/>
        <v>2</v>
      </c>
      <c r="AD2508" s="43">
        <f t="shared" si="318"/>
        <v>502</v>
      </c>
      <c r="AE2508" s="50">
        <f t="shared" si="319"/>
        <v>2502</v>
      </c>
    </row>
    <row r="2509" spans="1:31">
      <c r="A2509" s="59" t="str">
        <f t="shared" si="313"/>
        <v>24785287</v>
      </c>
      <c r="B2509" s="59" t="str">
        <f t="shared" si="314"/>
        <v>02-502-02</v>
      </c>
      <c r="C2509" s="69" t="s">
        <v>4781</v>
      </c>
      <c r="D2509" s="69" t="s">
        <v>4778</v>
      </c>
      <c r="E2509" s="69" t="s">
        <v>983</v>
      </c>
      <c r="F2509" s="70">
        <v>61</v>
      </c>
      <c r="G2509" s="70" t="s">
        <v>4779</v>
      </c>
      <c r="H2509" s="69" t="s">
        <v>205</v>
      </c>
      <c r="I2509" s="69" t="s">
        <v>1903</v>
      </c>
      <c r="J2509" s="69" t="s">
        <v>330</v>
      </c>
      <c r="K2509" s="69" t="s">
        <v>382</v>
      </c>
      <c r="L2509" s="69" t="s">
        <v>420</v>
      </c>
      <c r="M2509" s="69" t="s">
        <v>384</v>
      </c>
      <c r="O2509" s="69" t="s">
        <v>386</v>
      </c>
      <c r="P2509" s="69" t="s">
        <v>970</v>
      </c>
      <c r="Q2509" s="69">
        <v>7</v>
      </c>
      <c r="R2509" s="69" t="s">
        <v>63</v>
      </c>
      <c r="V2509" s="59" t="str">
        <f t="shared" si="315"/>
        <v>2478528песочный</v>
      </c>
      <c r="W2509" s="59" t="str">
        <f t="shared" si="312"/>
        <v>2478528</v>
      </c>
      <c r="X2509" s="59" t="str">
        <f t="shared" si="316"/>
        <v>TRAVELLER TOYO</v>
      </c>
      <c r="AC2509" s="50">
        <f t="shared" si="317"/>
        <v>2</v>
      </c>
      <c r="AD2509" s="43">
        <f t="shared" si="318"/>
        <v>502</v>
      </c>
      <c r="AE2509" s="50">
        <f t="shared" si="319"/>
        <v>2502</v>
      </c>
    </row>
    <row r="2510" spans="1:31">
      <c r="A2510" s="59" t="str">
        <f t="shared" si="313"/>
        <v>24785287</v>
      </c>
      <c r="B2510" s="59" t="str">
        <f t="shared" si="314"/>
        <v>02-502-02</v>
      </c>
      <c r="C2510" s="69" t="s">
        <v>4782</v>
      </c>
      <c r="D2510" s="69" t="s">
        <v>4778</v>
      </c>
      <c r="E2510" s="69" t="s">
        <v>989</v>
      </c>
      <c r="F2510" s="70">
        <v>63</v>
      </c>
      <c r="G2510" s="70" t="s">
        <v>4779</v>
      </c>
      <c r="H2510" s="69" t="s">
        <v>205</v>
      </c>
      <c r="I2510" s="69" t="s">
        <v>1903</v>
      </c>
      <c r="J2510" s="69" t="s">
        <v>330</v>
      </c>
      <c r="K2510" s="69" t="s">
        <v>382</v>
      </c>
      <c r="L2510" s="69" t="s">
        <v>420</v>
      </c>
      <c r="M2510" s="69" t="s">
        <v>384</v>
      </c>
      <c r="O2510" s="69" t="s">
        <v>386</v>
      </c>
      <c r="P2510" s="69" t="s">
        <v>970</v>
      </c>
      <c r="Q2510" s="69">
        <v>7</v>
      </c>
      <c r="R2510" s="69" t="s">
        <v>63</v>
      </c>
      <c r="V2510" s="59" t="str">
        <f t="shared" si="315"/>
        <v>2478528песочный</v>
      </c>
      <c r="W2510" s="59" t="str">
        <f t="shared" si="312"/>
        <v>2478528</v>
      </c>
      <c r="X2510" s="59" t="str">
        <f t="shared" si="316"/>
        <v>TRAVELLER TOYO</v>
      </c>
      <c r="AC2510" s="50">
        <f t="shared" si="317"/>
        <v>2</v>
      </c>
      <c r="AD2510" s="43">
        <f t="shared" si="318"/>
        <v>502</v>
      </c>
      <c r="AE2510" s="50">
        <f t="shared" si="319"/>
        <v>2502</v>
      </c>
    </row>
    <row r="2511" spans="1:31">
      <c r="A2511" s="59" t="str">
        <f t="shared" si="313"/>
        <v>29385097</v>
      </c>
      <c r="B2511" s="59" t="str">
        <f t="shared" si="314"/>
        <v>02-503-02</v>
      </c>
      <c r="C2511" s="69" t="s">
        <v>4783</v>
      </c>
      <c r="D2511" s="69" t="s">
        <v>4784</v>
      </c>
      <c r="E2511" s="69" t="s">
        <v>1147</v>
      </c>
      <c r="F2511" s="70">
        <v>55</v>
      </c>
      <c r="G2511" s="70" t="s">
        <v>4785</v>
      </c>
      <c r="H2511" s="69" t="s">
        <v>63</v>
      </c>
      <c r="I2511" s="69" t="s">
        <v>969</v>
      </c>
      <c r="J2511" s="69" t="s">
        <v>321</v>
      </c>
      <c r="K2511" s="69" t="s">
        <v>382</v>
      </c>
      <c r="L2511" s="69" t="s">
        <v>420</v>
      </c>
      <c r="M2511" s="69" t="s">
        <v>384</v>
      </c>
      <c r="N2511" s="69" t="s">
        <v>35</v>
      </c>
      <c r="O2511" s="69" t="s">
        <v>386</v>
      </c>
      <c r="P2511" s="69" t="s">
        <v>970</v>
      </c>
      <c r="Q2511" s="69">
        <v>7</v>
      </c>
      <c r="R2511" s="69" t="s">
        <v>63</v>
      </c>
      <c r="V2511" s="59" t="str">
        <f t="shared" si="315"/>
        <v>2938509бежевый</v>
      </c>
      <c r="W2511" s="59" t="str">
        <f t="shared" si="312"/>
        <v>2938509</v>
      </c>
      <c r="X2511" s="59" t="str">
        <f t="shared" si="316"/>
        <v>BOATER WHEAT</v>
      </c>
      <c r="AC2511" s="50">
        <f t="shared" si="317"/>
        <v>2</v>
      </c>
      <c r="AD2511" s="43">
        <f t="shared" si="318"/>
        <v>503</v>
      </c>
      <c r="AE2511" s="50">
        <f t="shared" si="319"/>
        <v>2503</v>
      </c>
    </row>
    <row r="2512" spans="1:31">
      <c r="A2512" s="59" t="str">
        <f t="shared" si="313"/>
        <v>29385097</v>
      </c>
      <c r="B2512" s="59" t="str">
        <f t="shared" si="314"/>
        <v>02-503-02</v>
      </c>
      <c r="C2512" s="69" t="s">
        <v>4786</v>
      </c>
      <c r="D2512" s="69" t="s">
        <v>4784</v>
      </c>
      <c r="E2512" s="69" t="s">
        <v>967</v>
      </c>
      <c r="F2512" s="70">
        <v>57</v>
      </c>
      <c r="G2512" s="70" t="s">
        <v>4785</v>
      </c>
      <c r="H2512" s="69" t="s">
        <v>63</v>
      </c>
      <c r="I2512" s="69" t="s">
        <v>969</v>
      </c>
      <c r="J2512" s="69" t="s">
        <v>321</v>
      </c>
      <c r="K2512" s="69" t="s">
        <v>382</v>
      </c>
      <c r="L2512" s="69" t="s">
        <v>420</v>
      </c>
      <c r="M2512" s="69" t="s">
        <v>384</v>
      </c>
      <c r="N2512" s="69" t="s">
        <v>35</v>
      </c>
      <c r="O2512" s="69" t="s">
        <v>386</v>
      </c>
      <c r="P2512" s="69" t="s">
        <v>970</v>
      </c>
      <c r="Q2512" s="69">
        <v>7</v>
      </c>
      <c r="R2512" s="69" t="s">
        <v>63</v>
      </c>
      <c r="V2512" s="59" t="str">
        <f t="shared" si="315"/>
        <v>2938509бежевый</v>
      </c>
      <c r="W2512" s="59" t="str">
        <f t="shared" si="312"/>
        <v>2938509</v>
      </c>
      <c r="X2512" s="59" t="str">
        <f t="shared" si="316"/>
        <v>BOATER WHEAT</v>
      </c>
      <c r="AC2512" s="50">
        <f t="shared" si="317"/>
        <v>2</v>
      </c>
      <c r="AD2512" s="43">
        <f t="shared" si="318"/>
        <v>503</v>
      </c>
      <c r="AE2512" s="50">
        <f t="shared" si="319"/>
        <v>2503</v>
      </c>
    </row>
    <row r="2513" spans="1:31">
      <c r="A2513" s="59" t="str">
        <f t="shared" si="313"/>
        <v>29385097</v>
      </c>
      <c r="B2513" s="59" t="str">
        <f t="shared" si="314"/>
        <v>02-503-02</v>
      </c>
      <c r="C2513" s="69" t="s">
        <v>4787</v>
      </c>
      <c r="D2513" s="69" t="s">
        <v>4784</v>
      </c>
      <c r="E2513" s="69" t="s">
        <v>972</v>
      </c>
      <c r="F2513" s="70">
        <v>59</v>
      </c>
      <c r="G2513" s="70" t="s">
        <v>4785</v>
      </c>
      <c r="H2513" s="69" t="s">
        <v>63</v>
      </c>
      <c r="I2513" s="69" t="s">
        <v>969</v>
      </c>
      <c r="J2513" s="69" t="s">
        <v>321</v>
      </c>
      <c r="K2513" s="69" t="s">
        <v>382</v>
      </c>
      <c r="L2513" s="69" t="s">
        <v>420</v>
      </c>
      <c r="M2513" s="69" t="s">
        <v>384</v>
      </c>
      <c r="N2513" s="69" t="s">
        <v>35</v>
      </c>
      <c r="O2513" s="69" t="s">
        <v>386</v>
      </c>
      <c r="P2513" s="69" t="s">
        <v>970</v>
      </c>
      <c r="Q2513" s="69">
        <v>7</v>
      </c>
      <c r="R2513" s="69" t="s">
        <v>63</v>
      </c>
      <c r="V2513" s="59" t="str">
        <f t="shared" si="315"/>
        <v>2938509бежевый</v>
      </c>
      <c r="W2513" s="59" t="str">
        <f t="shared" si="312"/>
        <v>2938509</v>
      </c>
      <c r="X2513" s="59" t="str">
        <f t="shared" si="316"/>
        <v>BOATER WHEAT</v>
      </c>
      <c r="AC2513" s="50">
        <f t="shared" si="317"/>
        <v>2</v>
      </c>
      <c r="AD2513" s="43">
        <f t="shared" si="318"/>
        <v>503</v>
      </c>
      <c r="AE2513" s="50">
        <f t="shared" si="319"/>
        <v>2503</v>
      </c>
    </row>
    <row r="2514" spans="1:31">
      <c r="A2514" s="59" t="str">
        <f t="shared" si="313"/>
        <v>29385097</v>
      </c>
      <c r="B2514" s="59" t="str">
        <f t="shared" si="314"/>
        <v>02-503-02</v>
      </c>
      <c r="C2514" s="69" t="s">
        <v>4788</v>
      </c>
      <c r="D2514" s="69" t="s">
        <v>4784</v>
      </c>
      <c r="E2514" s="69" t="s">
        <v>983</v>
      </c>
      <c r="F2514" s="70">
        <v>61</v>
      </c>
      <c r="G2514" s="70" t="s">
        <v>4785</v>
      </c>
      <c r="H2514" s="69" t="s">
        <v>63</v>
      </c>
      <c r="I2514" s="69" t="s">
        <v>969</v>
      </c>
      <c r="J2514" s="69" t="s">
        <v>321</v>
      </c>
      <c r="K2514" s="69" t="s">
        <v>382</v>
      </c>
      <c r="L2514" s="69" t="s">
        <v>420</v>
      </c>
      <c r="M2514" s="69" t="s">
        <v>384</v>
      </c>
      <c r="N2514" s="69" t="s">
        <v>35</v>
      </c>
      <c r="O2514" s="69" t="s">
        <v>386</v>
      </c>
      <c r="P2514" s="69" t="s">
        <v>970</v>
      </c>
      <c r="Q2514" s="69">
        <v>7</v>
      </c>
      <c r="R2514" s="69" t="s">
        <v>63</v>
      </c>
      <c r="V2514" s="59" t="str">
        <f t="shared" si="315"/>
        <v>2938509бежевый</v>
      </c>
      <c r="W2514" s="59" t="str">
        <f t="shared" si="312"/>
        <v>2938509</v>
      </c>
      <c r="X2514" s="59" t="str">
        <f t="shared" si="316"/>
        <v>BOATER WHEAT</v>
      </c>
      <c r="AC2514" s="50">
        <f t="shared" si="317"/>
        <v>2</v>
      </c>
      <c r="AD2514" s="43">
        <f t="shared" si="318"/>
        <v>503</v>
      </c>
      <c r="AE2514" s="50">
        <f t="shared" si="319"/>
        <v>2503</v>
      </c>
    </row>
    <row r="2515" spans="1:31">
      <c r="A2515" s="59" t="str">
        <f t="shared" si="313"/>
        <v>36985036</v>
      </c>
      <c r="B2515" s="59" t="str">
        <f t="shared" si="314"/>
        <v>02-504-14</v>
      </c>
      <c r="C2515" s="69" t="s">
        <v>4789</v>
      </c>
      <c r="D2515" s="69" t="s">
        <v>4790</v>
      </c>
      <c r="E2515" s="69" t="s">
        <v>1147</v>
      </c>
      <c r="F2515" s="70">
        <v>55</v>
      </c>
      <c r="G2515" s="70" t="s">
        <v>4791</v>
      </c>
      <c r="H2515" s="69" t="s">
        <v>86</v>
      </c>
      <c r="I2515" s="69" t="s">
        <v>969</v>
      </c>
      <c r="J2515" s="69" t="s">
        <v>331</v>
      </c>
      <c r="K2515" s="69" t="s">
        <v>382</v>
      </c>
      <c r="L2515" s="69" t="s">
        <v>420</v>
      </c>
      <c r="M2515" s="69" t="s">
        <v>384</v>
      </c>
      <c r="N2515" s="69" t="s">
        <v>35</v>
      </c>
      <c r="O2515" s="69" t="s">
        <v>396</v>
      </c>
      <c r="P2515" s="69" t="s">
        <v>970</v>
      </c>
      <c r="Q2515" s="69">
        <v>6</v>
      </c>
      <c r="R2515" s="69" t="s">
        <v>86</v>
      </c>
      <c r="V2515" s="59" t="str">
        <f t="shared" si="315"/>
        <v>3698503коричневый</v>
      </c>
      <c r="W2515" s="59" t="str">
        <f t="shared" si="312"/>
        <v>3698503</v>
      </c>
      <c r="X2515" s="59" t="str">
        <f t="shared" si="316"/>
        <v>WESTERN MONTERREY BAY MAIZE</v>
      </c>
      <c r="AC2515" s="50">
        <f t="shared" si="317"/>
        <v>2</v>
      </c>
      <c r="AD2515" s="43">
        <f t="shared" si="318"/>
        <v>504</v>
      </c>
      <c r="AE2515" s="50">
        <f t="shared" si="319"/>
        <v>2504</v>
      </c>
    </row>
    <row r="2516" spans="1:31">
      <c r="A2516" s="59" t="str">
        <f t="shared" si="313"/>
        <v>36985036</v>
      </c>
      <c r="B2516" s="59" t="str">
        <f t="shared" si="314"/>
        <v>02-504-14</v>
      </c>
      <c r="C2516" s="69" t="s">
        <v>4792</v>
      </c>
      <c r="D2516" s="69" t="s">
        <v>4790</v>
      </c>
      <c r="E2516" s="69" t="s">
        <v>967</v>
      </c>
      <c r="F2516" s="70">
        <v>57</v>
      </c>
      <c r="G2516" s="70" t="s">
        <v>4791</v>
      </c>
      <c r="H2516" s="69" t="s">
        <v>86</v>
      </c>
      <c r="I2516" s="69" t="s">
        <v>969</v>
      </c>
      <c r="J2516" s="69" t="s">
        <v>331</v>
      </c>
      <c r="K2516" s="69" t="s">
        <v>382</v>
      </c>
      <c r="L2516" s="69" t="s">
        <v>420</v>
      </c>
      <c r="M2516" s="69" t="s">
        <v>384</v>
      </c>
      <c r="N2516" s="69" t="s">
        <v>35</v>
      </c>
      <c r="O2516" s="69" t="s">
        <v>396</v>
      </c>
      <c r="P2516" s="69" t="s">
        <v>970</v>
      </c>
      <c r="Q2516" s="69">
        <v>6</v>
      </c>
      <c r="R2516" s="69" t="s">
        <v>86</v>
      </c>
      <c r="V2516" s="59" t="str">
        <f t="shared" si="315"/>
        <v>3698503коричневый</v>
      </c>
      <c r="W2516" s="59" t="str">
        <f t="shared" si="312"/>
        <v>3698503</v>
      </c>
      <c r="X2516" s="59" t="str">
        <f t="shared" si="316"/>
        <v>WESTERN MONTERREY BAY MAIZE</v>
      </c>
      <c r="AC2516" s="50">
        <f t="shared" si="317"/>
        <v>2</v>
      </c>
      <c r="AD2516" s="43">
        <f t="shared" si="318"/>
        <v>504</v>
      </c>
      <c r="AE2516" s="50">
        <f t="shared" si="319"/>
        <v>2504</v>
      </c>
    </row>
    <row r="2517" spans="1:31">
      <c r="A2517" s="59" t="str">
        <f t="shared" si="313"/>
        <v>36985036</v>
      </c>
      <c r="B2517" s="59" t="str">
        <f t="shared" si="314"/>
        <v>02-504-14</v>
      </c>
      <c r="C2517" s="69" t="s">
        <v>4793</v>
      </c>
      <c r="D2517" s="69" t="s">
        <v>4790</v>
      </c>
      <c r="E2517" s="69" t="s">
        <v>972</v>
      </c>
      <c r="F2517" s="70">
        <v>59</v>
      </c>
      <c r="G2517" s="70" t="s">
        <v>4791</v>
      </c>
      <c r="H2517" s="69" t="s">
        <v>86</v>
      </c>
      <c r="I2517" s="69" t="s">
        <v>969</v>
      </c>
      <c r="J2517" s="69" t="s">
        <v>331</v>
      </c>
      <c r="K2517" s="69" t="s">
        <v>382</v>
      </c>
      <c r="L2517" s="69" t="s">
        <v>420</v>
      </c>
      <c r="M2517" s="69" t="s">
        <v>384</v>
      </c>
      <c r="N2517" s="69" t="s">
        <v>35</v>
      </c>
      <c r="O2517" s="69" t="s">
        <v>396</v>
      </c>
      <c r="P2517" s="69" t="s">
        <v>970</v>
      </c>
      <c r="Q2517" s="69">
        <v>6</v>
      </c>
      <c r="R2517" s="69" t="s">
        <v>86</v>
      </c>
      <c r="V2517" s="59" t="str">
        <f t="shared" si="315"/>
        <v>3698503коричневый</v>
      </c>
      <c r="W2517" s="59" t="str">
        <f t="shared" si="312"/>
        <v>3698503</v>
      </c>
      <c r="X2517" s="59" t="str">
        <f t="shared" si="316"/>
        <v>WESTERN MONTERREY BAY MAIZE</v>
      </c>
      <c r="AC2517" s="50">
        <f t="shared" si="317"/>
        <v>2</v>
      </c>
      <c r="AD2517" s="43">
        <f t="shared" si="318"/>
        <v>504</v>
      </c>
      <c r="AE2517" s="50">
        <f t="shared" si="319"/>
        <v>2504</v>
      </c>
    </row>
    <row r="2518" spans="1:31">
      <c r="A2518" s="59" t="str">
        <f t="shared" si="313"/>
        <v>36985036</v>
      </c>
      <c r="B2518" s="59" t="str">
        <f t="shared" si="314"/>
        <v>02-504-14</v>
      </c>
      <c r="C2518" s="69" t="s">
        <v>4794</v>
      </c>
      <c r="D2518" s="69" t="s">
        <v>4790</v>
      </c>
      <c r="E2518" s="69" t="s">
        <v>983</v>
      </c>
      <c r="F2518" s="70">
        <v>61</v>
      </c>
      <c r="G2518" s="70" t="s">
        <v>4791</v>
      </c>
      <c r="H2518" s="69" t="s">
        <v>86</v>
      </c>
      <c r="I2518" s="69" t="s">
        <v>969</v>
      </c>
      <c r="J2518" s="69" t="s">
        <v>331</v>
      </c>
      <c r="K2518" s="69" t="s">
        <v>382</v>
      </c>
      <c r="L2518" s="69" t="s">
        <v>420</v>
      </c>
      <c r="M2518" s="69" t="s">
        <v>384</v>
      </c>
      <c r="N2518" s="69" t="s">
        <v>35</v>
      </c>
      <c r="O2518" s="69" t="s">
        <v>396</v>
      </c>
      <c r="P2518" s="69" t="s">
        <v>970</v>
      </c>
      <c r="Q2518" s="69">
        <v>6</v>
      </c>
      <c r="R2518" s="69" t="s">
        <v>86</v>
      </c>
      <c r="V2518" s="59" t="str">
        <f t="shared" si="315"/>
        <v>3698503коричневый</v>
      </c>
      <c r="W2518" s="59" t="str">
        <f t="shared" si="312"/>
        <v>3698503</v>
      </c>
      <c r="X2518" s="59" t="str">
        <f t="shared" si="316"/>
        <v>WESTERN MONTERREY BAY MAIZE</v>
      </c>
      <c r="AC2518" s="50">
        <f t="shared" si="317"/>
        <v>2</v>
      </c>
      <c r="AD2518" s="43">
        <f t="shared" si="318"/>
        <v>504</v>
      </c>
      <c r="AE2518" s="50">
        <f t="shared" si="319"/>
        <v>2504</v>
      </c>
    </row>
    <row r="2519" spans="1:31">
      <c r="A2519" s="59" t="str">
        <f t="shared" si="313"/>
        <v>369851867</v>
      </c>
      <c r="B2519" s="59" t="str">
        <f t="shared" si="314"/>
        <v>02-505-14</v>
      </c>
      <c r="C2519" s="69" t="s">
        <v>4795</v>
      </c>
      <c r="D2519" s="69" t="s">
        <v>4796</v>
      </c>
      <c r="E2519" s="69" t="s">
        <v>1147</v>
      </c>
      <c r="F2519" s="70">
        <v>55</v>
      </c>
      <c r="G2519" s="70" t="s">
        <v>4797</v>
      </c>
      <c r="H2519" s="69" t="s">
        <v>86</v>
      </c>
      <c r="I2519" s="69" t="s">
        <v>969</v>
      </c>
      <c r="J2519" s="69" t="s">
        <v>331</v>
      </c>
      <c r="K2519" s="69" t="s">
        <v>382</v>
      </c>
      <c r="L2519" s="69" t="s">
        <v>420</v>
      </c>
      <c r="M2519" s="69" t="s">
        <v>384</v>
      </c>
      <c r="N2519" s="69" t="s">
        <v>35</v>
      </c>
      <c r="O2519" s="69" t="s">
        <v>386</v>
      </c>
      <c r="P2519" s="69" t="s">
        <v>970</v>
      </c>
      <c r="Q2519" s="69">
        <v>67</v>
      </c>
      <c r="R2519" s="69" t="s">
        <v>86</v>
      </c>
      <c r="V2519" s="59" t="str">
        <f t="shared" si="315"/>
        <v>3698518коричневый</v>
      </c>
      <c r="W2519" s="59" t="str">
        <f t="shared" si="312"/>
        <v>3698518</v>
      </c>
      <c r="X2519" s="59" t="str">
        <f t="shared" si="316"/>
        <v>WESTERN RAFFIA</v>
      </c>
      <c r="AC2519" s="50">
        <f t="shared" si="317"/>
        <v>2</v>
      </c>
      <c r="AD2519" s="43">
        <f t="shared" si="318"/>
        <v>505</v>
      </c>
      <c r="AE2519" s="50">
        <f t="shared" si="319"/>
        <v>2505</v>
      </c>
    </row>
    <row r="2520" spans="1:31">
      <c r="A2520" s="59" t="str">
        <f t="shared" si="313"/>
        <v>369851867</v>
      </c>
      <c r="B2520" s="59" t="str">
        <f t="shared" si="314"/>
        <v>02-505-14</v>
      </c>
      <c r="C2520" s="69" t="s">
        <v>4798</v>
      </c>
      <c r="D2520" s="69" t="s">
        <v>4796</v>
      </c>
      <c r="E2520" s="69" t="s">
        <v>967</v>
      </c>
      <c r="F2520" s="70">
        <v>57</v>
      </c>
      <c r="G2520" s="70" t="s">
        <v>4797</v>
      </c>
      <c r="H2520" s="69" t="s">
        <v>86</v>
      </c>
      <c r="I2520" s="69" t="s">
        <v>969</v>
      </c>
      <c r="J2520" s="69" t="s">
        <v>331</v>
      </c>
      <c r="K2520" s="69" t="s">
        <v>382</v>
      </c>
      <c r="L2520" s="69" t="s">
        <v>420</v>
      </c>
      <c r="M2520" s="69" t="s">
        <v>384</v>
      </c>
      <c r="N2520" s="69" t="s">
        <v>35</v>
      </c>
      <c r="O2520" s="69" t="s">
        <v>386</v>
      </c>
      <c r="P2520" s="69" t="s">
        <v>970</v>
      </c>
      <c r="Q2520" s="69">
        <v>67</v>
      </c>
      <c r="R2520" s="69" t="s">
        <v>86</v>
      </c>
      <c r="V2520" s="59" t="str">
        <f t="shared" si="315"/>
        <v>3698518коричневый</v>
      </c>
      <c r="W2520" s="59" t="str">
        <f t="shared" si="312"/>
        <v>3698518</v>
      </c>
      <c r="X2520" s="59" t="str">
        <f t="shared" si="316"/>
        <v>WESTERN RAFFIA</v>
      </c>
      <c r="AC2520" s="50">
        <f t="shared" si="317"/>
        <v>2</v>
      </c>
      <c r="AD2520" s="43">
        <f t="shared" si="318"/>
        <v>505</v>
      </c>
      <c r="AE2520" s="50">
        <f t="shared" si="319"/>
        <v>2505</v>
      </c>
    </row>
    <row r="2521" spans="1:31">
      <c r="A2521" s="59" t="str">
        <f t="shared" si="313"/>
        <v>369851867</v>
      </c>
      <c r="B2521" s="59" t="str">
        <f t="shared" si="314"/>
        <v>02-505-14</v>
      </c>
      <c r="C2521" s="69" t="s">
        <v>4799</v>
      </c>
      <c r="D2521" s="69" t="s">
        <v>4796</v>
      </c>
      <c r="E2521" s="69" t="s">
        <v>972</v>
      </c>
      <c r="F2521" s="70">
        <v>59</v>
      </c>
      <c r="G2521" s="70" t="s">
        <v>4797</v>
      </c>
      <c r="H2521" s="69" t="s">
        <v>86</v>
      </c>
      <c r="I2521" s="69" t="s">
        <v>969</v>
      </c>
      <c r="J2521" s="69" t="s">
        <v>331</v>
      </c>
      <c r="K2521" s="69" t="s">
        <v>382</v>
      </c>
      <c r="L2521" s="69" t="s">
        <v>420</v>
      </c>
      <c r="M2521" s="69" t="s">
        <v>384</v>
      </c>
      <c r="N2521" s="69" t="s">
        <v>35</v>
      </c>
      <c r="O2521" s="69" t="s">
        <v>386</v>
      </c>
      <c r="P2521" s="69" t="s">
        <v>970</v>
      </c>
      <c r="Q2521" s="69">
        <v>67</v>
      </c>
      <c r="R2521" s="69" t="s">
        <v>86</v>
      </c>
      <c r="V2521" s="59" t="str">
        <f t="shared" si="315"/>
        <v>3698518коричневый</v>
      </c>
      <c r="W2521" s="59" t="str">
        <f t="shared" si="312"/>
        <v>3698518</v>
      </c>
      <c r="X2521" s="59" t="str">
        <f t="shared" si="316"/>
        <v>WESTERN RAFFIA</v>
      </c>
      <c r="AC2521" s="50">
        <f t="shared" si="317"/>
        <v>2</v>
      </c>
      <c r="AD2521" s="43">
        <f t="shared" si="318"/>
        <v>505</v>
      </c>
      <c r="AE2521" s="50">
        <f t="shared" si="319"/>
        <v>2505</v>
      </c>
    </row>
    <row r="2522" spans="1:31">
      <c r="A2522" s="59" t="str">
        <f t="shared" si="313"/>
        <v>369851867</v>
      </c>
      <c r="B2522" s="59" t="str">
        <f t="shared" si="314"/>
        <v>02-505-14</v>
      </c>
      <c r="C2522" s="69" t="s">
        <v>4800</v>
      </c>
      <c r="D2522" s="69" t="s">
        <v>4796</v>
      </c>
      <c r="E2522" s="69" t="s">
        <v>983</v>
      </c>
      <c r="F2522" s="70">
        <v>61</v>
      </c>
      <c r="G2522" s="70" t="s">
        <v>4797</v>
      </c>
      <c r="H2522" s="69" t="s">
        <v>86</v>
      </c>
      <c r="I2522" s="69" t="s">
        <v>969</v>
      </c>
      <c r="J2522" s="69" t="s">
        <v>331</v>
      </c>
      <c r="K2522" s="69" t="s">
        <v>382</v>
      </c>
      <c r="L2522" s="69" t="s">
        <v>420</v>
      </c>
      <c r="M2522" s="69" t="s">
        <v>384</v>
      </c>
      <c r="N2522" s="69" t="s">
        <v>35</v>
      </c>
      <c r="O2522" s="69" t="s">
        <v>386</v>
      </c>
      <c r="P2522" s="69" t="s">
        <v>970</v>
      </c>
      <c r="Q2522" s="69">
        <v>67</v>
      </c>
      <c r="R2522" s="69" t="s">
        <v>86</v>
      </c>
      <c r="V2522" s="59" t="str">
        <f t="shared" si="315"/>
        <v>3698518коричневый</v>
      </c>
      <c r="W2522" s="59" t="str">
        <f t="shared" si="312"/>
        <v>3698518</v>
      </c>
      <c r="X2522" s="59" t="str">
        <f t="shared" si="316"/>
        <v>WESTERN RAFFIA</v>
      </c>
      <c r="AC2522" s="50">
        <f t="shared" si="317"/>
        <v>2</v>
      </c>
      <c r="AD2522" s="43">
        <f t="shared" si="318"/>
        <v>505</v>
      </c>
      <c r="AE2522" s="50">
        <f t="shared" si="319"/>
        <v>2505</v>
      </c>
    </row>
    <row r="2523" spans="1:31">
      <c r="A2523" s="59" t="str">
        <f t="shared" si="313"/>
        <v>6640601422</v>
      </c>
      <c r="B2523" s="59" t="str">
        <f t="shared" si="314"/>
        <v>02-268-06</v>
      </c>
      <c r="C2523" s="69" t="s">
        <v>4801</v>
      </c>
      <c r="D2523" s="69" t="s">
        <v>4802</v>
      </c>
      <c r="E2523" s="69" t="s">
        <v>985</v>
      </c>
      <c r="F2523" s="70">
        <v>56</v>
      </c>
      <c r="G2523" s="70" t="s">
        <v>2693</v>
      </c>
      <c r="H2523" s="69" t="s">
        <v>71</v>
      </c>
      <c r="I2523" s="69" t="s">
        <v>1018</v>
      </c>
      <c r="J2523" s="69" t="s">
        <v>349</v>
      </c>
      <c r="K2523" s="69" t="s">
        <v>382</v>
      </c>
      <c r="L2523" s="69" t="s">
        <v>420</v>
      </c>
      <c r="M2523" s="69" t="s">
        <v>388</v>
      </c>
      <c r="N2523" s="69" t="s">
        <v>44</v>
      </c>
      <c r="O2523" s="69" t="s">
        <v>433</v>
      </c>
      <c r="P2523" s="69" t="s">
        <v>970</v>
      </c>
      <c r="Q2523" s="69">
        <v>422</v>
      </c>
      <c r="R2523" s="69" t="s">
        <v>71</v>
      </c>
      <c r="V2523" s="59" t="str">
        <f t="shared" si="315"/>
        <v>6640601синий</v>
      </c>
      <c r="W2523" s="59" t="str">
        <f t="shared" si="312"/>
        <v>6640601</v>
      </c>
      <c r="X2523" s="59" t="str">
        <f t="shared" si="316"/>
        <v>6-PANEL DONEGAL</v>
      </c>
      <c r="AC2523" s="50">
        <f t="shared" si="317"/>
        <v>2</v>
      </c>
      <c r="AD2523" s="43">
        <f t="shared" si="318"/>
        <v>268</v>
      </c>
      <c r="AE2523" s="50">
        <f t="shared" si="319"/>
        <v>2268</v>
      </c>
    </row>
    <row r="2524" spans="1:31">
      <c r="A2524" s="59" t="str">
        <f t="shared" si="313"/>
        <v>6640601422</v>
      </c>
      <c r="B2524" s="59" t="str">
        <f t="shared" si="314"/>
        <v>02-268-06</v>
      </c>
      <c r="C2524" s="69" t="s">
        <v>4803</v>
      </c>
      <c r="D2524" s="69" t="s">
        <v>4802</v>
      </c>
      <c r="E2524" s="69" t="s">
        <v>967</v>
      </c>
      <c r="F2524" s="70">
        <v>57</v>
      </c>
      <c r="G2524" s="70" t="s">
        <v>2693</v>
      </c>
      <c r="H2524" s="69" t="s">
        <v>71</v>
      </c>
      <c r="I2524" s="69" t="s">
        <v>1018</v>
      </c>
      <c r="J2524" s="69" t="s">
        <v>349</v>
      </c>
      <c r="K2524" s="69" t="s">
        <v>382</v>
      </c>
      <c r="L2524" s="69" t="s">
        <v>420</v>
      </c>
      <c r="M2524" s="69" t="s">
        <v>388</v>
      </c>
      <c r="N2524" s="69" t="s">
        <v>44</v>
      </c>
      <c r="O2524" s="69" t="s">
        <v>433</v>
      </c>
      <c r="P2524" s="69" t="s">
        <v>970</v>
      </c>
      <c r="Q2524" s="69">
        <v>422</v>
      </c>
      <c r="R2524" s="69" t="s">
        <v>71</v>
      </c>
      <c r="V2524" s="59" t="str">
        <f t="shared" si="315"/>
        <v>6640601синий</v>
      </c>
      <c r="W2524" s="59" t="str">
        <f t="shared" si="312"/>
        <v>6640601</v>
      </c>
      <c r="X2524" s="59" t="str">
        <f t="shared" si="316"/>
        <v>6-PANEL DONEGAL</v>
      </c>
      <c r="AC2524" s="50">
        <f t="shared" si="317"/>
        <v>2</v>
      </c>
      <c r="AD2524" s="43">
        <f t="shared" si="318"/>
        <v>268</v>
      </c>
      <c r="AE2524" s="50">
        <f t="shared" si="319"/>
        <v>2268</v>
      </c>
    </row>
    <row r="2525" spans="1:31">
      <c r="A2525" s="59" t="str">
        <f t="shared" si="313"/>
        <v>6640601422</v>
      </c>
      <c r="B2525" s="59" t="str">
        <f t="shared" si="314"/>
        <v>02-268-06</v>
      </c>
      <c r="C2525" s="69" t="s">
        <v>4804</v>
      </c>
      <c r="D2525" s="69" t="s">
        <v>4802</v>
      </c>
      <c r="E2525" s="69" t="s">
        <v>979</v>
      </c>
      <c r="F2525" s="70">
        <v>58</v>
      </c>
      <c r="G2525" s="70" t="s">
        <v>2693</v>
      </c>
      <c r="H2525" s="69" t="s">
        <v>71</v>
      </c>
      <c r="I2525" s="69" t="s">
        <v>1018</v>
      </c>
      <c r="J2525" s="69" t="s">
        <v>349</v>
      </c>
      <c r="K2525" s="69" t="s">
        <v>382</v>
      </c>
      <c r="L2525" s="69" t="s">
        <v>420</v>
      </c>
      <c r="M2525" s="69" t="s">
        <v>388</v>
      </c>
      <c r="N2525" s="69" t="s">
        <v>44</v>
      </c>
      <c r="O2525" s="69" t="s">
        <v>433</v>
      </c>
      <c r="P2525" s="69" t="s">
        <v>970</v>
      </c>
      <c r="Q2525" s="69">
        <v>422</v>
      </c>
      <c r="R2525" s="69" t="s">
        <v>71</v>
      </c>
      <c r="V2525" s="59" t="str">
        <f t="shared" si="315"/>
        <v>6640601синий</v>
      </c>
      <c r="W2525" s="59" t="str">
        <f t="shared" si="312"/>
        <v>6640601</v>
      </c>
      <c r="X2525" s="59" t="str">
        <f t="shared" si="316"/>
        <v>6-PANEL DONEGAL</v>
      </c>
      <c r="AC2525" s="50">
        <f t="shared" si="317"/>
        <v>2</v>
      </c>
      <c r="AD2525" s="43">
        <f t="shared" si="318"/>
        <v>268</v>
      </c>
      <c r="AE2525" s="50">
        <f t="shared" si="319"/>
        <v>2268</v>
      </c>
    </row>
    <row r="2526" spans="1:31">
      <c r="A2526" s="59" t="str">
        <f t="shared" si="313"/>
        <v>6640601422</v>
      </c>
      <c r="B2526" s="59" t="str">
        <f t="shared" si="314"/>
        <v>02-268-06</v>
      </c>
      <c r="C2526" s="69" t="s">
        <v>4805</v>
      </c>
      <c r="D2526" s="69" t="s">
        <v>4802</v>
      </c>
      <c r="E2526" s="69" t="s">
        <v>972</v>
      </c>
      <c r="F2526" s="70">
        <v>59</v>
      </c>
      <c r="G2526" s="70" t="s">
        <v>2693</v>
      </c>
      <c r="H2526" s="69" t="s">
        <v>71</v>
      </c>
      <c r="I2526" s="69" t="s">
        <v>1018</v>
      </c>
      <c r="J2526" s="69" t="s">
        <v>349</v>
      </c>
      <c r="K2526" s="69" t="s">
        <v>382</v>
      </c>
      <c r="L2526" s="69" t="s">
        <v>420</v>
      </c>
      <c r="M2526" s="69" t="s">
        <v>388</v>
      </c>
      <c r="N2526" s="69" t="s">
        <v>44</v>
      </c>
      <c r="O2526" s="69" t="s">
        <v>433</v>
      </c>
      <c r="P2526" s="69" t="s">
        <v>970</v>
      </c>
      <c r="Q2526" s="69">
        <v>422</v>
      </c>
      <c r="R2526" s="69" t="s">
        <v>71</v>
      </c>
      <c r="V2526" s="59" t="str">
        <f t="shared" si="315"/>
        <v>6640601синий</v>
      </c>
      <c r="W2526" s="59" t="str">
        <f t="shared" si="312"/>
        <v>6640601</v>
      </c>
      <c r="X2526" s="59" t="str">
        <f t="shared" si="316"/>
        <v>6-PANEL DONEGAL</v>
      </c>
      <c r="AC2526" s="50">
        <f t="shared" si="317"/>
        <v>2</v>
      </c>
      <c r="AD2526" s="43">
        <f t="shared" si="318"/>
        <v>268</v>
      </c>
      <c r="AE2526" s="50">
        <f t="shared" si="319"/>
        <v>2268</v>
      </c>
    </row>
    <row r="2527" spans="1:31">
      <c r="A2527" s="59" t="str">
        <f t="shared" si="313"/>
        <v>6640601422</v>
      </c>
      <c r="B2527" s="59" t="str">
        <f t="shared" si="314"/>
        <v>02-268-06</v>
      </c>
      <c r="C2527" s="69" t="s">
        <v>4806</v>
      </c>
      <c r="D2527" s="69" t="s">
        <v>4802</v>
      </c>
      <c r="E2527" s="69" t="s">
        <v>981</v>
      </c>
      <c r="F2527" s="70">
        <v>60</v>
      </c>
      <c r="G2527" s="70" t="s">
        <v>2693</v>
      </c>
      <c r="H2527" s="69" t="s">
        <v>71</v>
      </c>
      <c r="I2527" s="69" t="s">
        <v>1018</v>
      </c>
      <c r="J2527" s="69" t="s">
        <v>349</v>
      </c>
      <c r="K2527" s="69" t="s">
        <v>382</v>
      </c>
      <c r="L2527" s="69" t="s">
        <v>420</v>
      </c>
      <c r="M2527" s="69" t="s">
        <v>388</v>
      </c>
      <c r="N2527" s="69" t="s">
        <v>44</v>
      </c>
      <c r="O2527" s="69" t="s">
        <v>433</v>
      </c>
      <c r="P2527" s="69" t="s">
        <v>970</v>
      </c>
      <c r="Q2527" s="69">
        <v>422</v>
      </c>
      <c r="R2527" s="69" t="s">
        <v>71</v>
      </c>
      <c r="V2527" s="59" t="str">
        <f t="shared" si="315"/>
        <v>6640601синий</v>
      </c>
      <c r="W2527" s="59" t="str">
        <f t="shared" si="312"/>
        <v>6640601</v>
      </c>
      <c r="X2527" s="59" t="str">
        <f t="shared" si="316"/>
        <v>6-PANEL DONEGAL</v>
      </c>
      <c r="AC2527" s="50">
        <f t="shared" si="317"/>
        <v>2</v>
      </c>
      <c r="AD2527" s="43">
        <f t="shared" si="318"/>
        <v>268</v>
      </c>
      <c r="AE2527" s="50">
        <f t="shared" si="319"/>
        <v>2268</v>
      </c>
    </row>
    <row r="2528" spans="1:31">
      <c r="A2528" s="59" t="str">
        <f t="shared" si="313"/>
        <v>6640601422</v>
      </c>
      <c r="B2528" s="59" t="str">
        <f t="shared" si="314"/>
        <v>02-268-06</v>
      </c>
      <c r="C2528" s="69" t="s">
        <v>4807</v>
      </c>
      <c r="D2528" s="69" t="s">
        <v>4802</v>
      </c>
      <c r="E2528" s="69" t="s">
        <v>983</v>
      </c>
      <c r="F2528" s="70">
        <v>61</v>
      </c>
      <c r="G2528" s="70" t="s">
        <v>2693</v>
      </c>
      <c r="H2528" s="69" t="s">
        <v>71</v>
      </c>
      <c r="I2528" s="69" t="s">
        <v>1018</v>
      </c>
      <c r="J2528" s="69" t="s">
        <v>349</v>
      </c>
      <c r="K2528" s="69" t="s">
        <v>382</v>
      </c>
      <c r="L2528" s="69" t="s">
        <v>420</v>
      </c>
      <c r="M2528" s="69" t="s">
        <v>388</v>
      </c>
      <c r="N2528" s="69" t="s">
        <v>44</v>
      </c>
      <c r="O2528" s="69" t="s">
        <v>433</v>
      </c>
      <c r="P2528" s="69" t="s">
        <v>970</v>
      </c>
      <c r="Q2528" s="69">
        <v>422</v>
      </c>
      <c r="R2528" s="69" t="s">
        <v>71</v>
      </c>
      <c r="V2528" s="59" t="str">
        <f t="shared" si="315"/>
        <v>6640601синий</v>
      </c>
      <c r="W2528" s="59" t="str">
        <f t="shared" si="312"/>
        <v>6640601</v>
      </c>
      <c r="X2528" s="59" t="str">
        <f t="shared" si="316"/>
        <v>6-PANEL DONEGAL</v>
      </c>
      <c r="AC2528" s="50">
        <f t="shared" si="317"/>
        <v>2</v>
      </c>
      <c r="AD2528" s="43">
        <f t="shared" si="318"/>
        <v>268</v>
      </c>
      <c r="AE2528" s="50">
        <f t="shared" si="319"/>
        <v>2268</v>
      </c>
    </row>
    <row r="2529" spans="1:31">
      <c r="A2529" s="59" t="str">
        <f t="shared" si="313"/>
        <v>6640601422</v>
      </c>
      <c r="B2529" s="59" t="str">
        <f t="shared" si="314"/>
        <v>02-268-06</v>
      </c>
      <c r="C2529" s="69" t="s">
        <v>4808</v>
      </c>
      <c r="D2529" s="69" t="s">
        <v>4802</v>
      </c>
      <c r="E2529" s="69" t="s">
        <v>987</v>
      </c>
      <c r="F2529" s="70">
        <v>62</v>
      </c>
      <c r="G2529" s="70" t="s">
        <v>2693</v>
      </c>
      <c r="H2529" s="69" t="s">
        <v>71</v>
      </c>
      <c r="I2529" s="69" t="s">
        <v>1018</v>
      </c>
      <c r="J2529" s="69" t="s">
        <v>349</v>
      </c>
      <c r="K2529" s="69" t="s">
        <v>382</v>
      </c>
      <c r="L2529" s="69" t="s">
        <v>420</v>
      </c>
      <c r="M2529" s="69" t="s">
        <v>388</v>
      </c>
      <c r="N2529" s="69" t="s">
        <v>44</v>
      </c>
      <c r="O2529" s="69" t="s">
        <v>433</v>
      </c>
      <c r="P2529" s="69" t="s">
        <v>970</v>
      </c>
      <c r="Q2529" s="69">
        <v>422</v>
      </c>
      <c r="R2529" s="69" t="s">
        <v>71</v>
      </c>
      <c r="V2529" s="59" t="str">
        <f t="shared" si="315"/>
        <v>6640601синий</v>
      </c>
      <c r="W2529" s="59" t="str">
        <f t="shared" si="312"/>
        <v>6640601</v>
      </c>
      <c r="X2529" s="59" t="str">
        <f t="shared" si="316"/>
        <v>6-PANEL DONEGAL</v>
      </c>
      <c r="AC2529" s="50">
        <f t="shared" si="317"/>
        <v>2</v>
      </c>
      <c r="AD2529" s="43">
        <f t="shared" si="318"/>
        <v>268</v>
      </c>
      <c r="AE2529" s="50">
        <f t="shared" si="319"/>
        <v>2268</v>
      </c>
    </row>
    <row r="2530" spans="1:31">
      <c r="A2530" s="59" t="str">
        <f t="shared" si="313"/>
        <v>6640601422</v>
      </c>
      <c r="B2530" s="59" t="str">
        <f t="shared" si="314"/>
        <v>02-268-06</v>
      </c>
      <c r="C2530" s="69" t="s">
        <v>4809</v>
      </c>
      <c r="D2530" s="69" t="s">
        <v>4802</v>
      </c>
      <c r="E2530" s="69" t="s">
        <v>1147</v>
      </c>
      <c r="F2530" s="70">
        <v>55</v>
      </c>
      <c r="G2530" s="70" t="s">
        <v>2693</v>
      </c>
      <c r="H2530" s="69" t="s">
        <v>71</v>
      </c>
      <c r="I2530" s="69" t="s">
        <v>1018</v>
      </c>
      <c r="J2530" s="69" t="s">
        <v>349</v>
      </c>
      <c r="K2530" s="69" t="s">
        <v>382</v>
      </c>
      <c r="L2530" s="69" t="s">
        <v>420</v>
      </c>
      <c r="M2530" s="69" t="s">
        <v>388</v>
      </c>
      <c r="N2530" s="69" t="s">
        <v>44</v>
      </c>
      <c r="O2530" s="69" t="s">
        <v>433</v>
      </c>
      <c r="P2530" s="69" t="s">
        <v>970</v>
      </c>
      <c r="Q2530" s="69">
        <v>422</v>
      </c>
      <c r="R2530" s="69" t="s">
        <v>71</v>
      </c>
      <c r="V2530" s="59" t="str">
        <f t="shared" si="315"/>
        <v>6640601синий</v>
      </c>
      <c r="W2530" s="59" t="str">
        <f t="shared" si="312"/>
        <v>6640601</v>
      </c>
      <c r="X2530" s="59" t="str">
        <f t="shared" si="316"/>
        <v>6-PANEL DONEGAL</v>
      </c>
      <c r="AC2530" s="50">
        <f t="shared" si="317"/>
        <v>2</v>
      </c>
      <c r="AD2530" s="43">
        <f t="shared" si="318"/>
        <v>268</v>
      </c>
      <c r="AE2530" s="50">
        <f t="shared" si="319"/>
        <v>2268</v>
      </c>
    </row>
    <row r="2531" spans="1:31">
      <c r="A2531" s="59" t="str">
        <f t="shared" si="313"/>
        <v>771113567</v>
      </c>
      <c r="B2531" s="59" t="str">
        <f t="shared" si="314"/>
        <v>02-506-36</v>
      </c>
      <c r="C2531" s="69" t="s">
        <v>4810</v>
      </c>
      <c r="D2531" s="69" t="s">
        <v>4811</v>
      </c>
      <c r="E2531" s="69" t="s">
        <v>967</v>
      </c>
      <c r="F2531" s="70">
        <v>57</v>
      </c>
      <c r="G2531" s="70" t="s">
        <v>4812</v>
      </c>
      <c r="H2531" s="69" t="s">
        <v>187</v>
      </c>
      <c r="I2531" s="69" t="s">
        <v>908</v>
      </c>
      <c r="J2531" s="69" t="s">
        <v>327</v>
      </c>
      <c r="K2531" s="69" t="s">
        <v>382</v>
      </c>
      <c r="L2531" s="69" t="s">
        <v>420</v>
      </c>
      <c r="M2531" s="69" t="s">
        <v>388</v>
      </c>
      <c r="N2531" s="69" t="s">
        <v>43</v>
      </c>
      <c r="O2531" s="69" t="s">
        <v>448</v>
      </c>
      <c r="P2531" s="69" t="s">
        <v>970</v>
      </c>
      <c r="Q2531" s="69">
        <v>67</v>
      </c>
      <c r="R2531" s="69" t="s">
        <v>63</v>
      </c>
      <c r="V2531" s="59" t="str">
        <f t="shared" si="315"/>
        <v>7711135кремовый</v>
      </c>
      <c r="W2531" s="59" t="str">
        <f t="shared" si="312"/>
        <v>7711135</v>
      </c>
      <c r="X2531" s="59" t="str">
        <f t="shared" si="316"/>
        <v>BASEBALL CAP COTTON</v>
      </c>
      <c r="AC2531" s="50">
        <f t="shared" si="317"/>
        <v>2</v>
      </c>
      <c r="AD2531" s="43">
        <f t="shared" si="318"/>
        <v>506</v>
      </c>
      <c r="AE2531" s="50">
        <f t="shared" si="319"/>
        <v>2506</v>
      </c>
    </row>
    <row r="2532" spans="1:31">
      <c r="A2532" s="59" t="str">
        <f t="shared" si="313"/>
        <v>771113567</v>
      </c>
      <c r="B2532" s="59" t="str">
        <f t="shared" si="314"/>
        <v>02-506-36</v>
      </c>
      <c r="C2532" s="69" t="s">
        <v>4813</v>
      </c>
      <c r="D2532" s="69" t="s">
        <v>4811</v>
      </c>
      <c r="E2532" s="69" t="s">
        <v>972</v>
      </c>
      <c r="F2532" s="70">
        <v>59</v>
      </c>
      <c r="G2532" s="70" t="s">
        <v>4812</v>
      </c>
      <c r="H2532" s="69" t="s">
        <v>187</v>
      </c>
      <c r="I2532" s="69" t="s">
        <v>908</v>
      </c>
      <c r="J2532" s="69" t="s">
        <v>327</v>
      </c>
      <c r="K2532" s="69" t="s">
        <v>382</v>
      </c>
      <c r="L2532" s="69" t="s">
        <v>420</v>
      </c>
      <c r="M2532" s="69" t="s">
        <v>388</v>
      </c>
      <c r="N2532" s="69" t="s">
        <v>43</v>
      </c>
      <c r="O2532" s="69" t="s">
        <v>448</v>
      </c>
      <c r="P2532" s="69" t="s">
        <v>970</v>
      </c>
      <c r="Q2532" s="69">
        <v>67</v>
      </c>
      <c r="R2532" s="69" t="s">
        <v>63</v>
      </c>
      <c r="V2532" s="59" t="str">
        <f t="shared" si="315"/>
        <v>7711135кремовый</v>
      </c>
      <c r="W2532" s="59" t="str">
        <f t="shared" si="312"/>
        <v>7711135</v>
      </c>
      <c r="X2532" s="59" t="str">
        <f t="shared" si="316"/>
        <v>BASEBALL CAP COTTON</v>
      </c>
      <c r="AC2532" s="50">
        <f t="shared" si="317"/>
        <v>2</v>
      </c>
      <c r="AD2532" s="43">
        <f t="shared" si="318"/>
        <v>506</v>
      </c>
      <c r="AE2532" s="50">
        <f t="shared" si="319"/>
        <v>2506</v>
      </c>
    </row>
    <row r="2533" spans="1:31">
      <c r="A2533" s="59" t="str">
        <f t="shared" si="313"/>
        <v>771113567</v>
      </c>
      <c r="B2533" s="59" t="str">
        <f t="shared" si="314"/>
        <v>02-506-36</v>
      </c>
      <c r="C2533" s="69" t="s">
        <v>4814</v>
      </c>
      <c r="D2533" s="69" t="s">
        <v>4811</v>
      </c>
      <c r="E2533" s="69" t="s">
        <v>983</v>
      </c>
      <c r="F2533" s="70">
        <v>61</v>
      </c>
      <c r="G2533" s="70" t="s">
        <v>4812</v>
      </c>
      <c r="H2533" s="69" t="s">
        <v>187</v>
      </c>
      <c r="I2533" s="69" t="s">
        <v>908</v>
      </c>
      <c r="J2533" s="69" t="s">
        <v>327</v>
      </c>
      <c r="K2533" s="69" t="s">
        <v>382</v>
      </c>
      <c r="L2533" s="69" t="s">
        <v>420</v>
      </c>
      <c r="M2533" s="69" t="s">
        <v>388</v>
      </c>
      <c r="N2533" s="69" t="s">
        <v>43</v>
      </c>
      <c r="O2533" s="69" t="s">
        <v>448</v>
      </c>
      <c r="P2533" s="69" t="s">
        <v>970</v>
      </c>
      <c r="Q2533" s="69">
        <v>67</v>
      </c>
      <c r="R2533" s="69" t="s">
        <v>63</v>
      </c>
      <c r="V2533" s="59" t="str">
        <f t="shared" si="315"/>
        <v>7711135кремовый</v>
      </c>
      <c r="W2533" s="59" t="str">
        <f t="shared" si="312"/>
        <v>7711135</v>
      </c>
      <c r="X2533" s="59" t="str">
        <f t="shared" si="316"/>
        <v>BASEBALL CAP COTTON</v>
      </c>
      <c r="AC2533" s="50">
        <f t="shared" si="317"/>
        <v>2</v>
      </c>
      <c r="AD2533" s="43">
        <f t="shared" si="318"/>
        <v>506</v>
      </c>
      <c r="AE2533" s="50">
        <f t="shared" si="319"/>
        <v>2506</v>
      </c>
    </row>
    <row r="2534" spans="1:31">
      <c r="A2534" s="59" t="str">
        <f t="shared" si="313"/>
        <v>77111376</v>
      </c>
      <c r="B2534" s="59" t="str">
        <f t="shared" si="314"/>
        <v>02-507-03</v>
      </c>
      <c r="C2534" s="69" t="s">
        <v>4815</v>
      </c>
      <c r="D2534" s="69" t="s">
        <v>4816</v>
      </c>
      <c r="E2534" s="69" t="s">
        <v>1147</v>
      </c>
      <c r="F2534" s="70">
        <v>55</v>
      </c>
      <c r="G2534" s="70" t="s">
        <v>4817</v>
      </c>
      <c r="H2534" s="69" t="s">
        <v>86</v>
      </c>
      <c r="I2534" s="69" t="s">
        <v>3199</v>
      </c>
      <c r="J2534" s="69" t="s">
        <v>356</v>
      </c>
      <c r="K2534" s="69" t="s">
        <v>382</v>
      </c>
      <c r="L2534" s="69" t="s">
        <v>420</v>
      </c>
      <c r="M2534" s="69" t="s">
        <v>388</v>
      </c>
      <c r="N2534" s="69" t="s">
        <v>43</v>
      </c>
      <c r="O2534" s="69" t="s">
        <v>448</v>
      </c>
      <c r="P2534" s="69" t="s">
        <v>970</v>
      </c>
      <c r="Q2534" s="69">
        <v>6</v>
      </c>
      <c r="R2534" s="69" t="s">
        <v>86</v>
      </c>
      <c r="V2534" s="59" t="str">
        <f t="shared" si="315"/>
        <v>7711137коричневый</v>
      </c>
      <c r="W2534" s="59" t="str">
        <f t="shared" si="312"/>
        <v>7711137</v>
      </c>
      <c r="X2534" s="59" t="str">
        <f t="shared" si="316"/>
        <v>BASEBALL CAP CO PES</v>
      </c>
      <c r="AC2534" s="50">
        <f t="shared" si="317"/>
        <v>2</v>
      </c>
      <c r="AD2534" s="43">
        <f t="shared" si="318"/>
        <v>507</v>
      </c>
      <c r="AE2534" s="50">
        <f t="shared" si="319"/>
        <v>2507</v>
      </c>
    </row>
    <row r="2535" spans="1:31">
      <c r="A2535" s="59" t="str">
        <f t="shared" si="313"/>
        <v>77111376</v>
      </c>
      <c r="B2535" s="59" t="str">
        <f t="shared" si="314"/>
        <v>02-507-03</v>
      </c>
      <c r="C2535" s="69" t="s">
        <v>4818</v>
      </c>
      <c r="D2535" s="69" t="s">
        <v>4816</v>
      </c>
      <c r="E2535" s="69" t="s">
        <v>967</v>
      </c>
      <c r="F2535" s="70">
        <v>57</v>
      </c>
      <c r="G2535" s="70" t="s">
        <v>4817</v>
      </c>
      <c r="H2535" s="69" t="s">
        <v>86</v>
      </c>
      <c r="I2535" s="69" t="s">
        <v>3199</v>
      </c>
      <c r="J2535" s="69" t="s">
        <v>356</v>
      </c>
      <c r="K2535" s="69" t="s">
        <v>382</v>
      </c>
      <c r="L2535" s="69" t="s">
        <v>420</v>
      </c>
      <c r="M2535" s="69" t="s">
        <v>388</v>
      </c>
      <c r="N2535" s="69" t="s">
        <v>43</v>
      </c>
      <c r="O2535" s="69" t="s">
        <v>448</v>
      </c>
      <c r="P2535" s="69" t="s">
        <v>970</v>
      </c>
      <c r="Q2535" s="69">
        <v>6</v>
      </c>
      <c r="R2535" s="69" t="s">
        <v>86</v>
      </c>
      <c r="V2535" s="59" t="str">
        <f t="shared" si="315"/>
        <v>7711137коричневый</v>
      </c>
      <c r="W2535" s="59" t="str">
        <f t="shared" si="312"/>
        <v>7711137</v>
      </c>
      <c r="X2535" s="59" t="str">
        <f t="shared" si="316"/>
        <v>BASEBALL CAP CO PES</v>
      </c>
      <c r="AC2535" s="50">
        <f t="shared" si="317"/>
        <v>2</v>
      </c>
      <c r="AD2535" s="43">
        <f t="shared" si="318"/>
        <v>507</v>
      </c>
      <c r="AE2535" s="50">
        <f t="shared" si="319"/>
        <v>2507</v>
      </c>
    </row>
    <row r="2536" spans="1:31">
      <c r="A2536" s="59" t="str">
        <f t="shared" si="313"/>
        <v>77111376</v>
      </c>
      <c r="B2536" s="59" t="str">
        <f t="shared" si="314"/>
        <v>02-507-03</v>
      </c>
      <c r="C2536" s="69" t="s">
        <v>4819</v>
      </c>
      <c r="D2536" s="69" t="s">
        <v>4816</v>
      </c>
      <c r="E2536" s="69" t="s">
        <v>972</v>
      </c>
      <c r="F2536" s="70">
        <v>59</v>
      </c>
      <c r="G2536" s="70" t="s">
        <v>4817</v>
      </c>
      <c r="H2536" s="69" t="s">
        <v>86</v>
      </c>
      <c r="I2536" s="69" t="s">
        <v>3199</v>
      </c>
      <c r="J2536" s="69" t="s">
        <v>356</v>
      </c>
      <c r="K2536" s="69" t="s">
        <v>382</v>
      </c>
      <c r="L2536" s="69" t="s">
        <v>420</v>
      </c>
      <c r="M2536" s="69" t="s">
        <v>388</v>
      </c>
      <c r="N2536" s="69" t="s">
        <v>43</v>
      </c>
      <c r="O2536" s="69" t="s">
        <v>448</v>
      </c>
      <c r="P2536" s="69" t="s">
        <v>970</v>
      </c>
      <c r="Q2536" s="69">
        <v>6</v>
      </c>
      <c r="R2536" s="69" t="s">
        <v>86</v>
      </c>
      <c r="V2536" s="59" t="str">
        <f t="shared" si="315"/>
        <v>7711137коричневый</v>
      </c>
      <c r="W2536" s="59" t="str">
        <f t="shared" si="312"/>
        <v>7711137</v>
      </c>
      <c r="X2536" s="59" t="str">
        <f t="shared" si="316"/>
        <v>BASEBALL CAP CO PES</v>
      </c>
      <c r="AC2536" s="50">
        <f t="shared" si="317"/>
        <v>2</v>
      </c>
      <c r="AD2536" s="43">
        <f t="shared" si="318"/>
        <v>507</v>
      </c>
      <c r="AE2536" s="50">
        <f t="shared" si="319"/>
        <v>2507</v>
      </c>
    </row>
    <row r="2537" spans="1:31">
      <c r="A2537" s="59" t="str">
        <f t="shared" si="313"/>
        <v>77111376</v>
      </c>
      <c r="B2537" s="59" t="str">
        <f t="shared" si="314"/>
        <v>02-507-03</v>
      </c>
      <c r="C2537" s="69" t="s">
        <v>4820</v>
      </c>
      <c r="D2537" s="69" t="s">
        <v>4816</v>
      </c>
      <c r="E2537" s="69" t="s">
        <v>983</v>
      </c>
      <c r="F2537" s="70">
        <v>61</v>
      </c>
      <c r="G2537" s="70" t="s">
        <v>4817</v>
      </c>
      <c r="H2537" s="69" t="s">
        <v>86</v>
      </c>
      <c r="I2537" s="69" t="s">
        <v>3199</v>
      </c>
      <c r="J2537" s="69" t="s">
        <v>356</v>
      </c>
      <c r="K2537" s="69" t="s">
        <v>382</v>
      </c>
      <c r="L2537" s="69" t="s">
        <v>420</v>
      </c>
      <c r="M2537" s="69" t="s">
        <v>388</v>
      </c>
      <c r="N2537" s="69" t="s">
        <v>43</v>
      </c>
      <c r="O2537" s="69" t="s">
        <v>448</v>
      </c>
      <c r="P2537" s="69" t="s">
        <v>970</v>
      </c>
      <c r="Q2537" s="69">
        <v>6</v>
      </c>
      <c r="R2537" s="69" t="s">
        <v>86</v>
      </c>
      <c r="V2537" s="59" t="str">
        <f t="shared" si="315"/>
        <v>7711137коричневый</v>
      </c>
      <c r="W2537" s="59" t="str">
        <f t="shared" si="312"/>
        <v>7711137</v>
      </c>
      <c r="X2537" s="59" t="str">
        <f t="shared" si="316"/>
        <v>BASEBALL CAP CO PES</v>
      </c>
      <c r="AC2537" s="50">
        <f t="shared" si="317"/>
        <v>2</v>
      </c>
      <c r="AD2537" s="43">
        <f t="shared" si="318"/>
        <v>507</v>
      </c>
      <c r="AE2537" s="50">
        <f t="shared" si="319"/>
        <v>2507</v>
      </c>
    </row>
    <row r="2538" spans="1:31">
      <c r="A2538" s="59" t="str">
        <f t="shared" si="313"/>
        <v>77211092</v>
      </c>
      <c r="B2538" s="59" t="str">
        <f t="shared" si="314"/>
        <v>02-508-16</v>
      </c>
      <c r="C2538" s="69" t="s">
        <v>4821</v>
      </c>
      <c r="D2538" s="69" t="s">
        <v>4822</v>
      </c>
      <c r="E2538" s="69" t="s">
        <v>907</v>
      </c>
      <c r="F2538" s="70">
        <v>0</v>
      </c>
      <c r="G2538" s="70" t="s">
        <v>4823</v>
      </c>
      <c r="H2538" s="69" t="s">
        <v>55</v>
      </c>
      <c r="I2538" s="69" t="s">
        <v>908</v>
      </c>
      <c r="J2538" s="69" t="s">
        <v>327</v>
      </c>
      <c r="K2538" s="69" t="s">
        <v>382</v>
      </c>
      <c r="L2538" s="69" t="s">
        <v>420</v>
      </c>
      <c r="M2538" s="69" t="s">
        <v>388</v>
      </c>
      <c r="N2538" s="69" t="s">
        <v>43</v>
      </c>
      <c r="O2538" s="69" t="s">
        <v>386</v>
      </c>
      <c r="P2538" s="69" t="s">
        <v>970</v>
      </c>
      <c r="Q2538" s="69">
        <v>2</v>
      </c>
      <c r="R2538" s="69" t="s">
        <v>71</v>
      </c>
      <c r="V2538" s="59" t="str">
        <f t="shared" si="315"/>
        <v>7721109темно-синий</v>
      </c>
      <c r="W2538" s="59" t="str">
        <f t="shared" si="312"/>
        <v>7721109</v>
      </c>
      <c r="X2538" s="59" t="str">
        <f t="shared" si="316"/>
        <v>BASEBALL CAP EAGLE</v>
      </c>
      <c r="AC2538" s="50">
        <f t="shared" si="317"/>
        <v>2</v>
      </c>
      <c r="AD2538" s="43">
        <f t="shared" si="318"/>
        <v>508</v>
      </c>
      <c r="AE2538" s="50">
        <f t="shared" si="319"/>
        <v>2508</v>
      </c>
    </row>
    <row r="2539" spans="1:31">
      <c r="A2539" s="59" t="str">
        <f t="shared" si="313"/>
        <v>77273017</v>
      </c>
      <c r="B2539" s="59" t="str">
        <f t="shared" si="314"/>
        <v>02-509-14</v>
      </c>
      <c r="C2539" s="69" t="s">
        <v>4824</v>
      </c>
      <c r="D2539" s="69" t="s">
        <v>4825</v>
      </c>
      <c r="E2539" s="69" t="s">
        <v>907</v>
      </c>
      <c r="F2539" s="70">
        <v>0</v>
      </c>
      <c r="G2539" s="70" t="s">
        <v>4826</v>
      </c>
      <c r="H2539" s="69" t="s">
        <v>86</v>
      </c>
      <c r="I2539" s="69" t="s">
        <v>1045</v>
      </c>
      <c r="J2539" s="69" t="s">
        <v>327</v>
      </c>
      <c r="K2539" s="69" t="s">
        <v>382</v>
      </c>
      <c r="L2539" s="69" t="s">
        <v>420</v>
      </c>
      <c r="M2539" s="69" t="s">
        <v>388</v>
      </c>
      <c r="N2539" s="69" t="s">
        <v>32</v>
      </c>
      <c r="O2539" s="69" t="s">
        <v>386</v>
      </c>
      <c r="P2539" s="69" t="s">
        <v>970</v>
      </c>
      <c r="Q2539" s="69">
        <v>7</v>
      </c>
      <c r="R2539" s="69" t="s">
        <v>86</v>
      </c>
      <c r="V2539" s="59" t="str">
        <f t="shared" si="315"/>
        <v>7727301коричневый</v>
      </c>
      <c r="W2539" s="59" t="str">
        <f t="shared" si="312"/>
        <v>7727301</v>
      </c>
      <c r="X2539" s="59" t="str">
        <f t="shared" si="316"/>
        <v>BASEBALL CAP CALF LEATHER</v>
      </c>
      <c r="AC2539" s="50">
        <f t="shared" si="317"/>
        <v>2</v>
      </c>
      <c r="AD2539" s="43">
        <f t="shared" si="318"/>
        <v>509</v>
      </c>
      <c r="AE2539" s="50">
        <f t="shared" si="319"/>
        <v>2509</v>
      </c>
    </row>
    <row r="2540" spans="1:31">
      <c r="A2540" s="59" t="str">
        <f t="shared" si="313"/>
        <v>77511715</v>
      </c>
      <c r="B2540" s="59" t="str">
        <f t="shared" si="314"/>
        <v>02-478-03</v>
      </c>
      <c r="C2540" s="69" t="s">
        <v>4827</v>
      </c>
      <c r="D2540" s="69" t="s">
        <v>4828</v>
      </c>
      <c r="E2540" s="69" t="s">
        <v>907</v>
      </c>
      <c r="F2540" s="70">
        <v>0</v>
      </c>
      <c r="G2540" s="70" t="s">
        <v>4624</v>
      </c>
      <c r="H2540" s="69" t="s">
        <v>195</v>
      </c>
      <c r="I2540" s="69" t="s">
        <v>2014</v>
      </c>
      <c r="J2540" s="69" t="s">
        <v>356</v>
      </c>
      <c r="K2540" s="69" t="s">
        <v>382</v>
      </c>
      <c r="L2540" s="69" t="s">
        <v>420</v>
      </c>
      <c r="M2540" s="69" t="s">
        <v>388</v>
      </c>
      <c r="N2540" s="69" t="s">
        <v>43</v>
      </c>
      <c r="O2540" s="69" t="s">
        <v>386</v>
      </c>
      <c r="P2540" s="69" t="s">
        <v>970</v>
      </c>
      <c r="Q2540" s="69">
        <v>5</v>
      </c>
      <c r="R2540" s="69" t="s">
        <v>195</v>
      </c>
      <c r="V2540" s="59" t="str">
        <f t="shared" si="315"/>
        <v>7751171оливковый</v>
      </c>
      <c r="W2540" s="59" t="str">
        <f t="shared" si="312"/>
        <v>7751171</v>
      </c>
      <c r="X2540" s="59" t="str">
        <f t="shared" si="316"/>
        <v>TRUCKER CAP AMERICAN HERITAGE CLASSIC</v>
      </c>
      <c r="AC2540" s="50">
        <f t="shared" si="317"/>
        <v>2</v>
      </c>
      <c r="AD2540" s="43">
        <f t="shared" si="318"/>
        <v>478</v>
      </c>
      <c r="AE2540" s="50">
        <f t="shared" si="319"/>
        <v>2478</v>
      </c>
    </row>
    <row r="2541" spans="1:31">
      <c r="A2541" s="59" t="str">
        <f t="shared" si="313"/>
        <v>77511719</v>
      </c>
      <c r="B2541" s="59" t="str">
        <f t="shared" si="314"/>
        <v>02-478-20</v>
      </c>
      <c r="C2541" s="69" t="s">
        <v>4829</v>
      </c>
      <c r="D2541" s="69" t="s">
        <v>4830</v>
      </c>
      <c r="E2541" s="69" t="s">
        <v>907</v>
      </c>
      <c r="F2541" s="70">
        <v>0</v>
      </c>
      <c r="G2541" s="70" t="s">
        <v>4624</v>
      </c>
      <c r="H2541" s="69" t="s">
        <v>65</v>
      </c>
      <c r="I2541" s="69" t="s">
        <v>908</v>
      </c>
      <c r="J2541" s="69" t="s">
        <v>356</v>
      </c>
      <c r="K2541" s="69" t="s">
        <v>382</v>
      </c>
      <c r="L2541" s="69" t="s">
        <v>420</v>
      </c>
      <c r="M2541" s="69" t="s">
        <v>388</v>
      </c>
      <c r="N2541" s="69" t="s">
        <v>43</v>
      </c>
      <c r="O2541" s="69" t="s">
        <v>386</v>
      </c>
      <c r="P2541" s="69" t="s">
        <v>970</v>
      </c>
      <c r="Q2541" s="69">
        <v>9</v>
      </c>
      <c r="R2541" s="69" t="s">
        <v>65</v>
      </c>
      <c r="V2541" s="59" t="str">
        <f t="shared" si="315"/>
        <v>7751171желтый</v>
      </c>
      <c r="W2541" s="59" t="str">
        <f t="shared" si="312"/>
        <v>7751171</v>
      </c>
      <c r="X2541" s="59" t="str">
        <f t="shared" si="316"/>
        <v>TRUCKER CAP AMERICAN HERITAGE CLASSIC</v>
      </c>
      <c r="AC2541" s="50">
        <f t="shared" si="317"/>
        <v>2</v>
      </c>
      <c r="AD2541" s="43">
        <f t="shared" si="318"/>
        <v>478</v>
      </c>
      <c r="AE2541" s="50">
        <f t="shared" si="319"/>
        <v>2478</v>
      </c>
    </row>
    <row r="2542" spans="1:31">
      <c r="A2542" s="59" t="str">
        <f t="shared" si="313"/>
        <v>77511791</v>
      </c>
      <c r="B2542" s="59" t="str">
        <f t="shared" si="314"/>
        <v>02-510-09</v>
      </c>
      <c r="C2542" s="69" t="s">
        <v>4831</v>
      </c>
      <c r="D2542" s="69" t="s">
        <v>4832</v>
      </c>
      <c r="E2542" s="69" t="s">
        <v>907</v>
      </c>
      <c r="F2542" s="70">
        <v>0</v>
      </c>
      <c r="G2542" s="70" t="s">
        <v>4833</v>
      </c>
      <c r="H2542" s="69" t="s">
        <v>53</v>
      </c>
      <c r="I2542" s="69" t="s">
        <v>908</v>
      </c>
      <c r="J2542" s="69" t="s">
        <v>356</v>
      </c>
      <c r="K2542" s="69" t="s">
        <v>382</v>
      </c>
      <c r="L2542" s="69" t="s">
        <v>420</v>
      </c>
      <c r="M2542" s="69" t="s">
        <v>388</v>
      </c>
      <c r="N2542" s="69" t="s">
        <v>43</v>
      </c>
      <c r="O2542" s="69" t="s">
        <v>386</v>
      </c>
      <c r="P2542" s="69" t="s">
        <v>970</v>
      </c>
      <c r="Q2542" s="69">
        <v>1</v>
      </c>
      <c r="R2542" s="69" t="s">
        <v>53</v>
      </c>
      <c r="V2542" s="59" t="str">
        <f t="shared" si="315"/>
        <v>7751179черный</v>
      </c>
      <c r="W2542" s="59" t="str">
        <f t="shared" si="312"/>
        <v>7751179</v>
      </c>
      <c r="X2542" s="59" t="str">
        <f t="shared" si="316"/>
        <v>TRUCKER CAP COTTON</v>
      </c>
      <c r="AC2542" s="50">
        <f t="shared" si="317"/>
        <v>2</v>
      </c>
      <c r="AD2542" s="43">
        <f t="shared" si="318"/>
        <v>510</v>
      </c>
      <c r="AE2542" s="50">
        <f t="shared" si="319"/>
        <v>2510</v>
      </c>
    </row>
    <row r="2543" spans="1:31">
      <c r="A2543" s="59" t="str">
        <f t="shared" si="313"/>
        <v>775118038</v>
      </c>
      <c r="B2543" s="59" t="str">
        <f t="shared" si="314"/>
        <v>02-511-17</v>
      </c>
      <c r="C2543" s="69" t="s">
        <v>4834</v>
      </c>
      <c r="D2543" s="69" t="s">
        <v>4835</v>
      </c>
      <c r="E2543" s="69" t="s">
        <v>907</v>
      </c>
      <c r="F2543" s="70">
        <v>0</v>
      </c>
      <c r="G2543" s="70" t="s">
        <v>4836</v>
      </c>
      <c r="H2543" s="69" t="s">
        <v>241</v>
      </c>
      <c r="I2543" s="69" t="s">
        <v>908</v>
      </c>
      <c r="J2543" s="69" t="s">
        <v>356</v>
      </c>
      <c r="K2543" s="69" t="s">
        <v>382</v>
      </c>
      <c r="L2543" s="69" t="s">
        <v>420</v>
      </c>
      <c r="M2543" s="69" t="s">
        <v>388</v>
      </c>
      <c r="N2543" s="69" t="s">
        <v>43</v>
      </c>
      <c r="O2543" s="69" t="s">
        <v>386</v>
      </c>
      <c r="P2543" s="69" t="s">
        <v>970</v>
      </c>
      <c r="Q2543" s="69">
        <v>38</v>
      </c>
      <c r="R2543" s="69" t="s">
        <v>83</v>
      </c>
      <c r="V2543" s="59" t="str">
        <f t="shared" si="315"/>
        <v>7751180серый / красный</v>
      </c>
      <c r="W2543" s="59" t="str">
        <f t="shared" si="312"/>
        <v>7751180</v>
      </c>
      <c r="X2543" s="59" t="str">
        <f t="shared" si="316"/>
        <v>TRUCKER CAP FIRE DEPT</v>
      </c>
      <c r="AC2543" s="50">
        <f t="shared" si="317"/>
        <v>2</v>
      </c>
      <c r="AD2543" s="43">
        <f t="shared" si="318"/>
        <v>511</v>
      </c>
      <c r="AE2543" s="50">
        <f t="shared" si="319"/>
        <v>2511</v>
      </c>
    </row>
    <row r="2544" spans="1:31">
      <c r="A2544" s="59" t="str">
        <f t="shared" si="313"/>
        <v>778190928</v>
      </c>
      <c r="B2544" s="59" t="str">
        <f t="shared" si="314"/>
        <v>02-512-21</v>
      </c>
      <c r="C2544" s="69" t="s">
        <v>4837</v>
      </c>
      <c r="D2544" s="69" t="s">
        <v>4838</v>
      </c>
      <c r="E2544" s="69" t="s">
        <v>907</v>
      </c>
      <c r="F2544" s="70">
        <v>0</v>
      </c>
      <c r="G2544" s="70" t="s">
        <v>4839</v>
      </c>
      <c r="H2544" s="69" t="s">
        <v>252</v>
      </c>
      <c r="I2544" s="69" t="s">
        <v>908</v>
      </c>
      <c r="J2544" s="69" t="s">
        <v>356</v>
      </c>
      <c r="K2544" s="69" t="s">
        <v>382</v>
      </c>
      <c r="L2544" s="69" t="s">
        <v>420</v>
      </c>
      <c r="M2544" s="69" t="s">
        <v>388</v>
      </c>
      <c r="N2544" s="69" t="s">
        <v>43</v>
      </c>
      <c r="O2544" s="69" t="s">
        <v>386</v>
      </c>
      <c r="P2544" s="69" t="s">
        <v>970</v>
      </c>
      <c r="Q2544" s="69">
        <v>28</v>
      </c>
      <c r="R2544" s="69" t="s">
        <v>71</v>
      </c>
      <c r="V2544" s="59" t="str">
        <f t="shared" si="315"/>
        <v>7781909синий / красный</v>
      </c>
      <c r="W2544" s="59" t="str">
        <f t="shared" si="312"/>
        <v>7781909</v>
      </c>
      <c r="X2544" s="59" t="str">
        <f t="shared" si="316"/>
        <v>BASEBALL CAP COTTON</v>
      </c>
      <c r="AC2544" s="50">
        <f t="shared" si="317"/>
        <v>2</v>
      </c>
      <c r="AD2544" s="43">
        <f t="shared" si="318"/>
        <v>512</v>
      </c>
      <c r="AE2544" s="50">
        <f t="shared" si="319"/>
        <v>2512</v>
      </c>
    </row>
    <row r="2545" spans="1:31">
      <c r="A2545" s="59" t="str">
        <f t="shared" si="313"/>
        <v>778190999</v>
      </c>
      <c r="B2545" s="59" t="str">
        <f t="shared" si="314"/>
        <v>02-512-11</v>
      </c>
      <c r="C2545" s="69" t="s">
        <v>4840</v>
      </c>
      <c r="D2545" s="69" t="s">
        <v>4841</v>
      </c>
      <c r="E2545" s="69" t="s">
        <v>907</v>
      </c>
      <c r="F2545" s="70">
        <v>0</v>
      </c>
      <c r="G2545" s="70" t="s">
        <v>4839</v>
      </c>
      <c r="H2545" s="69" t="s">
        <v>60</v>
      </c>
      <c r="I2545" s="69" t="s">
        <v>908</v>
      </c>
      <c r="J2545" s="69" t="s">
        <v>356</v>
      </c>
      <c r="K2545" s="69" t="s">
        <v>382</v>
      </c>
      <c r="L2545" s="69" t="s">
        <v>420</v>
      </c>
      <c r="M2545" s="69" t="s">
        <v>388</v>
      </c>
      <c r="N2545" s="69" t="s">
        <v>43</v>
      </c>
      <c r="O2545" s="69" t="s">
        <v>386</v>
      </c>
      <c r="P2545" s="69" t="s">
        <v>970</v>
      </c>
      <c r="Q2545" s="69">
        <v>99</v>
      </c>
      <c r="R2545" s="69" t="s">
        <v>60</v>
      </c>
      <c r="V2545" s="59" t="str">
        <f t="shared" si="315"/>
        <v>7781909зеленый</v>
      </c>
      <c r="W2545" s="59" t="str">
        <f t="shared" si="312"/>
        <v>7781909</v>
      </c>
      <c r="X2545" s="59" t="str">
        <f t="shared" si="316"/>
        <v>BASEBALL CAP COTTON</v>
      </c>
      <c r="AC2545" s="50">
        <f t="shared" si="317"/>
        <v>2</v>
      </c>
      <c r="AD2545" s="43">
        <f t="shared" si="318"/>
        <v>512</v>
      </c>
      <c r="AE2545" s="50">
        <f t="shared" si="319"/>
        <v>2512</v>
      </c>
    </row>
    <row r="2546" spans="1:31">
      <c r="A2546" s="59" t="str">
        <f t="shared" si="313"/>
        <v>6173501326</v>
      </c>
      <c r="B2546" s="59" t="str">
        <f t="shared" si="314"/>
        <v>02-191-06</v>
      </c>
      <c r="C2546" s="69" t="s">
        <v>4842</v>
      </c>
      <c r="D2546" s="69" t="s">
        <v>4843</v>
      </c>
      <c r="E2546" s="69" t="s">
        <v>1147</v>
      </c>
      <c r="F2546" s="70">
        <v>55</v>
      </c>
      <c r="G2546" s="70" t="s">
        <v>2086</v>
      </c>
      <c r="H2546" s="69" t="s">
        <v>71</v>
      </c>
      <c r="I2546" s="69" t="s">
        <v>1882</v>
      </c>
      <c r="J2546" s="69" t="s">
        <v>320</v>
      </c>
      <c r="K2546" s="69" t="s">
        <v>382</v>
      </c>
      <c r="L2546" s="69" t="s">
        <v>420</v>
      </c>
      <c r="M2546" s="69" t="s">
        <v>384</v>
      </c>
      <c r="N2546" s="69" t="s">
        <v>37</v>
      </c>
      <c r="O2546" s="69" t="s">
        <v>433</v>
      </c>
      <c r="P2546" s="69" t="s">
        <v>970</v>
      </c>
      <c r="Q2546" s="69">
        <v>326</v>
      </c>
      <c r="R2546" s="69" t="s">
        <v>71</v>
      </c>
      <c r="V2546" s="59" t="str">
        <f t="shared" si="315"/>
        <v>6173501синий</v>
      </c>
      <c r="W2546" s="59" t="str">
        <f t="shared" si="312"/>
        <v>6173501</v>
      </c>
      <c r="X2546" s="59" t="str">
        <f t="shared" si="316"/>
        <v>IVY CAP LINEN</v>
      </c>
      <c r="AC2546" s="50">
        <f t="shared" si="317"/>
        <v>2</v>
      </c>
      <c r="AD2546" s="43">
        <f t="shared" si="318"/>
        <v>191</v>
      </c>
      <c r="AE2546" s="50">
        <f t="shared" si="319"/>
        <v>2191</v>
      </c>
    </row>
    <row r="2547" spans="1:31">
      <c r="A2547" s="59" t="str">
        <f t="shared" si="313"/>
        <v>6173501326</v>
      </c>
      <c r="B2547" s="59" t="str">
        <f t="shared" si="314"/>
        <v>02-191-06</v>
      </c>
      <c r="C2547" s="69" t="s">
        <v>4844</v>
      </c>
      <c r="D2547" s="69" t="s">
        <v>4843</v>
      </c>
      <c r="E2547" s="69" t="s">
        <v>967</v>
      </c>
      <c r="F2547" s="70">
        <v>57</v>
      </c>
      <c r="G2547" s="70" t="s">
        <v>2086</v>
      </c>
      <c r="H2547" s="69" t="s">
        <v>71</v>
      </c>
      <c r="I2547" s="69" t="s">
        <v>1882</v>
      </c>
      <c r="J2547" s="69" t="s">
        <v>320</v>
      </c>
      <c r="K2547" s="69" t="s">
        <v>382</v>
      </c>
      <c r="L2547" s="69" t="s">
        <v>420</v>
      </c>
      <c r="M2547" s="69" t="s">
        <v>384</v>
      </c>
      <c r="N2547" s="69" t="s">
        <v>37</v>
      </c>
      <c r="O2547" s="69" t="s">
        <v>433</v>
      </c>
      <c r="P2547" s="69" t="s">
        <v>970</v>
      </c>
      <c r="Q2547" s="69">
        <v>326</v>
      </c>
      <c r="R2547" s="69" t="s">
        <v>71</v>
      </c>
      <c r="V2547" s="59" t="str">
        <f t="shared" si="315"/>
        <v>6173501синий</v>
      </c>
      <c r="W2547" s="59" t="str">
        <f t="shared" si="312"/>
        <v>6173501</v>
      </c>
      <c r="X2547" s="59" t="str">
        <f t="shared" si="316"/>
        <v>IVY CAP LINEN</v>
      </c>
      <c r="AC2547" s="50">
        <f t="shared" si="317"/>
        <v>2</v>
      </c>
      <c r="AD2547" s="43">
        <f t="shared" si="318"/>
        <v>191</v>
      </c>
      <c r="AE2547" s="50">
        <f t="shared" si="319"/>
        <v>2191</v>
      </c>
    </row>
    <row r="2548" spans="1:31">
      <c r="A2548" s="59" t="str">
        <f t="shared" si="313"/>
        <v>6173501326</v>
      </c>
      <c r="B2548" s="59" t="str">
        <f t="shared" si="314"/>
        <v>02-191-06</v>
      </c>
      <c r="C2548" s="69" t="s">
        <v>4845</v>
      </c>
      <c r="D2548" s="69" t="s">
        <v>4843</v>
      </c>
      <c r="E2548" s="69" t="s">
        <v>972</v>
      </c>
      <c r="F2548" s="70">
        <v>59</v>
      </c>
      <c r="G2548" s="70" t="s">
        <v>2086</v>
      </c>
      <c r="H2548" s="69" t="s">
        <v>71</v>
      </c>
      <c r="I2548" s="69" t="s">
        <v>1882</v>
      </c>
      <c r="J2548" s="69" t="s">
        <v>320</v>
      </c>
      <c r="K2548" s="69" t="s">
        <v>382</v>
      </c>
      <c r="L2548" s="69" t="s">
        <v>420</v>
      </c>
      <c r="M2548" s="69" t="s">
        <v>384</v>
      </c>
      <c r="N2548" s="69" t="s">
        <v>37</v>
      </c>
      <c r="O2548" s="69" t="s">
        <v>433</v>
      </c>
      <c r="P2548" s="69" t="s">
        <v>970</v>
      </c>
      <c r="Q2548" s="69">
        <v>326</v>
      </c>
      <c r="R2548" s="69" t="s">
        <v>71</v>
      </c>
      <c r="V2548" s="59" t="str">
        <f t="shared" si="315"/>
        <v>6173501синий</v>
      </c>
      <c r="W2548" s="59" t="str">
        <f t="shared" si="312"/>
        <v>6173501</v>
      </c>
      <c r="X2548" s="59" t="str">
        <f t="shared" si="316"/>
        <v>IVY CAP LINEN</v>
      </c>
      <c r="AC2548" s="50">
        <f t="shared" si="317"/>
        <v>2</v>
      </c>
      <c r="AD2548" s="43">
        <f t="shared" si="318"/>
        <v>191</v>
      </c>
      <c r="AE2548" s="50">
        <f t="shared" si="319"/>
        <v>2191</v>
      </c>
    </row>
    <row r="2549" spans="1:31">
      <c r="A2549" s="59" t="str">
        <f t="shared" si="313"/>
        <v>6173501326</v>
      </c>
      <c r="B2549" s="59" t="str">
        <f t="shared" si="314"/>
        <v>02-191-06</v>
      </c>
      <c r="C2549" s="69" t="s">
        <v>4846</v>
      </c>
      <c r="D2549" s="69" t="s">
        <v>4843</v>
      </c>
      <c r="E2549" s="69" t="s">
        <v>983</v>
      </c>
      <c r="F2549" s="70">
        <v>61</v>
      </c>
      <c r="G2549" s="70" t="s">
        <v>2086</v>
      </c>
      <c r="H2549" s="69" t="s">
        <v>71</v>
      </c>
      <c r="I2549" s="69" t="s">
        <v>1882</v>
      </c>
      <c r="J2549" s="69" t="s">
        <v>320</v>
      </c>
      <c r="K2549" s="69" t="s">
        <v>382</v>
      </c>
      <c r="L2549" s="69" t="s">
        <v>420</v>
      </c>
      <c r="M2549" s="69" t="s">
        <v>384</v>
      </c>
      <c r="N2549" s="69" t="s">
        <v>37</v>
      </c>
      <c r="O2549" s="69" t="s">
        <v>433</v>
      </c>
      <c r="P2549" s="69" t="s">
        <v>970</v>
      </c>
      <c r="Q2549" s="69">
        <v>326</v>
      </c>
      <c r="R2549" s="69" t="s">
        <v>71</v>
      </c>
      <c r="V2549" s="59" t="str">
        <f t="shared" si="315"/>
        <v>6173501синий</v>
      </c>
      <c r="W2549" s="59" t="str">
        <f t="shared" si="312"/>
        <v>6173501</v>
      </c>
      <c r="X2549" s="59" t="str">
        <f t="shared" si="316"/>
        <v>IVY CAP LINEN</v>
      </c>
      <c r="AC2549" s="50">
        <f t="shared" si="317"/>
        <v>2</v>
      </c>
      <c r="AD2549" s="43">
        <f t="shared" si="318"/>
        <v>191</v>
      </c>
      <c r="AE2549" s="50">
        <f t="shared" si="319"/>
        <v>2191</v>
      </c>
    </row>
    <row r="2550" spans="1:31">
      <c r="A2550" s="59" t="str">
        <f t="shared" si="313"/>
        <v>6173501326</v>
      </c>
      <c r="B2550" s="59" t="str">
        <f t="shared" si="314"/>
        <v>02-191-06</v>
      </c>
      <c r="C2550" s="69" t="s">
        <v>4847</v>
      </c>
      <c r="D2550" s="69" t="s">
        <v>4843</v>
      </c>
      <c r="E2550" s="69" t="s">
        <v>989</v>
      </c>
      <c r="F2550" s="70">
        <v>63</v>
      </c>
      <c r="G2550" s="70" t="s">
        <v>2086</v>
      </c>
      <c r="H2550" s="69" t="s">
        <v>71</v>
      </c>
      <c r="I2550" s="69" t="s">
        <v>1882</v>
      </c>
      <c r="J2550" s="69" t="s">
        <v>320</v>
      </c>
      <c r="K2550" s="69" t="s">
        <v>382</v>
      </c>
      <c r="L2550" s="69" t="s">
        <v>420</v>
      </c>
      <c r="M2550" s="69" t="s">
        <v>384</v>
      </c>
      <c r="N2550" s="69" t="s">
        <v>37</v>
      </c>
      <c r="O2550" s="69" t="s">
        <v>433</v>
      </c>
      <c r="P2550" s="69" t="s">
        <v>970</v>
      </c>
      <c r="Q2550" s="69">
        <v>326</v>
      </c>
      <c r="R2550" s="69" t="s">
        <v>71</v>
      </c>
      <c r="V2550" s="59" t="str">
        <f t="shared" si="315"/>
        <v>6173501синий</v>
      </c>
      <c r="W2550" s="59" t="str">
        <f t="shared" si="312"/>
        <v>6173501</v>
      </c>
      <c r="X2550" s="59" t="str">
        <f t="shared" si="316"/>
        <v>IVY CAP LINEN</v>
      </c>
      <c r="AC2550" s="50">
        <f t="shared" si="317"/>
        <v>2</v>
      </c>
      <c r="AD2550" s="43">
        <f t="shared" si="318"/>
        <v>191</v>
      </c>
      <c r="AE2550" s="50">
        <f t="shared" si="319"/>
        <v>2191</v>
      </c>
    </row>
    <row r="2551" spans="1:31">
      <c r="A2551" s="59" t="str">
        <f t="shared" si="313"/>
        <v>6213402210</v>
      </c>
      <c r="B2551" s="59" t="str">
        <f t="shared" si="314"/>
        <v>02-513-19</v>
      </c>
      <c r="C2551" s="69" t="s">
        <v>4848</v>
      </c>
      <c r="D2551" s="69" t="s">
        <v>4849</v>
      </c>
      <c r="E2551" s="69" t="s">
        <v>967</v>
      </c>
      <c r="F2551" s="70">
        <v>57</v>
      </c>
      <c r="G2551" s="70" t="s">
        <v>4850</v>
      </c>
      <c r="H2551" s="69" t="s">
        <v>91</v>
      </c>
      <c r="I2551" s="69" t="s">
        <v>4851</v>
      </c>
      <c r="J2551" s="69" t="s">
        <v>324</v>
      </c>
      <c r="K2551" s="69" t="s">
        <v>382</v>
      </c>
      <c r="L2551" s="69" t="s">
        <v>420</v>
      </c>
      <c r="M2551" s="69" t="s">
        <v>388</v>
      </c>
      <c r="N2551" s="69" t="s">
        <v>37</v>
      </c>
      <c r="O2551" s="69" t="s">
        <v>433</v>
      </c>
      <c r="P2551" s="69" t="s">
        <v>970</v>
      </c>
      <c r="Q2551" s="69">
        <v>210</v>
      </c>
      <c r="R2551" s="69" t="s">
        <v>91</v>
      </c>
      <c r="V2551" s="59" t="str">
        <f t="shared" si="315"/>
        <v>6213402голубой</v>
      </c>
      <c r="W2551" s="59" t="str">
        <f t="shared" si="312"/>
        <v>6213402</v>
      </c>
      <c r="X2551" s="59" t="str">
        <f t="shared" si="316"/>
        <v>KENT CHECK</v>
      </c>
      <c r="AC2551" s="50">
        <f t="shared" si="317"/>
        <v>2</v>
      </c>
      <c r="AD2551" s="43">
        <f t="shared" si="318"/>
        <v>513</v>
      </c>
      <c r="AE2551" s="50">
        <f t="shared" si="319"/>
        <v>2513</v>
      </c>
    </row>
    <row r="2552" spans="1:31">
      <c r="A2552" s="59" t="str">
        <f t="shared" si="313"/>
        <v>6213402210</v>
      </c>
      <c r="B2552" s="59" t="str">
        <f t="shared" si="314"/>
        <v>02-513-19</v>
      </c>
      <c r="C2552" s="69" t="s">
        <v>4852</v>
      </c>
      <c r="D2552" s="69" t="s">
        <v>4849</v>
      </c>
      <c r="E2552" s="69" t="s">
        <v>972</v>
      </c>
      <c r="F2552" s="70">
        <v>59</v>
      </c>
      <c r="G2552" s="70" t="s">
        <v>4850</v>
      </c>
      <c r="H2552" s="69" t="s">
        <v>91</v>
      </c>
      <c r="I2552" s="69" t="s">
        <v>4851</v>
      </c>
      <c r="J2552" s="69" t="s">
        <v>324</v>
      </c>
      <c r="K2552" s="69" t="s">
        <v>382</v>
      </c>
      <c r="L2552" s="69" t="s">
        <v>420</v>
      </c>
      <c r="M2552" s="69" t="s">
        <v>388</v>
      </c>
      <c r="N2552" s="69" t="s">
        <v>37</v>
      </c>
      <c r="O2552" s="69" t="s">
        <v>433</v>
      </c>
      <c r="P2552" s="69" t="s">
        <v>970</v>
      </c>
      <c r="Q2552" s="69">
        <v>210</v>
      </c>
      <c r="R2552" s="69" t="s">
        <v>91</v>
      </c>
      <c r="V2552" s="59" t="str">
        <f t="shared" si="315"/>
        <v>6213402голубой</v>
      </c>
      <c r="W2552" s="59" t="str">
        <f t="shared" si="312"/>
        <v>6213402</v>
      </c>
      <c r="X2552" s="59" t="str">
        <f t="shared" si="316"/>
        <v>KENT CHECK</v>
      </c>
      <c r="AC2552" s="50">
        <f t="shared" si="317"/>
        <v>2</v>
      </c>
      <c r="AD2552" s="43">
        <f t="shared" si="318"/>
        <v>513</v>
      </c>
      <c r="AE2552" s="50">
        <f t="shared" si="319"/>
        <v>2513</v>
      </c>
    </row>
    <row r="2553" spans="1:31">
      <c r="A2553" s="59" t="str">
        <f t="shared" si="313"/>
        <v>6213402210</v>
      </c>
      <c r="B2553" s="59" t="str">
        <f t="shared" si="314"/>
        <v>02-513-19</v>
      </c>
      <c r="C2553" s="69" t="s">
        <v>4853</v>
      </c>
      <c r="D2553" s="69" t="s">
        <v>4849</v>
      </c>
      <c r="E2553" s="69" t="s">
        <v>983</v>
      </c>
      <c r="F2553" s="70">
        <v>61</v>
      </c>
      <c r="G2553" s="70" t="s">
        <v>4850</v>
      </c>
      <c r="H2553" s="69" t="s">
        <v>91</v>
      </c>
      <c r="I2553" s="69" t="s">
        <v>4851</v>
      </c>
      <c r="J2553" s="69" t="s">
        <v>324</v>
      </c>
      <c r="K2553" s="69" t="s">
        <v>382</v>
      </c>
      <c r="L2553" s="69" t="s">
        <v>420</v>
      </c>
      <c r="M2553" s="69" t="s">
        <v>388</v>
      </c>
      <c r="N2553" s="69" t="s">
        <v>37</v>
      </c>
      <c r="O2553" s="69" t="s">
        <v>433</v>
      </c>
      <c r="P2553" s="69" t="s">
        <v>970</v>
      </c>
      <c r="Q2553" s="69">
        <v>210</v>
      </c>
      <c r="R2553" s="69" t="s">
        <v>91</v>
      </c>
      <c r="V2553" s="59" t="str">
        <f t="shared" si="315"/>
        <v>6213402голубой</v>
      </c>
      <c r="W2553" s="59" t="str">
        <f t="shared" si="312"/>
        <v>6213402</v>
      </c>
      <c r="X2553" s="59" t="str">
        <f t="shared" si="316"/>
        <v>KENT CHECK</v>
      </c>
      <c r="AC2553" s="50">
        <f t="shared" si="317"/>
        <v>2</v>
      </c>
      <c r="AD2553" s="43">
        <f t="shared" si="318"/>
        <v>513</v>
      </c>
      <c r="AE2553" s="50">
        <f t="shared" si="319"/>
        <v>2513</v>
      </c>
    </row>
    <row r="2554" spans="1:31">
      <c r="A2554" s="59" t="str">
        <f t="shared" si="313"/>
        <v>6213402210</v>
      </c>
      <c r="B2554" s="59" t="str">
        <f t="shared" si="314"/>
        <v>02-513-19</v>
      </c>
      <c r="C2554" s="69" t="s">
        <v>4854</v>
      </c>
      <c r="D2554" s="69" t="s">
        <v>4849</v>
      </c>
      <c r="E2554" s="69" t="s">
        <v>989</v>
      </c>
      <c r="F2554" s="70">
        <v>63</v>
      </c>
      <c r="G2554" s="70" t="s">
        <v>4850</v>
      </c>
      <c r="H2554" s="69" t="s">
        <v>91</v>
      </c>
      <c r="I2554" s="69" t="s">
        <v>4851</v>
      </c>
      <c r="J2554" s="69" t="s">
        <v>324</v>
      </c>
      <c r="K2554" s="69" t="s">
        <v>382</v>
      </c>
      <c r="L2554" s="69" t="s">
        <v>420</v>
      </c>
      <c r="M2554" s="69" t="s">
        <v>388</v>
      </c>
      <c r="N2554" s="69" t="s">
        <v>37</v>
      </c>
      <c r="O2554" s="69" t="s">
        <v>433</v>
      </c>
      <c r="P2554" s="69" t="s">
        <v>970</v>
      </c>
      <c r="Q2554" s="69">
        <v>210</v>
      </c>
      <c r="R2554" s="69" t="s">
        <v>91</v>
      </c>
      <c r="V2554" s="59" t="str">
        <f t="shared" si="315"/>
        <v>6213402голубой</v>
      </c>
      <c r="W2554" s="59" t="str">
        <f t="shared" si="312"/>
        <v>6213402</v>
      </c>
      <c r="X2554" s="59" t="str">
        <f t="shared" si="316"/>
        <v>KENT CHECK</v>
      </c>
      <c r="AC2554" s="50">
        <f t="shared" si="317"/>
        <v>2</v>
      </c>
      <c r="AD2554" s="43">
        <f t="shared" si="318"/>
        <v>513</v>
      </c>
      <c r="AE2554" s="50">
        <f t="shared" si="319"/>
        <v>2513</v>
      </c>
    </row>
    <row r="2555" spans="1:31">
      <c r="A2555" s="59" t="str">
        <f t="shared" si="313"/>
        <v>661110571</v>
      </c>
      <c r="B2555" s="59" t="str">
        <f t="shared" si="314"/>
        <v>02-201-36</v>
      </c>
      <c r="C2555" s="69" t="s">
        <v>4855</v>
      </c>
      <c r="D2555" s="69" t="s">
        <v>4856</v>
      </c>
      <c r="E2555" s="69" t="s">
        <v>967</v>
      </c>
      <c r="F2555" s="70">
        <v>57</v>
      </c>
      <c r="G2555" s="70" t="s">
        <v>2152</v>
      </c>
      <c r="H2555" s="69" t="s">
        <v>187</v>
      </c>
      <c r="I2555" s="69" t="s">
        <v>908</v>
      </c>
      <c r="J2555" s="69" t="s">
        <v>320</v>
      </c>
      <c r="K2555" s="69" t="s">
        <v>382</v>
      </c>
      <c r="L2555" s="69" t="s">
        <v>420</v>
      </c>
      <c r="M2555" s="69" t="s">
        <v>388</v>
      </c>
      <c r="N2555" s="69" t="s">
        <v>43</v>
      </c>
      <c r="O2555" s="69" t="s">
        <v>386</v>
      </c>
      <c r="P2555" s="69" t="s">
        <v>970</v>
      </c>
      <c r="Q2555" s="69">
        <v>71</v>
      </c>
      <c r="R2555" s="69" t="s">
        <v>63</v>
      </c>
      <c r="V2555" s="59" t="str">
        <f t="shared" si="315"/>
        <v>6611105кремовый</v>
      </c>
      <c r="W2555" s="59" t="str">
        <f t="shared" si="312"/>
        <v>6611105</v>
      </c>
      <c r="X2555" s="59" t="str">
        <f t="shared" si="316"/>
        <v>TEXAS COTTON</v>
      </c>
      <c r="AC2555" s="50">
        <f t="shared" si="317"/>
        <v>2</v>
      </c>
      <c r="AD2555" s="43">
        <f t="shared" si="318"/>
        <v>201</v>
      </c>
      <c r="AE2555" s="50">
        <f t="shared" si="319"/>
        <v>2201</v>
      </c>
    </row>
    <row r="2556" spans="1:31">
      <c r="A2556" s="59" t="str">
        <f t="shared" si="313"/>
        <v>661110571</v>
      </c>
      <c r="B2556" s="59" t="str">
        <f t="shared" si="314"/>
        <v>02-201-36</v>
      </c>
      <c r="C2556" s="69" t="s">
        <v>4857</v>
      </c>
      <c r="D2556" s="69" t="s">
        <v>4856</v>
      </c>
      <c r="E2556" s="69" t="s">
        <v>972</v>
      </c>
      <c r="F2556" s="70">
        <v>59</v>
      </c>
      <c r="G2556" s="70" t="s">
        <v>2152</v>
      </c>
      <c r="H2556" s="69" t="s">
        <v>187</v>
      </c>
      <c r="I2556" s="69" t="s">
        <v>908</v>
      </c>
      <c r="J2556" s="69" t="s">
        <v>320</v>
      </c>
      <c r="K2556" s="69" t="s">
        <v>382</v>
      </c>
      <c r="L2556" s="69" t="s">
        <v>420</v>
      </c>
      <c r="M2556" s="69" t="s">
        <v>388</v>
      </c>
      <c r="N2556" s="69" t="s">
        <v>43</v>
      </c>
      <c r="O2556" s="69" t="s">
        <v>386</v>
      </c>
      <c r="P2556" s="69" t="s">
        <v>970</v>
      </c>
      <c r="Q2556" s="69">
        <v>71</v>
      </c>
      <c r="R2556" s="69" t="s">
        <v>63</v>
      </c>
      <c r="V2556" s="59" t="str">
        <f t="shared" si="315"/>
        <v>6611105кремовый</v>
      </c>
      <c r="W2556" s="59" t="str">
        <f t="shared" si="312"/>
        <v>6611105</v>
      </c>
      <c r="X2556" s="59" t="str">
        <f t="shared" si="316"/>
        <v>TEXAS COTTON</v>
      </c>
      <c r="AC2556" s="50">
        <f t="shared" si="317"/>
        <v>2</v>
      </c>
      <c r="AD2556" s="43">
        <f t="shared" si="318"/>
        <v>201</v>
      </c>
      <c r="AE2556" s="50">
        <f t="shared" si="319"/>
        <v>2201</v>
      </c>
    </row>
    <row r="2557" spans="1:31">
      <c r="A2557" s="59" t="str">
        <f t="shared" si="313"/>
        <v>661110571</v>
      </c>
      <c r="B2557" s="59" t="str">
        <f t="shared" si="314"/>
        <v>02-201-36</v>
      </c>
      <c r="C2557" s="69" t="s">
        <v>4858</v>
      </c>
      <c r="D2557" s="69" t="s">
        <v>4856</v>
      </c>
      <c r="E2557" s="69" t="s">
        <v>983</v>
      </c>
      <c r="F2557" s="70">
        <v>61</v>
      </c>
      <c r="G2557" s="70" t="s">
        <v>2152</v>
      </c>
      <c r="H2557" s="69" t="s">
        <v>187</v>
      </c>
      <c r="I2557" s="69" t="s">
        <v>908</v>
      </c>
      <c r="J2557" s="69" t="s">
        <v>320</v>
      </c>
      <c r="K2557" s="69" t="s">
        <v>382</v>
      </c>
      <c r="L2557" s="69" t="s">
        <v>420</v>
      </c>
      <c r="M2557" s="69" t="s">
        <v>388</v>
      </c>
      <c r="N2557" s="69" t="s">
        <v>43</v>
      </c>
      <c r="O2557" s="69" t="s">
        <v>386</v>
      </c>
      <c r="P2557" s="69" t="s">
        <v>970</v>
      </c>
      <c r="Q2557" s="69">
        <v>71</v>
      </c>
      <c r="R2557" s="69" t="s">
        <v>63</v>
      </c>
      <c r="V2557" s="59" t="str">
        <f t="shared" si="315"/>
        <v>6611105кремовый</v>
      </c>
      <c r="W2557" s="59" t="str">
        <f t="shared" si="312"/>
        <v>6611105</v>
      </c>
      <c r="X2557" s="59" t="str">
        <f t="shared" si="316"/>
        <v>TEXAS COTTON</v>
      </c>
      <c r="AC2557" s="50">
        <f t="shared" si="317"/>
        <v>2</v>
      </c>
      <c r="AD2557" s="43">
        <f t="shared" si="318"/>
        <v>201</v>
      </c>
      <c r="AE2557" s="50">
        <f t="shared" si="319"/>
        <v>2201</v>
      </c>
    </row>
    <row r="2558" spans="1:31">
      <c r="A2558" s="59" t="str">
        <f t="shared" si="313"/>
        <v>661110776</v>
      </c>
      <c r="B2558" s="59" t="str">
        <f t="shared" si="314"/>
        <v>02-321-02</v>
      </c>
      <c r="C2558" s="69" t="s">
        <v>4859</v>
      </c>
      <c r="D2558" s="69" t="s">
        <v>4860</v>
      </c>
      <c r="E2558" s="69" t="s">
        <v>1147</v>
      </c>
      <c r="F2558" s="70">
        <v>55</v>
      </c>
      <c r="G2558" s="70" t="s">
        <v>3315</v>
      </c>
      <c r="H2558" s="69" t="s">
        <v>63</v>
      </c>
      <c r="I2558" s="69" t="s">
        <v>908</v>
      </c>
      <c r="J2558" s="69" t="s">
        <v>320</v>
      </c>
      <c r="K2558" s="69" t="s">
        <v>382</v>
      </c>
      <c r="L2558" s="69" t="s">
        <v>420</v>
      </c>
      <c r="M2558" s="69" t="s">
        <v>388</v>
      </c>
      <c r="N2558" s="69" t="s">
        <v>43</v>
      </c>
      <c r="O2558" s="69" t="s">
        <v>433</v>
      </c>
      <c r="P2558" s="69" t="s">
        <v>970</v>
      </c>
      <c r="Q2558" s="69">
        <v>76</v>
      </c>
      <c r="R2558" s="69" t="s">
        <v>63</v>
      </c>
      <c r="V2558" s="59" t="str">
        <f t="shared" si="315"/>
        <v>6611107бежевый</v>
      </c>
      <c r="W2558" s="59" t="str">
        <f t="shared" si="312"/>
        <v>6611107</v>
      </c>
      <c r="X2558" s="59" t="str">
        <f t="shared" si="316"/>
        <v>TEXAS ORGANIC COTTON</v>
      </c>
      <c r="AC2558" s="50">
        <f t="shared" si="317"/>
        <v>2</v>
      </c>
      <c r="AD2558" s="43">
        <f t="shared" si="318"/>
        <v>321</v>
      </c>
      <c r="AE2558" s="50">
        <f t="shared" si="319"/>
        <v>2321</v>
      </c>
    </row>
    <row r="2559" spans="1:31">
      <c r="A2559" s="59" t="str">
        <f t="shared" si="313"/>
        <v>661110776</v>
      </c>
      <c r="B2559" s="59" t="str">
        <f t="shared" si="314"/>
        <v>02-321-02</v>
      </c>
      <c r="C2559" s="69" t="s">
        <v>4861</v>
      </c>
      <c r="D2559" s="69" t="s">
        <v>4860</v>
      </c>
      <c r="E2559" s="69" t="s">
        <v>967</v>
      </c>
      <c r="F2559" s="70">
        <v>57</v>
      </c>
      <c r="G2559" s="70" t="s">
        <v>3315</v>
      </c>
      <c r="H2559" s="69" t="s">
        <v>63</v>
      </c>
      <c r="I2559" s="69" t="s">
        <v>908</v>
      </c>
      <c r="J2559" s="69" t="s">
        <v>320</v>
      </c>
      <c r="K2559" s="69" t="s">
        <v>382</v>
      </c>
      <c r="L2559" s="69" t="s">
        <v>420</v>
      </c>
      <c r="M2559" s="69" t="s">
        <v>388</v>
      </c>
      <c r="N2559" s="69" t="s">
        <v>43</v>
      </c>
      <c r="O2559" s="69" t="s">
        <v>433</v>
      </c>
      <c r="P2559" s="69" t="s">
        <v>970</v>
      </c>
      <c r="Q2559" s="69">
        <v>76</v>
      </c>
      <c r="R2559" s="69" t="s">
        <v>63</v>
      </c>
      <c r="V2559" s="59" t="str">
        <f t="shared" si="315"/>
        <v>6611107бежевый</v>
      </c>
      <c r="W2559" s="59" t="str">
        <f t="shared" si="312"/>
        <v>6611107</v>
      </c>
      <c r="X2559" s="59" t="str">
        <f t="shared" si="316"/>
        <v>TEXAS ORGANIC COTTON</v>
      </c>
      <c r="AC2559" s="50">
        <f t="shared" si="317"/>
        <v>2</v>
      </c>
      <c r="AD2559" s="43">
        <f t="shared" si="318"/>
        <v>321</v>
      </c>
      <c r="AE2559" s="50">
        <f t="shared" si="319"/>
        <v>2321</v>
      </c>
    </row>
    <row r="2560" spans="1:31">
      <c r="A2560" s="59" t="str">
        <f t="shared" si="313"/>
        <v>661110776</v>
      </c>
      <c r="B2560" s="59" t="str">
        <f t="shared" si="314"/>
        <v>02-321-02</v>
      </c>
      <c r="C2560" s="69" t="s">
        <v>4862</v>
      </c>
      <c r="D2560" s="69" t="s">
        <v>4860</v>
      </c>
      <c r="E2560" s="69" t="s">
        <v>972</v>
      </c>
      <c r="F2560" s="70">
        <v>59</v>
      </c>
      <c r="G2560" s="70" t="s">
        <v>3315</v>
      </c>
      <c r="H2560" s="69" t="s">
        <v>63</v>
      </c>
      <c r="I2560" s="69" t="s">
        <v>908</v>
      </c>
      <c r="J2560" s="69" t="s">
        <v>320</v>
      </c>
      <c r="K2560" s="69" t="s">
        <v>382</v>
      </c>
      <c r="L2560" s="69" t="s">
        <v>420</v>
      </c>
      <c r="M2560" s="69" t="s">
        <v>388</v>
      </c>
      <c r="N2560" s="69" t="s">
        <v>43</v>
      </c>
      <c r="O2560" s="69" t="s">
        <v>433</v>
      </c>
      <c r="P2560" s="69" t="s">
        <v>970</v>
      </c>
      <c r="Q2560" s="69">
        <v>76</v>
      </c>
      <c r="R2560" s="69" t="s">
        <v>63</v>
      </c>
      <c r="V2560" s="59" t="str">
        <f t="shared" si="315"/>
        <v>6611107бежевый</v>
      </c>
      <c r="W2560" s="59" t="str">
        <f t="shared" si="312"/>
        <v>6611107</v>
      </c>
      <c r="X2560" s="59" t="str">
        <f t="shared" si="316"/>
        <v>TEXAS ORGANIC COTTON</v>
      </c>
      <c r="AC2560" s="50">
        <f t="shared" si="317"/>
        <v>2</v>
      </c>
      <c r="AD2560" s="43">
        <f t="shared" si="318"/>
        <v>321</v>
      </c>
      <c r="AE2560" s="50">
        <f t="shared" si="319"/>
        <v>2321</v>
      </c>
    </row>
    <row r="2561" spans="1:31">
      <c r="A2561" s="59" t="str">
        <f t="shared" si="313"/>
        <v>661110776</v>
      </c>
      <c r="B2561" s="59" t="str">
        <f t="shared" si="314"/>
        <v>02-321-02</v>
      </c>
      <c r="C2561" s="69" t="s">
        <v>4863</v>
      </c>
      <c r="D2561" s="69" t="s">
        <v>4860</v>
      </c>
      <c r="E2561" s="69" t="s">
        <v>983</v>
      </c>
      <c r="F2561" s="70">
        <v>61</v>
      </c>
      <c r="G2561" s="70" t="s">
        <v>3315</v>
      </c>
      <c r="H2561" s="69" t="s">
        <v>63</v>
      </c>
      <c r="I2561" s="69" t="s">
        <v>908</v>
      </c>
      <c r="J2561" s="69" t="s">
        <v>320</v>
      </c>
      <c r="K2561" s="69" t="s">
        <v>382</v>
      </c>
      <c r="L2561" s="69" t="s">
        <v>420</v>
      </c>
      <c r="M2561" s="69" t="s">
        <v>388</v>
      </c>
      <c r="N2561" s="69" t="s">
        <v>43</v>
      </c>
      <c r="O2561" s="69" t="s">
        <v>433</v>
      </c>
      <c r="P2561" s="69" t="s">
        <v>970</v>
      </c>
      <c r="Q2561" s="69">
        <v>76</v>
      </c>
      <c r="R2561" s="69" t="s">
        <v>63</v>
      </c>
      <c r="V2561" s="59" t="str">
        <f t="shared" si="315"/>
        <v>6611107бежевый</v>
      </c>
      <c r="W2561" s="59" t="str">
        <f t="shared" si="312"/>
        <v>6611107</v>
      </c>
      <c r="X2561" s="59" t="str">
        <f t="shared" si="316"/>
        <v>TEXAS ORGANIC COTTON</v>
      </c>
      <c r="AC2561" s="50">
        <f t="shared" si="317"/>
        <v>2</v>
      </c>
      <c r="AD2561" s="43">
        <f t="shared" si="318"/>
        <v>321</v>
      </c>
      <c r="AE2561" s="50">
        <f t="shared" si="319"/>
        <v>2321</v>
      </c>
    </row>
    <row r="2562" spans="1:31">
      <c r="A2562" s="59" t="str">
        <f t="shared" si="313"/>
        <v>661110776</v>
      </c>
      <c r="B2562" s="59" t="str">
        <f t="shared" si="314"/>
        <v>02-321-02</v>
      </c>
      <c r="C2562" s="69" t="s">
        <v>4864</v>
      </c>
      <c r="D2562" s="69" t="s">
        <v>4860</v>
      </c>
      <c r="E2562" s="69" t="s">
        <v>989</v>
      </c>
      <c r="F2562" s="70">
        <v>63</v>
      </c>
      <c r="G2562" s="70" t="s">
        <v>3315</v>
      </c>
      <c r="H2562" s="69" t="s">
        <v>63</v>
      </c>
      <c r="I2562" s="69" t="s">
        <v>908</v>
      </c>
      <c r="J2562" s="69" t="s">
        <v>320</v>
      </c>
      <c r="K2562" s="69" t="s">
        <v>382</v>
      </c>
      <c r="L2562" s="69" t="s">
        <v>420</v>
      </c>
      <c r="M2562" s="69" t="s">
        <v>388</v>
      </c>
      <c r="N2562" s="69" t="s">
        <v>43</v>
      </c>
      <c r="O2562" s="69" t="s">
        <v>433</v>
      </c>
      <c r="P2562" s="69" t="s">
        <v>970</v>
      </c>
      <c r="Q2562" s="69">
        <v>76</v>
      </c>
      <c r="R2562" s="69" t="s">
        <v>63</v>
      </c>
      <c r="V2562" s="59" t="str">
        <f t="shared" si="315"/>
        <v>6611107бежевый</v>
      </c>
      <c r="W2562" s="59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6611107</v>
      </c>
      <c r="X2562" s="59" t="str">
        <f t="shared" si="316"/>
        <v>TEXAS ORGANIC COTTON</v>
      </c>
      <c r="AC2562" s="50">
        <f t="shared" si="317"/>
        <v>2</v>
      </c>
      <c r="AD2562" s="43">
        <f t="shared" si="318"/>
        <v>321</v>
      </c>
      <c r="AE2562" s="50">
        <f t="shared" si="319"/>
        <v>2321</v>
      </c>
    </row>
    <row r="2563" spans="1:31">
      <c r="A2563" s="59" t="str">
        <f t="shared" ref="A2563:A2626" si="321">IF(G2563&amp;Q2563&lt;&gt;"",W2563&amp;Q2563,"")</f>
        <v>661310620</v>
      </c>
      <c r="B2563" s="59" t="str">
        <f t="shared" ref="B2563:B2626" si="322">IF(C2563&lt;&gt;"",LEFT(C2563,9),"")</f>
        <v>02-495-19</v>
      </c>
      <c r="C2563" s="69" t="s">
        <v>4865</v>
      </c>
      <c r="D2563" s="69" t="s">
        <v>4866</v>
      </c>
      <c r="E2563" s="69" t="s">
        <v>1147</v>
      </c>
      <c r="F2563" s="70">
        <v>55</v>
      </c>
      <c r="G2563" s="70" t="s">
        <v>4707</v>
      </c>
      <c r="H2563" s="69" t="s">
        <v>91</v>
      </c>
      <c r="I2563" s="69" t="s">
        <v>1882</v>
      </c>
      <c r="J2563" s="69" t="s">
        <v>320</v>
      </c>
      <c r="K2563" s="69" t="s">
        <v>382</v>
      </c>
      <c r="L2563" s="69" t="s">
        <v>420</v>
      </c>
      <c r="M2563" s="69" t="s">
        <v>384</v>
      </c>
      <c r="N2563" s="69" t="s">
        <v>37</v>
      </c>
      <c r="O2563" s="69" t="s">
        <v>433</v>
      </c>
      <c r="P2563" s="69" t="s">
        <v>970</v>
      </c>
      <c r="Q2563" s="69">
        <v>20</v>
      </c>
      <c r="R2563" s="69" t="s">
        <v>91</v>
      </c>
      <c r="V2563" s="59" t="str">
        <f t="shared" ref="V2563:V2626" si="323">W2563&amp;H2563</f>
        <v>6613106голубой</v>
      </c>
      <c r="W2563" s="59" t="str">
        <f t="shared" si="320"/>
        <v>6613106</v>
      </c>
      <c r="X2563" s="59" t="str">
        <f t="shared" ref="X2563:X2626" si="324">IF(A2563&lt;&gt;"",IFERROR(IF(FIND(" ",G2563)&gt;=1,MID(G2563,FIND(" ",G2563)+1,LEN(G2563)),""),""),"")</f>
        <v>TEXAS LINEN</v>
      </c>
      <c r="AC2563" s="50">
        <f t="shared" ref="AC2563:AC2626" si="325">IFERROR(VALUE(MID($C2563,1,2)),0)</f>
        <v>2</v>
      </c>
      <c r="AD2563" s="43">
        <f t="shared" ref="AD2563:AD2626" si="326">IFERROR(VALUE(MID($C2563,4,3)),0)</f>
        <v>495</v>
      </c>
      <c r="AE2563" s="50">
        <f t="shared" ref="AE2563:AE2626" si="327">VALUE(RIGHT("00"&amp;AC2563,2)&amp;RIGHT("000"&amp;AD2563,3))</f>
        <v>2495</v>
      </c>
    </row>
    <row r="2564" spans="1:31">
      <c r="A2564" s="59" t="str">
        <f t="shared" si="321"/>
        <v>661310620</v>
      </c>
      <c r="B2564" s="59" t="str">
        <f t="shared" si="322"/>
        <v>02-495-19</v>
      </c>
      <c r="C2564" s="69" t="s">
        <v>4867</v>
      </c>
      <c r="D2564" s="69" t="s">
        <v>4866</v>
      </c>
      <c r="E2564" s="69" t="s">
        <v>967</v>
      </c>
      <c r="F2564" s="70">
        <v>57</v>
      </c>
      <c r="G2564" s="70" t="s">
        <v>4707</v>
      </c>
      <c r="H2564" s="69" t="s">
        <v>91</v>
      </c>
      <c r="I2564" s="69" t="s">
        <v>1882</v>
      </c>
      <c r="J2564" s="69" t="s">
        <v>320</v>
      </c>
      <c r="K2564" s="69" t="s">
        <v>382</v>
      </c>
      <c r="L2564" s="69" t="s">
        <v>420</v>
      </c>
      <c r="M2564" s="69" t="s">
        <v>384</v>
      </c>
      <c r="N2564" s="69" t="s">
        <v>37</v>
      </c>
      <c r="O2564" s="69" t="s">
        <v>433</v>
      </c>
      <c r="P2564" s="69" t="s">
        <v>970</v>
      </c>
      <c r="Q2564" s="69">
        <v>20</v>
      </c>
      <c r="R2564" s="69" t="s">
        <v>91</v>
      </c>
      <c r="V2564" s="59" t="str">
        <f t="shared" si="323"/>
        <v>6613106голубой</v>
      </c>
      <c r="W2564" s="59" t="str">
        <f t="shared" si="320"/>
        <v>6613106</v>
      </c>
      <c r="X2564" s="59" t="str">
        <f t="shared" si="324"/>
        <v>TEXAS LINEN</v>
      </c>
      <c r="AC2564" s="50">
        <f t="shared" si="325"/>
        <v>2</v>
      </c>
      <c r="AD2564" s="43">
        <f t="shared" si="326"/>
        <v>495</v>
      </c>
      <c r="AE2564" s="50">
        <f t="shared" si="327"/>
        <v>2495</v>
      </c>
    </row>
    <row r="2565" spans="1:31">
      <c r="A2565" s="59" t="str">
        <f t="shared" si="321"/>
        <v>661310620</v>
      </c>
      <c r="B2565" s="59" t="str">
        <f t="shared" si="322"/>
        <v>02-495-19</v>
      </c>
      <c r="C2565" s="69" t="s">
        <v>4868</v>
      </c>
      <c r="D2565" s="69" t="s">
        <v>4866</v>
      </c>
      <c r="E2565" s="69" t="s">
        <v>972</v>
      </c>
      <c r="F2565" s="70">
        <v>59</v>
      </c>
      <c r="G2565" s="70" t="s">
        <v>4707</v>
      </c>
      <c r="H2565" s="69" t="s">
        <v>91</v>
      </c>
      <c r="I2565" s="69" t="s">
        <v>1882</v>
      </c>
      <c r="J2565" s="69" t="s">
        <v>320</v>
      </c>
      <c r="K2565" s="69" t="s">
        <v>382</v>
      </c>
      <c r="L2565" s="69" t="s">
        <v>420</v>
      </c>
      <c r="M2565" s="69" t="s">
        <v>384</v>
      </c>
      <c r="N2565" s="69" t="s">
        <v>37</v>
      </c>
      <c r="O2565" s="69" t="s">
        <v>433</v>
      </c>
      <c r="P2565" s="69" t="s">
        <v>970</v>
      </c>
      <c r="Q2565" s="69">
        <v>20</v>
      </c>
      <c r="R2565" s="69" t="s">
        <v>91</v>
      </c>
      <c r="V2565" s="59" t="str">
        <f t="shared" si="323"/>
        <v>6613106голубой</v>
      </c>
      <c r="W2565" s="59" t="str">
        <f t="shared" si="320"/>
        <v>6613106</v>
      </c>
      <c r="X2565" s="59" t="str">
        <f t="shared" si="324"/>
        <v>TEXAS LINEN</v>
      </c>
      <c r="AC2565" s="50">
        <f t="shared" si="325"/>
        <v>2</v>
      </c>
      <c r="AD2565" s="43">
        <f t="shared" si="326"/>
        <v>495</v>
      </c>
      <c r="AE2565" s="50">
        <f t="shared" si="327"/>
        <v>2495</v>
      </c>
    </row>
    <row r="2566" spans="1:31">
      <c r="A2566" s="59" t="str">
        <f t="shared" si="321"/>
        <v>661310620</v>
      </c>
      <c r="B2566" s="59" t="str">
        <f t="shared" si="322"/>
        <v>02-495-19</v>
      </c>
      <c r="C2566" s="69" t="s">
        <v>4869</v>
      </c>
      <c r="D2566" s="69" t="s">
        <v>4866</v>
      </c>
      <c r="E2566" s="69" t="s">
        <v>983</v>
      </c>
      <c r="F2566" s="70">
        <v>61</v>
      </c>
      <c r="G2566" s="70" t="s">
        <v>4707</v>
      </c>
      <c r="H2566" s="69" t="s">
        <v>91</v>
      </c>
      <c r="I2566" s="69" t="s">
        <v>1882</v>
      </c>
      <c r="J2566" s="69" t="s">
        <v>320</v>
      </c>
      <c r="K2566" s="69" t="s">
        <v>382</v>
      </c>
      <c r="L2566" s="69" t="s">
        <v>420</v>
      </c>
      <c r="M2566" s="69" t="s">
        <v>384</v>
      </c>
      <c r="N2566" s="69" t="s">
        <v>37</v>
      </c>
      <c r="O2566" s="69" t="s">
        <v>433</v>
      </c>
      <c r="P2566" s="69" t="s">
        <v>970</v>
      </c>
      <c r="Q2566" s="69">
        <v>20</v>
      </c>
      <c r="R2566" s="69" t="s">
        <v>91</v>
      </c>
      <c r="V2566" s="59" t="str">
        <f t="shared" si="323"/>
        <v>6613106голубой</v>
      </c>
      <c r="W2566" s="59" t="str">
        <f t="shared" si="320"/>
        <v>6613106</v>
      </c>
      <c r="X2566" s="59" t="str">
        <f t="shared" si="324"/>
        <v>TEXAS LINEN</v>
      </c>
      <c r="AC2566" s="50">
        <f t="shared" si="325"/>
        <v>2</v>
      </c>
      <c r="AD2566" s="43">
        <f t="shared" si="326"/>
        <v>495</v>
      </c>
      <c r="AE2566" s="50">
        <f t="shared" si="327"/>
        <v>2495</v>
      </c>
    </row>
    <row r="2567" spans="1:31">
      <c r="A2567" s="59" t="str">
        <f t="shared" si="321"/>
        <v>661310620</v>
      </c>
      <c r="B2567" s="59" t="str">
        <f t="shared" si="322"/>
        <v>02-495-19</v>
      </c>
      <c r="C2567" s="69" t="s">
        <v>4870</v>
      </c>
      <c r="D2567" s="69" t="s">
        <v>4866</v>
      </c>
      <c r="E2567" s="69" t="s">
        <v>989</v>
      </c>
      <c r="F2567" s="70">
        <v>63</v>
      </c>
      <c r="G2567" s="70" t="s">
        <v>4707</v>
      </c>
      <c r="H2567" s="69" t="s">
        <v>91</v>
      </c>
      <c r="I2567" s="69" t="s">
        <v>1882</v>
      </c>
      <c r="J2567" s="69" t="s">
        <v>320</v>
      </c>
      <c r="K2567" s="69" t="s">
        <v>382</v>
      </c>
      <c r="L2567" s="69" t="s">
        <v>420</v>
      </c>
      <c r="M2567" s="69" t="s">
        <v>384</v>
      </c>
      <c r="N2567" s="69" t="s">
        <v>37</v>
      </c>
      <c r="O2567" s="69" t="s">
        <v>433</v>
      </c>
      <c r="P2567" s="69" t="s">
        <v>970</v>
      </c>
      <c r="Q2567" s="69">
        <v>20</v>
      </c>
      <c r="R2567" s="69" t="s">
        <v>91</v>
      </c>
      <c r="V2567" s="59" t="str">
        <f t="shared" si="323"/>
        <v>6613106голубой</v>
      </c>
      <c r="W2567" s="59" t="str">
        <f t="shared" si="320"/>
        <v>6613106</v>
      </c>
      <c r="X2567" s="59" t="str">
        <f t="shared" si="324"/>
        <v>TEXAS LINEN</v>
      </c>
      <c r="AC2567" s="50">
        <f t="shared" si="325"/>
        <v>2</v>
      </c>
      <c r="AD2567" s="43">
        <f t="shared" si="326"/>
        <v>495</v>
      </c>
      <c r="AE2567" s="50">
        <f t="shared" si="327"/>
        <v>2495</v>
      </c>
    </row>
    <row r="2568" spans="1:31">
      <c r="A2568" s="59" t="str">
        <f t="shared" si="321"/>
        <v>66411101</v>
      </c>
      <c r="B2568" s="59" t="str">
        <f t="shared" si="322"/>
        <v>02-514-09</v>
      </c>
      <c r="C2568" s="69" t="s">
        <v>4871</v>
      </c>
      <c r="D2568" s="69" t="s">
        <v>4872</v>
      </c>
      <c r="E2568" s="69" t="s">
        <v>1147</v>
      </c>
      <c r="F2568" s="70">
        <v>55</v>
      </c>
      <c r="G2568" s="70" t="s">
        <v>4873</v>
      </c>
      <c r="H2568" s="69" t="s">
        <v>53</v>
      </c>
      <c r="I2568" s="69" t="s">
        <v>908</v>
      </c>
      <c r="J2568" s="69" t="s">
        <v>349</v>
      </c>
      <c r="K2568" s="69" t="s">
        <v>382</v>
      </c>
      <c r="L2568" s="69" t="s">
        <v>420</v>
      </c>
      <c r="M2568" s="69" t="s">
        <v>388</v>
      </c>
      <c r="N2568" s="69" t="s">
        <v>43</v>
      </c>
      <c r="O2568" s="69" t="s">
        <v>386</v>
      </c>
      <c r="P2568" s="69" t="s">
        <v>970</v>
      </c>
      <c r="Q2568" s="69">
        <v>1</v>
      </c>
      <c r="R2568" s="69" t="s">
        <v>53</v>
      </c>
      <c r="V2568" s="59" t="str">
        <f t="shared" si="323"/>
        <v>6641110черный</v>
      </c>
      <c r="W2568" s="59" t="str">
        <f t="shared" si="320"/>
        <v>6641110</v>
      </c>
      <c r="X2568" s="59" t="str">
        <f t="shared" si="324"/>
        <v>6-PANEL CAP COTTON TWILL</v>
      </c>
      <c r="AC2568" s="50">
        <f t="shared" si="325"/>
        <v>2</v>
      </c>
      <c r="AD2568" s="43">
        <f t="shared" si="326"/>
        <v>514</v>
      </c>
      <c r="AE2568" s="50">
        <f t="shared" si="327"/>
        <v>2514</v>
      </c>
    </row>
    <row r="2569" spans="1:31">
      <c r="A2569" s="59" t="str">
        <f t="shared" si="321"/>
        <v>66411101</v>
      </c>
      <c r="B2569" s="59" t="str">
        <f t="shared" si="322"/>
        <v>02-514-09</v>
      </c>
      <c r="C2569" s="69" t="s">
        <v>4874</v>
      </c>
      <c r="D2569" s="69" t="s">
        <v>4872</v>
      </c>
      <c r="E2569" s="69" t="s">
        <v>967</v>
      </c>
      <c r="F2569" s="70">
        <v>57</v>
      </c>
      <c r="G2569" s="70" t="s">
        <v>4873</v>
      </c>
      <c r="H2569" s="69" t="s">
        <v>53</v>
      </c>
      <c r="I2569" s="69" t="s">
        <v>908</v>
      </c>
      <c r="J2569" s="69" t="s">
        <v>349</v>
      </c>
      <c r="K2569" s="69" t="s">
        <v>382</v>
      </c>
      <c r="L2569" s="69" t="s">
        <v>420</v>
      </c>
      <c r="M2569" s="69" t="s">
        <v>388</v>
      </c>
      <c r="N2569" s="69" t="s">
        <v>43</v>
      </c>
      <c r="O2569" s="69" t="s">
        <v>386</v>
      </c>
      <c r="P2569" s="69" t="s">
        <v>970</v>
      </c>
      <c r="Q2569" s="69">
        <v>1</v>
      </c>
      <c r="R2569" s="69" t="s">
        <v>53</v>
      </c>
      <c r="V2569" s="59" t="str">
        <f t="shared" si="323"/>
        <v>6641110черный</v>
      </c>
      <c r="W2569" s="59" t="str">
        <f t="shared" si="320"/>
        <v>6641110</v>
      </c>
      <c r="X2569" s="59" t="str">
        <f t="shared" si="324"/>
        <v>6-PANEL CAP COTTON TWILL</v>
      </c>
      <c r="AC2569" s="50">
        <f t="shared" si="325"/>
        <v>2</v>
      </c>
      <c r="AD2569" s="43">
        <f t="shared" si="326"/>
        <v>514</v>
      </c>
      <c r="AE2569" s="50">
        <f t="shared" si="327"/>
        <v>2514</v>
      </c>
    </row>
    <row r="2570" spans="1:31">
      <c r="A2570" s="59" t="str">
        <f t="shared" si="321"/>
        <v>66411101</v>
      </c>
      <c r="B2570" s="59" t="str">
        <f t="shared" si="322"/>
        <v>02-514-09</v>
      </c>
      <c r="C2570" s="69" t="s">
        <v>4875</v>
      </c>
      <c r="D2570" s="69" t="s">
        <v>4872</v>
      </c>
      <c r="E2570" s="69" t="s">
        <v>972</v>
      </c>
      <c r="F2570" s="70">
        <v>59</v>
      </c>
      <c r="G2570" s="70" t="s">
        <v>4873</v>
      </c>
      <c r="H2570" s="69" t="s">
        <v>53</v>
      </c>
      <c r="I2570" s="69" t="s">
        <v>908</v>
      </c>
      <c r="J2570" s="69" t="s">
        <v>349</v>
      </c>
      <c r="K2570" s="69" t="s">
        <v>382</v>
      </c>
      <c r="L2570" s="69" t="s">
        <v>420</v>
      </c>
      <c r="M2570" s="69" t="s">
        <v>388</v>
      </c>
      <c r="N2570" s="69" t="s">
        <v>43</v>
      </c>
      <c r="O2570" s="69" t="s">
        <v>386</v>
      </c>
      <c r="P2570" s="69" t="s">
        <v>970</v>
      </c>
      <c r="Q2570" s="69">
        <v>1</v>
      </c>
      <c r="R2570" s="69" t="s">
        <v>53</v>
      </c>
      <c r="V2570" s="59" t="str">
        <f t="shared" si="323"/>
        <v>6641110черный</v>
      </c>
      <c r="W2570" s="59" t="str">
        <f t="shared" si="320"/>
        <v>6641110</v>
      </c>
      <c r="X2570" s="59" t="str">
        <f t="shared" si="324"/>
        <v>6-PANEL CAP COTTON TWILL</v>
      </c>
      <c r="AC2570" s="50">
        <f t="shared" si="325"/>
        <v>2</v>
      </c>
      <c r="AD2570" s="43">
        <f t="shared" si="326"/>
        <v>514</v>
      </c>
      <c r="AE2570" s="50">
        <f t="shared" si="327"/>
        <v>2514</v>
      </c>
    </row>
    <row r="2571" spans="1:31">
      <c r="A2571" s="59" t="str">
        <f t="shared" si="321"/>
        <v>66411101</v>
      </c>
      <c r="B2571" s="59" t="str">
        <f t="shared" si="322"/>
        <v>02-514-09</v>
      </c>
      <c r="C2571" s="69" t="s">
        <v>4876</v>
      </c>
      <c r="D2571" s="69" t="s">
        <v>4872</v>
      </c>
      <c r="E2571" s="69" t="s">
        <v>983</v>
      </c>
      <c r="F2571" s="70">
        <v>61</v>
      </c>
      <c r="G2571" s="70" t="s">
        <v>4873</v>
      </c>
      <c r="H2571" s="69" t="s">
        <v>53</v>
      </c>
      <c r="I2571" s="69" t="s">
        <v>908</v>
      </c>
      <c r="J2571" s="69" t="s">
        <v>349</v>
      </c>
      <c r="K2571" s="69" t="s">
        <v>382</v>
      </c>
      <c r="L2571" s="69" t="s">
        <v>420</v>
      </c>
      <c r="M2571" s="69" t="s">
        <v>388</v>
      </c>
      <c r="N2571" s="69" t="s">
        <v>43</v>
      </c>
      <c r="O2571" s="69" t="s">
        <v>386</v>
      </c>
      <c r="P2571" s="69" t="s">
        <v>970</v>
      </c>
      <c r="Q2571" s="69">
        <v>1</v>
      </c>
      <c r="R2571" s="69" t="s">
        <v>53</v>
      </c>
      <c r="V2571" s="59" t="str">
        <f t="shared" si="323"/>
        <v>6641110черный</v>
      </c>
      <c r="W2571" s="59" t="str">
        <f t="shared" si="320"/>
        <v>6641110</v>
      </c>
      <c r="X2571" s="59" t="str">
        <f t="shared" si="324"/>
        <v>6-PANEL CAP COTTON TWILL</v>
      </c>
      <c r="AC2571" s="50">
        <f t="shared" si="325"/>
        <v>2</v>
      </c>
      <c r="AD2571" s="43">
        <f t="shared" si="326"/>
        <v>514</v>
      </c>
      <c r="AE2571" s="50">
        <f t="shared" si="327"/>
        <v>2514</v>
      </c>
    </row>
    <row r="2572" spans="1:31">
      <c r="A2572" s="59" t="str">
        <f t="shared" si="321"/>
        <v>66411101</v>
      </c>
      <c r="B2572" s="59" t="str">
        <f t="shared" si="322"/>
        <v>02-514-09</v>
      </c>
      <c r="C2572" s="69" t="s">
        <v>4877</v>
      </c>
      <c r="D2572" s="69" t="s">
        <v>4872</v>
      </c>
      <c r="E2572" s="69" t="s">
        <v>989</v>
      </c>
      <c r="F2572" s="70">
        <v>63</v>
      </c>
      <c r="G2572" s="70" t="s">
        <v>4873</v>
      </c>
      <c r="H2572" s="69" t="s">
        <v>53</v>
      </c>
      <c r="I2572" s="69" t="s">
        <v>908</v>
      </c>
      <c r="J2572" s="69" t="s">
        <v>349</v>
      </c>
      <c r="K2572" s="69" t="s">
        <v>382</v>
      </c>
      <c r="L2572" s="69" t="s">
        <v>420</v>
      </c>
      <c r="M2572" s="69" t="s">
        <v>388</v>
      </c>
      <c r="N2572" s="69" t="s">
        <v>43</v>
      </c>
      <c r="O2572" s="69" t="s">
        <v>386</v>
      </c>
      <c r="P2572" s="69" t="s">
        <v>970</v>
      </c>
      <c r="Q2572" s="69">
        <v>1</v>
      </c>
      <c r="R2572" s="69" t="s">
        <v>53</v>
      </c>
      <c r="V2572" s="59" t="str">
        <f t="shared" si="323"/>
        <v>6641110черный</v>
      </c>
      <c r="W2572" s="59" t="str">
        <f t="shared" si="320"/>
        <v>6641110</v>
      </c>
      <c r="X2572" s="59" t="str">
        <f t="shared" si="324"/>
        <v>6-PANEL CAP COTTON TWILL</v>
      </c>
      <c r="AC2572" s="50">
        <f t="shared" si="325"/>
        <v>2</v>
      </c>
      <c r="AD2572" s="43">
        <f t="shared" si="326"/>
        <v>514</v>
      </c>
      <c r="AE2572" s="50">
        <f t="shared" si="327"/>
        <v>2514</v>
      </c>
    </row>
    <row r="2573" spans="1:31">
      <c r="A2573" s="59" t="str">
        <f t="shared" si="321"/>
        <v>664111032</v>
      </c>
      <c r="B2573" s="59" t="str">
        <f t="shared" si="322"/>
        <v>02-514-08</v>
      </c>
      <c r="C2573" s="69" t="s">
        <v>4878</v>
      </c>
      <c r="D2573" s="69" t="s">
        <v>4879</v>
      </c>
      <c r="E2573" s="69" t="s">
        <v>967</v>
      </c>
      <c r="F2573" s="70">
        <v>57</v>
      </c>
      <c r="G2573" s="70" t="s">
        <v>4873</v>
      </c>
      <c r="H2573" s="69" t="s">
        <v>63</v>
      </c>
      <c r="I2573" s="69" t="s">
        <v>908</v>
      </c>
      <c r="J2573" s="69" t="s">
        <v>349</v>
      </c>
      <c r="K2573" s="69" t="s">
        <v>382</v>
      </c>
      <c r="L2573" s="69" t="s">
        <v>420</v>
      </c>
      <c r="M2573" s="69" t="s">
        <v>388</v>
      </c>
      <c r="N2573" s="69" t="s">
        <v>43</v>
      </c>
      <c r="O2573" s="69" t="s">
        <v>386</v>
      </c>
      <c r="P2573" s="69" t="s">
        <v>970</v>
      </c>
      <c r="Q2573" s="69">
        <v>32</v>
      </c>
      <c r="R2573" s="69" t="s">
        <v>63</v>
      </c>
      <c r="V2573" s="59" t="str">
        <f t="shared" si="323"/>
        <v>6641110бежевый</v>
      </c>
      <c r="W2573" s="59" t="str">
        <f t="shared" si="320"/>
        <v>6641110</v>
      </c>
      <c r="X2573" s="59" t="str">
        <f t="shared" si="324"/>
        <v>6-PANEL CAP COTTON TWILL</v>
      </c>
      <c r="AC2573" s="50">
        <f t="shared" si="325"/>
        <v>2</v>
      </c>
      <c r="AD2573" s="43">
        <f t="shared" si="326"/>
        <v>514</v>
      </c>
      <c r="AE2573" s="50">
        <f t="shared" si="327"/>
        <v>2514</v>
      </c>
    </row>
    <row r="2574" spans="1:31">
      <c r="A2574" s="59" t="str">
        <f t="shared" si="321"/>
        <v>664111032</v>
      </c>
      <c r="B2574" s="59" t="str">
        <f t="shared" si="322"/>
        <v>02-514-08</v>
      </c>
      <c r="C2574" s="69" t="s">
        <v>4880</v>
      </c>
      <c r="D2574" s="69" t="s">
        <v>4879</v>
      </c>
      <c r="E2574" s="69" t="s">
        <v>972</v>
      </c>
      <c r="F2574" s="70">
        <v>59</v>
      </c>
      <c r="G2574" s="70" t="s">
        <v>4873</v>
      </c>
      <c r="H2574" s="69" t="s">
        <v>63</v>
      </c>
      <c r="I2574" s="69" t="s">
        <v>908</v>
      </c>
      <c r="J2574" s="69" t="s">
        <v>349</v>
      </c>
      <c r="K2574" s="69" t="s">
        <v>382</v>
      </c>
      <c r="L2574" s="69" t="s">
        <v>420</v>
      </c>
      <c r="M2574" s="69" t="s">
        <v>388</v>
      </c>
      <c r="N2574" s="69" t="s">
        <v>43</v>
      </c>
      <c r="O2574" s="69" t="s">
        <v>386</v>
      </c>
      <c r="P2574" s="69" t="s">
        <v>970</v>
      </c>
      <c r="Q2574" s="69">
        <v>32</v>
      </c>
      <c r="R2574" s="69" t="s">
        <v>63</v>
      </c>
      <c r="V2574" s="59" t="str">
        <f t="shared" si="323"/>
        <v>6641110бежевый</v>
      </c>
      <c r="W2574" s="59" t="str">
        <f t="shared" si="320"/>
        <v>6641110</v>
      </c>
      <c r="X2574" s="59" t="str">
        <f t="shared" si="324"/>
        <v>6-PANEL CAP COTTON TWILL</v>
      </c>
      <c r="AC2574" s="50">
        <f t="shared" si="325"/>
        <v>2</v>
      </c>
      <c r="AD2574" s="43">
        <f t="shared" si="326"/>
        <v>514</v>
      </c>
      <c r="AE2574" s="50">
        <f t="shared" si="327"/>
        <v>2514</v>
      </c>
    </row>
    <row r="2575" spans="1:31">
      <c r="A2575" s="59" t="str">
        <f t="shared" si="321"/>
        <v>664111032</v>
      </c>
      <c r="B2575" s="59" t="str">
        <f t="shared" si="322"/>
        <v>02-514-08</v>
      </c>
      <c r="C2575" s="69" t="s">
        <v>4881</v>
      </c>
      <c r="D2575" s="69" t="s">
        <v>4879</v>
      </c>
      <c r="E2575" s="69" t="s">
        <v>983</v>
      </c>
      <c r="F2575" s="70">
        <v>61</v>
      </c>
      <c r="G2575" s="70" t="s">
        <v>4873</v>
      </c>
      <c r="H2575" s="69" t="s">
        <v>63</v>
      </c>
      <c r="I2575" s="69" t="s">
        <v>908</v>
      </c>
      <c r="J2575" s="69" t="s">
        <v>349</v>
      </c>
      <c r="K2575" s="69" t="s">
        <v>382</v>
      </c>
      <c r="L2575" s="69" t="s">
        <v>420</v>
      </c>
      <c r="M2575" s="69" t="s">
        <v>388</v>
      </c>
      <c r="N2575" s="69" t="s">
        <v>43</v>
      </c>
      <c r="O2575" s="69" t="s">
        <v>386</v>
      </c>
      <c r="P2575" s="69" t="s">
        <v>970</v>
      </c>
      <c r="Q2575" s="69">
        <v>32</v>
      </c>
      <c r="R2575" s="69" t="s">
        <v>63</v>
      </c>
      <c r="V2575" s="59" t="str">
        <f t="shared" si="323"/>
        <v>6641110бежевый</v>
      </c>
      <c r="W2575" s="59" t="str">
        <f t="shared" si="320"/>
        <v>6641110</v>
      </c>
      <c r="X2575" s="59" t="str">
        <f t="shared" si="324"/>
        <v>6-PANEL CAP COTTON TWILL</v>
      </c>
      <c r="AC2575" s="50">
        <f t="shared" si="325"/>
        <v>2</v>
      </c>
      <c r="AD2575" s="43">
        <f t="shared" si="326"/>
        <v>514</v>
      </c>
      <c r="AE2575" s="50">
        <f t="shared" si="327"/>
        <v>2514</v>
      </c>
    </row>
    <row r="2576" spans="1:31">
      <c r="A2576" s="59" t="str">
        <f t="shared" si="321"/>
        <v>664111032</v>
      </c>
      <c r="B2576" s="59" t="str">
        <f t="shared" si="322"/>
        <v>02-514-08</v>
      </c>
      <c r="C2576" s="69" t="s">
        <v>4882</v>
      </c>
      <c r="D2576" s="69" t="s">
        <v>4879</v>
      </c>
      <c r="E2576" s="69" t="s">
        <v>989</v>
      </c>
      <c r="F2576" s="70">
        <v>63</v>
      </c>
      <c r="G2576" s="70" t="s">
        <v>4873</v>
      </c>
      <c r="H2576" s="69" t="s">
        <v>63</v>
      </c>
      <c r="I2576" s="69" t="s">
        <v>908</v>
      </c>
      <c r="J2576" s="69" t="s">
        <v>349</v>
      </c>
      <c r="K2576" s="69" t="s">
        <v>382</v>
      </c>
      <c r="L2576" s="69" t="s">
        <v>420</v>
      </c>
      <c r="M2576" s="69" t="s">
        <v>388</v>
      </c>
      <c r="N2576" s="69" t="s">
        <v>43</v>
      </c>
      <c r="O2576" s="69" t="s">
        <v>386</v>
      </c>
      <c r="P2576" s="69" t="s">
        <v>970</v>
      </c>
      <c r="Q2576" s="69">
        <v>32</v>
      </c>
      <c r="R2576" s="69" t="s">
        <v>63</v>
      </c>
      <c r="V2576" s="59" t="str">
        <f t="shared" si="323"/>
        <v>6641110бежевый</v>
      </c>
      <c r="W2576" s="59" t="str">
        <f t="shared" si="320"/>
        <v>6641110</v>
      </c>
      <c r="X2576" s="59" t="str">
        <f t="shared" si="324"/>
        <v>6-PANEL CAP COTTON TWILL</v>
      </c>
      <c r="AC2576" s="50">
        <f t="shared" si="325"/>
        <v>2</v>
      </c>
      <c r="AD2576" s="43">
        <f t="shared" si="326"/>
        <v>514</v>
      </c>
      <c r="AE2576" s="50">
        <f t="shared" si="327"/>
        <v>2514</v>
      </c>
    </row>
    <row r="2577" spans="1:31">
      <c r="A2577" s="59" t="str">
        <f t="shared" si="321"/>
        <v>66431047</v>
      </c>
      <c r="B2577" s="59" t="str">
        <f t="shared" si="322"/>
        <v>02-515-02</v>
      </c>
      <c r="C2577" s="69" t="s">
        <v>4883</v>
      </c>
      <c r="D2577" s="69" t="s">
        <v>4884</v>
      </c>
      <c r="E2577" s="69" t="s">
        <v>1147</v>
      </c>
      <c r="F2577" s="70">
        <v>55</v>
      </c>
      <c r="G2577" s="70" t="s">
        <v>4885</v>
      </c>
      <c r="H2577" s="69" t="s">
        <v>63</v>
      </c>
      <c r="I2577" s="69" t="s">
        <v>1882</v>
      </c>
      <c r="J2577" s="69" t="s">
        <v>349</v>
      </c>
      <c r="K2577" s="69" t="s">
        <v>382</v>
      </c>
      <c r="L2577" s="69" t="s">
        <v>420</v>
      </c>
      <c r="M2577" s="69" t="s">
        <v>384</v>
      </c>
      <c r="N2577" s="69" t="s">
        <v>37</v>
      </c>
      <c r="O2577" s="69" t="s">
        <v>433</v>
      </c>
      <c r="P2577" s="69" t="s">
        <v>970</v>
      </c>
      <c r="Q2577" s="69">
        <v>7</v>
      </c>
      <c r="R2577" s="69" t="s">
        <v>63</v>
      </c>
      <c r="V2577" s="59" t="str">
        <f t="shared" si="323"/>
        <v>6643104бежевый</v>
      </c>
      <c r="W2577" s="59" t="str">
        <f t="shared" si="320"/>
        <v>6643104</v>
      </c>
      <c r="X2577" s="59" t="str">
        <f t="shared" si="324"/>
        <v>6-PANEL CAP LINEN</v>
      </c>
      <c r="AC2577" s="50">
        <f t="shared" si="325"/>
        <v>2</v>
      </c>
      <c r="AD2577" s="43">
        <f t="shared" si="326"/>
        <v>515</v>
      </c>
      <c r="AE2577" s="50">
        <f t="shared" si="327"/>
        <v>2515</v>
      </c>
    </row>
    <row r="2578" spans="1:31">
      <c r="A2578" s="59" t="str">
        <f t="shared" si="321"/>
        <v>66431047</v>
      </c>
      <c r="B2578" s="59" t="str">
        <f t="shared" si="322"/>
        <v>02-515-02</v>
      </c>
      <c r="C2578" s="69" t="s">
        <v>4886</v>
      </c>
      <c r="D2578" s="69" t="s">
        <v>4884</v>
      </c>
      <c r="E2578" s="69" t="s">
        <v>967</v>
      </c>
      <c r="F2578" s="70">
        <v>57</v>
      </c>
      <c r="G2578" s="70" t="s">
        <v>4885</v>
      </c>
      <c r="H2578" s="69" t="s">
        <v>63</v>
      </c>
      <c r="I2578" s="69" t="s">
        <v>1882</v>
      </c>
      <c r="J2578" s="69" t="s">
        <v>349</v>
      </c>
      <c r="K2578" s="69" t="s">
        <v>382</v>
      </c>
      <c r="L2578" s="69" t="s">
        <v>420</v>
      </c>
      <c r="M2578" s="69" t="s">
        <v>384</v>
      </c>
      <c r="N2578" s="69" t="s">
        <v>37</v>
      </c>
      <c r="O2578" s="69" t="s">
        <v>433</v>
      </c>
      <c r="P2578" s="69" t="s">
        <v>970</v>
      </c>
      <c r="Q2578" s="69">
        <v>7</v>
      </c>
      <c r="R2578" s="69" t="s">
        <v>63</v>
      </c>
      <c r="V2578" s="59" t="str">
        <f t="shared" si="323"/>
        <v>6643104бежевый</v>
      </c>
      <c r="W2578" s="59" t="str">
        <f t="shared" si="320"/>
        <v>6643104</v>
      </c>
      <c r="X2578" s="59" t="str">
        <f t="shared" si="324"/>
        <v>6-PANEL CAP LINEN</v>
      </c>
      <c r="AC2578" s="50">
        <f t="shared" si="325"/>
        <v>2</v>
      </c>
      <c r="AD2578" s="43">
        <f t="shared" si="326"/>
        <v>515</v>
      </c>
      <c r="AE2578" s="50">
        <f t="shared" si="327"/>
        <v>2515</v>
      </c>
    </row>
    <row r="2579" spans="1:31">
      <c r="A2579" s="59" t="str">
        <f t="shared" si="321"/>
        <v>66431047</v>
      </c>
      <c r="B2579" s="59" t="str">
        <f t="shared" si="322"/>
        <v>02-515-02</v>
      </c>
      <c r="C2579" s="69" t="s">
        <v>4887</v>
      </c>
      <c r="D2579" s="69" t="s">
        <v>4884</v>
      </c>
      <c r="E2579" s="69" t="s">
        <v>972</v>
      </c>
      <c r="F2579" s="70">
        <v>59</v>
      </c>
      <c r="G2579" s="70" t="s">
        <v>4885</v>
      </c>
      <c r="H2579" s="69" t="s">
        <v>63</v>
      </c>
      <c r="I2579" s="69" t="s">
        <v>1882</v>
      </c>
      <c r="J2579" s="69" t="s">
        <v>349</v>
      </c>
      <c r="K2579" s="69" t="s">
        <v>382</v>
      </c>
      <c r="L2579" s="69" t="s">
        <v>420</v>
      </c>
      <c r="M2579" s="69" t="s">
        <v>384</v>
      </c>
      <c r="N2579" s="69" t="s">
        <v>37</v>
      </c>
      <c r="O2579" s="69" t="s">
        <v>433</v>
      </c>
      <c r="P2579" s="69" t="s">
        <v>970</v>
      </c>
      <c r="Q2579" s="69">
        <v>7</v>
      </c>
      <c r="R2579" s="69" t="s">
        <v>63</v>
      </c>
      <c r="V2579" s="59" t="str">
        <f t="shared" si="323"/>
        <v>6643104бежевый</v>
      </c>
      <c r="W2579" s="59" t="str">
        <f t="shared" si="320"/>
        <v>6643104</v>
      </c>
      <c r="X2579" s="59" t="str">
        <f t="shared" si="324"/>
        <v>6-PANEL CAP LINEN</v>
      </c>
      <c r="AC2579" s="50">
        <f t="shared" si="325"/>
        <v>2</v>
      </c>
      <c r="AD2579" s="43">
        <f t="shared" si="326"/>
        <v>515</v>
      </c>
      <c r="AE2579" s="50">
        <f t="shared" si="327"/>
        <v>2515</v>
      </c>
    </row>
    <row r="2580" spans="1:31">
      <c r="A2580" s="59" t="str">
        <f t="shared" si="321"/>
        <v>66431047</v>
      </c>
      <c r="B2580" s="59" t="str">
        <f t="shared" si="322"/>
        <v>02-515-02</v>
      </c>
      <c r="C2580" s="69" t="s">
        <v>4888</v>
      </c>
      <c r="D2580" s="69" t="s">
        <v>4884</v>
      </c>
      <c r="E2580" s="69" t="s">
        <v>983</v>
      </c>
      <c r="F2580" s="70">
        <v>61</v>
      </c>
      <c r="G2580" s="70" t="s">
        <v>4885</v>
      </c>
      <c r="H2580" s="69" t="s">
        <v>63</v>
      </c>
      <c r="I2580" s="69" t="s">
        <v>1882</v>
      </c>
      <c r="J2580" s="69" t="s">
        <v>349</v>
      </c>
      <c r="K2580" s="69" t="s">
        <v>382</v>
      </c>
      <c r="L2580" s="69" t="s">
        <v>420</v>
      </c>
      <c r="M2580" s="69" t="s">
        <v>384</v>
      </c>
      <c r="N2580" s="69" t="s">
        <v>37</v>
      </c>
      <c r="O2580" s="69" t="s">
        <v>433</v>
      </c>
      <c r="P2580" s="69" t="s">
        <v>970</v>
      </c>
      <c r="Q2580" s="69">
        <v>7</v>
      </c>
      <c r="R2580" s="69" t="s">
        <v>63</v>
      </c>
      <c r="V2580" s="59" t="str">
        <f t="shared" si="323"/>
        <v>6643104бежевый</v>
      </c>
      <c r="W2580" s="59" t="str">
        <f t="shared" si="320"/>
        <v>6643104</v>
      </c>
      <c r="X2580" s="59" t="str">
        <f t="shared" si="324"/>
        <v>6-PANEL CAP LINEN</v>
      </c>
      <c r="AC2580" s="50">
        <f t="shared" si="325"/>
        <v>2</v>
      </c>
      <c r="AD2580" s="43">
        <f t="shared" si="326"/>
        <v>515</v>
      </c>
      <c r="AE2580" s="50">
        <f t="shared" si="327"/>
        <v>2515</v>
      </c>
    </row>
    <row r="2581" spans="1:31">
      <c r="A2581" s="59" t="str">
        <f t="shared" si="321"/>
        <v>66431047</v>
      </c>
      <c r="B2581" s="59" t="str">
        <f t="shared" si="322"/>
        <v>02-515-02</v>
      </c>
      <c r="C2581" s="69" t="s">
        <v>4889</v>
      </c>
      <c r="D2581" s="69" t="s">
        <v>4884</v>
      </c>
      <c r="E2581" s="69" t="s">
        <v>989</v>
      </c>
      <c r="F2581" s="70">
        <v>63</v>
      </c>
      <c r="G2581" s="70" t="s">
        <v>4885</v>
      </c>
      <c r="H2581" s="69" t="s">
        <v>63</v>
      </c>
      <c r="I2581" s="69" t="s">
        <v>1882</v>
      </c>
      <c r="J2581" s="69" t="s">
        <v>349</v>
      </c>
      <c r="K2581" s="69" t="s">
        <v>382</v>
      </c>
      <c r="L2581" s="69" t="s">
        <v>420</v>
      </c>
      <c r="M2581" s="69" t="s">
        <v>384</v>
      </c>
      <c r="N2581" s="69" t="s">
        <v>37</v>
      </c>
      <c r="O2581" s="69" t="s">
        <v>433</v>
      </c>
      <c r="P2581" s="69" t="s">
        <v>970</v>
      </c>
      <c r="Q2581" s="69">
        <v>7</v>
      </c>
      <c r="R2581" s="69" t="s">
        <v>63</v>
      </c>
      <c r="V2581" s="59" t="str">
        <f t="shared" si="323"/>
        <v>6643104бежевый</v>
      </c>
      <c r="W2581" s="59" t="str">
        <f t="shared" si="320"/>
        <v>6643104</v>
      </c>
      <c r="X2581" s="59" t="str">
        <f t="shared" si="324"/>
        <v>6-PANEL CAP LINEN</v>
      </c>
      <c r="AC2581" s="50">
        <f t="shared" si="325"/>
        <v>2</v>
      </c>
      <c r="AD2581" s="43">
        <f t="shared" si="326"/>
        <v>515</v>
      </c>
      <c r="AE2581" s="50">
        <f t="shared" si="327"/>
        <v>2515</v>
      </c>
    </row>
    <row r="2582" spans="1:31">
      <c r="A2582" s="59" t="str">
        <f t="shared" si="321"/>
        <v>664310420</v>
      </c>
      <c r="B2582" s="59" t="str">
        <f t="shared" si="322"/>
        <v>02-515-19</v>
      </c>
      <c r="C2582" s="69" t="s">
        <v>4890</v>
      </c>
      <c r="D2582" s="69" t="s">
        <v>4891</v>
      </c>
      <c r="E2582" s="69" t="s">
        <v>1147</v>
      </c>
      <c r="F2582" s="70">
        <v>55</v>
      </c>
      <c r="G2582" s="70" t="s">
        <v>4885</v>
      </c>
      <c r="H2582" s="69" t="s">
        <v>91</v>
      </c>
      <c r="I2582" s="69" t="s">
        <v>1882</v>
      </c>
      <c r="J2582" s="69" t="s">
        <v>349</v>
      </c>
      <c r="K2582" s="69" t="s">
        <v>382</v>
      </c>
      <c r="L2582" s="69" t="s">
        <v>420</v>
      </c>
      <c r="M2582" s="69" t="s">
        <v>384</v>
      </c>
      <c r="N2582" s="69" t="s">
        <v>37</v>
      </c>
      <c r="O2582" s="69" t="s">
        <v>433</v>
      </c>
      <c r="P2582" s="69" t="s">
        <v>970</v>
      </c>
      <c r="Q2582" s="69">
        <v>20</v>
      </c>
      <c r="R2582" s="69" t="s">
        <v>91</v>
      </c>
      <c r="V2582" s="59" t="str">
        <f t="shared" si="323"/>
        <v>6643104голубой</v>
      </c>
      <c r="W2582" s="59" t="str">
        <f t="shared" si="320"/>
        <v>6643104</v>
      </c>
      <c r="X2582" s="59" t="str">
        <f t="shared" si="324"/>
        <v>6-PANEL CAP LINEN</v>
      </c>
      <c r="AC2582" s="50">
        <f t="shared" si="325"/>
        <v>2</v>
      </c>
      <c r="AD2582" s="43">
        <f t="shared" si="326"/>
        <v>515</v>
      </c>
      <c r="AE2582" s="50">
        <f t="shared" si="327"/>
        <v>2515</v>
      </c>
    </row>
    <row r="2583" spans="1:31">
      <c r="A2583" s="59" t="str">
        <f t="shared" si="321"/>
        <v>664310420</v>
      </c>
      <c r="B2583" s="59" t="str">
        <f t="shared" si="322"/>
        <v>02-515-19</v>
      </c>
      <c r="C2583" s="69" t="s">
        <v>4892</v>
      </c>
      <c r="D2583" s="69" t="s">
        <v>4891</v>
      </c>
      <c r="E2583" s="69" t="s">
        <v>967</v>
      </c>
      <c r="F2583" s="70">
        <v>57</v>
      </c>
      <c r="G2583" s="70" t="s">
        <v>4885</v>
      </c>
      <c r="H2583" s="69" t="s">
        <v>91</v>
      </c>
      <c r="I2583" s="69" t="s">
        <v>1882</v>
      </c>
      <c r="J2583" s="69" t="s">
        <v>349</v>
      </c>
      <c r="K2583" s="69" t="s">
        <v>382</v>
      </c>
      <c r="L2583" s="69" t="s">
        <v>420</v>
      </c>
      <c r="M2583" s="69" t="s">
        <v>384</v>
      </c>
      <c r="N2583" s="69" t="s">
        <v>37</v>
      </c>
      <c r="O2583" s="69" t="s">
        <v>433</v>
      </c>
      <c r="P2583" s="69" t="s">
        <v>970</v>
      </c>
      <c r="Q2583" s="69">
        <v>20</v>
      </c>
      <c r="R2583" s="69" t="s">
        <v>91</v>
      </c>
      <c r="V2583" s="59" t="str">
        <f t="shared" si="323"/>
        <v>6643104голубой</v>
      </c>
      <c r="W2583" s="59" t="str">
        <f t="shared" si="320"/>
        <v>6643104</v>
      </c>
      <c r="X2583" s="59" t="str">
        <f t="shared" si="324"/>
        <v>6-PANEL CAP LINEN</v>
      </c>
      <c r="AC2583" s="50">
        <f t="shared" si="325"/>
        <v>2</v>
      </c>
      <c r="AD2583" s="43">
        <f t="shared" si="326"/>
        <v>515</v>
      </c>
      <c r="AE2583" s="50">
        <f t="shared" si="327"/>
        <v>2515</v>
      </c>
    </row>
    <row r="2584" spans="1:31">
      <c r="A2584" s="59" t="str">
        <f t="shared" si="321"/>
        <v>664310420</v>
      </c>
      <c r="B2584" s="59" t="str">
        <f t="shared" si="322"/>
        <v>02-515-19</v>
      </c>
      <c r="C2584" s="69" t="s">
        <v>4893</v>
      </c>
      <c r="D2584" s="69" t="s">
        <v>4891</v>
      </c>
      <c r="E2584" s="69" t="s">
        <v>972</v>
      </c>
      <c r="F2584" s="70">
        <v>59</v>
      </c>
      <c r="G2584" s="70" t="s">
        <v>4885</v>
      </c>
      <c r="H2584" s="69" t="s">
        <v>91</v>
      </c>
      <c r="I2584" s="69" t="s">
        <v>1882</v>
      </c>
      <c r="J2584" s="69" t="s">
        <v>349</v>
      </c>
      <c r="K2584" s="69" t="s">
        <v>382</v>
      </c>
      <c r="L2584" s="69" t="s">
        <v>420</v>
      </c>
      <c r="M2584" s="69" t="s">
        <v>384</v>
      </c>
      <c r="N2584" s="69" t="s">
        <v>37</v>
      </c>
      <c r="O2584" s="69" t="s">
        <v>433</v>
      </c>
      <c r="P2584" s="69" t="s">
        <v>970</v>
      </c>
      <c r="Q2584" s="69">
        <v>20</v>
      </c>
      <c r="R2584" s="69" t="s">
        <v>91</v>
      </c>
      <c r="V2584" s="59" t="str">
        <f t="shared" si="323"/>
        <v>6643104голубой</v>
      </c>
      <c r="W2584" s="59" t="str">
        <f t="shared" si="320"/>
        <v>6643104</v>
      </c>
      <c r="X2584" s="59" t="str">
        <f t="shared" si="324"/>
        <v>6-PANEL CAP LINEN</v>
      </c>
      <c r="AC2584" s="50">
        <f t="shared" si="325"/>
        <v>2</v>
      </c>
      <c r="AD2584" s="43">
        <f t="shared" si="326"/>
        <v>515</v>
      </c>
      <c r="AE2584" s="50">
        <f t="shared" si="327"/>
        <v>2515</v>
      </c>
    </row>
    <row r="2585" spans="1:31">
      <c r="A2585" s="59" t="str">
        <f t="shared" si="321"/>
        <v>664310420</v>
      </c>
      <c r="B2585" s="59" t="str">
        <f t="shared" si="322"/>
        <v>02-515-19</v>
      </c>
      <c r="C2585" s="69" t="s">
        <v>4894</v>
      </c>
      <c r="D2585" s="69" t="s">
        <v>4891</v>
      </c>
      <c r="E2585" s="69" t="s">
        <v>983</v>
      </c>
      <c r="F2585" s="70">
        <v>61</v>
      </c>
      <c r="G2585" s="70" t="s">
        <v>4885</v>
      </c>
      <c r="H2585" s="69" t="s">
        <v>91</v>
      </c>
      <c r="I2585" s="69" t="s">
        <v>1882</v>
      </c>
      <c r="J2585" s="69" t="s">
        <v>349</v>
      </c>
      <c r="K2585" s="69" t="s">
        <v>382</v>
      </c>
      <c r="L2585" s="69" t="s">
        <v>420</v>
      </c>
      <c r="M2585" s="69" t="s">
        <v>384</v>
      </c>
      <c r="N2585" s="69" t="s">
        <v>37</v>
      </c>
      <c r="O2585" s="69" t="s">
        <v>433</v>
      </c>
      <c r="P2585" s="69" t="s">
        <v>970</v>
      </c>
      <c r="Q2585" s="69">
        <v>20</v>
      </c>
      <c r="R2585" s="69" t="s">
        <v>91</v>
      </c>
      <c r="V2585" s="59" t="str">
        <f t="shared" si="323"/>
        <v>6643104голубой</v>
      </c>
      <c r="W2585" s="59" t="str">
        <f t="shared" si="320"/>
        <v>6643104</v>
      </c>
      <c r="X2585" s="59" t="str">
        <f t="shared" si="324"/>
        <v>6-PANEL CAP LINEN</v>
      </c>
      <c r="AC2585" s="50">
        <f t="shared" si="325"/>
        <v>2</v>
      </c>
      <c r="AD2585" s="43">
        <f t="shared" si="326"/>
        <v>515</v>
      </c>
      <c r="AE2585" s="50">
        <f t="shared" si="327"/>
        <v>2515</v>
      </c>
    </row>
    <row r="2586" spans="1:31">
      <c r="A2586" s="59" t="str">
        <f t="shared" si="321"/>
        <v>664310420</v>
      </c>
      <c r="B2586" s="59" t="str">
        <f t="shared" si="322"/>
        <v>02-515-19</v>
      </c>
      <c r="C2586" s="69" t="s">
        <v>4895</v>
      </c>
      <c r="D2586" s="69" t="s">
        <v>4891</v>
      </c>
      <c r="E2586" s="69" t="s">
        <v>989</v>
      </c>
      <c r="F2586" s="70">
        <v>63</v>
      </c>
      <c r="G2586" s="70" t="s">
        <v>4885</v>
      </c>
      <c r="H2586" s="69" t="s">
        <v>91</v>
      </c>
      <c r="I2586" s="69" t="s">
        <v>1882</v>
      </c>
      <c r="J2586" s="69" t="s">
        <v>349</v>
      </c>
      <c r="K2586" s="69" t="s">
        <v>382</v>
      </c>
      <c r="L2586" s="69" t="s">
        <v>420</v>
      </c>
      <c r="M2586" s="69" t="s">
        <v>384</v>
      </c>
      <c r="N2586" s="69" t="s">
        <v>37</v>
      </c>
      <c r="O2586" s="69" t="s">
        <v>433</v>
      </c>
      <c r="P2586" s="69" t="s">
        <v>970</v>
      </c>
      <c r="Q2586" s="69">
        <v>20</v>
      </c>
      <c r="R2586" s="69" t="s">
        <v>91</v>
      </c>
      <c r="V2586" s="59" t="str">
        <f t="shared" si="323"/>
        <v>6643104голубой</v>
      </c>
      <c r="W2586" s="59" t="str">
        <f t="shared" si="320"/>
        <v>6643104</v>
      </c>
      <c r="X2586" s="59" t="str">
        <f t="shared" si="324"/>
        <v>6-PANEL CAP LINEN</v>
      </c>
      <c r="AC2586" s="50">
        <f t="shared" si="325"/>
        <v>2</v>
      </c>
      <c r="AD2586" s="43">
        <f t="shared" si="326"/>
        <v>515</v>
      </c>
      <c r="AE2586" s="50">
        <f t="shared" si="327"/>
        <v>2515</v>
      </c>
    </row>
    <row r="2587" spans="1:31">
      <c r="A2587" s="59" t="str">
        <f t="shared" si="321"/>
        <v>6643501326</v>
      </c>
      <c r="B2587" s="59" t="str">
        <f t="shared" si="322"/>
        <v>02-516-06</v>
      </c>
      <c r="C2587" s="69" t="s">
        <v>4896</v>
      </c>
      <c r="D2587" s="69" t="s">
        <v>4897</v>
      </c>
      <c r="E2587" s="69" t="s">
        <v>1147</v>
      </c>
      <c r="F2587" s="70">
        <v>55</v>
      </c>
      <c r="G2587" s="70" t="s">
        <v>4898</v>
      </c>
      <c r="H2587" s="69" t="s">
        <v>71</v>
      </c>
      <c r="I2587" s="69" t="s">
        <v>1882</v>
      </c>
      <c r="J2587" s="69" t="s">
        <v>349</v>
      </c>
      <c r="K2587" s="69" t="s">
        <v>382</v>
      </c>
      <c r="L2587" s="69" t="s">
        <v>420</v>
      </c>
      <c r="M2587" s="69" t="s">
        <v>384</v>
      </c>
      <c r="N2587" s="69" t="s">
        <v>37</v>
      </c>
      <c r="O2587" s="69" t="s">
        <v>433</v>
      </c>
      <c r="P2587" s="69" t="s">
        <v>970</v>
      </c>
      <c r="Q2587" s="69">
        <v>326</v>
      </c>
      <c r="R2587" s="69" t="s">
        <v>71</v>
      </c>
      <c r="V2587" s="59" t="str">
        <f t="shared" si="323"/>
        <v>6643501синий</v>
      </c>
      <c r="W2587" s="59" t="str">
        <f t="shared" si="320"/>
        <v>6643501</v>
      </c>
      <c r="X2587" s="59" t="str">
        <f t="shared" si="324"/>
        <v>6-PANEL CAP LINEN</v>
      </c>
      <c r="AC2587" s="50">
        <f t="shared" si="325"/>
        <v>2</v>
      </c>
      <c r="AD2587" s="43">
        <f t="shared" si="326"/>
        <v>516</v>
      </c>
      <c r="AE2587" s="50">
        <f t="shared" si="327"/>
        <v>2516</v>
      </c>
    </row>
    <row r="2588" spans="1:31">
      <c r="A2588" s="59" t="str">
        <f t="shared" si="321"/>
        <v>6643501326</v>
      </c>
      <c r="B2588" s="59" t="str">
        <f t="shared" si="322"/>
        <v>02-516-06</v>
      </c>
      <c r="C2588" s="69" t="s">
        <v>4899</v>
      </c>
      <c r="D2588" s="69" t="s">
        <v>4897</v>
      </c>
      <c r="E2588" s="69" t="s">
        <v>967</v>
      </c>
      <c r="F2588" s="70">
        <v>57</v>
      </c>
      <c r="G2588" s="70" t="s">
        <v>4898</v>
      </c>
      <c r="H2588" s="69" t="s">
        <v>71</v>
      </c>
      <c r="I2588" s="69" t="s">
        <v>1882</v>
      </c>
      <c r="J2588" s="69" t="s">
        <v>349</v>
      </c>
      <c r="K2588" s="69" t="s">
        <v>382</v>
      </c>
      <c r="L2588" s="69" t="s">
        <v>420</v>
      </c>
      <c r="M2588" s="69" t="s">
        <v>384</v>
      </c>
      <c r="N2588" s="69" t="s">
        <v>37</v>
      </c>
      <c r="O2588" s="69" t="s">
        <v>433</v>
      </c>
      <c r="P2588" s="69" t="s">
        <v>970</v>
      </c>
      <c r="Q2588" s="69">
        <v>326</v>
      </c>
      <c r="R2588" s="69" t="s">
        <v>71</v>
      </c>
      <c r="V2588" s="59" t="str">
        <f t="shared" si="323"/>
        <v>6643501синий</v>
      </c>
      <c r="W2588" s="59" t="str">
        <f t="shared" si="320"/>
        <v>6643501</v>
      </c>
      <c r="X2588" s="59" t="str">
        <f t="shared" si="324"/>
        <v>6-PANEL CAP LINEN</v>
      </c>
      <c r="AC2588" s="50">
        <f t="shared" si="325"/>
        <v>2</v>
      </c>
      <c r="AD2588" s="43">
        <f t="shared" si="326"/>
        <v>516</v>
      </c>
      <c r="AE2588" s="50">
        <f t="shared" si="327"/>
        <v>2516</v>
      </c>
    </row>
    <row r="2589" spans="1:31">
      <c r="A2589" s="59" t="str">
        <f t="shared" si="321"/>
        <v>6643501326</v>
      </c>
      <c r="B2589" s="59" t="str">
        <f t="shared" si="322"/>
        <v>02-516-06</v>
      </c>
      <c r="C2589" s="69" t="s">
        <v>4900</v>
      </c>
      <c r="D2589" s="69" t="s">
        <v>4897</v>
      </c>
      <c r="E2589" s="69" t="s">
        <v>972</v>
      </c>
      <c r="F2589" s="70">
        <v>59</v>
      </c>
      <c r="G2589" s="70" t="s">
        <v>4898</v>
      </c>
      <c r="H2589" s="69" t="s">
        <v>71</v>
      </c>
      <c r="I2589" s="69" t="s">
        <v>1882</v>
      </c>
      <c r="J2589" s="69" t="s">
        <v>349</v>
      </c>
      <c r="K2589" s="69" t="s">
        <v>382</v>
      </c>
      <c r="L2589" s="69" t="s">
        <v>420</v>
      </c>
      <c r="M2589" s="69" t="s">
        <v>384</v>
      </c>
      <c r="N2589" s="69" t="s">
        <v>37</v>
      </c>
      <c r="O2589" s="69" t="s">
        <v>433</v>
      </c>
      <c r="P2589" s="69" t="s">
        <v>970</v>
      </c>
      <c r="Q2589" s="69">
        <v>326</v>
      </c>
      <c r="R2589" s="69" t="s">
        <v>71</v>
      </c>
      <c r="V2589" s="59" t="str">
        <f t="shared" si="323"/>
        <v>6643501синий</v>
      </c>
      <c r="W2589" s="59" t="str">
        <f t="shared" si="320"/>
        <v>6643501</v>
      </c>
      <c r="X2589" s="59" t="str">
        <f t="shared" si="324"/>
        <v>6-PANEL CAP LINEN</v>
      </c>
      <c r="AC2589" s="50">
        <f t="shared" si="325"/>
        <v>2</v>
      </c>
      <c r="AD2589" s="43">
        <f t="shared" si="326"/>
        <v>516</v>
      </c>
      <c r="AE2589" s="50">
        <f t="shared" si="327"/>
        <v>2516</v>
      </c>
    </row>
    <row r="2590" spans="1:31">
      <c r="A2590" s="59" t="str">
        <f t="shared" si="321"/>
        <v>6643501326</v>
      </c>
      <c r="B2590" s="59" t="str">
        <f t="shared" si="322"/>
        <v>02-516-06</v>
      </c>
      <c r="C2590" s="69" t="s">
        <v>4901</v>
      </c>
      <c r="D2590" s="69" t="s">
        <v>4897</v>
      </c>
      <c r="E2590" s="69" t="s">
        <v>983</v>
      </c>
      <c r="F2590" s="70">
        <v>61</v>
      </c>
      <c r="G2590" s="70" t="s">
        <v>4898</v>
      </c>
      <c r="H2590" s="69" t="s">
        <v>71</v>
      </c>
      <c r="I2590" s="69" t="s">
        <v>1882</v>
      </c>
      <c r="J2590" s="69" t="s">
        <v>349</v>
      </c>
      <c r="K2590" s="69" t="s">
        <v>382</v>
      </c>
      <c r="L2590" s="69" t="s">
        <v>420</v>
      </c>
      <c r="M2590" s="69" t="s">
        <v>384</v>
      </c>
      <c r="N2590" s="69" t="s">
        <v>37</v>
      </c>
      <c r="O2590" s="69" t="s">
        <v>433</v>
      </c>
      <c r="P2590" s="69" t="s">
        <v>970</v>
      </c>
      <c r="Q2590" s="69">
        <v>326</v>
      </c>
      <c r="R2590" s="69" t="s">
        <v>71</v>
      </c>
      <c r="V2590" s="59" t="str">
        <f t="shared" si="323"/>
        <v>6643501синий</v>
      </c>
      <c r="W2590" s="59" t="str">
        <f t="shared" si="320"/>
        <v>6643501</v>
      </c>
      <c r="X2590" s="59" t="str">
        <f t="shared" si="324"/>
        <v>6-PANEL CAP LINEN</v>
      </c>
      <c r="AC2590" s="50">
        <f t="shared" si="325"/>
        <v>2</v>
      </c>
      <c r="AD2590" s="43">
        <f t="shared" si="326"/>
        <v>516</v>
      </c>
      <c r="AE2590" s="50">
        <f t="shared" si="327"/>
        <v>2516</v>
      </c>
    </row>
    <row r="2591" spans="1:31">
      <c r="A2591" s="59" t="str">
        <f t="shared" si="321"/>
        <v>6643501326</v>
      </c>
      <c r="B2591" s="59" t="str">
        <f t="shared" si="322"/>
        <v>02-516-06</v>
      </c>
      <c r="C2591" s="69" t="s">
        <v>4902</v>
      </c>
      <c r="D2591" s="69" t="s">
        <v>4897</v>
      </c>
      <c r="E2591" s="69" t="s">
        <v>989</v>
      </c>
      <c r="F2591" s="70">
        <v>63</v>
      </c>
      <c r="G2591" s="70" t="s">
        <v>4898</v>
      </c>
      <c r="H2591" s="69" t="s">
        <v>71</v>
      </c>
      <c r="I2591" s="69" t="s">
        <v>1882</v>
      </c>
      <c r="J2591" s="69" t="s">
        <v>349</v>
      </c>
      <c r="K2591" s="69" t="s">
        <v>382</v>
      </c>
      <c r="L2591" s="69" t="s">
        <v>420</v>
      </c>
      <c r="M2591" s="69" t="s">
        <v>384</v>
      </c>
      <c r="N2591" s="69" t="s">
        <v>37</v>
      </c>
      <c r="O2591" s="69" t="s">
        <v>433</v>
      </c>
      <c r="P2591" s="69" t="s">
        <v>970</v>
      </c>
      <c r="Q2591" s="69">
        <v>326</v>
      </c>
      <c r="R2591" s="69" t="s">
        <v>71</v>
      </c>
      <c r="V2591" s="59" t="str">
        <f t="shared" si="323"/>
        <v>6643501синий</v>
      </c>
      <c r="W2591" s="59" t="str">
        <f t="shared" si="320"/>
        <v>6643501</v>
      </c>
      <c r="X2591" s="59" t="str">
        <f t="shared" si="324"/>
        <v>6-PANEL CAP LINEN</v>
      </c>
      <c r="AC2591" s="50">
        <f t="shared" si="325"/>
        <v>2</v>
      </c>
      <c r="AD2591" s="43">
        <f t="shared" si="326"/>
        <v>516</v>
      </c>
      <c r="AE2591" s="50">
        <f t="shared" si="327"/>
        <v>2516</v>
      </c>
    </row>
    <row r="2592" spans="1:31">
      <c r="A2592" s="59" t="str">
        <f t="shared" si="321"/>
        <v>6643501371</v>
      </c>
      <c r="B2592" s="59" t="str">
        <f t="shared" si="322"/>
        <v>02-516-02</v>
      </c>
      <c r="C2592" s="69" t="s">
        <v>4903</v>
      </c>
      <c r="D2592" s="69" t="s">
        <v>4904</v>
      </c>
      <c r="E2592" s="69" t="s">
        <v>1147</v>
      </c>
      <c r="F2592" s="70">
        <v>55</v>
      </c>
      <c r="G2592" s="70" t="s">
        <v>4898</v>
      </c>
      <c r="H2592" s="69" t="s">
        <v>63</v>
      </c>
      <c r="I2592" s="69" t="s">
        <v>1882</v>
      </c>
      <c r="J2592" s="69" t="s">
        <v>349</v>
      </c>
      <c r="K2592" s="69" t="s">
        <v>382</v>
      </c>
      <c r="L2592" s="69" t="s">
        <v>420</v>
      </c>
      <c r="M2592" s="69" t="s">
        <v>384</v>
      </c>
      <c r="N2592" s="69" t="s">
        <v>37</v>
      </c>
      <c r="O2592" s="69" t="s">
        <v>433</v>
      </c>
      <c r="P2592" s="69" t="s">
        <v>970</v>
      </c>
      <c r="Q2592" s="69">
        <v>371</v>
      </c>
      <c r="R2592" s="69" t="s">
        <v>63</v>
      </c>
      <c r="V2592" s="59" t="str">
        <f t="shared" si="323"/>
        <v>6643501бежевый</v>
      </c>
      <c r="W2592" s="59" t="str">
        <f t="shared" si="320"/>
        <v>6643501</v>
      </c>
      <c r="X2592" s="59" t="str">
        <f t="shared" si="324"/>
        <v>6-PANEL CAP LINEN</v>
      </c>
      <c r="AC2592" s="50">
        <f t="shared" si="325"/>
        <v>2</v>
      </c>
      <c r="AD2592" s="43">
        <f t="shared" si="326"/>
        <v>516</v>
      </c>
      <c r="AE2592" s="50">
        <f t="shared" si="327"/>
        <v>2516</v>
      </c>
    </row>
    <row r="2593" spans="1:31">
      <c r="A2593" s="59" t="str">
        <f t="shared" si="321"/>
        <v>6643501371</v>
      </c>
      <c r="B2593" s="59" t="str">
        <f t="shared" si="322"/>
        <v>02-516-02</v>
      </c>
      <c r="C2593" s="69" t="s">
        <v>4905</v>
      </c>
      <c r="D2593" s="69" t="s">
        <v>4904</v>
      </c>
      <c r="E2593" s="69" t="s">
        <v>967</v>
      </c>
      <c r="F2593" s="70">
        <v>57</v>
      </c>
      <c r="G2593" s="70" t="s">
        <v>4898</v>
      </c>
      <c r="H2593" s="69" t="s">
        <v>63</v>
      </c>
      <c r="I2593" s="69" t="s">
        <v>1882</v>
      </c>
      <c r="J2593" s="69" t="s">
        <v>349</v>
      </c>
      <c r="K2593" s="69" t="s">
        <v>382</v>
      </c>
      <c r="L2593" s="69" t="s">
        <v>420</v>
      </c>
      <c r="M2593" s="69" t="s">
        <v>384</v>
      </c>
      <c r="N2593" s="69" t="s">
        <v>37</v>
      </c>
      <c r="O2593" s="69" t="s">
        <v>433</v>
      </c>
      <c r="P2593" s="69" t="s">
        <v>970</v>
      </c>
      <c r="Q2593" s="69">
        <v>371</v>
      </c>
      <c r="R2593" s="69" t="s">
        <v>63</v>
      </c>
      <c r="V2593" s="59" t="str">
        <f t="shared" si="323"/>
        <v>6643501бежевый</v>
      </c>
      <c r="W2593" s="59" t="str">
        <f t="shared" si="320"/>
        <v>6643501</v>
      </c>
      <c r="X2593" s="59" t="str">
        <f t="shared" si="324"/>
        <v>6-PANEL CAP LINEN</v>
      </c>
      <c r="AC2593" s="50">
        <f t="shared" si="325"/>
        <v>2</v>
      </c>
      <c r="AD2593" s="43">
        <f t="shared" si="326"/>
        <v>516</v>
      </c>
      <c r="AE2593" s="50">
        <f t="shared" si="327"/>
        <v>2516</v>
      </c>
    </row>
    <row r="2594" spans="1:31">
      <c r="A2594" s="59" t="str">
        <f t="shared" si="321"/>
        <v>6643501371</v>
      </c>
      <c r="B2594" s="59" t="str">
        <f t="shared" si="322"/>
        <v>02-516-02</v>
      </c>
      <c r="C2594" s="69" t="s">
        <v>4906</v>
      </c>
      <c r="D2594" s="69" t="s">
        <v>4904</v>
      </c>
      <c r="E2594" s="69" t="s">
        <v>972</v>
      </c>
      <c r="F2594" s="70">
        <v>59</v>
      </c>
      <c r="G2594" s="70" t="s">
        <v>4898</v>
      </c>
      <c r="H2594" s="69" t="s">
        <v>63</v>
      </c>
      <c r="I2594" s="69" t="s">
        <v>1882</v>
      </c>
      <c r="J2594" s="69" t="s">
        <v>349</v>
      </c>
      <c r="K2594" s="69" t="s">
        <v>382</v>
      </c>
      <c r="L2594" s="69" t="s">
        <v>420</v>
      </c>
      <c r="M2594" s="69" t="s">
        <v>384</v>
      </c>
      <c r="N2594" s="69" t="s">
        <v>37</v>
      </c>
      <c r="O2594" s="69" t="s">
        <v>433</v>
      </c>
      <c r="P2594" s="69" t="s">
        <v>970</v>
      </c>
      <c r="Q2594" s="69">
        <v>371</v>
      </c>
      <c r="R2594" s="69" t="s">
        <v>63</v>
      </c>
      <c r="V2594" s="59" t="str">
        <f t="shared" si="323"/>
        <v>6643501бежевый</v>
      </c>
      <c r="W2594" s="59" t="str">
        <f t="shared" si="320"/>
        <v>6643501</v>
      </c>
      <c r="X2594" s="59" t="str">
        <f t="shared" si="324"/>
        <v>6-PANEL CAP LINEN</v>
      </c>
      <c r="AC2594" s="50">
        <f t="shared" si="325"/>
        <v>2</v>
      </c>
      <c r="AD2594" s="43">
        <f t="shared" si="326"/>
        <v>516</v>
      </c>
      <c r="AE2594" s="50">
        <f t="shared" si="327"/>
        <v>2516</v>
      </c>
    </row>
    <row r="2595" spans="1:31">
      <c r="A2595" s="59" t="str">
        <f t="shared" si="321"/>
        <v>6643501371</v>
      </c>
      <c r="B2595" s="59" t="str">
        <f t="shared" si="322"/>
        <v>02-516-02</v>
      </c>
      <c r="C2595" s="69" t="s">
        <v>4907</v>
      </c>
      <c r="D2595" s="69" t="s">
        <v>4904</v>
      </c>
      <c r="E2595" s="69" t="s">
        <v>983</v>
      </c>
      <c r="F2595" s="70">
        <v>61</v>
      </c>
      <c r="G2595" s="70" t="s">
        <v>4898</v>
      </c>
      <c r="H2595" s="69" t="s">
        <v>63</v>
      </c>
      <c r="I2595" s="69" t="s">
        <v>1882</v>
      </c>
      <c r="J2595" s="69" t="s">
        <v>349</v>
      </c>
      <c r="K2595" s="69" t="s">
        <v>382</v>
      </c>
      <c r="L2595" s="69" t="s">
        <v>420</v>
      </c>
      <c r="M2595" s="69" t="s">
        <v>384</v>
      </c>
      <c r="N2595" s="69" t="s">
        <v>37</v>
      </c>
      <c r="O2595" s="69" t="s">
        <v>433</v>
      </c>
      <c r="P2595" s="69" t="s">
        <v>970</v>
      </c>
      <c r="Q2595" s="69">
        <v>371</v>
      </c>
      <c r="R2595" s="69" t="s">
        <v>63</v>
      </c>
      <c r="V2595" s="59" t="str">
        <f t="shared" si="323"/>
        <v>6643501бежевый</v>
      </c>
      <c r="W2595" s="59" t="str">
        <f t="shared" si="320"/>
        <v>6643501</v>
      </c>
      <c r="X2595" s="59" t="str">
        <f t="shared" si="324"/>
        <v>6-PANEL CAP LINEN</v>
      </c>
      <c r="AC2595" s="50">
        <f t="shared" si="325"/>
        <v>2</v>
      </c>
      <c r="AD2595" s="43">
        <f t="shared" si="326"/>
        <v>516</v>
      </c>
      <c r="AE2595" s="50">
        <f t="shared" si="327"/>
        <v>2516</v>
      </c>
    </row>
    <row r="2596" spans="1:31">
      <c r="A2596" s="59" t="str">
        <f t="shared" si="321"/>
        <v>6643501371</v>
      </c>
      <c r="B2596" s="59" t="str">
        <f t="shared" si="322"/>
        <v>02-516-02</v>
      </c>
      <c r="C2596" s="69" t="s">
        <v>4908</v>
      </c>
      <c r="D2596" s="69" t="s">
        <v>4904</v>
      </c>
      <c r="E2596" s="69" t="s">
        <v>989</v>
      </c>
      <c r="F2596" s="70">
        <v>63</v>
      </c>
      <c r="G2596" s="70" t="s">
        <v>4898</v>
      </c>
      <c r="H2596" s="69" t="s">
        <v>63</v>
      </c>
      <c r="I2596" s="69" t="s">
        <v>1882</v>
      </c>
      <c r="J2596" s="69" t="s">
        <v>349</v>
      </c>
      <c r="K2596" s="69" t="s">
        <v>382</v>
      </c>
      <c r="L2596" s="69" t="s">
        <v>420</v>
      </c>
      <c r="M2596" s="69" t="s">
        <v>384</v>
      </c>
      <c r="N2596" s="69" t="s">
        <v>37</v>
      </c>
      <c r="O2596" s="69" t="s">
        <v>433</v>
      </c>
      <c r="P2596" s="69" t="s">
        <v>970</v>
      </c>
      <c r="Q2596" s="69">
        <v>371</v>
      </c>
      <c r="R2596" s="69" t="s">
        <v>63</v>
      </c>
      <c r="V2596" s="59" t="str">
        <f t="shared" si="323"/>
        <v>6643501бежевый</v>
      </c>
      <c r="W2596" s="59" t="str">
        <f t="shared" si="320"/>
        <v>6643501</v>
      </c>
      <c r="X2596" s="59" t="str">
        <f t="shared" si="324"/>
        <v>6-PANEL CAP LINEN</v>
      </c>
      <c r="AC2596" s="50">
        <f t="shared" si="325"/>
        <v>2</v>
      </c>
      <c r="AD2596" s="43">
        <f t="shared" si="326"/>
        <v>516</v>
      </c>
      <c r="AE2596" s="50">
        <f t="shared" si="327"/>
        <v>2516</v>
      </c>
    </row>
    <row r="2597" spans="1:31">
      <c r="A2597" s="59" t="str">
        <f t="shared" si="321"/>
        <v>6843309221</v>
      </c>
      <c r="B2597" s="59" t="str">
        <f t="shared" si="322"/>
        <v>02-517-06</v>
      </c>
      <c r="C2597" s="69" t="s">
        <v>4909</v>
      </c>
      <c r="D2597" s="69" t="s">
        <v>4910</v>
      </c>
      <c r="E2597" s="69" t="s">
        <v>967</v>
      </c>
      <c r="F2597" s="70">
        <v>57</v>
      </c>
      <c r="G2597" s="70" t="s">
        <v>4911</v>
      </c>
      <c r="H2597" s="69" t="s">
        <v>71</v>
      </c>
      <c r="I2597" s="69" t="s">
        <v>4912</v>
      </c>
      <c r="J2597" s="69" t="s">
        <v>318</v>
      </c>
      <c r="K2597" s="69" t="s">
        <v>382</v>
      </c>
      <c r="L2597" s="69" t="s">
        <v>420</v>
      </c>
      <c r="M2597" s="69" t="s">
        <v>388</v>
      </c>
      <c r="N2597" s="69" t="s">
        <v>37</v>
      </c>
      <c r="O2597" s="69" t="s">
        <v>433</v>
      </c>
      <c r="P2597" s="69" t="s">
        <v>970</v>
      </c>
      <c r="Q2597" s="69">
        <v>221</v>
      </c>
      <c r="R2597" s="69" t="s">
        <v>71</v>
      </c>
      <c r="V2597" s="59" t="str">
        <f t="shared" si="323"/>
        <v>6843309синий</v>
      </c>
      <c r="W2597" s="59" t="str">
        <f t="shared" si="320"/>
        <v>6843309</v>
      </c>
      <c r="X2597" s="59" t="str">
        <f t="shared" si="324"/>
        <v>HATTERAS LINEN COTTON</v>
      </c>
      <c r="AC2597" s="50">
        <f t="shared" si="325"/>
        <v>2</v>
      </c>
      <c r="AD2597" s="43">
        <f t="shared" si="326"/>
        <v>517</v>
      </c>
      <c r="AE2597" s="50">
        <f t="shared" si="327"/>
        <v>2517</v>
      </c>
    </row>
    <row r="2598" spans="1:31">
      <c r="A2598" s="59" t="str">
        <f t="shared" si="321"/>
        <v>6843309221</v>
      </c>
      <c r="B2598" s="59" t="str">
        <f t="shared" si="322"/>
        <v>02-517-06</v>
      </c>
      <c r="C2598" s="69" t="s">
        <v>4913</v>
      </c>
      <c r="D2598" s="69" t="s">
        <v>4910</v>
      </c>
      <c r="E2598" s="69" t="s">
        <v>972</v>
      </c>
      <c r="F2598" s="70">
        <v>59</v>
      </c>
      <c r="G2598" s="70" t="s">
        <v>4911</v>
      </c>
      <c r="H2598" s="69" t="s">
        <v>71</v>
      </c>
      <c r="I2598" s="69" t="s">
        <v>4912</v>
      </c>
      <c r="J2598" s="69" t="s">
        <v>318</v>
      </c>
      <c r="K2598" s="69" t="s">
        <v>382</v>
      </c>
      <c r="L2598" s="69" t="s">
        <v>420</v>
      </c>
      <c r="M2598" s="69" t="s">
        <v>388</v>
      </c>
      <c r="N2598" s="69" t="s">
        <v>37</v>
      </c>
      <c r="O2598" s="69" t="s">
        <v>433</v>
      </c>
      <c r="P2598" s="69" t="s">
        <v>970</v>
      </c>
      <c r="Q2598" s="69">
        <v>221</v>
      </c>
      <c r="R2598" s="69" t="s">
        <v>71</v>
      </c>
      <c r="V2598" s="59" t="str">
        <f t="shared" si="323"/>
        <v>6843309синий</v>
      </c>
      <c r="W2598" s="59" t="str">
        <f t="shared" si="320"/>
        <v>6843309</v>
      </c>
      <c r="X2598" s="59" t="str">
        <f t="shared" si="324"/>
        <v>HATTERAS LINEN COTTON</v>
      </c>
      <c r="AC2598" s="50">
        <f t="shared" si="325"/>
        <v>2</v>
      </c>
      <c r="AD2598" s="43">
        <f t="shared" si="326"/>
        <v>517</v>
      </c>
      <c r="AE2598" s="50">
        <f t="shared" si="327"/>
        <v>2517</v>
      </c>
    </row>
    <row r="2599" spans="1:31">
      <c r="A2599" s="59" t="str">
        <f t="shared" si="321"/>
        <v>6843309221</v>
      </c>
      <c r="B2599" s="59" t="str">
        <f t="shared" si="322"/>
        <v>02-517-06</v>
      </c>
      <c r="C2599" s="69" t="s">
        <v>4914</v>
      </c>
      <c r="D2599" s="69" t="s">
        <v>4910</v>
      </c>
      <c r="E2599" s="69" t="s">
        <v>983</v>
      </c>
      <c r="F2599" s="70">
        <v>61</v>
      </c>
      <c r="G2599" s="70" t="s">
        <v>4911</v>
      </c>
      <c r="H2599" s="69" t="s">
        <v>71</v>
      </c>
      <c r="I2599" s="69" t="s">
        <v>4912</v>
      </c>
      <c r="J2599" s="69" t="s">
        <v>318</v>
      </c>
      <c r="K2599" s="69" t="s">
        <v>382</v>
      </c>
      <c r="L2599" s="69" t="s">
        <v>420</v>
      </c>
      <c r="M2599" s="69" t="s">
        <v>388</v>
      </c>
      <c r="N2599" s="69" t="s">
        <v>37</v>
      </c>
      <c r="O2599" s="69" t="s">
        <v>433</v>
      </c>
      <c r="P2599" s="69" t="s">
        <v>970</v>
      </c>
      <c r="Q2599" s="69">
        <v>221</v>
      </c>
      <c r="R2599" s="69" t="s">
        <v>71</v>
      </c>
      <c r="V2599" s="59" t="str">
        <f t="shared" si="323"/>
        <v>6843309синий</v>
      </c>
      <c r="W2599" s="59" t="str">
        <f t="shared" si="320"/>
        <v>6843309</v>
      </c>
      <c r="X2599" s="59" t="str">
        <f t="shared" si="324"/>
        <v>HATTERAS LINEN COTTON</v>
      </c>
      <c r="AC2599" s="50">
        <f t="shared" si="325"/>
        <v>2</v>
      </c>
      <c r="AD2599" s="43">
        <f t="shared" si="326"/>
        <v>517</v>
      </c>
      <c r="AE2599" s="50">
        <f t="shared" si="327"/>
        <v>2517</v>
      </c>
    </row>
    <row r="2600" spans="1:31">
      <c r="A2600" s="59" t="str">
        <f t="shared" si="321"/>
        <v>6843309221</v>
      </c>
      <c r="B2600" s="59" t="str">
        <f t="shared" si="322"/>
        <v>02-517-06</v>
      </c>
      <c r="C2600" s="69" t="s">
        <v>4915</v>
      </c>
      <c r="D2600" s="69" t="s">
        <v>4910</v>
      </c>
      <c r="E2600" s="69" t="s">
        <v>989</v>
      </c>
      <c r="F2600" s="70">
        <v>63</v>
      </c>
      <c r="G2600" s="70" t="s">
        <v>4911</v>
      </c>
      <c r="H2600" s="69" t="s">
        <v>71</v>
      </c>
      <c r="I2600" s="69" t="s">
        <v>4912</v>
      </c>
      <c r="J2600" s="69" t="s">
        <v>318</v>
      </c>
      <c r="K2600" s="69" t="s">
        <v>382</v>
      </c>
      <c r="L2600" s="69" t="s">
        <v>420</v>
      </c>
      <c r="M2600" s="69" t="s">
        <v>388</v>
      </c>
      <c r="N2600" s="69" t="s">
        <v>37</v>
      </c>
      <c r="O2600" s="69" t="s">
        <v>433</v>
      </c>
      <c r="P2600" s="69" t="s">
        <v>970</v>
      </c>
      <c r="Q2600" s="69">
        <v>221</v>
      </c>
      <c r="R2600" s="69" t="s">
        <v>71</v>
      </c>
      <c r="V2600" s="59" t="str">
        <f t="shared" si="323"/>
        <v>6843309синий</v>
      </c>
      <c r="W2600" s="59" t="str">
        <f t="shared" si="320"/>
        <v>6843309</v>
      </c>
      <c r="X2600" s="59" t="str">
        <f t="shared" si="324"/>
        <v>HATTERAS LINEN COTTON</v>
      </c>
      <c r="AC2600" s="50">
        <f t="shared" si="325"/>
        <v>2</v>
      </c>
      <c r="AD2600" s="43">
        <f t="shared" si="326"/>
        <v>517</v>
      </c>
      <c r="AE2600" s="50">
        <f t="shared" si="327"/>
        <v>2517</v>
      </c>
    </row>
    <row r="2601" spans="1:31">
      <c r="A2601" s="59" t="str">
        <f t="shared" si="321"/>
        <v>68473057</v>
      </c>
      <c r="B2601" s="59" t="str">
        <f t="shared" si="322"/>
        <v>02-518-14</v>
      </c>
      <c r="C2601" s="69" t="s">
        <v>4916</v>
      </c>
      <c r="D2601" s="69" t="s">
        <v>4917</v>
      </c>
      <c r="E2601" s="69" t="s">
        <v>1147</v>
      </c>
      <c r="F2601" s="70">
        <v>55</v>
      </c>
      <c r="G2601" s="70" t="s">
        <v>4918</v>
      </c>
      <c r="H2601" s="69" t="s">
        <v>86</v>
      </c>
      <c r="I2601" s="69" t="s">
        <v>1045</v>
      </c>
      <c r="J2601" s="69" t="s">
        <v>318</v>
      </c>
      <c r="K2601" s="69" t="s">
        <v>382</v>
      </c>
      <c r="L2601" s="69" t="s">
        <v>420</v>
      </c>
      <c r="M2601" s="69" t="s">
        <v>388</v>
      </c>
      <c r="N2601" s="69" t="s">
        <v>32</v>
      </c>
      <c r="O2601" s="69" t="s">
        <v>386</v>
      </c>
      <c r="P2601" s="69" t="s">
        <v>970</v>
      </c>
      <c r="Q2601" s="69">
        <v>7</v>
      </c>
      <c r="R2601" s="69" t="s">
        <v>86</v>
      </c>
      <c r="V2601" s="59" t="str">
        <f t="shared" si="323"/>
        <v>6847305коричневый</v>
      </c>
      <c r="W2601" s="59" t="str">
        <f t="shared" si="320"/>
        <v>6847305</v>
      </c>
      <c r="X2601" s="59" t="str">
        <f t="shared" si="324"/>
        <v>HATTERAS CALF LEATHER</v>
      </c>
      <c r="AC2601" s="50">
        <f t="shared" si="325"/>
        <v>2</v>
      </c>
      <c r="AD2601" s="43">
        <f t="shared" si="326"/>
        <v>518</v>
      </c>
      <c r="AE2601" s="50">
        <f t="shared" si="327"/>
        <v>2518</v>
      </c>
    </row>
    <row r="2602" spans="1:31">
      <c r="A2602" s="59" t="str">
        <f t="shared" si="321"/>
        <v>68473057</v>
      </c>
      <c r="B2602" s="59" t="str">
        <f t="shared" si="322"/>
        <v>02-518-14</v>
      </c>
      <c r="C2602" s="69" t="s">
        <v>4919</v>
      </c>
      <c r="D2602" s="69" t="s">
        <v>4917</v>
      </c>
      <c r="E2602" s="69" t="s">
        <v>967</v>
      </c>
      <c r="F2602" s="70">
        <v>57</v>
      </c>
      <c r="G2602" s="70" t="s">
        <v>4918</v>
      </c>
      <c r="H2602" s="69" t="s">
        <v>86</v>
      </c>
      <c r="I2602" s="69" t="s">
        <v>1045</v>
      </c>
      <c r="J2602" s="69" t="s">
        <v>318</v>
      </c>
      <c r="K2602" s="69" t="s">
        <v>382</v>
      </c>
      <c r="L2602" s="69" t="s">
        <v>420</v>
      </c>
      <c r="M2602" s="69" t="s">
        <v>388</v>
      </c>
      <c r="N2602" s="69" t="s">
        <v>32</v>
      </c>
      <c r="O2602" s="69" t="s">
        <v>386</v>
      </c>
      <c r="P2602" s="69" t="s">
        <v>970</v>
      </c>
      <c r="Q2602" s="69">
        <v>7</v>
      </c>
      <c r="R2602" s="69" t="s">
        <v>86</v>
      </c>
      <c r="V2602" s="59" t="str">
        <f t="shared" si="323"/>
        <v>6847305коричневый</v>
      </c>
      <c r="W2602" s="59" t="str">
        <f t="shared" si="320"/>
        <v>6847305</v>
      </c>
      <c r="X2602" s="59" t="str">
        <f t="shared" si="324"/>
        <v>HATTERAS CALF LEATHER</v>
      </c>
      <c r="AC2602" s="50">
        <f t="shared" si="325"/>
        <v>2</v>
      </c>
      <c r="AD2602" s="43">
        <f t="shared" si="326"/>
        <v>518</v>
      </c>
      <c r="AE2602" s="50">
        <f t="shared" si="327"/>
        <v>2518</v>
      </c>
    </row>
    <row r="2603" spans="1:31">
      <c r="A2603" s="59" t="str">
        <f t="shared" si="321"/>
        <v>68473057</v>
      </c>
      <c r="B2603" s="59" t="str">
        <f t="shared" si="322"/>
        <v>02-518-14</v>
      </c>
      <c r="C2603" s="69" t="s">
        <v>4920</v>
      </c>
      <c r="D2603" s="69" t="s">
        <v>4917</v>
      </c>
      <c r="E2603" s="69" t="s">
        <v>972</v>
      </c>
      <c r="F2603" s="70">
        <v>59</v>
      </c>
      <c r="G2603" s="70" t="s">
        <v>4918</v>
      </c>
      <c r="H2603" s="69" t="s">
        <v>86</v>
      </c>
      <c r="I2603" s="69" t="s">
        <v>1045</v>
      </c>
      <c r="J2603" s="69" t="s">
        <v>318</v>
      </c>
      <c r="K2603" s="69" t="s">
        <v>382</v>
      </c>
      <c r="L2603" s="69" t="s">
        <v>420</v>
      </c>
      <c r="M2603" s="69" t="s">
        <v>388</v>
      </c>
      <c r="N2603" s="69" t="s">
        <v>32</v>
      </c>
      <c r="O2603" s="69" t="s">
        <v>386</v>
      </c>
      <c r="P2603" s="69" t="s">
        <v>970</v>
      </c>
      <c r="Q2603" s="69">
        <v>7</v>
      </c>
      <c r="R2603" s="69" t="s">
        <v>86</v>
      </c>
      <c r="V2603" s="59" t="str">
        <f t="shared" si="323"/>
        <v>6847305коричневый</v>
      </c>
      <c r="W2603" s="59" t="str">
        <f t="shared" si="320"/>
        <v>6847305</v>
      </c>
      <c r="X2603" s="59" t="str">
        <f t="shared" si="324"/>
        <v>HATTERAS CALF LEATHER</v>
      </c>
      <c r="AC2603" s="50">
        <f t="shared" si="325"/>
        <v>2</v>
      </c>
      <c r="AD2603" s="43">
        <f t="shared" si="326"/>
        <v>518</v>
      </c>
      <c r="AE2603" s="50">
        <f t="shared" si="327"/>
        <v>2518</v>
      </c>
    </row>
    <row r="2604" spans="1:31">
      <c r="A2604" s="59" t="str">
        <f t="shared" si="321"/>
        <v>68473057</v>
      </c>
      <c r="B2604" s="59" t="str">
        <f t="shared" si="322"/>
        <v>02-518-14</v>
      </c>
      <c r="C2604" s="69" t="s">
        <v>4921</v>
      </c>
      <c r="D2604" s="69" t="s">
        <v>4917</v>
      </c>
      <c r="E2604" s="69" t="s">
        <v>983</v>
      </c>
      <c r="F2604" s="70">
        <v>61</v>
      </c>
      <c r="G2604" s="70" t="s">
        <v>4918</v>
      </c>
      <c r="H2604" s="69" t="s">
        <v>86</v>
      </c>
      <c r="I2604" s="69" t="s">
        <v>1045</v>
      </c>
      <c r="J2604" s="69" t="s">
        <v>318</v>
      </c>
      <c r="K2604" s="69" t="s">
        <v>382</v>
      </c>
      <c r="L2604" s="69" t="s">
        <v>420</v>
      </c>
      <c r="M2604" s="69" t="s">
        <v>388</v>
      </c>
      <c r="N2604" s="69" t="s">
        <v>32</v>
      </c>
      <c r="O2604" s="69" t="s">
        <v>386</v>
      </c>
      <c r="P2604" s="69" t="s">
        <v>970</v>
      </c>
      <c r="Q2604" s="69">
        <v>7</v>
      </c>
      <c r="R2604" s="69" t="s">
        <v>86</v>
      </c>
      <c r="V2604" s="59" t="str">
        <f t="shared" si="323"/>
        <v>6847305коричневый</v>
      </c>
      <c r="W2604" s="59" t="str">
        <f t="shared" si="320"/>
        <v>6847305</v>
      </c>
      <c r="X2604" s="59" t="str">
        <f t="shared" si="324"/>
        <v>HATTERAS CALF LEATHER</v>
      </c>
      <c r="AC2604" s="50">
        <f t="shared" si="325"/>
        <v>2</v>
      </c>
      <c r="AD2604" s="43">
        <f t="shared" si="326"/>
        <v>518</v>
      </c>
      <c r="AE2604" s="50">
        <f t="shared" si="327"/>
        <v>2518</v>
      </c>
    </row>
    <row r="2605" spans="1:31">
      <c r="A2605" s="59" t="str">
        <f t="shared" si="321"/>
        <v>68473057</v>
      </c>
      <c r="B2605" s="59" t="str">
        <f t="shared" si="322"/>
        <v>02-518-14</v>
      </c>
      <c r="C2605" s="69" t="s">
        <v>4922</v>
      </c>
      <c r="D2605" s="69" t="s">
        <v>4917</v>
      </c>
      <c r="E2605" s="69" t="s">
        <v>989</v>
      </c>
      <c r="F2605" s="70">
        <v>63</v>
      </c>
      <c r="G2605" s="70" t="s">
        <v>4918</v>
      </c>
      <c r="H2605" s="69" t="s">
        <v>86</v>
      </c>
      <c r="I2605" s="69" t="s">
        <v>1045</v>
      </c>
      <c r="J2605" s="69" t="s">
        <v>318</v>
      </c>
      <c r="K2605" s="69" t="s">
        <v>382</v>
      </c>
      <c r="L2605" s="69" t="s">
        <v>420</v>
      </c>
      <c r="M2605" s="69" t="s">
        <v>388</v>
      </c>
      <c r="N2605" s="69" t="s">
        <v>32</v>
      </c>
      <c r="O2605" s="69" t="s">
        <v>386</v>
      </c>
      <c r="P2605" s="69" t="s">
        <v>970</v>
      </c>
      <c r="Q2605" s="69">
        <v>7</v>
      </c>
      <c r="R2605" s="69" t="s">
        <v>86</v>
      </c>
      <c r="V2605" s="59" t="str">
        <f t="shared" si="323"/>
        <v>6847305коричневый</v>
      </c>
      <c r="W2605" s="59" t="str">
        <f t="shared" si="320"/>
        <v>6847305</v>
      </c>
      <c r="X2605" s="59" t="str">
        <f t="shared" si="324"/>
        <v>HATTERAS CALF LEATHER</v>
      </c>
      <c r="AC2605" s="50">
        <f t="shared" si="325"/>
        <v>2</v>
      </c>
      <c r="AD2605" s="43">
        <f t="shared" si="326"/>
        <v>518</v>
      </c>
      <c r="AE2605" s="50">
        <f t="shared" si="327"/>
        <v>2518</v>
      </c>
    </row>
    <row r="2606" spans="1:31">
      <c r="A2606" s="59" t="str">
        <f t="shared" si="321"/>
        <v>68731012</v>
      </c>
      <c r="B2606" s="59" t="str">
        <f t="shared" si="322"/>
        <v>02-519-06</v>
      </c>
      <c r="C2606" s="69" t="s">
        <v>4923</v>
      </c>
      <c r="D2606" s="69" t="s">
        <v>4924</v>
      </c>
      <c r="E2606" s="69" t="s">
        <v>1147</v>
      </c>
      <c r="F2606" s="70">
        <v>55</v>
      </c>
      <c r="G2606" s="70" t="s">
        <v>4925</v>
      </c>
      <c r="H2606" s="69" t="s">
        <v>71</v>
      </c>
      <c r="I2606" s="69" t="s">
        <v>4671</v>
      </c>
      <c r="J2606" s="69" t="s">
        <v>318</v>
      </c>
      <c r="K2606" s="69" t="s">
        <v>382</v>
      </c>
      <c r="L2606" s="69" t="s">
        <v>420</v>
      </c>
      <c r="M2606" s="69" t="s">
        <v>388</v>
      </c>
      <c r="N2606" s="69" t="s">
        <v>37</v>
      </c>
      <c r="O2606" s="69" t="s">
        <v>428</v>
      </c>
      <c r="P2606" s="69" t="s">
        <v>970</v>
      </c>
      <c r="Q2606" s="69">
        <v>2</v>
      </c>
      <c r="R2606" s="69" t="s">
        <v>71</v>
      </c>
      <c r="V2606" s="59" t="str">
        <f t="shared" si="323"/>
        <v>6873101синий</v>
      </c>
      <c r="W2606" s="59" t="str">
        <f t="shared" si="320"/>
        <v>6873101</v>
      </c>
      <c r="X2606" s="59" t="str">
        <f t="shared" si="324"/>
        <v>HATTERAS LINEN SILK</v>
      </c>
      <c r="AC2606" s="50">
        <f t="shared" si="325"/>
        <v>2</v>
      </c>
      <c r="AD2606" s="43">
        <f t="shared" si="326"/>
        <v>519</v>
      </c>
      <c r="AE2606" s="50">
        <f t="shared" si="327"/>
        <v>2519</v>
      </c>
    </row>
    <row r="2607" spans="1:31">
      <c r="A2607" s="59" t="str">
        <f t="shared" si="321"/>
        <v>68731012</v>
      </c>
      <c r="B2607" s="59" t="str">
        <f t="shared" si="322"/>
        <v>02-519-06</v>
      </c>
      <c r="C2607" s="69" t="s">
        <v>4926</v>
      </c>
      <c r="D2607" s="69" t="s">
        <v>4924</v>
      </c>
      <c r="E2607" s="69" t="s">
        <v>967</v>
      </c>
      <c r="F2607" s="70">
        <v>57</v>
      </c>
      <c r="G2607" s="70" t="s">
        <v>4925</v>
      </c>
      <c r="H2607" s="69" t="s">
        <v>71</v>
      </c>
      <c r="I2607" s="69" t="s">
        <v>4671</v>
      </c>
      <c r="J2607" s="69" t="s">
        <v>318</v>
      </c>
      <c r="K2607" s="69" t="s">
        <v>382</v>
      </c>
      <c r="L2607" s="69" t="s">
        <v>420</v>
      </c>
      <c r="M2607" s="69" t="s">
        <v>388</v>
      </c>
      <c r="N2607" s="69" t="s">
        <v>37</v>
      </c>
      <c r="O2607" s="69" t="s">
        <v>428</v>
      </c>
      <c r="P2607" s="69" t="s">
        <v>970</v>
      </c>
      <c r="Q2607" s="69">
        <v>2</v>
      </c>
      <c r="R2607" s="69" t="s">
        <v>71</v>
      </c>
      <c r="V2607" s="59" t="str">
        <f t="shared" si="323"/>
        <v>6873101синий</v>
      </c>
      <c r="W2607" s="59" t="str">
        <f t="shared" si="320"/>
        <v>6873101</v>
      </c>
      <c r="X2607" s="59" t="str">
        <f t="shared" si="324"/>
        <v>HATTERAS LINEN SILK</v>
      </c>
      <c r="AC2607" s="50">
        <f t="shared" si="325"/>
        <v>2</v>
      </c>
      <c r="AD2607" s="43">
        <f t="shared" si="326"/>
        <v>519</v>
      </c>
      <c r="AE2607" s="50">
        <f t="shared" si="327"/>
        <v>2519</v>
      </c>
    </row>
    <row r="2608" spans="1:31">
      <c r="A2608" s="59" t="str">
        <f t="shared" si="321"/>
        <v>68731012</v>
      </c>
      <c r="B2608" s="59" t="str">
        <f t="shared" si="322"/>
        <v>02-519-06</v>
      </c>
      <c r="C2608" s="69" t="s">
        <v>4927</v>
      </c>
      <c r="D2608" s="69" t="s">
        <v>4924</v>
      </c>
      <c r="E2608" s="69" t="s">
        <v>972</v>
      </c>
      <c r="F2608" s="70">
        <v>59</v>
      </c>
      <c r="G2608" s="70" t="s">
        <v>4925</v>
      </c>
      <c r="H2608" s="69" t="s">
        <v>71</v>
      </c>
      <c r="I2608" s="69" t="s">
        <v>4671</v>
      </c>
      <c r="J2608" s="69" t="s">
        <v>318</v>
      </c>
      <c r="K2608" s="69" t="s">
        <v>382</v>
      </c>
      <c r="L2608" s="69" t="s">
        <v>420</v>
      </c>
      <c r="M2608" s="69" t="s">
        <v>388</v>
      </c>
      <c r="N2608" s="69" t="s">
        <v>37</v>
      </c>
      <c r="O2608" s="69" t="s">
        <v>428</v>
      </c>
      <c r="P2608" s="69" t="s">
        <v>970</v>
      </c>
      <c r="Q2608" s="69">
        <v>2</v>
      </c>
      <c r="R2608" s="69" t="s">
        <v>71</v>
      </c>
      <c r="V2608" s="59" t="str">
        <f t="shared" si="323"/>
        <v>6873101синий</v>
      </c>
      <c r="W2608" s="59" t="str">
        <f t="shared" si="320"/>
        <v>6873101</v>
      </c>
      <c r="X2608" s="59" t="str">
        <f t="shared" si="324"/>
        <v>HATTERAS LINEN SILK</v>
      </c>
      <c r="AC2608" s="50">
        <f t="shared" si="325"/>
        <v>2</v>
      </c>
      <c r="AD2608" s="43">
        <f t="shared" si="326"/>
        <v>519</v>
      </c>
      <c r="AE2608" s="50">
        <f t="shared" si="327"/>
        <v>2519</v>
      </c>
    </row>
    <row r="2609" spans="1:31">
      <c r="A2609" s="59" t="str">
        <f t="shared" si="321"/>
        <v>68731012</v>
      </c>
      <c r="B2609" s="59" t="str">
        <f t="shared" si="322"/>
        <v>02-519-06</v>
      </c>
      <c r="C2609" s="69" t="s">
        <v>4928</v>
      </c>
      <c r="D2609" s="69" t="s">
        <v>4924</v>
      </c>
      <c r="E2609" s="69" t="s">
        <v>983</v>
      </c>
      <c r="F2609" s="70">
        <v>61</v>
      </c>
      <c r="G2609" s="70" t="s">
        <v>4925</v>
      </c>
      <c r="H2609" s="69" t="s">
        <v>71</v>
      </c>
      <c r="I2609" s="69" t="s">
        <v>4671</v>
      </c>
      <c r="J2609" s="69" t="s">
        <v>318</v>
      </c>
      <c r="K2609" s="69" t="s">
        <v>382</v>
      </c>
      <c r="L2609" s="69" t="s">
        <v>420</v>
      </c>
      <c r="M2609" s="69" t="s">
        <v>388</v>
      </c>
      <c r="N2609" s="69" t="s">
        <v>37</v>
      </c>
      <c r="O2609" s="69" t="s">
        <v>428</v>
      </c>
      <c r="P2609" s="69" t="s">
        <v>970</v>
      </c>
      <c r="Q2609" s="69">
        <v>2</v>
      </c>
      <c r="R2609" s="69" t="s">
        <v>71</v>
      </c>
      <c r="V2609" s="59" t="str">
        <f t="shared" si="323"/>
        <v>6873101синий</v>
      </c>
      <c r="W2609" s="59" t="str">
        <f t="shared" si="320"/>
        <v>6873101</v>
      </c>
      <c r="X2609" s="59" t="str">
        <f t="shared" si="324"/>
        <v>HATTERAS LINEN SILK</v>
      </c>
      <c r="AC2609" s="50">
        <f t="shared" si="325"/>
        <v>2</v>
      </c>
      <c r="AD2609" s="43">
        <f t="shared" si="326"/>
        <v>519</v>
      </c>
      <c r="AE2609" s="50">
        <f t="shared" si="327"/>
        <v>2519</v>
      </c>
    </row>
    <row r="2610" spans="1:31">
      <c r="A2610" s="59" t="str">
        <f t="shared" si="321"/>
        <v>68731012</v>
      </c>
      <c r="B2610" s="59" t="str">
        <f t="shared" si="322"/>
        <v>02-519-06</v>
      </c>
      <c r="C2610" s="69" t="s">
        <v>4929</v>
      </c>
      <c r="D2610" s="69" t="s">
        <v>4924</v>
      </c>
      <c r="E2610" s="69" t="s">
        <v>989</v>
      </c>
      <c r="F2610" s="70">
        <v>63</v>
      </c>
      <c r="G2610" s="70" t="s">
        <v>4925</v>
      </c>
      <c r="H2610" s="69" t="s">
        <v>71</v>
      </c>
      <c r="I2610" s="69" t="s">
        <v>4671</v>
      </c>
      <c r="J2610" s="69" t="s">
        <v>318</v>
      </c>
      <c r="K2610" s="69" t="s">
        <v>382</v>
      </c>
      <c r="L2610" s="69" t="s">
        <v>420</v>
      </c>
      <c r="M2610" s="69" t="s">
        <v>388</v>
      </c>
      <c r="N2610" s="69" t="s">
        <v>37</v>
      </c>
      <c r="O2610" s="69" t="s">
        <v>428</v>
      </c>
      <c r="P2610" s="69" t="s">
        <v>970</v>
      </c>
      <c r="Q2610" s="69">
        <v>2</v>
      </c>
      <c r="R2610" s="69" t="s">
        <v>71</v>
      </c>
      <c r="V2610" s="59" t="str">
        <f t="shared" si="323"/>
        <v>6873101синий</v>
      </c>
      <c r="W2610" s="59" t="str">
        <f t="shared" si="320"/>
        <v>6873101</v>
      </c>
      <c r="X2610" s="59" t="str">
        <f t="shared" si="324"/>
        <v>HATTERAS LINEN SILK</v>
      </c>
      <c r="AC2610" s="50">
        <f t="shared" si="325"/>
        <v>2</v>
      </c>
      <c r="AD2610" s="43">
        <f t="shared" si="326"/>
        <v>519</v>
      </c>
      <c r="AE2610" s="50">
        <f t="shared" si="327"/>
        <v>2519</v>
      </c>
    </row>
    <row r="2611" spans="1:31">
      <c r="A2611" s="59" t="str">
        <f t="shared" si="321"/>
        <v>68731027</v>
      </c>
      <c r="B2611" s="59" t="str">
        <f t="shared" si="322"/>
        <v>02-520-02</v>
      </c>
      <c r="C2611" s="69" t="s">
        <v>4930</v>
      </c>
      <c r="D2611" s="69" t="s">
        <v>4931</v>
      </c>
      <c r="E2611" s="69" t="s">
        <v>1147</v>
      </c>
      <c r="F2611" s="70">
        <v>55</v>
      </c>
      <c r="G2611" s="70" t="s">
        <v>4932</v>
      </c>
      <c r="H2611" s="69" t="s">
        <v>63</v>
      </c>
      <c r="I2611" s="69" t="s">
        <v>1882</v>
      </c>
      <c r="J2611" s="69" t="s">
        <v>318</v>
      </c>
      <c r="K2611" s="69" t="s">
        <v>382</v>
      </c>
      <c r="L2611" s="69" t="s">
        <v>420</v>
      </c>
      <c r="M2611" s="69" t="s">
        <v>384</v>
      </c>
      <c r="N2611" s="69" t="s">
        <v>37</v>
      </c>
      <c r="O2611" s="69" t="s">
        <v>433</v>
      </c>
      <c r="P2611" s="69" t="s">
        <v>970</v>
      </c>
      <c r="Q2611" s="69">
        <v>7</v>
      </c>
      <c r="R2611" s="69" t="s">
        <v>63</v>
      </c>
      <c r="V2611" s="59" t="str">
        <f t="shared" si="323"/>
        <v>6873102бежевый</v>
      </c>
      <c r="W2611" s="59" t="str">
        <f t="shared" si="320"/>
        <v>6873102</v>
      </c>
      <c r="X2611" s="59" t="str">
        <f t="shared" si="324"/>
        <v>HATTERAS LINEN</v>
      </c>
      <c r="AC2611" s="50">
        <f t="shared" si="325"/>
        <v>2</v>
      </c>
      <c r="AD2611" s="43">
        <f t="shared" si="326"/>
        <v>520</v>
      </c>
      <c r="AE2611" s="50">
        <f t="shared" si="327"/>
        <v>2520</v>
      </c>
    </row>
    <row r="2612" spans="1:31">
      <c r="A2612" s="59" t="str">
        <f t="shared" si="321"/>
        <v>68731027</v>
      </c>
      <c r="B2612" s="59" t="str">
        <f t="shared" si="322"/>
        <v>02-520-02</v>
      </c>
      <c r="C2612" s="69" t="s">
        <v>4933</v>
      </c>
      <c r="D2612" s="69" t="s">
        <v>4931</v>
      </c>
      <c r="E2612" s="69" t="s">
        <v>967</v>
      </c>
      <c r="F2612" s="70">
        <v>57</v>
      </c>
      <c r="G2612" s="70" t="s">
        <v>4932</v>
      </c>
      <c r="H2612" s="69" t="s">
        <v>63</v>
      </c>
      <c r="I2612" s="69" t="s">
        <v>1882</v>
      </c>
      <c r="J2612" s="69" t="s">
        <v>318</v>
      </c>
      <c r="K2612" s="69" t="s">
        <v>382</v>
      </c>
      <c r="L2612" s="69" t="s">
        <v>420</v>
      </c>
      <c r="M2612" s="69" t="s">
        <v>384</v>
      </c>
      <c r="N2612" s="69" t="s">
        <v>37</v>
      </c>
      <c r="O2612" s="69" t="s">
        <v>433</v>
      </c>
      <c r="P2612" s="69" t="s">
        <v>970</v>
      </c>
      <c r="Q2612" s="69">
        <v>7</v>
      </c>
      <c r="R2612" s="69" t="s">
        <v>63</v>
      </c>
      <c r="V2612" s="59" t="str">
        <f t="shared" si="323"/>
        <v>6873102бежевый</v>
      </c>
      <c r="W2612" s="59" t="str">
        <f t="shared" si="320"/>
        <v>6873102</v>
      </c>
      <c r="X2612" s="59" t="str">
        <f t="shared" si="324"/>
        <v>HATTERAS LINEN</v>
      </c>
      <c r="AC2612" s="50">
        <f t="shared" si="325"/>
        <v>2</v>
      </c>
      <c r="AD2612" s="43">
        <f t="shared" si="326"/>
        <v>520</v>
      </c>
      <c r="AE2612" s="50">
        <f t="shared" si="327"/>
        <v>2520</v>
      </c>
    </row>
    <row r="2613" spans="1:31">
      <c r="A2613" s="59" t="str">
        <f t="shared" si="321"/>
        <v>68731027</v>
      </c>
      <c r="B2613" s="59" t="str">
        <f t="shared" si="322"/>
        <v>02-520-02</v>
      </c>
      <c r="C2613" s="69" t="s">
        <v>4934</v>
      </c>
      <c r="D2613" s="69" t="s">
        <v>4931</v>
      </c>
      <c r="E2613" s="69" t="s">
        <v>972</v>
      </c>
      <c r="F2613" s="70">
        <v>59</v>
      </c>
      <c r="G2613" s="70" t="s">
        <v>4932</v>
      </c>
      <c r="H2613" s="69" t="s">
        <v>63</v>
      </c>
      <c r="I2613" s="69" t="s">
        <v>1882</v>
      </c>
      <c r="J2613" s="69" t="s">
        <v>318</v>
      </c>
      <c r="K2613" s="69" t="s">
        <v>382</v>
      </c>
      <c r="L2613" s="69" t="s">
        <v>420</v>
      </c>
      <c r="M2613" s="69" t="s">
        <v>384</v>
      </c>
      <c r="N2613" s="69" t="s">
        <v>37</v>
      </c>
      <c r="O2613" s="69" t="s">
        <v>433</v>
      </c>
      <c r="P2613" s="69" t="s">
        <v>970</v>
      </c>
      <c r="Q2613" s="69">
        <v>7</v>
      </c>
      <c r="R2613" s="69" t="s">
        <v>63</v>
      </c>
      <c r="V2613" s="59" t="str">
        <f t="shared" si="323"/>
        <v>6873102бежевый</v>
      </c>
      <c r="W2613" s="59" t="str">
        <f t="shared" si="320"/>
        <v>6873102</v>
      </c>
      <c r="X2613" s="59" t="str">
        <f t="shared" si="324"/>
        <v>HATTERAS LINEN</v>
      </c>
      <c r="AC2613" s="50">
        <f t="shared" si="325"/>
        <v>2</v>
      </c>
      <c r="AD2613" s="43">
        <f t="shared" si="326"/>
        <v>520</v>
      </c>
      <c r="AE2613" s="50">
        <f t="shared" si="327"/>
        <v>2520</v>
      </c>
    </row>
    <row r="2614" spans="1:31">
      <c r="A2614" s="59" t="str">
        <f t="shared" si="321"/>
        <v>68731027</v>
      </c>
      <c r="B2614" s="59" t="str">
        <f t="shared" si="322"/>
        <v>02-520-02</v>
      </c>
      <c r="C2614" s="69" t="s">
        <v>4935</v>
      </c>
      <c r="D2614" s="69" t="s">
        <v>4931</v>
      </c>
      <c r="E2614" s="69" t="s">
        <v>983</v>
      </c>
      <c r="F2614" s="70">
        <v>61</v>
      </c>
      <c r="G2614" s="70" t="s">
        <v>4932</v>
      </c>
      <c r="H2614" s="69" t="s">
        <v>63</v>
      </c>
      <c r="I2614" s="69" t="s">
        <v>1882</v>
      </c>
      <c r="J2614" s="69" t="s">
        <v>318</v>
      </c>
      <c r="K2614" s="69" t="s">
        <v>382</v>
      </c>
      <c r="L2614" s="69" t="s">
        <v>420</v>
      </c>
      <c r="M2614" s="69" t="s">
        <v>384</v>
      </c>
      <c r="N2614" s="69" t="s">
        <v>37</v>
      </c>
      <c r="O2614" s="69" t="s">
        <v>433</v>
      </c>
      <c r="P2614" s="69" t="s">
        <v>970</v>
      </c>
      <c r="Q2614" s="69">
        <v>7</v>
      </c>
      <c r="R2614" s="69" t="s">
        <v>63</v>
      </c>
      <c r="V2614" s="59" t="str">
        <f t="shared" si="323"/>
        <v>6873102бежевый</v>
      </c>
      <c r="W2614" s="59" t="str">
        <f t="shared" si="320"/>
        <v>6873102</v>
      </c>
      <c r="X2614" s="59" t="str">
        <f t="shared" si="324"/>
        <v>HATTERAS LINEN</v>
      </c>
      <c r="AC2614" s="50">
        <f t="shared" si="325"/>
        <v>2</v>
      </c>
      <c r="AD2614" s="43">
        <f t="shared" si="326"/>
        <v>520</v>
      </c>
      <c r="AE2614" s="50">
        <f t="shared" si="327"/>
        <v>2520</v>
      </c>
    </row>
    <row r="2615" spans="1:31">
      <c r="A2615" s="59" t="str">
        <f t="shared" si="321"/>
        <v>68731027</v>
      </c>
      <c r="B2615" s="59" t="str">
        <f t="shared" si="322"/>
        <v>02-520-02</v>
      </c>
      <c r="C2615" s="69" t="s">
        <v>4936</v>
      </c>
      <c r="D2615" s="69" t="s">
        <v>4931</v>
      </c>
      <c r="E2615" s="69" t="s">
        <v>989</v>
      </c>
      <c r="F2615" s="70">
        <v>63</v>
      </c>
      <c r="G2615" s="70" t="s">
        <v>4932</v>
      </c>
      <c r="H2615" s="69" t="s">
        <v>63</v>
      </c>
      <c r="I2615" s="69" t="s">
        <v>1882</v>
      </c>
      <c r="J2615" s="69" t="s">
        <v>318</v>
      </c>
      <c r="K2615" s="69" t="s">
        <v>382</v>
      </c>
      <c r="L2615" s="69" t="s">
        <v>420</v>
      </c>
      <c r="M2615" s="69" t="s">
        <v>384</v>
      </c>
      <c r="N2615" s="69" t="s">
        <v>37</v>
      </c>
      <c r="O2615" s="69" t="s">
        <v>433</v>
      </c>
      <c r="P2615" s="69" t="s">
        <v>970</v>
      </c>
      <c r="Q2615" s="69">
        <v>7</v>
      </c>
      <c r="R2615" s="69" t="s">
        <v>63</v>
      </c>
      <c r="V2615" s="59" t="str">
        <f t="shared" si="323"/>
        <v>6873102бежевый</v>
      </c>
      <c r="W2615" s="59" t="str">
        <f t="shared" si="320"/>
        <v>6873102</v>
      </c>
      <c r="X2615" s="59" t="str">
        <f t="shared" si="324"/>
        <v>HATTERAS LINEN</v>
      </c>
      <c r="AC2615" s="50">
        <f t="shared" si="325"/>
        <v>2</v>
      </c>
      <c r="AD2615" s="43">
        <f t="shared" si="326"/>
        <v>520</v>
      </c>
      <c r="AE2615" s="50">
        <f t="shared" si="327"/>
        <v>2520</v>
      </c>
    </row>
    <row r="2616" spans="1:31">
      <c r="A2616" s="59" t="str">
        <f t="shared" si="321"/>
        <v>181111167</v>
      </c>
      <c r="B2616" s="59" t="str">
        <f t="shared" si="322"/>
        <v>02-521-05</v>
      </c>
      <c r="C2616" s="69" t="s">
        <v>4937</v>
      </c>
      <c r="D2616" s="69" t="s">
        <v>4938</v>
      </c>
      <c r="E2616" s="69" t="s">
        <v>1147</v>
      </c>
      <c r="F2616" s="70">
        <v>55</v>
      </c>
      <c r="G2616" s="70" t="s">
        <v>4939</v>
      </c>
      <c r="H2616" s="69" t="s">
        <v>240</v>
      </c>
      <c r="I2616" s="69" t="s">
        <v>908</v>
      </c>
      <c r="J2616" s="69" t="s">
        <v>325</v>
      </c>
      <c r="K2616" s="69" t="s">
        <v>382</v>
      </c>
      <c r="L2616" s="69" t="s">
        <v>420</v>
      </c>
      <c r="M2616" s="69" t="s">
        <v>388</v>
      </c>
      <c r="N2616" s="69" t="s">
        <v>43</v>
      </c>
      <c r="O2616" s="69" t="s">
        <v>448</v>
      </c>
      <c r="P2616" s="69" t="s">
        <v>970</v>
      </c>
      <c r="Q2616" s="69">
        <v>67</v>
      </c>
      <c r="R2616" s="69" t="s">
        <v>83</v>
      </c>
      <c r="V2616" s="59" t="str">
        <f t="shared" si="323"/>
        <v>1811111серый / коричневый</v>
      </c>
      <c r="W2616" s="59" t="str">
        <f t="shared" si="320"/>
        <v>1811111</v>
      </c>
      <c r="X2616" s="59" t="str">
        <f t="shared" si="324"/>
        <v>BUCKET COTTON</v>
      </c>
      <c r="AC2616" s="50">
        <f t="shared" si="325"/>
        <v>2</v>
      </c>
      <c r="AD2616" s="43">
        <f t="shared" si="326"/>
        <v>521</v>
      </c>
      <c r="AE2616" s="50">
        <f t="shared" si="327"/>
        <v>2521</v>
      </c>
    </row>
    <row r="2617" spans="1:31">
      <c r="A2617" s="59" t="str">
        <f t="shared" si="321"/>
        <v>181111167</v>
      </c>
      <c r="B2617" s="59" t="str">
        <f t="shared" si="322"/>
        <v>02-521-05</v>
      </c>
      <c r="C2617" s="69" t="s">
        <v>4940</v>
      </c>
      <c r="D2617" s="69" t="s">
        <v>4938</v>
      </c>
      <c r="E2617" s="69" t="s">
        <v>967</v>
      </c>
      <c r="F2617" s="70">
        <v>57</v>
      </c>
      <c r="G2617" s="70" t="s">
        <v>4939</v>
      </c>
      <c r="H2617" s="69" t="s">
        <v>240</v>
      </c>
      <c r="I2617" s="69" t="s">
        <v>908</v>
      </c>
      <c r="J2617" s="69" t="s">
        <v>325</v>
      </c>
      <c r="K2617" s="69" t="s">
        <v>382</v>
      </c>
      <c r="L2617" s="69" t="s">
        <v>420</v>
      </c>
      <c r="M2617" s="69" t="s">
        <v>388</v>
      </c>
      <c r="N2617" s="69" t="s">
        <v>43</v>
      </c>
      <c r="O2617" s="69" t="s">
        <v>448</v>
      </c>
      <c r="P2617" s="69" t="s">
        <v>970</v>
      </c>
      <c r="Q2617" s="69">
        <v>67</v>
      </c>
      <c r="R2617" s="69" t="s">
        <v>83</v>
      </c>
      <c r="V2617" s="59" t="str">
        <f t="shared" si="323"/>
        <v>1811111серый / коричневый</v>
      </c>
      <c r="W2617" s="59" t="str">
        <f t="shared" si="320"/>
        <v>1811111</v>
      </c>
      <c r="X2617" s="59" t="str">
        <f t="shared" si="324"/>
        <v>BUCKET COTTON</v>
      </c>
      <c r="AC2617" s="50">
        <f t="shared" si="325"/>
        <v>2</v>
      </c>
      <c r="AD2617" s="43">
        <f t="shared" si="326"/>
        <v>521</v>
      </c>
      <c r="AE2617" s="50">
        <f t="shared" si="327"/>
        <v>2521</v>
      </c>
    </row>
    <row r="2618" spans="1:31">
      <c r="A2618" s="59" t="str">
        <f t="shared" si="321"/>
        <v>181111167</v>
      </c>
      <c r="B2618" s="59" t="str">
        <f t="shared" si="322"/>
        <v>02-521-05</v>
      </c>
      <c r="C2618" s="69" t="s">
        <v>4941</v>
      </c>
      <c r="D2618" s="69" t="s">
        <v>4938</v>
      </c>
      <c r="E2618" s="69" t="s">
        <v>972</v>
      </c>
      <c r="F2618" s="70">
        <v>59</v>
      </c>
      <c r="G2618" s="70" t="s">
        <v>4939</v>
      </c>
      <c r="H2618" s="69" t="s">
        <v>240</v>
      </c>
      <c r="I2618" s="69" t="s">
        <v>908</v>
      </c>
      <c r="J2618" s="69" t="s">
        <v>325</v>
      </c>
      <c r="K2618" s="69" t="s">
        <v>382</v>
      </c>
      <c r="L2618" s="69" t="s">
        <v>420</v>
      </c>
      <c r="M2618" s="69" t="s">
        <v>388</v>
      </c>
      <c r="N2618" s="69" t="s">
        <v>43</v>
      </c>
      <c r="O2618" s="69" t="s">
        <v>448</v>
      </c>
      <c r="P2618" s="69" t="s">
        <v>970</v>
      </c>
      <c r="Q2618" s="69">
        <v>67</v>
      </c>
      <c r="R2618" s="69" t="s">
        <v>83</v>
      </c>
      <c r="V2618" s="59" t="str">
        <f t="shared" si="323"/>
        <v>1811111серый / коричневый</v>
      </c>
      <c r="W2618" s="59" t="str">
        <f t="shared" si="320"/>
        <v>1811111</v>
      </c>
      <c r="X2618" s="59" t="str">
        <f t="shared" si="324"/>
        <v>BUCKET COTTON</v>
      </c>
      <c r="AC2618" s="50">
        <f t="shared" si="325"/>
        <v>2</v>
      </c>
      <c r="AD2618" s="43">
        <f t="shared" si="326"/>
        <v>521</v>
      </c>
      <c r="AE2618" s="50">
        <f t="shared" si="327"/>
        <v>2521</v>
      </c>
    </row>
    <row r="2619" spans="1:31">
      <c r="A2619" s="59" t="str">
        <f t="shared" si="321"/>
        <v>181111167</v>
      </c>
      <c r="B2619" s="59" t="str">
        <f t="shared" si="322"/>
        <v>02-521-05</v>
      </c>
      <c r="C2619" s="69" t="s">
        <v>4942</v>
      </c>
      <c r="D2619" s="69" t="s">
        <v>4938</v>
      </c>
      <c r="E2619" s="69" t="s">
        <v>983</v>
      </c>
      <c r="F2619" s="70">
        <v>61</v>
      </c>
      <c r="G2619" s="70" t="s">
        <v>4939</v>
      </c>
      <c r="H2619" s="69" t="s">
        <v>240</v>
      </c>
      <c r="I2619" s="69" t="s">
        <v>908</v>
      </c>
      <c r="J2619" s="69" t="s">
        <v>325</v>
      </c>
      <c r="K2619" s="69" t="s">
        <v>382</v>
      </c>
      <c r="L2619" s="69" t="s">
        <v>420</v>
      </c>
      <c r="M2619" s="69" t="s">
        <v>388</v>
      </c>
      <c r="N2619" s="69" t="s">
        <v>43</v>
      </c>
      <c r="O2619" s="69" t="s">
        <v>448</v>
      </c>
      <c r="P2619" s="69" t="s">
        <v>970</v>
      </c>
      <c r="Q2619" s="69">
        <v>67</v>
      </c>
      <c r="R2619" s="69" t="s">
        <v>83</v>
      </c>
      <c r="V2619" s="59" t="str">
        <f t="shared" si="323"/>
        <v>1811111серый / коричневый</v>
      </c>
      <c r="W2619" s="59" t="str">
        <f t="shared" si="320"/>
        <v>1811111</v>
      </c>
      <c r="X2619" s="59" t="str">
        <f t="shared" si="324"/>
        <v>BUCKET COTTON</v>
      </c>
      <c r="AC2619" s="50">
        <f t="shared" si="325"/>
        <v>2</v>
      </c>
      <c r="AD2619" s="43">
        <f t="shared" si="326"/>
        <v>521</v>
      </c>
      <c r="AE2619" s="50">
        <f t="shared" si="327"/>
        <v>2521</v>
      </c>
    </row>
    <row r="2620" spans="1:31">
      <c r="A2620" s="59" t="str">
        <f t="shared" si="321"/>
        <v>181111167</v>
      </c>
      <c r="B2620" s="59" t="str">
        <f t="shared" si="322"/>
        <v>02-521-05</v>
      </c>
      <c r="C2620" s="69" t="s">
        <v>4943</v>
      </c>
      <c r="D2620" s="69" t="s">
        <v>4938</v>
      </c>
      <c r="E2620" s="69" t="s">
        <v>989</v>
      </c>
      <c r="F2620" s="70">
        <v>63</v>
      </c>
      <c r="G2620" s="70" t="s">
        <v>4939</v>
      </c>
      <c r="H2620" s="69" t="s">
        <v>240</v>
      </c>
      <c r="I2620" s="69" t="s">
        <v>908</v>
      </c>
      <c r="J2620" s="69" t="s">
        <v>325</v>
      </c>
      <c r="K2620" s="69" t="s">
        <v>382</v>
      </c>
      <c r="L2620" s="69" t="s">
        <v>420</v>
      </c>
      <c r="M2620" s="69" t="s">
        <v>388</v>
      </c>
      <c r="N2620" s="69" t="s">
        <v>43</v>
      </c>
      <c r="O2620" s="69" t="s">
        <v>448</v>
      </c>
      <c r="P2620" s="69" t="s">
        <v>970</v>
      </c>
      <c r="Q2620" s="69">
        <v>67</v>
      </c>
      <c r="R2620" s="69" t="s">
        <v>83</v>
      </c>
      <c r="V2620" s="59" t="str">
        <f t="shared" si="323"/>
        <v>1811111серый / коричневый</v>
      </c>
      <c r="W2620" s="59" t="str">
        <f t="shared" si="320"/>
        <v>1811111</v>
      </c>
      <c r="X2620" s="59" t="str">
        <f t="shared" si="324"/>
        <v>BUCKET COTTON</v>
      </c>
      <c r="AC2620" s="50">
        <f t="shared" si="325"/>
        <v>2</v>
      </c>
      <c r="AD2620" s="43">
        <f t="shared" si="326"/>
        <v>521</v>
      </c>
      <c r="AE2620" s="50">
        <f t="shared" si="327"/>
        <v>2521</v>
      </c>
    </row>
    <row r="2621" spans="1:31">
      <c r="A2621" s="59" t="str">
        <f t="shared" si="321"/>
        <v>181191299</v>
      </c>
      <c r="B2621" s="59" t="str">
        <f t="shared" si="322"/>
        <v>02-522-11</v>
      </c>
      <c r="C2621" s="69" t="s">
        <v>4944</v>
      </c>
      <c r="D2621" s="69" t="s">
        <v>4945</v>
      </c>
      <c r="E2621" s="69" t="s">
        <v>1147</v>
      </c>
      <c r="F2621" s="70">
        <v>55</v>
      </c>
      <c r="G2621" s="70" t="s">
        <v>4946</v>
      </c>
      <c r="H2621" s="69" t="s">
        <v>155</v>
      </c>
      <c r="I2621" s="69" t="s">
        <v>908</v>
      </c>
      <c r="J2621" s="69" t="s">
        <v>325</v>
      </c>
      <c r="K2621" s="69" t="s">
        <v>382</v>
      </c>
      <c r="L2621" s="69" t="s">
        <v>420</v>
      </c>
      <c r="M2621" s="69" t="s">
        <v>388</v>
      </c>
      <c r="N2621" s="69" t="s">
        <v>43</v>
      </c>
      <c r="O2621" s="69" t="s">
        <v>428</v>
      </c>
      <c r="P2621" s="69" t="s">
        <v>970</v>
      </c>
      <c r="Q2621" s="69">
        <v>99</v>
      </c>
      <c r="R2621" s="69" t="s">
        <v>60</v>
      </c>
      <c r="V2621" s="59" t="str">
        <f t="shared" si="323"/>
        <v>1811912зеленый / синий</v>
      </c>
      <c r="W2621" s="59" t="str">
        <f t="shared" si="320"/>
        <v>1811912</v>
      </c>
      <c r="X2621" s="59" t="str">
        <f t="shared" si="324"/>
        <v>BUCKET DOUBLE SIDED COTTON</v>
      </c>
      <c r="AC2621" s="50">
        <f t="shared" si="325"/>
        <v>2</v>
      </c>
      <c r="AD2621" s="43">
        <f t="shared" si="326"/>
        <v>522</v>
      </c>
      <c r="AE2621" s="50">
        <f t="shared" si="327"/>
        <v>2522</v>
      </c>
    </row>
    <row r="2622" spans="1:31">
      <c r="A2622" s="59" t="str">
        <f t="shared" si="321"/>
        <v>181191299</v>
      </c>
      <c r="B2622" s="59" t="str">
        <f t="shared" si="322"/>
        <v>02-522-11</v>
      </c>
      <c r="C2622" s="69" t="s">
        <v>4947</v>
      </c>
      <c r="D2622" s="69" t="s">
        <v>4945</v>
      </c>
      <c r="E2622" s="69" t="s">
        <v>967</v>
      </c>
      <c r="F2622" s="70">
        <v>57</v>
      </c>
      <c r="G2622" s="70" t="s">
        <v>4946</v>
      </c>
      <c r="H2622" s="69" t="s">
        <v>155</v>
      </c>
      <c r="I2622" s="69" t="s">
        <v>908</v>
      </c>
      <c r="J2622" s="69" t="s">
        <v>325</v>
      </c>
      <c r="K2622" s="69" t="s">
        <v>382</v>
      </c>
      <c r="L2622" s="69" t="s">
        <v>420</v>
      </c>
      <c r="M2622" s="69" t="s">
        <v>388</v>
      </c>
      <c r="N2622" s="69" t="s">
        <v>43</v>
      </c>
      <c r="O2622" s="69" t="s">
        <v>428</v>
      </c>
      <c r="P2622" s="69" t="s">
        <v>970</v>
      </c>
      <c r="Q2622" s="69">
        <v>99</v>
      </c>
      <c r="R2622" s="69" t="s">
        <v>60</v>
      </c>
      <c r="V2622" s="59" t="str">
        <f t="shared" si="323"/>
        <v>1811912зеленый / синий</v>
      </c>
      <c r="W2622" s="59" t="str">
        <f t="shared" si="320"/>
        <v>1811912</v>
      </c>
      <c r="X2622" s="59" t="str">
        <f t="shared" si="324"/>
        <v>BUCKET DOUBLE SIDED COTTON</v>
      </c>
      <c r="AC2622" s="50">
        <f t="shared" si="325"/>
        <v>2</v>
      </c>
      <c r="AD2622" s="43">
        <f t="shared" si="326"/>
        <v>522</v>
      </c>
      <c r="AE2622" s="50">
        <f t="shared" si="327"/>
        <v>2522</v>
      </c>
    </row>
    <row r="2623" spans="1:31">
      <c r="A2623" s="59" t="str">
        <f t="shared" si="321"/>
        <v>181191299</v>
      </c>
      <c r="B2623" s="59" t="str">
        <f t="shared" si="322"/>
        <v>02-522-11</v>
      </c>
      <c r="C2623" s="69" t="s">
        <v>4948</v>
      </c>
      <c r="D2623" s="69" t="s">
        <v>4945</v>
      </c>
      <c r="E2623" s="69" t="s">
        <v>972</v>
      </c>
      <c r="F2623" s="70">
        <v>59</v>
      </c>
      <c r="G2623" s="70" t="s">
        <v>4946</v>
      </c>
      <c r="H2623" s="69" t="s">
        <v>155</v>
      </c>
      <c r="I2623" s="69" t="s">
        <v>908</v>
      </c>
      <c r="J2623" s="69" t="s">
        <v>325</v>
      </c>
      <c r="K2623" s="69" t="s">
        <v>382</v>
      </c>
      <c r="L2623" s="69" t="s">
        <v>420</v>
      </c>
      <c r="M2623" s="69" t="s">
        <v>388</v>
      </c>
      <c r="N2623" s="69" t="s">
        <v>43</v>
      </c>
      <c r="O2623" s="69" t="s">
        <v>428</v>
      </c>
      <c r="P2623" s="69" t="s">
        <v>970</v>
      </c>
      <c r="Q2623" s="69">
        <v>99</v>
      </c>
      <c r="R2623" s="69" t="s">
        <v>60</v>
      </c>
      <c r="V2623" s="59" t="str">
        <f t="shared" si="323"/>
        <v>1811912зеленый / синий</v>
      </c>
      <c r="W2623" s="59" t="str">
        <f t="shared" si="320"/>
        <v>1811912</v>
      </c>
      <c r="X2623" s="59" t="str">
        <f t="shared" si="324"/>
        <v>BUCKET DOUBLE SIDED COTTON</v>
      </c>
      <c r="AC2623" s="50">
        <f t="shared" si="325"/>
        <v>2</v>
      </c>
      <c r="AD2623" s="43">
        <f t="shared" si="326"/>
        <v>522</v>
      </c>
      <c r="AE2623" s="50">
        <f t="shared" si="327"/>
        <v>2522</v>
      </c>
    </row>
    <row r="2624" spans="1:31">
      <c r="A2624" s="59" t="str">
        <f t="shared" si="321"/>
        <v>181191299</v>
      </c>
      <c r="B2624" s="59" t="str">
        <f t="shared" si="322"/>
        <v>02-522-11</v>
      </c>
      <c r="C2624" s="69" t="s">
        <v>4949</v>
      </c>
      <c r="D2624" s="69" t="s">
        <v>4945</v>
      </c>
      <c r="E2624" s="69" t="s">
        <v>983</v>
      </c>
      <c r="F2624" s="70">
        <v>61</v>
      </c>
      <c r="G2624" s="70" t="s">
        <v>4946</v>
      </c>
      <c r="H2624" s="69" t="s">
        <v>155</v>
      </c>
      <c r="I2624" s="69" t="s">
        <v>908</v>
      </c>
      <c r="J2624" s="69" t="s">
        <v>325</v>
      </c>
      <c r="K2624" s="69" t="s">
        <v>382</v>
      </c>
      <c r="L2624" s="69" t="s">
        <v>420</v>
      </c>
      <c r="M2624" s="69" t="s">
        <v>388</v>
      </c>
      <c r="N2624" s="69" t="s">
        <v>43</v>
      </c>
      <c r="O2624" s="69" t="s">
        <v>428</v>
      </c>
      <c r="P2624" s="69" t="s">
        <v>970</v>
      </c>
      <c r="Q2624" s="69">
        <v>99</v>
      </c>
      <c r="R2624" s="69" t="s">
        <v>60</v>
      </c>
      <c r="V2624" s="59" t="str">
        <f t="shared" si="323"/>
        <v>1811912зеленый / синий</v>
      </c>
      <c r="W2624" s="59" t="str">
        <f t="shared" si="320"/>
        <v>1811912</v>
      </c>
      <c r="X2624" s="59" t="str">
        <f t="shared" si="324"/>
        <v>BUCKET DOUBLE SIDED COTTON</v>
      </c>
      <c r="AC2624" s="50">
        <f t="shared" si="325"/>
        <v>2</v>
      </c>
      <c r="AD2624" s="43">
        <f t="shared" si="326"/>
        <v>522</v>
      </c>
      <c r="AE2624" s="50">
        <f t="shared" si="327"/>
        <v>2522</v>
      </c>
    </row>
    <row r="2625" spans="1:31">
      <c r="A2625" s="59" t="str">
        <f t="shared" si="321"/>
        <v>189110122</v>
      </c>
      <c r="B2625" s="59" t="str">
        <f t="shared" si="322"/>
        <v>02-523-19</v>
      </c>
      <c r="C2625" s="69" t="s">
        <v>4950</v>
      </c>
      <c r="D2625" s="69" t="s">
        <v>4951</v>
      </c>
      <c r="E2625" s="69" t="s">
        <v>1147</v>
      </c>
      <c r="F2625" s="70">
        <v>55</v>
      </c>
      <c r="G2625" s="70" t="s">
        <v>4952</v>
      </c>
      <c r="H2625" s="69" t="s">
        <v>91</v>
      </c>
      <c r="I2625" s="69" t="s">
        <v>4700</v>
      </c>
      <c r="J2625" s="69" t="s">
        <v>325</v>
      </c>
      <c r="K2625" s="69" t="s">
        <v>382</v>
      </c>
      <c r="L2625" s="69" t="s">
        <v>420</v>
      </c>
      <c r="M2625" s="69" t="s">
        <v>388</v>
      </c>
      <c r="N2625" s="69" t="s">
        <v>43</v>
      </c>
      <c r="O2625" s="69" t="s">
        <v>386</v>
      </c>
      <c r="P2625" s="69" t="s">
        <v>970</v>
      </c>
      <c r="Q2625" s="69">
        <v>22</v>
      </c>
      <c r="R2625" s="69" t="s">
        <v>91</v>
      </c>
      <c r="V2625" s="59" t="str">
        <f t="shared" si="323"/>
        <v>1891101голубой</v>
      </c>
      <c r="W2625" s="59" t="str">
        <f t="shared" si="320"/>
        <v>1891101</v>
      </c>
      <c r="X2625" s="59" t="str">
        <f t="shared" si="324"/>
        <v>BUCKET COTTON LINEN</v>
      </c>
      <c r="AC2625" s="50">
        <f t="shared" si="325"/>
        <v>2</v>
      </c>
      <c r="AD2625" s="43">
        <f t="shared" si="326"/>
        <v>523</v>
      </c>
      <c r="AE2625" s="50">
        <f t="shared" si="327"/>
        <v>2523</v>
      </c>
    </row>
    <row r="2626" spans="1:31">
      <c r="A2626" s="59" t="str">
        <f t="shared" si="321"/>
        <v>189110122</v>
      </c>
      <c r="B2626" s="59" t="str">
        <f t="shared" si="322"/>
        <v>02-523-19</v>
      </c>
      <c r="C2626" s="69" t="s">
        <v>4953</v>
      </c>
      <c r="D2626" s="69" t="s">
        <v>4951</v>
      </c>
      <c r="E2626" s="69" t="s">
        <v>967</v>
      </c>
      <c r="F2626" s="70">
        <v>57</v>
      </c>
      <c r="G2626" s="70" t="s">
        <v>4952</v>
      </c>
      <c r="H2626" s="69" t="s">
        <v>91</v>
      </c>
      <c r="I2626" s="69" t="s">
        <v>4700</v>
      </c>
      <c r="J2626" s="69" t="s">
        <v>325</v>
      </c>
      <c r="K2626" s="69" t="s">
        <v>382</v>
      </c>
      <c r="L2626" s="69" t="s">
        <v>420</v>
      </c>
      <c r="M2626" s="69" t="s">
        <v>388</v>
      </c>
      <c r="N2626" s="69" t="s">
        <v>43</v>
      </c>
      <c r="O2626" s="69" t="s">
        <v>386</v>
      </c>
      <c r="P2626" s="69" t="s">
        <v>970</v>
      </c>
      <c r="Q2626" s="69">
        <v>22</v>
      </c>
      <c r="R2626" s="69" t="s">
        <v>91</v>
      </c>
      <c r="V2626" s="59" t="str">
        <f t="shared" si="323"/>
        <v>1891101голубой</v>
      </c>
      <c r="W2626" s="59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1891101</v>
      </c>
      <c r="X2626" s="59" t="str">
        <f t="shared" si="324"/>
        <v>BUCKET COTTON LINEN</v>
      </c>
      <c r="AC2626" s="50">
        <f t="shared" si="325"/>
        <v>2</v>
      </c>
      <c r="AD2626" s="43">
        <f t="shared" si="326"/>
        <v>523</v>
      </c>
      <c r="AE2626" s="50">
        <f t="shared" si="327"/>
        <v>2523</v>
      </c>
    </row>
    <row r="2627" spans="1:31">
      <c r="A2627" s="59" t="str">
        <f t="shared" ref="A2627:A2690" si="329">IF(G2627&amp;Q2627&lt;&gt;"",W2627&amp;Q2627,"")</f>
        <v>189110122</v>
      </c>
      <c r="B2627" s="59" t="str">
        <f t="shared" ref="B2627:B2690" si="330">IF(C2627&lt;&gt;"",LEFT(C2627,9),"")</f>
        <v>02-523-19</v>
      </c>
      <c r="C2627" s="69" t="s">
        <v>4954</v>
      </c>
      <c r="D2627" s="69" t="s">
        <v>4951</v>
      </c>
      <c r="E2627" s="69" t="s">
        <v>972</v>
      </c>
      <c r="F2627" s="70">
        <v>59</v>
      </c>
      <c r="G2627" s="70" t="s">
        <v>4952</v>
      </c>
      <c r="H2627" s="69" t="s">
        <v>91</v>
      </c>
      <c r="I2627" s="69" t="s">
        <v>4700</v>
      </c>
      <c r="J2627" s="69" t="s">
        <v>325</v>
      </c>
      <c r="K2627" s="69" t="s">
        <v>382</v>
      </c>
      <c r="L2627" s="69" t="s">
        <v>420</v>
      </c>
      <c r="M2627" s="69" t="s">
        <v>388</v>
      </c>
      <c r="N2627" s="69" t="s">
        <v>43</v>
      </c>
      <c r="O2627" s="69" t="s">
        <v>386</v>
      </c>
      <c r="P2627" s="69" t="s">
        <v>970</v>
      </c>
      <c r="Q2627" s="69">
        <v>22</v>
      </c>
      <c r="R2627" s="69" t="s">
        <v>91</v>
      </c>
      <c r="V2627" s="59" t="str">
        <f t="shared" ref="V2627:V2690" si="331">W2627&amp;H2627</f>
        <v>1891101голубой</v>
      </c>
      <c r="W2627" s="59" t="str">
        <f t="shared" si="328"/>
        <v>1891101</v>
      </c>
      <c r="X2627" s="59" t="str">
        <f t="shared" ref="X2627:X2690" si="332">IF(A2627&lt;&gt;"",IFERROR(IF(FIND(" ",G2627)&gt;=1,MID(G2627,FIND(" ",G2627)+1,LEN(G2627)),""),""),"")</f>
        <v>BUCKET COTTON LINEN</v>
      </c>
      <c r="AC2627" s="50">
        <f t="shared" ref="AC2627:AC2690" si="333">IFERROR(VALUE(MID($C2627,1,2)),0)</f>
        <v>2</v>
      </c>
      <c r="AD2627" s="43">
        <f t="shared" ref="AD2627:AD2690" si="334">IFERROR(VALUE(MID($C2627,4,3)),0)</f>
        <v>523</v>
      </c>
      <c r="AE2627" s="50">
        <f t="shared" ref="AE2627:AE2690" si="335">VALUE(RIGHT("00"&amp;AC2627,2)&amp;RIGHT("000"&amp;AD2627,3))</f>
        <v>2523</v>
      </c>
    </row>
    <row r="2628" spans="1:31">
      <c r="A2628" s="59" t="str">
        <f t="shared" si="329"/>
        <v>189110122</v>
      </c>
      <c r="B2628" s="59" t="str">
        <f t="shared" si="330"/>
        <v>02-523-19</v>
      </c>
      <c r="C2628" s="69" t="s">
        <v>4955</v>
      </c>
      <c r="D2628" s="69" t="s">
        <v>4951</v>
      </c>
      <c r="E2628" s="69" t="s">
        <v>983</v>
      </c>
      <c r="F2628" s="70">
        <v>61</v>
      </c>
      <c r="G2628" s="70" t="s">
        <v>4952</v>
      </c>
      <c r="H2628" s="69" t="s">
        <v>91</v>
      </c>
      <c r="I2628" s="69" t="s">
        <v>4700</v>
      </c>
      <c r="J2628" s="69" t="s">
        <v>325</v>
      </c>
      <c r="K2628" s="69" t="s">
        <v>382</v>
      </c>
      <c r="L2628" s="69" t="s">
        <v>420</v>
      </c>
      <c r="M2628" s="69" t="s">
        <v>388</v>
      </c>
      <c r="N2628" s="69" t="s">
        <v>43</v>
      </c>
      <c r="O2628" s="69" t="s">
        <v>386</v>
      </c>
      <c r="P2628" s="69" t="s">
        <v>970</v>
      </c>
      <c r="Q2628" s="69">
        <v>22</v>
      </c>
      <c r="R2628" s="69" t="s">
        <v>91</v>
      </c>
      <c r="V2628" s="59" t="str">
        <f t="shared" si="331"/>
        <v>1891101голубой</v>
      </c>
      <c r="W2628" s="59" t="str">
        <f t="shared" si="328"/>
        <v>1891101</v>
      </c>
      <c r="X2628" s="59" t="str">
        <f t="shared" si="332"/>
        <v>BUCKET COTTON LINEN</v>
      </c>
      <c r="AC2628" s="50">
        <f t="shared" si="333"/>
        <v>2</v>
      </c>
      <c r="AD2628" s="43">
        <f t="shared" si="334"/>
        <v>523</v>
      </c>
      <c r="AE2628" s="50">
        <f t="shared" si="335"/>
        <v>2523</v>
      </c>
    </row>
    <row r="2629" spans="1:31">
      <c r="A2629" s="59" t="str">
        <f t="shared" si="329"/>
        <v>189110149</v>
      </c>
      <c r="B2629" s="59" t="str">
        <f t="shared" si="330"/>
        <v>02-523-03</v>
      </c>
      <c r="C2629" s="69" t="s">
        <v>4956</v>
      </c>
      <c r="D2629" s="69" t="s">
        <v>4957</v>
      </c>
      <c r="E2629" s="69" t="s">
        <v>1147</v>
      </c>
      <c r="F2629" s="70">
        <v>55</v>
      </c>
      <c r="G2629" s="70" t="s">
        <v>4952</v>
      </c>
      <c r="H2629" s="69" t="s">
        <v>312</v>
      </c>
      <c r="I2629" s="69" t="s">
        <v>4700</v>
      </c>
      <c r="J2629" s="69" t="s">
        <v>325</v>
      </c>
      <c r="K2629" s="69" t="s">
        <v>382</v>
      </c>
      <c r="L2629" s="69" t="s">
        <v>420</v>
      </c>
      <c r="M2629" s="69" t="s">
        <v>388</v>
      </c>
      <c r="N2629" s="69" t="s">
        <v>43</v>
      </c>
      <c r="O2629" s="69" t="s">
        <v>386</v>
      </c>
      <c r="P2629" s="69" t="s">
        <v>970</v>
      </c>
      <c r="Q2629" s="69">
        <v>49</v>
      </c>
      <c r="R2629" s="69" t="s">
        <v>60</v>
      </c>
      <c r="V2629" s="59" t="str">
        <f t="shared" si="331"/>
        <v>1891101ярко-зеленый</v>
      </c>
      <c r="W2629" s="59" t="str">
        <f t="shared" si="328"/>
        <v>1891101</v>
      </c>
      <c r="X2629" s="59" t="str">
        <f t="shared" si="332"/>
        <v>BUCKET COTTON LINEN</v>
      </c>
      <c r="AC2629" s="50">
        <f t="shared" si="333"/>
        <v>2</v>
      </c>
      <c r="AD2629" s="43">
        <f t="shared" si="334"/>
        <v>523</v>
      </c>
      <c r="AE2629" s="50">
        <f t="shared" si="335"/>
        <v>2523</v>
      </c>
    </row>
    <row r="2630" spans="1:31">
      <c r="A2630" s="59" t="str">
        <f t="shared" si="329"/>
        <v>189110149</v>
      </c>
      <c r="B2630" s="59" t="str">
        <f t="shared" si="330"/>
        <v>02-523-03</v>
      </c>
      <c r="C2630" s="69" t="s">
        <v>4958</v>
      </c>
      <c r="D2630" s="69" t="s">
        <v>4957</v>
      </c>
      <c r="E2630" s="69" t="s">
        <v>967</v>
      </c>
      <c r="F2630" s="70">
        <v>57</v>
      </c>
      <c r="G2630" s="70" t="s">
        <v>4952</v>
      </c>
      <c r="H2630" s="69" t="s">
        <v>312</v>
      </c>
      <c r="I2630" s="69" t="s">
        <v>4700</v>
      </c>
      <c r="J2630" s="69" t="s">
        <v>325</v>
      </c>
      <c r="K2630" s="69" t="s">
        <v>382</v>
      </c>
      <c r="L2630" s="69" t="s">
        <v>420</v>
      </c>
      <c r="M2630" s="69" t="s">
        <v>388</v>
      </c>
      <c r="N2630" s="69" t="s">
        <v>43</v>
      </c>
      <c r="O2630" s="69" t="s">
        <v>386</v>
      </c>
      <c r="P2630" s="69" t="s">
        <v>970</v>
      </c>
      <c r="Q2630" s="69">
        <v>49</v>
      </c>
      <c r="R2630" s="69" t="s">
        <v>60</v>
      </c>
      <c r="V2630" s="59" t="str">
        <f t="shared" si="331"/>
        <v>1891101ярко-зеленый</v>
      </c>
      <c r="W2630" s="59" t="str">
        <f t="shared" si="328"/>
        <v>1891101</v>
      </c>
      <c r="X2630" s="59" t="str">
        <f t="shared" si="332"/>
        <v>BUCKET COTTON LINEN</v>
      </c>
      <c r="AC2630" s="50">
        <f t="shared" si="333"/>
        <v>2</v>
      </c>
      <c r="AD2630" s="43">
        <f t="shared" si="334"/>
        <v>523</v>
      </c>
      <c r="AE2630" s="50">
        <f t="shared" si="335"/>
        <v>2523</v>
      </c>
    </row>
    <row r="2631" spans="1:31">
      <c r="A2631" s="59" t="str">
        <f t="shared" si="329"/>
        <v>189110149</v>
      </c>
      <c r="B2631" s="59" t="str">
        <f t="shared" si="330"/>
        <v>02-523-03</v>
      </c>
      <c r="C2631" s="69" t="s">
        <v>4959</v>
      </c>
      <c r="D2631" s="69" t="s">
        <v>4957</v>
      </c>
      <c r="E2631" s="69" t="s">
        <v>972</v>
      </c>
      <c r="F2631" s="70">
        <v>59</v>
      </c>
      <c r="G2631" s="70" t="s">
        <v>4952</v>
      </c>
      <c r="H2631" s="69" t="s">
        <v>312</v>
      </c>
      <c r="I2631" s="69" t="s">
        <v>4700</v>
      </c>
      <c r="J2631" s="69" t="s">
        <v>325</v>
      </c>
      <c r="K2631" s="69" t="s">
        <v>382</v>
      </c>
      <c r="L2631" s="69" t="s">
        <v>420</v>
      </c>
      <c r="M2631" s="69" t="s">
        <v>388</v>
      </c>
      <c r="N2631" s="69" t="s">
        <v>43</v>
      </c>
      <c r="O2631" s="69" t="s">
        <v>386</v>
      </c>
      <c r="P2631" s="69" t="s">
        <v>970</v>
      </c>
      <c r="Q2631" s="69">
        <v>49</v>
      </c>
      <c r="R2631" s="69" t="s">
        <v>60</v>
      </c>
      <c r="V2631" s="59" t="str">
        <f t="shared" si="331"/>
        <v>1891101ярко-зеленый</v>
      </c>
      <c r="W2631" s="59" t="str">
        <f t="shared" si="328"/>
        <v>1891101</v>
      </c>
      <c r="X2631" s="59" t="str">
        <f t="shared" si="332"/>
        <v>BUCKET COTTON LINEN</v>
      </c>
      <c r="AC2631" s="50">
        <f t="shared" si="333"/>
        <v>2</v>
      </c>
      <c r="AD2631" s="43">
        <f t="shared" si="334"/>
        <v>523</v>
      </c>
      <c r="AE2631" s="50">
        <f t="shared" si="335"/>
        <v>2523</v>
      </c>
    </row>
    <row r="2632" spans="1:31">
      <c r="A2632" s="59" t="str">
        <f t="shared" si="329"/>
        <v>189110149</v>
      </c>
      <c r="B2632" s="59" t="str">
        <f t="shared" si="330"/>
        <v>02-523-03</v>
      </c>
      <c r="C2632" s="69" t="s">
        <v>4960</v>
      </c>
      <c r="D2632" s="69" t="s">
        <v>4957</v>
      </c>
      <c r="E2632" s="69" t="s">
        <v>983</v>
      </c>
      <c r="F2632" s="70">
        <v>61</v>
      </c>
      <c r="G2632" s="70" t="s">
        <v>4952</v>
      </c>
      <c r="H2632" s="69" t="s">
        <v>312</v>
      </c>
      <c r="I2632" s="69" t="s">
        <v>4700</v>
      </c>
      <c r="J2632" s="69" t="s">
        <v>325</v>
      </c>
      <c r="K2632" s="69" t="s">
        <v>382</v>
      </c>
      <c r="L2632" s="69" t="s">
        <v>420</v>
      </c>
      <c r="M2632" s="69" t="s">
        <v>388</v>
      </c>
      <c r="N2632" s="69" t="s">
        <v>43</v>
      </c>
      <c r="O2632" s="69" t="s">
        <v>386</v>
      </c>
      <c r="P2632" s="69" t="s">
        <v>970</v>
      </c>
      <c r="Q2632" s="69">
        <v>49</v>
      </c>
      <c r="R2632" s="69" t="s">
        <v>60</v>
      </c>
      <c r="V2632" s="59" t="str">
        <f t="shared" si="331"/>
        <v>1891101ярко-зеленый</v>
      </c>
      <c r="W2632" s="59" t="str">
        <f t="shared" si="328"/>
        <v>1891101</v>
      </c>
      <c r="X2632" s="59" t="str">
        <f t="shared" si="332"/>
        <v>BUCKET COTTON LINEN</v>
      </c>
      <c r="AC2632" s="50">
        <f t="shared" si="333"/>
        <v>2</v>
      </c>
      <c r="AD2632" s="43">
        <f t="shared" si="334"/>
        <v>523</v>
      </c>
      <c r="AE2632" s="50">
        <f t="shared" si="335"/>
        <v>2523</v>
      </c>
    </row>
    <row r="2633" spans="1:31">
      <c r="A2633" s="59" t="str">
        <f t="shared" si="329"/>
        <v>189110189</v>
      </c>
      <c r="B2633" s="59" t="str">
        <f t="shared" si="330"/>
        <v>02-523-13</v>
      </c>
      <c r="C2633" s="69" t="s">
        <v>4961</v>
      </c>
      <c r="D2633" s="69" t="s">
        <v>4962</v>
      </c>
      <c r="E2633" s="69" t="s">
        <v>1147</v>
      </c>
      <c r="F2633" s="70">
        <v>55</v>
      </c>
      <c r="G2633" s="70" t="s">
        <v>4952</v>
      </c>
      <c r="H2633" s="69" t="s">
        <v>199</v>
      </c>
      <c r="I2633" s="69" t="s">
        <v>4700</v>
      </c>
      <c r="J2633" s="69" t="s">
        <v>325</v>
      </c>
      <c r="K2633" s="69" t="s">
        <v>382</v>
      </c>
      <c r="L2633" s="69" t="s">
        <v>420</v>
      </c>
      <c r="M2633" s="69" t="s">
        <v>388</v>
      </c>
      <c r="N2633" s="69" t="s">
        <v>43</v>
      </c>
      <c r="O2633" s="69" t="s">
        <v>386</v>
      </c>
      <c r="P2633" s="69" t="s">
        <v>970</v>
      </c>
      <c r="Q2633" s="69">
        <v>89</v>
      </c>
      <c r="R2633" s="69" t="s">
        <v>199</v>
      </c>
      <c r="V2633" s="59" t="str">
        <f t="shared" si="331"/>
        <v>1891101оранжевый</v>
      </c>
      <c r="W2633" s="59" t="str">
        <f t="shared" si="328"/>
        <v>1891101</v>
      </c>
      <c r="X2633" s="59" t="str">
        <f t="shared" si="332"/>
        <v>BUCKET COTTON LINEN</v>
      </c>
      <c r="AC2633" s="50">
        <f t="shared" si="333"/>
        <v>2</v>
      </c>
      <c r="AD2633" s="43">
        <f t="shared" si="334"/>
        <v>523</v>
      </c>
      <c r="AE2633" s="50">
        <f t="shared" si="335"/>
        <v>2523</v>
      </c>
    </row>
    <row r="2634" spans="1:31">
      <c r="A2634" s="59" t="str">
        <f t="shared" si="329"/>
        <v>189110189</v>
      </c>
      <c r="B2634" s="59" t="str">
        <f t="shared" si="330"/>
        <v>02-523-13</v>
      </c>
      <c r="C2634" s="69" t="s">
        <v>4963</v>
      </c>
      <c r="D2634" s="69" t="s">
        <v>4962</v>
      </c>
      <c r="E2634" s="69" t="s">
        <v>967</v>
      </c>
      <c r="F2634" s="70">
        <v>57</v>
      </c>
      <c r="G2634" s="70" t="s">
        <v>4952</v>
      </c>
      <c r="H2634" s="69" t="s">
        <v>199</v>
      </c>
      <c r="I2634" s="69" t="s">
        <v>4700</v>
      </c>
      <c r="J2634" s="69" t="s">
        <v>325</v>
      </c>
      <c r="K2634" s="69" t="s">
        <v>382</v>
      </c>
      <c r="L2634" s="69" t="s">
        <v>420</v>
      </c>
      <c r="M2634" s="69" t="s">
        <v>388</v>
      </c>
      <c r="N2634" s="69" t="s">
        <v>43</v>
      </c>
      <c r="O2634" s="69" t="s">
        <v>386</v>
      </c>
      <c r="P2634" s="69" t="s">
        <v>970</v>
      </c>
      <c r="Q2634" s="69">
        <v>89</v>
      </c>
      <c r="R2634" s="69" t="s">
        <v>199</v>
      </c>
      <c r="V2634" s="59" t="str">
        <f t="shared" si="331"/>
        <v>1891101оранжевый</v>
      </c>
      <c r="W2634" s="59" t="str">
        <f t="shared" si="328"/>
        <v>1891101</v>
      </c>
      <c r="X2634" s="59" t="str">
        <f t="shared" si="332"/>
        <v>BUCKET COTTON LINEN</v>
      </c>
      <c r="AC2634" s="50">
        <f t="shared" si="333"/>
        <v>2</v>
      </c>
      <c r="AD2634" s="43">
        <f t="shared" si="334"/>
        <v>523</v>
      </c>
      <c r="AE2634" s="50">
        <f t="shared" si="335"/>
        <v>2523</v>
      </c>
    </row>
    <row r="2635" spans="1:31">
      <c r="A2635" s="59" t="str">
        <f t="shared" si="329"/>
        <v>189110189</v>
      </c>
      <c r="B2635" s="59" t="str">
        <f t="shared" si="330"/>
        <v>02-523-13</v>
      </c>
      <c r="C2635" s="69" t="s">
        <v>4964</v>
      </c>
      <c r="D2635" s="69" t="s">
        <v>4962</v>
      </c>
      <c r="E2635" s="69" t="s">
        <v>972</v>
      </c>
      <c r="F2635" s="70">
        <v>59</v>
      </c>
      <c r="G2635" s="70" t="s">
        <v>4952</v>
      </c>
      <c r="H2635" s="69" t="s">
        <v>199</v>
      </c>
      <c r="I2635" s="69" t="s">
        <v>4700</v>
      </c>
      <c r="J2635" s="69" t="s">
        <v>325</v>
      </c>
      <c r="K2635" s="69" t="s">
        <v>382</v>
      </c>
      <c r="L2635" s="69" t="s">
        <v>420</v>
      </c>
      <c r="M2635" s="69" t="s">
        <v>388</v>
      </c>
      <c r="N2635" s="69" t="s">
        <v>43</v>
      </c>
      <c r="O2635" s="69" t="s">
        <v>386</v>
      </c>
      <c r="P2635" s="69" t="s">
        <v>970</v>
      </c>
      <c r="Q2635" s="69">
        <v>89</v>
      </c>
      <c r="R2635" s="69" t="s">
        <v>199</v>
      </c>
      <c r="V2635" s="59" t="str">
        <f t="shared" si="331"/>
        <v>1891101оранжевый</v>
      </c>
      <c r="W2635" s="59" t="str">
        <f t="shared" si="328"/>
        <v>1891101</v>
      </c>
      <c r="X2635" s="59" t="str">
        <f t="shared" si="332"/>
        <v>BUCKET COTTON LINEN</v>
      </c>
      <c r="AC2635" s="50">
        <f t="shared" si="333"/>
        <v>2</v>
      </c>
      <c r="AD2635" s="43">
        <f t="shared" si="334"/>
        <v>523</v>
      </c>
      <c r="AE2635" s="50">
        <f t="shared" si="335"/>
        <v>2523</v>
      </c>
    </row>
    <row r="2636" spans="1:31">
      <c r="A2636" s="59" t="str">
        <f t="shared" si="329"/>
        <v>189110189</v>
      </c>
      <c r="B2636" s="59" t="str">
        <f t="shared" si="330"/>
        <v>02-523-13</v>
      </c>
      <c r="C2636" s="69" t="s">
        <v>4965</v>
      </c>
      <c r="D2636" s="69" t="s">
        <v>4962</v>
      </c>
      <c r="E2636" s="69" t="s">
        <v>983</v>
      </c>
      <c r="F2636" s="70">
        <v>61</v>
      </c>
      <c r="G2636" s="70" t="s">
        <v>4952</v>
      </c>
      <c r="H2636" s="69" t="s">
        <v>199</v>
      </c>
      <c r="I2636" s="69" t="s">
        <v>4700</v>
      </c>
      <c r="J2636" s="69" t="s">
        <v>325</v>
      </c>
      <c r="K2636" s="69" t="s">
        <v>382</v>
      </c>
      <c r="L2636" s="69" t="s">
        <v>420</v>
      </c>
      <c r="M2636" s="69" t="s">
        <v>388</v>
      </c>
      <c r="N2636" s="69" t="s">
        <v>43</v>
      </c>
      <c r="O2636" s="69" t="s">
        <v>386</v>
      </c>
      <c r="P2636" s="69" t="s">
        <v>970</v>
      </c>
      <c r="Q2636" s="69">
        <v>89</v>
      </c>
      <c r="R2636" s="69" t="s">
        <v>199</v>
      </c>
      <c r="V2636" s="59" t="str">
        <f t="shared" si="331"/>
        <v>1891101оранжевый</v>
      </c>
      <c r="W2636" s="59" t="str">
        <f t="shared" si="328"/>
        <v>1891101</v>
      </c>
      <c r="X2636" s="59" t="str">
        <f t="shared" si="332"/>
        <v>BUCKET COTTON LINEN</v>
      </c>
      <c r="AC2636" s="50">
        <f t="shared" si="333"/>
        <v>2</v>
      </c>
      <c r="AD2636" s="43">
        <f t="shared" si="334"/>
        <v>523</v>
      </c>
      <c r="AE2636" s="50">
        <f t="shared" si="335"/>
        <v>2523</v>
      </c>
    </row>
    <row r="2637" spans="1:31">
      <c r="A2637" s="59" t="str">
        <f t="shared" si="329"/>
        <v>88211082</v>
      </c>
      <c r="B2637" s="59" t="str">
        <f t="shared" si="330"/>
        <v>02-524-16</v>
      </c>
      <c r="C2637" s="69" t="s">
        <v>4966</v>
      </c>
      <c r="D2637" s="69" t="s">
        <v>4967</v>
      </c>
      <c r="E2637" s="69" t="s">
        <v>967</v>
      </c>
      <c r="F2637" s="70">
        <v>57</v>
      </c>
      <c r="G2637" s="70" t="s">
        <v>4968</v>
      </c>
      <c r="H2637" s="69" t="s">
        <v>55</v>
      </c>
      <c r="I2637" s="69" t="s">
        <v>908</v>
      </c>
      <c r="J2637" s="69" t="s">
        <v>361</v>
      </c>
      <c r="K2637" s="69" t="s">
        <v>382</v>
      </c>
      <c r="L2637" s="69" t="s">
        <v>420</v>
      </c>
      <c r="M2637" s="69" t="s">
        <v>388</v>
      </c>
      <c r="N2637" s="69" t="s">
        <v>43</v>
      </c>
      <c r="O2637" s="69" t="s">
        <v>433</v>
      </c>
      <c r="P2637" s="69" t="s">
        <v>970</v>
      </c>
      <c r="Q2637" s="69">
        <v>2</v>
      </c>
      <c r="R2637" s="69" t="s">
        <v>71</v>
      </c>
      <c r="V2637" s="59" t="str">
        <f t="shared" si="331"/>
        <v>8821108темно-синий</v>
      </c>
      <c r="W2637" s="59" t="str">
        <f t="shared" si="328"/>
        <v>8821108</v>
      </c>
      <c r="X2637" s="59" t="str">
        <f t="shared" si="332"/>
        <v>DOCKER DENIM</v>
      </c>
      <c r="AC2637" s="50">
        <f t="shared" si="333"/>
        <v>2</v>
      </c>
      <c r="AD2637" s="43">
        <f t="shared" si="334"/>
        <v>524</v>
      </c>
      <c r="AE2637" s="50">
        <f t="shared" si="335"/>
        <v>2524</v>
      </c>
    </row>
    <row r="2638" spans="1:31">
      <c r="A2638" s="59" t="str">
        <f t="shared" si="329"/>
        <v>88211082</v>
      </c>
      <c r="B2638" s="59" t="str">
        <f t="shared" si="330"/>
        <v>02-524-16</v>
      </c>
      <c r="C2638" s="69" t="s">
        <v>4969</v>
      </c>
      <c r="D2638" s="69" t="s">
        <v>4967</v>
      </c>
      <c r="E2638" s="69" t="s">
        <v>972</v>
      </c>
      <c r="F2638" s="70">
        <v>59</v>
      </c>
      <c r="G2638" s="70" t="s">
        <v>4968</v>
      </c>
      <c r="H2638" s="69" t="s">
        <v>55</v>
      </c>
      <c r="I2638" s="69" t="s">
        <v>908</v>
      </c>
      <c r="J2638" s="69" t="s">
        <v>361</v>
      </c>
      <c r="K2638" s="69" t="s">
        <v>382</v>
      </c>
      <c r="L2638" s="69" t="s">
        <v>420</v>
      </c>
      <c r="M2638" s="69" t="s">
        <v>388</v>
      </c>
      <c r="N2638" s="69" t="s">
        <v>43</v>
      </c>
      <c r="O2638" s="69" t="s">
        <v>433</v>
      </c>
      <c r="P2638" s="69" t="s">
        <v>970</v>
      </c>
      <c r="Q2638" s="69">
        <v>2</v>
      </c>
      <c r="R2638" s="69" t="s">
        <v>71</v>
      </c>
      <c r="V2638" s="59" t="str">
        <f t="shared" si="331"/>
        <v>8821108темно-синий</v>
      </c>
      <c r="W2638" s="59" t="str">
        <f t="shared" si="328"/>
        <v>8821108</v>
      </c>
      <c r="X2638" s="59" t="str">
        <f t="shared" si="332"/>
        <v>DOCKER DENIM</v>
      </c>
      <c r="AC2638" s="50">
        <f t="shared" si="333"/>
        <v>2</v>
      </c>
      <c r="AD2638" s="43">
        <f t="shared" si="334"/>
        <v>524</v>
      </c>
      <c r="AE2638" s="50">
        <f t="shared" si="335"/>
        <v>2524</v>
      </c>
    </row>
    <row r="2639" spans="1:31">
      <c r="A2639" s="59" t="str">
        <f t="shared" si="329"/>
        <v>88211082</v>
      </c>
      <c r="B2639" s="59" t="str">
        <f t="shared" si="330"/>
        <v>02-524-16</v>
      </c>
      <c r="C2639" s="69" t="s">
        <v>4970</v>
      </c>
      <c r="D2639" s="69" t="s">
        <v>4967</v>
      </c>
      <c r="E2639" s="69" t="s">
        <v>983</v>
      </c>
      <c r="F2639" s="70">
        <v>61</v>
      </c>
      <c r="G2639" s="70" t="s">
        <v>4968</v>
      </c>
      <c r="H2639" s="69" t="s">
        <v>55</v>
      </c>
      <c r="I2639" s="69" t="s">
        <v>908</v>
      </c>
      <c r="J2639" s="69" t="s">
        <v>361</v>
      </c>
      <c r="K2639" s="69" t="s">
        <v>382</v>
      </c>
      <c r="L2639" s="69" t="s">
        <v>420</v>
      </c>
      <c r="M2639" s="69" t="s">
        <v>388</v>
      </c>
      <c r="N2639" s="69" t="s">
        <v>43</v>
      </c>
      <c r="O2639" s="69" t="s">
        <v>433</v>
      </c>
      <c r="P2639" s="69" t="s">
        <v>970</v>
      </c>
      <c r="Q2639" s="69">
        <v>2</v>
      </c>
      <c r="R2639" s="69" t="s">
        <v>71</v>
      </c>
      <c r="V2639" s="59" t="str">
        <f t="shared" si="331"/>
        <v>8821108темно-синий</v>
      </c>
      <c r="W2639" s="59" t="str">
        <f t="shared" si="328"/>
        <v>8821108</v>
      </c>
      <c r="X2639" s="59" t="str">
        <f t="shared" si="332"/>
        <v>DOCKER DENIM</v>
      </c>
      <c r="AC2639" s="50">
        <f t="shared" si="333"/>
        <v>2</v>
      </c>
      <c r="AD2639" s="43">
        <f t="shared" si="334"/>
        <v>524</v>
      </c>
      <c r="AE2639" s="50">
        <f t="shared" si="335"/>
        <v>2524</v>
      </c>
    </row>
    <row r="2640" spans="1:31">
      <c r="A2640" s="59" t="str">
        <f t="shared" si="329"/>
        <v>882390128</v>
      </c>
      <c r="B2640" s="59" t="str">
        <f t="shared" si="330"/>
        <v>02-525-92</v>
      </c>
      <c r="C2640" s="69" t="s">
        <v>4971</v>
      </c>
      <c r="D2640" s="69" t="s">
        <v>4972</v>
      </c>
      <c r="E2640" s="69" t="s">
        <v>967</v>
      </c>
      <c r="F2640" s="70">
        <v>57</v>
      </c>
      <c r="G2640" s="70" t="s">
        <v>4973</v>
      </c>
      <c r="H2640" s="69" t="s">
        <v>175</v>
      </c>
      <c r="I2640" s="69" t="s">
        <v>3347</v>
      </c>
      <c r="J2640" s="69" t="s">
        <v>361</v>
      </c>
      <c r="K2640" s="69" t="s">
        <v>382</v>
      </c>
      <c r="L2640" s="69" t="s">
        <v>420</v>
      </c>
      <c r="M2640" s="69" t="s">
        <v>388</v>
      </c>
      <c r="N2640" s="69" t="s">
        <v>37</v>
      </c>
      <c r="O2640" s="69" t="s">
        <v>433</v>
      </c>
      <c r="P2640" s="69" t="s">
        <v>970</v>
      </c>
      <c r="Q2640" s="69">
        <v>28</v>
      </c>
      <c r="R2640" s="69" t="s">
        <v>86</v>
      </c>
      <c r="V2640" s="59" t="str">
        <f t="shared" si="331"/>
        <v>8823901коричневый / синий</v>
      </c>
      <c r="W2640" s="59" t="str">
        <f t="shared" si="328"/>
        <v>8823901</v>
      </c>
      <c r="X2640" s="59" t="str">
        <f t="shared" si="332"/>
        <v>DOCKER PATCHWORK</v>
      </c>
      <c r="AC2640" s="50">
        <f t="shared" si="333"/>
        <v>2</v>
      </c>
      <c r="AD2640" s="43">
        <f t="shared" si="334"/>
        <v>525</v>
      </c>
      <c r="AE2640" s="50">
        <f t="shared" si="335"/>
        <v>2525</v>
      </c>
    </row>
    <row r="2641" spans="1:31">
      <c r="A2641" s="59" t="str">
        <f t="shared" si="329"/>
        <v>882390128</v>
      </c>
      <c r="B2641" s="59" t="str">
        <f t="shared" si="330"/>
        <v>02-525-92</v>
      </c>
      <c r="C2641" s="69" t="s">
        <v>4974</v>
      </c>
      <c r="D2641" s="69" t="s">
        <v>4972</v>
      </c>
      <c r="E2641" s="69" t="s">
        <v>972</v>
      </c>
      <c r="F2641" s="70">
        <v>59</v>
      </c>
      <c r="G2641" s="70" t="s">
        <v>4973</v>
      </c>
      <c r="H2641" s="69" t="s">
        <v>175</v>
      </c>
      <c r="I2641" s="69" t="s">
        <v>3347</v>
      </c>
      <c r="J2641" s="69" t="s">
        <v>361</v>
      </c>
      <c r="K2641" s="69" t="s">
        <v>382</v>
      </c>
      <c r="L2641" s="69" t="s">
        <v>420</v>
      </c>
      <c r="M2641" s="69" t="s">
        <v>388</v>
      </c>
      <c r="N2641" s="69" t="s">
        <v>37</v>
      </c>
      <c r="O2641" s="69" t="s">
        <v>433</v>
      </c>
      <c r="P2641" s="69" t="s">
        <v>970</v>
      </c>
      <c r="Q2641" s="69">
        <v>28</v>
      </c>
      <c r="R2641" s="69" t="s">
        <v>86</v>
      </c>
      <c r="V2641" s="59" t="str">
        <f t="shared" si="331"/>
        <v>8823901коричневый / синий</v>
      </c>
      <c r="W2641" s="59" t="str">
        <f t="shared" si="328"/>
        <v>8823901</v>
      </c>
      <c r="X2641" s="59" t="str">
        <f t="shared" si="332"/>
        <v>DOCKER PATCHWORK</v>
      </c>
      <c r="AC2641" s="50">
        <f t="shared" si="333"/>
        <v>2</v>
      </c>
      <c r="AD2641" s="43">
        <f t="shared" si="334"/>
        <v>525</v>
      </c>
      <c r="AE2641" s="50">
        <f t="shared" si="335"/>
        <v>2525</v>
      </c>
    </row>
    <row r="2642" spans="1:31">
      <c r="A2642" s="59" t="str">
        <f t="shared" si="329"/>
        <v>882390128</v>
      </c>
      <c r="B2642" s="59" t="str">
        <f t="shared" si="330"/>
        <v>02-525-92</v>
      </c>
      <c r="C2642" s="69" t="s">
        <v>4975</v>
      </c>
      <c r="D2642" s="69" t="s">
        <v>4972</v>
      </c>
      <c r="E2642" s="69" t="s">
        <v>983</v>
      </c>
      <c r="F2642" s="70">
        <v>61</v>
      </c>
      <c r="G2642" s="70" t="s">
        <v>4973</v>
      </c>
      <c r="H2642" s="69" t="s">
        <v>175</v>
      </c>
      <c r="I2642" s="69" t="s">
        <v>3347</v>
      </c>
      <c r="J2642" s="69" t="s">
        <v>361</v>
      </c>
      <c r="K2642" s="69" t="s">
        <v>382</v>
      </c>
      <c r="L2642" s="69" t="s">
        <v>420</v>
      </c>
      <c r="M2642" s="69" t="s">
        <v>388</v>
      </c>
      <c r="N2642" s="69" t="s">
        <v>37</v>
      </c>
      <c r="O2642" s="69" t="s">
        <v>433</v>
      </c>
      <c r="P2642" s="69" t="s">
        <v>970</v>
      </c>
      <c r="Q2642" s="69">
        <v>28</v>
      </c>
      <c r="R2642" s="69" t="s">
        <v>86</v>
      </c>
      <c r="V2642" s="59" t="str">
        <f t="shared" si="331"/>
        <v>8823901коричневый / синий</v>
      </c>
      <c r="W2642" s="59" t="str">
        <f t="shared" si="328"/>
        <v>8823901</v>
      </c>
      <c r="X2642" s="59" t="str">
        <f t="shared" si="332"/>
        <v>DOCKER PATCHWORK</v>
      </c>
      <c r="AC2642" s="50">
        <f t="shared" si="333"/>
        <v>2</v>
      </c>
      <c r="AD2642" s="43">
        <f t="shared" si="334"/>
        <v>525</v>
      </c>
      <c r="AE2642" s="50">
        <f t="shared" si="335"/>
        <v>2525</v>
      </c>
    </row>
    <row r="2643" spans="1:31">
      <c r="A2643" s="59" t="str">
        <f t="shared" si="329"/>
        <v>883110155</v>
      </c>
      <c r="B2643" s="59" t="str">
        <f t="shared" si="330"/>
        <v>02-500-03</v>
      </c>
      <c r="C2643" s="69" t="s">
        <v>4976</v>
      </c>
      <c r="D2643" s="69" t="s">
        <v>4977</v>
      </c>
      <c r="E2643" s="69" t="s">
        <v>967</v>
      </c>
      <c r="F2643" s="70">
        <v>57</v>
      </c>
      <c r="G2643" s="70" t="s">
        <v>4760</v>
      </c>
      <c r="H2643" s="69" t="s">
        <v>195</v>
      </c>
      <c r="I2643" s="69" t="s">
        <v>908</v>
      </c>
      <c r="J2643" s="69" t="s">
        <v>361</v>
      </c>
      <c r="K2643" s="69" t="s">
        <v>382</v>
      </c>
      <c r="L2643" s="69" t="s">
        <v>420</v>
      </c>
      <c r="M2643" s="69" t="s">
        <v>388</v>
      </c>
      <c r="N2643" s="69" t="s">
        <v>43</v>
      </c>
      <c r="O2643" s="69" t="s">
        <v>386</v>
      </c>
      <c r="P2643" s="69" t="s">
        <v>970</v>
      </c>
      <c r="Q2643" s="69">
        <v>55</v>
      </c>
      <c r="R2643" s="69" t="s">
        <v>195</v>
      </c>
      <c r="V2643" s="59" t="str">
        <f t="shared" si="331"/>
        <v>8831101оливковый</v>
      </c>
      <c r="W2643" s="59" t="str">
        <f t="shared" si="328"/>
        <v>8831101</v>
      </c>
      <c r="X2643" s="59" t="str">
        <f t="shared" si="332"/>
        <v>DOCKER COTTON</v>
      </c>
      <c r="AC2643" s="50">
        <f t="shared" si="333"/>
        <v>2</v>
      </c>
      <c r="AD2643" s="43">
        <f t="shared" si="334"/>
        <v>500</v>
      </c>
      <c r="AE2643" s="50">
        <f t="shared" si="335"/>
        <v>2500</v>
      </c>
    </row>
    <row r="2644" spans="1:31">
      <c r="A2644" s="59" t="str">
        <f t="shared" si="329"/>
        <v>883110155</v>
      </c>
      <c r="B2644" s="59" t="str">
        <f t="shared" si="330"/>
        <v>02-500-03</v>
      </c>
      <c r="C2644" s="69" t="s">
        <v>4978</v>
      </c>
      <c r="D2644" s="69" t="s">
        <v>4977</v>
      </c>
      <c r="E2644" s="69" t="s">
        <v>972</v>
      </c>
      <c r="F2644" s="70">
        <v>59</v>
      </c>
      <c r="G2644" s="70" t="s">
        <v>4760</v>
      </c>
      <c r="H2644" s="69" t="s">
        <v>195</v>
      </c>
      <c r="I2644" s="69" t="s">
        <v>908</v>
      </c>
      <c r="J2644" s="69" t="s">
        <v>361</v>
      </c>
      <c r="K2644" s="69" t="s">
        <v>382</v>
      </c>
      <c r="L2644" s="69" t="s">
        <v>420</v>
      </c>
      <c r="M2644" s="69" t="s">
        <v>388</v>
      </c>
      <c r="N2644" s="69" t="s">
        <v>43</v>
      </c>
      <c r="O2644" s="69" t="s">
        <v>386</v>
      </c>
      <c r="P2644" s="69" t="s">
        <v>970</v>
      </c>
      <c r="Q2644" s="69">
        <v>55</v>
      </c>
      <c r="R2644" s="69" t="s">
        <v>195</v>
      </c>
      <c r="V2644" s="59" t="str">
        <f t="shared" si="331"/>
        <v>8831101оливковый</v>
      </c>
      <c r="W2644" s="59" t="str">
        <f t="shared" si="328"/>
        <v>8831101</v>
      </c>
      <c r="X2644" s="59" t="str">
        <f t="shared" si="332"/>
        <v>DOCKER COTTON</v>
      </c>
      <c r="AC2644" s="50">
        <f t="shared" si="333"/>
        <v>2</v>
      </c>
      <c r="AD2644" s="43">
        <f t="shared" si="334"/>
        <v>500</v>
      </c>
      <c r="AE2644" s="50">
        <f t="shared" si="335"/>
        <v>2500</v>
      </c>
    </row>
    <row r="2645" spans="1:31">
      <c r="A2645" s="59" t="str">
        <f t="shared" si="329"/>
        <v>883110155</v>
      </c>
      <c r="B2645" s="59" t="str">
        <f t="shared" si="330"/>
        <v>02-500-03</v>
      </c>
      <c r="C2645" s="69" t="s">
        <v>4979</v>
      </c>
      <c r="D2645" s="69" t="s">
        <v>4977</v>
      </c>
      <c r="E2645" s="69" t="s">
        <v>983</v>
      </c>
      <c r="F2645" s="70">
        <v>61</v>
      </c>
      <c r="G2645" s="70" t="s">
        <v>4760</v>
      </c>
      <c r="H2645" s="69" t="s">
        <v>195</v>
      </c>
      <c r="I2645" s="69" t="s">
        <v>908</v>
      </c>
      <c r="J2645" s="69" t="s">
        <v>361</v>
      </c>
      <c r="K2645" s="69" t="s">
        <v>382</v>
      </c>
      <c r="L2645" s="69" t="s">
        <v>420</v>
      </c>
      <c r="M2645" s="69" t="s">
        <v>388</v>
      </c>
      <c r="N2645" s="69" t="s">
        <v>43</v>
      </c>
      <c r="O2645" s="69" t="s">
        <v>386</v>
      </c>
      <c r="P2645" s="69" t="s">
        <v>970</v>
      </c>
      <c r="Q2645" s="69">
        <v>55</v>
      </c>
      <c r="R2645" s="69" t="s">
        <v>195</v>
      </c>
      <c r="V2645" s="59" t="str">
        <f t="shared" si="331"/>
        <v>8831101оливковый</v>
      </c>
      <c r="W2645" s="59" t="str">
        <f t="shared" si="328"/>
        <v>8831101</v>
      </c>
      <c r="X2645" s="59" t="str">
        <f t="shared" si="332"/>
        <v>DOCKER COTTON</v>
      </c>
      <c r="AC2645" s="50">
        <f t="shared" si="333"/>
        <v>2</v>
      </c>
      <c r="AD2645" s="43">
        <f t="shared" si="334"/>
        <v>500</v>
      </c>
      <c r="AE2645" s="50">
        <f t="shared" si="335"/>
        <v>2500</v>
      </c>
    </row>
    <row r="2646" spans="1:31">
      <c r="A2646" s="59" t="str">
        <f t="shared" si="329"/>
        <v>123855135</v>
      </c>
      <c r="B2646" s="59" t="str">
        <f t="shared" si="330"/>
        <v>02-526-08</v>
      </c>
      <c r="C2646" s="69" t="s">
        <v>4980</v>
      </c>
      <c r="D2646" s="69" t="s">
        <v>4981</v>
      </c>
      <c r="E2646" s="69" t="s">
        <v>967</v>
      </c>
      <c r="F2646" s="70">
        <v>57</v>
      </c>
      <c r="G2646" s="70" t="s">
        <v>4982</v>
      </c>
      <c r="H2646" s="69" t="s">
        <v>83</v>
      </c>
      <c r="I2646" s="69" t="s">
        <v>1903</v>
      </c>
      <c r="J2646" s="69" t="s">
        <v>329</v>
      </c>
      <c r="K2646" s="69" t="s">
        <v>382</v>
      </c>
      <c r="L2646" s="69" t="s">
        <v>420</v>
      </c>
      <c r="M2646" s="69" t="s">
        <v>384</v>
      </c>
      <c r="N2646" s="69" t="s">
        <v>35</v>
      </c>
      <c r="O2646" s="69" t="s">
        <v>386</v>
      </c>
      <c r="P2646" s="69" t="s">
        <v>970</v>
      </c>
      <c r="Q2646" s="69">
        <v>35</v>
      </c>
      <c r="R2646" s="69" t="s">
        <v>83</v>
      </c>
      <c r="V2646" s="59" t="str">
        <f t="shared" si="331"/>
        <v>1238551серый</v>
      </c>
      <c r="W2646" s="59" t="str">
        <f t="shared" si="328"/>
        <v>1238551</v>
      </c>
      <c r="X2646" s="59" t="str">
        <f t="shared" si="332"/>
        <v>TRILBY TOYO</v>
      </c>
      <c r="AC2646" s="50">
        <f t="shared" si="333"/>
        <v>2</v>
      </c>
      <c r="AD2646" s="43">
        <f t="shared" si="334"/>
        <v>526</v>
      </c>
      <c r="AE2646" s="50">
        <f t="shared" si="335"/>
        <v>2526</v>
      </c>
    </row>
    <row r="2647" spans="1:31">
      <c r="A2647" s="59" t="str">
        <f t="shared" si="329"/>
        <v>123855135</v>
      </c>
      <c r="B2647" s="59" t="str">
        <f t="shared" si="330"/>
        <v>02-526-08</v>
      </c>
      <c r="C2647" s="69" t="s">
        <v>4983</v>
      </c>
      <c r="D2647" s="69" t="s">
        <v>4981</v>
      </c>
      <c r="E2647" s="69" t="s">
        <v>972</v>
      </c>
      <c r="F2647" s="70">
        <v>59</v>
      </c>
      <c r="G2647" s="70" t="s">
        <v>4982</v>
      </c>
      <c r="H2647" s="69" t="s">
        <v>83</v>
      </c>
      <c r="I2647" s="69" t="s">
        <v>1903</v>
      </c>
      <c r="J2647" s="69" t="s">
        <v>329</v>
      </c>
      <c r="K2647" s="69" t="s">
        <v>382</v>
      </c>
      <c r="L2647" s="69" t="s">
        <v>420</v>
      </c>
      <c r="M2647" s="69" t="s">
        <v>384</v>
      </c>
      <c r="N2647" s="69" t="s">
        <v>35</v>
      </c>
      <c r="O2647" s="69" t="s">
        <v>386</v>
      </c>
      <c r="P2647" s="69" t="s">
        <v>970</v>
      </c>
      <c r="Q2647" s="69">
        <v>35</v>
      </c>
      <c r="R2647" s="69" t="s">
        <v>83</v>
      </c>
      <c r="V2647" s="59" t="str">
        <f t="shared" si="331"/>
        <v>1238551серый</v>
      </c>
      <c r="W2647" s="59" t="str">
        <f t="shared" si="328"/>
        <v>1238551</v>
      </c>
      <c r="X2647" s="59" t="str">
        <f t="shared" si="332"/>
        <v>TRILBY TOYO</v>
      </c>
      <c r="AC2647" s="50">
        <f t="shared" si="333"/>
        <v>2</v>
      </c>
      <c r="AD2647" s="43">
        <f t="shared" si="334"/>
        <v>526</v>
      </c>
      <c r="AE2647" s="50">
        <f t="shared" si="335"/>
        <v>2526</v>
      </c>
    </row>
    <row r="2648" spans="1:31">
      <c r="A2648" s="59" t="str">
        <f t="shared" si="329"/>
        <v>123855135</v>
      </c>
      <c r="B2648" s="59" t="str">
        <f t="shared" si="330"/>
        <v>02-526-08</v>
      </c>
      <c r="C2648" s="69" t="s">
        <v>4984</v>
      </c>
      <c r="D2648" s="69" t="s">
        <v>4981</v>
      </c>
      <c r="E2648" s="69" t="s">
        <v>983</v>
      </c>
      <c r="F2648" s="70">
        <v>61</v>
      </c>
      <c r="G2648" s="70" t="s">
        <v>4982</v>
      </c>
      <c r="H2648" s="69" t="s">
        <v>83</v>
      </c>
      <c r="I2648" s="69" t="s">
        <v>1903</v>
      </c>
      <c r="J2648" s="69" t="s">
        <v>329</v>
      </c>
      <c r="K2648" s="69" t="s">
        <v>382</v>
      </c>
      <c r="L2648" s="69" t="s">
        <v>420</v>
      </c>
      <c r="M2648" s="69" t="s">
        <v>384</v>
      </c>
      <c r="N2648" s="69" t="s">
        <v>35</v>
      </c>
      <c r="O2648" s="69" t="s">
        <v>386</v>
      </c>
      <c r="P2648" s="69" t="s">
        <v>970</v>
      </c>
      <c r="Q2648" s="69">
        <v>35</v>
      </c>
      <c r="R2648" s="69" t="s">
        <v>83</v>
      </c>
      <c r="V2648" s="59" t="str">
        <f t="shared" si="331"/>
        <v>1238551серый</v>
      </c>
      <c r="W2648" s="59" t="str">
        <f t="shared" si="328"/>
        <v>1238551</v>
      </c>
      <c r="X2648" s="59" t="str">
        <f t="shared" si="332"/>
        <v>TRILBY TOYO</v>
      </c>
      <c r="AC2648" s="50">
        <f t="shared" si="333"/>
        <v>2</v>
      </c>
      <c r="AD2648" s="43">
        <f t="shared" si="334"/>
        <v>526</v>
      </c>
      <c r="AE2648" s="50">
        <f t="shared" si="335"/>
        <v>2526</v>
      </c>
    </row>
    <row r="2649" spans="1:31">
      <c r="A2649" s="59" t="str">
        <f t="shared" si="329"/>
        <v>123855135</v>
      </c>
      <c r="B2649" s="59" t="str">
        <f t="shared" si="330"/>
        <v>02-526-08</v>
      </c>
      <c r="C2649" s="69" t="s">
        <v>4985</v>
      </c>
      <c r="D2649" s="69" t="s">
        <v>4981</v>
      </c>
      <c r="E2649" s="69" t="s">
        <v>989</v>
      </c>
      <c r="F2649" s="70">
        <v>63</v>
      </c>
      <c r="G2649" s="70" t="s">
        <v>4982</v>
      </c>
      <c r="H2649" s="69" t="s">
        <v>83</v>
      </c>
      <c r="I2649" s="69" t="s">
        <v>1903</v>
      </c>
      <c r="J2649" s="69" t="s">
        <v>329</v>
      </c>
      <c r="K2649" s="69" t="s">
        <v>382</v>
      </c>
      <c r="L2649" s="69" t="s">
        <v>420</v>
      </c>
      <c r="M2649" s="69" t="s">
        <v>384</v>
      </c>
      <c r="N2649" s="69" t="s">
        <v>35</v>
      </c>
      <c r="O2649" s="69" t="s">
        <v>386</v>
      </c>
      <c r="P2649" s="69" t="s">
        <v>970</v>
      </c>
      <c r="Q2649" s="69">
        <v>35</v>
      </c>
      <c r="R2649" s="69" t="s">
        <v>83</v>
      </c>
      <c r="V2649" s="59" t="str">
        <f t="shared" si="331"/>
        <v>1238551серый</v>
      </c>
      <c r="W2649" s="59" t="str">
        <f t="shared" si="328"/>
        <v>1238551</v>
      </c>
      <c r="X2649" s="59" t="str">
        <f t="shared" si="332"/>
        <v>TRILBY TOYO</v>
      </c>
      <c r="AC2649" s="50">
        <f t="shared" si="333"/>
        <v>2</v>
      </c>
      <c r="AD2649" s="43">
        <f t="shared" si="334"/>
        <v>526</v>
      </c>
      <c r="AE2649" s="50">
        <f t="shared" si="335"/>
        <v>2526</v>
      </c>
    </row>
    <row r="2650" spans="1:31">
      <c r="A2650" s="59" t="str">
        <f t="shared" si="329"/>
        <v>123855177</v>
      </c>
      <c r="B2650" s="59" t="str">
        <f t="shared" si="330"/>
        <v>02-526-02</v>
      </c>
      <c r="C2650" s="69" t="s">
        <v>4986</v>
      </c>
      <c r="D2650" s="69" t="s">
        <v>4987</v>
      </c>
      <c r="E2650" s="69" t="s">
        <v>1147</v>
      </c>
      <c r="F2650" s="70">
        <v>55</v>
      </c>
      <c r="G2650" s="70" t="s">
        <v>4982</v>
      </c>
      <c r="H2650" s="69" t="s">
        <v>63</v>
      </c>
      <c r="I2650" s="69" t="s">
        <v>1921</v>
      </c>
      <c r="J2650" s="69" t="s">
        <v>329</v>
      </c>
      <c r="K2650" s="69" t="s">
        <v>382</v>
      </c>
      <c r="L2650" s="69" t="s">
        <v>420</v>
      </c>
      <c r="M2650" s="69" t="s">
        <v>384</v>
      </c>
      <c r="N2650" s="69" t="s">
        <v>35</v>
      </c>
      <c r="O2650" s="69" t="s">
        <v>386</v>
      </c>
      <c r="P2650" s="69" t="s">
        <v>970</v>
      </c>
      <c r="Q2650" s="69">
        <v>77</v>
      </c>
      <c r="R2650" s="69" t="s">
        <v>63</v>
      </c>
      <c r="V2650" s="59" t="str">
        <f t="shared" si="331"/>
        <v>1238551бежевый</v>
      </c>
      <c r="W2650" s="59" t="str">
        <f t="shared" si="328"/>
        <v>1238551</v>
      </c>
      <c r="X2650" s="59" t="str">
        <f t="shared" si="332"/>
        <v>TRILBY TOYO</v>
      </c>
      <c r="AC2650" s="50">
        <f t="shared" si="333"/>
        <v>2</v>
      </c>
      <c r="AD2650" s="43">
        <f t="shared" si="334"/>
        <v>526</v>
      </c>
      <c r="AE2650" s="50">
        <f t="shared" si="335"/>
        <v>2526</v>
      </c>
    </row>
    <row r="2651" spans="1:31">
      <c r="A2651" s="59" t="str">
        <f t="shared" si="329"/>
        <v>123855177</v>
      </c>
      <c r="B2651" s="59" t="str">
        <f t="shared" si="330"/>
        <v>02-526-02</v>
      </c>
      <c r="C2651" s="69" t="s">
        <v>4988</v>
      </c>
      <c r="D2651" s="69" t="s">
        <v>4987</v>
      </c>
      <c r="E2651" s="69" t="s">
        <v>967</v>
      </c>
      <c r="F2651" s="70">
        <v>57</v>
      </c>
      <c r="G2651" s="70" t="s">
        <v>4982</v>
      </c>
      <c r="H2651" s="69" t="s">
        <v>63</v>
      </c>
      <c r="I2651" s="69" t="s">
        <v>1921</v>
      </c>
      <c r="J2651" s="69" t="s">
        <v>329</v>
      </c>
      <c r="K2651" s="69" t="s">
        <v>382</v>
      </c>
      <c r="L2651" s="69" t="s">
        <v>420</v>
      </c>
      <c r="M2651" s="69" t="s">
        <v>384</v>
      </c>
      <c r="N2651" s="69" t="s">
        <v>35</v>
      </c>
      <c r="O2651" s="69" t="s">
        <v>386</v>
      </c>
      <c r="P2651" s="69" t="s">
        <v>970</v>
      </c>
      <c r="Q2651" s="69">
        <v>77</v>
      </c>
      <c r="R2651" s="69" t="s">
        <v>63</v>
      </c>
      <c r="V2651" s="59" t="str">
        <f t="shared" si="331"/>
        <v>1238551бежевый</v>
      </c>
      <c r="W2651" s="59" t="str">
        <f t="shared" si="328"/>
        <v>1238551</v>
      </c>
      <c r="X2651" s="59" t="str">
        <f t="shared" si="332"/>
        <v>TRILBY TOYO</v>
      </c>
      <c r="AC2651" s="50">
        <f t="shared" si="333"/>
        <v>2</v>
      </c>
      <c r="AD2651" s="43">
        <f t="shared" si="334"/>
        <v>526</v>
      </c>
      <c r="AE2651" s="50">
        <f t="shared" si="335"/>
        <v>2526</v>
      </c>
    </row>
    <row r="2652" spans="1:31">
      <c r="A2652" s="59" t="str">
        <f t="shared" si="329"/>
        <v>123855177</v>
      </c>
      <c r="B2652" s="59" t="str">
        <f t="shared" si="330"/>
        <v>02-526-02</v>
      </c>
      <c r="C2652" s="69" t="s">
        <v>4989</v>
      </c>
      <c r="D2652" s="69" t="s">
        <v>4987</v>
      </c>
      <c r="E2652" s="69" t="s">
        <v>972</v>
      </c>
      <c r="F2652" s="70">
        <v>59</v>
      </c>
      <c r="G2652" s="70" t="s">
        <v>4982</v>
      </c>
      <c r="H2652" s="69" t="s">
        <v>63</v>
      </c>
      <c r="I2652" s="69" t="s">
        <v>1921</v>
      </c>
      <c r="J2652" s="69" t="s">
        <v>329</v>
      </c>
      <c r="K2652" s="69" t="s">
        <v>382</v>
      </c>
      <c r="L2652" s="69" t="s">
        <v>420</v>
      </c>
      <c r="M2652" s="69" t="s">
        <v>384</v>
      </c>
      <c r="N2652" s="69" t="s">
        <v>35</v>
      </c>
      <c r="O2652" s="69" t="s">
        <v>386</v>
      </c>
      <c r="P2652" s="69" t="s">
        <v>970</v>
      </c>
      <c r="Q2652" s="69">
        <v>77</v>
      </c>
      <c r="R2652" s="69" t="s">
        <v>63</v>
      </c>
      <c r="V2652" s="59" t="str">
        <f t="shared" si="331"/>
        <v>1238551бежевый</v>
      </c>
      <c r="W2652" s="59" t="str">
        <f t="shared" si="328"/>
        <v>1238551</v>
      </c>
      <c r="X2652" s="59" t="str">
        <f t="shared" si="332"/>
        <v>TRILBY TOYO</v>
      </c>
      <c r="AC2652" s="50">
        <f t="shared" si="333"/>
        <v>2</v>
      </c>
      <c r="AD2652" s="43">
        <f t="shared" si="334"/>
        <v>526</v>
      </c>
      <c r="AE2652" s="50">
        <f t="shared" si="335"/>
        <v>2526</v>
      </c>
    </row>
    <row r="2653" spans="1:31">
      <c r="A2653" s="59" t="str">
        <f t="shared" si="329"/>
        <v>123855177</v>
      </c>
      <c r="B2653" s="59" t="str">
        <f t="shared" si="330"/>
        <v>02-526-02</v>
      </c>
      <c r="C2653" s="69" t="s">
        <v>4990</v>
      </c>
      <c r="D2653" s="69" t="s">
        <v>4987</v>
      </c>
      <c r="E2653" s="69" t="s">
        <v>983</v>
      </c>
      <c r="F2653" s="70">
        <v>61</v>
      </c>
      <c r="G2653" s="70" t="s">
        <v>4982</v>
      </c>
      <c r="H2653" s="69" t="s">
        <v>63</v>
      </c>
      <c r="I2653" s="69" t="s">
        <v>1921</v>
      </c>
      <c r="J2653" s="69" t="s">
        <v>329</v>
      </c>
      <c r="K2653" s="69" t="s">
        <v>382</v>
      </c>
      <c r="L2653" s="69" t="s">
        <v>420</v>
      </c>
      <c r="M2653" s="69" t="s">
        <v>384</v>
      </c>
      <c r="N2653" s="69" t="s">
        <v>35</v>
      </c>
      <c r="O2653" s="69" t="s">
        <v>386</v>
      </c>
      <c r="P2653" s="69" t="s">
        <v>970</v>
      </c>
      <c r="Q2653" s="69">
        <v>77</v>
      </c>
      <c r="R2653" s="69" t="s">
        <v>63</v>
      </c>
      <c r="V2653" s="59" t="str">
        <f t="shared" si="331"/>
        <v>1238551бежевый</v>
      </c>
      <c r="W2653" s="59" t="str">
        <f t="shared" si="328"/>
        <v>1238551</v>
      </c>
      <c r="X2653" s="59" t="str">
        <f t="shared" si="332"/>
        <v>TRILBY TOYO</v>
      </c>
      <c r="AC2653" s="50">
        <f t="shared" si="333"/>
        <v>2</v>
      </c>
      <c r="AD2653" s="43">
        <f t="shared" si="334"/>
        <v>526</v>
      </c>
      <c r="AE2653" s="50">
        <f t="shared" si="335"/>
        <v>2526</v>
      </c>
    </row>
    <row r="2654" spans="1:31">
      <c r="A2654" s="59" t="str">
        <f t="shared" si="329"/>
        <v>123855177</v>
      </c>
      <c r="B2654" s="59" t="str">
        <f t="shared" si="330"/>
        <v>02-526-02</v>
      </c>
      <c r="C2654" s="69" t="s">
        <v>4991</v>
      </c>
      <c r="D2654" s="69" t="s">
        <v>4987</v>
      </c>
      <c r="E2654" s="69" t="s">
        <v>989</v>
      </c>
      <c r="F2654" s="70">
        <v>63</v>
      </c>
      <c r="G2654" s="70" t="s">
        <v>4982</v>
      </c>
      <c r="H2654" s="69" t="s">
        <v>63</v>
      </c>
      <c r="I2654" s="69" t="s">
        <v>1921</v>
      </c>
      <c r="J2654" s="69" t="s">
        <v>329</v>
      </c>
      <c r="K2654" s="69" t="s">
        <v>382</v>
      </c>
      <c r="L2654" s="69" t="s">
        <v>420</v>
      </c>
      <c r="M2654" s="69" t="s">
        <v>384</v>
      </c>
      <c r="N2654" s="69" t="s">
        <v>35</v>
      </c>
      <c r="O2654" s="69" t="s">
        <v>386</v>
      </c>
      <c r="P2654" s="69" t="s">
        <v>970</v>
      </c>
      <c r="Q2654" s="69">
        <v>77</v>
      </c>
      <c r="R2654" s="69" t="s">
        <v>63</v>
      </c>
      <c r="V2654" s="59" t="str">
        <f t="shared" si="331"/>
        <v>1238551бежевый</v>
      </c>
      <c r="W2654" s="59" t="str">
        <f t="shared" si="328"/>
        <v>1238551</v>
      </c>
      <c r="X2654" s="59" t="str">
        <f t="shared" si="332"/>
        <v>TRILBY TOYO</v>
      </c>
      <c r="AC2654" s="50">
        <f t="shared" si="333"/>
        <v>2</v>
      </c>
      <c r="AD2654" s="43">
        <f t="shared" si="334"/>
        <v>526</v>
      </c>
      <c r="AE2654" s="50">
        <f t="shared" si="335"/>
        <v>2526</v>
      </c>
    </row>
    <row r="2655" spans="1:31">
      <c r="A2655" s="59" t="str">
        <f t="shared" si="329"/>
        <v>13285031</v>
      </c>
      <c r="B2655" s="59" t="str">
        <f t="shared" si="330"/>
        <v>02-527-09</v>
      </c>
      <c r="C2655" s="69" t="s">
        <v>4992</v>
      </c>
      <c r="D2655" s="69" t="s">
        <v>4993</v>
      </c>
      <c r="E2655" s="69" t="s">
        <v>967</v>
      </c>
      <c r="F2655" s="70">
        <v>57</v>
      </c>
      <c r="G2655" s="70" t="s">
        <v>4994</v>
      </c>
      <c r="H2655" s="69" t="s">
        <v>53</v>
      </c>
      <c r="I2655" s="69" t="s">
        <v>1903</v>
      </c>
      <c r="J2655" s="69" t="s">
        <v>329</v>
      </c>
      <c r="K2655" s="69" t="s">
        <v>382</v>
      </c>
      <c r="L2655" s="69" t="s">
        <v>420</v>
      </c>
      <c r="M2655" s="69" t="s">
        <v>384</v>
      </c>
      <c r="N2655" s="69" t="s">
        <v>35</v>
      </c>
      <c r="O2655" s="69" t="s">
        <v>386</v>
      </c>
      <c r="P2655" s="69" t="s">
        <v>970</v>
      </c>
      <c r="Q2655" s="69">
        <v>1</v>
      </c>
      <c r="R2655" s="69" t="s">
        <v>53</v>
      </c>
      <c r="V2655" s="59" t="str">
        <f t="shared" si="331"/>
        <v>1328503черный</v>
      </c>
      <c r="W2655" s="59" t="str">
        <f t="shared" si="328"/>
        <v>1328503</v>
      </c>
      <c r="X2655" s="59" t="str">
        <f t="shared" si="332"/>
        <v>PLAYER BLACK TOYO</v>
      </c>
      <c r="AC2655" s="50">
        <f t="shared" si="333"/>
        <v>2</v>
      </c>
      <c r="AD2655" s="43">
        <f t="shared" si="334"/>
        <v>527</v>
      </c>
      <c r="AE2655" s="50">
        <f t="shared" si="335"/>
        <v>2527</v>
      </c>
    </row>
    <row r="2656" spans="1:31">
      <c r="A2656" s="59" t="str">
        <f t="shared" si="329"/>
        <v>13285031</v>
      </c>
      <c r="B2656" s="59" t="str">
        <f t="shared" si="330"/>
        <v>02-527-09</v>
      </c>
      <c r="C2656" s="69" t="s">
        <v>4995</v>
      </c>
      <c r="D2656" s="69" t="s">
        <v>4993</v>
      </c>
      <c r="E2656" s="69" t="s">
        <v>972</v>
      </c>
      <c r="F2656" s="70">
        <v>59</v>
      </c>
      <c r="G2656" s="70" t="s">
        <v>4994</v>
      </c>
      <c r="H2656" s="69" t="s">
        <v>53</v>
      </c>
      <c r="I2656" s="69" t="s">
        <v>1903</v>
      </c>
      <c r="J2656" s="69" t="s">
        <v>329</v>
      </c>
      <c r="K2656" s="69" t="s">
        <v>382</v>
      </c>
      <c r="L2656" s="69" t="s">
        <v>420</v>
      </c>
      <c r="M2656" s="69" t="s">
        <v>384</v>
      </c>
      <c r="N2656" s="69" t="s">
        <v>35</v>
      </c>
      <c r="O2656" s="69" t="s">
        <v>386</v>
      </c>
      <c r="P2656" s="69" t="s">
        <v>970</v>
      </c>
      <c r="Q2656" s="69">
        <v>1</v>
      </c>
      <c r="R2656" s="69" t="s">
        <v>53</v>
      </c>
      <c r="V2656" s="59" t="str">
        <f t="shared" si="331"/>
        <v>1328503черный</v>
      </c>
      <c r="W2656" s="59" t="str">
        <f t="shared" si="328"/>
        <v>1328503</v>
      </c>
      <c r="X2656" s="59" t="str">
        <f t="shared" si="332"/>
        <v>PLAYER BLACK TOYO</v>
      </c>
      <c r="AC2656" s="50">
        <f t="shared" si="333"/>
        <v>2</v>
      </c>
      <c r="AD2656" s="43">
        <f t="shared" si="334"/>
        <v>527</v>
      </c>
      <c r="AE2656" s="50">
        <f t="shared" si="335"/>
        <v>2527</v>
      </c>
    </row>
    <row r="2657" spans="1:31">
      <c r="A2657" s="59" t="str">
        <f t="shared" si="329"/>
        <v>13285031</v>
      </c>
      <c r="B2657" s="59" t="str">
        <f t="shared" si="330"/>
        <v>02-527-09</v>
      </c>
      <c r="C2657" s="69" t="s">
        <v>4996</v>
      </c>
      <c r="D2657" s="69" t="s">
        <v>4993</v>
      </c>
      <c r="E2657" s="69" t="s">
        <v>983</v>
      </c>
      <c r="F2657" s="70">
        <v>61</v>
      </c>
      <c r="G2657" s="70" t="s">
        <v>4994</v>
      </c>
      <c r="H2657" s="69" t="s">
        <v>53</v>
      </c>
      <c r="I2657" s="69" t="s">
        <v>1903</v>
      </c>
      <c r="J2657" s="69" t="s">
        <v>329</v>
      </c>
      <c r="K2657" s="69" t="s">
        <v>382</v>
      </c>
      <c r="L2657" s="69" t="s">
        <v>420</v>
      </c>
      <c r="M2657" s="69" t="s">
        <v>384</v>
      </c>
      <c r="N2657" s="69" t="s">
        <v>35</v>
      </c>
      <c r="O2657" s="69" t="s">
        <v>386</v>
      </c>
      <c r="P2657" s="69" t="s">
        <v>970</v>
      </c>
      <c r="Q2657" s="69">
        <v>1</v>
      </c>
      <c r="R2657" s="69" t="s">
        <v>53</v>
      </c>
      <c r="V2657" s="59" t="str">
        <f t="shared" si="331"/>
        <v>1328503черный</v>
      </c>
      <c r="W2657" s="59" t="str">
        <f t="shared" si="328"/>
        <v>1328503</v>
      </c>
      <c r="X2657" s="59" t="str">
        <f t="shared" si="332"/>
        <v>PLAYER BLACK TOYO</v>
      </c>
      <c r="AC2657" s="50">
        <f t="shared" si="333"/>
        <v>2</v>
      </c>
      <c r="AD2657" s="43">
        <f t="shared" si="334"/>
        <v>527</v>
      </c>
      <c r="AE2657" s="50">
        <f t="shared" si="335"/>
        <v>2527</v>
      </c>
    </row>
    <row r="2658" spans="1:31">
      <c r="A2658" s="59" t="str">
        <f t="shared" si="329"/>
        <v>13285031</v>
      </c>
      <c r="B2658" s="59" t="str">
        <f t="shared" si="330"/>
        <v>02-527-09</v>
      </c>
      <c r="C2658" s="69" t="s">
        <v>4997</v>
      </c>
      <c r="D2658" s="69" t="s">
        <v>4993</v>
      </c>
      <c r="E2658" s="69" t="s">
        <v>989</v>
      </c>
      <c r="F2658" s="70">
        <v>63</v>
      </c>
      <c r="G2658" s="70" t="s">
        <v>4994</v>
      </c>
      <c r="H2658" s="69" t="s">
        <v>53</v>
      </c>
      <c r="I2658" s="69" t="s">
        <v>1903</v>
      </c>
      <c r="J2658" s="69" t="s">
        <v>329</v>
      </c>
      <c r="K2658" s="69" t="s">
        <v>382</v>
      </c>
      <c r="L2658" s="69" t="s">
        <v>420</v>
      </c>
      <c r="M2658" s="69" t="s">
        <v>384</v>
      </c>
      <c r="N2658" s="69" t="s">
        <v>35</v>
      </c>
      <c r="O2658" s="69" t="s">
        <v>386</v>
      </c>
      <c r="P2658" s="69" t="s">
        <v>970</v>
      </c>
      <c r="Q2658" s="69">
        <v>1</v>
      </c>
      <c r="R2658" s="69" t="s">
        <v>53</v>
      </c>
      <c r="V2658" s="59" t="str">
        <f t="shared" si="331"/>
        <v>1328503черный</v>
      </c>
      <c r="W2658" s="59" t="str">
        <f t="shared" si="328"/>
        <v>1328503</v>
      </c>
      <c r="X2658" s="59" t="str">
        <f t="shared" si="332"/>
        <v>PLAYER BLACK TOYO</v>
      </c>
      <c r="AC2658" s="50">
        <f t="shared" si="333"/>
        <v>2</v>
      </c>
      <c r="AD2658" s="43">
        <f t="shared" si="334"/>
        <v>527</v>
      </c>
      <c r="AE2658" s="50">
        <f t="shared" si="335"/>
        <v>2527</v>
      </c>
    </row>
    <row r="2659" spans="1:31">
      <c r="A2659" s="59" t="str">
        <f t="shared" si="329"/>
        <v>16911011</v>
      </c>
      <c r="B2659" s="59" t="str">
        <f t="shared" si="330"/>
        <v>02-528-09</v>
      </c>
      <c r="C2659" s="69" t="s">
        <v>4998</v>
      </c>
      <c r="D2659" s="69" t="s">
        <v>4999</v>
      </c>
      <c r="E2659" s="69" t="s">
        <v>967</v>
      </c>
      <c r="F2659" s="70">
        <v>57</v>
      </c>
      <c r="G2659" s="70" t="s">
        <v>5000</v>
      </c>
      <c r="H2659" s="69" t="s">
        <v>53</v>
      </c>
      <c r="I2659" s="69" t="s">
        <v>908</v>
      </c>
      <c r="J2659" s="69" t="s">
        <v>346</v>
      </c>
      <c r="K2659" s="69" t="s">
        <v>382</v>
      </c>
      <c r="L2659" s="69" t="s">
        <v>420</v>
      </c>
      <c r="M2659" s="69" t="s">
        <v>384</v>
      </c>
      <c r="N2659" s="69" t="s">
        <v>43</v>
      </c>
      <c r="O2659" s="69" t="s">
        <v>385</v>
      </c>
      <c r="P2659" s="69" t="s">
        <v>970</v>
      </c>
      <c r="Q2659" s="69">
        <v>1</v>
      </c>
      <c r="R2659" s="69" t="s">
        <v>53</v>
      </c>
      <c r="V2659" s="59" t="str">
        <f t="shared" si="331"/>
        <v>1691101черный</v>
      </c>
      <c r="W2659" s="59" t="str">
        <f t="shared" si="328"/>
        <v>1691101</v>
      </c>
      <c r="X2659" s="59" t="str">
        <f t="shared" si="332"/>
        <v>PORK PIE COTTON</v>
      </c>
      <c r="AC2659" s="50">
        <f t="shared" si="333"/>
        <v>2</v>
      </c>
      <c r="AD2659" s="43">
        <f t="shared" si="334"/>
        <v>528</v>
      </c>
      <c r="AE2659" s="50">
        <f t="shared" si="335"/>
        <v>2528</v>
      </c>
    </row>
    <row r="2660" spans="1:31">
      <c r="A2660" s="59" t="str">
        <f t="shared" si="329"/>
        <v>16911011</v>
      </c>
      <c r="B2660" s="59" t="str">
        <f t="shared" si="330"/>
        <v>02-528-09</v>
      </c>
      <c r="C2660" s="69" t="s">
        <v>5001</v>
      </c>
      <c r="D2660" s="69" t="s">
        <v>4999</v>
      </c>
      <c r="E2660" s="69" t="s">
        <v>972</v>
      </c>
      <c r="F2660" s="70">
        <v>59</v>
      </c>
      <c r="G2660" s="70" t="s">
        <v>5000</v>
      </c>
      <c r="H2660" s="69" t="s">
        <v>53</v>
      </c>
      <c r="I2660" s="69" t="s">
        <v>908</v>
      </c>
      <c r="J2660" s="69" t="s">
        <v>346</v>
      </c>
      <c r="K2660" s="69" t="s">
        <v>382</v>
      </c>
      <c r="L2660" s="69" t="s">
        <v>420</v>
      </c>
      <c r="M2660" s="69" t="s">
        <v>384</v>
      </c>
      <c r="N2660" s="69" t="s">
        <v>43</v>
      </c>
      <c r="O2660" s="69" t="s">
        <v>385</v>
      </c>
      <c r="P2660" s="69" t="s">
        <v>970</v>
      </c>
      <c r="Q2660" s="69">
        <v>1</v>
      </c>
      <c r="R2660" s="69" t="s">
        <v>53</v>
      </c>
      <c r="V2660" s="59" t="str">
        <f t="shared" si="331"/>
        <v>1691101черный</v>
      </c>
      <c r="W2660" s="59" t="str">
        <f t="shared" si="328"/>
        <v>1691101</v>
      </c>
      <c r="X2660" s="59" t="str">
        <f t="shared" si="332"/>
        <v>PORK PIE COTTON</v>
      </c>
      <c r="AC2660" s="50">
        <f t="shared" si="333"/>
        <v>2</v>
      </c>
      <c r="AD2660" s="43">
        <f t="shared" si="334"/>
        <v>528</v>
      </c>
      <c r="AE2660" s="50">
        <f t="shared" si="335"/>
        <v>2528</v>
      </c>
    </row>
    <row r="2661" spans="1:31">
      <c r="A2661" s="59" t="str">
        <f t="shared" si="329"/>
        <v>16911011</v>
      </c>
      <c r="B2661" s="59" t="str">
        <f t="shared" si="330"/>
        <v>02-528-09</v>
      </c>
      <c r="C2661" s="69" t="s">
        <v>5002</v>
      </c>
      <c r="D2661" s="69" t="s">
        <v>4999</v>
      </c>
      <c r="E2661" s="69" t="s">
        <v>983</v>
      </c>
      <c r="F2661" s="70">
        <v>61</v>
      </c>
      <c r="G2661" s="70" t="s">
        <v>5000</v>
      </c>
      <c r="H2661" s="69" t="s">
        <v>53</v>
      </c>
      <c r="I2661" s="69" t="s">
        <v>908</v>
      </c>
      <c r="J2661" s="69" t="s">
        <v>346</v>
      </c>
      <c r="K2661" s="69" t="s">
        <v>382</v>
      </c>
      <c r="L2661" s="69" t="s">
        <v>420</v>
      </c>
      <c r="M2661" s="69" t="s">
        <v>384</v>
      </c>
      <c r="N2661" s="69" t="s">
        <v>43</v>
      </c>
      <c r="O2661" s="69" t="s">
        <v>385</v>
      </c>
      <c r="P2661" s="69" t="s">
        <v>970</v>
      </c>
      <c r="Q2661" s="69">
        <v>1</v>
      </c>
      <c r="R2661" s="69" t="s">
        <v>53</v>
      </c>
      <c r="V2661" s="59" t="str">
        <f t="shared" si="331"/>
        <v>1691101черный</v>
      </c>
      <c r="W2661" s="59" t="str">
        <f t="shared" si="328"/>
        <v>1691101</v>
      </c>
      <c r="X2661" s="59" t="str">
        <f t="shared" si="332"/>
        <v>PORK PIE COTTON</v>
      </c>
      <c r="AC2661" s="50">
        <f t="shared" si="333"/>
        <v>2</v>
      </c>
      <c r="AD2661" s="43">
        <f t="shared" si="334"/>
        <v>528</v>
      </c>
      <c r="AE2661" s="50">
        <f t="shared" si="335"/>
        <v>2528</v>
      </c>
    </row>
    <row r="2662" spans="1:31">
      <c r="A2662" s="59" t="str">
        <f t="shared" si="329"/>
        <v>16911017</v>
      </c>
      <c r="B2662" s="59" t="str">
        <f t="shared" si="330"/>
        <v>02-528-02</v>
      </c>
      <c r="C2662" s="69" t="s">
        <v>5003</v>
      </c>
      <c r="D2662" s="69" t="s">
        <v>5004</v>
      </c>
      <c r="E2662" s="69" t="s">
        <v>967</v>
      </c>
      <c r="F2662" s="70">
        <v>57</v>
      </c>
      <c r="G2662" s="70" t="s">
        <v>5000</v>
      </c>
      <c r="H2662" s="69" t="s">
        <v>63</v>
      </c>
      <c r="I2662" s="69" t="s">
        <v>908</v>
      </c>
      <c r="J2662" s="69" t="s">
        <v>346</v>
      </c>
      <c r="K2662" s="69" t="s">
        <v>382</v>
      </c>
      <c r="L2662" s="69" t="s">
        <v>420</v>
      </c>
      <c r="M2662" s="69" t="s">
        <v>384</v>
      </c>
      <c r="N2662" s="69" t="s">
        <v>43</v>
      </c>
      <c r="O2662" s="69" t="s">
        <v>385</v>
      </c>
      <c r="P2662" s="69" t="s">
        <v>970</v>
      </c>
      <c r="Q2662" s="69">
        <v>7</v>
      </c>
      <c r="R2662" s="69" t="s">
        <v>63</v>
      </c>
      <c r="V2662" s="59" t="str">
        <f t="shared" si="331"/>
        <v>1691101бежевый</v>
      </c>
      <c r="W2662" s="59" t="str">
        <f t="shared" si="328"/>
        <v>1691101</v>
      </c>
      <c r="X2662" s="59" t="str">
        <f t="shared" si="332"/>
        <v>PORK PIE COTTON</v>
      </c>
      <c r="AC2662" s="50">
        <f t="shared" si="333"/>
        <v>2</v>
      </c>
      <c r="AD2662" s="43">
        <f t="shared" si="334"/>
        <v>528</v>
      </c>
      <c r="AE2662" s="50">
        <f t="shared" si="335"/>
        <v>2528</v>
      </c>
    </row>
    <row r="2663" spans="1:31">
      <c r="A2663" s="59" t="str">
        <f t="shared" si="329"/>
        <v>16911017</v>
      </c>
      <c r="B2663" s="59" t="str">
        <f t="shared" si="330"/>
        <v>02-528-02</v>
      </c>
      <c r="C2663" s="69" t="s">
        <v>5005</v>
      </c>
      <c r="D2663" s="69" t="s">
        <v>5004</v>
      </c>
      <c r="E2663" s="69" t="s">
        <v>972</v>
      </c>
      <c r="F2663" s="70">
        <v>59</v>
      </c>
      <c r="G2663" s="70" t="s">
        <v>5000</v>
      </c>
      <c r="H2663" s="69" t="s">
        <v>63</v>
      </c>
      <c r="I2663" s="69" t="s">
        <v>908</v>
      </c>
      <c r="J2663" s="69" t="s">
        <v>346</v>
      </c>
      <c r="K2663" s="69" t="s">
        <v>382</v>
      </c>
      <c r="L2663" s="69" t="s">
        <v>420</v>
      </c>
      <c r="M2663" s="69" t="s">
        <v>384</v>
      </c>
      <c r="N2663" s="69" t="s">
        <v>43</v>
      </c>
      <c r="O2663" s="69" t="s">
        <v>385</v>
      </c>
      <c r="P2663" s="69" t="s">
        <v>970</v>
      </c>
      <c r="Q2663" s="69">
        <v>7</v>
      </c>
      <c r="R2663" s="69" t="s">
        <v>63</v>
      </c>
      <c r="V2663" s="59" t="str">
        <f t="shared" si="331"/>
        <v>1691101бежевый</v>
      </c>
      <c r="W2663" s="59" t="str">
        <f t="shared" si="328"/>
        <v>1691101</v>
      </c>
      <c r="X2663" s="59" t="str">
        <f t="shared" si="332"/>
        <v>PORK PIE COTTON</v>
      </c>
      <c r="AC2663" s="50">
        <f t="shared" si="333"/>
        <v>2</v>
      </c>
      <c r="AD2663" s="43">
        <f t="shared" si="334"/>
        <v>528</v>
      </c>
      <c r="AE2663" s="50">
        <f t="shared" si="335"/>
        <v>2528</v>
      </c>
    </row>
    <row r="2664" spans="1:31">
      <c r="A2664" s="59" t="str">
        <f t="shared" si="329"/>
        <v>16911017</v>
      </c>
      <c r="B2664" s="59" t="str">
        <f t="shared" si="330"/>
        <v>02-528-02</v>
      </c>
      <c r="C2664" s="69" t="s">
        <v>5006</v>
      </c>
      <c r="D2664" s="69" t="s">
        <v>5004</v>
      </c>
      <c r="E2664" s="69" t="s">
        <v>983</v>
      </c>
      <c r="F2664" s="70">
        <v>61</v>
      </c>
      <c r="G2664" s="70" t="s">
        <v>5000</v>
      </c>
      <c r="H2664" s="69" t="s">
        <v>63</v>
      </c>
      <c r="I2664" s="69" t="s">
        <v>908</v>
      </c>
      <c r="J2664" s="69" t="s">
        <v>346</v>
      </c>
      <c r="K2664" s="69" t="s">
        <v>382</v>
      </c>
      <c r="L2664" s="69" t="s">
        <v>420</v>
      </c>
      <c r="M2664" s="69" t="s">
        <v>384</v>
      </c>
      <c r="N2664" s="69" t="s">
        <v>43</v>
      </c>
      <c r="O2664" s="69" t="s">
        <v>385</v>
      </c>
      <c r="P2664" s="69" t="s">
        <v>970</v>
      </c>
      <c r="Q2664" s="69">
        <v>7</v>
      </c>
      <c r="R2664" s="69" t="s">
        <v>63</v>
      </c>
      <c r="V2664" s="59" t="str">
        <f t="shared" si="331"/>
        <v>1691101бежевый</v>
      </c>
      <c r="W2664" s="59" t="str">
        <f t="shared" si="328"/>
        <v>1691101</v>
      </c>
      <c r="X2664" s="59" t="str">
        <f t="shared" si="332"/>
        <v>PORK PIE COTTON</v>
      </c>
      <c r="AC2664" s="50">
        <f t="shared" si="333"/>
        <v>2</v>
      </c>
      <c r="AD2664" s="43">
        <f t="shared" si="334"/>
        <v>528</v>
      </c>
      <c r="AE2664" s="50">
        <f t="shared" si="335"/>
        <v>2528</v>
      </c>
    </row>
    <row r="2665" spans="1:31">
      <c r="A2665" s="59" t="str">
        <f t="shared" si="329"/>
        <v>2193501330</v>
      </c>
      <c r="B2665" s="59" t="str">
        <f t="shared" si="330"/>
        <v>02-529-05</v>
      </c>
      <c r="C2665" s="69" t="s">
        <v>5007</v>
      </c>
      <c r="D2665" s="69" t="s">
        <v>5008</v>
      </c>
      <c r="E2665" s="69" t="s">
        <v>1147</v>
      </c>
      <c r="F2665" s="70">
        <v>55</v>
      </c>
      <c r="G2665" s="70" t="s">
        <v>5009</v>
      </c>
      <c r="H2665" s="69" t="s">
        <v>277</v>
      </c>
      <c r="I2665" s="69" t="s">
        <v>1882</v>
      </c>
      <c r="J2665" s="69" t="s">
        <v>330</v>
      </c>
      <c r="K2665" s="69" t="s">
        <v>382</v>
      </c>
      <c r="L2665" s="69" t="s">
        <v>420</v>
      </c>
      <c r="M2665" s="69" t="s">
        <v>384</v>
      </c>
      <c r="N2665" s="69" t="s">
        <v>37</v>
      </c>
      <c r="O2665" s="69" t="s">
        <v>385</v>
      </c>
      <c r="P2665" s="69" t="s">
        <v>970</v>
      </c>
      <c r="Q2665" s="69">
        <v>330</v>
      </c>
      <c r="R2665" s="69" t="s">
        <v>83</v>
      </c>
      <c r="V2665" s="59" t="str">
        <f t="shared" si="331"/>
        <v>2193501темно-серый</v>
      </c>
      <c r="W2665" s="59" t="str">
        <f t="shared" si="328"/>
        <v>2193501</v>
      </c>
      <c r="X2665" s="59" t="str">
        <f t="shared" si="332"/>
        <v>FEDORA LINEN</v>
      </c>
      <c r="AC2665" s="50">
        <f t="shared" si="333"/>
        <v>2</v>
      </c>
      <c r="AD2665" s="43">
        <f t="shared" si="334"/>
        <v>529</v>
      </c>
      <c r="AE2665" s="50">
        <f t="shared" si="335"/>
        <v>2529</v>
      </c>
    </row>
    <row r="2666" spans="1:31">
      <c r="A2666" s="59" t="str">
        <f t="shared" si="329"/>
        <v>2193501330</v>
      </c>
      <c r="B2666" s="59" t="str">
        <f t="shared" si="330"/>
        <v>02-529-05</v>
      </c>
      <c r="C2666" s="69" t="s">
        <v>5010</v>
      </c>
      <c r="D2666" s="69" t="s">
        <v>5008</v>
      </c>
      <c r="E2666" s="69" t="s">
        <v>967</v>
      </c>
      <c r="F2666" s="70">
        <v>57</v>
      </c>
      <c r="G2666" s="70" t="s">
        <v>5009</v>
      </c>
      <c r="H2666" s="69" t="s">
        <v>277</v>
      </c>
      <c r="I2666" s="69" t="s">
        <v>1882</v>
      </c>
      <c r="J2666" s="69" t="s">
        <v>330</v>
      </c>
      <c r="K2666" s="69" t="s">
        <v>382</v>
      </c>
      <c r="L2666" s="69" t="s">
        <v>420</v>
      </c>
      <c r="M2666" s="69" t="s">
        <v>384</v>
      </c>
      <c r="N2666" s="69" t="s">
        <v>37</v>
      </c>
      <c r="O2666" s="69" t="s">
        <v>385</v>
      </c>
      <c r="P2666" s="69" t="s">
        <v>970</v>
      </c>
      <c r="Q2666" s="69">
        <v>330</v>
      </c>
      <c r="R2666" s="69" t="s">
        <v>83</v>
      </c>
      <c r="V2666" s="59" t="str">
        <f t="shared" si="331"/>
        <v>2193501темно-серый</v>
      </c>
      <c r="W2666" s="59" t="str">
        <f t="shared" si="328"/>
        <v>2193501</v>
      </c>
      <c r="X2666" s="59" t="str">
        <f t="shared" si="332"/>
        <v>FEDORA LINEN</v>
      </c>
      <c r="AC2666" s="50">
        <f t="shared" si="333"/>
        <v>2</v>
      </c>
      <c r="AD2666" s="43">
        <f t="shared" si="334"/>
        <v>529</v>
      </c>
      <c r="AE2666" s="50">
        <f t="shared" si="335"/>
        <v>2529</v>
      </c>
    </row>
    <row r="2667" spans="1:31">
      <c r="A2667" s="59" t="str">
        <f t="shared" si="329"/>
        <v>2193501330</v>
      </c>
      <c r="B2667" s="59" t="str">
        <f t="shared" si="330"/>
        <v>02-529-05</v>
      </c>
      <c r="C2667" s="69" t="s">
        <v>5011</v>
      </c>
      <c r="D2667" s="69" t="s">
        <v>5008</v>
      </c>
      <c r="E2667" s="69" t="s">
        <v>972</v>
      </c>
      <c r="F2667" s="70">
        <v>59</v>
      </c>
      <c r="G2667" s="70" t="s">
        <v>5009</v>
      </c>
      <c r="H2667" s="69" t="s">
        <v>277</v>
      </c>
      <c r="I2667" s="69" t="s">
        <v>1882</v>
      </c>
      <c r="J2667" s="69" t="s">
        <v>330</v>
      </c>
      <c r="K2667" s="69" t="s">
        <v>382</v>
      </c>
      <c r="L2667" s="69" t="s">
        <v>420</v>
      </c>
      <c r="M2667" s="69" t="s">
        <v>384</v>
      </c>
      <c r="N2667" s="69" t="s">
        <v>37</v>
      </c>
      <c r="O2667" s="69" t="s">
        <v>385</v>
      </c>
      <c r="P2667" s="69" t="s">
        <v>970</v>
      </c>
      <c r="Q2667" s="69">
        <v>330</v>
      </c>
      <c r="R2667" s="69" t="s">
        <v>83</v>
      </c>
      <c r="V2667" s="59" t="str">
        <f t="shared" si="331"/>
        <v>2193501темно-серый</v>
      </c>
      <c r="W2667" s="59" t="str">
        <f t="shared" si="328"/>
        <v>2193501</v>
      </c>
      <c r="X2667" s="59" t="str">
        <f t="shared" si="332"/>
        <v>FEDORA LINEN</v>
      </c>
      <c r="AC2667" s="50">
        <f t="shared" si="333"/>
        <v>2</v>
      </c>
      <c r="AD2667" s="43">
        <f t="shared" si="334"/>
        <v>529</v>
      </c>
      <c r="AE2667" s="50">
        <f t="shared" si="335"/>
        <v>2529</v>
      </c>
    </row>
    <row r="2668" spans="1:31">
      <c r="A2668" s="59" t="str">
        <f t="shared" si="329"/>
        <v>2193501330</v>
      </c>
      <c r="B2668" s="59" t="str">
        <f t="shared" si="330"/>
        <v>02-529-05</v>
      </c>
      <c r="C2668" s="69" t="s">
        <v>5012</v>
      </c>
      <c r="D2668" s="69" t="s">
        <v>5008</v>
      </c>
      <c r="E2668" s="69" t="s">
        <v>983</v>
      </c>
      <c r="F2668" s="70">
        <v>61</v>
      </c>
      <c r="G2668" s="70" t="s">
        <v>5009</v>
      </c>
      <c r="H2668" s="69" t="s">
        <v>277</v>
      </c>
      <c r="I2668" s="69" t="s">
        <v>1882</v>
      </c>
      <c r="J2668" s="69" t="s">
        <v>330</v>
      </c>
      <c r="K2668" s="69" t="s">
        <v>382</v>
      </c>
      <c r="L2668" s="69" t="s">
        <v>420</v>
      </c>
      <c r="M2668" s="69" t="s">
        <v>384</v>
      </c>
      <c r="N2668" s="69" t="s">
        <v>37</v>
      </c>
      <c r="O2668" s="69" t="s">
        <v>385</v>
      </c>
      <c r="P2668" s="69" t="s">
        <v>970</v>
      </c>
      <c r="Q2668" s="69">
        <v>330</v>
      </c>
      <c r="R2668" s="69" t="s">
        <v>83</v>
      </c>
      <c r="V2668" s="59" t="str">
        <f t="shared" si="331"/>
        <v>2193501темно-серый</v>
      </c>
      <c r="W2668" s="59" t="str">
        <f t="shared" si="328"/>
        <v>2193501</v>
      </c>
      <c r="X2668" s="59" t="str">
        <f t="shared" si="332"/>
        <v>FEDORA LINEN</v>
      </c>
      <c r="AC2668" s="50">
        <f t="shared" si="333"/>
        <v>2</v>
      </c>
      <c r="AD2668" s="43">
        <f t="shared" si="334"/>
        <v>529</v>
      </c>
      <c r="AE2668" s="50">
        <f t="shared" si="335"/>
        <v>2529</v>
      </c>
    </row>
    <row r="2669" spans="1:31">
      <c r="A2669" s="59" t="str">
        <f t="shared" si="329"/>
        <v>2193501330</v>
      </c>
      <c r="B2669" s="59" t="str">
        <f t="shared" si="330"/>
        <v>02-529-05</v>
      </c>
      <c r="C2669" s="69" t="s">
        <v>5013</v>
      </c>
      <c r="D2669" s="69" t="s">
        <v>5008</v>
      </c>
      <c r="E2669" s="69" t="s">
        <v>989</v>
      </c>
      <c r="F2669" s="70">
        <v>63</v>
      </c>
      <c r="G2669" s="70" t="s">
        <v>5009</v>
      </c>
      <c r="H2669" s="69" t="s">
        <v>277</v>
      </c>
      <c r="I2669" s="69" t="s">
        <v>1882</v>
      </c>
      <c r="J2669" s="69" t="s">
        <v>330</v>
      </c>
      <c r="K2669" s="69" t="s">
        <v>382</v>
      </c>
      <c r="L2669" s="69" t="s">
        <v>420</v>
      </c>
      <c r="M2669" s="69" t="s">
        <v>384</v>
      </c>
      <c r="N2669" s="69" t="s">
        <v>37</v>
      </c>
      <c r="O2669" s="69" t="s">
        <v>385</v>
      </c>
      <c r="P2669" s="69" t="s">
        <v>970</v>
      </c>
      <c r="Q2669" s="69">
        <v>330</v>
      </c>
      <c r="R2669" s="69" t="s">
        <v>83</v>
      </c>
      <c r="V2669" s="59" t="str">
        <f t="shared" si="331"/>
        <v>2193501темно-серый</v>
      </c>
      <c r="W2669" s="59" t="str">
        <f t="shared" si="328"/>
        <v>2193501</v>
      </c>
      <c r="X2669" s="59" t="str">
        <f t="shared" si="332"/>
        <v>FEDORA LINEN</v>
      </c>
      <c r="AC2669" s="50">
        <f t="shared" si="333"/>
        <v>2</v>
      </c>
      <c r="AD2669" s="43">
        <f t="shared" si="334"/>
        <v>529</v>
      </c>
      <c r="AE2669" s="50">
        <f t="shared" si="335"/>
        <v>2529</v>
      </c>
    </row>
    <row r="2670" spans="1:31">
      <c r="A2670" s="59" t="str">
        <f t="shared" si="329"/>
        <v>2193501371</v>
      </c>
      <c r="B2670" s="59" t="str">
        <f t="shared" si="330"/>
        <v>02-529-08</v>
      </c>
      <c r="C2670" s="69" t="s">
        <v>5014</v>
      </c>
      <c r="D2670" s="69" t="s">
        <v>5015</v>
      </c>
      <c r="E2670" s="69" t="s">
        <v>1147</v>
      </c>
      <c r="F2670" s="70">
        <v>55</v>
      </c>
      <c r="G2670" s="70" t="s">
        <v>5009</v>
      </c>
      <c r="H2670" s="69" t="s">
        <v>83</v>
      </c>
      <c r="I2670" s="69" t="s">
        <v>1882</v>
      </c>
      <c r="J2670" s="69" t="s">
        <v>330</v>
      </c>
      <c r="K2670" s="69" t="s">
        <v>382</v>
      </c>
      <c r="L2670" s="69" t="s">
        <v>420</v>
      </c>
      <c r="M2670" s="69" t="s">
        <v>384</v>
      </c>
      <c r="N2670" s="69" t="s">
        <v>37</v>
      </c>
      <c r="O2670" s="69" t="s">
        <v>385</v>
      </c>
      <c r="P2670" s="69" t="s">
        <v>970</v>
      </c>
      <c r="Q2670" s="69">
        <v>371</v>
      </c>
      <c r="R2670" s="69" t="s">
        <v>83</v>
      </c>
      <c r="V2670" s="59" t="str">
        <f t="shared" si="331"/>
        <v>2193501серый</v>
      </c>
      <c r="W2670" s="59" t="str">
        <f t="shared" si="328"/>
        <v>2193501</v>
      </c>
      <c r="X2670" s="59" t="str">
        <f t="shared" si="332"/>
        <v>FEDORA LINEN</v>
      </c>
      <c r="AC2670" s="50">
        <f t="shared" si="333"/>
        <v>2</v>
      </c>
      <c r="AD2670" s="43">
        <f t="shared" si="334"/>
        <v>529</v>
      </c>
      <c r="AE2670" s="50">
        <f t="shared" si="335"/>
        <v>2529</v>
      </c>
    </row>
    <row r="2671" spans="1:31">
      <c r="A2671" s="59" t="str">
        <f t="shared" si="329"/>
        <v>2193501371</v>
      </c>
      <c r="B2671" s="59" t="str">
        <f t="shared" si="330"/>
        <v>02-529-08</v>
      </c>
      <c r="C2671" s="69" t="s">
        <v>5016</v>
      </c>
      <c r="D2671" s="69" t="s">
        <v>5015</v>
      </c>
      <c r="E2671" s="69" t="s">
        <v>967</v>
      </c>
      <c r="F2671" s="70">
        <v>57</v>
      </c>
      <c r="G2671" s="70" t="s">
        <v>5009</v>
      </c>
      <c r="H2671" s="69" t="s">
        <v>83</v>
      </c>
      <c r="I2671" s="69" t="s">
        <v>1882</v>
      </c>
      <c r="J2671" s="69" t="s">
        <v>330</v>
      </c>
      <c r="K2671" s="69" t="s">
        <v>382</v>
      </c>
      <c r="L2671" s="69" t="s">
        <v>420</v>
      </c>
      <c r="M2671" s="69" t="s">
        <v>384</v>
      </c>
      <c r="N2671" s="69" t="s">
        <v>37</v>
      </c>
      <c r="O2671" s="69" t="s">
        <v>385</v>
      </c>
      <c r="P2671" s="69" t="s">
        <v>970</v>
      </c>
      <c r="Q2671" s="69">
        <v>371</v>
      </c>
      <c r="R2671" s="69" t="s">
        <v>83</v>
      </c>
      <c r="V2671" s="59" t="str">
        <f t="shared" si="331"/>
        <v>2193501серый</v>
      </c>
      <c r="W2671" s="59" t="str">
        <f t="shared" si="328"/>
        <v>2193501</v>
      </c>
      <c r="X2671" s="59" t="str">
        <f t="shared" si="332"/>
        <v>FEDORA LINEN</v>
      </c>
      <c r="AC2671" s="50">
        <f t="shared" si="333"/>
        <v>2</v>
      </c>
      <c r="AD2671" s="43">
        <f t="shared" si="334"/>
        <v>529</v>
      </c>
      <c r="AE2671" s="50">
        <f t="shared" si="335"/>
        <v>2529</v>
      </c>
    </row>
    <row r="2672" spans="1:31">
      <c r="A2672" s="59" t="str">
        <f t="shared" si="329"/>
        <v>2193501371</v>
      </c>
      <c r="B2672" s="59" t="str">
        <f t="shared" si="330"/>
        <v>02-529-08</v>
      </c>
      <c r="C2672" s="69" t="s">
        <v>5017</v>
      </c>
      <c r="D2672" s="69" t="s">
        <v>5015</v>
      </c>
      <c r="E2672" s="69" t="s">
        <v>972</v>
      </c>
      <c r="F2672" s="70">
        <v>59</v>
      </c>
      <c r="G2672" s="70" t="s">
        <v>5009</v>
      </c>
      <c r="H2672" s="69" t="s">
        <v>83</v>
      </c>
      <c r="I2672" s="69" t="s">
        <v>1882</v>
      </c>
      <c r="J2672" s="69" t="s">
        <v>330</v>
      </c>
      <c r="K2672" s="69" t="s">
        <v>382</v>
      </c>
      <c r="L2672" s="69" t="s">
        <v>420</v>
      </c>
      <c r="M2672" s="69" t="s">
        <v>384</v>
      </c>
      <c r="N2672" s="69" t="s">
        <v>37</v>
      </c>
      <c r="O2672" s="69" t="s">
        <v>385</v>
      </c>
      <c r="P2672" s="69" t="s">
        <v>970</v>
      </c>
      <c r="Q2672" s="69">
        <v>371</v>
      </c>
      <c r="R2672" s="69" t="s">
        <v>83</v>
      </c>
      <c r="V2672" s="59" t="str">
        <f t="shared" si="331"/>
        <v>2193501серый</v>
      </c>
      <c r="W2672" s="59" t="str">
        <f t="shared" si="328"/>
        <v>2193501</v>
      </c>
      <c r="X2672" s="59" t="str">
        <f t="shared" si="332"/>
        <v>FEDORA LINEN</v>
      </c>
      <c r="AC2672" s="50">
        <f t="shared" si="333"/>
        <v>2</v>
      </c>
      <c r="AD2672" s="43">
        <f t="shared" si="334"/>
        <v>529</v>
      </c>
      <c r="AE2672" s="50">
        <f t="shared" si="335"/>
        <v>2529</v>
      </c>
    </row>
    <row r="2673" spans="1:31">
      <c r="A2673" s="59" t="str">
        <f t="shared" si="329"/>
        <v>2193501371</v>
      </c>
      <c r="B2673" s="59" t="str">
        <f t="shared" si="330"/>
        <v>02-529-08</v>
      </c>
      <c r="C2673" s="69" t="s">
        <v>5018</v>
      </c>
      <c r="D2673" s="69" t="s">
        <v>5015</v>
      </c>
      <c r="E2673" s="69" t="s">
        <v>983</v>
      </c>
      <c r="F2673" s="70">
        <v>61</v>
      </c>
      <c r="G2673" s="70" t="s">
        <v>5009</v>
      </c>
      <c r="H2673" s="69" t="s">
        <v>83</v>
      </c>
      <c r="I2673" s="69" t="s">
        <v>1882</v>
      </c>
      <c r="J2673" s="69" t="s">
        <v>330</v>
      </c>
      <c r="K2673" s="69" t="s">
        <v>382</v>
      </c>
      <c r="L2673" s="69" t="s">
        <v>420</v>
      </c>
      <c r="M2673" s="69" t="s">
        <v>384</v>
      </c>
      <c r="N2673" s="69" t="s">
        <v>37</v>
      </c>
      <c r="O2673" s="69" t="s">
        <v>385</v>
      </c>
      <c r="P2673" s="69" t="s">
        <v>970</v>
      </c>
      <c r="Q2673" s="69">
        <v>371</v>
      </c>
      <c r="R2673" s="69" t="s">
        <v>83</v>
      </c>
      <c r="V2673" s="59" t="str">
        <f t="shared" si="331"/>
        <v>2193501серый</v>
      </c>
      <c r="W2673" s="59" t="str">
        <f t="shared" si="328"/>
        <v>2193501</v>
      </c>
      <c r="X2673" s="59" t="str">
        <f t="shared" si="332"/>
        <v>FEDORA LINEN</v>
      </c>
      <c r="AC2673" s="50">
        <f t="shared" si="333"/>
        <v>2</v>
      </c>
      <c r="AD2673" s="43">
        <f t="shared" si="334"/>
        <v>529</v>
      </c>
      <c r="AE2673" s="50">
        <f t="shared" si="335"/>
        <v>2529</v>
      </c>
    </row>
    <row r="2674" spans="1:31">
      <c r="A2674" s="59" t="str">
        <f t="shared" si="329"/>
        <v>2193501371</v>
      </c>
      <c r="B2674" s="59" t="str">
        <f t="shared" si="330"/>
        <v>02-529-08</v>
      </c>
      <c r="C2674" s="69" t="s">
        <v>5019</v>
      </c>
      <c r="D2674" s="69" t="s">
        <v>5015</v>
      </c>
      <c r="E2674" s="69" t="s">
        <v>989</v>
      </c>
      <c r="F2674" s="70">
        <v>63</v>
      </c>
      <c r="G2674" s="70" t="s">
        <v>5009</v>
      </c>
      <c r="H2674" s="69" t="s">
        <v>83</v>
      </c>
      <c r="I2674" s="69" t="s">
        <v>1882</v>
      </c>
      <c r="J2674" s="69" t="s">
        <v>330</v>
      </c>
      <c r="K2674" s="69" t="s">
        <v>382</v>
      </c>
      <c r="L2674" s="69" t="s">
        <v>420</v>
      </c>
      <c r="M2674" s="69" t="s">
        <v>384</v>
      </c>
      <c r="N2674" s="69" t="s">
        <v>37</v>
      </c>
      <c r="O2674" s="69" t="s">
        <v>385</v>
      </c>
      <c r="P2674" s="69" t="s">
        <v>970</v>
      </c>
      <c r="Q2674" s="69">
        <v>371</v>
      </c>
      <c r="R2674" s="69" t="s">
        <v>83</v>
      </c>
      <c r="V2674" s="59" t="str">
        <f t="shared" si="331"/>
        <v>2193501серый</v>
      </c>
      <c r="W2674" s="59" t="str">
        <f t="shared" si="328"/>
        <v>2193501</v>
      </c>
      <c r="X2674" s="59" t="str">
        <f t="shared" si="332"/>
        <v>FEDORA LINEN</v>
      </c>
      <c r="AC2674" s="50">
        <f t="shared" si="333"/>
        <v>2</v>
      </c>
      <c r="AD2674" s="43">
        <f t="shared" si="334"/>
        <v>529</v>
      </c>
      <c r="AE2674" s="50">
        <f t="shared" si="335"/>
        <v>2529</v>
      </c>
    </row>
    <row r="2675" spans="1:31">
      <c r="A2675" s="59" t="str">
        <f t="shared" si="329"/>
        <v>21985097</v>
      </c>
      <c r="B2675" s="59" t="str">
        <f t="shared" si="330"/>
        <v>02-530-14</v>
      </c>
      <c r="C2675" s="69" t="s">
        <v>5020</v>
      </c>
      <c r="D2675" s="69" t="s">
        <v>5021</v>
      </c>
      <c r="E2675" s="69" t="s">
        <v>1147</v>
      </c>
      <c r="F2675" s="70">
        <v>55</v>
      </c>
      <c r="G2675" s="70" t="s">
        <v>5022</v>
      </c>
      <c r="H2675" s="69" t="s">
        <v>86</v>
      </c>
      <c r="I2675" s="69" t="s">
        <v>969</v>
      </c>
      <c r="J2675" s="69" t="s">
        <v>330</v>
      </c>
      <c r="K2675" s="69" t="s">
        <v>382</v>
      </c>
      <c r="L2675" s="69" t="s">
        <v>420</v>
      </c>
      <c r="M2675" s="69" t="s">
        <v>384</v>
      </c>
      <c r="N2675" s="69" t="s">
        <v>35</v>
      </c>
      <c r="O2675" s="69" t="s">
        <v>386</v>
      </c>
      <c r="P2675" s="69" t="s">
        <v>970</v>
      </c>
      <c r="Q2675" s="69">
        <v>7</v>
      </c>
      <c r="R2675" s="69" t="s">
        <v>86</v>
      </c>
      <c r="V2675" s="59" t="str">
        <f t="shared" si="331"/>
        <v>2198509коричневый</v>
      </c>
      <c r="W2675" s="59" t="str">
        <f t="shared" si="328"/>
        <v>2198509</v>
      </c>
      <c r="X2675" s="59" t="str">
        <f t="shared" si="332"/>
        <v>FEDORA RAFFIA CROCHET</v>
      </c>
      <c r="AC2675" s="50">
        <f t="shared" si="333"/>
        <v>2</v>
      </c>
      <c r="AD2675" s="43">
        <f t="shared" si="334"/>
        <v>530</v>
      </c>
      <c r="AE2675" s="50">
        <f t="shared" si="335"/>
        <v>2530</v>
      </c>
    </row>
    <row r="2676" spans="1:31">
      <c r="A2676" s="59" t="str">
        <f t="shared" si="329"/>
        <v>21985097</v>
      </c>
      <c r="B2676" s="59" t="str">
        <f t="shared" si="330"/>
        <v>02-530-14</v>
      </c>
      <c r="C2676" s="69" t="s">
        <v>5023</v>
      </c>
      <c r="D2676" s="69" t="s">
        <v>5021</v>
      </c>
      <c r="E2676" s="69" t="s">
        <v>967</v>
      </c>
      <c r="F2676" s="70">
        <v>57</v>
      </c>
      <c r="G2676" s="70" t="s">
        <v>5022</v>
      </c>
      <c r="H2676" s="69" t="s">
        <v>86</v>
      </c>
      <c r="I2676" s="69" t="s">
        <v>969</v>
      </c>
      <c r="J2676" s="69" t="s">
        <v>330</v>
      </c>
      <c r="K2676" s="69" t="s">
        <v>382</v>
      </c>
      <c r="L2676" s="69" t="s">
        <v>420</v>
      </c>
      <c r="M2676" s="69" t="s">
        <v>384</v>
      </c>
      <c r="N2676" s="69" t="s">
        <v>35</v>
      </c>
      <c r="O2676" s="69" t="s">
        <v>386</v>
      </c>
      <c r="P2676" s="69" t="s">
        <v>970</v>
      </c>
      <c r="Q2676" s="69">
        <v>7</v>
      </c>
      <c r="R2676" s="69" t="s">
        <v>86</v>
      </c>
      <c r="V2676" s="59" t="str">
        <f t="shared" si="331"/>
        <v>2198509коричневый</v>
      </c>
      <c r="W2676" s="59" t="str">
        <f t="shared" si="328"/>
        <v>2198509</v>
      </c>
      <c r="X2676" s="59" t="str">
        <f t="shared" si="332"/>
        <v>FEDORA RAFFIA CROCHET</v>
      </c>
      <c r="AC2676" s="50">
        <f t="shared" si="333"/>
        <v>2</v>
      </c>
      <c r="AD2676" s="43">
        <f t="shared" si="334"/>
        <v>530</v>
      </c>
      <c r="AE2676" s="50">
        <f t="shared" si="335"/>
        <v>2530</v>
      </c>
    </row>
    <row r="2677" spans="1:31">
      <c r="A2677" s="59" t="str">
        <f t="shared" si="329"/>
        <v>21985097</v>
      </c>
      <c r="B2677" s="59" t="str">
        <f t="shared" si="330"/>
        <v>02-530-14</v>
      </c>
      <c r="C2677" s="69" t="s">
        <v>5024</v>
      </c>
      <c r="D2677" s="69" t="s">
        <v>5021</v>
      </c>
      <c r="E2677" s="69" t="s">
        <v>972</v>
      </c>
      <c r="F2677" s="70">
        <v>59</v>
      </c>
      <c r="G2677" s="70" t="s">
        <v>5022</v>
      </c>
      <c r="H2677" s="69" t="s">
        <v>86</v>
      </c>
      <c r="I2677" s="69" t="s">
        <v>969</v>
      </c>
      <c r="J2677" s="69" t="s">
        <v>330</v>
      </c>
      <c r="K2677" s="69" t="s">
        <v>382</v>
      </c>
      <c r="L2677" s="69" t="s">
        <v>420</v>
      </c>
      <c r="M2677" s="69" t="s">
        <v>384</v>
      </c>
      <c r="N2677" s="69" t="s">
        <v>35</v>
      </c>
      <c r="O2677" s="69" t="s">
        <v>386</v>
      </c>
      <c r="P2677" s="69" t="s">
        <v>970</v>
      </c>
      <c r="Q2677" s="69">
        <v>7</v>
      </c>
      <c r="R2677" s="69" t="s">
        <v>86</v>
      </c>
      <c r="V2677" s="59" t="str">
        <f t="shared" si="331"/>
        <v>2198509коричневый</v>
      </c>
      <c r="W2677" s="59" t="str">
        <f t="shared" si="328"/>
        <v>2198509</v>
      </c>
      <c r="X2677" s="59" t="str">
        <f t="shared" si="332"/>
        <v>FEDORA RAFFIA CROCHET</v>
      </c>
      <c r="AC2677" s="50">
        <f t="shared" si="333"/>
        <v>2</v>
      </c>
      <c r="AD2677" s="43">
        <f t="shared" si="334"/>
        <v>530</v>
      </c>
      <c r="AE2677" s="50">
        <f t="shared" si="335"/>
        <v>2530</v>
      </c>
    </row>
    <row r="2678" spans="1:31">
      <c r="A2678" s="59" t="str">
        <f t="shared" si="329"/>
        <v>21985097</v>
      </c>
      <c r="B2678" s="59" t="str">
        <f t="shared" si="330"/>
        <v>02-530-14</v>
      </c>
      <c r="C2678" s="69" t="s">
        <v>5025</v>
      </c>
      <c r="D2678" s="69" t="s">
        <v>5021</v>
      </c>
      <c r="E2678" s="69" t="s">
        <v>983</v>
      </c>
      <c r="F2678" s="70">
        <v>61</v>
      </c>
      <c r="G2678" s="70" t="s">
        <v>5022</v>
      </c>
      <c r="H2678" s="69" t="s">
        <v>86</v>
      </c>
      <c r="I2678" s="69" t="s">
        <v>969</v>
      </c>
      <c r="J2678" s="69" t="s">
        <v>330</v>
      </c>
      <c r="K2678" s="69" t="s">
        <v>382</v>
      </c>
      <c r="L2678" s="69" t="s">
        <v>420</v>
      </c>
      <c r="M2678" s="69" t="s">
        <v>384</v>
      </c>
      <c r="N2678" s="69" t="s">
        <v>35</v>
      </c>
      <c r="O2678" s="69" t="s">
        <v>386</v>
      </c>
      <c r="P2678" s="69" t="s">
        <v>970</v>
      </c>
      <c r="Q2678" s="69">
        <v>7</v>
      </c>
      <c r="R2678" s="69" t="s">
        <v>86</v>
      </c>
      <c r="V2678" s="59" t="str">
        <f t="shared" si="331"/>
        <v>2198509коричневый</v>
      </c>
      <c r="W2678" s="59" t="str">
        <f t="shared" si="328"/>
        <v>2198509</v>
      </c>
      <c r="X2678" s="59" t="str">
        <f t="shared" si="332"/>
        <v>FEDORA RAFFIA CROCHET</v>
      </c>
      <c r="AC2678" s="50">
        <f t="shared" si="333"/>
        <v>2</v>
      </c>
      <c r="AD2678" s="43">
        <f t="shared" si="334"/>
        <v>530</v>
      </c>
      <c r="AE2678" s="50">
        <f t="shared" si="335"/>
        <v>2530</v>
      </c>
    </row>
    <row r="2679" spans="1:31">
      <c r="A2679" s="59" t="str">
        <f t="shared" si="329"/>
        <v>21985097</v>
      </c>
      <c r="B2679" s="59" t="str">
        <f t="shared" si="330"/>
        <v>02-530-14</v>
      </c>
      <c r="C2679" s="69" t="s">
        <v>5026</v>
      </c>
      <c r="D2679" s="69" t="s">
        <v>5021</v>
      </c>
      <c r="E2679" s="69" t="s">
        <v>989</v>
      </c>
      <c r="F2679" s="70">
        <v>63</v>
      </c>
      <c r="G2679" s="70" t="s">
        <v>5022</v>
      </c>
      <c r="H2679" s="69" t="s">
        <v>86</v>
      </c>
      <c r="I2679" s="69" t="s">
        <v>969</v>
      </c>
      <c r="J2679" s="69" t="s">
        <v>330</v>
      </c>
      <c r="K2679" s="69" t="s">
        <v>382</v>
      </c>
      <c r="L2679" s="69" t="s">
        <v>420</v>
      </c>
      <c r="M2679" s="69" t="s">
        <v>384</v>
      </c>
      <c r="N2679" s="69" t="s">
        <v>35</v>
      </c>
      <c r="O2679" s="69" t="s">
        <v>386</v>
      </c>
      <c r="P2679" s="69" t="s">
        <v>970</v>
      </c>
      <c r="Q2679" s="69">
        <v>7</v>
      </c>
      <c r="R2679" s="69" t="s">
        <v>86</v>
      </c>
      <c r="V2679" s="59" t="str">
        <f t="shared" si="331"/>
        <v>2198509коричневый</v>
      </c>
      <c r="W2679" s="59" t="str">
        <f t="shared" si="328"/>
        <v>2198509</v>
      </c>
      <c r="X2679" s="59" t="str">
        <f t="shared" si="332"/>
        <v>FEDORA RAFFIA CROCHET</v>
      </c>
      <c r="AC2679" s="50">
        <f t="shared" si="333"/>
        <v>2</v>
      </c>
      <c r="AD2679" s="43">
        <f t="shared" si="334"/>
        <v>530</v>
      </c>
      <c r="AE2679" s="50">
        <f t="shared" si="335"/>
        <v>2530</v>
      </c>
    </row>
    <row r="2680" spans="1:31">
      <c r="A2680" s="59" t="str">
        <f t="shared" si="329"/>
        <v>219851265</v>
      </c>
      <c r="B2680" s="59" t="str">
        <f t="shared" si="330"/>
        <v>02-531-14</v>
      </c>
      <c r="C2680" s="69" t="s">
        <v>5027</v>
      </c>
      <c r="D2680" s="69" t="s">
        <v>5028</v>
      </c>
      <c r="E2680" s="69" t="s">
        <v>967</v>
      </c>
      <c r="F2680" s="70">
        <v>57</v>
      </c>
      <c r="G2680" s="70" t="s">
        <v>5029</v>
      </c>
      <c r="H2680" s="69" t="s">
        <v>86</v>
      </c>
      <c r="I2680" s="69" t="s">
        <v>1903</v>
      </c>
      <c r="J2680" s="69" t="s">
        <v>330</v>
      </c>
      <c r="K2680" s="69" t="s">
        <v>382</v>
      </c>
      <c r="L2680" s="69" t="s">
        <v>420</v>
      </c>
      <c r="M2680" s="69" t="s">
        <v>384</v>
      </c>
      <c r="N2680" s="69" t="s">
        <v>35</v>
      </c>
      <c r="O2680" s="69" t="s">
        <v>386</v>
      </c>
      <c r="P2680" s="69" t="s">
        <v>970</v>
      </c>
      <c r="Q2680" s="69">
        <v>65</v>
      </c>
      <c r="R2680" s="69" t="s">
        <v>86</v>
      </c>
      <c r="V2680" s="59" t="str">
        <f t="shared" si="331"/>
        <v>2198512коричневый</v>
      </c>
      <c r="W2680" s="59" t="str">
        <f t="shared" si="328"/>
        <v>2198512</v>
      </c>
      <c r="X2680" s="59" t="str">
        <f t="shared" si="332"/>
        <v>FEDORA TOYO</v>
      </c>
      <c r="AC2680" s="50">
        <f t="shared" si="333"/>
        <v>2</v>
      </c>
      <c r="AD2680" s="43">
        <f t="shared" si="334"/>
        <v>531</v>
      </c>
      <c r="AE2680" s="50">
        <f t="shared" si="335"/>
        <v>2531</v>
      </c>
    </row>
    <row r="2681" spans="1:31">
      <c r="A2681" s="59" t="str">
        <f t="shared" si="329"/>
        <v>219851265</v>
      </c>
      <c r="B2681" s="59" t="str">
        <f t="shared" si="330"/>
        <v>02-531-14</v>
      </c>
      <c r="C2681" s="69" t="s">
        <v>5030</v>
      </c>
      <c r="D2681" s="69" t="s">
        <v>5028</v>
      </c>
      <c r="E2681" s="69" t="s">
        <v>972</v>
      </c>
      <c r="F2681" s="70">
        <v>59</v>
      </c>
      <c r="G2681" s="70" t="s">
        <v>5029</v>
      </c>
      <c r="H2681" s="69" t="s">
        <v>86</v>
      </c>
      <c r="I2681" s="69" t="s">
        <v>1903</v>
      </c>
      <c r="J2681" s="69" t="s">
        <v>330</v>
      </c>
      <c r="K2681" s="69" t="s">
        <v>382</v>
      </c>
      <c r="L2681" s="69" t="s">
        <v>420</v>
      </c>
      <c r="M2681" s="69" t="s">
        <v>384</v>
      </c>
      <c r="N2681" s="69" t="s">
        <v>35</v>
      </c>
      <c r="O2681" s="69" t="s">
        <v>386</v>
      </c>
      <c r="P2681" s="69" t="s">
        <v>970</v>
      </c>
      <c r="Q2681" s="69">
        <v>65</v>
      </c>
      <c r="R2681" s="69" t="s">
        <v>86</v>
      </c>
      <c r="V2681" s="59" t="str">
        <f t="shared" si="331"/>
        <v>2198512коричневый</v>
      </c>
      <c r="W2681" s="59" t="str">
        <f t="shared" si="328"/>
        <v>2198512</v>
      </c>
      <c r="X2681" s="59" t="str">
        <f t="shared" si="332"/>
        <v>FEDORA TOYO</v>
      </c>
      <c r="AC2681" s="50">
        <f t="shared" si="333"/>
        <v>2</v>
      </c>
      <c r="AD2681" s="43">
        <f t="shared" si="334"/>
        <v>531</v>
      </c>
      <c r="AE2681" s="50">
        <f t="shared" si="335"/>
        <v>2531</v>
      </c>
    </row>
    <row r="2682" spans="1:31">
      <c r="A2682" s="59" t="str">
        <f t="shared" si="329"/>
        <v>219851265</v>
      </c>
      <c r="B2682" s="59" t="str">
        <f t="shared" si="330"/>
        <v>02-531-14</v>
      </c>
      <c r="C2682" s="69" t="s">
        <v>5031</v>
      </c>
      <c r="D2682" s="69" t="s">
        <v>5028</v>
      </c>
      <c r="E2682" s="69" t="s">
        <v>983</v>
      </c>
      <c r="F2682" s="70">
        <v>61</v>
      </c>
      <c r="G2682" s="70" t="s">
        <v>5029</v>
      </c>
      <c r="H2682" s="69" t="s">
        <v>86</v>
      </c>
      <c r="I2682" s="69" t="s">
        <v>1903</v>
      </c>
      <c r="J2682" s="69" t="s">
        <v>330</v>
      </c>
      <c r="K2682" s="69" t="s">
        <v>382</v>
      </c>
      <c r="L2682" s="69" t="s">
        <v>420</v>
      </c>
      <c r="M2682" s="69" t="s">
        <v>384</v>
      </c>
      <c r="N2682" s="69" t="s">
        <v>35</v>
      </c>
      <c r="O2682" s="69" t="s">
        <v>386</v>
      </c>
      <c r="P2682" s="69" t="s">
        <v>970</v>
      </c>
      <c r="Q2682" s="69">
        <v>65</v>
      </c>
      <c r="R2682" s="69" t="s">
        <v>86</v>
      </c>
      <c r="V2682" s="59" t="str">
        <f t="shared" si="331"/>
        <v>2198512коричневый</v>
      </c>
      <c r="W2682" s="59" t="str">
        <f t="shared" si="328"/>
        <v>2198512</v>
      </c>
      <c r="X2682" s="59" t="str">
        <f t="shared" si="332"/>
        <v>FEDORA TOYO</v>
      </c>
      <c r="AC2682" s="50">
        <f t="shared" si="333"/>
        <v>2</v>
      </c>
      <c r="AD2682" s="43">
        <f t="shared" si="334"/>
        <v>531</v>
      </c>
      <c r="AE2682" s="50">
        <f t="shared" si="335"/>
        <v>2531</v>
      </c>
    </row>
    <row r="2683" spans="1:31">
      <c r="A2683" s="59" t="str">
        <f t="shared" si="329"/>
        <v>219851265</v>
      </c>
      <c r="B2683" s="59" t="str">
        <f t="shared" si="330"/>
        <v>02-531-14</v>
      </c>
      <c r="C2683" s="69" t="s">
        <v>5032</v>
      </c>
      <c r="D2683" s="69" t="s">
        <v>5028</v>
      </c>
      <c r="E2683" s="69" t="s">
        <v>989</v>
      </c>
      <c r="F2683" s="70">
        <v>63</v>
      </c>
      <c r="G2683" s="70" t="s">
        <v>5029</v>
      </c>
      <c r="H2683" s="69" t="s">
        <v>86</v>
      </c>
      <c r="I2683" s="69" t="s">
        <v>1903</v>
      </c>
      <c r="J2683" s="69" t="s">
        <v>330</v>
      </c>
      <c r="K2683" s="69" t="s">
        <v>382</v>
      </c>
      <c r="L2683" s="69" t="s">
        <v>420</v>
      </c>
      <c r="M2683" s="69" t="s">
        <v>384</v>
      </c>
      <c r="N2683" s="69" t="s">
        <v>35</v>
      </c>
      <c r="O2683" s="69" t="s">
        <v>386</v>
      </c>
      <c r="P2683" s="69" t="s">
        <v>970</v>
      </c>
      <c r="Q2683" s="69">
        <v>65</v>
      </c>
      <c r="R2683" s="69" t="s">
        <v>86</v>
      </c>
      <c r="V2683" s="59" t="str">
        <f t="shared" si="331"/>
        <v>2198512коричневый</v>
      </c>
      <c r="W2683" s="59" t="str">
        <f t="shared" si="328"/>
        <v>2198512</v>
      </c>
      <c r="X2683" s="59" t="str">
        <f t="shared" si="332"/>
        <v>FEDORA TOYO</v>
      </c>
      <c r="AC2683" s="50">
        <f t="shared" si="333"/>
        <v>2</v>
      </c>
      <c r="AD2683" s="43">
        <f t="shared" si="334"/>
        <v>531</v>
      </c>
      <c r="AE2683" s="50">
        <f t="shared" si="335"/>
        <v>2531</v>
      </c>
    </row>
    <row r="2684" spans="1:31">
      <c r="A2684" s="59" t="str">
        <f t="shared" si="329"/>
        <v>219851276</v>
      </c>
      <c r="B2684" s="59" t="str">
        <f t="shared" si="330"/>
        <v>02-531-02</v>
      </c>
      <c r="C2684" s="69" t="s">
        <v>5033</v>
      </c>
      <c r="D2684" s="69" t="s">
        <v>5034</v>
      </c>
      <c r="E2684" s="69" t="s">
        <v>1147</v>
      </c>
      <c r="F2684" s="70">
        <v>55</v>
      </c>
      <c r="G2684" s="70" t="s">
        <v>5029</v>
      </c>
      <c r="H2684" s="69" t="s">
        <v>205</v>
      </c>
      <c r="I2684" s="69" t="s">
        <v>1903</v>
      </c>
      <c r="J2684" s="69" t="s">
        <v>330</v>
      </c>
      <c r="K2684" s="69" t="s">
        <v>382</v>
      </c>
      <c r="L2684" s="69" t="s">
        <v>420</v>
      </c>
      <c r="M2684" s="69" t="s">
        <v>384</v>
      </c>
      <c r="N2684" s="69" t="s">
        <v>35</v>
      </c>
      <c r="O2684" s="69" t="s">
        <v>386</v>
      </c>
      <c r="P2684" s="69" t="s">
        <v>970</v>
      </c>
      <c r="Q2684" s="69">
        <v>76</v>
      </c>
      <c r="R2684" s="69" t="s">
        <v>63</v>
      </c>
      <c r="V2684" s="59" t="str">
        <f t="shared" si="331"/>
        <v>2198512песочный</v>
      </c>
      <c r="W2684" s="59" t="str">
        <f t="shared" si="328"/>
        <v>2198512</v>
      </c>
      <c r="X2684" s="59" t="str">
        <f t="shared" si="332"/>
        <v>FEDORA TOYO</v>
      </c>
      <c r="AC2684" s="50">
        <f t="shared" si="333"/>
        <v>2</v>
      </c>
      <c r="AD2684" s="43">
        <f t="shared" si="334"/>
        <v>531</v>
      </c>
      <c r="AE2684" s="50">
        <f t="shared" si="335"/>
        <v>2531</v>
      </c>
    </row>
    <row r="2685" spans="1:31">
      <c r="A2685" s="59" t="str">
        <f t="shared" si="329"/>
        <v>219851276</v>
      </c>
      <c r="B2685" s="59" t="str">
        <f t="shared" si="330"/>
        <v>02-531-02</v>
      </c>
      <c r="C2685" s="69" t="s">
        <v>5035</v>
      </c>
      <c r="D2685" s="69" t="s">
        <v>5034</v>
      </c>
      <c r="E2685" s="69" t="s">
        <v>967</v>
      </c>
      <c r="F2685" s="70">
        <v>57</v>
      </c>
      <c r="G2685" s="70" t="s">
        <v>5029</v>
      </c>
      <c r="H2685" s="69" t="s">
        <v>205</v>
      </c>
      <c r="I2685" s="69" t="s">
        <v>1903</v>
      </c>
      <c r="J2685" s="69" t="s">
        <v>330</v>
      </c>
      <c r="K2685" s="69" t="s">
        <v>382</v>
      </c>
      <c r="L2685" s="69" t="s">
        <v>420</v>
      </c>
      <c r="M2685" s="69" t="s">
        <v>384</v>
      </c>
      <c r="N2685" s="69" t="s">
        <v>35</v>
      </c>
      <c r="O2685" s="69" t="s">
        <v>386</v>
      </c>
      <c r="P2685" s="69" t="s">
        <v>970</v>
      </c>
      <c r="Q2685" s="69">
        <v>76</v>
      </c>
      <c r="R2685" s="69" t="s">
        <v>63</v>
      </c>
      <c r="V2685" s="59" t="str">
        <f t="shared" si="331"/>
        <v>2198512песочный</v>
      </c>
      <c r="W2685" s="59" t="str">
        <f t="shared" si="328"/>
        <v>2198512</v>
      </c>
      <c r="X2685" s="59" t="str">
        <f t="shared" si="332"/>
        <v>FEDORA TOYO</v>
      </c>
      <c r="AC2685" s="50">
        <f t="shared" si="333"/>
        <v>2</v>
      </c>
      <c r="AD2685" s="43">
        <f t="shared" si="334"/>
        <v>531</v>
      </c>
      <c r="AE2685" s="50">
        <f t="shared" si="335"/>
        <v>2531</v>
      </c>
    </row>
    <row r="2686" spans="1:31">
      <c r="A2686" s="59" t="str">
        <f t="shared" si="329"/>
        <v>219851276</v>
      </c>
      <c r="B2686" s="59" t="str">
        <f t="shared" si="330"/>
        <v>02-531-02</v>
      </c>
      <c r="C2686" s="69" t="s">
        <v>5036</v>
      </c>
      <c r="D2686" s="69" t="s">
        <v>5034</v>
      </c>
      <c r="E2686" s="69" t="s">
        <v>972</v>
      </c>
      <c r="F2686" s="70">
        <v>59</v>
      </c>
      <c r="G2686" s="70" t="s">
        <v>5029</v>
      </c>
      <c r="H2686" s="69" t="s">
        <v>205</v>
      </c>
      <c r="I2686" s="69" t="s">
        <v>1903</v>
      </c>
      <c r="J2686" s="69" t="s">
        <v>330</v>
      </c>
      <c r="K2686" s="69" t="s">
        <v>382</v>
      </c>
      <c r="L2686" s="69" t="s">
        <v>420</v>
      </c>
      <c r="M2686" s="69" t="s">
        <v>384</v>
      </c>
      <c r="N2686" s="69" t="s">
        <v>35</v>
      </c>
      <c r="O2686" s="69" t="s">
        <v>386</v>
      </c>
      <c r="P2686" s="69" t="s">
        <v>970</v>
      </c>
      <c r="Q2686" s="69">
        <v>76</v>
      </c>
      <c r="R2686" s="69" t="s">
        <v>63</v>
      </c>
      <c r="V2686" s="59" t="str">
        <f t="shared" si="331"/>
        <v>2198512песочный</v>
      </c>
      <c r="W2686" s="59" t="str">
        <f t="shared" si="328"/>
        <v>2198512</v>
      </c>
      <c r="X2686" s="59" t="str">
        <f t="shared" si="332"/>
        <v>FEDORA TOYO</v>
      </c>
      <c r="AC2686" s="50">
        <f t="shared" si="333"/>
        <v>2</v>
      </c>
      <c r="AD2686" s="43">
        <f t="shared" si="334"/>
        <v>531</v>
      </c>
      <c r="AE2686" s="50">
        <f t="shared" si="335"/>
        <v>2531</v>
      </c>
    </row>
    <row r="2687" spans="1:31">
      <c r="A2687" s="59" t="str">
        <f t="shared" si="329"/>
        <v>219851276</v>
      </c>
      <c r="B2687" s="59" t="str">
        <f t="shared" si="330"/>
        <v>02-531-02</v>
      </c>
      <c r="C2687" s="69" t="s">
        <v>5037</v>
      </c>
      <c r="D2687" s="69" t="s">
        <v>5034</v>
      </c>
      <c r="E2687" s="69" t="s">
        <v>983</v>
      </c>
      <c r="F2687" s="70">
        <v>61</v>
      </c>
      <c r="G2687" s="70" t="s">
        <v>5029</v>
      </c>
      <c r="H2687" s="69" t="s">
        <v>205</v>
      </c>
      <c r="I2687" s="69" t="s">
        <v>1903</v>
      </c>
      <c r="J2687" s="69" t="s">
        <v>330</v>
      </c>
      <c r="K2687" s="69" t="s">
        <v>382</v>
      </c>
      <c r="L2687" s="69" t="s">
        <v>420</v>
      </c>
      <c r="M2687" s="69" t="s">
        <v>384</v>
      </c>
      <c r="N2687" s="69" t="s">
        <v>35</v>
      </c>
      <c r="O2687" s="69" t="s">
        <v>386</v>
      </c>
      <c r="P2687" s="69" t="s">
        <v>970</v>
      </c>
      <c r="Q2687" s="69">
        <v>76</v>
      </c>
      <c r="R2687" s="69" t="s">
        <v>63</v>
      </c>
      <c r="V2687" s="59" t="str">
        <f t="shared" si="331"/>
        <v>2198512песочный</v>
      </c>
      <c r="W2687" s="59" t="str">
        <f t="shared" si="328"/>
        <v>2198512</v>
      </c>
      <c r="X2687" s="59" t="str">
        <f t="shared" si="332"/>
        <v>FEDORA TOYO</v>
      </c>
      <c r="AC2687" s="50">
        <f t="shared" si="333"/>
        <v>2</v>
      </c>
      <c r="AD2687" s="43">
        <f t="shared" si="334"/>
        <v>531</v>
      </c>
      <c r="AE2687" s="50">
        <f t="shared" si="335"/>
        <v>2531</v>
      </c>
    </row>
    <row r="2688" spans="1:31">
      <c r="A2688" s="59" t="str">
        <f t="shared" si="329"/>
        <v>219851276</v>
      </c>
      <c r="B2688" s="59" t="str">
        <f t="shared" si="330"/>
        <v>02-531-02</v>
      </c>
      <c r="C2688" s="69" t="s">
        <v>5038</v>
      </c>
      <c r="D2688" s="69" t="s">
        <v>5034</v>
      </c>
      <c r="E2688" s="69" t="s">
        <v>989</v>
      </c>
      <c r="F2688" s="70">
        <v>63</v>
      </c>
      <c r="G2688" s="70" t="s">
        <v>5029</v>
      </c>
      <c r="H2688" s="69" t="s">
        <v>205</v>
      </c>
      <c r="I2688" s="69" t="s">
        <v>1903</v>
      </c>
      <c r="J2688" s="69" t="s">
        <v>330</v>
      </c>
      <c r="K2688" s="69" t="s">
        <v>382</v>
      </c>
      <c r="L2688" s="69" t="s">
        <v>420</v>
      </c>
      <c r="M2688" s="69" t="s">
        <v>384</v>
      </c>
      <c r="N2688" s="69" t="s">
        <v>35</v>
      </c>
      <c r="O2688" s="69" t="s">
        <v>386</v>
      </c>
      <c r="P2688" s="69" t="s">
        <v>970</v>
      </c>
      <c r="Q2688" s="69">
        <v>76</v>
      </c>
      <c r="R2688" s="69" t="s">
        <v>63</v>
      </c>
      <c r="V2688" s="59" t="str">
        <f t="shared" si="331"/>
        <v>2198512песочный</v>
      </c>
      <c r="W2688" s="59" t="str">
        <f t="shared" si="328"/>
        <v>2198512</v>
      </c>
      <c r="X2688" s="59" t="str">
        <f t="shared" si="332"/>
        <v>FEDORA TOYO</v>
      </c>
      <c r="AC2688" s="50">
        <f t="shared" si="333"/>
        <v>2</v>
      </c>
      <c r="AD2688" s="43">
        <f t="shared" si="334"/>
        <v>531</v>
      </c>
      <c r="AE2688" s="50">
        <f t="shared" si="335"/>
        <v>2531</v>
      </c>
    </row>
    <row r="2689" spans="1:31">
      <c r="A2689" s="59" t="str">
        <f t="shared" si="329"/>
        <v>246842372</v>
      </c>
      <c r="B2689" s="59" t="str">
        <f t="shared" si="330"/>
        <v>02-532-36</v>
      </c>
      <c r="C2689" s="69" t="s">
        <v>5039</v>
      </c>
      <c r="D2689" s="69" t="s">
        <v>5040</v>
      </c>
      <c r="E2689" s="69" t="s">
        <v>967</v>
      </c>
      <c r="F2689" s="70">
        <v>57</v>
      </c>
      <c r="G2689" s="70" t="s">
        <v>5041</v>
      </c>
      <c r="H2689" s="69" t="s">
        <v>187</v>
      </c>
      <c r="I2689" s="69" t="s">
        <v>969</v>
      </c>
      <c r="J2689" s="69" t="s">
        <v>330</v>
      </c>
      <c r="K2689" s="69" t="s">
        <v>382</v>
      </c>
      <c r="L2689" s="69" t="s">
        <v>420</v>
      </c>
      <c r="M2689" s="69" t="s">
        <v>384</v>
      </c>
      <c r="N2689" s="69" t="s">
        <v>35</v>
      </c>
      <c r="O2689" s="69" t="s">
        <v>396</v>
      </c>
      <c r="P2689" s="69" t="s">
        <v>970</v>
      </c>
      <c r="Q2689" s="69">
        <v>72</v>
      </c>
      <c r="R2689" s="69" t="s">
        <v>63</v>
      </c>
      <c r="V2689" s="59" t="str">
        <f t="shared" si="331"/>
        <v>2468423кремовый</v>
      </c>
      <c r="W2689" s="59" t="str">
        <f t="shared" si="328"/>
        <v>2468423</v>
      </c>
      <c r="X2689" s="59" t="str">
        <f t="shared" si="332"/>
        <v>TRAVELLER PANAMA</v>
      </c>
      <c r="AC2689" s="50">
        <f t="shared" si="333"/>
        <v>2</v>
      </c>
      <c r="AD2689" s="43">
        <f t="shared" si="334"/>
        <v>532</v>
      </c>
      <c r="AE2689" s="50">
        <f t="shared" si="335"/>
        <v>2532</v>
      </c>
    </row>
    <row r="2690" spans="1:31">
      <c r="A2690" s="59" t="str">
        <f t="shared" si="329"/>
        <v>246842372</v>
      </c>
      <c r="B2690" s="59" t="str">
        <f t="shared" si="330"/>
        <v>02-532-36</v>
      </c>
      <c r="C2690" s="69" t="s">
        <v>5042</v>
      </c>
      <c r="D2690" s="69" t="s">
        <v>5040</v>
      </c>
      <c r="E2690" s="69" t="s">
        <v>972</v>
      </c>
      <c r="F2690" s="70">
        <v>59</v>
      </c>
      <c r="G2690" s="70" t="s">
        <v>5041</v>
      </c>
      <c r="H2690" s="69" t="s">
        <v>187</v>
      </c>
      <c r="I2690" s="69" t="s">
        <v>969</v>
      </c>
      <c r="J2690" s="69" t="s">
        <v>330</v>
      </c>
      <c r="K2690" s="69" t="s">
        <v>382</v>
      </c>
      <c r="L2690" s="69" t="s">
        <v>420</v>
      </c>
      <c r="M2690" s="69" t="s">
        <v>384</v>
      </c>
      <c r="N2690" s="69" t="s">
        <v>35</v>
      </c>
      <c r="O2690" s="69" t="s">
        <v>396</v>
      </c>
      <c r="P2690" s="69" t="s">
        <v>970</v>
      </c>
      <c r="Q2690" s="69">
        <v>72</v>
      </c>
      <c r="R2690" s="69" t="s">
        <v>63</v>
      </c>
      <c r="V2690" s="59" t="str">
        <f t="shared" si="331"/>
        <v>2468423кремовый</v>
      </c>
      <c r="W2690" s="59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2468423</v>
      </c>
      <c r="X2690" s="59" t="str">
        <f t="shared" si="332"/>
        <v>TRAVELLER PANAMA</v>
      </c>
      <c r="AC2690" s="50">
        <f t="shared" si="333"/>
        <v>2</v>
      </c>
      <c r="AD2690" s="43">
        <f t="shared" si="334"/>
        <v>532</v>
      </c>
      <c r="AE2690" s="50">
        <f t="shared" si="335"/>
        <v>2532</v>
      </c>
    </row>
    <row r="2691" spans="1:31">
      <c r="A2691" s="59" t="str">
        <f t="shared" ref="A2691:A2754" si="337">IF(G2691&amp;Q2691&lt;&gt;"",W2691&amp;Q2691,"")</f>
        <v>246842372</v>
      </c>
      <c r="B2691" s="59" t="str">
        <f t="shared" ref="B2691:B2754" si="338">IF(C2691&lt;&gt;"",LEFT(C2691,9),"")</f>
        <v>02-532-36</v>
      </c>
      <c r="C2691" s="69" t="s">
        <v>5043</v>
      </c>
      <c r="D2691" s="69" t="s">
        <v>5040</v>
      </c>
      <c r="E2691" s="69" t="s">
        <v>983</v>
      </c>
      <c r="F2691" s="70">
        <v>61</v>
      </c>
      <c r="G2691" s="70" t="s">
        <v>5041</v>
      </c>
      <c r="H2691" s="69" t="s">
        <v>187</v>
      </c>
      <c r="I2691" s="69" t="s">
        <v>969</v>
      </c>
      <c r="J2691" s="69" t="s">
        <v>330</v>
      </c>
      <c r="K2691" s="69" t="s">
        <v>382</v>
      </c>
      <c r="L2691" s="69" t="s">
        <v>420</v>
      </c>
      <c r="M2691" s="69" t="s">
        <v>384</v>
      </c>
      <c r="N2691" s="69" t="s">
        <v>35</v>
      </c>
      <c r="O2691" s="69" t="s">
        <v>396</v>
      </c>
      <c r="P2691" s="69" t="s">
        <v>970</v>
      </c>
      <c r="Q2691" s="69">
        <v>72</v>
      </c>
      <c r="R2691" s="69" t="s">
        <v>63</v>
      </c>
      <c r="V2691" s="59" t="str">
        <f t="shared" ref="V2691:V2754" si="339">W2691&amp;H2691</f>
        <v>2468423кремовый</v>
      </c>
      <c r="W2691" s="59" t="str">
        <f t="shared" si="336"/>
        <v>2468423</v>
      </c>
      <c r="X2691" s="59" t="str">
        <f t="shared" ref="X2691:X2754" si="340">IF(A2691&lt;&gt;"",IFERROR(IF(FIND(" ",G2691)&gt;=1,MID(G2691,FIND(" ",G2691)+1,LEN(G2691)),""),""),"")</f>
        <v>TRAVELLER PANAMA</v>
      </c>
      <c r="AC2691" s="50">
        <f t="shared" ref="AC2691:AC2754" si="341">IFERROR(VALUE(MID($C2691,1,2)),0)</f>
        <v>2</v>
      </c>
      <c r="AD2691" s="43">
        <f t="shared" ref="AD2691:AD2754" si="342">IFERROR(VALUE(MID($C2691,4,3)),0)</f>
        <v>532</v>
      </c>
      <c r="AE2691" s="50">
        <f t="shared" ref="AE2691:AE2754" si="343">VALUE(RIGHT("00"&amp;AC2691,2)&amp;RIGHT("000"&amp;AD2691,3))</f>
        <v>2532</v>
      </c>
    </row>
    <row r="2692" spans="1:31">
      <c r="A2692" s="59" t="str">
        <f t="shared" si="337"/>
        <v>24773017</v>
      </c>
      <c r="B2692" s="59" t="str">
        <f t="shared" si="338"/>
        <v>02-533-14</v>
      </c>
      <c r="C2692" s="69" t="s">
        <v>5044</v>
      </c>
      <c r="D2692" s="69" t="s">
        <v>5045</v>
      </c>
      <c r="E2692" s="69" t="s">
        <v>1147</v>
      </c>
      <c r="F2692" s="70">
        <v>55</v>
      </c>
      <c r="G2692" s="70" t="s">
        <v>5046</v>
      </c>
      <c r="H2692" s="69" t="s">
        <v>86</v>
      </c>
      <c r="I2692" s="69" t="s">
        <v>1045</v>
      </c>
      <c r="J2692" s="69" t="s">
        <v>330</v>
      </c>
      <c r="K2692" s="69" t="s">
        <v>382</v>
      </c>
      <c r="L2692" s="69" t="s">
        <v>420</v>
      </c>
      <c r="M2692" s="69" t="s">
        <v>388</v>
      </c>
      <c r="N2692" s="69" t="s">
        <v>32</v>
      </c>
      <c r="O2692" s="69" t="s">
        <v>386</v>
      </c>
      <c r="P2692" s="69" t="s">
        <v>970</v>
      </c>
      <c r="Q2692" s="69">
        <v>7</v>
      </c>
      <c r="R2692" s="69" t="s">
        <v>86</v>
      </c>
      <c r="V2692" s="59" t="str">
        <f t="shared" si="339"/>
        <v>2477301коричневый</v>
      </c>
      <c r="W2692" s="59" t="str">
        <f t="shared" si="336"/>
        <v>2477301</v>
      </c>
      <c r="X2692" s="59" t="str">
        <f t="shared" si="340"/>
        <v>TRAVELLER CALF LEATHER</v>
      </c>
      <c r="AC2692" s="50">
        <f t="shared" si="341"/>
        <v>2</v>
      </c>
      <c r="AD2692" s="43">
        <f t="shared" si="342"/>
        <v>533</v>
      </c>
      <c r="AE2692" s="50">
        <f t="shared" si="343"/>
        <v>2533</v>
      </c>
    </row>
    <row r="2693" spans="1:31">
      <c r="A2693" s="59" t="str">
        <f t="shared" si="337"/>
        <v>24773017</v>
      </c>
      <c r="B2693" s="59" t="str">
        <f t="shared" si="338"/>
        <v>02-533-14</v>
      </c>
      <c r="C2693" s="69" t="s">
        <v>5047</v>
      </c>
      <c r="D2693" s="69" t="s">
        <v>5045</v>
      </c>
      <c r="E2693" s="69" t="s">
        <v>967</v>
      </c>
      <c r="F2693" s="70">
        <v>57</v>
      </c>
      <c r="G2693" s="70" t="s">
        <v>5046</v>
      </c>
      <c r="H2693" s="69" t="s">
        <v>86</v>
      </c>
      <c r="I2693" s="69" t="s">
        <v>1045</v>
      </c>
      <c r="J2693" s="69" t="s">
        <v>330</v>
      </c>
      <c r="K2693" s="69" t="s">
        <v>382</v>
      </c>
      <c r="L2693" s="69" t="s">
        <v>420</v>
      </c>
      <c r="M2693" s="69" t="s">
        <v>388</v>
      </c>
      <c r="N2693" s="69" t="s">
        <v>32</v>
      </c>
      <c r="O2693" s="69" t="s">
        <v>386</v>
      </c>
      <c r="P2693" s="69" t="s">
        <v>970</v>
      </c>
      <c r="Q2693" s="69">
        <v>7</v>
      </c>
      <c r="R2693" s="69" t="s">
        <v>86</v>
      </c>
      <c r="V2693" s="59" t="str">
        <f t="shared" si="339"/>
        <v>2477301коричневый</v>
      </c>
      <c r="W2693" s="59" t="str">
        <f t="shared" si="336"/>
        <v>2477301</v>
      </c>
      <c r="X2693" s="59" t="str">
        <f t="shared" si="340"/>
        <v>TRAVELLER CALF LEATHER</v>
      </c>
      <c r="AC2693" s="50">
        <f t="shared" si="341"/>
        <v>2</v>
      </c>
      <c r="AD2693" s="43">
        <f t="shared" si="342"/>
        <v>533</v>
      </c>
      <c r="AE2693" s="50">
        <f t="shared" si="343"/>
        <v>2533</v>
      </c>
    </row>
    <row r="2694" spans="1:31">
      <c r="A2694" s="59" t="str">
        <f t="shared" si="337"/>
        <v>24773017</v>
      </c>
      <c r="B2694" s="59" t="str">
        <f t="shared" si="338"/>
        <v>02-533-14</v>
      </c>
      <c r="C2694" s="69" t="s">
        <v>5048</v>
      </c>
      <c r="D2694" s="69" t="s">
        <v>5045</v>
      </c>
      <c r="E2694" s="69" t="s">
        <v>972</v>
      </c>
      <c r="F2694" s="70">
        <v>59</v>
      </c>
      <c r="G2694" s="70" t="s">
        <v>5046</v>
      </c>
      <c r="H2694" s="69" t="s">
        <v>86</v>
      </c>
      <c r="I2694" s="69" t="s">
        <v>1045</v>
      </c>
      <c r="J2694" s="69" t="s">
        <v>330</v>
      </c>
      <c r="K2694" s="69" t="s">
        <v>382</v>
      </c>
      <c r="L2694" s="69" t="s">
        <v>420</v>
      </c>
      <c r="M2694" s="69" t="s">
        <v>388</v>
      </c>
      <c r="N2694" s="69" t="s">
        <v>32</v>
      </c>
      <c r="O2694" s="69" t="s">
        <v>386</v>
      </c>
      <c r="P2694" s="69" t="s">
        <v>970</v>
      </c>
      <c r="Q2694" s="69">
        <v>7</v>
      </c>
      <c r="R2694" s="69" t="s">
        <v>86</v>
      </c>
      <c r="V2694" s="59" t="str">
        <f t="shared" si="339"/>
        <v>2477301коричневый</v>
      </c>
      <c r="W2694" s="59" t="str">
        <f t="shared" si="336"/>
        <v>2477301</v>
      </c>
      <c r="X2694" s="59" t="str">
        <f t="shared" si="340"/>
        <v>TRAVELLER CALF LEATHER</v>
      </c>
      <c r="AC2694" s="50">
        <f t="shared" si="341"/>
        <v>2</v>
      </c>
      <c r="AD2694" s="43">
        <f t="shared" si="342"/>
        <v>533</v>
      </c>
      <c r="AE2694" s="50">
        <f t="shared" si="343"/>
        <v>2533</v>
      </c>
    </row>
    <row r="2695" spans="1:31">
      <c r="A2695" s="59" t="str">
        <f t="shared" si="337"/>
        <v>24773017</v>
      </c>
      <c r="B2695" s="59" t="str">
        <f t="shared" si="338"/>
        <v>02-533-14</v>
      </c>
      <c r="C2695" s="69" t="s">
        <v>5049</v>
      </c>
      <c r="D2695" s="69" t="s">
        <v>5045</v>
      </c>
      <c r="E2695" s="69" t="s">
        <v>983</v>
      </c>
      <c r="F2695" s="70">
        <v>61</v>
      </c>
      <c r="G2695" s="70" t="s">
        <v>5046</v>
      </c>
      <c r="H2695" s="69" t="s">
        <v>86</v>
      </c>
      <c r="I2695" s="69" t="s">
        <v>1045</v>
      </c>
      <c r="J2695" s="69" t="s">
        <v>330</v>
      </c>
      <c r="K2695" s="69" t="s">
        <v>382</v>
      </c>
      <c r="L2695" s="69" t="s">
        <v>420</v>
      </c>
      <c r="M2695" s="69" t="s">
        <v>388</v>
      </c>
      <c r="N2695" s="69" t="s">
        <v>32</v>
      </c>
      <c r="O2695" s="69" t="s">
        <v>386</v>
      </c>
      <c r="P2695" s="69" t="s">
        <v>970</v>
      </c>
      <c r="Q2695" s="69">
        <v>7</v>
      </c>
      <c r="R2695" s="69" t="s">
        <v>86</v>
      </c>
      <c r="V2695" s="59" t="str">
        <f t="shared" si="339"/>
        <v>2477301коричневый</v>
      </c>
      <c r="W2695" s="59" t="str">
        <f t="shared" si="336"/>
        <v>2477301</v>
      </c>
      <c r="X2695" s="59" t="str">
        <f t="shared" si="340"/>
        <v>TRAVELLER CALF LEATHER</v>
      </c>
      <c r="AC2695" s="50">
        <f t="shared" si="341"/>
        <v>2</v>
      </c>
      <c r="AD2695" s="43">
        <f t="shared" si="342"/>
        <v>533</v>
      </c>
      <c r="AE2695" s="50">
        <f t="shared" si="343"/>
        <v>2533</v>
      </c>
    </row>
    <row r="2696" spans="1:31">
      <c r="A2696" s="59" t="str">
        <f t="shared" si="337"/>
        <v>24773017</v>
      </c>
      <c r="B2696" s="59" t="str">
        <f t="shared" si="338"/>
        <v>02-533-14</v>
      </c>
      <c r="C2696" s="69" t="s">
        <v>5050</v>
      </c>
      <c r="D2696" s="69" t="s">
        <v>5045</v>
      </c>
      <c r="E2696" s="69" t="s">
        <v>989</v>
      </c>
      <c r="F2696" s="70">
        <v>63</v>
      </c>
      <c r="G2696" s="70" t="s">
        <v>5046</v>
      </c>
      <c r="H2696" s="69" t="s">
        <v>86</v>
      </c>
      <c r="I2696" s="69" t="s">
        <v>1045</v>
      </c>
      <c r="J2696" s="69" t="s">
        <v>330</v>
      </c>
      <c r="K2696" s="69" t="s">
        <v>382</v>
      </c>
      <c r="L2696" s="69" t="s">
        <v>420</v>
      </c>
      <c r="M2696" s="69" t="s">
        <v>388</v>
      </c>
      <c r="N2696" s="69" t="s">
        <v>32</v>
      </c>
      <c r="O2696" s="69" t="s">
        <v>386</v>
      </c>
      <c r="P2696" s="69" t="s">
        <v>970</v>
      </c>
      <c r="Q2696" s="69">
        <v>7</v>
      </c>
      <c r="R2696" s="69" t="s">
        <v>86</v>
      </c>
      <c r="V2696" s="59" t="str">
        <f t="shared" si="339"/>
        <v>2477301коричневый</v>
      </c>
      <c r="W2696" s="59" t="str">
        <f t="shared" si="336"/>
        <v>2477301</v>
      </c>
      <c r="X2696" s="59" t="str">
        <f t="shared" si="340"/>
        <v>TRAVELLER CALF LEATHER</v>
      </c>
      <c r="AC2696" s="50">
        <f t="shared" si="341"/>
        <v>2</v>
      </c>
      <c r="AD2696" s="43">
        <f t="shared" si="342"/>
        <v>533</v>
      </c>
      <c r="AE2696" s="50">
        <f t="shared" si="343"/>
        <v>2533</v>
      </c>
    </row>
    <row r="2697" spans="1:31">
      <c r="A2697" s="59" t="str">
        <f t="shared" si="337"/>
        <v>247851565</v>
      </c>
      <c r="B2697" s="59" t="str">
        <f t="shared" si="338"/>
        <v>02-177-14</v>
      </c>
      <c r="C2697" s="69" t="s">
        <v>5051</v>
      </c>
      <c r="D2697" s="69" t="s">
        <v>5052</v>
      </c>
      <c r="E2697" s="69" t="s">
        <v>1147</v>
      </c>
      <c r="F2697" s="70">
        <v>55</v>
      </c>
      <c r="G2697" s="70" t="s">
        <v>1989</v>
      </c>
      <c r="H2697" s="69" t="s">
        <v>86</v>
      </c>
      <c r="I2697" s="69" t="s">
        <v>1903</v>
      </c>
      <c r="J2697" s="69" t="s">
        <v>330</v>
      </c>
      <c r="K2697" s="69" t="s">
        <v>382</v>
      </c>
      <c r="L2697" s="69" t="s">
        <v>420</v>
      </c>
      <c r="M2697" s="69" t="s">
        <v>384</v>
      </c>
      <c r="N2697" s="69" t="s">
        <v>35</v>
      </c>
      <c r="O2697" s="69" t="s">
        <v>386</v>
      </c>
      <c r="P2697" s="69" t="s">
        <v>970</v>
      </c>
      <c r="Q2697" s="69">
        <v>65</v>
      </c>
      <c r="R2697" s="69" t="s">
        <v>86</v>
      </c>
      <c r="V2697" s="59" t="str">
        <f t="shared" si="339"/>
        <v>2478515коричневый</v>
      </c>
      <c r="W2697" s="59" t="str">
        <f t="shared" si="336"/>
        <v>2478515</v>
      </c>
      <c r="X2697" s="59" t="str">
        <f t="shared" si="340"/>
        <v>TRAVELLER TOYO</v>
      </c>
      <c r="AC2697" s="50">
        <f t="shared" si="341"/>
        <v>2</v>
      </c>
      <c r="AD2697" s="43">
        <f t="shared" si="342"/>
        <v>177</v>
      </c>
      <c r="AE2697" s="50">
        <f t="shared" si="343"/>
        <v>2177</v>
      </c>
    </row>
    <row r="2698" spans="1:31">
      <c r="A2698" s="59" t="str">
        <f t="shared" si="337"/>
        <v>247851565</v>
      </c>
      <c r="B2698" s="59" t="str">
        <f t="shared" si="338"/>
        <v>02-177-14</v>
      </c>
      <c r="C2698" s="69" t="s">
        <v>5053</v>
      </c>
      <c r="D2698" s="69" t="s">
        <v>5052</v>
      </c>
      <c r="E2698" s="69" t="s">
        <v>967</v>
      </c>
      <c r="F2698" s="70">
        <v>57</v>
      </c>
      <c r="G2698" s="70" t="s">
        <v>1989</v>
      </c>
      <c r="H2698" s="69" t="s">
        <v>86</v>
      </c>
      <c r="I2698" s="69" t="s">
        <v>1903</v>
      </c>
      <c r="J2698" s="69" t="s">
        <v>330</v>
      </c>
      <c r="K2698" s="69" t="s">
        <v>382</v>
      </c>
      <c r="L2698" s="69" t="s">
        <v>420</v>
      </c>
      <c r="M2698" s="69" t="s">
        <v>384</v>
      </c>
      <c r="N2698" s="69" t="s">
        <v>35</v>
      </c>
      <c r="O2698" s="69" t="s">
        <v>386</v>
      </c>
      <c r="P2698" s="69" t="s">
        <v>970</v>
      </c>
      <c r="Q2698" s="69">
        <v>65</v>
      </c>
      <c r="R2698" s="69" t="s">
        <v>86</v>
      </c>
      <c r="V2698" s="59" t="str">
        <f t="shared" si="339"/>
        <v>2478515коричневый</v>
      </c>
      <c r="W2698" s="59" t="str">
        <f t="shared" si="336"/>
        <v>2478515</v>
      </c>
      <c r="X2698" s="59" t="str">
        <f t="shared" si="340"/>
        <v>TRAVELLER TOYO</v>
      </c>
      <c r="AC2698" s="50">
        <f t="shared" si="341"/>
        <v>2</v>
      </c>
      <c r="AD2698" s="43">
        <f t="shared" si="342"/>
        <v>177</v>
      </c>
      <c r="AE2698" s="50">
        <f t="shared" si="343"/>
        <v>2177</v>
      </c>
    </row>
    <row r="2699" spans="1:31">
      <c r="A2699" s="59" t="str">
        <f t="shared" si="337"/>
        <v>247851565</v>
      </c>
      <c r="B2699" s="59" t="str">
        <f t="shared" si="338"/>
        <v>02-177-14</v>
      </c>
      <c r="C2699" s="69" t="s">
        <v>5054</v>
      </c>
      <c r="D2699" s="69" t="s">
        <v>5052</v>
      </c>
      <c r="E2699" s="69" t="s">
        <v>972</v>
      </c>
      <c r="F2699" s="70">
        <v>59</v>
      </c>
      <c r="G2699" s="70" t="s">
        <v>1989</v>
      </c>
      <c r="H2699" s="69" t="s">
        <v>86</v>
      </c>
      <c r="I2699" s="69" t="s">
        <v>1903</v>
      </c>
      <c r="J2699" s="69" t="s">
        <v>330</v>
      </c>
      <c r="K2699" s="69" t="s">
        <v>382</v>
      </c>
      <c r="L2699" s="69" t="s">
        <v>420</v>
      </c>
      <c r="M2699" s="69" t="s">
        <v>384</v>
      </c>
      <c r="N2699" s="69" t="s">
        <v>35</v>
      </c>
      <c r="O2699" s="69" t="s">
        <v>386</v>
      </c>
      <c r="P2699" s="69" t="s">
        <v>970</v>
      </c>
      <c r="Q2699" s="69">
        <v>65</v>
      </c>
      <c r="R2699" s="69" t="s">
        <v>86</v>
      </c>
      <c r="V2699" s="59" t="str">
        <f t="shared" si="339"/>
        <v>2478515коричневый</v>
      </c>
      <c r="W2699" s="59" t="str">
        <f t="shared" si="336"/>
        <v>2478515</v>
      </c>
      <c r="X2699" s="59" t="str">
        <f t="shared" si="340"/>
        <v>TRAVELLER TOYO</v>
      </c>
      <c r="AC2699" s="50">
        <f t="shared" si="341"/>
        <v>2</v>
      </c>
      <c r="AD2699" s="43">
        <f t="shared" si="342"/>
        <v>177</v>
      </c>
      <c r="AE2699" s="50">
        <f t="shared" si="343"/>
        <v>2177</v>
      </c>
    </row>
    <row r="2700" spans="1:31">
      <c r="A2700" s="59" t="str">
        <f t="shared" si="337"/>
        <v>247851565</v>
      </c>
      <c r="B2700" s="59" t="str">
        <f t="shared" si="338"/>
        <v>02-177-14</v>
      </c>
      <c r="C2700" s="69" t="s">
        <v>5055</v>
      </c>
      <c r="D2700" s="69" t="s">
        <v>5052</v>
      </c>
      <c r="E2700" s="69" t="s">
        <v>983</v>
      </c>
      <c r="F2700" s="70">
        <v>61</v>
      </c>
      <c r="G2700" s="70" t="s">
        <v>1989</v>
      </c>
      <c r="H2700" s="69" t="s">
        <v>86</v>
      </c>
      <c r="I2700" s="69" t="s">
        <v>1903</v>
      </c>
      <c r="J2700" s="69" t="s">
        <v>330</v>
      </c>
      <c r="K2700" s="69" t="s">
        <v>382</v>
      </c>
      <c r="L2700" s="69" t="s">
        <v>420</v>
      </c>
      <c r="M2700" s="69" t="s">
        <v>384</v>
      </c>
      <c r="N2700" s="69" t="s">
        <v>35</v>
      </c>
      <c r="O2700" s="69" t="s">
        <v>386</v>
      </c>
      <c r="P2700" s="69" t="s">
        <v>970</v>
      </c>
      <c r="Q2700" s="69">
        <v>65</v>
      </c>
      <c r="R2700" s="69" t="s">
        <v>86</v>
      </c>
      <c r="V2700" s="59" t="str">
        <f t="shared" si="339"/>
        <v>2478515коричневый</v>
      </c>
      <c r="W2700" s="59" t="str">
        <f t="shared" si="336"/>
        <v>2478515</v>
      </c>
      <c r="X2700" s="59" t="str">
        <f t="shared" si="340"/>
        <v>TRAVELLER TOYO</v>
      </c>
      <c r="AC2700" s="50">
        <f t="shared" si="341"/>
        <v>2</v>
      </c>
      <c r="AD2700" s="43">
        <f t="shared" si="342"/>
        <v>177</v>
      </c>
      <c r="AE2700" s="50">
        <f t="shared" si="343"/>
        <v>2177</v>
      </c>
    </row>
    <row r="2701" spans="1:31">
      <c r="A2701" s="59" t="str">
        <f t="shared" si="337"/>
        <v>247851565</v>
      </c>
      <c r="B2701" s="59" t="str">
        <f t="shared" si="338"/>
        <v>02-177-14</v>
      </c>
      <c r="C2701" s="69" t="s">
        <v>5056</v>
      </c>
      <c r="D2701" s="69" t="s">
        <v>5052</v>
      </c>
      <c r="E2701" s="69" t="s">
        <v>989</v>
      </c>
      <c r="F2701" s="70">
        <v>63</v>
      </c>
      <c r="G2701" s="70" t="s">
        <v>1989</v>
      </c>
      <c r="H2701" s="69" t="s">
        <v>86</v>
      </c>
      <c r="I2701" s="69" t="s">
        <v>1903</v>
      </c>
      <c r="J2701" s="69" t="s">
        <v>330</v>
      </c>
      <c r="K2701" s="69" t="s">
        <v>382</v>
      </c>
      <c r="L2701" s="69" t="s">
        <v>420</v>
      </c>
      <c r="M2701" s="69" t="s">
        <v>384</v>
      </c>
      <c r="N2701" s="69" t="s">
        <v>35</v>
      </c>
      <c r="O2701" s="69" t="s">
        <v>386</v>
      </c>
      <c r="P2701" s="69" t="s">
        <v>970</v>
      </c>
      <c r="Q2701" s="69">
        <v>65</v>
      </c>
      <c r="R2701" s="69" t="s">
        <v>86</v>
      </c>
      <c r="V2701" s="59" t="str">
        <f t="shared" si="339"/>
        <v>2478515коричневый</v>
      </c>
      <c r="W2701" s="59" t="str">
        <f t="shared" si="336"/>
        <v>2478515</v>
      </c>
      <c r="X2701" s="59" t="str">
        <f t="shared" si="340"/>
        <v>TRAVELLER TOYO</v>
      </c>
      <c r="AC2701" s="50">
        <f t="shared" si="341"/>
        <v>2</v>
      </c>
      <c r="AD2701" s="43">
        <f t="shared" si="342"/>
        <v>177</v>
      </c>
      <c r="AE2701" s="50">
        <f t="shared" si="343"/>
        <v>2177</v>
      </c>
    </row>
    <row r="2702" spans="1:31">
      <c r="A2702" s="59" t="str">
        <f t="shared" si="337"/>
        <v>247851917</v>
      </c>
      <c r="B2702" s="59" t="str">
        <f t="shared" si="338"/>
        <v>02-534-09</v>
      </c>
      <c r="C2702" s="69" t="s">
        <v>5057</v>
      </c>
      <c r="D2702" s="69" t="s">
        <v>5058</v>
      </c>
      <c r="E2702" s="69" t="s">
        <v>1147</v>
      </c>
      <c r="F2702" s="70">
        <v>55</v>
      </c>
      <c r="G2702" s="70" t="s">
        <v>5059</v>
      </c>
      <c r="H2702" s="69" t="s">
        <v>292</v>
      </c>
      <c r="I2702" s="69" t="s">
        <v>1903</v>
      </c>
      <c r="J2702" s="69" t="s">
        <v>330</v>
      </c>
      <c r="K2702" s="69" t="s">
        <v>382</v>
      </c>
      <c r="L2702" s="69" t="s">
        <v>420</v>
      </c>
      <c r="M2702" s="69" t="s">
        <v>384</v>
      </c>
      <c r="N2702" s="69" t="s">
        <v>35</v>
      </c>
      <c r="O2702" s="69" t="s">
        <v>386</v>
      </c>
      <c r="P2702" s="69" t="s">
        <v>970</v>
      </c>
      <c r="Q2702" s="69">
        <v>17</v>
      </c>
      <c r="R2702" s="69" t="s">
        <v>53</v>
      </c>
      <c r="V2702" s="59" t="str">
        <f t="shared" si="339"/>
        <v>2478519черный / бежевый</v>
      </c>
      <c r="W2702" s="59" t="str">
        <f t="shared" si="336"/>
        <v>2478519</v>
      </c>
      <c r="X2702" s="59" t="str">
        <f t="shared" si="340"/>
        <v>TRAVELLER TOYO</v>
      </c>
      <c r="AC2702" s="50">
        <f t="shared" si="341"/>
        <v>2</v>
      </c>
      <c r="AD2702" s="43">
        <f t="shared" si="342"/>
        <v>534</v>
      </c>
      <c r="AE2702" s="50">
        <f t="shared" si="343"/>
        <v>2534</v>
      </c>
    </row>
    <row r="2703" spans="1:31">
      <c r="A2703" s="59" t="str">
        <f t="shared" si="337"/>
        <v>247851917</v>
      </c>
      <c r="B2703" s="59" t="str">
        <f t="shared" si="338"/>
        <v>02-534-09</v>
      </c>
      <c r="C2703" s="69" t="s">
        <v>5060</v>
      </c>
      <c r="D2703" s="69" t="s">
        <v>5058</v>
      </c>
      <c r="E2703" s="69" t="s">
        <v>967</v>
      </c>
      <c r="F2703" s="70">
        <v>57</v>
      </c>
      <c r="G2703" s="70" t="s">
        <v>5059</v>
      </c>
      <c r="H2703" s="69" t="s">
        <v>292</v>
      </c>
      <c r="I2703" s="69" t="s">
        <v>1903</v>
      </c>
      <c r="J2703" s="69" t="s">
        <v>330</v>
      </c>
      <c r="K2703" s="69" t="s">
        <v>382</v>
      </c>
      <c r="L2703" s="69" t="s">
        <v>420</v>
      </c>
      <c r="M2703" s="69" t="s">
        <v>384</v>
      </c>
      <c r="N2703" s="69" t="s">
        <v>35</v>
      </c>
      <c r="O2703" s="69" t="s">
        <v>386</v>
      </c>
      <c r="P2703" s="69" t="s">
        <v>970</v>
      </c>
      <c r="Q2703" s="69">
        <v>17</v>
      </c>
      <c r="R2703" s="69" t="s">
        <v>53</v>
      </c>
      <c r="V2703" s="59" t="str">
        <f t="shared" si="339"/>
        <v>2478519черный / бежевый</v>
      </c>
      <c r="W2703" s="59" t="str">
        <f t="shared" si="336"/>
        <v>2478519</v>
      </c>
      <c r="X2703" s="59" t="str">
        <f t="shared" si="340"/>
        <v>TRAVELLER TOYO</v>
      </c>
      <c r="AC2703" s="50">
        <f t="shared" si="341"/>
        <v>2</v>
      </c>
      <c r="AD2703" s="43">
        <f t="shared" si="342"/>
        <v>534</v>
      </c>
      <c r="AE2703" s="50">
        <f t="shared" si="343"/>
        <v>2534</v>
      </c>
    </row>
    <row r="2704" spans="1:31">
      <c r="A2704" s="59" t="str">
        <f t="shared" si="337"/>
        <v>247851917</v>
      </c>
      <c r="B2704" s="59" t="str">
        <f t="shared" si="338"/>
        <v>02-534-09</v>
      </c>
      <c r="C2704" s="69" t="s">
        <v>5061</v>
      </c>
      <c r="D2704" s="69" t="s">
        <v>5058</v>
      </c>
      <c r="E2704" s="69" t="s">
        <v>972</v>
      </c>
      <c r="F2704" s="70">
        <v>59</v>
      </c>
      <c r="G2704" s="70" t="s">
        <v>5059</v>
      </c>
      <c r="H2704" s="69" t="s">
        <v>292</v>
      </c>
      <c r="I2704" s="69" t="s">
        <v>1903</v>
      </c>
      <c r="J2704" s="69" t="s">
        <v>330</v>
      </c>
      <c r="K2704" s="69" t="s">
        <v>382</v>
      </c>
      <c r="L2704" s="69" t="s">
        <v>420</v>
      </c>
      <c r="M2704" s="69" t="s">
        <v>384</v>
      </c>
      <c r="N2704" s="69" t="s">
        <v>35</v>
      </c>
      <c r="O2704" s="69" t="s">
        <v>386</v>
      </c>
      <c r="P2704" s="69" t="s">
        <v>970</v>
      </c>
      <c r="Q2704" s="69">
        <v>17</v>
      </c>
      <c r="R2704" s="69" t="s">
        <v>53</v>
      </c>
      <c r="V2704" s="59" t="str">
        <f t="shared" si="339"/>
        <v>2478519черный / бежевый</v>
      </c>
      <c r="W2704" s="59" t="str">
        <f t="shared" si="336"/>
        <v>2478519</v>
      </c>
      <c r="X2704" s="59" t="str">
        <f t="shared" si="340"/>
        <v>TRAVELLER TOYO</v>
      </c>
      <c r="AC2704" s="50">
        <f t="shared" si="341"/>
        <v>2</v>
      </c>
      <c r="AD2704" s="43">
        <f t="shared" si="342"/>
        <v>534</v>
      </c>
      <c r="AE2704" s="50">
        <f t="shared" si="343"/>
        <v>2534</v>
      </c>
    </row>
    <row r="2705" spans="1:31">
      <c r="A2705" s="59" t="str">
        <f t="shared" si="337"/>
        <v>247851917</v>
      </c>
      <c r="B2705" s="59" t="str">
        <f t="shared" si="338"/>
        <v>02-534-09</v>
      </c>
      <c r="C2705" s="69" t="s">
        <v>5062</v>
      </c>
      <c r="D2705" s="69" t="s">
        <v>5058</v>
      </c>
      <c r="E2705" s="69" t="s">
        <v>983</v>
      </c>
      <c r="F2705" s="70">
        <v>61</v>
      </c>
      <c r="G2705" s="70" t="s">
        <v>5059</v>
      </c>
      <c r="H2705" s="69" t="s">
        <v>292</v>
      </c>
      <c r="I2705" s="69" t="s">
        <v>1903</v>
      </c>
      <c r="J2705" s="69" t="s">
        <v>330</v>
      </c>
      <c r="K2705" s="69" t="s">
        <v>382</v>
      </c>
      <c r="L2705" s="69" t="s">
        <v>420</v>
      </c>
      <c r="M2705" s="69" t="s">
        <v>384</v>
      </c>
      <c r="N2705" s="69" t="s">
        <v>35</v>
      </c>
      <c r="O2705" s="69" t="s">
        <v>386</v>
      </c>
      <c r="P2705" s="69" t="s">
        <v>970</v>
      </c>
      <c r="Q2705" s="69">
        <v>17</v>
      </c>
      <c r="R2705" s="69" t="s">
        <v>53</v>
      </c>
      <c r="V2705" s="59" t="str">
        <f t="shared" si="339"/>
        <v>2478519черный / бежевый</v>
      </c>
      <c r="W2705" s="59" t="str">
        <f t="shared" si="336"/>
        <v>2478519</v>
      </c>
      <c r="X2705" s="59" t="str">
        <f t="shared" si="340"/>
        <v>TRAVELLER TOYO</v>
      </c>
      <c r="AC2705" s="50">
        <f t="shared" si="341"/>
        <v>2</v>
      </c>
      <c r="AD2705" s="43">
        <f t="shared" si="342"/>
        <v>534</v>
      </c>
      <c r="AE2705" s="50">
        <f t="shared" si="343"/>
        <v>2534</v>
      </c>
    </row>
    <row r="2706" spans="1:31">
      <c r="A2706" s="59" t="str">
        <f t="shared" si="337"/>
        <v>247851917</v>
      </c>
      <c r="B2706" s="59" t="str">
        <f t="shared" si="338"/>
        <v>02-534-09</v>
      </c>
      <c r="C2706" s="69" t="s">
        <v>5063</v>
      </c>
      <c r="D2706" s="69" t="s">
        <v>5058</v>
      </c>
      <c r="E2706" s="69" t="s">
        <v>989</v>
      </c>
      <c r="F2706" s="70">
        <v>63</v>
      </c>
      <c r="G2706" s="70" t="s">
        <v>5059</v>
      </c>
      <c r="H2706" s="69" t="s">
        <v>292</v>
      </c>
      <c r="I2706" s="69" t="s">
        <v>1903</v>
      </c>
      <c r="J2706" s="69" t="s">
        <v>330</v>
      </c>
      <c r="K2706" s="69" t="s">
        <v>382</v>
      </c>
      <c r="L2706" s="69" t="s">
        <v>420</v>
      </c>
      <c r="M2706" s="69" t="s">
        <v>384</v>
      </c>
      <c r="N2706" s="69" t="s">
        <v>35</v>
      </c>
      <c r="O2706" s="69" t="s">
        <v>386</v>
      </c>
      <c r="P2706" s="69" t="s">
        <v>970</v>
      </c>
      <c r="Q2706" s="69">
        <v>17</v>
      </c>
      <c r="R2706" s="69" t="s">
        <v>53</v>
      </c>
      <c r="V2706" s="59" t="str">
        <f t="shared" si="339"/>
        <v>2478519черный / бежевый</v>
      </c>
      <c r="W2706" s="59" t="str">
        <f t="shared" si="336"/>
        <v>2478519</v>
      </c>
      <c r="X2706" s="59" t="str">
        <f t="shared" si="340"/>
        <v>TRAVELLER TOYO</v>
      </c>
      <c r="AC2706" s="50">
        <f t="shared" si="341"/>
        <v>2</v>
      </c>
      <c r="AD2706" s="43">
        <f t="shared" si="342"/>
        <v>534</v>
      </c>
      <c r="AE2706" s="50">
        <f t="shared" si="343"/>
        <v>2534</v>
      </c>
    </row>
    <row r="2707" spans="1:31">
      <c r="A2707" s="59" t="str">
        <f t="shared" si="337"/>
        <v>247852035</v>
      </c>
      <c r="B2707" s="59" t="str">
        <f t="shared" si="338"/>
        <v>02-535-16</v>
      </c>
      <c r="C2707" s="69" t="s">
        <v>5064</v>
      </c>
      <c r="D2707" s="69" t="s">
        <v>5065</v>
      </c>
      <c r="E2707" s="69" t="s">
        <v>1147</v>
      </c>
      <c r="F2707" s="70">
        <v>55</v>
      </c>
      <c r="G2707" s="70" t="s">
        <v>5066</v>
      </c>
      <c r="H2707" s="69" t="s">
        <v>55</v>
      </c>
      <c r="I2707" s="69" t="s">
        <v>1903</v>
      </c>
      <c r="J2707" s="69" t="s">
        <v>330</v>
      </c>
      <c r="K2707" s="69" t="s">
        <v>382</v>
      </c>
      <c r="L2707" s="69" t="s">
        <v>420</v>
      </c>
      <c r="M2707" s="69" t="s">
        <v>384</v>
      </c>
      <c r="N2707" s="69" t="s">
        <v>35</v>
      </c>
      <c r="O2707" s="69" t="s">
        <v>386</v>
      </c>
      <c r="P2707" s="69" t="s">
        <v>970</v>
      </c>
      <c r="Q2707" s="69">
        <v>35</v>
      </c>
      <c r="R2707" s="69" t="s">
        <v>71</v>
      </c>
      <c r="V2707" s="59" t="str">
        <f t="shared" si="339"/>
        <v>2478520темно-синий</v>
      </c>
      <c r="W2707" s="59" t="str">
        <f t="shared" si="336"/>
        <v>2478520</v>
      </c>
      <c r="X2707" s="59" t="str">
        <f t="shared" si="340"/>
        <v>TRAVELLER TOYO</v>
      </c>
      <c r="AC2707" s="50">
        <f t="shared" si="341"/>
        <v>2</v>
      </c>
      <c r="AD2707" s="43">
        <f t="shared" si="342"/>
        <v>535</v>
      </c>
      <c r="AE2707" s="50">
        <f t="shared" si="343"/>
        <v>2535</v>
      </c>
    </row>
    <row r="2708" spans="1:31">
      <c r="A2708" s="59" t="str">
        <f t="shared" si="337"/>
        <v>247852035</v>
      </c>
      <c r="B2708" s="59" t="str">
        <f t="shared" si="338"/>
        <v>02-535-16</v>
      </c>
      <c r="C2708" s="69" t="s">
        <v>5067</v>
      </c>
      <c r="D2708" s="69" t="s">
        <v>5065</v>
      </c>
      <c r="E2708" s="69" t="s">
        <v>967</v>
      </c>
      <c r="F2708" s="70">
        <v>57</v>
      </c>
      <c r="G2708" s="70" t="s">
        <v>5066</v>
      </c>
      <c r="H2708" s="69" t="s">
        <v>55</v>
      </c>
      <c r="I2708" s="69" t="s">
        <v>1903</v>
      </c>
      <c r="J2708" s="69" t="s">
        <v>330</v>
      </c>
      <c r="K2708" s="69" t="s">
        <v>382</v>
      </c>
      <c r="L2708" s="69" t="s">
        <v>420</v>
      </c>
      <c r="M2708" s="69" t="s">
        <v>384</v>
      </c>
      <c r="N2708" s="69" t="s">
        <v>35</v>
      </c>
      <c r="O2708" s="69" t="s">
        <v>386</v>
      </c>
      <c r="P2708" s="69" t="s">
        <v>970</v>
      </c>
      <c r="Q2708" s="69">
        <v>35</v>
      </c>
      <c r="R2708" s="69" t="s">
        <v>71</v>
      </c>
      <c r="V2708" s="59" t="str">
        <f t="shared" si="339"/>
        <v>2478520темно-синий</v>
      </c>
      <c r="W2708" s="59" t="str">
        <f t="shared" si="336"/>
        <v>2478520</v>
      </c>
      <c r="X2708" s="59" t="str">
        <f t="shared" si="340"/>
        <v>TRAVELLER TOYO</v>
      </c>
      <c r="AC2708" s="50">
        <f t="shared" si="341"/>
        <v>2</v>
      </c>
      <c r="AD2708" s="43">
        <f t="shared" si="342"/>
        <v>535</v>
      </c>
      <c r="AE2708" s="50">
        <f t="shared" si="343"/>
        <v>2535</v>
      </c>
    </row>
    <row r="2709" spans="1:31">
      <c r="A2709" s="59" t="str">
        <f t="shared" si="337"/>
        <v>247852035</v>
      </c>
      <c r="B2709" s="59" t="str">
        <f t="shared" si="338"/>
        <v>02-535-16</v>
      </c>
      <c r="C2709" s="69" t="s">
        <v>5068</v>
      </c>
      <c r="D2709" s="69" t="s">
        <v>5065</v>
      </c>
      <c r="E2709" s="69" t="s">
        <v>972</v>
      </c>
      <c r="F2709" s="70">
        <v>59</v>
      </c>
      <c r="G2709" s="70" t="s">
        <v>5066</v>
      </c>
      <c r="H2709" s="69" t="s">
        <v>55</v>
      </c>
      <c r="I2709" s="69" t="s">
        <v>1903</v>
      </c>
      <c r="J2709" s="69" t="s">
        <v>330</v>
      </c>
      <c r="K2709" s="69" t="s">
        <v>382</v>
      </c>
      <c r="L2709" s="69" t="s">
        <v>420</v>
      </c>
      <c r="M2709" s="69" t="s">
        <v>384</v>
      </c>
      <c r="N2709" s="69" t="s">
        <v>35</v>
      </c>
      <c r="O2709" s="69" t="s">
        <v>386</v>
      </c>
      <c r="P2709" s="69" t="s">
        <v>970</v>
      </c>
      <c r="Q2709" s="69">
        <v>35</v>
      </c>
      <c r="R2709" s="69" t="s">
        <v>71</v>
      </c>
      <c r="V2709" s="59" t="str">
        <f t="shared" si="339"/>
        <v>2478520темно-синий</v>
      </c>
      <c r="W2709" s="59" t="str">
        <f t="shared" si="336"/>
        <v>2478520</v>
      </c>
      <c r="X2709" s="59" t="str">
        <f t="shared" si="340"/>
        <v>TRAVELLER TOYO</v>
      </c>
      <c r="AC2709" s="50">
        <f t="shared" si="341"/>
        <v>2</v>
      </c>
      <c r="AD2709" s="43">
        <f t="shared" si="342"/>
        <v>535</v>
      </c>
      <c r="AE2709" s="50">
        <f t="shared" si="343"/>
        <v>2535</v>
      </c>
    </row>
    <row r="2710" spans="1:31">
      <c r="A2710" s="59" t="str">
        <f t="shared" si="337"/>
        <v>247852035</v>
      </c>
      <c r="B2710" s="59" t="str">
        <f t="shared" si="338"/>
        <v>02-535-16</v>
      </c>
      <c r="C2710" s="69" t="s">
        <v>5069</v>
      </c>
      <c r="D2710" s="69" t="s">
        <v>5065</v>
      </c>
      <c r="E2710" s="69" t="s">
        <v>983</v>
      </c>
      <c r="F2710" s="70">
        <v>61</v>
      </c>
      <c r="G2710" s="70" t="s">
        <v>5066</v>
      </c>
      <c r="H2710" s="69" t="s">
        <v>55</v>
      </c>
      <c r="I2710" s="69" t="s">
        <v>1903</v>
      </c>
      <c r="J2710" s="69" t="s">
        <v>330</v>
      </c>
      <c r="K2710" s="69" t="s">
        <v>382</v>
      </c>
      <c r="L2710" s="69" t="s">
        <v>420</v>
      </c>
      <c r="M2710" s="69" t="s">
        <v>384</v>
      </c>
      <c r="N2710" s="69" t="s">
        <v>35</v>
      </c>
      <c r="O2710" s="69" t="s">
        <v>386</v>
      </c>
      <c r="P2710" s="69" t="s">
        <v>970</v>
      </c>
      <c r="Q2710" s="69">
        <v>35</v>
      </c>
      <c r="R2710" s="69" t="s">
        <v>71</v>
      </c>
      <c r="V2710" s="59" t="str">
        <f t="shared" si="339"/>
        <v>2478520темно-синий</v>
      </c>
      <c r="W2710" s="59" t="str">
        <f t="shared" si="336"/>
        <v>2478520</v>
      </c>
      <c r="X2710" s="59" t="str">
        <f t="shared" si="340"/>
        <v>TRAVELLER TOYO</v>
      </c>
      <c r="AC2710" s="50">
        <f t="shared" si="341"/>
        <v>2</v>
      </c>
      <c r="AD2710" s="43">
        <f t="shared" si="342"/>
        <v>535</v>
      </c>
      <c r="AE2710" s="50">
        <f t="shared" si="343"/>
        <v>2535</v>
      </c>
    </row>
    <row r="2711" spans="1:31">
      <c r="A2711" s="59" t="str">
        <f t="shared" si="337"/>
        <v>247852035</v>
      </c>
      <c r="B2711" s="59" t="str">
        <f t="shared" si="338"/>
        <v>02-535-16</v>
      </c>
      <c r="C2711" s="69" t="s">
        <v>5070</v>
      </c>
      <c r="D2711" s="69" t="s">
        <v>5065</v>
      </c>
      <c r="E2711" s="69" t="s">
        <v>989</v>
      </c>
      <c r="F2711" s="70">
        <v>63</v>
      </c>
      <c r="G2711" s="70" t="s">
        <v>5066</v>
      </c>
      <c r="H2711" s="69" t="s">
        <v>55</v>
      </c>
      <c r="I2711" s="69" t="s">
        <v>1903</v>
      </c>
      <c r="J2711" s="69" t="s">
        <v>330</v>
      </c>
      <c r="K2711" s="69" t="s">
        <v>382</v>
      </c>
      <c r="L2711" s="69" t="s">
        <v>420</v>
      </c>
      <c r="M2711" s="69" t="s">
        <v>384</v>
      </c>
      <c r="N2711" s="69" t="s">
        <v>35</v>
      </c>
      <c r="O2711" s="69" t="s">
        <v>386</v>
      </c>
      <c r="P2711" s="69" t="s">
        <v>970</v>
      </c>
      <c r="Q2711" s="69">
        <v>35</v>
      </c>
      <c r="R2711" s="69" t="s">
        <v>71</v>
      </c>
      <c r="V2711" s="59" t="str">
        <f t="shared" si="339"/>
        <v>2478520темно-синий</v>
      </c>
      <c r="W2711" s="59" t="str">
        <f t="shared" si="336"/>
        <v>2478520</v>
      </c>
      <c r="X2711" s="59" t="str">
        <f t="shared" si="340"/>
        <v>TRAVELLER TOYO</v>
      </c>
      <c r="AC2711" s="50">
        <f t="shared" si="341"/>
        <v>2</v>
      </c>
      <c r="AD2711" s="43">
        <f t="shared" si="342"/>
        <v>535</v>
      </c>
      <c r="AE2711" s="50">
        <f t="shared" si="343"/>
        <v>2535</v>
      </c>
    </row>
    <row r="2712" spans="1:31">
      <c r="A2712" s="59" t="str">
        <f t="shared" si="337"/>
        <v>247852077</v>
      </c>
      <c r="B2712" s="59" t="str">
        <f t="shared" si="338"/>
        <v>02-535-36</v>
      </c>
      <c r="C2712" s="69" t="s">
        <v>5071</v>
      </c>
      <c r="D2712" s="69" t="s">
        <v>5072</v>
      </c>
      <c r="E2712" s="69" t="s">
        <v>1147</v>
      </c>
      <c r="F2712" s="70">
        <v>55</v>
      </c>
      <c r="G2712" s="70" t="s">
        <v>5066</v>
      </c>
      <c r="H2712" s="69" t="s">
        <v>187</v>
      </c>
      <c r="I2712" s="69" t="s">
        <v>1903</v>
      </c>
      <c r="J2712" s="69" t="s">
        <v>330</v>
      </c>
      <c r="K2712" s="69" t="s">
        <v>382</v>
      </c>
      <c r="L2712" s="69" t="s">
        <v>420</v>
      </c>
      <c r="M2712" s="69" t="s">
        <v>384</v>
      </c>
      <c r="N2712" s="69" t="s">
        <v>35</v>
      </c>
      <c r="O2712" s="69" t="s">
        <v>386</v>
      </c>
      <c r="P2712" s="69" t="s">
        <v>970</v>
      </c>
      <c r="Q2712" s="69">
        <v>77</v>
      </c>
      <c r="R2712" s="69" t="s">
        <v>63</v>
      </c>
      <c r="V2712" s="59" t="str">
        <f t="shared" si="339"/>
        <v>2478520кремовый</v>
      </c>
      <c r="W2712" s="59" t="str">
        <f t="shared" si="336"/>
        <v>2478520</v>
      </c>
      <c r="X2712" s="59" t="str">
        <f t="shared" si="340"/>
        <v>TRAVELLER TOYO</v>
      </c>
      <c r="AC2712" s="50">
        <f t="shared" si="341"/>
        <v>2</v>
      </c>
      <c r="AD2712" s="43">
        <f t="shared" si="342"/>
        <v>535</v>
      </c>
      <c r="AE2712" s="50">
        <f t="shared" si="343"/>
        <v>2535</v>
      </c>
    </row>
    <row r="2713" spans="1:31">
      <c r="A2713" s="59" t="str">
        <f t="shared" si="337"/>
        <v>247852077</v>
      </c>
      <c r="B2713" s="59" t="str">
        <f t="shared" si="338"/>
        <v>02-535-36</v>
      </c>
      <c r="C2713" s="69" t="s">
        <v>5073</v>
      </c>
      <c r="D2713" s="69" t="s">
        <v>5072</v>
      </c>
      <c r="E2713" s="69" t="s">
        <v>967</v>
      </c>
      <c r="F2713" s="70">
        <v>57</v>
      </c>
      <c r="G2713" s="70" t="s">
        <v>5066</v>
      </c>
      <c r="H2713" s="69" t="s">
        <v>187</v>
      </c>
      <c r="I2713" s="69" t="s">
        <v>1903</v>
      </c>
      <c r="J2713" s="69" t="s">
        <v>330</v>
      </c>
      <c r="K2713" s="69" t="s">
        <v>382</v>
      </c>
      <c r="L2713" s="69" t="s">
        <v>420</v>
      </c>
      <c r="M2713" s="69" t="s">
        <v>384</v>
      </c>
      <c r="N2713" s="69" t="s">
        <v>35</v>
      </c>
      <c r="O2713" s="69" t="s">
        <v>386</v>
      </c>
      <c r="P2713" s="69" t="s">
        <v>970</v>
      </c>
      <c r="Q2713" s="69">
        <v>77</v>
      </c>
      <c r="R2713" s="69" t="s">
        <v>63</v>
      </c>
      <c r="V2713" s="59" t="str">
        <f t="shared" si="339"/>
        <v>2478520кремовый</v>
      </c>
      <c r="W2713" s="59" t="str">
        <f t="shared" si="336"/>
        <v>2478520</v>
      </c>
      <c r="X2713" s="59" t="str">
        <f t="shared" si="340"/>
        <v>TRAVELLER TOYO</v>
      </c>
      <c r="AC2713" s="50">
        <f t="shared" si="341"/>
        <v>2</v>
      </c>
      <c r="AD2713" s="43">
        <f t="shared" si="342"/>
        <v>535</v>
      </c>
      <c r="AE2713" s="50">
        <f t="shared" si="343"/>
        <v>2535</v>
      </c>
    </row>
    <row r="2714" spans="1:31">
      <c r="A2714" s="59" t="str">
        <f t="shared" si="337"/>
        <v>247852077</v>
      </c>
      <c r="B2714" s="59" t="str">
        <f t="shared" si="338"/>
        <v>02-535-36</v>
      </c>
      <c r="C2714" s="69" t="s">
        <v>5074</v>
      </c>
      <c r="D2714" s="69" t="s">
        <v>5072</v>
      </c>
      <c r="E2714" s="69" t="s">
        <v>972</v>
      </c>
      <c r="F2714" s="70">
        <v>59</v>
      </c>
      <c r="G2714" s="70" t="s">
        <v>5066</v>
      </c>
      <c r="H2714" s="69" t="s">
        <v>187</v>
      </c>
      <c r="I2714" s="69" t="s">
        <v>1903</v>
      </c>
      <c r="J2714" s="69" t="s">
        <v>330</v>
      </c>
      <c r="K2714" s="69" t="s">
        <v>382</v>
      </c>
      <c r="L2714" s="69" t="s">
        <v>420</v>
      </c>
      <c r="M2714" s="69" t="s">
        <v>384</v>
      </c>
      <c r="N2714" s="69" t="s">
        <v>35</v>
      </c>
      <c r="O2714" s="69" t="s">
        <v>386</v>
      </c>
      <c r="P2714" s="69" t="s">
        <v>970</v>
      </c>
      <c r="Q2714" s="69">
        <v>77</v>
      </c>
      <c r="R2714" s="69" t="s">
        <v>63</v>
      </c>
      <c r="V2714" s="59" t="str">
        <f t="shared" si="339"/>
        <v>2478520кремовый</v>
      </c>
      <c r="W2714" s="59" t="str">
        <f t="shared" si="336"/>
        <v>2478520</v>
      </c>
      <c r="X2714" s="59" t="str">
        <f t="shared" si="340"/>
        <v>TRAVELLER TOYO</v>
      </c>
      <c r="AC2714" s="50">
        <f t="shared" si="341"/>
        <v>2</v>
      </c>
      <c r="AD2714" s="43">
        <f t="shared" si="342"/>
        <v>535</v>
      </c>
      <c r="AE2714" s="50">
        <f t="shared" si="343"/>
        <v>2535</v>
      </c>
    </row>
    <row r="2715" spans="1:31">
      <c r="A2715" s="59" t="str">
        <f t="shared" si="337"/>
        <v>247852077</v>
      </c>
      <c r="B2715" s="59" t="str">
        <f t="shared" si="338"/>
        <v>02-535-36</v>
      </c>
      <c r="C2715" s="69" t="s">
        <v>5075</v>
      </c>
      <c r="D2715" s="69" t="s">
        <v>5072</v>
      </c>
      <c r="E2715" s="69" t="s">
        <v>983</v>
      </c>
      <c r="F2715" s="70">
        <v>61</v>
      </c>
      <c r="G2715" s="70" t="s">
        <v>5066</v>
      </c>
      <c r="H2715" s="69" t="s">
        <v>187</v>
      </c>
      <c r="I2715" s="69" t="s">
        <v>1903</v>
      </c>
      <c r="J2715" s="69" t="s">
        <v>330</v>
      </c>
      <c r="K2715" s="69" t="s">
        <v>382</v>
      </c>
      <c r="L2715" s="69" t="s">
        <v>420</v>
      </c>
      <c r="M2715" s="69" t="s">
        <v>384</v>
      </c>
      <c r="N2715" s="69" t="s">
        <v>35</v>
      </c>
      <c r="O2715" s="69" t="s">
        <v>386</v>
      </c>
      <c r="P2715" s="69" t="s">
        <v>970</v>
      </c>
      <c r="Q2715" s="69">
        <v>77</v>
      </c>
      <c r="R2715" s="69" t="s">
        <v>63</v>
      </c>
      <c r="V2715" s="59" t="str">
        <f t="shared" si="339"/>
        <v>2478520кремовый</v>
      </c>
      <c r="W2715" s="59" t="str">
        <f t="shared" si="336"/>
        <v>2478520</v>
      </c>
      <c r="X2715" s="59" t="str">
        <f t="shared" si="340"/>
        <v>TRAVELLER TOYO</v>
      </c>
      <c r="AC2715" s="50">
        <f t="shared" si="341"/>
        <v>2</v>
      </c>
      <c r="AD2715" s="43">
        <f t="shared" si="342"/>
        <v>535</v>
      </c>
      <c r="AE2715" s="50">
        <f t="shared" si="343"/>
        <v>2535</v>
      </c>
    </row>
    <row r="2716" spans="1:31">
      <c r="A2716" s="59" t="str">
        <f t="shared" si="337"/>
        <v>247852077</v>
      </c>
      <c r="B2716" s="59" t="str">
        <f t="shared" si="338"/>
        <v>02-535-36</v>
      </c>
      <c r="C2716" s="69" t="s">
        <v>5076</v>
      </c>
      <c r="D2716" s="69" t="s">
        <v>5072</v>
      </c>
      <c r="E2716" s="69" t="s">
        <v>989</v>
      </c>
      <c r="F2716" s="70">
        <v>63</v>
      </c>
      <c r="G2716" s="70" t="s">
        <v>5066</v>
      </c>
      <c r="H2716" s="69" t="s">
        <v>187</v>
      </c>
      <c r="I2716" s="69" t="s">
        <v>1903</v>
      </c>
      <c r="J2716" s="69" t="s">
        <v>330</v>
      </c>
      <c r="K2716" s="69" t="s">
        <v>382</v>
      </c>
      <c r="L2716" s="69" t="s">
        <v>420</v>
      </c>
      <c r="M2716" s="69" t="s">
        <v>384</v>
      </c>
      <c r="N2716" s="69" t="s">
        <v>35</v>
      </c>
      <c r="O2716" s="69" t="s">
        <v>386</v>
      </c>
      <c r="P2716" s="69" t="s">
        <v>970</v>
      </c>
      <c r="Q2716" s="69">
        <v>77</v>
      </c>
      <c r="R2716" s="69" t="s">
        <v>63</v>
      </c>
      <c r="V2716" s="59" t="str">
        <f t="shared" si="339"/>
        <v>2478520кремовый</v>
      </c>
      <c r="W2716" s="59" t="str">
        <f t="shared" si="336"/>
        <v>2478520</v>
      </c>
      <c r="X2716" s="59" t="str">
        <f t="shared" si="340"/>
        <v>TRAVELLER TOYO</v>
      </c>
      <c r="AC2716" s="50">
        <f t="shared" si="341"/>
        <v>2</v>
      </c>
      <c r="AD2716" s="43">
        <f t="shared" si="342"/>
        <v>535</v>
      </c>
      <c r="AE2716" s="50">
        <f t="shared" si="343"/>
        <v>2535</v>
      </c>
    </row>
    <row r="2717" spans="1:31">
      <c r="A2717" s="59" t="str">
        <f t="shared" si="337"/>
        <v>247852672</v>
      </c>
      <c r="B2717" s="59" t="str">
        <f t="shared" si="338"/>
        <v>02-536-02</v>
      </c>
      <c r="C2717" s="69" t="s">
        <v>5077</v>
      </c>
      <c r="D2717" s="69" t="s">
        <v>5078</v>
      </c>
      <c r="E2717" s="69" t="s">
        <v>1147</v>
      </c>
      <c r="F2717" s="70">
        <v>55</v>
      </c>
      <c r="G2717" s="70" t="s">
        <v>5079</v>
      </c>
      <c r="H2717" s="69" t="s">
        <v>205</v>
      </c>
      <c r="I2717" s="69" t="s">
        <v>969</v>
      </c>
      <c r="J2717" s="69" t="s">
        <v>330</v>
      </c>
      <c r="K2717" s="69" t="s">
        <v>382</v>
      </c>
      <c r="L2717" s="69" t="s">
        <v>420</v>
      </c>
      <c r="M2717" s="69" t="s">
        <v>384</v>
      </c>
      <c r="N2717" s="69" t="s">
        <v>35</v>
      </c>
      <c r="O2717" s="69" t="s">
        <v>386</v>
      </c>
      <c r="P2717" s="69" t="s">
        <v>970</v>
      </c>
      <c r="Q2717" s="69">
        <v>72</v>
      </c>
      <c r="R2717" s="69" t="s">
        <v>63</v>
      </c>
      <c r="V2717" s="59" t="str">
        <f t="shared" si="339"/>
        <v>2478526песочный</v>
      </c>
      <c r="W2717" s="59" t="str">
        <f t="shared" si="336"/>
        <v>2478526</v>
      </c>
      <c r="X2717" s="59" t="str">
        <f t="shared" si="340"/>
        <v>TRAVELLER RAFFIA CROCHET</v>
      </c>
      <c r="AC2717" s="50">
        <f t="shared" si="341"/>
        <v>2</v>
      </c>
      <c r="AD2717" s="43">
        <f t="shared" si="342"/>
        <v>536</v>
      </c>
      <c r="AE2717" s="50">
        <f t="shared" si="343"/>
        <v>2536</v>
      </c>
    </row>
    <row r="2718" spans="1:31">
      <c r="A2718" s="59" t="str">
        <f t="shared" si="337"/>
        <v>247852672</v>
      </c>
      <c r="B2718" s="59" t="str">
        <f t="shared" si="338"/>
        <v>02-536-02</v>
      </c>
      <c r="C2718" s="69" t="s">
        <v>5080</v>
      </c>
      <c r="D2718" s="69" t="s">
        <v>5078</v>
      </c>
      <c r="E2718" s="69" t="s">
        <v>967</v>
      </c>
      <c r="F2718" s="70">
        <v>57</v>
      </c>
      <c r="G2718" s="70" t="s">
        <v>5079</v>
      </c>
      <c r="H2718" s="69" t="s">
        <v>205</v>
      </c>
      <c r="I2718" s="69" t="s">
        <v>969</v>
      </c>
      <c r="J2718" s="69" t="s">
        <v>330</v>
      </c>
      <c r="K2718" s="69" t="s">
        <v>382</v>
      </c>
      <c r="L2718" s="69" t="s">
        <v>420</v>
      </c>
      <c r="M2718" s="69" t="s">
        <v>384</v>
      </c>
      <c r="N2718" s="69" t="s">
        <v>35</v>
      </c>
      <c r="O2718" s="69" t="s">
        <v>386</v>
      </c>
      <c r="P2718" s="69" t="s">
        <v>970</v>
      </c>
      <c r="Q2718" s="69">
        <v>72</v>
      </c>
      <c r="R2718" s="69" t="s">
        <v>63</v>
      </c>
      <c r="V2718" s="59" t="str">
        <f t="shared" si="339"/>
        <v>2478526песочный</v>
      </c>
      <c r="W2718" s="59" t="str">
        <f t="shared" si="336"/>
        <v>2478526</v>
      </c>
      <c r="X2718" s="59" t="str">
        <f t="shared" si="340"/>
        <v>TRAVELLER RAFFIA CROCHET</v>
      </c>
      <c r="AC2718" s="50">
        <f t="shared" si="341"/>
        <v>2</v>
      </c>
      <c r="AD2718" s="43">
        <f t="shared" si="342"/>
        <v>536</v>
      </c>
      <c r="AE2718" s="50">
        <f t="shared" si="343"/>
        <v>2536</v>
      </c>
    </row>
    <row r="2719" spans="1:31">
      <c r="A2719" s="59" t="str">
        <f t="shared" si="337"/>
        <v>247852672</v>
      </c>
      <c r="B2719" s="59" t="str">
        <f t="shared" si="338"/>
        <v>02-536-02</v>
      </c>
      <c r="C2719" s="69" t="s">
        <v>5081</v>
      </c>
      <c r="D2719" s="69" t="s">
        <v>5078</v>
      </c>
      <c r="E2719" s="69" t="s">
        <v>972</v>
      </c>
      <c r="F2719" s="70">
        <v>59</v>
      </c>
      <c r="G2719" s="70" t="s">
        <v>5079</v>
      </c>
      <c r="H2719" s="69" t="s">
        <v>205</v>
      </c>
      <c r="I2719" s="69" t="s">
        <v>969</v>
      </c>
      <c r="J2719" s="69" t="s">
        <v>330</v>
      </c>
      <c r="K2719" s="69" t="s">
        <v>382</v>
      </c>
      <c r="L2719" s="69" t="s">
        <v>420</v>
      </c>
      <c r="M2719" s="69" t="s">
        <v>384</v>
      </c>
      <c r="N2719" s="69" t="s">
        <v>35</v>
      </c>
      <c r="O2719" s="69" t="s">
        <v>386</v>
      </c>
      <c r="P2719" s="69" t="s">
        <v>970</v>
      </c>
      <c r="Q2719" s="69">
        <v>72</v>
      </c>
      <c r="R2719" s="69" t="s">
        <v>63</v>
      </c>
      <c r="V2719" s="59" t="str">
        <f t="shared" si="339"/>
        <v>2478526песочный</v>
      </c>
      <c r="W2719" s="59" t="str">
        <f t="shared" si="336"/>
        <v>2478526</v>
      </c>
      <c r="X2719" s="59" t="str">
        <f t="shared" si="340"/>
        <v>TRAVELLER RAFFIA CROCHET</v>
      </c>
      <c r="AC2719" s="50">
        <f t="shared" si="341"/>
        <v>2</v>
      </c>
      <c r="AD2719" s="43">
        <f t="shared" si="342"/>
        <v>536</v>
      </c>
      <c r="AE2719" s="50">
        <f t="shared" si="343"/>
        <v>2536</v>
      </c>
    </row>
    <row r="2720" spans="1:31">
      <c r="A2720" s="59" t="str">
        <f t="shared" si="337"/>
        <v>247852672</v>
      </c>
      <c r="B2720" s="59" t="str">
        <f t="shared" si="338"/>
        <v>02-536-02</v>
      </c>
      <c r="C2720" s="69" t="s">
        <v>5082</v>
      </c>
      <c r="D2720" s="69" t="s">
        <v>5078</v>
      </c>
      <c r="E2720" s="69" t="s">
        <v>983</v>
      </c>
      <c r="F2720" s="70">
        <v>61</v>
      </c>
      <c r="G2720" s="70" t="s">
        <v>5079</v>
      </c>
      <c r="H2720" s="69" t="s">
        <v>205</v>
      </c>
      <c r="I2720" s="69" t="s">
        <v>969</v>
      </c>
      <c r="J2720" s="69" t="s">
        <v>330</v>
      </c>
      <c r="K2720" s="69" t="s">
        <v>382</v>
      </c>
      <c r="L2720" s="69" t="s">
        <v>420</v>
      </c>
      <c r="M2720" s="69" t="s">
        <v>384</v>
      </c>
      <c r="N2720" s="69" t="s">
        <v>35</v>
      </c>
      <c r="O2720" s="69" t="s">
        <v>386</v>
      </c>
      <c r="P2720" s="69" t="s">
        <v>970</v>
      </c>
      <c r="Q2720" s="69">
        <v>72</v>
      </c>
      <c r="R2720" s="69" t="s">
        <v>63</v>
      </c>
      <c r="V2720" s="59" t="str">
        <f t="shared" si="339"/>
        <v>2478526песочный</v>
      </c>
      <c r="W2720" s="59" t="str">
        <f t="shared" si="336"/>
        <v>2478526</v>
      </c>
      <c r="X2720" s="59" t="str">
        <f t="shared" si="340"/>
        <v>TRAVELLER RAFFIA CROCHET</v>
      </c>
      <c r="AC2720" s="50">
        <f t="shared" si="341"/>
        <v>2</v>
      </c>
      <c r="AD2720" s="43">
        <f t="shared" si="342"/>
        <v>536</v>
      </c>
      <c r="AE2720" s="50">
        <f t="shared" si="343"/>
        <v>2536</v>
      </c>
    </row>
    <row r="2721" spans="1:31">
      <c r="A2721" s="59" t="str">
        <f t="shared" si="337"/>
        <v>247852672</v>
      </c>
      <c r="B2721" s="59" t="str">
        <f t="shared" si="338"/>
        <v>02-536-02</v>
      </c>
      <c r="C2721" s="69" t="s">
        <v>5083</v>
      </c>
      <c r="D2721" s="69" t="s">
        <v>5078</v>
      </c>
      <c r="E2721" s="69" t="s">
        <v>989</v>
      </c>
      <c r="F2721" s="70">
        <v>63</v>
      </c>
      <c r="G2721" s="70" t="s">
        <v>5079</v>
      </c>
      <c r="H2721" s="69" t="s">
        <v>205</v>
      </c>
      <c r="I2721" s="69" t="s">
        <v>969</v>
      </c>
      <c r="J2721" s="69" t="s">
        <v>330</v>
      </c>
      <c r="K2721" s="69" t="s">
        <v>382</v>
      </c>
      <c r="L2721" s="69" t="s">
        <v>420</v>
      </c>
      <c r="M2721" s="69" t="s">
        <v>384</v>
      </c>
      <c r="N2721" s="69" t="s">
        <v>35</v>
      </c>
      <c r="O2721" s="69" t="s">
        <v>386</v>
      </c>
      <c r="P2721" s="69" t="s">
        <v>970</v>
      </c>
      <c r="Q2721" s="69">
        <v>72</v>
      </c>
      <c r="R2721" s="69" t="s">
        <v>63</v>
      </c>
      <c r="V2721" s="59" t="str">
        <f t="shared" si="339"/>
        <v>2478526песочный</v>
      </c>
      <c r="W2721" s="59" t="str">
        <f t="shared" si="336"/>
        <v>2478526</v>
      </c>
      <c r="X2721" s="59" t="str">
        <f t="shared" si="340"/>
        <v>TRAVELLER RAFFIA CROCHET</v>
      </c>
      <c r="AC2721" s="50">
        <f t="shared" si="341"/>
        <v>2</v>
      </c>
      <c r="AD2721" s="43">
        <f t="shared" si="342"/>
        <v>536</v>
      </c>
      <c r="AE2721" s="50">
        <f t="shared" si="343"/>
        <v>2536</v>
      </c>
    </row>
    <row r="2722" spans="1:31">
      <c r="A2722" s="59" t="str">
        <f t="shared" si="337"/>
        <v>25411326</v>
      </c>
      <c r="B2722" s="59" t="str">
        <f t="shared" si="338"/>
        <v>02-537-03</v>
      </c>
      <c r="C2722" s="69" t="s">
        <v>5084</v>
      </c>
      <c r="D2722" s="69" t="s">
        <v>5085</v>
      </c>
      <c r="E2722" s="69" t="s">
        <v>1147</v>
      </c>
      <c r="F2722" s="70">
        <v>55</v>
      </c>
      <c r="G2722" s="70" t="s">
        <v>5086</v>
      </c>
      <c r="H2722" s="69" t="s">
        <v>86</v>
      </c>
      <c r="I2722" s="69" t="s">
        <v>3199</v>
      </c>
      <c r="J2722" s="69" t="s">
        <v>330</v>
      </c>
      <c r="K2722" s="69" t="s">
        <v>382</v>
      </c>
      <c r="L2722" s="69" t="s">
        <v>420</v>
      </c>
      <c r="M2722" s="69" t="s">
        <v>388</v>
      </c>
      <c r="N2722" s="69" t="s">
        <v>43</v>
      </c>
      <c r="O2722" s="69" t="s">
        <v>448</v>
      </c>
      <c r="P2722" s="69" t="s">
        <v>970</v>
      </c>
      <c r="Q2722" s="69">
        <v>6</v>
      </c>
      <c r="R2722" s="69" t="s">
        <v>86</v>
      </c>
      <c r="V2722" s="59" t="str">
        <f t="shared" si="339"/>
        <v>2541132коричневый</v>
      </c>
      <c r="W2722" s="59" t="str">
        <f t="shared" si="336"/>
        <v>2541132</v>
      </c>
      <c r="X2722" s="59" t="str">
        <f t="shared" si="340"/>
        <v>TRAVELLER CO PES</v>
      </c>
      <c r="AC2722" s="50">
        <f t="shared" si="341"/>
        <v>2</v>
      </c>
      <c r="AD2722" s="43">
        <f t="shared" si="342"/>
        <v>537</v>
      </c>
      <c r="AE2722" s="50">
        <f t="shared" si="343"/>
        <v>2537</v>
      </c>
    </row>
    <row r="2723" spans="1:31">
      <c r="A2723" s="59" t="str">
        <f t="shared" si="337"/>
        <v>25411326</v>
      </c>
      <c r="B2723" s="59" t="str">
        <f t="shared" si="338"/>
        <v>02-537-03</v>
      </c>
      <c r="C2723" s="69" t="s">
        <v>5087</v>
      </c>
      <c r="D2723" s="69" t="s">
        <v>5085</v>
      </c>
      <c r="E2723" s="69" t="s">
        <v>967</v>
      </c>
      <c r="F2723" s="70">
        <v>57</v>
      </c>
      <c r="G2723" s="70" t="s">
        <v>5086</v>
      </c>
      <c r="H2723" s="69" t="s">
        <v>86</v>
      </c>
      <c r="I2723" s="69" t="s">
        <v>3199</v>
      </c>
      <c r="J2723" s="69" t="s">
        <v>330</v>
      </c>
      <c r="K2723" s="69" t="s">
        <v>382</v>
      </c>
      <c r="L2723" s="69" t="s">
        <v>420</v>
      </c>
      <c r="M2723" s="69" t="s">
        <v>388</v>
      </c>
      <c r="N2723" s="69" t="s">
        <v>43</v>
      </c>
      <c r="O2723" s="69" t="s">
        <v>448</v>
      </c>
      <c r="P2723" s="69" t="s">
        <v>970</v>
      </c>
      <c r="Q2723" s="69">
        <v>6</v>
      </c>
      <c r="R2723" s="69" t="s">
        <v>86</v>
      </c>
      <c r="V2723" s="59" t="str">
        <f t="shared" si="339"/>
        <v>2541132коричневый</v>
      </c>
      <c r="W2723" s="59" t="str">
        <f t="shared" si="336"/>
        <v>2541132</v>
      </c>
      <c r="X2723" s="59" t="str">
        <f t="shared" si="340"/>
        <v>TRAVELLER CO PES</v>
      </c>
      <c r="AC2723" s="50">
        <f t="shared" si="341"/>
        <v>2</v>
      </c>
      <c r="AD2723" s="43">
        <f t="shared" si="342"/>
        <v>537</v>
      </c>
      <c r="AE2723" s="50">
        <f t="shared" si="343"/>
        <v>2537</v>
      </c>
    </row>
    <row r="2724" spans="1:31">
      <c r="A2724" s="59" t="str">
        <f t="shared" si="337"/>
        <v>25411326</v>
      </c>
      <c r="B2724" s="59" t="str">
        <f t="shared" si="338"/>
        <v>02-537-03</v>
      </c>
      <c r="C2724" s="69" t="s">
        <v>5088</v>
      </c>
      <c r="D2724" s="69" t="s">
        <v>5085</v>
      </c>
      <c r="E2724" s="69" t="s">
        <v>972</v>
      </c>
      <c r="F2724" s="70">
        <v>59</v>
      </c>
      <c r="G2724" s="70" t="s">
        <v>5086</v>
      </c>
      <c r="H2724" s="69" t="s">
        <v>86</v>
      </c>
      <c r="I2724" s="69" t="s">
        <v>3199</v>
      </c>
      <c r="J2724" s="69" t="s">
        <v>330</v>
      </c>
      <c r="K2724" s="69" t="s">
        <v>382</v>
      </c>
      <c r="L2724" s="69" t="s">
        <v>420</v>
      </c>
      <c r="M2724" s="69" t="s">
        <v>388</v>
      </c>
      <c r="N2724" s="69" t="s">
        <v>43</v>
      </c>
      <c r="O2724" s="69" t="s">
        <v>448</v>
      </c>
      <c r="P2724" s="69" t="s">
        <v>970</v>
      </c>
      <c r="Q2724" s="69">
        <v>6</v>
      </c>
      <c r="R2724" s="69" t="s">
        <v>86</v>
      </c>
      <c r="V2724" s="59" t="str">
        <f t="shared" si="339"/>
        <v>2541132коричневый</v>
      </c>
      <c r="W2724" s="59" t="str">
        <f t="shared" si="336"/>
        <v>2541132</v>
      </c>
      <c r="X2724" s="59" t="str">
        <f t="shared" si="340"/>
        <v>TRAVELLER CO PES</v>
      </c>
      <c r="AC2724" s="50">
        <f t="shared" si="341"/>
        <v>2</v>
      </c>
      <c r="AD2724" s="43">
        <f t="shared" si="342"/>
        <v>537</v>
      </c>
      <c r="AE2724" s="50">
        <f t="shared" si="343"/>
        <v>2537</v>
      </c>
    </row>
    <row r="2725" spans="1:31">
      <c r="A2725" s="59" t="str">
        <f t="shared" si="337"/>
        <v>25411326</v>
      </c>
      <c r="B2725" s="59" t="str">
        <f t="shared" si="338"/>
        <v>02-537-03</v>
      </c>
      <c r="C2725" s="69" t="s">
        <v>5089</v>
      </c>
      <c r="D2725" s="69" t="s">
        <v>5085</v>
      </c>
      <c r="E2725" s="69" t="s">
        <v>983</v>
      </c>
      <c r="F2725" s="70">
        <v>61</v>
      </c>
      <c r="G2725" s="70" t="s">
        <v>5086</v>
      </c>
      <c r="H2725" s="69" t="s">
        <v>86</v>
      </c>
      <c r="I2725" s="69" t="s">
        <v>3199</v>
      </c>
      <c r="J2725" s="69" t="s">
        <v>330</v>
      </c>
      <c r="K2725" s="69" t="s">
        <v>382</v>
      </c>
      <c r="L2725" s="69" t="s">
        <v>420</v>
      </c>
      <c r="M2725" s="69" t="s">
        <v>388</v>
      </c>
      <c r="N2725" s="69" t="s">
        <v>43</v>
      </c>
      <c r="O2725" s="69" t="s">
        <v>448</v>
      </c>
      <c r="P2725" s="69" t="s">
        <v>970</v>
      </c>
      <c r="Q2725" s="69">
        <v>6</v>
      </c>
      <c r="R2725" s="69" t="s">
        <v>86</v>
      </c>
      <c r="V2725" s="59" t="str">
        <f t="shared" si="339"/>
        <v>2541132коричневый</v>
      </c>
      <c r="W2725" s="59" t="str">
        <f t="shared" si="336"/>
        <v>2541132</v>
      </c>
      <c r="X2725" s="59" t="str">
        <f t="shared" si="340"/>
        <v>TRAVELLER CO PES</v>
      </c>
      <c r="AC2725" s="50">
        <f t="shared" si="341"/>
        <v>2</v>
      </c>
      <c r="AD2725" s="43">
        <f t="shared" si="342"/>
        <v>537</v>
      </c>
      <c r="AE2725" s="50">
        <f t="shared" si="343"/>
        <v>2537</v>
      </c>
    </row>
    <row r="2726" spans="1:31">
      <c r="A2726" s="59" t="str">
        <f t="shared" si="337"/>
        <v>25411326</v>
      </c>
      <c r="B2726" s="59" t="str">
        <f t="shared" si="338"/>
        <v>02-537-03</v>
      </c>
      <c r="C2726" s="69" t="s">
        <v>5090</v>
      </c>
      <c r="D2726" s="69" t="s">
        <v>5085</v>
      </c>
      <c r="E2726" s="69" t="s">
        <v>989</v>
      </c>
      <c r="F2726" s="70">
        <v>63</v>
      </c>
      <c r="G2726" s="70" t="s">
        <v>5086</v>
      </c>
      <c r="H2726" s="69" t="s">
        <v>86</v>
      </c>
      <c r="I2726" s="69" t="s">
        <v>3199</v>
      </c>
      <c r="J2726" s="69" t="s">
        <v>330</v>
      </c>
      <c r="K2726" s="69" t="s">
        <v>382</v>
      </c>
      <c r="L2726" s="69" t="s">
        <v>420</v>
      </c>
      <c r="M2726" s="69" t="s">
        <v>388</v>
      </c>
      <c r="N2726" s="69" t="s">
        <v>43</v>
      </c>
      <c r="O2726" s="69" t="s">
        <v>448</v>
      </c>
      <c r="P2726" s="69" t="s">
        <v>970</v>
      </c>
      <c r="Q2726" s="69">
        <v>6</v>
      </c>
      <c r="R2726" s="69" t="s">
        <v>86</v>
      </c>
      <c r="V2726" s="59" t="str">
        <f t="shared" si="339"/>
        <v>2541132коричневый</v>
      </c>
      <c r="W2726" s="59" t="str">
        <f t="shared" si="336"/>
        <v>2541132</v>
      </c>
      <c r="X2726" s="59" t="str">
        <f t="shared" si="340"/>
        <v>TRAVELLER CO PES</v>
      </c>
      <c r="AC2726" s="50">
        <f t="shared" si="341"/>
        <v>2</v>
      </c>
      <c r="AD2726" s="43">
        <f t="shared" si="342"/>
        <v>537</v>
      </c>
      <c r="AE2726" s="50">
        <f t="shared" si="343"/>
        <v>2537</v>
      </c>
    </row>
    <row r="2727" spans="1:31">
      <c r="A2727" s="59" t="str">
        <f t="shared" si="337"/>
        <v>27911016</v>
      </c>
      <c r="B2727" s="59" t="str">
        <f t="shared" si="338"/>
        <v>02-538-08</v>
      </c>
      <c r="C2727" s="69" t="s">
        <v>5091</v>
      </c>
      <c r="D2727" s="69" t="s">
        <v>5092</v>
      </c>
      <c r="E2727" s="69" t="s">
        <v>1147</v>
      </c>
      <c r="F2727" s="70">
        <v>55</v>
      </c>
      <c r="G2727" s="70" t="s">
        <v>5093</v>
      </c>
      <c r="H2727" s="69" t="s">
        <v>83</v>
      </c>
      <c r="I2727" s="69" t="s">
        <v>1829</v>
      </c>
      <c r="J2727" s="69" t="s">
        <v>331</v>
      </c>
      <c r="K2727" s="69" t="s">
        <v>382</v>
      </c>
      <c r="L2727" s="69" t="s">
        <v>420</v>
      </c>
      <c r="M2727" s="69" t="s">
        <v>388</v>
      </c>
      <c r="N2727" s="69" t="s">
        <v>43</v>
      </c>
      <c r="O2727" s="69" t="s">
        <v>448</v>
      </c>
      <c r="P2727" s="69" t="s">
        <v>970</v>
      </c>
      <c r="Q2727" s="69">
        <v>6</v>
      </c>
      <c r="R2727" s="69" t="s">
        <v>83</v>
      </c>
      <c r="V2727" s="59" t="str">
        <f t="shared" si="339"/>
        <v>2791101серый</v>
      </c>
      <c r="W2727" s="59" t="str">
        <f t="shared" si="336"/>
        <v>2791101</v>
      </c>
      <c r="X2727" s="59" t="str">
        <f t="shared" si="340"/>
        <v>OUTDOOR AIR CO PE</v>
      </c>
      <c r="AC2727" s="50">
        <f t="shared" si="341"/>
        <v>2</v>
      </c>
      <c r="AD2727" s="43">
        <f t="shared" si="342"/>
        <v>538</v>
      </c>
      <c r="AE2727" s="50">
        <f t="shared" si="343"/>
        <v>2538</v>
      </c>
    </row>
    <row r="2728" spans="1:31">
      <c r="A2728" s="59" t="str">
        <f t="shared" si="337"/>
        <v>27911016</v>
      </c>
      <c r="B2728" s="59" t="str">
        <f t="shared" si="338"/>
        <v>02-538-08</v>
      </c>
      <c r="C2728" s="69" t="s">
        <v>5094</v>
      </c>
      <c r="D2728" s="69" t="s">
        <v>5092</v>
      </c>
      <c r="E2728" s="69" t="s">
        <v>967</v>
      </c>
      <c r="F2728" s="70">
        <v>57</v>
      </c>
      <c r="G2728" s="70" t="s">
        <v>5093</v>
      </c>
      <c r="H2728" s="69" t="s">
        <v>83</v>
      </c>
      <c r="I2728" s="69" t="s">
        <v>1829</v>
      </c>
      <c r="J2728" s="69" t="s">
        <v>331</v>
      </c>
      <c r="K2728" s="69" t="s">
        <v>382</v>
      </c>
      <c r="L2728" s="69" t="s">
        <v>420</v>
      </c>
      <c r="M2728" s="69" t="s">
        <v>388</v>
      </c>
      <c r="N2728" s="69" t="s">
        <v>43</v>
      </c>
      <c r="O2728" s="69" t="s">
        <v>448</v>
      </c>
      <c r="P2728" s="69" t="s">
        <v>970</v>
      </c>
      <c r="Q2728" s="69">
        <v>6</v>
      </c>
      <c r="R2728" s="69" t="s">
        <v>83</v>
      </c>
      <c r="V2728" s="59" t="str">
        <f t="shared" si="339"/>
        <v>2791101серый</v>
      </c>
      <c r="W2728" s="59" t="str">
        <f t="shared" si="336"/>
        <v>2791101</v>
      </c>
      <c r="X2728" s="59" t="str">
        <f t="shared" si="340"/>
        <v>OUTDOOR AIR CO PE</v>
      </c>
      <c r="AC2728" s="50">
        <f t="shared" si="341"/>
        <v>2</v>
      </c>
      <c r="AD2728" s="43">
        <f t="shared" si="342"/>
        <v>538</v>
      </c>
      <c r="AE2728" s="50">
        <f t="shared" si="343"/>
        <v>2538</v>
      </c>
    </row>
    <row r="2729" spans="1:31">
      <c r="A2729" s="59" t="str">
        <f t="shared" si="337"/>
        <v>27911016</v>
      </c>
      <c r="B2729" s="59" t="str">
        <f t="shared" si="338"/>
        <v>02-538-08</v>
      </c>
      <c r="C2729" s="69" t="s">
        <v>5095</v>
      </c>
      <c r="D2729" s="69" t="s">
        <v>5092</v>
      </c>
      <c r="E2729" s="69" t="s">
        <v>972</v>
      </c>
      <c r="F2729" s="70">
        <v>59</v>
      </c>
      <c r="G2729" s="70" t="s">
        <v>5093</v>
      </c>
      <c r="H2729" s="69" t="s">
        <v>83</v>
      </c>
      <c r="I2729" s="69" t="s">
        <v>1829</v>
      </c>
      <c r="J2729" s="69" t="s">
        <v>331</v>
      </c>
      <c r="K2729" s="69" t="s">
        <v>382</v>
      </c>
      <c r="L2729" s="69" t="s">
        <v>420</v>
      </c>
      <c r="M2729" s="69" t="s">
        <v>388</v>
      </c>
      <c r="N2729" s="69" t="s">
        <v>43</v>
      </c>
      <c r="O2729" s="69" t="s">
        <v>448</v>
      </c>
      <c r="P2729" s="69" t="s">
        <v>970</v>
      </c>
      <c r="Q2729" s="69">
        <v>6</v>
      </c>
      <c r="R2729" s="69" t="s">
        <v>83</v>
      </c>
      <c r="V2729" s="59" t="str">
        <f t="shared" si="339"/>
        <v>2791101серый</v>
      </c>
      <c r="W2729" s="59" t="str">
        <f t="shared" si="336"/>
        <v>2791101</v>
      </c>
      <c r="X2729" s="59" t="str">
        <f t="shared" si="340"/>
        <v>OUTDOOR AIR CO PE</v>
      </c>
      <c r="AC2729" s="50">
        <f t="shared" si="341"/>
        <v>2</v>
      </c>
      <c r="AD2729" s="43">
        <f t="shared" si="342"/>
        <v>538</v>
      </c>
      <c r="AE2729" s="50">
        <f t="shared" si="343"/>
        <v>2538</v>
      </c>
    </row>
    <row r="2730" spans="1:31">
      <c r="A2730" s="59" t="str">
        <f t="shared" si="337"/>
        <v>27911016</v>
      </c>
      <c r="B2730" s="59" t="str">
        <f t="shared" si="338"/>
        <v>02-538-08</v>
      </c>
      <c r="C2730" s="69" t="s">
        <v>5096</v>
      </c>
      <c r="D2730" s="69" t="s">
        <v>5092</v>
      </c>
      <c r="E2730" s="69" t="s">
        <v>983</v>
      </c>
      <c r="F2730" s="70">
        <v>61</v>
      </c>
      <c r="G2730" s="70" t="s">
        <v>5093</v>
      </c>
      <c r="H2730" s="69" t="s">
        <v>83</v>
      </c>
      <c r="I2730" s="69" t="s">
        <v>1829</v>
      </c>
      <c r="J2730" s="69" t="s">
        <v>331</v>
      </c>
      <c r="K2730" s="69" t="s">
        <v>382</v>
      </c>
      <c r="L2730" s="69" t="s">
        <v>420</v>
      </c>
      <c r="M2730" s="69" t="s">
        <v>388</v>
      </c>
      <c r="N2730" s="69" t="s">
        <v>43</v>
      </c>
      <c r="O2730" s="69" t="s">
        <v>448</v>
      </c>
      <c r="P2730" s="69" t="s">
        <v>970</v>
      </c>
      <c r="Q2730" s="69">
        <v>6</v>
      </c>
      <c r="R2730" s="69" t="s">
        <v>83</v>
      </c>
      <c r="V2730" s="59" t="str">
        <f t="shared" si="339"/>
        <v>2791101серый</v>
      </c>
      <c r="W2730" s="59" t="str">
        <f t="shared" si="336"/>
        <v>2791101</v>
      </c>
      <c r="X2730" s="59" t="str">
        <f t="shared" si="340"/>
        <v>OUTDOOR AIR CO PE</v>
      </c>
      <c r="AC2730" s="50">
        <f t="shared" si="341"/>
        <v>2</v>
      </c>
      <c r="AD2730" s="43">
        <f t="shared" si="342"/>
        <v>538</v>
      </c>
      <c r="AE2730" s="50">
        <f t="shared" si="343"/>
        <v>2538</v>
      </c>
    </row>
    <row r="2731" spans="1:31">
      <c r="A2731" s="59" t="str">
        <f t="shared" si="337"/>
        <v>27911016</v>
      </c>
      <c r="B2731" s="59" t="str">
        <f t="shared" si="338"/>
        <v>02-538-08</v>
      </c>
      <c r="C2731" s="69" t="s">
        <v>5097</v>
      </c>
      <c r="D2731" s="69" t="s">
        <v>5092</v>
      </c>
      <c r="E2731" s="69" t="s">
        <v>989</v>
      </c>
      <c r="F2731" s="70">
        <v>63</v>
      </c>
      <c r="G2731" s="70" t="s">
        <v>5093</v>
      </c>
      <c r="H2731" s="69" t="s">
        <v>83</v>
      </c>
      <c r="I2731" s="69" t="s">
        <v>1829</v>
      </c>
      <c r="J2731" s="69" t="s">
        <v>331</v>
      </c>
      <c r="K2731" s="69" t="s">
        <v>382</v>
      </c>
      <c r="L2731" s="69" t="s">
        <v>420</v>
      </c>
      <c r="M2731" s="69" t="s">
        <v>388</v>
      </c>
      <c r="N2731" s="69" t="s">
        <v>43</v>
      </c>
      <c r="O2731" s="69" t="s">
        <v>448</v>
      </c>
      <c r="P2731" s="69" t="s">
        <v>970</v>
      </c>
      <c r="Q2731" s="69">
        <v>6</v>
      </c>
      <c r="R2731" s="69" t="s">
        <v>83</v>
      </c>
      <c r="V2731" s="59" t="str">
        <f t="shared" si="339"/>
        <v>2791101серый</v>
      </c>
      <c r="W2731" s="59" t="str">
        <f t="shared" si="336"/>
        <v>2791101</v>
      </c>
      <c r="X2731" s="59" t="str">
        <f t="shared" si="340"/>
        <v>OUTDOOR AIR CO PE</v>
      </c>
      <c r="AC2731" s="50">
        <f t="shared" si="341"/>
        <v>2</v>
      </c>
      <c r="AD2731" s="43">
        <f t="shared" si="342"/>
        <v>538</v>
      </c>
      <c r="AE2731" s="50">
        <f t="shared" si="343"/>
        <v>2538</v>
      </c>
    </row>
    <row r="2732" spans="1:31">
      <c r="A2732" s="59" t="str">
        <f t="shared" si="337"/>
        <v>27911027</v>
      </c>
      <c r="B2732" s="59" t="str">
        <f t="shared" si="338"/>
        <v>02-539-02</v>
      </c>
      <c r="C2732" s="69" t="s">
        <v>5098</v>
      </c>
      <c r="D2732" s="69" t="s">
        <v>5099</v>
      </c>
      <c r="E2732" s="69" t="s">
        <v>1147</v>
      </c>
      <c r="F2732" s="70">
        <v>55</v>
      </c>
      <c r="G2732" s="70" t="s">
        <v>5100</v>
      </c>
      <c r="H2732" s="69" t="s">
        <v>63</v>
      </c>
      <c r="I2732" s="69" t="s">
        <v>908</v>
      </c>
      <c r="J2732" s="69" t="s">
        <v>331</v>
      </c>
      <c r="K2732" s="69" t="s">
        <v>382</v>
      </c>
      <c r="L2732" s="69" t="s">
        <v>420</v>
      </c>
      <c r="M2732" s="69" t="s">
        <v>384</v>
      </c>
      <c r="N2732" s="69" t="s">
        <v>43</v>
      </c>
      <c r="O2732" s="69" t="s">
        <v>448</v>
      </c>
      <c r="P2732" s="69" t="s">
        <v>970</v>
      </c>
      <c r="Q2732" s="69">
        <v>7</v>
      </c>
      <c r="R2732" s="69" t="s">
        <v>63</v>
      </c>
      <c r="V2732" s="59" t="str">
        <f t="shared" si="339"/>
        <v>2791102бежевый</v>
      </c>
      <c r="W2732" s="59" t="str">
        <f t="shared" si="336"/>
        <v>2791102</v>
      </c>
      <c r="X2732" s="59" t="str">
        <f t="shared" si="340"/>
        <v>OUTDOOR AIR COTTON</v>
      </c>
      <c r="AC2732" s="50">
        <f t="shared" si="341"/>
        <v>2</v>
      </c>
      <c r="AD2732" s="43">
        <f t="shared" si="342"/>
        <v>539</v>
      </c>
      <c r="AE2732" s="50">
        <f t="shared" si="343"/>
        <v>2539</v>
      </c>
    </row>
    <row r="2733" spans="1:31">
      <c r="A2733" s="59" t="str">
        <f t="shared" si="337"/>
        <v>27911027</v>
      </c>
      <c r="B2733" s="59" t="str">
        <f t="shared" si="338"/>
        <v>02-539-02</v>
      </c>
      <c r="C2733" s="69" t="s">
        <v>5101</v>
      </c>
      <c r="D2733" s="69" t="s">
        <v>5099</v>
      </c>
      <c r="E2733" s="69" t="s">
        <v>967</v>
      </c>
      <c r="F2733" s="70">
        <v>57</v>
      </c>
      <c r="G2733" s="70" t="s">
        <v>5100</v>
      </c>
      <c r="H2733" s="69" t="s">
        <v>63</v>
      </c>
      <c r="I2733" s="69" t="s">
        <v>908</v>
      </c>
      <c r="J2733" s="69" t="s">
        <v>331</v>
      </c>
      <c r="K2733" s="69" t="s">
        <v>382</v>
      </c>
      <c r="L2733" s="69" t="s">
        <v>420</v>
      </c>
      <c r="M2733" s="69" t="s">
        <v>384</v>
      </c>
      <c r="N2733" s="69" t="s">
        <v>43</v>
      </c>
      <c r="O2733" s="69" t="s">
        <v>448</v>
      </c>
      <c r="P2733" s="69" t="s">
        <v>970</v>
      </c>
      <c r="Q2733" s="69">
        <v>7</v>
      </c>
      <c r="R2733" s="69" t="s">
        <v>63</v>
      </c>
      <c r="V2733" s="59" t="str">
        <f t="shared" si="339"/>
        <v>2791102бежевый</v>
      </c>
      <c r="W2733" s="59" t="str">
        <f t="shared" si="336"/>
        <v>2791102</v>
      </c>
      <c r="X2733" s="59" t="str">
        <f t="shared" si="340"/>
        <v>OUTDOOR AIR COTTON</v>
      </c>
      <c r="AC2733" s="50">
        <f t="shared" si="341"/>
        <v>2</v>
      </c>
      <c r="AD2733" s="43">
        <f t="shared" si="342"/>
        <v>539</v>
      </c>
      <c r="AE2733" s="50">
        <f t="shared" si="343"/>
        <v>2539</v>
      </c>
    </row>
    <row r="2734" spans="1:31">
      <c r="A2734" s="59" t="str">
        <f t="shared" si="337"/>
        <v>27911027</v>
      </c>
      <c r="B2734" s="59" t="str">
        <f t="shared" si="338"/>
        <v>02-539-02</v>
      </c>
      <c r="C2734" s="69" t="s">
        <v>5102</v>
      </c>
      <c r="D2734" s="69" t="s">
        <v>5099</v>
      </c>
      <c r="E2734" s="69" t="s">
        <v>972</v>
      </c>
      <c r="F2734" s="70">
        <v>59</v>
      </c>
      <c r="G2734" s="70" t="s">
        <v>5100</v>
      </c>
      <c r="H2734" s="69" t="s">
        <v>63</v>
      </c>
      <c r="I2734" s="69" t="s">
        <v>908</v>
      </c>
      <c r="J2734" s="69" t="s">
        <v>331</v>
      </c>
      <c r="K2734" s="69" t="s">
        <v>382</v>
      </c>
      <c r="L2734" s="69" t="s">
        <v>420</v>
      </c>
      <c r="M2734" s="69" t="s">
        <v>384</v>
      </c>
      <c r="N2734" s="69" t="s">
        <v>43</v>
      </c>
      <c r="O2734" s="69" t="s">
        <v>448</v>
      </c>
      <c r="P2734" s="69" t="s">
        <v>970</v>
      </c>
      <c r="Q2734" s="69">
        <v>7</v>
      </c>
      <c r="R2734" s="69" t="s">
        <v>63</v>
      </c>
      <c r="V2734" s="59" t="str">
        <f t="shared" si="339"/>
        <v>2791102бежевый</v>
      </c>
      <c r="W2734" s="59" t="str">
        <f t="shared" si="336"/>
        <v>2791102</v>
      </c>
      <c r="X2734" s="59" t="str">
        <f t="shared" si="340"/>
        <v>OUTDOOR AIR COTTON</v>
      </c>
      <c r="AC2734" s="50">
        <f t="shared" si="341"/>
        <v>2</v>
      </c>
      <c r="AD2734" s="43">
        <f t="shared" si="342"/>
        <v>539</v>
      </c>
      <c r="AE2734" s="50">
        <f t="shared" si="343"/>
        <v>2539</v>
      </c>
    </row>
    <row r="2735" spans="1:31">
      <c r="A2735" s="59" t="str">
        <f t="shared" si="337"/>
        <v>27911027</v>
      </c>
      <c r="B2735" s="59" t="str">
        <f t="shared" si="338"/>
        <v>02-539-02</v>
      </c>
      <c r="C2735" s="69" t="s">
        <v>5103</v>
      </c>
      <c r="D2735" s="69" t="s">
        <v>5099</v>
      </c>
      <c r="E2735" s="69" t="s">
        <v>983</v>
      </c>
      <c r="F2735" s="70">
        <v>61</v>
      </c>
      <c r="G2735" s="70" t="s">
        <v>5100</v>
      </c>
      <c r="H2735" s="69" t="s">
        <v>63</v>
      </c>
      <c r="I2735" s="69" t="s">
        <v>908</v>
      </c>
      <c r="J2735" s="69" t="s">
        <v>331</v>
      </c>
      <c r="K2735" s="69" t="s">
        <v>382</v>
      </c>
      <c r="L2735" s="69" t="s">
        <v>420</v>
      </c>
      <c r="M2735" s="69" t="s">
        <v>384</v>
      </c>
      <c r="N2735" s="69" t="s">
        <v>43</v>
      </c>
      <c r="O2735" s="69" t="s">
        <v>448</v>
      </c>
      <c r="P2735" s="69" t="s">
        <v>970</v>
      </c>
      <c r="Q2735" s="69">
        <v>7</v>
      </c>
      <c r="R2735" s="69" t="s">
        <v>63</v>
      </c>
      <c r="V2735" s="59" t="str">
        <f t="shared" si="339"/>
        <v>2791102бежевый</v>
      </c>
      <c r="W2735" s="59" t="str">
        <f t="shared" si="336"/>
        <v>2791102</v>
      </c>
      <c r="X2735" s="59" t="str">
        <f t="shared" si="340"/>
        <v>OUTDOOR AIR COTTON</v>
      </c>
      <c r="AC2735" s="50">
        <f t="shared" si="341"/>
        <v>2</v>
      </c>
      <c r="AD2735" s="43">
        <f t="shared" si="342"/>
        <v>539</v>
      </c>
      <c r="AE2735" s="50">
        <f t="shared" si="343"/>
        <v>2539</v>
      </c>
    </row>
    <row r="2736" spans="1:31">
      <c r="A2736" s="59" t="str">
        <f t="shared" si="337"/>
        <v>29385087</v>
      </c>
      <c r="B2736" s="59" t="str">
        <f t="shared" si="338"/>
        <v>02-540-02</v>
      </c>
      <c r="C2736" s="69" t="s">
        <v>5104</v>
      </c>
      <c r="D2736" s="69" t="s">
        <v>5105</v>
      </c>
      <c r="E2736" s="69" t="s">
        <v>1147</v>
      </c>
      <c r="F2736" s="70">
        <v>55</v>
      </c>
      <c r="G2736" s="70" t="s">
        <v>5106</v>
      </c>
      <c r="H2736" s="69" t="s">
        <v>63</v>
      </c>
      <c r="I2736" s="69" t="s">
        <v>969</v>
      </c>
      <c r="J2736" s="69" t="s">
        <v>321</v>
      </c>
      <c r="K2736" s="69" t="s">
        <v>382</v>
      </c>
      <c r="L2736" s="69" t="s">
        <v>420</v>
      </c>
      <c r="M2736" s="69" t="s">
        <v>384</v>
      </c>
      <c r="N2736" s="69" t="s">
        <v>35</v>
      </c>
      <c r="O2736" s="69" t="s">
        <v>386</v>
      </c>
      <c r="P2736" s="69" t="s">
        <v>970</v>
      </c>
      <c r="Q2736" s="69">
        <v>7</v>
      </c>
      <c r="R2736" s="69" t="s">
        <v>63</v>
      </c>
      <c r="V2736" s="59" t="str">
        <f t="shared" si="339"/>
        <v>2938508бежевый</v>
      </c>
      <c r="W2736" s="59" t="str">
        <f t="shared" si="336"/>
        <v>2938508</v>
      </c>
      <c r="X2736" s="59" t="str">
        <f t="shared" si="340"/>
        <v>BOATER WHEAT</v>
      </c>
      <c r="AC2736" s="50">
        <f t="shared" si="341"/>
        <v>2</v>
      </c>
      <c r="AD2736" s="43">
        <f t="shared" si="342"/>
        <v>540</v>
      </c>
      <c r="AE2736" s="50">
        <f t="shared" si="343"/>
        <v>2540</v>
      </c>
    </row>
    <row r="2737" spans="1:31">
      <c r="A2737" s="59" t="str">
        <f t="shared" si="337"/>
        <v>29385087</v>
      </c>
      <c r="B2737" s="59" t="str">
        <f t="shared" si="338"/>
        <v>02-540-02</v>
      </c>
      <c r="C2737" s="69" t="s">
        <v>5107</v>
      </c>
      <c r="D2737" s="69" t="s">
        <v>5105</v>
      </c>
      <c r="E2737" s="69" t="s">
        <v>967</v>
      </c>
      <c r="F2737" s="70">
        <v>57</v>
      </c>
      <c r="G2737" s="70" t="s">
        <v>5106</v>
      </c>
      <c r="H2737" s="69" t="s">
        <v>63</v>
      </c>
      <c r="I2737" s="69" t="s">
        <v>969</v>
      </c>
      <c r="J2737" s="69" t="s">
        <v>321</v>
      </c>
      <c r="K2737" s="69" t="s">
        <v>382</v>
      </c>
      <c r="L2737" s="69" t="s">
        <v>420</v>
      </c>
      <c r="M2737" s="69" t="s">
        <v>384</v>
      </c>
      <c r="N2737" s="69" t="s">
        <v>35</v>
      </c>
      <c r="O2737" s="69" t="s">
        <v>386</v>
      </c>
      <c r="P2737" s="69" t="s">
        <v>970</v>
      </c>
      <c r="Q2737" s="69">
        <v>7</v>
      </c>
      <c r="R2737" s="69" t="s">
        <v>63</v>
      </c>
      <c r="V2737" s="59" t="str">
        <f t="shared" si="339"/>
        <v>2938508бежевый</v>
      </c>
      <c r="W2737" s="59" t="str">
        <f t="shared" si="336"/>
        <v>2938508</v>
      </c>
      <c r="X2737" s="59" t="str">
        <f t="shared" si="340"/>
        <v>BOATER WHEAT</v>
      </c>
      <c r="AC2737" s="50">
        <f t="shared" si="341"/>
        <v>2</v>
      </c>
      <c r="AD2737" s="43">
        <f t="shared" si="342"/>
        <v>540</v>
      </c>
      <c r="AE2737" s="50">
        <f t="shared" si="343"/>
        <v>2540</v>
      </c>
    </row>
    <row r="2738" spans="1:31">
      <c r="A2738" s="59" t="str">
        <f t="shared" si="337"/>
        <v>29385087</v>
      </c>
      <c r="B2738" s="59" t="str">
        <f t="shared" si="338"/>
        <v>02-540-02</v>
      </c>
      <c r="C2738" s="69" t="s">
        <v>5108</v>
      </c>
      <c r="D2738" s="69" t="s">
        <v>5105</v>
      </c>
      <c r="E2738" s="69" t="s">
        <v>972</v>
      </c>
      <c r="F2738" s="70">
        <v>59</v>
      </c>
      <c r="G2738" s="70" t="s">
        <v>5106</v>
      </c>
      <c r="H2738" s="69" t="s">
        <v>63</v>
      </c>
      <c r="I2738" s="69" t="s">
        <v>969</v>
      </c>
      <c r="J2738" s="69" t="s">
        <v>321</v>
      </c>
      <c r="K2738" s="69" t="s">
        <v>382</v>
      </c>
      <c r="L2738" s="69" t="s">
        <v>420</v>
      </c>
      <c r="M2738" s="69" t="s">
        <v>384</v>
      </c>
      <c r="N2738" s="69" t="s">
        <v>35</v>
      </c>
      <c r="O2738" s="69" t="s">
        <v>386</v>
      </c>
      <c r="P2738" s="69" t="s">
        <v>970</v>
      </c>
      <c r="Q2738" s="69">
        <v>7</v>
      </c>
      <c r="R2738" s="69" t="s">
        <v>63</v>
      </c>
      <c r="V2738" s="59" t="str">
        <f t="shared" si="339"/>
        <v>2938508бежевый</v>
      </c>
      <c r="W2738" s="59" t="str">
        <f t="shared" si="336"/>
        <v>2938508</v>
      </c>
      <c r="X2738" s="59" t="str">
        <f t="shared" si="340"/>
        <v>BOATER WHEAT</v>
      </c>
      <c r="AC2738" s="50">
        <f t="shared" si="341"/>
        <v>2</v>
      </c>
      <c r="AD2738" s="43">
        <f t="shared" si="342"/>
        <v>540</v>
      </c>
      <c r="AE2738" s="50">
        <f t="shared" si="343"/>
        <v>2540</v>
      </c>
    </row>
    <row r="2739" spans="1:31">
      <c r="A2739" s="59" t="str">
        <f t="shared" si="337"/>
        <v>29385087</v>
      </c>
      <c r="B2739" s="59" t="str">
        <f t="shared" si="338"/>
        <v>02-540-02</v>
      </c>
      <c r="C2739" s="69" t="s">
        <v>5109</v>
      </c>
      <c r="D2739" s="69" t="s">
        <v>5105</v>
      </c>
      <c r="E2739" s="69" t="s">
        <v>983</v>
      </c>
      <c r="F2739" s="70">
        <v>61</v>
      </c>
      <c r="G2739" s="70" t="s">
        <v>5106</v>
      </c>
      <c r="H2739" s="69" t="s">
        <v>63</v>
      </c>
      <c r="I2739" s="69" t="s">
        <v>969</v>
      </c>
      <c r="J2739" s="69" t="s">
        <v>321</v>
      </c>
      <c r="K2739" s="69" t="s">
        <v>382</v>
      </c>
      <c r="L2739" s="69" t="s">
        <v>420</v>
      </c>
      <c r="M2739" s="69" t="s">
        <v>384</v>
      </c>
      <c r="N2739" s="69" t="s">
        <v>35</v>
      </c>
      <c r="O2739" s="69" t="s">
        <v>386</v>
      </c>
      <c r="P2739" s="69" t="s">
        <v>970</v>
      </c>
      <c r="Q2739" s="69">
        <v>7</v>
      </c>
      <c r="R2739" s="69" t="s">
        <v>63</v>
      </c>
      <c r="V2739" s="59" t="str">
        <f t="shared" si="339"/>
        <v>2938508бежевый</v>
      </c>
      <c r="W2739" s="59" t="str">
        <f t="shared" si="336"/>
        <v>2938508</v>
      </c>
      <c r="X2739" s="59" t="str">
        <f t="shared" si="340"/>
        <v>BOATER WHEAT</v>
      </c>
      <c r="AC2739" s="50">
        <f t="shared" si="341"/>
        <v>2</v>
      </c>
      <c r="AD2739" s="43">
        <f t="shared" si="342"/>
        <v>540</v>
      </c>
      <c r="AE2739" s="50">
        <f t="shared" si="343"/>
        <v>2540</v>
      </c>
    </row>
    <row r="2740" spans="1:31">
      <c r="A2740" s="59" t="str">
        <f t="shared" si="337"/>
        <v>29385087</v>
      </c>
      <c r="B2740" s="59" t="str">
        <f t="shared" si="338"/>
        <v>02-540-02</v>
      </c>
      <c r="C2740" s="69" t="s">
        <v>5110</v>
      </c>
      <c r="D2740" s="69" t="s">
        <v>5105</v>
      </c>
      <c r="E2740" s="69" t="s">
        <v>989</v>
      </c>
      <c r="F2740" s="70">
        <v>63</v>
      </c>
      <c r="G2740" s="70" t="s">
        <v>5106</v>
      </c>
      <c r="H2740" s="69" t="s">
        <v>63</v>
      </c>
      <c r="I2740" s="69" t="s">
        <v>969</v>
      </c>
      <c r="J2740" s="69" t="s">
        <v>321</v>
      </c>
      <c r="K2740" s="69" t="s">
        <v>382</v>
      </c>
      <c r="L2740" s="69" t="s">
        <v>420</v>
      </c>
      <c r="M2740" s="69" t="s">
        <v>384</v>
      </c>
      <c r="N2740" s="69" t="s">
        <v>35</v>
      </c>
      <c r="O2740" s="69" t="s">
        <v>386</v>
      </c>
      <c r="P2740" s="69" t="s">
        <v>970</v>
      </c>
      <c r="Q2740" s="69">
        <v>7</v>
      </c>
      <c r="R2740" s="69" t="s">
        <v>63</v>
      </c>
      <c r="V2740" s="59" t="str">
        <f t="shared" si="339"/>
        <v>2938508бежевый</v>
      </c>
      <c r="W2740" s="59" t="str">
        <f t="shared" si="336"/>
        <v>2938508</v>
      </c>
      <c r="X2740" s="59" t="str">
        <f t="shared" si="340"/>
        <v>BOATER WHEAT</v>
      </c>
      <c r="AC2740" s="50">
        <f t="shared" si="341"/>
        <v>2</v>
      </c>
      <c r="AD2740" s="43">
        <f t="shared" si="342"/>
        <v>540</v>
      </c>
      <c r="AE2740" s="50">
        <f t="shared" si="343"/>
        <v>2540</v>
      </c>
    </row>
    <row r="2741" spans="1:31">
      <c r="A2741" s="59" t="str">
        <f t="shared" si="337"/>
        <v>36985197</v>
      </c>
      <c r="B2741" s="59" t="str">
        <f t="shared" si="338"/>
        <v>02-541-02</v>
      </c>
      <c r="C2741" s="69" t="s">
        <v>5111</v>
      </c>
      <c r="D2741" s="69" t="s">
        <v>5112</v>
      </c>
      <c r="E2741" s="69" t="s">
        <v>1147</v>
      </c>
      <c r="F2741" s="70">
        <v>55</v>
      </c>
      <c r="G2741" s="70" t="s">
        <v>5113</v>
      </c>
      <c r="H2741" s="69" t="s">
        <v>205</v>
      </c>
      <c r="I2741" s="69" t="s">
        <v>969</v>
      </c>
      <c r="J2741" s="69" t="s">
        <v>331</v>
      </c>
      <c r="K2741" s="69" t="s">
        <v>382</v>
      </c>
      <c r="L2741" s="69" t="s">
        <v>420</v>
      </c>
      <c r="M2741" s="69" t="s">
        <v>384</v>
      </c>
      <c r="N2741" s="69" t="s">
        <v>35</v>
      </c>
      <c r="O2741" s="69" t="s">
        <v>386</v>
      </c>
      <c r="P2741" s="69" t="s">
        <v>970</v>
      </c>
      <c r="Q2741" s="69">
        <v>7</v>
      </c>
      <c r="R2741" s="69" t="s">
        <v>63</v>
      </c>
      <c r="V2741" s="59" t="str">
        <f t="shared" si="339"/>
        <v>3698519песочный</v>
      </c>
      <c r="W2741" s="59" t="str">
        <f t="shared" si="336"/>
        <v>3698519</v>
      </c>
      <c r="X2741" s="59" t="str">
        <f t="shared" si="340"/>
        <v>WESTERN TOYO</v>
      </c>
      <c r="AC2741" s="50">
        <f t="shared" si="341"/>
        <v>2</v>
      </c>
      <c r="AD2741" s="43">
        <f t="shared" si="342"/>
        <v>541</v>
      </c>
      <c r="AE2741" s="50">
        <f t="shared" si="343"/>
        <v>2541</v>
      </c>
    </row>
    <row r="2742" spans="1:31">
      <c r="A2742" s="59" t="str">
        <f t="shared" si="337"/>
        <v>36985197</v>
      </c>
      <c r="B2742" s="59" t="str">
        <f t="shared" si="338"/>
        <v>02-541-02</v>
      </c>
      <c r="C2742" s="69" t="s">
        <v>5114</v>
      </c>
      <c r="D2742" s="69" t="s">
        <v>5112</v>
      </c>
      <c r="E2742" s="69" t="s">
        <v>967</v>
      </c>
      <c r="F2742" s="70">
        <v>57</v>
      </c>
      <c r="G2742" s="70" t="s">
        <v>5113</v>
      </c>
      <c r="H2742" s="69" t="s">
        <v>205</v>
      </c>
      <c r="I2742" s="69" t="s">
        <v>969</v>
      </c>
      <c r="J2742" s="69" t="s">
        <v>331</v>
      </c>
      <c r="K2742" s="69" t="s">
        <v>382</v>
      </c>
      <c r="L2742" s="69" t="s">
        <v>420</v>
      </c>
      <c r="M2742" s="69" t="s">
        <v>384</v>
      </c>
      <c r="N2742" s="69" t="s">
        <v>35</v>
      </c>
      <c r="O2742" s="69" t="s">
        <v>386</v>
      </c>
      <c r="P2742" s="69" t="s">
        <v>970</v>
      </c>
      <c r="Q2742" s="69">
        <v>7</v>
      </c>
      <c r="R2742" s="69" t="s">
        <v>63</v>
      </c>
      <c r="V2742" s="59" t="str">
        <f t="shared" si="339"/>
        <v>3698519песочный</v>
      </c>
      <c r="W2742" s="59" t="str">
        <f t="shared" si="336"/>
        <v>3698519</v>
      </c>
      <c r="X2742" s="59" t="str">
        <f t="shared" si="340"/>
        <v>WESTERN TOYO</v>
      </c>
      <c r="AC2742" s="50">
        <f t="shared" si="341"/>
        <v>2</v>
      </c>
      <c r="AD2742" s="43">
        <f t="shared" si="342"/>
        <v>541</v>
      </c>
      <c r="AE2742" s="50">
        <f t="shared" si="343"/>
        <v>2541</v>
      </c>
    </row>
    <row r="2743" spans="1:31">
      <c r="A2743" s="59" t="str">
        <f t="shared" si="337"/>
        <v>36985197</v>
      </c>
      <c r="B2743" s="59" t="str">
        <f t="shared" si="338"/>
        <v>02-541-02</v>
      </c>
      <c r="C2743" s="69" t="s">
        <v>5115</v>
      </c>
      <c r="D2743" s="69" t="s">
        <v>5112</v>
      </c>
      <c r="E2743" s="69" t="s">
        <v>972</v>
      </c>
      <c r="F2743" s="70">
        <v>59</v>
      </c>
      <c r="G2743" s="70" t="s">
        <v>5113</v>
      </c>
      <c r="H2743" s="69" t="s">
        <v>205</v>
      </c>
      <c r="I2743" s="69" t="s">
        <v>969</v>
      </c>
      <c r="J2743" s="69" t="s">
        <v>331</v>
      </c>
      <c r="K2743" s="69" t="s">
        <v>382</v>
      </c>
      <c r="L2743" s="69" t="s">
        <v>420</v>
      </c>
      <c r="M2743" s="69" t="s">
        <v>384</v>
      </c>
      <c r="N2743" s="69" t="s">
        <v>35</v>
      </c>
      <c r="O2743" s="69" t="s">
        <v>386</v>
      </c>
      <c r="P2743" s="69" t="s">
        <v>970</v>
      </c>
      <c r="Q2743" s="69">
        <v>7</v>
      </c>
      <c r="R2743" s="69" t="s">
        <v>63</v>
      </c>
      <c r="V2743" s="59" t="str">
        <f t="shared" si="339"/>
        <v>3698519песочный</v>
      </c>
      <c r="W2743" s="59" t="str">
        <f t="shared" si="336"/>
        <v>3698519</v>
      </c>
      <c r="X2743" s="59" t="str">
        <f t="shared" si="340"/>
        <v>WESTERN TOYO</v>
      </c>
      <c r="AC2743" s="50">
        <f t="shared" si="341"/>
        <v>2</v>
      </c>
      <c r="AD2743" s="43">
        <f t="shared" si="342"/>
        <v>541</v>
      </c>
      <c r="AE2743" s="50">
        <f t="shared" si="343"/>
        <v>2541</v>
      </c>
    </row>
    <row r="2744" spans="1:31">
      <c r="A2744" s="59" t="str">
        <f t="shared" si="337"/>
        <v>36985197</v>
      </c>
      <c r="B2744" s="59" t="str">
        <f t="shared" si="338"/>
        <v>02-541-02</v>
      </c>
      <c r="C2744" s="69" t="s">
        <v>5116</v>
      </c>
      <c r="D2744" s="69" t="s">
        <v>5112</v>
      </c>
      <c r="E2744" s="69" t="s">
        <v>983</v>
      </c>
      <c r="F2744" s="70">
        <v>61</v>
      </c>
      <c r="G2744" s="70" t="s">
        <v>5113</v>
      </c>
      <c r="H2744" s="69" t="s">
        <v>205</v>
      </c>
      <c r="I2744" s="69" t="s">
        <v>969</v>
      </c>
      <c r="J2744" s="69" t="s">
        <v>331</v>
      </c>
      <c r="K2744" s="69" t="s">
        <v>382</v>
      </c>
      <c r="L2744" s="69" t="s">
        <v>420</v>
      </c>
      <c r="M2744" s="69" t="s">
        <v>384</v>
      </c>
      <c r="N2744" s="69" t="s">
        <v>35</v>
      </c>
      <c r="O2744" s="69" t="s">
        <v>386</v>
      </c>
      <c r="P2744" s="69" t="s">
        <v>970</v>
      </c>
      <c r="Q2744" s="69">
        <v>7</v>
      </c>
      <c r="R2744" s="69" t="s">
        <v>63</v>
      </c>
      <c r="V2744" s="59" t="str">
        <f t="shared" si="339"/>
        <v>3698519песочный</v>
      </c>
      <c r="W2744" s="59" t="str">
        <f t="shared" si="336"/>
        <v>3698519</v>
      </c>
      <c r="X2744" s="59" t="str">
        <f t="shared" si="340"/>
        <v>WESTERN TOYO</v>
      </c>
      <c r="AC2744" s="50">
        <f t="shared" si="341"/>
        <v>2</v>
      </c>
      <c r="AD2744" s="43">
        <f t="shared" si="342"/>
        <v>541</v>
      </c>
      <c r="AE2744" s="50">
        <f t="shared" si="343"/>
        <v>2541</v>
      </c>
    </row>
    <row r="2745" spans="1:31">
      <c r="A2745" s="59" t="str">
        <f t="shared" si="337"/>
        <v>77211068</v>
      </c>
      <c r="B2745" s="59" t="str">
        <f t="shared" si="338"/>
        <v>02-392-18</v>
      </c>
      <c r="C2745" s="69" t="s">
        <v>5117</v>
      </c>
      <c r="D2745" s="69" t="s">
        <v>5118</v>
      </c>
      <c r="E2745" s="69" t="s">
        <v>967</v>
      </c>
      <c r="F2745" s="70">
        <v>57</v>
      </c>
      <c r="G2745" s="70" t="s">
        <v>3941</v>
      </c>
      <c r="H2745" s="69" t="s">
        <v>78</v>
      </c>
      <c r="I2745" s="69" t="s">
        <v>908</v>
      </c>
      <c r="J2745" s="69" t="s">
        <v>327</v>
      </c>
      <c r="K2745" s="69" t="s">
        <v>382</v>
      </c>
      <c r="L2745" s="69" t="s">
        <v>420</v>
      </c>
      <c r="M2745" s="69" t="s">
        <v>388</v>
      </c>
      <c r="N2745" s="69" t="s">
        <v>1725</v>
      </c>
      <c r="O2745" s="69" t="s">
        <v>386</v>
      </c>
      <c r="P2745" s="69" t="s">
        <v>970</v>
      </c>
      <c r="Q2745" s="69">
        <v>8</v>
      </c>
      <c r="R2745" s="69" t="s">
        <v>78</v>
      </c>
      <c r="V2745" s="59" t="str">
        <f t="shared" si="339"/>
        <v>7721106красный</v>
      </c>
      <c r="W2745" s="59" t="str">
        <f t="shared" si="336"/>
        <v>7721106</v>
      </c>
      <c r="X2745" s="59" t="str">
        <f t="shared" si="340"/>
        <v>BASEBALL CAP CORD</v>
      </c>
      <c r="AC2745" s="50">
        <f t="shared" si="341"/>
        <v>2</v>
      </c>
      <c r="AD2745" s="43">
        <f t="shared" si="342"/>
        <v>392</v>
      </c>
      <c r="AE2745" s="50">
        <f t="shared" si="343"/>
        <v>2392</v>
      </c>
    </row>
    <row r="2746" spans="1:31">
      <c r="A2746" s="59" t="str">
        <f t="shared" si="337"/>
        <v>77211068</v>
      </c>
      <c r="B2746" s="59" t="str">
        <f t="shared" si="338"/>
        <v>02-392-18</v>
      </c>
      <c r="C2746" s="69" t="s">
        <v>5119</v>
      </c>
      <c r="D2746" s="69" t="s">
        <v>5118</v>
      </c>
      <c r="E2746" s="69" t="s">
        <v>972</v>
      </c>
      <c r="F2746" s="70">
        <v>59</v>
      </c>
      <c r="G2746" s="70" t="s">
        <v>3941</v>
      </c>
      <c r="H2746" s="69" t="s">
        <v>78</v>
      </c>
      <c r="I2746" s="69" t="s">
        <v>908</v>
      </c>
      <c r="J2746" s="69" t="s">
        <v>327</v>
      </c>
      <c r="K2746" s="69" t="s">
        <v>382</v>
      </c>
      <c r="L2746" s="69" t="s">
        <v>420</v>
      </c>
      <c r="M2746" s="69" t="s">
        <v>388</v>
      </c>
      <c r="N2746" s="69" t="s">
        <v>1725</v>
      </c>
      <c r="O2746" s="69" t="s">
        <v>386</v>
      </c>
      <c r="P2746" s="69" t="s">
        <v>970</v>
      </c>
      <c r="Q2746" s="69">
        <v>8</v>
      </c>
      <c r="R2746" s="69" t="s">
        <v>78</v>
      </c>
      <c r="V2746" s="59" t="str">
        <f t="shared" si="339"/>
        <v>7721106красный</v>
      </c>
      <c r="W2746" s="59" t="str">
        <f t="shared" si="336"/>
        <v>7721106</v>
      </c>
      <c r="X2746" s="59" t="str">
        <f t="shared" si="340"/>
        <v>BASEBALL CAP CORD</v>
      </c>
      <c r="AC2746" s="50">
        <f t="shared" si="341"/>
        <v>2</v>
      </c>
      <c r="AD2746" s="43">
        <f t="shared" si="342"/>
        <v>392</v>
      </c>
      <c r="AE2746" s="50">
        <f t="shared" si="343"/>
        <v>2392</v>
      </c>
    </row>
    <row r="2747" spans="1:31">
      <c r="A2747" s="59" t="str">
        <f t="shared" si="337"/>
        <v>77211068</v>
      </c>
      <c r="B2747" s="59" t="str">
        <f t="shared" si="338"/>
        <v>02-392-18</v>
      </c>
      <c r="C2747" s="69" t="s">
        <v>5120</v>
      </c>
      <c r="D2747" s="69" t="s">
        <v>5118</v>
      </c>
      <c r="E2747" s="69" t="s">
        <v>983</v>
      </c>
      <c r="F2747" s="70">
        <v>61</v>
      </c>
      <c r="G2747" s="70" t="s">
        <v>3941</v>
      </c>
      <c r="H2747" s="69" t="s">
        <v>78</v>
      </c>
      <c r="I2747" s="69" t="s">
        <v>908</v>
      </c>
      <c r="J2747" s="69" t="s">
        <v>327</v>
      </c>
      <c r="K2747" s="69" t="s">
        <v>382</v>
      </c>
      <c r="L2747" s="69" t="s">
        <v>420</v>
      </c>
      <c r="M2747" s="69" t="s">
        <v>388</v>
      </c>
      <c r="N2747" s="69" t="s">
        <v>1725</v>
      </c>
      <c r="O2747" s="69" t="s">
        <v>386</v>
      </c>
      <c r="P2747" s="69" t="s">
        <v>970</v>
      </c>
      <c r="Q2747" s="69">
        <v>8</v>
      </c>
      <c r="R2747" s="69" t="s">
        <v>78</v>
      </c>
      <c r="V2747" s="59" t="str">
        <f t="shared" si="339"/>
        <v>7721106красный</v>
      </c>
      <c r="W2747" s="59" t="str">
        <f t="shared" si="336"/>
        <v>7721106</v>
      </c>
      <c r="X2747" s="59" t="str">
        <f t="shared" si="340"/>
        <v>BASEBALL CAP CORD</v>
      </c>
      <c r="AC2747" s="50">
        <f t="shared" si="341"/>
        <v>2</v>
      </c>
      <c r="AD2747" s="43">
        <f t="shared" si="342"/>
        <v>392</v>
      </c>
      <c r="AE2747" s="50">
        <f t="shared" si="343"/>
        <v>2392</v>
      </c>
    </row>
    <row r="2748" spans="1:31">
      <c r="A2748" s="59" t="str">
        <f t="shared" si="337"/>
        <v>7790502348</v>
      </c>
      <c r="B2748" s="59" t="str">
        <f t="shared" si="338"/>
        <v>02-542-92</v>
      </c>
      <c r="C2748" s="69" t="s">
        <v>5121</v>
      </c>
      <c r="D2748" s="69" t="s">
        <v>5122</v>
      </c>
      <c r="E2748" s="69" t="s">
        <v>967</v>
      </c>
      <c r="F2748" s="70">
        <v>57</v>
      </c>
      <c r="G2748" s="70" t="s">
        <v>5123</v>
      </c>
      <c r="H2748" s="69" t="s">
        <v>175</v>
      </c>
      <c r="I2748" s="69" t="s">
        <v>1018</v>
      </c>
      <c r="J2748" s="69" t="s">
        <v>327</v>
      </c>
      <c r="K2748" s="69" t="s">
        <v>382</v>
      </c>
      <c r="L2748" s="69" t="s">
        <v>420</v>
      </c>
      <c r="M2748" s="69" t="s">
        <v>388</v>
      </c>
      <c r="N2748" s="69" t="s">
        <v>44</v>
      </c>
      <c r="O2748" s="69" t="s">
        <v>433</v>
      </c>
      <c r="P2748" s="69" t="s">
        <v>970</v>
      </c>
      <c r="Q2748" s="69">
        <v>348</v>
      </c>
      <c r="R2748" s="69" t="s">
        <v>86</v>
      </c>
      <c r="V2748" s="59" t="str">
        <f t="shared" si="339"/>
        <v>7790502коричневый / синий</v>
      </c>
      <c r="W2748" s="59" t="str">
        <f t="shared" si="336"/>
        <v>7790502</v>
      </c>
      <c r="X2748" s="59" t="str">
        <f t="shared" si="340"/>
        <v>BASEBALL CAP PATCHWORK WOOL</v>
      </c>
      <c r="AC2748" s="50">
        <f t="shared" si="341"/>
        <v>2</v>
      </c>
      <c r="AD2748" s="43">
        <f t="shared" si="342"/>
        <v>542</v>
      </c>
      <c r="AE2748" s="50">
        <f t="shared" si="343"/>
        <v>2542</v>
      </c>
    </row>
    <row r="2749" spans="1:31">
      <c r="A2749" s="59" t="str">
        <f t="shared" si="337"/>
        <v>7790502348</v>
      </c>
      <c r="B2749" s="59" t="str">
        <f t="shared" si="338"/>
        <v>02-542-92</v>
      </c>
      <c r="C2749" s="69" t="s">
        <v>5124</v>
      </c>
      <c r="D2749" s="69" t="s">
        <v>5122</v>
      </c>
      <c r="E2749" s="69" t="s">
        <v>972</v>
      </c>
      <c r="F2749" s="70">
        <v>59</v>
      </c>
      <c r="G2749" s="70" t="s">
        <v>5123</v>
      </c>
      <c r="H2749" s="69" t="s">
        <v>175</v>
      </c>
      <c r="I2749" s="69" t="s">
        <v>1018</v>
      </c>
      <c r="J2749" s="69" t="s">
        <v>327</v>
      </c>
      <c r="K2749" s="69" t="s">
        <v>382</v>
      </c>
      <c r="L2749" s="69" t="s">
        <v>420</v>
      </c>
      <c r="M2749" s="69" t="s">
        <v>388</v>
      </c>
      <c r="N2749" s="69" t="s">
        <v>44</v>
      </c>
      <c r="O2749" s="69" t="s">
        <v>433</v>
      </c>
      <c r="P2749" s="69" t="s">
        <v>970</v>
      </c>
      <c r="Q2749" s="69">
        <v>348</v>
      </c>
      <c r="R2749" s="69" t="s">
        <v>86</v>
      </c>
      <c r="V2749" s="59" t="str">
        <f t="shared" si="339"/>
        <v>7790502коричневый / синий</v>
      </c>
      <c r="W2749" s="59" t="str">
        <f t="shared" si="336"/>
        <v>7790502</v>
      </c>
      <c r="X2749" s="59" t="str">
        <f t="shared" si="340"/>
        <v>BASEBALL CAP PATCHWORK WOOL</v>
      </c>
      <c r="AC2749" s="50">
        <f t="shared" si="341"/>
        <v>2</v>
      </c>
      <c r="AD2749" s="43">
        <f t="shared" si="342"/>
        <v>542</v>
      </c>
      <c r="AE2749" s="50">
        <f t="shared" si="343"/>
        <v>2542</v>
      </c>
    </row>
    <row r="2750" spans="1:31">
      <c r="A2750" s="59" t="str">
        <f t="shared" si="337"/>
        <v>7790502348</v>
      </c>
      <c r="B2750" s="59" t="str">
        <f t="shared" si="338"/>
        <v>02-542-92</v>
      </c>
      <c r="C2750" s="69" t="s">
        <v>5125</v>
      </c>
      <c r="D2750" s="69" t="s">
        <v>5122</v>
      </c>
      <c r="E2750" s="69" t="s">
        <v>983</v>
      </c>
      <c r="F2750" s="70">
        <v>61</v>
      </c>
      <c r="G2750" s="70" t="s">
        <v>5123</v>
      </c>
      <c r="H2750" s="69" t="s">
        <v>175</v>
      </c>
      <c r="I2750" s="69" t="s">
        <v>1018</v>
      </c>
      <c r="J2750" s="69" t="s">
        <v>327</v>
      </c>
      <c r="K2750" s="69" t="s">
        <v>382</v>
      </c>
      <c r="L2750" s="69" t="s">
        <v>420</v>
      </c>
      <c r="M2750" s="69" t="s">
        <v>388</v>
      </c>
      <c r="N2750" s="69" t="s">
        <v>44</v>
      </c>
      <c r="O2750" s="69" t="s">
        <v>433</v>
      </c>
      <c r="P2750" s="69" t="s">
        <v>970</v>
      </c>
      <c r="Q2750" s="69">
        <v>348</v>
      </c>
      <c r="R2750" s="69" t="s">
        <v>86</v>
      </c>
      <c r="V2750" s="59" t="str">
        <f t="shared" si="339"/>
        <v>7790502коричневый / синий</v>
      </c>
      <c r="W2750" s="59" t="str">
        <f t="shared" si="336"/>
        <v>7790502</v>
      </c>
      <c r="X2750" s="59" t="str">
        <f t="shared" si="340"/>
        <v>BASEBALL CAP PATCHWORK WOOL</v>
      </c>
      <c r="AC2750" s="50">
        <f t="shared" si="341"/>
        <v>2</v>
      </c>
      <c r="AD2750" s="43">
        <f t="shared" si="342"/>
        <v>542</v>
      </c>
      <c r="AE2750" s="50">
        <f t="shared" si="343"/>
        <v>2542</v>
      </c>
    </row>
    <row r="2751" spans="1:31">
      <c r="A2751" s="59" t="str">
        <f t="shared" si="337"/>
        <v>7790502348</v>
      </c>
      <c r="B2751" s="59" t="str">
        <f t="shared" si="338"/>
        <v>02-542-92</v>
      </c>
      <c r="C2751" s="69" t="s">
        <v>5126</v>
      </c>
      <c r="D2751" s="69" t="s">
        <v>5122</v>
      </c>
      <c r="E2751" s="69" t="s">
        <v>989</v>
      </c>
      <c r="F2751" s="70">
        <v>63</v>
      </c>
      <c r="G2751" s="70" t="s">
        <v>5123</v>
      </c>
      <c r="H2751" s="69" t="s">
        <v>175</v>
      </c>
      <c r="I2751" s="69" t="s">
        <v>1018</v>
      </c>
      <c r="J2751" s="69" t="s">
        <v>327</v>
      </c>
      <c r="K2751" s="69" t="s">
        <v>382</v>
      </c>
      <c r="L2751" s="69" t="s">
        <v>420</v>
      </c>
      <c r="M2751" s="69" t="s">
        <v>388</v>
      </c>
      <c r="N2751" s="69" t="s">
        <v>44</v>
      </c>
      <c r="O2751" s="69" t="s">
        <v>433</v>
      </c>
      <c r="P2751" s="69" t="s">
        <v>970</v>
      </c>
      <c r="Q2751" s="69">
        <v>348</v>
      </c>
      <c r="R2751" s="69" t="s">
        <v>86</v>
      </c>
      <c r="V2751" s="59" t="str">
        <f t="shared" si="339"/>
        <v>7790502коричневый / синий</v>
      </c>
      <c r="W2751" s="59" t="str">
        <f t="shared" si="336"/>
        <v>7790502</v>
      </c>
      <c r="X2751" s="59" t="str">
        <f t="shared" si="340"/>
        <v>BASEBALL CAP PATCHWORK WOOL</v>
      </c>
      <c r="AC2751" s="50">
        <f t="shared" si="341"/>
        <v>2</v>
      </c>
      <c r="AD2751" s="43">
        <f t="shared" si="342"/>
        <v>542</v>
      </c>
      <c r="AE2751" s="50">
        <f t="shared" si="343"/>
        <v>2542</v>
      </c>
    </row>
    <row r="2752" spans="1:31">
      <c r="A2752" s="59" t="str">
        <f t="shared" si="337"/>
        <v>94972206</v>
      </c>
      <c r="B2752" s="59" t="str">
        <f t="shared" si="338"/>
        <v>02-543-66</v>
      </c>
      <c r="C2752" s="69" t="s">
        <v>5127</v>
      </c>
      <c r="D2752" s="69" t="s">
        <v>5128</v>
      </c>
      <c r="E2752" s="69">
        <v>9</v>
      </c>
      <c r="F2752" s="70">
        <v>9</v>
      </c>
      <c r="G2752" s="70" t="s">
        <v>5129</v>
      </c>
      <c r="H2752" s="69" t="s">
        <v>170</v>
      </c>
      <c r="I2752" s="69" t="s">
        <v>1045</v>
      </c>
      <c r="J2752" s="69" t="s">
        <v>347</v>
      </c>
      <c r="K2752" s="69" t="s">
        <v>382</v>
      </c>
      <c r="L2752" s="69" t="s">
        <v>420</v>
      </c>
      <c r="M2752" s="69" t="s">
        <v>388</v>
      </c>
      <c r="N2752" s="69" t="s">
        <v>32</v>
      </c>
      <c r="O2752" s="69" t="s">
        <v>386</v>
      </c>
      <c r="P2752" s="69" t="s">
        <v>970</v>
      </c>
      <c r="Q2752" s="69">
        <v>6</v>
      </c>
      <c r="R2752" s="69" t="s">
        <v>86</v>
      </c>
      <c r="V2752" s="59" t="str">
        <f t="shared" si="339"/>
        <v>9497220коричневый / красный</v>
      </c>
      <c r="W2752" s="59" t="str">
        <f t="shared" si="336"/>
        <v>9497220</v>
      </c>
      <c r="X2752" s="59" t="str">
        <f t="shared" si="340"/>
        <v>MITTENS WOOL / GOAT NAPPA</v>
      </c>
      <c r="AC2752" s="50">
        <f t="shared" si="341"/>
        <v>2</v>
      </c>
      <c r="AD2752" s="43">
        <f t="shared" si="342"/>
        <v>543</v>
      </c>
      <c r="AE2752" s="50">
        <f t="shared" si="343"/>
        <v>2543</v>
      </c>
    </row>
    <row r="2753" spans="1:31">
      <c r="A2753" s="59" t="str">
        <f t="shared" si="337"/>
        <v>661010931</v>
      </c>
      <c r="B2753" s="59" t="str">
        <f t="shared" si="338"/>
        <v>02-544-08</v>
      </c>
      <c r="C2753" s="69" t="s">
        <v>5130</v>
      </c>
      <c r="D2753" s="69" t="s">
        <v>5131</v>
      </c>
      <c r="E2753" s="69" t="s">
        <v>967</v>
      </c>
      <c r="F2753" s="70">
        <v>57</v>
      </c>
      <c r="G2753" s="70" t="s">
        <v>5132</v>
      </c>
      <c r="H2753" s="69" t="s">
        <v>83</v>
      </c>
      <c r="I2753" s="69" t="s">
        <v>5133</v>
      </c>
      <c r="J2753" s="69" t="s">
        <v>320</v>
      </c>
      <c r="K2753" s="69" t="s">
        <v>382</v>
      </c>
      <c r="L2753" s="69" t="s">
        <v>420</v>
      </c>
      <c r="M2753" s="69" t="s">
        <v>388</v>
      </c>
      <c r="N2753" s="69" t="s">
        <v>44</v>
      </c>
      <c r="O2753" s="69" t="s">
        <v>433</v>
      </c>
      <c r="P2753" s="69" t="s">
        <v>970</v>
      </c>
      <c r="Q2753" s="69">
        <v>31</v>
      </c>
      <c r="R2753" s="69" t="s">
        <v>83</v>
      </c>
      <c r="V2753" s="59" t="str">
        <f t="shared" si="339"/>
        <v>6610109серый</v>
      </c>
      <c r="W2753" s="59" t="str">
        <f t="shared" si="336"/>
        <v>6610109</v>
      </c>
      <c r="X2753" s="59" t="str">
        <f t="shared" si="340"/>
        <v>TEXAS WOOL</v>
      </c>
      <c r="AC2753" s="50">
        <f t="shared" si="341"/>
        <v>2</v>
      </c>
      <c r="AD2753" s="43">
        <f t="shared" si="342"/>
        <v>544</v>
      </c>
      <c r="AE2753" s="50">
        <f t="shared" si="343"/>
        <v>2544</v>
      </c>
    </row>
    <row r="2754" spans="1:31">
      <c r="A2754" s="59" t="str">
        <f t="shared" si="337"/>
        <v>661010931</v>
      </c>
      <c r="B2754" s="59" t="str">
        <f t="shared" si="338"/>
        <v>02-544-08</v>
      </c>
      <c r="C2754" s="69" t="s">
        <v>5134</v>
      </c>
      <c r="D2754" s="69" t="s">
        <v>5131</v>
      </c>
      <c r="E2754" s="69" t="s">
        <v>972</v>
      </c>
      <c r="F2754" s="70">
        <v>59</v>
      </c>
      <c r="G2754" s="70" t="s">
        <v>5132</v>
      </c>
      <c r="H2754" s="69" t="s">
        <v>83</v>
      </c>
      <c r="I2754" s="69" t="s">
        <v>5133</v>
      </c>
      <c r="J2754" s="69" t="s">
        <v>320</v>
      </c>
      <c r="K2754" s="69" t="s">
        <v>382</v>
      </c>
      <c r="L2754" s="69" t="s">
        <v>420</v>
      </c>
      <c r="M2754" s="69" t="s">
        <v>388</v>
      </c>
      <c r="N2754" s="69" t="s">
        <v>44</v>
      </c>
      <c r="O2754" s="69" t="s">
        <v>433</v>
      </c>
      <c r="P2754" s="69" t="s">
        <v>970</v>
      </c>
      <c r="Q2754" s="69">
        <v>31</v>
      </c>
      <c r="R2754" s="69" t="s">
        <v>83</v>
      </c>
      <c r="V2754" s="59" t="str">
        <f t="shared" si="339"/>
        <v>6610109серый</v>
      </c>
      <c r="W2754" s="59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6610109</v>
      </c>
      <c r="X2754" s="59" t="str">
        <f t="shared" si="340"/>
        <v>TEXAS WOOL</v>
      </c>
      <c r="AC2754" s="50">
        <f t="shared" si="341"/>
        <v>2</v>
      </c>
      <c r="AD2754" s="43">
        <f t="shared" si="342"/>
        <v>544</v>
      </c>
      <c r="AE2754" s="50">
        <f t="shared" si="343"/>
        <v>2544</v>
      </c>
    </row>
    <row r="2755" spans="1:31">
      <c r="A2755" s="59" t="str">
        <f t="shared" ref="A2755:A2818" si="345">IF(G2755&amp;Q2755&lt;&gt;"",W2755&amp;Q2755,"")</f>
        <v>661010931</v>
      </c>
      <c r="B2755" s="59" t="str">
        <f t="shared" ref="B2755:B2818" si="346">IF(C2755&lt;&gt;"",LEFT(C2755,9),"")</f>
        <v>02-544-08</v>
      </c>
      <c r="C2755" s="69" t="s">
        <v>5135</v>
      </c>
      <c r="D2755" s="69" t="s">
        <v>5131</v>
      </c>
      <c r="E2755" s="69" t="s">
        <v>983</v>
      </c>
      <c r="F2755" s="70">
        <v>61</v>
      </c>
      <c r="G2755" s="70" t="s">
        <v>5132</v>
      </c>
      <c r="H2755" s="69" t="s">
        <v>83</v>
      </c>
      <c r="I2755" s="69" t="s">
        <v>5133</v>
      </c>
      <c r="J2755" s="69" t="s">
        <v>320</v>
      </c>
      <c r="K2755" s="69" t="s">
        <v>382</v>
      </c>
      <c r="L2755" s="69" t="s">
        <v>420</v>
      </c>
      <c r="M2755" s="69" t="s">
        <v>388</v>
      </c>
      <c r="N2755" s="69" t="s">
        <v>44</v>
      </c>
      <c r="O2755" s="69" t="s">
        <v>433</v>
      </c>
      <c r="P2755" s="69" t="s">
        <v>970</v>
      </c>
      <c r="Q2755" s="69">
        <v>31</v>
      </c>
      <c r="R2755" s="69" t="s">
        <v>83</v>
      </c>
      <c r="V2755" s="59" t="str">
        <f t="shared" ref="V2755:V2818" si="347">W2755&amp;H2755</f>
        <v>6610109серый</v>
      </c>
      <c r="W2755" s="59" t="str">
        <f t="shared" si="344"/>
        <v>6610109</v>
      </c>
      <c r="X2755" s="59" t="str">
        <f t="shared" ref="X2755:X2818" si="348">IF(A2755&lt;&gt;"",IFERROR(IF(FIND(" ",G2755)&gt;=1,MID(G2755,FIND(" ",G2755)+1,LEN(G2755)),""),""),"")</f>
        <v>TEXAS WOOL</v>
      </c>
      <c r="AC2755" s="50">
        <f t="shared" ref="AC2755:AC2818" si="349">IFERROR(VALUE(MID($C2755,1,2)),0)</f>
        <v>2</v>
      </c>
      <c r="AD2755" s="43">
        <f t="shared" ref="AD2755:AD2818" si="350">IFERROR(VALUE(MID($C2755,4,3)),0)</f>
        <v>544</v>
      </c>
      <c r="AE2755" s="50">
        <f t="shared" ref="AE2755:AE2818" si="351">VALUE(RIGHT("00"&amp;AC2755,2)&amp;RIGHT("000"&amp;AD2755,3))</f>
        <v>2544</v>
      </c>
    </row>
    <row r="2756" spans="1:31">
      <c r="A2756" s="59" t="str">
        <f t="shared" si="345"/>
        <v>661010931</v>
      </c>
      <c r="B2756" s="59" t="str">
        <f t="shared" si="346"/>
        <v>02-544-08</v>
      </c>
      <c r="C2756" s="69" t="s">
        <v>5136</v>
      </c>
      <c r="D2756" s="69" t="s">
        <v>5131</v>
      </c>
      <c r="E2756" s="69" t="s">
        <v>989</v>
      </c>
      <c r="F2756" s="70">
        <v>63</v>
      </c>
      <c r="G2756" s="70" t="s">
        <v>5132</v>
      </c>
      <c r="H2756" s="69" t="s">
        <v>83</v>
      </c>
      <c r="I2756" s="69" t="s">
        <v>5133</v>
      </c>
      <c r="J2756" s="69" t="s">
        <v>320</v>
      </c>
      <c r="K2756" s="69" t="s">
        <v>382</v>
      </c>
      <c r="L2756" s="69" t="s">
        <v>420</v>
      </c>
      <c r="M2756" s="69" t="s">
        <v>388</v>
      </c>
      <c r="N2756" s="69" t="s">
        <v>44</v>
      </c>
      <c r="O2756" s="69" t="s">
        <v>433</v>
      </c>
      <c r="P2756" s="69" t="s">
        <v>970</v>
      </c>
      <c r="Q2756" s="69">
        <v>31</v>
      </c>
      <c r="R2756" s="69" t="s">
        <v>83</v>
      </c>
      <c r="V2756" s="59" t="str">
        <f t="shared" si="347"/>
        <v>6610109серый</v>
      </c>
      <c r="W2756" s="59" t="str">
        <f t="shared" si="344"/>
        <v>6610109</v>
      </c>
      <c r="X2756" s="59" t="str">
        <f t="shared" si="348"/>
        <v>TEXAS WOOL</v>
      </c>
      <c r="AC2756" s="50">
        <f t="shared" si="349"/>
        <v>2</v>
      </c>
      <c r="AD2756" s="43">
        <f t="shared" si="350"/>
        <v>544</v>
      </c>
      <c r="AE2756" s="50">
        <f t="shared" si="351"/>
        <v>2544</v>
      </c>
    </row>
    <row r="2757" spans="1:31">
      <c r="A2757" s="59" t="str">
        <f t="shared" si="345"/>
        <v>661010961</v>
      </c>
      <c r="B2757" s="59" t="str">
        <f t="shared" si="346"/>
        <v>02-544-14</v>
      </c>
      <c r="C2757" s="69" t="s">
        <v>5137</v>
      </c>
      <c r="D2757" s="69" t="s">
        <v>5138</v>
      </c>
      <c r="E2757" s="69" t="s">
        <v>967</v>
      </c>
      <c r="F2757" s="70">
        <v>57</v>
      </c>
      <c r="G2757" s="70" t="s">
        <v>5132</v>
      </c>
      <c r="H2757" s="69" t="s">
        <v>86</v>
      </c>
      <c r="I2757" s="69" t="s">
        <v>5133</v>
      </c>
      <c r="J2757" s="69" t="s">
        <v>320</v>
      </c>
      <c r="K2757" s="69" t="s">
        <v>382</v>
      </c>
      <c r="L2757" s="69" t="s">
        <v>420</v>
      </c>
      <c r="M2757" s="69" t="s">
        <v>388</v>
      </c>
      <c r="N2757" s="69" t="s">
        <v>44</v>
      </c>
      <c r="O2757" s="69" t="s">
        <v>433</v>
      </c>
      <c r="P2757" s="69" t="s">
        <v>970</v>
      </c>
      <c r="Q2757" s="69">
        <v>61</v>
      </c>
      <c r="R2757" s="69" t="s">
        <v>86</v>
      </c>
      <c r="V2757" s="59" t="str">
        <f t="shared" si="347"/>
        <v>6610109коричневый</v>
      </c>
      <c r="W2757" s="59" t="str">
        <f t="shared" si="344"/>
        <v>6610109</v>
      </c>
      <c r="X2757" s="59" t="str">
        <f t="shared" si="348"/>
        <v>TEXAS WOOL</v>
      </c>
      <c r="AC2757" s="50">
        <f t="shared" si="349"/>
        <v>2</v>
      </c>
      <c r="AD2757" s="43">
        <f t="shared" si="350"/>
        <v>544</v>
      </c>
      <c r="AE2757" s="50">
        <f t="shared" si="351"/>
        <v>2544</v>
      </c>
    </row>
    <row r="2758" spans="1:31">
      <c r="A2758" s="59" t="str">
        <f t="shared" si="345"/>
        <v>661010961</v>
      </c>
      <c r="B2758" s="59" t="str">
        <f t="shared" si="346"/>
        <v>02-544-14</v>
      </c>
      <c r="C2758" s="69" t="s">
        <v>5139</v>
      </c>
      <c r="D2758" s="69" t="s">
        <v>5138</v>
      </c>
      <c r="E2758" s="69" t="s">
        <v>972</v>
      </c>
      <c r="F2758" s="70">
        <v>59</v>
      </c>
      <c r="G2758" s="70" t="s">
        <v>5132</v>
      </c>
      <c r="H2758" s="69" t="s">
        <v>86</v>
      </c>
      <c r="I2758" s="69" t="s">
        <v>5133</v>
      </c>
      <c r="J2758" s="69" t="s">
        <v>320</v>
      </c>
      <c r="K2758" s="69" t="s">
        <v>382</v>
      </c>
      <c r="L2758" s="69" t="s">
        <v>420</v>
      </c>
      <c r="M2758" s="69" t="s">
        <v>388</v>
      </c>
      <c r="N2758" s="69" t="s">
        <v>44</v>
      </c>
      <c r="O2758" s="69" t="s">
        <v>433</v>
      </c>
      <c r="P2758" s="69" t="s">
        <v>970</v>
      </c>
      <c r="Q2758" s="69">
        <v>61</v>
      </c>
      <c r="R2758" s="69" t="s">
        <v>86</v>
      </c>
      <c r="V2758" s="59" t="str">
        <f t="shared" si="347"/>
        <v>6610109коричневый</v>
      </c>
      <c r="W2758" s="59" t="str">
        <f t="shared" si="344"/>
        <v>6610109</v>
      </c>
      <c r="X2758" s="59" t="str">
        <f t="shared" si="348"/>
        <v>TEXAS WOOL</v>
      </c>
      <c r="AC2758" s="50">
        <f t="shared" si="349"/>
        <v>2</v>
      </c>
      <c r="AD2758" s="43">
        <f t="shared" si="350"/>
        <v>544</v>
      </c>
      <c r="AE2758" s="50">
        <f t="shared" si="351"/>
        <v>2544</v>
      </c>
    </row>
    <row r="2759" spans="1:31">
      <c r="A2759" s="59" t="str">
        <f t="shared" si="345"/>
        <v>661010961</v>
      </c>
      <c r="B2759" s="59" t="str">
        <f t="shared" si="346"/>
        <v>02-544-14</v>
      </c>
      <c r="C2759" s="69" t="s">
        <v>5140</v>
      </c>
      <c r="D2759" s="69" t="s">
        <v>5138</v>
      </c>
      <c r="E2759" s="69" t="s">
        <v>983</v>
      </c>
      <c r="F2759" s="70">
        <v>61</v>
      </c>
      <c r="G2759" s="70" t="s">
        <v>5132</v>
      </c>
      <c r="H2759" s="69" t="s">
        <v>86</v>
      </c>
      <c r="I2759" s="69" t="s">
        <v>5133</v>
      </c>
      <c r="J2759" s="69" t="s">
        <v>320</v>
      </c>
      <c r="K2759" s="69" t="s">
        <v>382</v>
      </c>
      <c r="L2759" s="69" t="s">
        <v>420</v>
      </c>
      <c r="M2759" s="69" t="s">
        <v>388</v>
      </c>
      <c r="N2759" s="69" t="s">
        <v>44</v>
      </c>
      <c r="O2759" s="69" t="s">
        <v>433</v>
      </c>
      <c r="P2759" s="69" t="s">
        <v>970</v>
      </c>
      <c r="Q2759" s="69">
        <v>61</v>
      </c>
      <c r="R2759" s="69" t="s">
        <v>86</v>
      </c>
      <c r="V2759" s="59" t="str">
        <f t="shared" si="347"/>
        <v>6610109коричневый</v>
      </c>
      <c r="W2759" s="59" t="str">
        <f t="shared" si="344"/>
        <v>6610109</v>
      </c>
      <c r="X2759" s="59" t="str">
        <f t="shared" si="348"/>
        <v>TEXAS WOOL</v>
      </c>
      <c r="AC2759" s="50">
        <f t="shared" si="349"/>
        <v>2</v>
      </c>
      <c r="AD2759" s="43">
        <f t="shared" si="350"/>
        <v>544</v>
      </c>
      <c r="AE2759" s="50">
        <f t="shared" si="351"/>
        <v>2544</v>
      </c>
    </row>
    <row r="2760" spans="1:31">
      <c r="A2760" s="59" t="str">
        <f t="shared" si="345"/>
        <v>661010961</v>
      </c>
      <c r="B2760" s="59" t="str">
        <f t="shared" si="346"/>
        <v>02-544-14</v>
      </c>
      <c r="C2760" s="69" t="s">
        <v>5141</v>
      </c>
      <c r="D2760" s="69" t="s">
        <v>5138</v>
      </c>
      <c r="E2760" s="69" t="s">
        <v>989</v>
      </c>
      <c r="F2760" s="70">
        <v>63</v>
      </c>
      <c r="G2760" s="70" t="s">
        <v>5132</v>
      </c>
      <c r="H2760" s="69" t="s">
        <v>86</v>
      </c>
      <c r="I2760" s="69" t="s">
        <v>5133</v>
      </c>
      <c r="J2760" s="69" t="s">
        <v>320</v>
      </c>
      <c r="K2760" s="69" t="s">
        <v>382</v>
      </c>
      <c r="L2760" s="69" t="s">
        <v>420</v>
      </c>
      <c r="M2760" s="69" t="s">
        <v>388</v>
      </c>
      <c r="N2760" s="69" t="s">
        <v>44</v>
      </c>
      <c r="O2760" s="69" t="s">
        <v>433</v>
      </c>
      <c r="P2760" s="69" t="s">
        <v>970</v>
      </c>
      <c r="Q2760" s="69">
        <v>61</v>
      </c>
      <c r="R2760" s="69" t="s">
        <v>86</v>
      </c>
      <c r="V2760" s="59" t="str">
        <f t="shared" si="347"/>
        <v>6610109коричневый</v>
      </c>
      <c r="W2760" s="59" t="str">
        <f t="shared" si="344"/>
        <v>6610109</v>
      </c>
      <c r="X2760" s="59" t="str">
        <f t="shared" si="348"/>
        <v>TEXAS WOOL</v>
      </c>
      <c r="AC2760" s="50">
        <f t="shared" si="349"/>
        <v>2</v>
      </c>
      <c r="AD2760" s="43">
        <f t="shared" si="350"/>
        <v>544</v>
      </c>
      <c r="AE2760" s="50">
        <f t="shared" si="351"/>
        <v>2544</v>
      </c>
    </row>
    <row r="2761" spans="1:31">
      <c r="A2761" s="59" t="str">
        <f t="shared" si="345"/>
        <v>6610203227</v>
      </c>
      <c r="B2761" s="59" t="str">
        <f t="shared" si="346"/>
        <v>02-545-06</v>
      </c>
      <c r="C2761" s="69" t="s">
        <v>5142</v>
      </c>
      <c r="D2761" s="69" t="s">
        <v>5143</v>
      </c>
      <c r="E2761" s="69" t="s">
        <v>967</v>
      </c>
      <c r="F2761" s="70">
        <v>57</v>
      </c>
      <c r="G2761" s="70" t="s">
        <v>5144</v>
      </c>
      <c r="H2761" s="69" t="s">
        <v>71</v>
      </c>
      <c r="I2761" s="69" t="s">
        <v>1018</v>
      </c>
      <c r="J2761" s="69" t="s">
        <v>320</v>
      </c>
      <c r="K2761" s="69" t="s">
        <v>382</v>
      </c>
      <c r="L2761" s="69" t="s">
        <v>420</v>
      </c>
      <c r="M2761" s="69" t="s">
        <v>388</v>
      </c>
      <c r="N2761" s="69" t="s">
        <v>44</v>
      </c>
      <c r="O2761" s="69" t="s">
        <v>433</v>
      </c>
      <c r="P2761" s="69" t="s">
        <v>970</v>
      </c>
      <c r="Q2761" s="69">
        <v>227</v>
      </c>
      <c r="R2761" s="69" t="s">
        <v>71</v>
      </c>
      <c r="V2761" s="59" t="str">
        <f t="shared" si="347"/>
        <v>6610203синий</v>
      </c>
      <c r="W2761" s="59" t="str">
        <f t="shared" si="344"/>
        <v>6610203</v>
      </c>
      <c r="X2761" s="59" t="str">
        <f t="shared" si="348"/>
        <v>TEXAS LAMBSWOOL CHECK</v>
      </c>
      <c r="AC2761" s="50">
        <f t="shared" si="349"/>
        <v>2</v>
      </c>
      <c r="AD2761" s="43">
        <f t="shared" si="350"/>
        <v>545</v>
      </c>
      <c r="AE2761" s="50">
        <f t="shared" si="351"/>
        <v>2545</v>
      </c>
    </row>
    <row r="2762" spans="1:31">
      <c r="A2762" s="59" t="str">
        <f t="shared" si="345"/>
        <v>6610203227</v>
      </c>
      <c r="B2762" s="59" t="str">
        <f t="shared" si="346"/>
        <v>02-545-06</v>
      </c>
      <c r="C2762" s="69" t="s">
        <v>5145</v>
      </c>
      <c r="D2762" s="69" t="s">
        <v>5143</v>
      </c>
      <c r="E2762" s="69" t="s">
        <v>972</v>
      </c>
      <c r="F2762" s="70">
        <v>59</v>
      </c>
      <c r="G2762" s="70" t="s">
        <v>5144</v>
      </c>
      <c r="H2762" s="69" t="s">
        <v>71</v>
      </c>
      <c r="I2762" s="69" t="s">
        <v>1018</v>
      </c>
      <c r="J2762" s="69" t="s">
        <v>320</v>
      </c>
      <c r="K2762" s="69" t="s">
        <v>382</v>
      </c>
      <c r="L2762" s="69" t="s">
        <v>420</v>
      </c>
      <c r="M2762" s="69" t="s">
        <v>388</v>
      </c>
      <c r="N2762" s="69" t="s">
        <v>44</v>
      </c>
      <c r="O2762" s="69" t="s">
        <v>433</v>
      </c>
      <c r="P2762" s="69" t="s">
        <v>970</v>
      </c>
      <c r="Q2762" s="69">
        <v>227</v>
      </c>
      <c r="R2762" s="69" t="s">
        <v>71</v>
      </c>
      <c r="V2762" s="59" t="str">
        <f t="shared" si="347"/>
        <v>6610203синий</v>
      </c>
      <c r="W2762" s="59" t="str">
        <f t="shared" si="344"/>
        <v>6610203</v>
      </c>
      <c r="X2762" s="59" t="str">
        <f t="shared" si="348"/>
        <v>TEXAS LAMBSWOOL CHECK</v>
      </c>
      <c r="AC2762" s="50">
        <f t="shared" si="349"/>
        <v>2</v>
      </c>
      <c r="AD2762" s="43">
        <f t="shared" si="350"/>
        <v>545</v>
      </c>
      <c r="AE2762" s="50">
        <f t="shared" si="351"/>
        <v>2545</v>
      </c>
    </row>
    <row r="2763" spans="1:31">
      <c r="A2763" s="59" t="str">
        <f t="shared" si="345"/>
        <v>6610203227</v>
      </c>
      <c r="B2763" s="59" t="str">
        <f t="shared" si="346"/>
        <v>02-545-06</v>
      </c>
      <c r="C2763" s="69" t="s">
        <v>5146</v>
      </c>
      <c r="D2763" s="69" t="s">
        <v>5143</v>
      </c>
      <c r="E2763" s="69" t="s">
        <v>989</v>
      </c>
      <c r="F2763" s="70">
        <v>63</v>
      </c>
      <c r="G2763" s="70" t="s">
        <v>5144</v>
      </c>
      <c r="H2763" s="69" t="s">
        <v>71</v>
      </c>
      <c r="I2763" s="69" t="s">
        <v>1018</v>
      </c>
      <c r="J2763" s="69" t="s">
        <v>320</v>
      </c>
      <c r="K2763" s="69" t="s">
        <v>382</v>
      </c>
      <c r="L2763" s="69" t="s">
        <v>420</v>
      </c>
      <c r="M2763" s="69" t="s">
        <v>388</v>
      </c>
      <c r="N2763" s="69" t="s">
        <v>44</v>
      </c>
      <c r="O2763" s="69" t="s">
        <v>433</v>
      </c>
      <c r="P2763" s="69" t="s">
        <v>970</v>
      </c>
      <c r="Q2763" s="69">
        <v>227</v>
      </c>
      <c r="R2763" s="69" t="s">
        <v>71</v>
      </c>
      <c r="V2763" s="59" t="str">
        <f t="shared" si="347"/>
        <v>6610203синий</v>
      </c>
      <c r="W2763" s="59" t="str">
        <f t="shared" si="344"/>
        <v>6610203</v>
      </c>
      <c r="X2763" s="59" t="str">
        <f t="shared" si="348"/>
        <v>TEXAS LAMBSWOOL CHECK</v>
      </c>
      <c r="AC2763" s="50">
        <f t="shared" si="349"/>
        <v>2</v>
      </c>
      <c r="AD2763" s="43">
        <f t="shared" si="350"/>
        <v>545</v>
      </c>
      <c r="AE2763" s="50">
        <f t="shared" si="351"/>
        <v>2545</v>
      </c>
    </row>
    <row r="2764" spans="1:31">
      <c r="A2764" s="59" t="str">
        <f t="shared" si="345"/>
        <v>6610203285</v>
      </c>
      <c r="B2764" s="59" t="str">
        <f t="shared" si="346"/>
        <v>02-545-14</v>
      </c>
      <c r="C2764" s="69" t="s">
        <v>5147</v>
      </c>
      <c r="D2764" s="69" t="s">
        <v>5148</v>
      </c>
      <c r="E2764" s="69" t="s">
        <v>967</v>
      </c>
      <c r="F2764" s="70">
        <v>57</v>
      </c>
      <c r="G2764" s="70" t="s">
        <v>5144</v>
      </c>
      <c r="H2764" s="69" t="s">
        <v>86</v>
      </c>
      <c r="I2764" s="69" t="s">
        <v>1018</v>
      </c>
      <c r="J2764" s="69" t="s">
        <v>320</v>
      </c>
      <c r="K2764" s="69" t="s">
        <v>382</v>
      </c>
      <c r="L2764" s="69" t="s">
        <v>420</v>
      </c>
      <c r="M2764" s="69" t="s">
        <v>388</v>
      </c>
      <c r="N2764" s="69" t="s">
        <v>44</v>
      </c>
      <c r="O2764" s="69" t="s">
        <v>433</v>
      </c>
      <c r="P2764" s="69" t="s">
        <v>970</v>
      </c>
      <c r="Q2764" s="69">
        <v>285</v>
      </c>
      <c r="R2764" s="69" t="s">
        <v>86</v>
      </c>
      <c r="V2764" s="59" t="str">
        <f t="shared" si="347"/>
        <v>6610203коричневый</v>
      </c>
      <c r="W2764" s="59" t="str">
        <f t="shared" si="344"/>
        <v>6610203</v>
      </c>
      <c r="X2764" s="59" t="str">
        <f t="shared" si="348"/>
        <v>TEXAS LAMBSWOOL CHECK</v>
      </c>
      <c r="AC2764" s="50">
        <f t="shared" si="349"/>
        <v>2</v>
      </c>
      <c r="AD2764" s="43">
        <f t="shared" si="350"/>
        <v>545</v>
      </c>
      <c r="AE2764" s="50">
        <f t="shared" si="351"/>
        <v>2545</v>
      </c>
    </row>
    <row r="2765" spans="1:31">
      <c r="A2765" s="59" t="str">
        <f t="shared" si="345"/>
        <v>6610203285</v>
      </c>
      <c r="B2765" s="59" t="str">
        <f t="shared" si="346"/>
        <v>02-545-14</v>
      </c>
      <c r="C2765" s="69" t="s">
        <v>5149</v>
      </c>
      <c r="D2765" s="69" t="s">
        <v>5148</v>
      </c>
      <c r="E2765" s="69" t="s">
        <v>979</v>
      </c>
      <c r="F2765" s="70">
        <v>58</v>
      </c>
      <c r="G2765" s="70" t="s">
        <v>5144</v>
      </c>
      <c r="H2765" s="69" t="s">
        <v>86</v>
      </c>
      <c r="I2765" s="69" t="s">
        <v>1018</v>
      </c>
      <c r="J2765" s="69" t="s">
        <v>320</v>
      </c>
      <c r="K2765" s="69" t="s">
        <v>382</v>
      </c>
      <c r="L2765" s="69" t="s">
        <v>420</v>
      </c>
      <c r="M2765" s="69" t="s">
        <v>388</v>
      </c>
      <c r="N2765" s="69" t="s">
        <v>44</v>
      </c>
      <c r="O2765" s="69" t="s">
        <v>433</v>
      </c>
      <c r="P2765" s="69" t="s">
        <v>970</v>
      </c>
      <c r="Q2765" s="69">
        <v>285</v>
      </c>
      <c r="R2765" s="69" t="s">
        <v>86</v>
      </c>
      <c r="V2765" s="59" t="str">
        <f t="shared" si="347"/>
        <v>6610203коричневый</v>
      </c>
      <c r="W2765" s="59" t="str">
        <f t="shared" si="344"/>
        <v>6610203</v>
      </c>
      <c r="X2765" s="59" t="str">
        <f t="shared" si="348"/>
        <v>TEXAS LAMBSWOOL CHECK</v>
      </c>
      <c r="AC2765" s="50">
        <f t="shared" si="349"/>
        <v>2</v>
      </c>
      <c r="AD2765" s="43">
        <f t="shared" si="350"/>
        <v>545</v>
      </c>
      <c r="AE2765" s="50">
        <f t="shared" si="351"/>
        <v>2545</v>
      </c>
    </row>
    <row r="2766" spans="1:31">
      <c r="A2766" s="59" t="str">
        <f t="shared" si="345"/>
        <v>6610203285</v>
      </c>
      <c r="B2766" s="59" t="str">
        <f t="shared" si="346"/>
        <v>02-545-14</v>
      </c>
      <c r="C2766" s="69" t="s">
        <v>5150</v>
      </c>
      <c r="D2766" s="69" t="s">
        <v>5148</v>
      </c>
      <c r="E2766" s="69" t="s">
        <v>972</v>
      </c>
      <c r="F2766" s="70">
        <v>59</v>
      </c>
      <c r="G2766" s="70" t="s">
        <v>5144</v>
      </c>
      <c r="H2766" s="69" t="s">
        <v>86</v>
      </c>
      <c r="I2766" s="69" t="s">
        <v>1018</v>
      </c>
      <c r="J2766" s="69" t="s">
        <v>320</v>
      </c>
      <c r="K2766" s="69" t="s">
        <v>382</v>
      </c>
      <c r="L2766" s="69" t="s">
        <v>420</v>
      </c>
      <c r="M2766" s="69" t="s">
        <v>388</v>
      </c>
      <c r="N2766" s="69" t="s">
        <v>44</v>
      </c>
      <c r="O2766" s="69" t="s">
        <v>433</v>
      </c>
      <c r="P2766" s="69" t="s">
        <v>970</v>
      </c>
      <c r="Q2766" s="69">
        <v>285</v>
      </c>
      <c r="R2766" s="69" t="s">
        <v>86</v>
      </c>
      <c r="V2766" s="59" t="str">
        <f t="shared" si="347"/>
        <v>6610203коричневый</v>
      </c>
      <c r="W2766" s="59" t="str">
        <f t="shared" si="344"/>
        <v>6610203</v>
      </c>
      <c r="X2766" s="59" t="str">
        <f t="shared" si="348"/>
        <v>TEXAS LAMBSWOOL CHECK</v>
      </c>
      <c r="AC2766" s="50">
        <f t="shared" si="349"/>
        <v>2</v>
      </c>
      <c r="AD2766" s="43">
        <f t="shared" si="350"/>
        <v>545</v>
      </c>
      <c r="AE2766" s="50">
        <f t="shared" si="351"/>
        <v>2545</v>
      </c>
    </row>
    <row r="2767" spans="1:31">
      <c r="A2767" s="59" t="str">
        <f t="shared" si="345"/>
        <v>6610203285</v>
      </c>
      <c r="B2767" s="59" t="str">
        <f t="shared" si="346"/>
        <v>02-545-14</v>
      </c>
      <c r="C2767" s="69" t="s">
        <v>5151</v>
      </c>
      <c r="D2767" s="69" t="s">
        <v>5148</v>
      </c>
      <c r="E2767" s="69" t="s">
        <v>981</v>
      </c>
      <c r="F2767" s="70">
        <v>60</v>
      </c>
      <c r="G2767" s="70" t="s">
        <v>5144</v>
      </c>
      <c r="H2767" s="69" t="s">
        <v>86</v>
      </c>
      <c r="I2767" s="69" t="s">
        <v>1018</v>
      </c>
      <c r="J2767" s="69" t="s">
        <v>320</v>
      </c>
      <c r="K2767" s="69" t="s">
        <v>382</v>
      </c>
      <c r="L2767" s="69" t="s">
        <v>420</v>
      </c>
      <c r="M2767" s="69" t="s">
        <v>388</v>
      </c>
      <c r="N2767" s="69" t="s">
        <v>44</v>
      </c>
      <c r="O2767" s="69" t="s">
        <v>433</v>
      </c>
      <c r="P2767" s="69" t="s">
        <v>970</v>
      </c>
      <c r="Q2767" s="69">
        <v>285</v>
      </c>
      <c r="R2767" s="69" t="s">
        <v>86</v>
      </c>
      <c r="V2767" s="59" t="str">
        <f t="shared" si="347"/>
        <v>6610203коричневый</v>
      </c>
      <c r="W2767" s="59" t="str">
        <f t="shared" si="344"/>
        <v>6610203</v>
      </c>
      <c r="X2767" s="59" t="str">
        <f t="shared" si="348"/>
        <v>TEXAS LAMBSWOOL CHECK</v>
      </c>
      <c r="AC2767" s="50">
        <f t="shared" si="349"/>
        <v>2</v>
      </c>
      <c r="AD2767" s="43">
        <f t="shared" si="350"/>
        <v>545</v>
      </c>
      <c r="AE2767" s="50">
        <f t="shared" si="351"/>
        <v>2545</v>
      </c>
    </row>
    <row r="2768" spans="1:31">
      <c r="A2768" s="59" t="str">
        <f t="shared" si="345"/>
        <v>6610203285</v>
      </c>
      <c r="B2768" s="59" t="str">
        <f t="shared" si="346"/>
        <v>02-545-14</v>
      </c>
      <c r="C2768" s="69" t="s">
        <v>5152</v>
      </c>
      <c r="D2768" s="69" t="s">
        <v>5148</v>
      </c>
      <c r="E2768" s="69" t="s">
        <v>983</v>
      </c>
      <c r="F2768" s="70">
        <v>61</v>
      </c>
      <c r="G2768" s="70" t="s">
        <v>5144</v>
      </c>
      <c r="H2768" s="69" t="s">
        <v>86</v>
      </c>
      <c r="I2768" s="69" t="s">
        <v>1018</v>
      </c>
      <c r="J2768" s="69" t="s">
        <v>320</v>
      </c>
      <c r="K2768" s="69" t="s">
        <v>382</v>
      </c>
      <c r="L2768" s="69" t="s">
        <v>420</v>
      </c>
      <c r="M2768" s="69" t="s">
        <v>388</v>
      </c>
      <c r="N2768" s="69" t="s">
        <v>44</v>
      </c>
      <c r="O2768" s="69" t="s">
        <v>433</v>
      </c>
      <c r="P2768" s="69" t="s">
        <v>970</v>
      </c>
      <c r="Q2768" s="69">
        <v>285</v>
      </c>
      <c r="R2768" s="69" t="s">
        <v>86</v>
      </c>
      <c r="V2768" s="59" t="str">
        <f t="shared" si="347"/>
        <v>6610203коричневый</v>
      </c>
      <c r="W2768" s="59" t="str">
        <f t="shared" si="344"/>
        <v>6610203</v>
      </c>
      <c r="X2768" s="59" t="str">
        <f t="shared" si="348"/>
        <v>TEXAS LAMBSWOOL CHECK</v>
      </c>
      <c r="AC2768" s="50">
        <f t="shared" si="349"/>
        <v>2</v>
      </c>
      <c r="AD2768" s="43">
        <f t="shared" si="350"/>
        <v>545</v>
      </c>
      <c r="AE2768" s="50">
        <f t="shared" si="351"/>
        <v>2545</v>
      </c>
    </row>
    <row r="2769" spans="1:31">
      <c r="A2769" s="59" t="str">
        <f t="shared" si="345"/>
        <v>6610203285</v>
      </c>
      <c r="B2769" s="59" t="str">
        <f t="shared" si="346"/>
        <v>02-545-14</v>
      </c>
      <c r="C2769" s="69" t="s">
        <v>5153</v>
      </c>
      <c r="D2769" s="69" t="s">
        <v>5148</v>
      </c>
      <c r="E2769" s="69" t="s">
        <v>987</v>
      </c>
      <c r="F2769" s="70">
        <v>62</v>
      </c>
      <c r="G2769" s="70" t="s">
        <v>5144</v>
      </c>
      <c r="H2769" s="69" t="s">
        <v>86</v>
      </c>
      <c r="I2769" s="69" t="s">
        <v>1018</v>
      </c>
      <c r="J2769" s="69" t="s">
        <v>320</v>
      </c>
      <c r="K2769" s="69" t="s">
        <v>382</v>
      </c>
      <c r="L2769" s="69" t="s">
        <v>420</v>
      </c>
      <c r="M2769" s="69" t="s">
        <v>388</v>
      </c>
      <c r="N2769" s="69" t="s">
        <v>44</v>
      </c>
      <c r="O2769" s="69" t="s">
        <v>433</v>
      </c>
      <c r="P2769" s="69" t="s">
        <v>970</v>
      </c>
      <c r="Q2769" s="69">
        <v>285</v>
      </c>
      <c r="R2769" s="69" t="s">
        <v>86</v>
      </c>
      <c r="V2769" s="59" t="str">
        <f t="shared" si="347"/>
        <v>6610203коричневый</v>
      </c>
      <c r="W2769" s="59" t="str">
        <f t="shared" si="344"/>
        <v>6610203</v>
      </c>
      <c r="X2769" s="59" t="str">
        <f t="shared" si="348"/>
        <v>TEXAS LAMBSWOOL CHECK</v>
      </c>
      <c r="AC2769" s="50">
        <f t="shared" si="349"/>
        <v>2</v>
      </c>
      <c r="AD2769" s="43">
        <f t="shared" si="350"/>
        <v>545</v>
      </c>
      <c r="AE2769" s="50">
        <f t="shared" si="351"/>
        <v>2545</v>
      </c>
    </row>
    <row r="2770" spans="1:31">
      <c r="A2770" s="59" t="str">
        <f t="shared" si="345"/>
        <v>6610203285</v>
      </c>
      <c r="B2770" s="59" t="str">
        <f t="shared" si="346"/>
        <v>02-545-14</v>
      </c>
      <c r="C2770" s="69" t="s">
        <v>5154</v>
      </c>
      <c r="D2770" s="69" t="s">
        <v>5148</v>
      </c>
      <c r="E2770" s="69" t="s">
        <v>989</v>
      </c>
      <c r="F2770" s="70">
        <v>63</v>
      </c>
      <c r="G2770" s="70" t="s">
        <v>5144</v>
      </c>
      <c r="H2770" s="69" t="s">
        <v>86</v>
      </c>
      <c r="I2770" s="69" t="s">
        <v>1018</v>
      </c>
      <c r="J2770" s="69" t="s">
        <v>320</v>
      </c>
      <c r="K2770" s="69" t="s">
        <v>382</v>
      </c>
      <c r="L2770" s="69" t="s">
        <v>420</v>
      </c>
      <c r="M2770" s="69" t="s">
        <v>388</v>
      </c>
      <c r="N2770" s="69" t="s">
        <v>44</v>
      </c>
      <c r="O2770" s="69" t="s">
        <v>433</v>
      </c>
      <c r="P2770" s="69" t="s">
        <v>970</v>
      </c>
      <c r="Q2770" s="69">
        <v>285</v>
      </c>
      <c r="R2770" s="69" t="s">
        <v>86</v>
      </c>
      <c r="V2770" s="59" t="str">
        <f t="shared" si="347"/>
        <v>6610203коричневый</v>
      </c>
      <c r="W2770" s="59" t="str">
        <f t="shared" si="344"/>
        <v>6610203</v>
      </c>
      <c r="X2770" s="59" t="str">
        <f t="shared" si="348"/>
        <v>TEXAS LAMBSWOOL CHECK</v>
      </c>
      <c r="AC2770" s="50">
        <f t="shared" si="349"/>
        <v>2</v>
      </c>
      <c r="AD2770" s="43">
        <f t="shared" si="350"/>
        <v>545</v>
      </c>
      <c r="AE2770" s="50">
        <f t="shared" si="351"/>
        <v>2545</v>
      </c>
    </row>
    <row r="2771" spans="1:31">
      <c r="A2771" s="59" t="str">
        <f t="shared" si="345"/>
        <v>6610503333</v>
      </c>
      <c r="B2771" s="59" t="str">
        <f t="shared" si="346"/>
        <v>02-546-08</v>
      </c>
      <c r="C2771" s="69" t="s">
        <v>5155</v>
      </c>
      <c r="D2771" s="69" t="s">
        <v>5156</v>
      </c>
      <c r="E2771" s="69" t="s">
        <v>967</v>
      </c>
      <c r="F2771" s="70">
        <v>57</v>
      </c>
      <c r="G2771" s="70" t="s">
        <v>5157</v>
      </c>
      <c r="H2771" s="69" t="s">
        <v>83</v>
      </c>
      <c r="I2771" s="69" t="s">
        <v>1018</v>
      </c>
      <c r="J2771" s="69" t="s">
        <v>320</v>
      </c>
      <c r="K2771" s="69" t="s">
        <v>382</v>
      </c>
      <c r="L2771" s="69" t="s">
        <v>420</v>
      </c>
      <c r="M2771" s="69" t="s">
        <v>388</v>
      </c>
      <c r="N2771" s="69" t="s">
        <v>44</v>
      </c>
      <c r="O2771" s="69" t="s">
        <v>386</v>
      </c>
      <c r="P2771" s="69" t="s">
        <v>970</v>
      </c>
      <c r="Q2771" s="69">
        <v>333</v>
      </c>
      <c r="R2771" s="69" t="s">
        <v>83</v>
      </c>
      <c r="V2771" s="59" t="str">
        <f t="shared" si="347"/>
        <v>6610503серый</v>
      </c>
      <c r="W2771" s="59" t="str">
        <f t="shared" si="344"/>
        <v>6610503</v>
      </c>
      <c r="X2771" s="59" t="str">
        <f t="shared" si="348"/>
        <v>TEXAS HERRINGBONE</v>
      </c>
      <c r="AC2771" s="50">
        <f t="shared" si="349"/>
        <v>2</v>
      </c>
      <c r="AD2771" s="43">
        <f t="shared" si="350"/>
        <v>546</v>
      </c>
      <c r="AE2771" s="50">
        <f t="shared" si="351"/>
        <v>2546</v>
      </c>
    </row>
    <row r="2772" spans="1:31">
      <c r="A2772" s="59" t="str">
        <f t="shared" si="345"/>
        <v>6610503333</v>
      </c>
      <c r="B2772" s="59" t="str">
        <f t="shared" si="346"/>
        <v>02-546-08</v>
      </c>
      <c r="C2772" s="69" t="s">
        <v>5158</v>
      </c>
      <c r="D2772" s="69" t="s">
        <v>5156</v>
      </c>
      <c r="E2772" s="69" t="s">
        <v>972</v>
      </c>
      <c r="F2772" s="70">
        <v>59</v>
      </c>
      <c r="G2772" s="70" t="s">
        <v>5157</v>
      </c>
      <c r="H2772" s="69" t="s">
        <v>83</v>
      </c>
      <c r="I2772" s="69" t="s">
        <v>1018</v>
      </c>
      <c r="J2772" s="69" t="s">
        <v>320</v>
      </c>
      <c r="K2772" s="69" t="s">
        <v>382</v>
      </c>
      <c r="L2772" s="69" t="s">
        <v>420</v>
      </c>
      <c r="M2772" s="69" t="s">
        <v>388</v>
      </c>
      <c r="N2772" s="69" t="s">
        <v>44</v>
      </c>
      <c r="O2772" s="69" t="s">
        <v>386</v>
      </c>
      <c r="P2772" s="69" t="s">
        <v>970</v>
      </c>
      <c r="Q2772" s="69">
        <v>333</v>
      </c>
      <c r="R2772" s="69" t="s">
        <v>83</v>
      </c>
      <c r="V2772" s="59" t="str">
        <f t="shared" si="347"/>
        <v>6610503серый</v>
      </c>
      <c r="W2772" s="59" t="str">
        <f t="shared" si="344"/>
        <v>6610503</v>
      </c>
      <c r="X2772" s="59" t="str">
        <f t="shared" si="348"/>
        <v>TEXAS HERRINGBONE</v>
      </c>
      <c r="AC2772" s="50">
        <f t="shared" si="349"/>
        <v>2</v>
      </c>
      <c r="AD2772" s="43">
        <f t="shared" si="350"/>
        <v>546</v>
      </c>
      <c r="AE2772" s="50">
        <f t="shared" si="351"/>
        <v>2546</v>
      </c>
    </row>
    <row r="2773" spans="1:31">
      <c r="A2773" s="59" t="str">
        <f t="shared" si="345"/>
        <v>6610503333</v>
      </c>
      <c r="B2773" s="59" t="str">
        <f t="shared" si="346"/>
        <v>02-546-08</v>
      </c>
      <c r="C2773" s="69" t="s">
        <v>5159</v>
      </c>
      <c r="D2773" s="69" t="s">
        <v>5156</v>
      </c>
      <c r="E2773" s="69" t="s">
        <v>983</v>
      </c>
      <c r="F2773" s="70">
        <v>61</v>
      </c>
      <c r="G2773" s="70" t="s">
        <v>5157</v>
      </c>
      <c r="H2773" s="69" t="s">
        <v>83</v>
      </c>
      <c r="I2773" s="69" t="s">
        <v>1018</v>
      </c>
      <c r="J2773" s="69" t="s">
        <v>320</v>
      </c>
      <c r="K2773" s="69" t="s">
        <v>382</v>
      </c>
      <c r="L2773" s="69" t="s">
        <v>420</v>
      </c>
      <c r="M2773" s="69" t="s">
        <v>388</v>
      </c>
      <c r="N2773" s="69" t="s">
        <v>44</v>
      </c>
      <c r="O2773" s="69" t="s">
        <v>386</v>
      </c>
      <c r="P2773" s="69" t="s">
        <v>970</v>
      </c>
      <c r="Q2773" s="69">
        <v>333</v>
      </c>
      <c r="R2773" s="69" t="s">
        <v>83</v>
      </c>
      <c r="V2773" s="59" t="str">
        <f t="shared" si="347"/>
        <v>6610503серый</v>
      </c>
      <c r="W2773" s="59" t="str">
        <f t="shared" si="344"/>
        <v>6610503</v>
      </c>
      <c r="X2773" s="59" t="str">
        <f t="shared" si="348"/>
        <v>TEXAS HERRINGBONE</v>
      </c>
      <c r="AC2773" s="50">
        <f t="shared" si="349"/>
        <v>2</v>
      </c>
      <c r="AD2773" s="43">
        <f t="shared" si="350"/>
        <v>546</v>
      </c>
      <c r="AE2773" s="50">
        <f t="shared" si="351"/>
        <v>2546</v>
      </c>
    </row>
    <row r="2774" spans="1:31">
      <c r="A2774" s="59" t="str">
        <f t="shared" si="345"/>
        <v>6610503333</v>
      </c>
      <c r="B2774" s="59" t="str">
        <f t="shared" si="346"/>
        <v>02-546-08</v>
      </c>
      <c r="C2774" s="69" t="s">
        <v>5160</v>
      </c>
      <c r="D2774" s="69" t="s">
        <v>5156</v>
      </c>
      <c r="E2774" s="69" t="s">
        <v>989</v>
      </c>
      <c r="F2774" s="70">
        <v>63</v>
      </c>
      <c r="G2774" s="70" t="s">
        <v>5157</v>
      </c>
      <c r="H2774" s="69" t="s">
        <v>83</v>
      </c>
      <c r="I2774" s="69" t="s">
        <v>1018</v>
      </c>
      <c r="J2774" s="69" t="s">
        <v>320</v>
      </c>
      <c r="K2774" s="69" t="s">
        <v>382</v>
      </c>
      <c r="L2774" s="69" t="s">
        <v>420</v>
      </c>
      <c r="M2774" s="69" t="s">
        <v>388</v>
      </c>
      <c r="N2774" s="69" t="s">
        <v>44</v>
      </c>
      <c r="O2774" s="69" t="s">
        <v>386</v>
      </c>
      <c r="P2774" s="69" t="s">
        <v>970</v>
      </c>
      <c r="Q2774" s="69">
        <v>333</v>
      </c>
      <c r="R2774" s="69" t="s">
        <v>83</v>
      </c>
      <c r="V2774" s="59" t="str">
        <f t="shared" si="347"/>
        <v>6610503серый</v>
      </c>
      <c r="W2774" s="59" t="str">
        <f t="shared" si="344"/>
        <v>6610503</v>
      </c>
      <c r="X2774" s="59" t="str">
        <f t="shared" si="348"/>
        <v>TEXAS HERRINGBONE</v>
      </c>
      <c r="AC2774" s="50">
        <f t="shared" si="349"/>
        <v>2</v>
      </c>
      <c r="AD2774" s="43">
        <f t="shared" si="350"/>
        <v>546</v>
      </c>
      <c r="AE2774" s="50">
        <f t="shared" si="351"/>
        <v>2546</v>
      </c>
    </row>
    <row r="2775" spans="1:31">
      <c r="A2775" s="59" t="str">
        <f t="shared" si="345"/>
        <v>6610503355</v>
      </c>
      <c r="B2775" s="59" t="str">
        <f t="shared" si="346"/>
        <v>02-546-11</v>
      </c>
      <c r="C2775" s="69" t="s">
        <v>5161</v>
      </c>
      <c r="D2775" s="69" t="s">
        <v>5162</v>
      </c>
      <c r="E2775" s="69" t="s">
        <v>967</v>
      </c>
      <c r="F2775" s="70">
        <v>57</v>
      </c>
      <c r="G2775" s="70" t="s">
        <v>5157</v>
      </c>
      <c r="H2775" s="69" t="s">
        <v>60</v>
      </c>
      <c r="I2775" s="69" t="s">
        <v>1018</v>
      </c>
      <c r="J2775" s="69" t="s">
        <v>320</v>
      </c>
      <c r="K2775" s="69" t="s">
        <v>382</v>
      </c>
      <c r="L2775" s="69" t="s">
        <v>420</v>
      </c>
      <c r="M2775" s="69" t="s">
        <v>388</v>
      </c>
      <c r="N2775" s="69" t="s">
        <v>44</v>
      </c>
      <c r="O2775" s="69" t="s">
        <v>433</v>
      </c>
      <c r="P2775" s="69" t="s">
        <v>970</v>
      </c>
      <c r="Q2775" s="69">
        <v>355</v>
      </c>
      <c r="R2775" s="69" t="s">
        <v>60</v>
      </c>
      <c r="V2775" s="59" t="str">
        <f t="shared" si="347"/>
        <v>6610503зеленый</v>
      </c>
      <c r="W2775" s="59" t="str">
        <f t="shared" si="344"/>
        <v>6610503</v>
      </c>
      <c r="X2775" s="59" t="str">
        <f t="shared" si="348"/>
        <v>TEXAS HERRINGBONE</v>
      </c>
      <c r="AC2775" s="50">
        <f t="shared" si="349"/>
        <v>2</v>
      </c>
      <c r="AD2775" s="43">
        <f t="shared" si="350"/>
        <v>546</v>
      </c>
      <c r="AE2775" s="50">
        <f t="shared" si="351"/>
        <v>2546</v>
      </c>
    </row>
    <row r="2776" spans="1:31">
      <c r="A2776" s="59" t="str">
        <f t="shared" si="345"/>
        <v>6610503355</v>
      </c>
      <c r="B2776" s="59" t="str">
        <f t="shared" si="346"/>
        <v>02-546-11</v>
      </c>
      <c r="C2776" s="69" t="s">
        <v>5163</v>
      </c>
      <c r="D2776" s="69" t="s">
        <v>5162</v>
      </c>
      <c r="E2776" s="69" t="s">
        <v>972</v>
      </c>
      <c r="F2776" s="70">
        <v>59</v>
      </c>
      <c r="G2776" s="70" t="s">
        <v>5157</v>
      </c>
      <c r="H2776" s="69" t="s">
        <v>60</v>
      </c>
      <c r="I2776" s="69" t="s">
        <v>1018</v>
      </c>
      <c r="J2776" s="69" t="s">
        <v>320</v>
      </c>
      <c r="K2776" s="69" t="s">
        <v>382</v>
      </c>
      <c r="L2776" s="69" t="s">
        <v>420</v>
      </c>
      <c r="M2776" s="69" t="s">
        <v>388</v>
      </c>
      <c r="N2776" s="69" t="s">
        <v>44</v>
      </c>
      <c r="O2776" s="69" t="s">
        <v>433</v>
      </c>
      <c r="P2776" s="69" t="s">
        <v>970</v>
      </c>
      <c r="Q2776" s="69">
        <v>355</v>
      </c>
      <c r="R2776" s="69" t="s">
        <v>60</v>
      </c>
      <c r="V2776" s="59" t="str">
        <f t="shared" si="347"/>
        <v>6610503зеленый</v>
      </c>
      <c r="W2776" s="59" t="str">
        <f t="shared" si="344"/>
        <v>6610503</v>
      </c>
      <c r="X2776" s="59" t="str">
        <f t="shared" si="348"/>
        <v>TEXAS HERRINGBONE</v>
      </c>
      <c r="AC2776" s="50">
        <f t="shared" si="349"/>
        <v>2</v>
      </c>
      <c r="AD2776" s="43">
        <f t="shared" si="350"/>
        <v>546</v>
      </c>
      <c r="AE2776" s="50">
        <f t="shared" si="351"/>
        <v>2546</v>
      </c>
    </row>
    <row r="2777" spans="1:31">
      <c r="A2777" s="59" t="str">
        <f t="shared" si="345"/>
        <v>6640508322</v>
      </c>
      <c r="B2777" s="59" t="str">
        <f t="shared" si="346"/>
        <v>02-405-16</v>
      </c>
      <c r="C2777" s="69" t="s">
        <v>5164</v>
      </c>
      <c r="D2777" s="69" t="s">
        <v>5165</v>
      </c>
      <c r="E2777" s="69" t="s">
        <v>967</v>
      </c>
      <c r="F2777" s="70">
        <v>57</v>
      </c>
      <c r="G2777" s="70" t="s">
        <v>4040</v>
      </c>
      <c r="H2777" s="69" t="s">
        <v>55</v>
      </c>
      <c r="I2777" s="69" t="s">
        <v>1018</v>
      </c>
      <c r="J2777" s="69" t="s">
        <v>349</v>
      </c>
      <c r="K2777" s="69" t="s">
        <v>382</v>
      </c>
      <c r="L2777" s="69" t="s">
        <v>420</v>
      </c>
      <c r="M2777" s="69" t="s">
        <v>388</v>
      </c>
      <c r="N2777" s="69" t="s">
        <v>44</v>
      </c>
      <c r="O2777" s="69" t="s">
        <v>428</v>
      </c>
      <c r="P2777" s="69" t="s">
        <v>970</v>
      </c>
      <c r="Q2777" s="69">
        <v>322</v>
      </c>
      <c r="R2777" s="69" t="s">
        <v>71</v>
      </c>
      <c r="V2777" s="59" t="str">
        <f t="shared" si="347"/>
        <v>6640508темно-синий</v>
      </c>
      <c r="W2777" s="59" t="str">
        <f t="shared" si="344"/>
        <v>6640508</v>
      </c>
      <c r="X2777" s="59" t="str">
        <f t="shared" si="348"/>
        <v>6 PANEL CAP HARRIS TWEED</v>
      </c>
      <c r="AC2777" s="50">
        <f t="shared" si="349"/>
        <v>2</v>
      </c>
      <c r="AD2777" s="43">
        <f t="shared" si="350"/>
        <v>405</v>
      </c>
      <c r="AE2777" s="50">
        <f t="shared" si="351"/>
        <v>2405</v>
      </c>
    </row>
    <row r="2778" spans="1:31">
      <c r="A2778" s="59" t="str">
        <f t="shared" si="345"/>
        <v>6640508322</v>
      </c>
      <c r="B2778" s="59" t="str">
        <f t="shared" si="346"/>
        <v>02-405-16</v>
      </c>
      <c r="C2778" s="69" t="s">
        <v>5166</v>
      </c>
      <c r="D2778" s="69" t="s">
        <v>5165</v>
      </c>
      <c r="E2778" s="69" t="s">
        <v>979</v>
      </c>
      <c r="F2778" s="70">
        <v>58</v>
      </c>
      <c r="G2778" s="70" t="s">
        <v>4040</v>
      </c>
      <c r="H2778" s="69" t="s">
        <v>55</v>
      </c>
      <c r="I2778" s="69" t="s">
        <v>1018</v>
      </c>
      <c r="J2778" s="69" t="s">
        <v>349</v>
      </c>
      <c r="K2778" s="69" t="s">
        <v>382</v>
      </c>
      <c r="L2778" s="69" t="s">
        <v>420</v>
      </c>
      <c r="M2778" s="69" t="s">
        <v>388</v>
      </c>
      <c r="N2778" s="69" t="s">
        <v>44</v>
      </c>
      <c r="O2778" s="69" t="s">
        <v>428</v>
      </c>
      <c r="P2778" s="69" t="s">
        <v>970</v>
      </c>
      <c r="Q2778" s="69">
        <v>322</v>
      </c>
      <c r="R2778" s="69" t="s">
        <v>71</v>
      </c>
      <c r="V2778" s="59" t="str">
        <f t="shared" si="347"/>
        <v>6640508темно-синий</v>
      </c>
      <c r="W2778" s="59" t="str">
        <f t="shared" si="344"/>
        <v>6640508</v>
      </c>
      <c r="X2778" s="59" t="str">
        <f t="shared" si="348"/>
        <v>6 PANEL CAP HARRIS TWEED</v>
      </c>
      <c r="AC2778" s="50">
        <f t="shared" si="349"/>
        <v>2</v>
      </c>
      <c r="AD2778" s="43">
        <f t="shared" si="350"/>
        <v>405</v>
      </c>
      <c r="AE2778" s="50">
        <f t="shared" si="351"/>
        <v>2405</v>
      </c>
    </row>
    <row r="2779" spans="1:31">
      <c r="A2779" s="59" t="str">
        <f t="shared" si="345"/>
        <v>6640508322</v>
      </c>
      <c r="B2779" s="59" t="str">
        <f t="shared" si="346"/>
        <v>02-405-16</v>
      </c>
      <c r="C2779" s="69" t="s">
        <v>5167</v>
      </c>
      <c r="D2779" s="69" t="s">
        <v>5165</v>
      </c>
      <c r="E2779" s="69" t="s">
        <v>972</v>
      </c>
      <c r="F2779" s="70">
        <v>59</v>
      </c>
      <c r="G2779" s="70" t="s">
        <v>4040</v>
      </c>
      <c r="H2779" s="69" t="s">
        <v>55</v>
      </c>
      <c r="I2779" s="69" t="s">
        <v>1018</v>
      </c>
      <c r="J2779" s="69" t="s">
        <v>349</v>
      </c>
      <c r="K2779" s="69" t="s">
        <v>382</v>
      </c>
      <c r="L2779" s="69" t="s">
        <v>420</v>
      </c>
      <c r="M2779" s="69" t="s">
        <v>388</v>
      </c>
      <c r="N2779" s="69" t="s">
        <v>44</v>
      </c>
      <c r="O2779" s="69" t="s">
        <v>428</v>
      </c>
      <c r="P2779" s="69" t="s">
        <v>970</v>
      </c>
      <c r="Q2779" s="69">
        <v>322</v>
      </c>
      <c r="R2779" s="69" t="s">
        <v>71</v>
      </c>
      <c r="V2779" s="59" t="str">
        <f t="shared" si="347"/>
        <v>6640508темно-синий</v>
      </c>
      <c r="W2779" s="59" t="str">
        <f t="shared" si="344"/>
        <v>6640508</v>
      </c>
      <c r="X2779" s="59" t="str">
        <f t="shared" si="348"/>
        <v>6 PANEL CAP HARRIS TWEED</v>
      </c>
      <c r="AC2779" s="50">
        <f t="shared" si="349"/>
        <v>2</v>
      </c>
      <c r="AD2779" s="43">
        <f t="shared" si="350"/>
        <v>405</v>
      </c>
      <c r="AE2779" s="50">
        <f t="shared" si="351"/>
        <v>2405</v>
      </c>
    </row>
    <row r="2780" spans="1:31">
      <c r="A2780" s="59" t="str">
        <f t="shared" si="345"/>
        <v>6640508322</v>
      </c>
      <c r="B2780" s="59" t="str">
        <f t="shared" si="346"/>
        <v>02-405-16</v>
      </c>
      <c r="C2780" s="69" t="s">
        <v>5168</v>
      </c>
      <c r="D2780" s="69" t="s">
        <v>5165</v>
      </c>
      <c r="E2780" s="69" t="s">
        <v>981</v>
      </c>
      <c r="F2780" s="70">
        <v>60</v>
      </c>
      <c r="G2780" s="70" t="s">
        <v>4040</v>
      </c>
      <c r="H2780" s="69" t="s">
        <v>55</v>
      </c>
      <c r="I2780" s="69" t="s">
        <v>1018</v>
      </c>
      <c r="J2780" s="69" t="s">
        <v>349</v>
      </c>
      <c r="K2780" s="69" t="s">
        <v>382</v>
      </c>
      <c r="L2780" s="69" t="s">
        <v>420</v>
      </c>
      <c r="M2780" s="69" t="s">
        <v>388</v>
      </c>
      <c r="N2780" s="69" t="s">
        <v>44</v>
      </c>
      <c r="O2780" s="69" t="s">
        <v>428</v>
      </c>
      <c r="P2780" s="69" t="s">
        <v>970</v>
      </c>
      <c r="Q2780" s="69">
        <v>322</v>
      </c>
      <c r="R2780" s="69" t="s">
        <v>71</v>
      </c>
      <c r="V2780" s="59" t="str">
        <f t="shared" si="347"/>
        <v>6640508темно-синий</v>
      </c>
      <c r="W2780" s="59" t="str">
        <f t="shared" si="344"/>
        <v>6640508</v>
      </c>
      <c r="X2780" s="59" t="str">
        <f t="shared" si="348"/>
        <v>6 PANEL CAP HARRIS TWEED</v>
      </c>
      <c r="AC2780" s="50">
        <f t="shared" si="349"/>
        <v>2</v>
      </c>
      <c r="AD2780" s="43">
        <f t="shared" si="350"/>
        <v>405</v>
      </c>
      <c r="AE2780" s="50">
        <f t="shared" si="351"/>
        <v>2405</v>
      </c>
    </row>
    <row r="2781" spans="1:31">
      <c r="A2781" s="59" t="str">
        <f t="shared" si="345"/>
        <v>6640508322</v>
      </c>
      <c r="B2781" s="59" t="str">
        <f t="shared" si="346"/>
        <v>02-405-16</v>
      </c>
      <c r="C2781" s="69" t="s">
        <v>5169</v>
      </c>
      <c r="D2781" s="69" t="s">
        <v>5165</v>
      </c>
      <c r="E2781" s="69" t="s">
        <v>983</v>
      </c>
      <c r="F2781" s="70">
        <v>61</v>
      </c>
      <c r="G2781" s="70" t="s">
        <v>4040</v>
      </c>
      <c r="H2781" s="69" t="s">
        <v>55</v>
      </c>
      <c r="I2781" s="69" t="s">
        <v>1018</v>
      </c>
      <c r="J2781" s="69" t="s">
        <v>349</v>
      </c>
      <c r="K2781" s="69" t="s">
        <v>382</v>
      </c>
      <c r="L2781" s="69" t="s">
        <v>420</v>
      </c>
      <c r="M2781" s="69" t="s">
        <v>388</v>
      </c>
      <c r="N2781" s="69" t="s">
        <v>44</v>
      </c>
      <c r="O2781" s="69" t="s">
        <v>428</v>
      </c>
      <c r="P2781" s="69" t="s">
        <v>970</v>
      </c>
      <c r="Q2781" s="69">
        <v>322</v>
      </c>
      <c r="R2781" s="69" t="s">
        <v>71</v>
      </c>
      <c r="V2781" s="59" t="str">
        <f t="shared" si="347"/>
        <v>6640508темно-синий</v>
      </c>
      <c r="W2781" s="59" t="str">
        <f t="shared" si="344"/>
        <v>6640508</v>
      </c>
      <c r="X2781" s="59" t="str">
        <f t="shared" si="348"/>
        <v>6 PANEL CAP HARRIS TWEED</v>
      </c>
      <c r="AC2781" s="50">
        <f t="shared" si="349"/>
        <v>2</v>
      </c>
      <c r="AD2781" s="43">
        <f t="shared" si="350"/>
        <v>405</v>
      </c>
      <c r="AE2781" s="50">
        <f t="shared" si="351"/>
        <v>2405</v>
      </c>
    </row>
    <row r="2782" spans="1:31">
      <c r="A2782" s="59" t="str">
        <f t="shared" si="345"/>
        <v>6810203174</v>
      </c>
      <c r="B2782" s="59" t="str">
        <f t="shared" si="346"/>
        <v>02-547-01</v>
      </c>
      <c r="C2782" s="69" t="s">
        <v>5170</v>
      </c>
      <c r="D2782" s="69" t="s">
        <v>5171</v>
      </c>
      <c r="E2782" s="69" t="s">
        <v>967</v>
      </c>
      <c r="F2782" s="70">
        <v>57</v>
      </c>
      <c r="G2782" s="70" t="s">
        <v>5172</v>
      </c>
      <c r="H2782" s="69" t="s">
        <v>231</v>
      </c>
      <c r="I2782" s="69" t="s">
        <v>5173</v>
      </c>
      <c r="J2782" s="69" t="s">
        <v>318</v>
      </c>
      <c r="K2782" s="69" t="s">
        <v>382</v>
      </c>
      <c r="L2782" s="69" t="s">
        <v>420</v>
      </c>
      <c r="M2782" s="69" t="s">
        <v>388</v>
      </c>
      <c r="N2782" s="69" t="s">
        <v>44</v>
      </c>
      <c r="O2782" s="69" t="s">
        <v>428</v>
      </c>
      <c r="P2782" s="69" t="s">
        <v>970</v>
      </c>
      <c r="Q2782" s="69">
        <v>174</v>
      </c>
      <c r="R2782" s="69" t="s">
        <v>83</v>
      </c>
      <c r="V2782" s="59" t="str">
        <f t="shared" si="347"/>
        <v>6810203светло-серый</v>
      </c>
      <c r="W2782" s="59" t="str">
        <f t="shared" si="344"/>
        <v>6810203</v>
      </c>
      <c r="X2782" s="59" t="str">
        <f t="shared" si="348"/>
        <v>8 PANEL CAP VIRGIN WOOL/SILK</v>
      </c>
      <c r="AC2782" s="50">
        <f t="shared" si="349"/>
        <v>2</v>
      </c>
      <c r="AD2782" s="43">
        <f t="shared" si="350"/>
        <v>547</v>
      </c>
      <c r="AE2782" s="50">
        <f t="shared" si="351"/>
        <v>2547</v>
      </c>
    </row>
    <row r="2783" spans="1:31">
      <c r="A2783" s="59" t="str">
        <f t="shared" si="345"/>
        <v>6810203174</v>
      </c>
      <c r="B2783" s="59" t="str">
        <f t="shared" si="346"/>
        <v>02-547-01</v>
      </c>
      <c r="C2783" s="69" t="s">
        <v>5174</v>
      </c>
      <c r="D2783" s="69" t="s">
        <v>5171</v>
      </c>
      <c r="E2783" s="69" t="s">
        <v>979</v>
      </c>
      <c r="F2783" s="70">
        <v>58</v>
      </c>
      <c r="G2783" s="70" t="s">
        <v>5172</v>
      </c>
      <c r="H2783" s="69" t="s">
        <v>231</v>
      </c>
      <c r="I2783" s="69" t="s">
        <v>5173</v>
      </c>
      <c r="J2783" s="69" t="s">
        <v>318</v>
      </c>
      <c r="K2783" s="69" t="s">
        <v>382</v>
      </c>
      <c r="L2783" s="69" t="s">
        <v>420</v>
      </c>
      <c r="M2783" s="69" t="s">
        <v>388</v>
      </c>
      <c r="N2783" s="69" t="s">
        <v>44</v>
      </c>
      <c r="O2783" s="69" t="s">
        <v>428</v>
      </c>
      <c r="P2783" s="69" t="s">
        <v>970</v>
      </c>
      <c r="Q2783" s="69">
        <v>174</v>
      </c>
      <c r="R2783" s="69" t="s">
        <v>83</v>
      </c>
      <c r="V2783" s="59" t="str">
        <f t="shared" si="347"/>
        <v>6810203светло-серый</v>
      </c>
      <c r="W2783" s="59" t="str">
        <f t="shared" si="344"/>
        <v>6810203</v>
      </c>
      <c r="X2783" s="59" t="str">
        <f t="shared" si="348"/>
        <v>8 PANEL CAP VIRGIN WOOL/SILK</v>
      </c>
      <c r="AC2783" s="50">
        <f t="shared" si="349"/>
        <v>2</v>
      </c>
      <c r="AD2783" s="43">
        <f t="shared" si="350"/>
        <v>547</v>
      </c>
      <c r="AE2783" s="50">
        <f t="shared" si="351"/>
        <v>2547</v>
      </c>
    </row>
    <row r="2784" spans="1:31">
      <c r="A2784" s="59" t="str">
        <f t="shared" si="345"/>
        <v>6810203174</v>
      </c>
      <c r="B2784" s="59" t="str">
        <f t="shared" si="346"/>
        <v>02-547-01</v>
      </c>
      <c r="C2784" s="69" t="s">
        <v>5175</v>
      </c>
      <c r="D2784" s="69" t="s">
        <v>5171</v>
      </c>
      <c r="E2784" s="69" t="s">
        <v>972</v>
      </c>
      <c r="F2784" s="70">
        <v>59</v>
      </c>
      <c r="G2784" s="70" t="s">
        <v>5172</v>
      </c>
      <c r="H2784" s="69" t="s">
        <v>231</v>
      </c>
      <c r="I2784" s="69" t="s">
        <v>5173</v>
      </c>
      <c r="J2784" s="69" t="s">
        <v>318</v>
      </c>
      <c r="K2784" s="69" t="s">
        <v>382</v>
      </c>
      <c r="L2784" s="69" t="s">
        <v>420</v>
      </c>
      <c r="M2784" s="69" t="s">
        <v>388</v>
      </c>
      <c r="N2784" s="69" t="s">
        <v>44</v>
      </c>
      <c r="O2784" s="69" t="s">
        <v>428</v>
      </c>
      <c r="P2784" s="69" t="s">
        <v>970</v>
      </c>
      <c r="Q2784" s="69">
        <v>174</v>
      </c>
      <c r="R2784" s="69" t="s">
        <v>83</v>
      </c>
      <c r="V2784" s="59" t="str">
        <f t="shared" si="347"/>
        <v>6810203светло-серый</v>
      </c>
      <c r="W2784" s="59" t="str">
        <f t="shared" si="344"/>
        <v>6810203</v>
      </c>
      <c r="X2784" s="59" t="str">
        <f t="shared" si="348"/>
        <v>8 PANEL CAP VIRGIN WOOL/SILK</v>
      </c>
      <c r="AC2784" s="50">
        <f t="shared" si="349"/>
        <v>2</v>
      </c>
      <c r="AD2784" s="43">
        <f t="shared" si="350"/>
        <v>547</v>
      </c>
      <c r="AE2784" s="50">
        <f t="shared" si="351"/>
        <v>2547</v>
      </c>
    </row>
    <row r="2785" spans="1:31">
      <c r="A2785" s="59" t="str">
        <f t="shared" si="345"/>
        <v>6810203174</v>
      </c>
      <c r="B2785" s="59" t="str">
        <f t="shared" si="346"/>
        <v>02-547-01</v>
      </c>
      <c r="C2785" s="69" t="s">
        <v>5176</v>
      </c>
      <c r="D2785" s="69" t="s">
        <v>5171</v>
      </c>
      <c r="E2785" s="69" t="s">
        <v>981</v>
      </c>
      <c r="F2785" s="70">
        <v>60</v>
      </c>
      <c r="G2785" s="70" t="s">
        <v>5172</v>
      </c>
      <c r="H2785" s="69" t="s">
        <v>231</v>
      </c>
      <c r="I2785" s="69" t="s">
        <v>5173</v>
      </c>
      <c r="J2785" s="69" t="s">
        <v>318</v>
      </c>
      <c r="K2785" s="69" t="s">
        <v>382</v>
      </c>
      <c r="L2785" s="69" t="s">
        <v>420</v>
      </c>
      <c r="M2785" s="69" t="s">
        <v>388</v>
      </c>
      <c r="N2785" s="69" t="s">
        <v>44</v>
      </c>
      <c r="O2785" s="69" t="s">
        <v>428</v>
      </c>
      <c r="P2785" s="69" t="s">
        <v>970</v>
      </c>
      <c r="Q2785" s="69">
        <v>174</v>
      </c>
      <c r="R2785" s="69" t="s">
        <v>83</v>
      </c>
      <c r="V2785" s="59" t="str">
        <f t="shared" si="347"/>
        <v>6810203светло-серый</v>
      </c>
      <c r="W2785" s="59" t="str">
        <f t="shared" si="344"/>
        <v>6810203</v>
      </c>
      <c r="X2785" s="59" t="str">
        <f t="shared" si="348"/>
        <v>8 PANEL CAP VIRGIN WOOL/SILK</v>
      </c>
      <c r="AC2785" s="50">
        <f t="shared" si="349"/>
        <v>2</v>
      </c>
      <c r="AD2785" s="43">
        <f t="shared" si="350"/>
        <v>547</v>
      </c>
      <c r="AE2785" s="50">
        <f t="shared" si="351"/>
        <v>2547</v>
      </c>
    </row>
    <row r="2786" spans="1:31">
      <c r="A2786" s="59" t="str">
        <f t="shared" si="345"/>
        <v>6810203174</v>
      </c>
      <c r="B2786" s="59" t="str">
        <f t="shared" si="346"/>
        <v>02-547-01</v>
      </c>
      <c r="C2786" s="69" t="s">
        <v>5177</v>
      </c>
      <c r="D2786" s="69" t="s">
        <v>5171</v>
      </c>
      <c r="E2786" s="69" t="s">
        <v>983</v>
      </c>
      <c r="F2786" s="70">
        <v>61</v>
      </c>
      <c r="G2786" s="70" t="s">
        <v>5172</v>
      </c>
      <c r="H2786" s="69" t="s">
        <v>231</v>
      </c>
      <c r="I2786" s="69" t="s">
        <v>5173</v>
      </c>
      <c r="J2786" s="69" t="s">
        <v>318</v>
      </c>
      <c r="K2786" s="69" t="s">
        <v>382</v>
      </c>
      <c r="L2786" s="69" t="s">
        <v>420</v>
      </c>
      <c r="M2786" s="69" t="s">
        <v>388</v>
      </c>
      <c r="N2786" s="69" t="s">
        <v>44</v>
      </c>
      <c r="O2786" s="69" t="s">
        <v>428</v>
      </c>
      <c r="P2786" s="69" t="s">
        <v>970</v>
      </c>
      <c r="Q2786" s="69">
        <v>174</v>
      </c>
      <c r="R2786" s="69" t="s">
        <v>83</v>
      </c>
      <c r="V2786" s="59" t="str">
        <f t="shared" si="347"/>
        <v>6810203светло-серый</v>
      </c>
      <c r="W2786" s="59" t="str">
        <f t="shared" si="344"/>
        <v>6810203</v>
      </c>
      <c r="X2786" s="59" t="str">
        <f t="shared" si="348"/>
        <v>8 PANEL CAP VIRGIN WOOL/SILK</v>
      </c>
      <c r="AC2786" s="50">
        <f t="shared" si="349"/>
        <v>2</v>
      </c>
      <c r="AD2786" s="43">
        <f t="shared" si="350"/>
        <v>547</v>
      </c>
      <c r="AE2786" s="50">
        <f t="shared" si="351"/>
        <v>2547</v>
      </c>
    </row>
    <row r="2787" spans="1:31">
      <c r="A2787" s="59" t="str">
        <f t="shared" si="345"/>
        <v>6810203174</v>
      </c>
      <c r="B2787" s="59" t="str">
        <f t="shared" si="346"/>
        <v>02-547-01</v>
      </c>
      <c r="C2787" s="69" t="s">
        <v>5178</v>
      </c>
      <c r="D2787" s="69" t="s">
        <v>5171</v>
      </c>
      <c r="E2787" s="69" t="s">
        <v>987</v>
      </c>
      <c r="F2787" s="70">
        <v>62</v>
      </c>
      <c r="G2787" s="70" t="s">
        <v>5172</v>
      </c>
      <c r="H2787" s="69" t="s">
        <v>231</v>
      </c>
      <c r="I2787" s="69" t="s">
        <v>5173</v>
      </c>
      <c r="J2787" s="69" t="s">
        <v>318</v>
      </c>
      <c r="K2787" s="69" t="s">
        <v>382</v>
      </c>
      <c r="L2787" s="69" t="s">
        <v>420</v>
      </c>
      <c r="M2787" s="69" t="s">
        <v>388</v>
      </c>
      <c r="N2787" s="69" t="s">
        <v>44</v>
      </c>
      <c r="O2787" s="69" t="s">
        <v>428</v>
      </c>
      <c r="P2787" s="69" t="s">
        <v>970</v>
      </c>
      <c r="Q2787" s="69">
        <v>174</v>
      </c>
      <c r="R2787" s="69" t="s">
        <v>83</v>
      </c>
      <c r="V2787" s="59" t="str">
        <f t="shared" si="347"/>
        <v>6810203светло-серый</v>
      </c>
      <c r="W2787" s="59" t="str">
        <f t="shared" si="344"/>
        <v>6810203</v>
      </c>
      <c r="X2787" s="59" t="str">
        <f t="shared" si="348"/>
        <v>8 PANEL CAP VIRGIN WOOL/SILK</v>
      </c>
      <c r="AC2787" s="50">
        <f t="shared" si="349"/>
        <v>2</v>
      </c>
      <c r="AD2787" s="43">
        <f t="shared" si="350"/>
        <v>547</v>
      </c>
      <c r="AE2787" s="50">
        <f t="shared" si="351"/>
        <v>2547</v>
      </c>
    </row>
    <row r="2788" spans="1:31">
      <c r="A2788" s="59" t="str">
        <f t="shared" si="345"/>
        <v>6810203174</v>
      </c>
      <c r="B2788" s="59" t="str">
        <f t="shared" si="346"/>
        <v>02-547-01</v>
      </c>
      <c r="C2788" s="69" t="s">
        <v>5179</v>
      </c>
      <c r="D2788" s="69" t="s">
        <v>5171</v>
      </c>
      <c r="E2788" s="69" t="s">
        <v>989</v>
      </c>
      <c r="F2788" s="70">
        <v>63</v>
      </c>
      <c r="G2788" s="70" t="s">
        <v>5172</v>
      </c>
      <c r="H2788" s="69" t="s">
        <v>231</v>
      </c>
      <c r="I2788" s="69" t="s">
        <v>5173</v>
      </c>
      <c r="J2788" s="69" t="s">
        <v>318</v>
      </c>
      <c r="K2788" s="69" t="s">
        <v>382</v>
      </c>
      <c r="L2788" s="69" t="s">
        <v>420</v>
      </c>
      <c r="M2788" s="69" t="s">
        <v>388</v>
      </c>
      <c r="N2788" s="69" t="s">
        <v>44</v>
      </c>
      <c r="O2788" s="69" t="s">
        <v>428</v>
      </c>
      <c r="P2788" s="69" t="s">
        <v>970</v>
      </c>
      <c r="Q2788" s="69">
        <v>174</v>
      </c>
      <c r="R2788" s="69" t="s">
        <v>83</v>
      </c>
      <c r="V2788" s="59" t="str">
        <f t="shared" si="347"/>
        <v>6810203светло-серый</v>
      </c>
      <c r="W2788" s="59" t="str">
        <f t="shared" si="344"/>
        <v>6810203</v>
      </c>
      <c r="X2788" s="59" t="str">
        <f t="shared" si="348"/>
        <v>8 PANEL CAP VIRGIN WOOL/SILK</v>
      </c>
      <c r="AC2788" s="50">
        <f t="shared" si="349"/>
        <v>2</v>
      </c>
      <c r="AD2788" s="43">
        <f t="shared" si="350"/>
        <v>547</v>
      </c>
      <c r="AE2788" s="50">
        <f t="shared" si="351"/>
        <v>2547</v>
      </c>
    </row>
    <row r="2789" spans="1:31">
      <c r="A2789" s="59" t="str">
        <f t="shared" si="345"/>
        <v>6840321272</v>
      </c>
      <c r="B2789" s="59" t="str">
        <f t="shared" si="346"/>
        <v>02-548-32</v>
      </c>
      <c r="C2789" s="69" t="s">
        <v>5180</v>
      </c>
      <c r="D2789" s="69" t="s">
        <v>5181</v>
      </c>
      <c r="E2789" s="69" t="s">
        <v>985</v>
      </c>
      <c r="F2789" s="70">
        <v>56</v>
      </c>
      <c r="G2789" s="70" t="s">
        <v>5182</v>
      </c>
      <c r="H2789" s="69" t="s">
        <v>97</v>
      </c>
      <c r="I2789" s="69" t="s">
        <v>1018</v>
      </c>
      <c r="J2789" s="69" t="s">
        <v>318</v>
      </c>
      <c r="K2789" s="69" t="s">
        <v>382</v>
      </c>
      <c r="L2789" s="69" t="s">
        <v>420</v>
      </c>
      <c r="M2789" s="69" t="s">
        <v>388</v>
      </c>
      <c r="N2789" s="69" t="s">
        <v>44</v>
      </c>
      <c r="O2789" s="69" t="s">
        <v>433</v>
      </c>
      <c r="P2789" s="69" t="s">
        <v>970</v>
      </c>
      <c r="Q2789" s="69">
        <v>272</v>
      </c>
      <c r="R2789" s="69" t="s">
        <v>63</v>
      </c>
      <c r="V2789" s="59" t="str">
        <f t="shared" si="347"/>
        <v>6840321бежевый / синий</v>
      </c>
      <c r="W2789" s="59" t="str">
        <f t="shared" si="344"/>
        <v>6840321</v>
      </c>
      <c r="X2789" s="59" t="str">
        <f t="shared" si="348"/>
        <v>HATTERAS WOOL CHECK</v>
      </c>
      <c r="AC2789" s="50">
        <f t="shared" si="349"/>
        <v>2</v>
      </c>
      <c r="AD2789" s="43">
        <f t="shared" si="350"/>
        <v>548</v>
      </c>
      <c r="AE2789" s="50">
        <f t="shared" si="351"/>
        <v>2548</v>
      </c>
    </row>
    <row r="2790" spans="1:31">
      <c r="A2790" s="59" t="str">
        <f t="shared" si="345"/>
        <v>6840321272</v>
      </c>
      <c r="B2790" s="59" t="str">
        <f t="shared" si="346"/>
        <v>02-548-32</v>
      </c>
      <c r="C2790" s="69" t="s">
        <v>5183</v>
      </c>
      <c r="D2790" s="69" t="s">
        <v>5181</v>
      </c>
      <c r="E2790" s="69" t="s">
        <v>967</v>
      </c>
      <c r="F2790" s="70">
        <v>57</v>
      </c>
      <c r="G2790" s="70" t="s">
        <v>5182</v>
      </c>
      <c r="H2790" s="69" t="s">
        <v>97</v>
      </c>
      <c r="I2790" s="69" t="s">
        <v>1018</v>
      </c>
      <c r="J2790" s="69" t="s">
        <v>318</v>
      </c>
      <c r="K2790" s="69" t="s">
        <v>382</v>
      </c>
      <c r="L2790" s="69" t="s">
        <v>420</v>
      </c>
      <c r="M2790" s="69" t="s">
        <v>388</v>
      </c>
      <c r="N2790" s="69" t="s">
        <v>44</v>
      </c>
      <c r="O2790" s="69" t="s">
        <v>433</v>
      </c>
      <c r="P2790" s="69" t="s">
        <v>970</v>
      </c>
      <c r="Q2790" s="69">
        <v>272</v>
      </c>
      <c r="R2790" s="69" t="s">
        <v>63</v>
      </c>
      <c r="V2790" s="59" t="str">
        <f t="shared" si="347"/>
        <v>6840321бежевый / синий</v>
      </c>
      <c r="W2790" s="59" t="str">
        <f t="shared" si="344"/>
        <v>6840321</v>
      </c>
      <c r="X2790" s="59" t="str">
        <f t="shared" si="348"/>
        <v>HATTERAS WOOL CHECK</v>
      </c>
      <c r="AC2790" s="50">
        <f t="shared" si="349"/>
        <v>2</v>
      </c>
      <c r="AD2790" s="43">
        <f t="shared" si="350"/>
        <v>548</v>
      </c>
      <c r="AE2790" s="50">
        <f t="shared" si="351"/>
        <v>2548</v>
      </c>
    </row>
    <row r="2791" spans="1:31">
      <c r="A2791" s="59" t="str">
        <f t="shared" si="345"/>
        <v>6840321272</v>
      </c>
      <c r="B2791" s="59" t="str">
        <f t="shared" si="346"/>
        <v>02-548-32</v>
      </c>
      <c r="C2791" s="69" t="s">
        <v>5184</v>
      </c>
      <c r="D2791" s="69" t="s">
        <v>5181</v>
      </c>
      <c r="E2791" s="69" t="s">
        <v>979</v>
      </c>
      <c r="F2791" s="70">
        <v>58</v>
      </c>
      <c r="G2791" s="70" t="s">
        <v>5182</v>
      </c>
      <c r="H2791" s="69" t="s">
        <v>97</v>
      </c>
      <c r="I2791" s="69" t="s">
        <v>1018</v>
      </c>
      <c r="J2791" s="69" t="s">
        <v>318</v>
      </c>
      <c r="K2791" s="69" t="s">
        <v>382</v>
      </c>
      <c r="L2791" s="69" t="s">
        <v>420</v>
      </c>
      <c r="M2791" s="69" t="s">
        <v>388</v>
      </c>
      <c r="N2791" s="69" t="s">
        <v>44</v>
      </c>
      <c r="O2791" s="69" t="s">
        <v>433</v>
      </c>
      <c r="P2791" s="69" t="s">
        <v>970</v>
      </c>
      <c r="Q2791" s="69">
        <v>272</v>
      </c>
      <c r="R2791" s="69" t="s">
        <v>63</v>
      </c>
      <c r="V2791" s="59" t="str">
        <f t="shared" si="347"/>
        <v>6840321бежевый / синий</v>
      </c>
      <c r="W2791" s="59" t="str">
        <f t="shared" si="344"/>
        <v>6840321</v>
      </c>
      <c r="X2791" s="59" t="str">
        <f t="shared" si="348"/>
        <v>HATTERAS WOOL CHECK</v>
      </c>
      <c r="AC2791" s="50">
        <f t="shared" si="349"/>
        <v>2</v>
      </c>
      <c r="AD2791" s="43">
        <f t="shared" si="350"/>
        <v>548</v>
      </c>
      <c r="AE2791" s="50">
        <f t="shared" si="351"/>
        <v>2548</v>
      </c>
    </row>
    <row r="2792" spans="1:31">
      <c r="A2792" s="59" t="str">
        <f t="shared" si="345"/>
        <v>6840321272</v>
      </c>
      <c r="B2792" s="59" t="str">
        <f t="shared" si="346"/>
        <v>02-548-32</v>
      </c>
      <c r="C2792" s="69" t="s">
        <v>5185</v>
      </c>
      <c r="D2792" s="69" t="s">
        <v>5181</v>
      </c>
      <c r="E2792" s="69" t="s">
        <v>972</v>
      </c>
      <c r="F2792" s="70">
        <v>59</v>
      </c>
      <c r="G2792" s="70" t="s">
        <v>5182</v>
      </c>
      <c r="H2792" s="69" t="s">
        <v>97</v>
      </c>
      <c r="I2792" s="69" t="s">
        <v>1018</v>
      </c>
      <c r="J2792" s="69" t="s">
        <v>318</v>
      </c>
      <c r="K2792" s="69" t="s">
        <v>382</v>
      </c>
      <c r="L2792" s="69" t="s">
        <v>420</v>
      </c>
      <c r="M2792" s="69" t="s">
        <v>388</v>
      </c>
      <c r="N2792" s="69" t="s">
        <v>44</v>
      </c>
      <c r="O2792" s="69" t="s">
        <v>433</v>
      </c>
      <c r="P2792" s="69" t="s">
        <v>970</v>
      </c>
      <c r="Q2792" s="69">
        <v>272</v>
      </c>
      <c r="R2792" s="69" t="s">
        <v>63</v>
      </c>
      <c r="V2792" s="59" t="str">
        <f t="shared" si="347"/>
        <v>6840321бежевый / синий</v>
      </c>
      <c r="W2792" s="59" t="str">
        <f t="shared" si="344"/>
        <v>6840321</v>
      </c>
      <c r="X2792" s="59" t="str">
        <f t="shared" si="348"/>
        <v>HATTERAS WOOL CHECK</v>
      </c>
      <c r="AC2792" s="50">
        <f t="shared" si="349"/>
        <v>2</v>
      </c>
      <c r="AD2792" s="43">
        <f t="shared" si="350"/>
        <v>548</v>
      </c>
      <c r="AE2792" s="50">
        <f t="shared" si="351"/>
        <v>2548</v>
      </c>
    </row>
    <row r="2793" spans="1:31">
      <c r="A2793" s="59" t="str">
        <f t="shared" si="345"/>
        <v>6840321272</v>
      </c>
      <c r="B2793" s="59" t="str">
        <f t="shared" si="346"/>
        <v>02-548-32</v>
      </c>
      <c r="C2793" s="69" t="s">
        <v>5186</v>
      </c>
      <c r="D2793" s="69" t="s">
        <v>5181</v>
      </c>
      <c r="E2793" s="69" t="s">
        <v>981</v>
      </c>
      <c r="F2793" s="70">
        <v>60</v>
      </c>
      <c r="G2793" s="70" t="s">
        <v>5182</v>
      </c>
      <c r="H2793" s="69" t="s">
        <v>97</v>
      </c>
      <c r="I2793" s="69" t="s">
        <v>1018</v>
      </c>
      <c r="J2793" s="69" t="s">
        <v>318</v>
      </c>
      <c r="K2793" s="69" t="s">
        <v>382</v>
      </c>
      <c r="L2793" s="69" t="s">
        <v>420</v>
      </c>
      <c r="M2793" s="69" t="s">
        <v>388</v>
      </c>
      <c r="N2793" s="69" t="s">
        <v>44</v>
      </c>
      <c r="O2793" s="69" t="s">
        <v>433</v>
      </c>
      <c r="P2793" s="69" t="s">
        <v>970</v>
      </c>
      <c r="Q2793" s="69">
        <v>272</v>
      </c>
      <c r="R2793" s="69" t="s">
        <v>63</v>
      </c>
      <c r="V2793" s="59" t="str">
        <f t="shared" si="347"/>
        <v>6840321бежевый / синий</v>
      </c>
      <c r="W2793" s="59" t="str">
        <f t="shared" si="344"/>
        <v>6840321</v>
      </c>
      <c r="X2793" s="59" t="str">
        <f t="shared" si="348"/>
        <v>HATTERAS WOOL CHECK</v>
      </c>
      <c r="AC2793" s="50">
        <f t="shared" si="349"/>
        <v>2</v>
      </c>
      <c r="AD2793" s="43">
        <f t="shared" si="350"/>
        <v>548</v>
      </c>
      <c r="AE2793" s="50">
        <f t="shared" si="351"/>
        <v>2548</v>
      </c>
    </row>
    <row r="2794" spans="1:31">
      <c r="A2794" s="59" t="str">
        <f t="shared" si="345"/>
        <v>6840321272</v>
      </c>
      <c r="B2794" s="59" t="str">
        <f t="shared" si="346"/>
        <v>02-548-32</v>
      </c>
      <c r="C2794" s="69" t="s">
        <v>5187</v>
      </c>
      <c r="D2794" s="69" t="s">
        <v>5181</v>
      </c>
      <c r="E2794" s="69" t="s">
        <v>983</v>
      </c>
      <c r="F2794" s="70">
        <v>61</v>
      </c>
      <c r="G2794" s="70" t="s">
        <v>5182</v>
      </c>
      <c r="H2794" s="69" t="s">
        <v>97</v>
      </c>
      <c r="I2794" s="69" t="s">
        <v>1018</v>
      </c>
      <c r="J2794" s="69" t="s">
        <v>318</v>
      </c>
      <c r="K2794" s="69" t="s">
        <v>382</v>
      </c>
      <c r="L2794" s="69" t="s">
        <v>420</v>
      </c>
      <c r="M2794" s="69" t="s">
        <v>388</v>
      </c>
      <c r="N2794" s="69" t="s">
        <v>44</v>
      </c>
      <c r="O2794" s="69" t="s">
        <v>433</v>
      </c>
      <c r="P2794" s="69" t="s">
        <v>970</v>
      </c>
      <c r="Q2794" s="69">
        <v>272</v>
      </c>
      <c r="R2794" s="69" t="s">
        <v>63</v>
      </c>
      <c r="V2794" s="59" t="str">
        <f t="shared" si="347"/>
        <v>6840321бежевый / синий</v>
      </c>
      <c r="W2794" s="59" t="str">
        <f t="shared" si="344"/>
        <v>6840321</v>
      </c>
      <c r="X2794" s="59" t="str">
        <f t="shared" si="348"/>
        <v>HATTERAS WOOL CHECK</v>
      </c>
      <c r="AC2794" s="50">
        <f t="shared" si="349"/>
        <v>2</v>
      </c>
      <c r="AD2794" s="43">
        <f t="shared" si="350"/>
        <v>548</v>
      </c>
      <c r="AE2794" s="50">
        <f t="shared" si="351"/>
        <v>2548</v>
      </c>
    </row>
    <row r="2795" spans="1:31">
      <c r="A2795" s="59" t="str">
        <f t="shared" si="345"/>
        <v>6840321272</v>
      </c>
      <c r="B2795" s="59" t="str">
        <f t="shared" si="346"/>
        <v>02-548-32</v>
      </c>
      <c r="C2795" s="69" t="s">
        <v>5188</v>
      </c>
      <c r="D2795" s="69" t="s">
        <v>5181</v>
      </c>
      <c r="E2795" s="69" t="s">
        <v>987</v>
      </c>
      <c r="F2795" s="70">
        <v>62</v>
      </c>
      <c r="G2795" s="70" t="s">
        <v>5182</v>
      </c>
      <c r="H2795" s="69" t="s">
        <v>97</v>
      </c>
      <c r="I2795" s="69" t="s">
        <v>1018</v>
      </c>
      <c r="J2795" s="69" t="s">
        <v>318</v>
      </c>
      <c r="K2795" s="69" t="s">
        <v>382</v>
      </c>
      <c r="L2795" s="69" t="s">
        <v>420</v>
      </c>
      <c r="M2795" s="69" t="s">
        <v>388</v>
      </c>
      <c r="N2795" s="69" t="s">
        <v>44</v>
      </c>
      <c r="O2795" s="69" t="s">
        <v>433</v>
      </c>
      <c r="P2795" s="69" t="s">
        <v>970</v>
      </c>
      <c r="Q2795" s="69">
        <v>272</v>
      </c>
      <c r="R2795" s="69" t="s">
        <v>63</v>
      </c>
      <c r="V2795" s="59" t="str">
        <f t="shared" si="347"/>
        <v>6840321бежевый / синий</v>
      </c>
      <c r="W2795" s="59" t="str">
        <f t="shared" si="344"/>
        <v>6840321</v>
      </c>
      <c r="X2795" s="59" t="str">
        <f t="shared" si="348"/>
        <v>HATTERAS WOOL CHECK</v>
      </c>
      <c r="AC2795" s="50">
        <f t="shared" si="349"/>
        <v>2</v>
      </c>
      <c r="AD2795" s="43">
        <f t="shared" si="350"/>
        <v>548</v>
      </c>
      <c r="AE2795" s="50">
        <f t="shared" si="351"/>
        <v>2548</v>
      </c>
    </row>
    <row r="2796" spans="1:31">
      <c r="A2796" s="59" t="str">
        <f t="shared" si="345"/>
        <v>6840326210</v>
      </c>
      <c r="B2796" s="59" t="str">
        <f t="shared" si="346"/>
        <v>02-549-95</v>
      </c>
      <c r="C2796" s="69" t="s">
        <v>5189</v>
      </c>
      <c r="D2796" s="69" t="s">
        <v>5190</v>
      </c>
      <c r="E2796" s="69" t="s">
        <v>1147</v>
      </c>
      <c r="F2796" s="70">
        <v>55</v>
      </c>
      <c r="G2796" s="70" t="s">
        <v>5191</v>
      </c>
      <c r="H2796" s="69" t="s">
        <v>248</v>
      </c>
      <c r="I2796" s="69" t="s">
        <v>1018</v>
      </c>
      <c r="J2796" s="69" t="s">
        <v>318</v>
      </c>
      <c r="K2796" s="69" t="s">
        <v>382</v>
      </c>
      <c r="L2796" s="69" t="s">
        <v>420</v>
      </c>
      <c r="M2796" s="69" t="s">
        <v>388</v>
      </c>
      <c r="N2796" s="69" t="s">
        <v>44</v>
      </c>
      <c r="O2796" s="69" t="s">
        <v>442</v>
      </c>
      <c r="P2796" s="69" t="s">
        <v>970</v>
      </c>
      <c r="Q2796" s="69">
        <v>210</v>
      </c>
      <c r="R2796" s="69" t="s">
        <v>71</v>
      </c>
      <c r="V2796" s="59" t="str">
        <f t="shared" si="347"/>
        <v>6840326синий / белый</v>
      </c>
      <c r="W2796" s="59" t="str">
        <f t="shared" si="344"/>
        <v>6840326</v>
      </c>
      <c r="X2796" s="59" t="str">
        <f t="shared" si="348"/>
        <v>HATTERAS VIRGIN WOOL</v>
      </c>
      <c r="AC2796" s="50">
        <f t="shared" si="349"/>
        <v>2</v>
      </c>
      <c r="AD2796" s="43">
        <f t="shared" si="350"/>
        <v>549</v>
      </c>
      <c r="AE2796" s="50">
        <f t="shared" si="351"/>
        <v>2549</v>
      </c>
    </row>
    <row r="2797" spans="1:31">
      <c r="A2797" s="59" t="str">
        <f t="shared" si="345"/>
        <v>6840326210</v>
      </c>
      <c r="B2797" s="59" t="str">
        <f t="shared" si="346"/>
        <v>02-549-95</v>
      </c>
      <c r="C2797" s="69" t="s">
        <v>5192</v>
      </c>
      <c r="D2797" s="69" t="s">
        <v>5190</v>
      </c>
      <c r="E2797" s="69" t="s">
        <v>985</v>
      </c>
      <c r="F2797" s="70">
        <v>56</v>
      </c>
      <c r="G2797" s="70" t="s">
        <v>5191</v>
      </c>
      <c r="H2797" s="69" t="s">
        <v>248</v>
      </c>
      <c r="I2797" s="69" t="s">
        <v>1018</v>
      </c>
      <c r="J2797" s="69" t="s">
        <v>318</v>
      </c>
      <c r="K2797" s="69" t="s">
        <v>382</v>
      </c>
      <c r="L2797" s="69" t="s">
        <v>420</v>
      </c>
      <c r="M2797" s="69" t="s">
        <v>388</v>
      </c>
      <c r="N2797" s="69" t="s">
        <v>44</v>
      </c>
      <c r="O2797" s="69" t="s">
        <v>442</v>
      </c>
      <c r="P2797" s="69" t="s">
        <v>970</v>
      </c>
      <c r="Q2797" s="69">
        <v>210</v>
      </c>
      <c r="R2797" s="69" t="s">
        <v>71</v>
      </c>
      <c r="V2797" s="59" t="str">
        <f t="shared" si="347"/>
        <v>6840326синий / белый</v>
      </c>
      <c r="W2797" s="59" t="str">
        <f t="shared" si="344"/>
        <v>6840326</v>
      </c>
      <c r="X2797" s="59" t="str">
        <f t="shared" si="348"/>
        <v>HATTERAS VIRGIN WOOL</v>
      </c>
      <c r="AC2797" s="50">
        <f t="shared" si="349"/>
        <v>2</v>
      </c>
      <c r="AD2797" s="43">
        <f t="shared" si="350"/>
        <v>549</v>
      </c>
      <c r="AE2797" s="50">
        <f t="shared" si="351"/>
        <v>2549</v>
      </c>
    </row>
    <row r="2798" spans="1:31">
      <c r="A2798" s="59" t="str">
        <f t="shared" si="345"/>
        <v>6840326210</v>
      </c>
      <c r="B2798" s="59" t="str">
        <f t="shared" si="346"/>
        <v>02-549-95</v>
      </c>
      <c r="C2798" s="69" t="s">
        <v>5193</v>
      </c>
      <c r="D2798" s="69" t="s">
        <v>5190</v>
      </c>
      <c r="E2798" s="69" t="s">
        <v>967</v>
      </c>
      <c r="F2798" s="70">
        <v>57</v>
      </c>
      <c r="G2798" s="70" t="s">
        <v>5191</v>
      </c>
      <c r="H2798" s="69" t="s">
        <v>248</v>
      </c>
      <c r="I2798" s="69" t="s">
        <v>1018</v>
      </c>
      <c r="J2798" s="69" t="s">
        <v>318</v>
      </c>
      <c r="K2798" s="69" t="s">
        <v>382</v>
      </c>
      <c r="L2798" s="69" t="s">
        <v>420</v>
      </c>
      <c r="M2798" s="69" t="s">
        <v>388</v>
      </c>
      <c r="N2798" s="69" t="s">
        <v>44</v>
      </c>
      <c r="O2798" s="69" t="s">
        <v>442</v>
      </c>
      <c r="P2798" s="69" t="s">
        <v>970</v>
      </c>
      <c r="Q2798" s="69">
        <v>210</v>
      </c>
      <c r="R2798" s="69" t="s">
        <v>71</v>
      </c>
      <c r="V2798" s="59" t="str">
        <f t="shared" si="347"/>
        <v>6840326синий / белый</v>
      </c>
      <c r="W2798" s="59" t="str">
        <f t="shared" si="344"/>
        <v>6840326</v>
      </c>
      <c r="X2798" s="59" t="str">
        <f t="shared" si="348"/>
        <v>HATTERAS VIRGIN WOOL</v>
      </c>
      <c r="AC2798" s="50">
        <f t="shared" si="349"/>
        <v>2</v>
      </c>
      <c r="AD2798" s="43">
        <f t="shared" si="350"/>
        <v>549</v>
      </c>
      <c r="AE2798" s="50">
        <f t="shared" si="351"/>
        <v>2549</v>
      </c>
    </row>
    <row r="2799" spans="1:31">
      <c r="A2799" s="59" t="str">
        <f t="shared" si="345"/>
        <v>6840326210</v>
      </c>
      <c r="B2799" s="59" t="str">
        <f t="shared" si="346"/>
        <v>02-549-95</v>
      </c>
      <c r="C2799" s="69" t="s">
        <v>5194</v>
      </c>
      <c r="D2799" s="69" t="s">
        <v>5190</v>
      </c>
      <c r="E2799" s="69" t="s">
        <v>979</v>
      </c>
      <c r="F2799" s="70">
        <v>58</v>
      </c>
      <c r="G2799" s="70" t="s">
        <v>5191</v>
      </c>
      <c r="H2799" s="69" t="s">
        <v>248</v>
      </c>
      <c r="I2799" s="69" t="s">
        <v>1018</v>
      </c>
      <c r="J2799" s="69" t="s">
        <v>318</v>
      </c>
      <c r="K2799" s="69" t="s">
        <v>382</v>
      </c>
      <c r="L2799" s="69" t="s">
        <v>420</v>
      </c>
      <c r="M2799" s="69" t="s">
        <v>388</v>
      </c>
      <c r="N2799" s="69" t="s">
        <v>44</v>
      </c>
      <c r="O2799" s="69" t="s">
        <v>442</v>
      </c>
      <c r="P2799" s="69" t="s">
        <v>970</v>
      </c>
      <c r="Q2799" s="69">
        <v>210</v>
      </c>
      <c r="R2799" s="69" t="s">
        <v>71</v>
      </c>
      <c r="V2799" s="59" t="str">
        <f t="shared" si="347"/>
        <v>6840326синий / белый</v>
      </c>
      <c r="W2799" s="59" t="str">
        <f t="shared" si="344"/>
        <v>6840326</v>
      </c>
      <c r="X2799" s="59" t="str">
        <f t="shared" si="348"/>
        <v>HATTERAS VIRGIN WOOL</v>
      </c>
      <c r="AC2799" s="50">
        <f t="shared" si="349"/>
        <v>2</v>
      </c>
      <c r="AD2799" s="43">
        <f t="shared" si="350"/>
        <v>549</v>
      </c>
      <c r="AE2799" s="50">
        <f t="shared" si="351"/>
        <v>2549</v>
      </c>
    </row>
    <row r="2800" spans="1:31">
      <c r="A2800" s="59" t="str">
        <f t="shared" si="345"/>
        <v>6840326210</v>
      </c>
      <c r="B2800" s="59" t="str">
        <f t="shared" si="346"/>
        <v>02-549-95</v>
      </c>
      <c r="C2800" s="69" t="s">
        <v>5195</v>
      </c>
      <c r="D2800" s="69" t="s">
        <v>5190</v>
      </c>
      <c r="E2800" s="69" t="s">
        <v>972</v>
      </c>
      <c r="F2800" s="70">
        <v>59</v>
      </c>
      <c r="G2800" s="70" t="s">
        <v>5191</v>
      </c>
      <c r="H2800" s="69" t="s">
        <v>248</v>
      </c>
      <c r="I2800" s="69" t="s">
        <v>1018</v>
      </c>
      <c r="J2800" s="69" t="s">
        <v>318</v>
      </c>
      <c r="K2800" s="69" t="s">
        <v>382</v>
      </c>
      <c r="L2800" s="69" t="s">
        <v>420</v>
      </c>
      <c r="M2800" s="69" t="s">
        <v>388</v>
      </c>
      <c r="N2800" s="69" t="s">
        <v>44</v>
      </c>
      <c r="O2800" s="69" t="s">
        <v>442</v>
      </c>
      <c r="P2800" s="69" t="s">
        <v>970</v>
      </c>
      <c r="Q2800" s="69">
        <v>210</v>
      </c>
      <c r="R2800" s="69" t="s">
        <v>71</v>
      </c>
      <c r="V2800" s="59" t="str">
        <f t="shared" si="347"/>
        <v>6840326синий / белый</v>
      </c>
      <c r="W2800" s="59" t="str">
        <f t="shared" si="344"/>
        <v>6840326</v>
      </c>
      <c r="X2800" s="59" t="str">
        <f t="shared" si="348"/>
        <v>HATTERAS VIRGIN WOOL</v>
      </c>
      <c r="AC2800" s="50">
        <f t="shared" si="349"/>
        <v>2</v>
      </c>
      <c r="AD2800" s="43">
        <f t="shared" si="350"/>
        <v>549</v>
      </c>
      <c r="AE2800" s="50">
        <f t="shared" si="351"/>
        <v>2549</v>
      </c>
    </row>
    <row r="2801" spans="1:31">
      <c r="A2801" s="59" t="str">
        <f t="shared" si="345"/>
        <v>6840326210</v>
      </c>
      <c r="B2801" s="59" t="str">
        <f t="shared" si="346"/>
        <v>02-549-95</v>
      </c>
      <c r="C2801" s="69" t="s">
        <v>5196</v>
      </c>
      <c r="D2801" s="69" t="s">
        <v>5190</v>
      </c>
      <c r="E2801" s="69" t="s">
        <v>981</v>
      </c>
      <c r="F2801" s="70">
        <v>60</v>
      </c>
      <c r="G2801" s="70" t="s">
        <v>5191</v>
      </c>
      <c r="H2801" s="69" t="s">
        <v>248</v>
      </c>
      <c r="I2801" s="69" t="s">
        <v>1018</v>
      </c>
      <c r="J2801" s="69" t="s">
        <v>318</v>
      </c>
      <c r="K2801" s="69" t="s">
        <v>382</v>
      </c>
      <c r="L2801" s="69" t="s">
        <v>420</v>
      </c>
      <c r="M2801" s="69" t="s">
        <v>388</v>
      </c>
      <c r="N2801" s="69" t="s">
        <v>44</v>
      </c>
      <c r="O2801" s="69" t="s">
        <v>442</v>
      </c>
      <c r="P2801" s="69" t="s">
        <v>970</v>
      </c>
      <c r="Q2801" s="69">
        <v>210</v>
      </c>
      <c r="R2801" s="69" t="s">
        <v>71</v>
      </c>
      <c r="V2801" s="59" t="str">
        <f t="shared" si="347"/>
        <v>6840326синий / белый</v>
      </c>
      <c r="W2801" s="59" t="str">
        <f t="shared" si="344"/>
        <v>6840326</v>
      </c>
      <c r="X2801" s="59" t="str">
        <f t="shared" si="348"/>
        <v>HATTERAS VIRGIN WOOL</v>
      </c>
      <c r="AC2801" s="50">
        <f t="shared" si="349"/>
        <v>2</v>
      </c>
      <c r="AD2801" s="43">
        <f t="shared" si="350"/>
        <v>549</v>
      </c>
      <c r="AE2801" s="50">
        <f t="shared" si="351"/>
        <v>2549</v>
      </c>
    </row>
    <row r="2802" spans="1:31">
      <c r="A2802" s="59" t="str">
        <f t="shared" si="345"/>
        <v>6840326210</v>
      </c>
      <c r="B2802" s="59" t="str">
        <f t="shared" si="346"/>
        <v>02-549-95</v>
      </c>
      <c r="C2802" s="69" t="s">
        <v>5197</v>
      </c>
      <c r="D2802" s="69" t="s">
        <v>5190</v>
      </c>
      <c r="E2802" s="69" t="s">
        <v>983</v>
      </c>
      <c r="F2802" s="70">
        <v>61</v>
      </c>
      <c r="G2802" s="70" t="s">
        <v>5191</v>
      </c>
      <c r="H2802" s="69" t="s">
        <v>248</v>
      </c>
      <c r="I2802" s="69" t="s">
        <v>1018</v>
      </c>
      <c r="J2802" s="69" t="s">
        <v>318</v>
      </c>
      <c r="K2802" s="69" t="s">
        <v>382</v>
      </c>
      <c r="L2802" s="69" t="s">
        <v>420</v>
      </c>
      <c r="M2802" s="69" t="s">
        <v>388</v>
      </c>
      <c r="N2802" s="69" t="s">
        <v>44</v>
      </c>
      <c r="O2802" s="69" t="s">
        <v>442</v>
      </c>
      <c r="P2802" s="69" t="s">
        <v>970</v>
      </c>
      <c r="Q2802" s="69">
        <v>210</v>
      </c>
      <c r="R2802" s="69" t="s">
        <v>71</v>
      </c>
      <c r="V2802" s="59" t="str">
        <f t="shared" si="347"/>
        <v>6840326синий / белый</v>
      </c>
      <c r="W2802" s="59" t="str">
        <f t="shared" si="344"/>
        <v>6840326</v>
      </c>
      <c r="X2802" s="59" t="str">
        <f t="shared" si="348"/>
        <v>HATTERAS VIRGIN WOOL</v>
      </c>
      <c r="AC2802" s="50">
        <f t="shared" si="349"/>
        <v>2</v>
      </c>
      <c r="AD2802" s="43">
        <f t="shared" si="350"/>
        <v>549</v>
      </c>
      <c r="AE2802" s="50">
        <f t="shared" si="351"/>
        <v>2549</v>
      </c>
    </row>
    <row r="2803" spans="1:31">
      <c r="A2803" s="59" t="str">
        <f t="shared" si="345"/>
        <v>6840326210</v>
      </c>
      <c r="B2803" s="59" t="str">
        <f t="shared" si="346"/>
        <v>02-549-95</v>
      </c>
      <c r="C2803" s="69" t="s">
        <v>5198</v>
      </c>
      <c r="D2803" s="69" t="s">
        <v>5190</v>
      </c>
      <c r="E2803" s="69" t="s">
        <v>987</v>
      </c>
      <c r="F2803" s="70">
        <v>62</v>
      </c>
      <c r="G2803" s="70" t="s">
        <v>5191</v>
      </c>
      <c r="H2803" s="69" t="s">
        <v>248</v>
      </c>
      <c r="I2803" s="69" t="s">
        <v>1018</v>
      </c>
      <c r="J2803" s="69" t="s">
        <v>318</v>
      </c>
      <c r="K2803" s="69" t="s">
        <v>382</v>
      </c>
      <c r="L2803" s="69" t="s">
        <v>420</v>
      </c>
      <c r="M2803" s="69" t="s">
        <v>388</v>
      </c>
      <c r="N2803" s="69" t="s">
        <v>44</v>
      </c>
      <c r="O2803" s="69" t="s">
        <v>442</v>
      </c>
      <c r="P2803" s="69" t="s">
        <v>970</v>
      </c>
      <c r="Q2803" s="69">
        <v>210</v>
      </c>
      <c r="R2803" s="69" t="s">
        <v>71</v>
      </c>
      <c r="V2803" s="59" t="str">
        <f t="shared" si="347"/>
        <v>6840326синий / белый</v>
      </c>
      <c r="W2803" s="59" t="str">
        <f t="shared" si="344"/>
        <v>6840326</v>
      </c>
      <c r="X2803" s="59" t="str">
        <f t="shared" si="348"/>
        <v>HATTERAS VIRGIN WOOL</v>
      </c>
      <c r="AC2803" s="50">
        <f t="shared" si="349"/>
        <v>2</v>
      </c>
      <c r="AD2803" s="43">
        <f t="shared" si="350"/>
        <v>549</v>
      </c>
      <c r="AE2803" s="50">
        <f t="shared" si="351"/>
        <v>2549</v>
      </c>
    </row>
    <row r="2804" spans="1:31">
      <c r="A2804" s="59" t="str">
        <f t="shared" si="345"/>
        <v>6840326210</v>
      </c>
      <c r="B2804" s="59" t="str">
        <f t="shared" si="346"/>
        <v>02-549-95</v>
      </c>
      <c r="C2804" s="69" t="s">
        <v>5199</v>
      </c>
      <c r="D2804" s="69" t="s">
        <v>5190</v>
      </c>
      <c r="E2804" s="69" t="s">
        <v>989</v>
      </c>
      <c r="F2804" s="70">
        <v>63</v>
      </c>
      <c r="G2804" s="70" t="s">
        <v>5191</v>
      </c>
      <c r="H2804" s="69" t="s">
        <v>248</v>
      </c>
      <c r="I2804" s="69" t="s">
        <v>1018</v>
      </c>
      <c r="J2804" s="69" t="s">
        <v>318</v>
      </c>
      <c r="K2804" s="69" t="s">
        <v>382</v>
      </c>
      <c r="L2804" s="69" t="s">
        <v>420</v>
      </c>
      <c r="M2804" s="69" t="s">
        <v>388</v>
      </c>
      <c r="N2804" s="69" t="s">
        <v>44</v>
      </c>
      <c r="O2804" s="69" t="s">
        <v>442</v>
      </c>
      <c r="P2804" s="69" t="s">
        <v>970</v>
      </c>
      <c r="Q2804" s="69">
        <v>210</v>
      </c>
      <c r="R2804" s="69" t="s">
        <v>71</v>
      </c>
      <c r="V2804" s="59" t="str">
        <f t="shared" si="347"/>
        <v>6840326синий / белый</v>
      </c>
      <c r="W2804" s="59" t="str">
        <f t="shared" si="344"/>
        <v>6840326</v>
      </c>
      <c r="X2804" s="59" t="str">
        <f t="shared" si="348"/>
        <v>HATTERAS VIRGIN WOOL</v>
      </c>
      <c r="AC2804" s="50">
        <f t="shared" si="349"/>
        <v>2</v>
      </c>
      <c r="AD2804" s="43">
        <f t="shared" si="350"/>
        <v>549</v>
      </c>
      <c r="AE2804" s="50">
        <f t="shared" si="351"/>
        <v>2549</v>
      </c>
    </row>
    <row r="2805" spans="1:31">
      <c r="A2805" s="59" t="str">
        <f t="shared" si="345"/>
        <v>6840329267</v>
      </c>
      <c r="B2805" s="59" t="str">
        <f t="shared" si="346"/>
        <v>02-550-08</v>
      </c>
      <c r="C2805" s="69" t="s">
        <v>5200</v>
      </c>
      <c r="D2805" s="69" t="s">
        <v>5201</v>
      </c>
      <c r="E2805" s="69" t="s">
        <v>967</v>
      </c>
      <c r="F2805" s="70">
        <v>57</v>
      </c>
      <c r="G2805" s="70" t="s">
        <v>5202</v>
      </c>
      <c r="H2805" s="69" t="s">
        <v>746</v>
      </c>
      <c r="I2805" s="69" t="s">
        <v>1018</v>
      </c>
      <c r="J2805" s="69" t="s">
        <v>318</v>
      </c>
      <c r="K2805" s="69" t="s">
        <v>382</v>
      </c>
      <c r="L2805" s="69" t="s">
        <v>420</v>
      </c>
      <c r="M2805" s="69" t="s">
        <v>388</v>
      </c>
      <c r="N2805" s="69" t="s">
        <v>44</v>
      </c>
      <c r="O2805" s="69" t="s">
        <v>428</v>
      </c>
      <c r="P2805" s="69" t="s">
        <v>970</v>
      </c>
      <c r="Q2805" s="69">
        <v>267</v>
      </c>
      <c r="R2805" s="69" t="s">
        <v>83</v>
      </c>
      <c r="V2805" s="59" t="str">
        <f t="shared" si="347"/>
        <v>6840329серый / бордовый</v>
      </c>
      <c r="W2805" s="59" t="str">
        <f t="shared" si="344"/>
        <v>6840329</v>
      </c>
      <c r="X2805" s="59" t="str">
        <f t="shared" si="348"/>
        <v>HATTERAS VIRGIN WOOL</v>
      </c>
      <c r="AC2805" s="50">
        <f t="shared" si="349"/>
        <v>2</v>
      </c>
      <c r="AD2805" s="43">
        <f t="shared" si="350"/>
        <v>550</v>
      </c>
      <c r="AE2805" s="50">
        <f t="shared" si="351"/>
        <v>2550</v>
      </c>
    </row>
    <row r="2806" spans="1:31">
      <c r="A2806" s="59" t="str">
        <f t="shared" si="345"/>
        <v>6840329267</v>
      </c>
      <c r="B2806" s="59" t="str">
        <f t="shared" si="346"/>
        <v>02-550-08</v>
      </c>
      <c r="C2806" s="69" t="s">
        <v>5203</v>
      </c>
      <c r="D2806" s="69" t="s">
        <v>5201</v>
      </c>
      <c r="E2806" s="69" t="s">
        <v>979</v>
      </c>
      <c r="F2806" s="70">
        <v>58</v>
      </c>
      <c r="G2806" s="70" t="s">
        <v>5202</v>
      </c>
      <c r="H2806" s="69" t="s">
        <v>746</v>
      </c>
      <c r="I2806" s="69" t="s">
        <v>1018</v>
      </c>
      <c r="J2806" s="69" t="s">
        <v>318</v>
      </c>
      <c r="K2806" s="69" t="s">
        <v>382</v>
      </c>
      <c r="L2806" s="69" t="s">
        <v>420</v>
      </c>
      <c r="M2806" s="69" t="s">
        <v>388</v>
      </c>
      <c r="N2806" s="69" t="s">
        <v>44</v>
      </c>
      <c r="O2806" s="69" t="s">
        <v>428</v>
      </c>
      <c r="P2806" s="69" t="s">
        <v>970</v>
      </c>
      <c r="Q2806" s="69">
        <v>267</v>
      </c>
      <c r="R2806" s="69" t="s">
        <v>83</v>
      </c>
      <c r="V2806" s="59" t="str">
        <f t="shared" si="347"/>
        <v>6840329серый / бордовый</v>
      </c>
      <c r="W2806" s="59" t="str">
        <f t="shared" si="344"/>
        <v>6840329</v>
      </c>
      <c r="X2806" s="59" t="str">
        <f t="shared" si="348"/>
        <v>HATTERAS VIRGIN WOOL</v>
      </c>
      <c r="AC2806" s="50">
        <f t="shared" si="349"/>
        <v>2</v>
      </c>
      <c r="AD2806" s="43">
        <f t="shared" si="350"/>
        <v>550</v>
      </c>
      <c r="AE2806" s="50">
        <f t="shared" si="351"/>
        <v>2550</v>
      </c>
    </row>
    <row r="2807" spans="1:31">
      <c r="A2807" s="59" t="str">
        <f t="shared" si="345"/>
        <v>6840329267</v>
      </c>
      <c r="B2807" s="59" t="str">
        <f t="shared" si="346"/>
        <v>02-550-08</v>
      </c>
      <c r="C2807" s="69" t="s">
        <v>5204</v>
      </c>
      <c r="D2807" s="69" t="s">
        <v>5201</v>
      </c>
      <c r="E2807" s="69" t="s">
        <v>972</v>
      </c>
      <c r="F2807" s="70">
        <v>59</v>
      </c>
      <c r="G2807" s="70" t="s">
        <v>5202</v>
      </c>
      <c r="H2807" s="69" t="s">
        <v>746</v>
      </c>
      <c r="I2807" s="69" t="s">
        <v>1018</v>
      </c>
      <c r="J2807" s="69" t="s">
        <v>318</v>
      </c>
      <c r="K2807" s="69" t="s">
        <v>382</v>
      </c>
      <c r="L2807" s="69" t="s">
        <v>420</v>
      </c>
      <c r="M2807" s="69" t="s">
        <v>388</v>
      </c>
      <c r="N2807" s="69" t="s">
        <v>44</v>
      </c>
      <c r="O2807" s="69" t="s">
        <v>428</v>
      </c>
      <c r="P2807" s="69" t="s">
        <v>970</v>
      </c>
      <c r="Q2807" s="69">
        <v>267</v>
      </c>
      <c r="R2807" s="69" t="s">
        <v>83</v>
      </c>
      <c r="V2807" s="59" t="str">
        <f t="shared" si="347"/>
        <v>6840329серый / бордовый</v>
      </c>
      <c r="W2807" s="59" t="str">
        <f t="shared" si="344"/>
        <v>6840329</v>
      </c>
      <c r="X2807" s="59" t="str">
        <f t="shared" si="348"/>
        <v>HATTERAS VIRGIN WOOL</v>
      </c>
      <c r="AC2807" s="50">
        <f t="shared" si="349"/>
        <v>2</v>
      </c>
      <c r="AD2807" s="43">
        <f t="shared" si="350"/>
        <v>550</v>
      </c>
      <c r="AE2807" s="50">
        <f t="shared" si="351"/>
        <v>2550</v>
      </c>
    </row>
    <row r="2808" spans="1:31">
      <c r="A2808" s="59" t="str">
        <f t="shared" si="345"/>
        <v>6840329267</v>
      </c>
      <c r="B2808" s="59" t="str">
        <f t="shared" si="346"/>
        <v>02-550-08</v>
      </c>
      <c r="C2808" s="69" t="s">
        <v>5205</v>
      </c>
      <c r="D2808" s="69" t="s">
        <v>5201</v>
      </c>
      <c r="E2808" s="69" t="s">
        <v>981</v>
      </c>
      <c r="F2808" s="70">
        <v>60</v>
      </c>
      <c r="G2808" s="70" t="s">
        <v>5202</v>
      </c>
      <c r="H2808" s="69" t="s">
        <v>746</v>
      </c>
      <c r="I2808" s="69" t="s">
        <v>1018</v>
      </c>
      <c r="J2808" s="69" t="s">
        <v>318</v>
      </c>
      <c r="K2808" s="69" t="s">
        <v>382</v>
      </c>
      <c r="L2808" s="69" t="s">
        <v>420</v>
      </c>
      <c r="M2808" s="69" t="s">
        <v>388</v>
      </c>
      <c r="N2808" s="69" t="s">
        <v>44</v>
      </c>
      <c r="O2808" s="69" t="s">
        <v>428</v>
      </c>
      <c r="P2808" s="69" t="s">
        <v>970</v>
      </c>
      <c r="Q2808" s="69">
        <v>267</v>
      </c>
      <c r="R2808" s="69" t="s">
        <v>83</v>
      </c>
      <c r="V2808" s="59" t="str">
        <f t="shared" si="347"/>
        <v>6840329серый / бордовый</v>
      </c>
      <c r="W2808" s="59" t="str">
        <f t="shared" si="344"/>
        <v>6840329</v>
      </c>
      <c r="X2808" s="59" t="str">
        <f t="shared" si="348"/>
        <v>HATTERAS VIRGIN WOOL</v>
      </c>
      <c r="AC2808" s="50">
        <f t="shared" si="349"/>
        <v>2</v>
      </c>
      <c r="AD2808" s="43">
        <f t="shared" si="350"/>
        <v>550</v>
      </c>
      <c r="AE2808" s="50">
        <f t="shared" si="351"/>
        <v>2550</v>
      </c>
    </row>
    <row r="2809" spans="1:31">
      <c r="A2809" s="59" t="str">
        <f t="shared" si="345"/>
        <v>6840329267</v>
      </c>
      <c r="B2809" s="59" t="str">
        <f t="shared" si="346"/>
        <v>02-550-08</v>
      </c>
      <c r="C2809" s="69" t="s">
        <v>5206</v>
      </c>
      <c r="D2809" s="69" t="s">
        <v>5201</v>
      </c>
      <c r="E2809" s="69" t="s">
        <v>983</v>
      </c>
      <c r="F2809" s="70">
        <v>61</v>
      </c>
      <c r="G2809" s="70" t="s">
        <v>5202</v>
      </c>
      <c r="H2809" s="69" t="s">
        <v>746</v>
      </c>
      <c r="I2809" s="69" t="s">
        <v>1018</v>
      </c>
      <c r="J2809" s="69" t="s">
        <v>318</v>
      </c>
      <c r="K2809" s="69" t="s">
        <v>382</v>
      </c>
      <c r="L2809" s="69" t="s">
        <v>420</v>
      </c>
      <c r="M2809" s="69" t="s">
        <v>388</v>
      </c>
      <c r="N2809" s="69" t="s">
        <v>44</v>
      </c>
      <c r="O2809" s="69" t="s">
        <v>428</v>
      </c>
      <c r="P2809" s="69" t="s">
        <v>970</v>
      </c>
      <c r="Q2809" s="69">
        <v>267</v>
      </c>
      <c r="R2809" s="69" t="s">
        <v>83</v>
      </c>
      <c r="V2809" s="59" t="str">
        <f t="shared" si="347"/>
        <v>6840329серый / бордовый</v>
      </c>
      <c r="W2809" s="59" t="str">
        <f t="shared" si="344"/>
        <v>6840329</v>
      </c>
      <c r="X2809" s="59" t="str">
        <f t="shared" si="348"/>
        <v>HATTERAS VIRGIN WOOL</v>
      </c>
      <c r="AC2809" s="50">
        <f t="shared" si="349"/>
        <v>2</v>
      </c>
      <c r="AD2809" s="43">
        <f t="shared" si="350"/>
        <v>550</v>
      </c>
      <c r="AE2809" s="50">
        <f t="shared" si="351"/>
        <v>2550</v>
      </c>
    </row>
    <row r="2810" spans="1:31">
      <c r="A2810" s="59" t="str">
        <f t="shared" si="345"/>
        <v>6840518374</v>
      </c>
      <c r="B2810" s="59" t="str">
        <f t="shared" si="346"/>
        <v>02-095-11</v>
      </c>
      <c r="C2810" s="69" t="s">
        <v>5207</v>
      </c>
      <c r="D2810" s="69" t="s">
        <v>5208</v>
      </c>
      <c r="E2810" s="69" t="s">
        <v>979</v>
      </c>
      <c r="F2810" s="70">
        <v>58</v>
      </c>
      <c r="G2810" s="70" t="s">
        <v>1357</v>
      </c>
      <c r="H2810" s="69" t="s">
        <v>60</v>
      </c>
      <c r="I2810" s="69" t="s">
        <v>1018</v>
      </c>
      <c r="J2810" s="69" t="s">
        <v>336</v>
      </c>
      <c r="K2810" s="69" t="s">
        <v>382</v>
      </c>
      <c r="L2810" s="69" t="s">
        <v>420</v>
      </c>
      <c r="M2810" s="69" t="s">
        <v>388</v>
      </c>
      <c r="N2810" s="69" t="s">
        <v>44</v>
      </c>
      <c r="O2810" s="69" t="s">
        <v>442</v>
      </c>
      <c r="P2810" s="69" t="s">
        <v>970</v>
      </c>
      <c r="Q2810" s="69">
        <v>374</v>
      </c>
      <c r="R2810" s="69" t="s">
        <v>60</v>
      </c>
      <c r="V2810" s="59" t="str">
        <f t="shared" si="347"/>
        <v>6840518зеленый</v>
      </c>
      <c r="W2810" s="59" t="str">
        <f t="shared" si="344"/>
        <v>6840518</v>
      </c>
      <c r="X2810" s="59" t="str">
        <f t="shared" si="348"/>
        <v>HATTERAS EF HERRINGBONE WV</v>
      </c>
      <c r="AC2810" s="50">
        <f t="shared" si="349"/>
        <v>2</v>
      </c>
      <c r="AD2810" s="43">
        <f t="shared" si="350"/>
        <v>95</v>
      </c>
      <c r="AE2810" s="50">
        <f t="shared" si="351"/>
        <v>2095</v>
      </c>
    </row>
    <row r="2811" spans="1:31">
      <c r="A2811" s="59" t="str">
        <f t="shared" si="345"/>
        <v>6840518374</v>
      </c>
      <c r="B2811" s="59" t="str">
        <f t="shared" si="346"/>
        <v>02-095-11</v>
      </c>
      <c r="C2811" s="69" t="s">
        <v>5209</v>
      </c>
      <c r="D2811" s="69" t="s">
        <v>5208</v>
      </c>
      <c r="E2811" s="69" t="s">
        <v>972</v>
      </c>
      <c r="F2811" s="70">
        <v>59</v>
      </c>
      <c r="G2811" s="70" t="s">
        <v>1357</v>
      </c>
      <c r="H2811" s="69" t="s">
        <v>60</v>
      </c>
      <c r="I2811" s="69" t="s">
        <v>1018</v>
      </c>
      <c r="J2811" s="69" t="s">
        <v>336</v>
      </c>
      <c r="K2811" s="69" t="s">
        <v>382</v>
      </c>
      <c r="L2811" s="69" t="s">
        <v>420</v>
      </c>
      <c r="M2811" s="69" t="s">
        <v>388</v>
      </c>
      <c r="N2811" s="69" t="s">
        <v>44</v>
      </c>
      <c r="O2811" s="69" t="s">
        <v>442</v>
      </c>
      <c r="P2811" s="69" t="s">
        <v>970</v>
      </c>
      <c r="Q2811" s="69">
        <v>374</v>
      </c>
      <c r="R2811" s="69" t="s">
        <v>60</v>
      </c>
      <c r="V2811" s="59" t="str">
        <f t="shared" si="347"/>
        <v>6840518зеленый</v>
      </c>
      <c r="W2811" s="59" t="str">
        <f t="shared" si="344"/>
        <v>6840518</v>
      </c>
      <c r="X2811" s="59" t="str">
        <f t="shared" si="348"/>
        <v>HATTERAS EF HERRINGBONE WV</v>
      </c>
      <c r="AC2811" s="50">
        <f t="shared" si="349"/>
        <v>2</v>
      </c>
      <c r="AD2811" s="43">
        <f t="shared" si="350"/>
        <v>95</v>
      </c>
      <c r="AE2811" s="50">
        <f t="shared" si="351"/>
        <v>2095</v>
      </c>
    </row>
    <row r="2812" spans="1:31">
      <c r="A2812" s="59" t="str">
        <f t="shared" si="345"/>
        <v>6840518374</v>
      </c>
      <c r="B2812" s="59" t="str">
        <f t="shared" si="346"/>
        <v>02-095-11</v>
      </c>
      <c r="C2812" s="69" t="s">
        <v>5210</v>
      </c>
      <c r="D2812" s="69" t="s">
        <v>5208</v>
      </c>
      <c r="E2812" s="69" t="s">
        <v>981</v>
      </c>
      <c r="F2812" s="70">
        <v>60</v>
      </c>
      <c r="G2812" s="70" t="s">
        <v>1357</v>
      </c>
      <c r="H2812" s="69" t="s">
        <v>60</v>
      </c>
      <c r="I2812" s="69" t="s">
        <v>1018</v>
      </c>
      <c r="J2812" s="69" t="s">
        <v>336</v>
      </c>
      <c r="K2812" s="69" t="s">
        <v>382</v>
      </c>
      <c r="L2812" s="69" t="s">
        <v>420</v>
      </c>
      <c r="M2812" s="69" t="s">
        <v>388</v>
      </c>
      <c r="N2812" s="69" t="s">
        <v>44</v>
      </c>
      <c r="O2812" s="69" t="s">
        <v>442</v>
      </c>
      <c r="P2812" s="69" t="s">
        <v>970</v>
      </c>
      <c r="Q2812" s="69">
        <v>374</v>
      </c>
      <c r="R2812" s="69" t="s">
        <v>60</v>
      </c>
      <c r="V2812" s="59" t="str">
        <f t="shared" si="347"/>
        <v>6840518зеленый</v>
      </c>
      <c r="W2812" s="59" t="str">
        <f t="shared" si="344"/>
        <v>6840518</v>
      </c>
      <c r="X2812" s="59" t="str">
        <f t="shared" si="348"/>
        <v>HATTERAS EF HERRINGBONE WV</v>
      </c>
      <c r="AC2812" s="50">
        <f t="shared" si="349"/>
        <v>2</v>
      </c>
      <c r="AD2812" s="43">
        <f t="shared" si="350"/>
        <v>95</v>
      </c>
      <c r="AE2812" s="50">
        <f t="shared" si="351"/>
        <v>2095</v>
      </c>
    </row>
    <row r="2813" spans="1:31">
      <c r="A2813" s="59" t="str">
        <f t="shared" si="345"/>
        <v>6840518374</v>
      </c>
      <c r="B2813" s="59" t="str">
        <f t="shared" si="346"/>
        <v>02-095-11</v>
      </c>
      <c r="C2813" s="69" t="s">
        <v>5211</v>
      </c>
      <c r="D2813" s="69" t="s">
        <v>5208</v>
      </c>
      <c r="E2813" s="69" t="s">
        <v>983</v>
      </c>
      <c r="F2813" s="70">
        <v>61</v>
      </c>
      <c r="G2813" s="70" t="s">
        <v>1357</v>
      </c>
      <c r="H2813" s="69" t="s">
        <v>60</v>
      </c>
      <c r="I2813" s="69" t="s">
        <v>1018</v>
      </c>
      <c r="J2813" s="69" t="s">
        <v>336</v>
      </c>
      <c r="K2813" s="69" t="s">
        <v>382</v>
      </c>
      <c r="L2813" s="69" t="s">
        <v>420</v>
      </c>
      <c r="M2813" s="69" t="s">
        <v>388</v>
      </c>
      <c r="N2813" s="69" t="s">
        <v>44</v>
      </c>
      <c r="O2813" s="69" t="s">
        <v>442</v>
      </c>
      <c r="P2813" s="69" t="s">
        <v>970</v>
      </c>
      <c r="Q2813" s="69">
        <v>374</v>
      </c>
      <c r="R2813" s="69" t="s">
        <v>60</v>
      </c>
      <c r="V2813" s="59" t="str">
        <f t="shared" si="347"/>
        <v>6840518зеленый</v>
      </c>
      <c r="W2813" s="59" t="str">
        <f t="shared" si="344"/>
        <v>6840518</v>
      </c>
      <c r="X2813" s="59" t="str">
        <f t="shared" si="348"/>
        <v>HATTERAS EF HERRINGBONE WV</v>
      </c>
      <c r="AC2813" s="50">
        <f t="shared" si="349"/>
        <v>2</v>
      </c>
      <c r="AD2813" s="43">
        <f t="shared" si="350"/>
        <v>95</v>
      </c>
      <c r="AE2813" s="50">
        <f t="shared" si="351"/>
        <v>2095</v>
      </c>
    </row>
    <row r="2814" spans="1:31">
      <c r="A2814" s="59" t="str">
        <f t="shared" si="345"/>
        <v>6840518374</v>
      </c>
      <c r="B2814" s="59" t="str">
        <f t="shared" si="346"/>
        <v>02-095-11</v>
      </c>
      <c r="C2814" s="69" t="s">
        <v>5212</v>
      </c>
      <c r="D2814" s="69" t="s">
        <v>5208</v>
      </c>
      <c r="E2814" s="69" t="s">
        <v>987</v>
      </c>
      <c r="F2814" s="70">
        <v>62</v>
      </c>
      <c r="G2814" s="70" t="s">
        <v>1357</v>
      </c>
      <c r="H2814" s="69" t="s">
        <v>60</v>
      </c>
      <c r="I2814" s="69" t="s">
        <v>1018</v>
      </c>
      <c r="J2814" s="69" t="s">
        <v>336</v>
      </c>
      <c r="K2814" s="69" t="s">
        <v>382</v>
      </c>
      <c r="L2814" s="69" t="s">
        <v>420</v>
      </c>
      <c r="M2814" s="69" t="s">
        <v>388</v>
      </c>
      <c r="N2814" s="69" t="s">
        <v>44</v>
      </c>
      <c r="O2814" s="69" t="s">
        <v>442</v>
      </c>
      <c r="P2814" s="69" t="s">
        <v>970</v>
      </c>
      <c r="Q2814" s="69">
        <v>374</v>
      </c>
      <c r="R2814" s="69" t="s">
        <v>60</v>
      </c>
      <c r="V2814" s="59" t="str">
        <f t="shared" si="347"/>
        <v>6840518зеленый</v>
      </c>
      <c r="W2814" s="59" t="str">
        <f t="shared" si="344"/>
        <v>6840518</v>
      </c>
      <c r="X2814" s="59" t="str">
        <f t="shared" si="348"/>
        <v>HATTERAS EF HERRINGBONE WV</v>
      </c>
      <c r="AC2814" s="50">
        <f t="shared" si="349"/>
        <v>2</v>
      </c>
      <c r="AD2814" s="43">
        <f t="shared" si="350"/>
        <v>95</v>
      </c>
      <c r="AE2814" s="50">
        <f t="shared" si="351"/>
        <v>2095</v>
      </c>
    </row>
    <row r="2815" spans="1:31">
      <c r="A2815" s="59" t="str">
        <f t="shared" si="345"/>
        <v>6840518374</v>
      </c>
      <c r="B2815" s="59" t="str">
        <f t="shared" si="346"/>
        <v>02-095-11</v>
      </c>
      <c r="C2815" s="69" t="s">
        <v>5213</v>
      </c>
      <c r="D2815" s="69" t="s">
        <v>5208</v>
      </c>
      <c r="E2815" s="69" t="s">
        <v>989</v>
      </c>
      <c r="F2815" s="70">
        <v>63</v>
      </c>
      <c r="G2815" s="70" t="s">
        <v>1357</v>
      </c>
      <c r="H2815" s="69" t="s">
        <v>60</v>
      </c>
      <c r="I2815" s="69" t="s">
        <v>1018</v>
      </c>
      <c r="J2815" s="69" t="s">
        <v>336</v>
      </c>
      <c r="K2815" s="69" t="s">
        <v>382</v>
      </c>
      <c r="L2815" s="69" t="s">
        <v>420</v>
      </c>
      <c r="M2815" s="69" t="s">
        <v>388</v>
      </c>
      <c r="N2815" s="69" t="s">
        <v>44</v>
      </c>
      <c r="O2815" s="69" t="s">
        <v>442</v>
      </c>
      <c r="P2815" s="69" t="s">
        <v>970</v>
      </c>
      <c r="Q2815" s="69">
        <v>374</v>
      </c>
      <c r="R2815" s="69" t="s">
        <v>60</v>
      </c>
      <c r="V2815" s="59" t="str">
        <f t="shared" si="347"/>
        <v>6840518зеленый</v>
      </c>
      <c r="W2815" s="59" t="str">
        <f t="shared" si="344"/>
        <v>6840518</v>
      </c>
      <c r="X2815" s="59" t="str">
        <f t="shared" si="348"/>
        <v>HATTERAS EF HERRINGBONE WV</v>
      </c>
      <c r="AC2815" s="50">
        <f t="shared" si="349"/>
        <v>2</v>
      </c>
      <c r="AD2815" s="43">
        <f t="shared" si="350"/>
        <v>95</v>
      </c>
      <c r="AE2815" s="50">
        <f t="shared" si="351"/>
        <v>2095</v>
      </c>
    </row>
    <row r="2816" spans="1:31">
      <c r="A2816" s="59" t="str">
        <f t="shared" si="345"/>
        <v>6840601455</v>
      </c>
      <c r="B2816" s="59" t="str">
        <f t="shared" si="346"/>
        <v>02-096-07</v>
      </c>
      <c r="C2816" s="69" t="s">
        <v>5214</v>
      </c>
      <c r="D2816" s="69" t="s">
        <v>5215</v>
      </c>
      <c r="E2816" s="69" t="s">
        <v>967</v>
      </c>
      <c r="F2816" s="70">
        <v>57</v>
      </c>
      <c r="G2816" s="70" t="s">
        <v>1367</v>
      </c>
      <c r="H2816" s="69" t="s">
        <v>60</v>
      </c>
      <c r="I2816" s="69" t="s">
        <v>1018</v>
      </c>
      <c r="J2816" s="69" t="s">
        <v>318</v>
      </c>
      <c r="K2816" s="69" t="s">
        <v>382</v>
      </c>
      <c r="L2816" s="69" t="s">
        <v>420</v>
      </c>
      <c r="M2816" s="69" t="s">
        <v>388</v>
      </c>
      <c r="N2816" s="69" t="s">
        <v>44</v>
      </c>
      <c r="O2816" s="69" t="s">
        <v>433</v>
      </c>
      <c r="P2816" s="69" t="s">
        <v>970</v>
      </c>
      <c r="Q2816" s="69">
        <v>455</v>
      </c>
      <c r="R2816" s="69" t="s">
        <v>60</v>
      </c>
      <c r="V2816" s="59" t="str">
        <f t="shared" si="347"/>
        <v>6840601зеленый</v>
      </c>
      <c r="W2816" s="59" t="str">
        <f t="shared" si="344"/>
        <v>6840601</v>
      </c>
      <c r="X2816" s="59" t="str">
        <f t="shared" si="348"/>
        <v>HATTERAS DONEGAL</v>
      </c>
      <c r="AC2816" s="50">
        <f t="shared" si="349"/>
        <v>2</v>
      </c>
      <c r="AD2816" s="43">
        <f t="shared" si="350"/>
        <v>96</v>
      </c>
      <c r="AE2816" s="50">
        <f t="shared" si="351"/>
        <v>2096</v>
      </c>
    </row>
    <row r="2817" spans="1:31">
      <c r="A2817" s="59" t="str">
        <f t="shared" si="345"/>
        <v>6840601455</v>
      </c>
      <c r="B2817" s="59" t="str">
        <f t="shared" si="346"/>
        <v>02-096-07</v>
      </c>
      <c r="C2817" s="69" t="s">
        <v>5216</v>
      </c>
      <c r="D2817" s="69" t="s">
        <v>5215</v>
      </c>
      <c r="E2817" s="69" t="s">
        <v>972</v>
      </c>
      <c r="F2817" s="70">
        <v>59</v>
      </c>
      <c r="G2817" s="70" t="s">
        <v>1367</v>
      </c>
      <c r="H2817" s="69" t="s">
        <v>60</v>
      </c>
      <c r="I2817" s="69" t="s">
        <v>1018</v>
      </c>
      <c r="J2817" s="69" t="s">
        <v>318</v>
      </c>
      <c r="K2817" s="69" t="s">
        <v>382</v>
      </c>
      <c r="L2817" s="69" t="s">
        <v>420</v>
      </c>
      <c r="M2817" s="69" t="s">
        <v>388</v>
      </c>
      <c r="N2817" s="69" t="s">
        <v>44</v>
      </c>
      <c r="O2817" s="69" t="s">
        <v>433</v>
      </c>
      <c r="P2817" s="69" t="s">
        <v>970</v>
      </c>
      <c r="Q2817" s="69">
        <v>455</v>
      </c>
      <c r="R2817" s="69" t="s">
        <v>60</v>
      </c>
      <c r="V2817" s="59" t="str">
        <f t="shared" si="347"/>
        <v>6840601зеленый</v>
      </c>
      <c r="W2817" s="59" t="str">
        <f t="shared" si="344"/>
        <v>6840601</v>
      </c>
      <c r="X2817" s="59" t="str">
        <f t="shared" si="348"/>
        <v>HATTERAS DONEGAL</v>
      </c>
      <c r="AC2817" s="50">
        <f t="shared" si="349"/>
        <v>2</v>
      </c>
      <c r="AD2817" s="43">
        <f t="shared" si="350"/>
        <v>96</v>
      </c>
      <c r="AE2817" s="50">
        <f t="shared" si="351"/>
        <v>2096</v>
      </c>
    </row>
    <row r="2818" spans="1:31">
      <c r="A2818" s="59" t="str">
        <f t="shared" si="345"/>
        <v>6840601455</v>
      </c>
      <c r="B2818" s="59" t="str">
        <f t="shared" si="346"/>
        <v>02-096-07</v>
      </c>
      <c r="C2818" s="69" t="s">
        <v>5217</v>
      </c>
      <c r="D2818" s="69" t="s">
        <v>5215</v>
      </c>
      <c r="E2818" s="69" t="s">
        <v>983</v>
      </c>
      <c r="F2818" s="70">
        <v>61</v>
      </c>
      <c r="G2818" s="70" t="s">
        <v>1367</v>
      </c>
      <c r="H2818" s="69" t="s">
        <v>60</v>
      </c>
      <c r="I2818" s="69" t="s">
        <v>1018</v>
      </c>
      <c r="J2818" s="69" t="s">
        <v>318</v>
      </c>
      <c r="K2818" s="69" t="s">
        <v>382</v>
      </c>
      <c r="L2818" s="69" t="s">
        <v>420</v>
      </c>
      <c r="M2818" s="69" t="s">
        <v>388</v>
      </c>
      <c r="N2818" s="69" t="s">
        <v>44</v>
      </c>
      <c r="O2818" s="69" t="s">
        <v>433</v>
      </c>
      <c r="P2818" s="69" t="s">
        <v>970</v>
      </c>
      <c r="Q2818" s="69">
        <v>455</v>
      </c>
      <c r="R2818" s="69" t="s">
        <v>60</v>
      </c>
      <c r="V2818" s="59" t="str">
        <f t="shared" si="347"/>
        <v>6840601зеленый</v>
      </c>
      <c r="W2818" s="59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6840601</v>
      </c>
      <c r="X2818" s="59" t="str">
        <f t="shared" si="348"/>
        <v>HATTERAS DONEGAL</v>
      </c>
      <c r="AC2818" s="50">
        <f t="shared" si="349"/>
        <v>2</v>
      </c>
      <c r="AD2818" s="43">
        <f t="shared" si="350"/>
        <v>96</v>
      </c>
      <c r="AE2818" s="50">
        <f t="shared" si="351"/>
        <v>2096</v>
      </c>
    </row>
    <row r="2819" spans="1:31">
      <c r="A2819" s="59" t="str">
        <f t="shared" ref="A2819:A2882" si="353">IF(G2819&amp;Q2819&lt;&gt;"",W2819&amp;Q2819,"")</f>
        <v>6840601455</v>
      </c>
      <c r="B2819" s="59" t="str">
        <f t="shared" ref="B2819:B2882" si="354">IF(C2819&lt;&gt;"",LEFT(C2819,9),"")</f>
        <v>02-096-07</v>
      </c>
      <c r="C2819" s="69" t="s">
        <v>5218</v>
      </c>
      <c r="D2819" s="69" t="s">
        <v>5215</v>
      </c>
      <c r="E2819" s="69" t="s">
        <v>989</v>
      </c>
      <c r="F2819" s="70">
        <v>63</v>
      </c>
      <c r="G2819" s="70" t="s">
        <v>1367</v>
      </c>
      <c r="H2819" s="69" t="s">
        <v>60</v>
      </c>
      <c r="I2819" s="69" t="s">
        <v>1018</v>
      </c>
      <c r="J2819" s="69" t="s">
        <v>318</v>
      </c>
      <c r="K2819" s="69" t="s">
        <v>382</v>
      </c>
      <c r="L2819" s="69" t="s">
        <v>420</v>
      </c>
      <c r="M2819" s="69" t="s">
        <v>388</v>
      </c>
      <c r="N2819" s="69" t="s">
        <v>44</v>
      </c>
      <c r="O2819" s="69" t="s">
        <v>433</v>
      </c>
      <c r="P2819" s="69" t="s">
        <v>970</v>
      </c>
      <c r="Q2819" s="69">
        <v>455</v>
      </c>
      <c r="R2819" s="69" t="s">
        <v>60</v>
      </c>
      <c r="V2819" s="59" t="str">
        <f t="shared" ref="V2819:V2882" si="355">W2819&amp;H2819</f>
        <v>6840601зеленый</v>
      </c>
      <c r="W2819" s="59" t="str">
        <f t="shared" si="352"/>
        <v>6840601</v>
      </c>
      <c r="X2819" s="59" t="str">
        <f t="shared" ref="X2819:X2882" si="356">IF(A2819&lt;&gt;"",IFERROR(IF(FIND(" ",G2819)&gt;=1,MID(G2819,FIND(" ",G2819)+1,LEN(G2819)),""),""),"")</f>
        <v>HATTERAS DONEGAL</v>
      </c>
      <c r="AC2819" s="50">
        <f t="shared" ref="AC2819:AC2882" si="357">IFERROR(VALUE(MID($C2819,1,2)),0)</f>
        <v>2</v>
      </c>
      <c r="AD2819" s="43">
        <f t="shared" ref="AD2819:AD2882" si="358">IFERROR(VALUE(MID($C2819,4,3)),0)</f>
        <v>96</v>
      </c>
      <c r="AE2819" s="50">
        <f t="shared" ref="AE2819:AE2882" si="359">VALUE(RIGHT("00"&amp;AC2819,2)&amp;RIGHT("000"&amp;AD2819,3))</f>
        <v>2096</v>
      </c>
    </row>
    <row r="2820" spans="1:31">
      <c r="A2820" s="59" t="str">
        <f t="shared" si="353"/>
        <v>687110278</v>
      </c>
      <c r="B2820" s="59" t="str">
        <f t="shared" si="354"/>
        <v>02-551-13</v>
      </c>
      <c r="C2820" s="69" t="s">
        <v>5219</v>
      </c>
      <c r="D2820" s="69" t="s">
        <v>5220</v>
      </c>
      <c r="E2820" s="69" t="s">
        <v>967</v>
      </c>
      <c r="F2820" s="70">
        <v>57</v>
      </c>
      <c r="G2820" s="70" t="s">
        <v>5221</v>
      </c>
      <c r="H2820" s="69" t="s">
        <v>199</v>
      </c>
      <c r="I2820" s="69" t="s">
        <v>5222</v>
      </c>
      <c r="J2820" s="69" t="s">
        <v>318</v>
      </c>
      <c r="K2820" s="69" t="s">
        <v>382</v>
      </c>
      <c r="L2820" s="69" t="s">
        <v>420</v>
      </c>
      <c r="M2820" s="69" t="s">
        <v>388</v>
      </c>
      <c r="N2820" s="69" t="s">
        <v>1725</v>
      </c>
      <c r="O2820" s="69" t="s">
        <v>428</v>
      </c>
      <c r="P2820" s="69" t="s">
        <v>970</v>
      </c>
      <c r="Q2820" s="69">
        <v>78</v>
      </c>
      <c r="R2820" s="69" t="s">
        <v>199</v>
      </c>
      <c r="V2820" s="59" t="str">
        <f t="shared" si="355"/>
        <v>6871102оранжевый</v>
      </c>
      <c r="W2820" s="59" t="str">
        <f t="shared" si="352"/>
        <v>6871102</v>
      </c>
      <c r="X2820" s="59" t="str">
        <f t="shared" si="356"/>
        <v>HATTERAS CORD</v>
      </c>
      <c r="AC2820" s="50">
        <f t="shared" si="357"/>
        <v>2</v>
      </c>
      <c r="AD2820" s="43">
        <f t="shared" si="358"/>
        <v>551</v>
      </c>
      <c r="AE2820" s="50">
        <f t="shared" si="359"/>
        <v>2551</v>
      </c>
    </row>
    <row r="2821" spans="1:31">
      <c r="A2821" s="59" t="str">
        <f t="shared" si="353"/>
        <v>687110278</v>
      </c>
      <c r="B2821" s="59" t="str">
        <f t="shared" si="354"/>
        <v>02-551-13</v>
      </c>
      <c r="C2821" s="69" t="s">
        <v>5223</v>
      </c>
      <c r="D2821" s="69" t="s">
        <v>5220</v>
      </c>
      <c r="E2821" s="69" t="s">
        <v>972</v>
      </c>
      <c r="F2821" s="70">
        <v>59</v>
      </c>
      <c r="G2821" s="70" t="s">
        <v>5221</v>
      </c>
      <c r="H2821" s="69" t="s">
        <v>199</v>
      </c>
      <c r="I2821" s="69" t="s">
        <v>5222</v>
      </c>
      <c r="J2821" s="69" t="s">
        <v>318</v>
      </c>
      <c r="K2821" s="69" t="s">
        <v>382</v>
      </c>
      <c r="L2821" s="69" t="s">
        <v>420</v>
      </c>
      <c r="M2821" s="69" t="s">
        <v>388</v>
      </c>
      <c r="N2821" s="69" t="s">
        <v>1725</v>
      </c>
      <c r="O2821" s="69" t="s">
        <v>428</v>
      </c>
      <c r="P2821" s="69" t="s">
        <v>970</v>
      </c>
      <c r="Q2821" s="69">
        <v>78</v>
      </c>
      <c r="R2821" s="69" t="s">
        <v>199</v>
      </c>
      <c r="V2821" s="59" t="str">
        <f t="shared" si="355"/>
        <v>6871102оранжевый</v>
      </c>
      <c r="W2821" s="59" t="str">
        <f t="shared" si="352"/>
        <v>6871102</v>
      </c>
      <c r="X2821" s="59" t="str">
        <f t="shared" si="356"/>
        <v>HATTERAS CORD</v>
      </c>
      <c r="AC2821" s="50">
        <f t="shared" si="357"/>
        <v>2</v>
      </c>
      <c r="AD2821" s="43">
        <f t="shared" si="358"/>
        <v>551</v>
      </c>
      <c r="AE2821" s="50">
        <f t="shared" si="359"/>
        <v>2551</v>
      </c>
    </row>
    <row r="2822" spans="1:31">
      <c r="A2822" s="59" t="str">
        <f t="shared" si="353"/>
        <v>687110278</v>
      </c>
      <c r="B2822" s="59" t="str">
        <f t="shared" si="354"/>
        <v>02-551-13</v>
      </c>
      <c r="C2822" s="69" t="s">
        <v>5224</v>
      </c>
      <c r="D2822" s="69" t="s">
        <v>5220</v>
      </c>
      <c r="E2822" s="69" t="s">
        <v>983</v>
      </c>
      <c r="F2822" s="70">
        <v>61</v>
      </c>
      <c r="G2822" s="70" t="s">
        <v>5221</v>
      </c>
      <c r="H2822" s="69" t="s">
        <v>199</v>
      </c>
      <c r="I2822" s="69" t="s">
        <v>5222</v>
      </c>
      <c r="J2822" s="69" t="s">
        <v>318</v>
      </c>
      <c r="K2822" s="69" t="s">
        <v>382</v>
      </c>
      <c r="L2822" s="69" t="s">
        <v>420</v>
      </c>
      <c r="M2822" s="69" t="s">
        <v>388</v>
      </c>
      <c r="N2822" s="69" t="s">
        <v>1725</v>
      </c>
      <c r="O2822" s="69" t="s">
        <v>428</v>
      </c>
      <c r="P2822" s="69" t="s">
        <v>970</v>
      </c>
      <c r="Q2822" s="69">
        <v>78</v>
      </c>
      <c r="R2822" s="69" t="s">
        <v>199</v>
      </c>
      <c r="V2822" s="59" t="str">
        <f t="shared" si="355"/>
        <v>6871102оранжевый</v>
      </c>
      <c r="W2822" s="59" t="str">
        <f t="shared" si="352"/>
        <v>6871102</v>
      </c>
      <c r="X2822" s="59" t="str">
        <f t="shared" si="356"/>
        <v>HATTERAS CORD</v>
      </c>
      <c r="AC2822" s="50">
        <f t="shared" si="357"/>
        <v>2</v>
      </c>
      <c r="AD2822" s="43">
        <f t="shared" si="358"/>
        <v>551</v>
      </c>
      <c r="AE2822" s="50">
        <f t="shared" si="359"/>
        <v>2551</v>
      </c>
    </row>
    <row r="2823" spans="1:31">
      <c r="A2823" s="59" t="str">
        <f t="shared" si="353"/>
        <v>74911026</v>
      </c>
      <c r="B2823" s="59" t="str">
        <f t="shared" si="354"/>
        <v>02-340-14</v>
      </c>
      <c r="C2823" s="69" t="s">
        <v>5225</v>
      </c>
      <c r="D2823" s="69" t="s">
        <v>5226</v>
      </c>
      <c r="E2823" s="69" t="s">
        <v>967</v>
      </c>
      <c r="F2823" s="70">
        <v>57</v>
      </c>
      <c r="G2823" s="70" t="s">
        <v>3500</v>
      </c>
      <c r="H2823" s="69" t="s">
        <v>86</v>
      </c>
      <c r="I2823" s="69" t="s">
        <v>3277</v>
      </c>
      <c r="J2823" s="69" t="s">
        <v>350</v>
      </c>
      <c r="K2823" s="69" t="s">
        <v>382</v>
      </c>
      <c r="L2823" s="69" t="s">
        <v>420</v>
      </c>
      <c r="M2823" s="69" t="s">
        <v>388</v>
      </c>
      <c r="N2823" s="69" t="s">
        <v>43</v>
      </c>
      <c r="O2823" s="69" t="s">
        <v>448</v>
      </c>
      <c r="P2823" s="69" t="s">
        <v>970</v>
      </c>
      <c r="Q2823" s="69">
        <v>6</v>
      </c>
      <c r="R2823" s="69" t="s">
        <v>86</v>
      </c>
      <c r="V2823" s="59" t="str">
        <f t="shared" si="355"/>
        <v>7491102коричневый</v>
      </c>
      <c r="W2823" s="59" t="str">
        <f t="shared" si="352"/>
        <v>7491102</v>
      </c>
      <c r="X2823" s="59" t="str">
        <f t="shared" si="356"/>
        <v>ARMY CAP</v>
      </c>
      <c r="AC2823" s="50">
        <f t="shared" si="357"/>
        <v>2</v>
      </c>
      <c r="AD2823" s="43">
        <f t="shared" si="358"/>
        <v>340</v>
      </c>
      <c r="AE2823" s="50">
        <f t="shared" si="359"/>
        <v>2340</v>
      </c>
    </row>
    <row r="2824" spans="1:31">
      <c r="A2824" s="59" t="str">
        <f t="shared" si="353"/>
        <v>74911026</v>
      </c>
      <c r="B2824" s="59" t="str">
        <f t="shared" si="354"/>
        <v>02-340-14</v>
      </c>
      <c r="C2824" s="69" t="s">
        <v>5227</v>
      </c>
      <c r="D2824" s="69" t="s">
        <v>5226</v>
      </c>
      <c r="E2824" s="69" t="s">
        <v>972</v>
      </c>
      <c r="F2824" s="70">
        <v>59</v>
      </c>
      <c r="G2824" s="70" t="s">
        <v>3500</v>
      </c>
      <c r="H2824" s="69" t="s">
        <v>86</v>
      </c>
      <c r="I2824" s="69" t="s">
        <v>3277</v>
      </c>
      <c r="J2824" s="69" t="s">
        <v>350</v>
      </c>
      <c r="K2824" s="69" t="s">
        <v>382</v>
      </c>
      <c r="L2824" s="69" t="s">
        <v>420</v>
      </c>
      <c r="M2824" s="69" t="s">
        <v>388</v>
      </c>
      <c r="N2824" s="69" t="s">
        <v>43</v>
      </c>
      <c r="O2824" s="69" t="s">
        <v>448</v>
      </c>
      <c r="P2824" s="69" t="s">
        <v>970</v>
      </c>
      <c r="Q2824" s="69">
        <v>6</v>
      </c>
      <c r="R2824" s="69" t="s">
        <v>86</v>
      </c>
      <c r="V2824" s="59" t="str">
        <f t="shared" si="355"/>
        <v>7491102коричневый</v>
      </c>
      <c r="W2824" s="59" t="str">
        <f t="shared" si="352"/>
        <v>7491102</v>
      </c>
      <c r="X2824" s="59" t="str">
        <f t="shared" si="356"/>
        <v>ARMY CAP</v>
      </c>
      <c r="AC2824" s="50">
        <f t="shared" si="357"/>
        <v>2</v>
      </c>
      <c r="AD2824" s="43">
        <f t="shared" si="358"/>
        <v>340</v>
      </c>
      <c r="AE2824" s="50">
        <f t="shared" si="359"/>
        <v>2340</v>
      </c>
    </row>
    <row r="2825" spans="1:31">
      <c r="A2825" s="59" t="str">
        <f t="shared" si="353"/>
        <v>74911026</v>
      </c>
      <c r="B2825" s="59" t="str">
        <f t="shared" si="354"/>
        <v>02-340-14</v>
      </c>
      <c r="C2825" s="69" t="s">
        <v>5228</v>
      </c>
      <c r="D2825" s="69" t="s">
        <v>5226</v>
      </c>
      <c r="E2825" s="69" t="s">
        <v>983</v>
      </c>
      <c r="F2825" s="70">
        <v>61</v>
      </c>
      <c r="G2825" s="70" t="s">
        <v>3500</v>
      </c>
      <c r="H2825" s="69" t="s">
        <v>86</v>
      </c>
      <c r="I2825" s="69" t="s">
        <v>3277</v>
      </c>
      <c r="J2825" s="69" t="s">
        <v>350</v>
      </c>
      <c r="K2825" s="69" t="s">
        <v>382</v>
      </c>
      <c r="L2825" s="69" t="s">
        <v>420</v>
      </c>
      <c r="M2825" s="69" t="s">
        <v>388</v>
      </c>
      <c r="N2825" s="69" t="s">
        <v>43</v>
      </c>
      <c r="O2825" s="69" t="s">
        <v>448</v>
      </c>
      <c r="P2825" s="69" t="s">
        <v>970</v>
      </c>
      <c r="Q2825" s="69">
        <v>6</v>
      </c>
      <c r="R2825" s="69" t="s">
        <v>86</v>
      </c>
      <c r="V2825" s="59" t="str">
        <f t="shared" si="355"/>
        <v>7491102коричневый</v>
      </c>
      <c r="W2825" s="59" t="str">
        <f t="shared" si="352"/>
        <v>7491102</v>
      </c>
      <c r="X2825" s="59" t="str">
        <f t="shared" si="356"/>
        <v>ARMY CAP</v>
      </c>
      <c r="AC2825" s="50">
        <f t="shared" si="357"/>
        <v>2</v>
      </c>
      <c r="AD2825" s="43">
        <f t="shared" si="358"/>
        <v>340</v>
      </c>
      <c r="AE2825" s="50">
        <f t="shared" si="359"/>
        <v>2340</v>
      </c>
    </row>
    <row r="2826" spans="1:31">
      <c r="A2826" s="59" t="str">
        <f t="shared" si="353"/>
        <v>7491301262</v>
      </c>
      <c r="B2826" s="59" t="str">
        <f t="shared" si="354"/>
        <v>02-552-14</v>
      </c>
      <c r="C2826" s="69" t="s">
        <v>5229</v>
      </c>
      <c r="D2826" s="69" t="s">
        <v>5230</v>
      </c>
      <c r="E2826" s="69" t="s">
        <v>967</v>
      </c>
      <c r="F2826" s="70">
        <v>57</v>
      </c>
      <c r="G2826" s="70" t="s">
        <v>5231</v>
      </c>
      <c r="H2826" s="69" t="s">
        <v>86</v>
      </c>
      <c r="I2826" s="69" t="s">
        <v>908</v>
      </c>
      <c r="J2826" s="69" t="s">
        <v>350</v>
      </c>
      <c r="K2826" s="69" t="s">
        <v>382</v>
      </c>
      <c r="L2826" s="69" t="s">
        <v>420</v>
      </c>
      <c r="M2826" s="69" t="s">
        <v>388</v>
      </c>
      <c r="N2826" s="69" t="s">
        <v>1725</v>
      </c>
      <c r="O2826" s="69" t="s">
        <v>433</v>
      </c>
      <c r="P2826" s="69" t="s">
        <v>970</v>
      </c>
      <c r="Q2826" s="69">
        <v>262</v>
      </c>
      <c r="R2826" s="69" t="s">
        <v>86</v>
      </c>
      <c r="V2826" s="59" t="str">
        <f t="shared" si="355"/>
        <v>7491301коричневый</v>
      </c>
      <c r="W2826" s="59" t="str">
        <f t="shared" si="352"/>
        <v>7491301</v>
      </c>
      <c r="X2826" s="59" t="str">
        <f t="shared" si="356"/>
        <v>ARMY CAP PRINTED BABYCORD</v>
      </c>
      <c r="AC2826" s="50">
        <f t="shared" si="357"/>
        <v>2</v>
      </c>
      <c r="AD2826" s="43">
        <f t="shared" si="358"/>
        <v>552</v>
      </c>
      <c r="AE2826" s="50">
        <f t="shared" si="359"/>
        <v>2552</v>
      </c>
    </row>
    <row r="2827" spans="1:31">
      <c r="A2827" s="59" t="str">
        <f t="shared" si="353"/>
        <v>7491301262</v>
      </c>
      <c r="B2827" s="59" t="str">
        <f t="shared" si="354"/>
        <v>02-552-14</v>
      </c>
      <c r="C2827" s="69" t="s">
        <v>5232</v>
      </c>
      <c r="D2827" s="69" t="s">
        <v>5230</v>
      </c>
      <c r="E2827" s="69" t="s">
        <v>972</v>
      </c>
      <c r="F2827" s="70">
        <v>59</v>
      </c>
      <c r="G2827" s="70" t="s">
        <v>5231</v>
      </c>
      <c r="H2827" s="69" t="s">
        <v>86</v>
      </c>
      <c r="I2827" s="69" t="s">
        <v>908</v>
      </c>
      <c r="J2827" s="69" t="s">
        <v>350</v>
      </c>
      <c r="K2827" s="69" t="s">
        <v>382</v>
      </c>
      <c r="L2827" s="69" t="s">
        <v>420</v>
      </c>
      <c r="M2827" s="69" t="s">
        <v>388</v>
      </c>
      <c r="N2827" s="69" t="s">
        <v>1725</v>
      </c>
      <c r="O2827" s="69" t="s">
        <v>433</v>
      </c>
      <c r="P2827" s="69" t="s">
        <v>970</v>
      </c>
      <c r="Q2827" s="69">
        <v>262</v>
      </c>
      <c r="R2827" s="69" t="s">
        <v>86</v>
      </c>
      <c r="V2827" s="59" t="str">
        <f t="shared" si="355"/>
        <v>7491301коричневый</v>
      </c>
      <c r="W2827" s="59" t="str">
        <f t="shared" si="352"/>
        <v>7491301</v>
      </c>
      <c r="X2827" s="59" t="str">
        <f t="shared" si="356"/>
        <v>ARMY CAP PRINTED BABYCORD</v>
      </c>
      <c r="AC2827" s="50">
        <f t="shared" si="357"/>
        <v>2</v>
      </c>
      <c r="AD2827" s="43">
        <f t="shared" si="358"/>
        <v>552</v>
      </c>
      <c r="AE2827" s="50">
        <f t="shared" si="359"/>
        <v>2552</v>
      </c>
    </row>
    <row r="2828" spans="1:31">
      <c r="A2828" s="59" t="str">
        <f t="shared" si="353"/>
        <v>18911042</v>
      </c>
      <c r="B2828" s="59" t="str">
        <f t="shared" si="354"/>
        <v>02-553-16</v>
      </c>
      <c r="C2828" s="69" t="s">
        <v>5233</v>
      </c>
      <c r="D2828" s="69" t="s">
        <v>5234</v>
      </c>
      <c r="E2828" s="69" t="s">
        <v>1147</v>
      </c>
      <c r="F2828" s="70">
        <v>55</v>
      </c>
      <c r="G2828" s="70" t="s">
        <v>5235</v>
      </c>
      <c r="H2828" s="69" t="s">
        <v>55</v>
      </c>
      <c r="I2828" s="69" t="s">
        <v>5236</v>
      </c>
      <c r="J2828" s="69" t="s">
        <v>325</v>
      </c>
      <c r="K2828" s="69" t="s">
        <v>382</v>
      </c>
      <c r="L2828" s="69" t="s">
        <v>420</v>
      </c>
      <c r="M2828" s="69" t="s">
        <v>388</v>
      </c>
      <c r="N2828" s="69" t="s">
        <v>1725</v>
      </c>
      <c r="O2828" s="69" t="s">
        <v>428</v>
      </c>
      <c r="P2828" s="69" t="s">
        <v>970</v>
      </c>
      <c r="Q2828" s="69">
        <v>2</v>
      </c>
      <c r="R2828" s="69" t="s">
        <v>71</v>
      </c>
      <c r="V2828" s="59" t="str">
        <f t="shared" si="355"/>
        <v>1891104темно-синий</v>
      </c>
      <c r="W2828" s="59" t="str">
        <f t="shared" si="352"/>
        <v>1891104</v>
      </c>
      <c r="X2828" s="59" t="str">
        <f t="shared" si="356"/>
        <v>BUCKET CORD</v>
      </c>
      <c r="AC2828" s="50">
        <f t="shared" si="357"/>
        <v>2</v>
      </c>
      <c r="AD2828" s="43">
        <f t="shared" si="358"/>
        <v>553</v>
      </c>
      <c r="AE2828" s="50">
        <f t="shared" si="359"/>
        <v>2553</v>
      </c>
    </row>
    <row r="2829" spans="1:31">
      <c r="A2829" s="59" t="str">
        <f t="shared" si="353"/>
        <v>18911042</v>
      </c>
      <c r="B2829" s="59" t="str">
        <f t="shared" si="354"/>
        <v>02-553-16</v>
      </c>
      <c r="C2829" s="69" t="s">
        <v>5237</v>
      </c>
      <c r="D2829" s="69" t="s">
        <v>5234</v>
      </c>
      <c r="E2829" s="69" t="s">
        <v>967</v>
      </c>
      <c r="F2829" s="70">
        <v>57</v>
      </c>
      <c r="G2829" s="70" t="s">
        <v>5235</v>
      </c>
      <c r="H2829" s="69" t="s">
        <v>55</v>
      </c>
      <c r="I2829" s="69" t="s">
        <v>5236</v>
      </c>
      <c r="J2829" s="69" t="s">
        <v>325</v>
      </c>
      <c r="K2829" s="69" t="s">
        <v>382</v>
      </c>
      <c r="L2829" s="69" t="s">
        <v>420</v>
      </c>
      <c r="M2829" s="69" t="s">
        <v>388</v>
      </c>
      <c r="N2829" s="69" t="s">
        <v>1725</v>
      </c>
      <c r="O2829" s="69" t="s">
        <v>428</v>
      </c>
      <c r="P2829" s="69" t="s">
        <v>970</v>
      </c>
      <c r="Q2829" s="69">
        <v>2</v>
      </c>
      <c r="R2829" s="69" t="s">
        <v>71</v>
      </c>
      <c r="V2829" s="59" t="str">
        <f t="shared" si="355"/>
        <v>1891104темно-синий</v>
      </c>
      <c r="W2829" s="59" t="str">
        <f t="shared" si="352"/>
        <v>1891104</v>
      </c>
      <c r="X2829" s="59" t="str">
        <f t="shared" si="356"/>
        <v>BUCKET CORD</v>
      </c>
      <c r="AC2829" s="50">
        <f t="shared" si="357"/>
        <v>2</v>
      </c>
      <c r="AD2829" s="43">
        <f t="shared" si="358"/>
        <v>553</v>
      </c>
      <c r="AE2829" s="50">
        <f t="shared" si="359"/>
        <v>2553</v>
      </c>
    </row>
    <row r="2830" spans="1:31">
      <c r="A2830" s="59" t="str">
        <f t="shared" si="353"/>
        <v>18911042</v>
      </c>
      <c r="B2830" s="59" t="str">
        <f t="shared" si="354"/>
        <v>02-553-16</v>
      </c>
      <c r="C2830" s="69" t="s">
        <v>5238</v>
      </c>
      <c r="D2830" s="69" t="s">
        <v>5234</v>
      </c>
      <c r="E2830" s="69" t="s">
        <v>972</v>
      </c>
      <c r="F2830" s="70">
        <v>59</v>
      </c>
      <c r="G2830" s="70" t="s">
        <v>5235</v>
      </c>
      <c r="H2830" s="69" t="s">
        <v>55</v>
      </c>
      <c r="I2830" s="69" t="s">
        <v>5236</v>
      </c>
      <c r="J2830" s="69" t="s">
        <v>325</v>
      </c>
      <c r="K2830" s="69" t="s">
        <v>382</v>
      </c>
      <c r="L2830" s="69" t="s">
        <v>420</v>
      </c>
      <c r="M2830" s="69" t="s">
        <v>388</v>
      </c>
      <c r="N2830" s="69" t="s">
        <v>1725</v>
      </c>
      <c r="O2830" s="69" t="s">
        <v>428</v>
      </c>
      <c r="P2830" s="69" t="s">
        <v>970</v>
      </c>
      <c r="Q2830" s="69">
        <v>2</v>
      </c>
      <c r="R2830" s="69" t="s">
        <v>71</v>
      </c>
      <c r="V2830" s="59" t="str">
        <f t="shared" si="355"/>
        <v>1891104темно-синий</v>
      </c>
      <c r="W2830" s="59" t="str">
        <f t="shared" si="352"/>
        <v>1891104</v>
      </c>
      <c r="X2830" s="59" t="str">
        <f t="shared" si="356"/>
        <v>BUCKET CORD</v>
      </c>
      <c r="AC2830" s="50">
        <f t="shared" si="357"/>
        <v>2</v>
      </c>
      <c r="AD2830" s="43">
        <f t="shared" si="358"/>
        <v>553</v>
      </c>
      <c r="AE2830" s="50">
        <f t="shared" si="359"/>
        <v>2553</v>
      </c>
    </row>
    <row r="2831" spans="1:31">
      <c r="A2831" s="59" t="str">
        <f t="shared" si="353"/>
        <v>18911042</v>
      </c>
      <c r="B2831" s="59" t="str">
        <f t="shared" si="354"/>
        <v>02-553-16</v>
      </c>
      <c r="C2831" s="69" t="s">
        <v>5239</v>
      </c>
      <c r="D2831" s="69" t="s">
        <v>5234</v>
      </c>
      <c r="E2831" s="69" t="s">
        <v>983</v>
      </c>
      <c r="F2831" s="70">
        <v>61</v>
      </c>
      <c r="G2831" s="70" t="s">
        <v>5235</v>
      </c>
      <c r="H2831" s="69" t="s">
        <v>55</v>
      </c>
      <c r="I2831" s="69" t="s">
        <v>5236</v>
      </c>
      <c r="J2831" s="69" t="s">
        <v>325</v>
      </c>
      <c r="K2831" s="69" t="s">
        <v>382</v>
      </c>
      <c r="L2831" s="69" t="s">
        <v>420</v>
      </c>
      <c r="M2831" s="69" t="s">
        <v>388</v>
      </c>
      <c r="N2831" s="69" t="s">
        <v>1725</v>
      </c>
      <c r="O2831" s="69" t="s">
        <v>428</v>
      </c>
      <c r="P2831" s="69" t="s">
        <v>970</v>
      </c>
      <c r="Q2831" s="69">
        <v>2</v>
      </c>
      <c r="R2831" s="69" t="s">
        <v>71</v>
      </c>
      <c r="V2831" s="59" t="str">
        <f t="shared" si="355"/>
        <v>1891104темно-синий</v>
      </c>
      <c r="W2831" s="59" t="str">
        <f t="shared" si="352"/>
        <v>1891104</v>
      </c>
      <c r="X2831" s="59" t="str">
        <f t="shared" si="356"/>
        <v>BUCKET CORD</v>
      </c>
      <c r="AC2831" s="50">
        <f t="shared" si="357"/>
        <v>2</v>
      </c>
      <c r="AD2831" s="43">
        <f t="shared" si="358"/>
        <v>553</v>
      </c>
      <c r="AE2831" s="50">
        <f t="shared" si="359"/>
        <v>2553</v>
      </c>
    </row>
    <row r="2832" spans="1:31">
      <c r="A2832" s="59" t="str">
        <f t="shared" si="353"/>
        <v>949710472</v>
      </c>
      <c r="B2832" s="59" t="str">
        <f t="shared" si="354"/>
        <v>02-235-15</v>
      </c>
      <c r="C2832" s="69" t="s">
        <v>5240</v>
      </c>
      <c r="D2832" s="69" t="s">
        <v>5241</v>
      </c>
      <c r="E2832" s="69">
        <v>9</v>
      </c>
      <c r="F2832" s="70">
        <v>90</v>
      </c>
      <c r="G2832" s="70" t="s">
        <v>2424</v>
      </c>
      <c r="H2832" s="69" t="s">
        <v>226</v>
      </c>
      <c r="I2832" s="69" t="s">
        <v>1045</v>
      </c>
      <c r="J2832" s="69" t="s">
        <v>337</v>
      </c>
      <c r="K2832" s="69" t="s">
        <v>382</v>
      </c>
      <c r="L2832" s="69" t="s">
        <v>420</v>
      </c>
      <c r="M2832" s="69" t="s">
        <v>388</v>
      </c>
      <c r="N2832" s="69" t="s">
        <v>32</v>
      </c>
      <c r="O2832" s="69" t="s">
        <v>386</v>
      </c>
      <c r="P2832" s="69" t="s">
        <v>970</v>
      </c>
      <c r="Q2832" s="69">
        <v>72</v>
      </c>
      <c r="R2832" s="69" t="s">
        <v>86</v>
      </c>
      <c r="V2832" s="59" t="str">
        <f t="shared" si="355"/>
        <v>9497104светло-коричневый</v>
      </c>
      <c r="W2832" s="59" t="str">
        <f t="shared" si="352"/>
        <v>9497104</v>
      </c>
      <c r="X2832" s="59" t="str">
        <f t="shared" si="356"/>
        <v>GLOVES PIGSKIN</v>
      </c>
      <c r="AC2832" s="50">
        <f t="shared" si="357"/>
        <v>2</v>
      </c>
      <c r="AD2832" s="43">
        <f t="shared" si="358"/>
        <v>235</v>
      </c>
      <c r="AE2832" s="50">
        <f t="shared" si="359"/>
        <v>2235</v>
      </c>
    </row>
    <row r="2833" spans="1:31">
      <c r="A2833" s="59" t="str">
        <f t="shared" si="353"/>
        <v>94973036</v>
      </c>
      <c r="B2833" s="59" t="str">
        <f t="shared" si="354"/>
        <v>02-554-14</v>
      </c>
      <c r="C2833" s="69" t="s">
        <v>5242</v>
      </c>
      <c r="D2833" s="69" t="s">
        <v>5243</v>
      </c>
      <c r="E2833" s="69">
        <v>9</v>
      </c>
      <c r="F2833" s="70">
        <v>9</v>
      </c>
      <c r="G2833" s="70" t="s">
        <v>5244</v>
      </c>
      <c r="H2833" s="69" t="s">
        <v>86</v>
      </c>
      <c r="I2833" s="69" t="s">
        <v>1045</v>
      </c>
      <c r="J2833" s="69" t="s">
        <v>337</v>
      </c>
      <c r="K2833" s="69" t="s">
        <v>382</v>
      </c>
      <c r="L2833" s="69" t="s">
        <v>420</v>
      </c>
      <c r="M2833" s="69" t="s">
        <v>388</v>
      </c>
      <c r="N2833" s="69" t="s">
        <v>32</v>
      </c>
      <c r="O2833" s="69" t="s">
        <v>386</v>
      </c>
      <c r="P2833" s="69" t="s">
        <v>970</v>
      </c>
      <c r="Q2833" s="69">
        <v>6</v>
      </c>
      <c r="R2833" s="69" t="s">
        <v>86</v>
      </c>
      <c r="V2833" s="59" t="str">
        <f t="shared" si="355"/>
        <v>9497303коричневый</v>
      </c>
      <c r="W2833" s="59" t="str">
        <f t="shared" si="352"/>
        <v>9497303</v>
      </c>
      <c r="X2833" s="59" t="str">
        <f t="shared" si="356"/>
        <v>GLOVES COW NAPPA</v>
      </c>
      <c r="AC2833" s="50">
        <f t="shared" si="357"/>
        <v>2</v>
      </c>
      <c r="AD2833" s="43">
        <f t="shared" si="358"/>
        <v>554</v>
      </c>
      <c r="AE2833" s="50">
        <f t="shared" si="359"/>
        <v>2554</v>
      </c>
    </row>
    <row r="2834" spans="1:31">
      <c r="A2834" s="59" t="str">
        <f t="shared" si="353"/>
        <v>94979071</v>
      </c>
      <c r="B2834" s="59" t="str">
        <f t="shared" si="354"/>
        <v>02-555-09</v>
      </c>
      <c r="C2834" s="69" t="s">
        <v>5245</v>
      </c>
      <c r="D2834" s="69" t="s">
        <v>5246</v>
      </c>
      <c r="E2834" s="69">
        <v>9</v>
      </c>
      <c r="F2834" s="70">
        <v>9</v>
      </c>
      <c r="G2834" s="70" t="s">
        <v>5247</v>
      </c>
      <c r="H2834" s="69" t="s">
        <v>53</v>
      </c>
      <c r="I2834" s="69" t="s">
        <v>1045</v>
      </c>
      <c r="J2834" s="69" t="s">
        <v>337</v>
      </c>
      <c r="K2834" s="69" t="s">
        <v>382</v>
      </c>
      <c r="L2834" s="69" t="s">
        <v>420</v>
      </c>
      <c r="M2834" s="69" t="s">
        <v>388</v>
      </c>
      <c r="N2834" s="69" t="s">
        <v>32</v>
      </c>
      <c r="O2834" s="69" t="s">
        <v>386</v>
      </c>
      <c r="P2834" s="69" t="s">
        <v>970</v>
      </c>
      <c r="Q2834" s="69">
        <v>1</v>
      </c>
      <c r="R2834" s="69" t="s">
        <v>53</v>
      </c>
      <c r="V2834" s="59" t="str">
        <f t="shared" si="355"/>
        <v>9497907черный</v>
      </c>
      <c r="W2834" s="59" t="str">
        <f t="shared" si="352"/>
        <v>9497907</v>
      </c>
      <c r="X2834" s="59" t="str">
        <f t="shared" si="356"/>
        <v>GLOVES DEER / WOOL</v>
      </c>
      <c r="AC2834" s="50">
        <f t="shared" si="357"/>
        <v>2</v>
      </c>
      <c r="AD2834" s="43">
        <f t="shared" si="358"/>
        <v>555</v>
      </c>
      <c r="AE2834" s="50">
        <f t="shared" si="359"/>
        <v>2555</v>
      </c>
    </row>
    <row r="2835" spans="1:31">
      <c r="A2835" s="59" t="str">
        <f t="shared" si="353"/>
        <v>851930313</v>
      </c>
      <c r="B2835" s="59" t="str">
        <f t="shared" si="354"/>
        <v>02-556-09</v>
      </c>
      <c r="C2835" s="69" t="s">
        <v>5248</v>
      </c>
      <c r="D2835" s="69" t="s">
        <v>5249</v>
      </c>
      <c r="E2835" s="69" t="s">
        <v>907</v>
      </c>
      <c r="F2835" s="70">
        <v>0</v>
      </c>
      <c r="G2835" s="70" t="s">
        <v>5250</v>
      </c>
      <c r="H2835" s="69" t="s">
        <v>277</v>
      </c>
      <c r="I2835" s="69" t="s">
        <v>1018</v>
      </c>
      <c r="J2835" s="69" t="s">
        <v>340</v>
      </c>
      <c r="K2835" s="69" t="s">
        <v>382</v>
      </c>
      <c r="L2835" s="69" t="s">
        <v>420</v>
      </c>
      <c r="M2835" s="69" t="s">
        <v>389</v>
      </c>
      <c r="N2835" s="69" t="s">
        <v>44</v>
      </c>
      <c r="O2835" s="69" t="s">
        <v>385</v>
      </c>
      <c r="P2835" s="69" t="s">
        <v>970</v>
      </c>
      <c r="Q2835" s="69">
        <v>13</v>
      </c>
      <c r="R2835" s="69" t="s">
        <v>83</v>
      </c>
      <c r="V2835" s="59" t="str">
        <f t="shared" si="355"/>
        <v>8519303темно-серый</v>
      </c>
      <c r="W2835" s="59" t="str">
        <f t="shared" si="352"/>
        <v>8519303</v>
      </c>
      <c r="X2835" s="59" t="str">
        <f t="shared" si="356"/>
        <v>BEANIE VIRGIN WOOL MÉLANGE</v>
      </c>
      <c r="AC2835" s="50">
        <f t="shared" si="357"/>
        <v>2</v>
      </c>
      <c r="AD2835" s="43">
        <f t="shared" si="358"/>
        <v>556</v>
      </c>
      <c r="AE2835" s="50">
        <f t="shared" si="359"/>
        <v>2556</v>
      </c>
    </row>
    <row r="2836" spans="1:31">
      <c r="A2836" s="59" t="str">
        <f t="shared" si="353"/>
        <v>853920189</v>
      </c>
      <c r="B2836" s="59" t="str">
        <f t="shared" si="354"/>
        <v>02-380-13</v>
      </c>
      <c r="C2836" s="69" t="s">
        <v>5251</v>
      </c>
      <c r="D2836" s="69" t="s">
        <v>5252</v>
      </c>
      <c r="E2836" s="69" t="s">
        <v>907</v>
      </c>
      <c r="F2836" s="70">
        <v>0</v>
      </c>
      <c r="G2836" s="70" t="s">
        <v>3875</v>
      </c>
      <c r="H2836" s="69" t="s">
        <v>199</v>
      </c>
      <c r="I2836" s="69" t="s">
        <v>3876</v>
      </c>
      <c r="J2836" s="69" t="s">
        <v>340</v>
      </c>
      <c r="K2836" s="69" t="s">
        <v>382</v>
      </c>
      <c r="L2836" s="69" t="s">
        <v>420</v>
      </c>
      <c r="M2836" s="69" t="s">
        <v>389</v>
      </c>
      <c r="N2836" s="69" t="s">
        <v>516</v>
      </c>
      <c r="O2836" s="69" t="s">
        <v>386</v>
      </c>
      <c r="P2836" s="69" t="s">
        <v>970</v>
      </c>
      <c r="Q2836" s="69">
        <v>89</v>
      </c>
      <c r="R2836" s="69" t="s">
        <v>199</v>
      </c>
      <c r="V2836" s="59" t="str">
        <f t="shared" si="355"/>
        <v>8539201оранжевый</v>
      </c>
      <c r="W2836" s="59" t="str">
        <f t="shared" si="352"/>
        <v>8539201</v>
      </c>
      <c r="X2836" s="59" t="str">
        <f t="shared" si="356"/>
        <v>SURTH CASHMERE</v>
      </c>
      <c r="AC2836" s="50">
        <f t="shared" si="357"/>
        <v>2</v>
      </c>
      <c r="AD2836" s="43">
        <f t="shared" si="358"/>
        <v>380</v>
      </c>
      <c r="AE2836" s="50">
        <f t="shared" si="359"/>
        <v>2380</v>
      </c>
    </row>
    <row r="2837" spans="1:31">
      <c r="A2837" s="59" t="str">
        <f t="shared" si="353"/>
        <v>859912441</v>
      </c>
      <c r="B2837" s="59" t="str">
        <f t="shared" si="354"/>
        <v>02-381-11</v>
      </c>
      <c r="C2837" s="69" t="s">
        <v>5253</v>
      </c>
      <c r="D2837" s="69" t="s">
        <v>5254</v>
      </c>
      <c r="E2837" s="69" t="s">
        <v>907</v>
      </c>
      <c r="F2837" s="70">
        <v>0</v>
      </c>
      <c r="G2837" s="70" t="s">
        <v>3881</v>
      </c>
      <c r="H2837" s="69" t="s">
        <v>149</v>
      </c>
      <c r="I2837" s="69" t="s">
        <v>2586</v>
      </c>
      <c r="J2837" s="69" t="s">
        <v>342</v>
      </c>
      <c r="K2837" s="69" t="s">
        <v>382</v>
      </c>
      <c r="L2837" s="69" t="s">
        <v>420</v>
      </c>
      <c r="M2837" s="69" t="s">
        <v>389</v>
      </c>
      <c r="N2837" s="69" t="s">
        <v>46</v>
      </c>
      <c r="O2837" s="69" t="s">
        <v>386</v>
      </c>
      <c r="P2837" s="69" t="s">
        <v>970</v>
      </c>
      <c r="Q2837" s="69">
        <v>41</v>
      </c>
      <c r="R2837" s="69" t="s">
        <v>60</v>
      </c>
      <c r="V2837" s="59" t="str">
        <f t="shared" si="355"/>
        <v>8599124зеленый / белый</v>
      </c>
      <c r="W2837" s="59" t="str">
        <f t="shared" si="352"/>
        <v>8599124</v>
      </c>
      <c r="X2837" s="59" t="str">
        <f t="shared" si="356"/>
        <v>JOHN STETSON POMPOM</v>
      </c>
      <c r="AC2837" s="50">
        <f t="shared" si="357"/>
        <v>2</v>
      </c>
      <c r="AD2837" s="43">
        <f t="shared" si="358"/>
        <v>381</v>
      </c>
      <c r="AE2837" s="50">
        <f t="shared" si="359"/>
        <v>2381</v>
      </c>
    </row>
    <row r="2838" spans="1:31">
      <c r="A2838" s="59" t="str">
        <f t="shared" si="353"/>
        <v>859912494</v>
      </c>
      <c r="B2838" s="59" t="str">
        <f t="shared" si="354"/>
        <v>02-381-20</v>
      </c>
      <c r="C2838" s="69" t="s">
        <v>5255</v>
      </c>
      <c r="D2838" s="69" t="s">
        <v>5256</v>
      </c>
      <c r="E2838" s="69" t="s">
        <v>907</v>
      </c>
      <c r="F2838" s="70">
        <v>0</v>
      </c>
      <c r="G2838" s="70" t="s">
        <v>3881</v>
      </c>
      <c r="H2838" s="69" t="s">
        <v>765</v>
      </c>
      <c r="I2838" s="69" t="s">
        <v>2586</v>
      </c>
      <c r="J2838" s="69" t="s">
        <v>342</v>
      </c>
      <c r="K2838" s="69" t="s">
        <v>382</v>
      </c>
      <c r="L2838" s="69" t="s">
        <v>420</v>
      </c>
      <c r="M2838" s="69" t="s">
        <v>389</v>
      </c>
      <c r="N2838" s="69" t="s">
        <v>46</v>
      </c>
      <c r="O2838" s="69" t="s">
        <v>386</v>
      </c>
      <c r="P2838" s="69" t="s">
        <v>970</v>
      </c>
      <c r="Q2838" s="69">
        <v>94</v>
      </c>
      <c r="R2838" s="69" t="s">
        <v>65</v>
      </c>
      <c r="V2838" s="59" t="str">
        <f t="shared" si="355"/>
        <v>8599124желтый / белый</v>
      </c>
      <c r="W2838" s="59" t="str">
        <f t="shared" si="352"/>
        <v>8599124</v>
      </c>
      <c r="X2838" s="59" t="str">
        <f t="shared" si="356"/>
        <v>JOHN STETSON POMPOM</v>
      </c>
      <c r="AC2838" s="50">
        <f t="shared" si="357"/>
        <v>2</v>
      </c>
      <c r="AD2838" s="43">
        <f t="shared" si="358"/>
        <v>381</v>
      </c>
      <c r="AE2838" s="50">
        <f t="shared" si="359"/>
        <v>2381</v>
      </c>
    </row>
    <row r="2839" spans="1:31">
      <c r="A2839" s="59" t="str">
        <f t="shared" si="353"/>
        <v>859920433</v>
      </c>
      <c r="B2839" s="59" t="str">
        <f t="shared" si="354"/>
        <v>02-557-12</v>
      </c>
      <c r="C2839" s="69" t="s">
        <v>5257</v>
      </c>
      <c r="D2839" s="69" t="s">
        <v>5258</v>
      </c>
      <c r="E2839" s="69" t="s">
        <v>907</v>
      </c>
      <c r="F2839" s="70">
        <v>0</v>
      </c>
      <c r="G2839" s="70" t="s">
        <v>5259</v>
      </c>
      <c r="H2839" s="69" t="s">
        <v>763</v>
      </c>
      <c r="I2839" s="69" t="s">
        <v>3876</v>
      </c>
      <c r="J2839" s="69" t="s">
        <v>340</v>
      </c>
      <c r="K2839" s="69" t="s">
        <v>382</v>
      </c>
      <c r="L2839" s="69" t="s">
        <v>420</v>
      </c>
      <c r="M2839" s="69" t="s">
        <v>389</v>
      </c>
      <c r="N2839" s="69" t="s">
        <v>516</v>
      </c>
      <c r="O2839" s="69" t="s">
        <v>386</v>
      </c>
      <c r="P2839" s="69" t="s">
        <v>970</v>
      </c>
      <c r="Q2839" s="69">
        <v>33</v>
      </c>
      <c r="R2839" s="69" t="s">
        <v>121</v>
      </c>
      <c r="V2839" s="59" t="str">
        <f t="shared" si="355"/>
        <v>8599204бордовый / серый</v>
      </c>
      <c r="W2839" s="59" t="str">
        <f t="shared" si="352"/>
        <v>8599204</v>
      </c>
      <c r="X2839" s="59" t="str">
        <f t="shared" si="356"/>
        <v>BEANIE CASHMERE</v>
      </c>
      <c r="AC2839" s="50">
        <f t="shared" si="357"/>
        <v>2</v>
      </c>
      <c r="AD2839" s="43">
        <f t="shared" si="358"/>
        <v>557</v>
      </c>
      <c r="AE2839" s="50">
        <f t="shared" si="359"/>
        <v>2557</v>
      </c>
    </row>
    <row r="2840" spans="1:31">
      <c r="A2840" s="59" t="str">
        <f t="shared" si="353"/>
        <v>859920623</v>
      </c>
      <c r="B2840" s="59" t="str">
        <f t="shared" si="354"/>
        <v>02-558-26</v>
      </c>
      <c r="C2840" s="69" t="s">
        <v>5260</v>
      </c>
      <c r="D2840" s="69" t="s">
        <v>5261</v>
      </c>
      <c r="E2840" s="69" t="s">
        <v>907</v>
      </c>
      <c r="F2840" s="70">
        <v>0</v>
      </c>
      <c r="G2840" s="70" t="s">
        <v>5262</v>
      </c>
      <c r="H2840" s="69" t="s">
        <v>245</v>
      </c>
      <c r="I2840" s="69" t="s">
        <v>3876</v>
      </c>
      <c r="J2840" s="69" t="s">
        <v>340</v>
      </c>
      <c r="K2840" s="69" t="s">
        <v>382</v>
      </c>
      <c r="L2840" s="69" t="s">
        <v>420</v>
      </c>
      <c r="M2840" s="69" t="s">
        <v>389</v>
      </c>
      <c r="N2840" s="69" t="s">
        <v>516</v>
      </c>
      <c r="O2840" s="69" t="s">
        <v>386</v>
      </c>
      <c r="P2840" s="69" t="s">
        <v>970</v>
      </c>
      <c r="Q2840" s="69">
        <v>23</v>
      </c>
      <c r="R2840" s="69" t="s">
        <v>83</v>
      </c>
      <c r="V2840" s="59" t="str">
        <f t="shared" si="355"/>
        <v>8599206серый / синий</v>
      </c>
      <c r="W2840" s="59" t="str">
        <f t="shared" si="352"/>
        <v>8599206</v>
      </c>
      <c r="X2840" s="59" t="str">
        <f t="shared" si="356"/>
        <v>BEANIE CASHMERE</v>
      </c>
      <c r="AC2840" s="50">
        <f t="shared" si="357"/>
        <v>2</v>
      </c>
      <c r="AD2840" s="43">
        <f t="shared" si="358"/>
        <v>558</v>
      </c>
      <c r="AE2840" s="50">
        <f t="shared" si="359"/>
        <v>2558</v>
      </c>
    </row>
    <row r="2841" spans="1:31">
      <c r="A2841" s="59" t="str">
        <f t="shared" si="353"/>
        <v>85992112</v>
      </c>
      <c r="B2841" s="59" t="str">
        <f t="shared" si="354"/>
        <v>02-559-06</v>
      </c>
      <c r="C2841" s="69" t="s">
        <v>5263</v>
      </c>
      <c r="D2841" s="69" t="s">
        <v>5264</v>
      </c>
      <c r="E2841" s="69" t="s">
        <v>907</v>
      </c>
      <c r="F2841" s="70">
        <v>0</v>
      </c>
      <c r="G2841" s="70" t="s">
        <v>5265</v>
      </c>
      <c r="H2841" s="69" t="s">
        <v>71</v>
      </c>
      <c r="I2841" s="69" t="s">
        <v>3876</v>
      </c>
      <c r="J2841" s="69" t="s">
        <v>340</v>
      </c>
      <c r="K2841" s="69" t="s">
        <v>382</v>
      </c>
      <c r="L2841" s="69" t="s">
        <v>420</v>
      </c>
      <c r="M2841" s="69" t="s">
        <v>389</v>
      </c>
      <c r="N2841" s="69" t="s">
        <v>516</v>
      </c>
      <c r="O2841" s="69" t="s">
        <v>386</v>
      </c>
      <c r="P2841" s="69" t="s">
        <v>970</v>
      </c>
      <c r="Q2841" s="69">
        <v>2</v>
      </c>
      <c r="R2841" s="69" t="s">
        <v>71</v>
      </c>
      <c r="V2841" s="59" t="str">
        <f t="shared" si="355"/>
        <v>8599211синий</v>
      </c>
      <c r="W2841" s="59" t="str">
        <f t="shared" si="352"/>
        <v>8599211</v>
      </c>
      <c r="X2841" s="59" t="str">
        <f t="shared" si="356"/>
        <v>BEANIE CASHMERE</v>
      </c>
      <c r="AC2841" s="50">
        <f t="shared" si="357"/>
        <v>2</v>
      </c>
      <c r="AD2841" s="43">
        <f t="shared" si="358"/>
        <v>559</v>
      </c>
      <c r="AE2841" s="50">
        <f t="shared" si="359"/>
        <v>2559</v>
      </c>
    </row>
    <row r="2842" spans="1:31">
      <c r="A2842" s="59" t="str">
        <f t="shared" si="353"/>
        <v>859931952</v>
      </c>
      <c r="B2842" s="59" t="str">
        <f t="shared" si="354"/>
        <v>02-385-03</v>
      </c>
      <c r="C2842" s="69" t="s">
        <v>5266</v>
      </c>
      <c r="D2842" s="69" t="s">
        <v>5267</v>
      </c>
      <c r="E2842" s="69" t="s">
        <v>907</v>
      </c>
      <c r="F2842" s="70">
        <v>0</v>
      </c>
      <c r="G2842" s="70" t="s">
        <v>3897</v>
      </c>
      <c r="H2842" s="69" t="s">
        <v>195</v>
      </c>
      <c r="I2842" s="69" t="s">
        <v>1789</v>
      </c>
      <c r="J2842" s="69" t="s">
        <v>340</v>
      </c>
      <c r="K2842" s="69" t="s">
        <v>382</v>
      </c>
      <c r="L2842" s="69" t="s">
        <v>420</v>
      </c>
      <c r="M2842" s="69" t="s">
        <v>389</v>
      </c>
      <c r="N2842" s="69" t="s">
        <v>44</v>
      </c>
      <c r="O2842" s="69" t="s">
        <v>385</v>
      </c>
      <c r="P2842" s="69" t="s">
        <v>970</v>
      </c>
      <c r="Q2842" s="69">
        <v>52</v>
      </c>
      <c r="R2842" s="69" t="s">
        <v>195</v>
      </c>
      <c r="V2842" s="59" t="str">
        <f t="shared" si="355"/>
        <v>8599319оливковый</v>
      </c>
      <c r="W2842" s="59" t="str">
        <f t="shared" si="352"/>
        <v>8599319</v>
      </c>
      <c r="X2842" s="59" t="str">
        <f t="shared" si="356"/>
        <v>ONALASKA CUFF MERINO</v>
      </c>
      <c r="AC2842" s="50">
        <f t="shared" si="357"/>
        <v>2</v>
      </c>
      <c r="AD2842" s="43">
        <f t="shared" si="358"/>
        <v>385</v>
      </c>
      <c r="AE2842" s="50">
        <f t="shared" si="359"/>
        <v>2385</v>
      </c>
    </row>
    <row r="2843" spans="1:31">
      <c r="A2843" s="59" t="str">
        <f t="shared" si="353"/>
        <v>859934622</v>
      </c>
      <c r="B2843" s="59" t="str">
        <f t="shared" si="354"/>
        <v>02-560-16</v>
      </c>
      <c r="C2843" s="69" t="s">
        <v>5268</v>
      </c>
      <c r="D2843" s="69" t="s">
        <v>5269</v>
      </c>
      <c r="E2843" s="69" t="s">
        <v>907</v>
      </c>
      <c r="F2843" s="70">
        <v>0</v>
      </c>
      <c r="G2843" s="70" t="s">
        <v>5270</v>
      </c>
      <c r="H2843" s="69" t="s">
        <v>55</v>
      </c>
      <c r="I2843" s="69" t="s">
        <v>3903</v>
      </c>
      <c r="J2843" s="69" t="s">
        <v>340</v>
      </c>
      <c r="K2843" s="69" t="s">
        <v>382</v>
      </c>
      <c r="L2843" s="69" t="s">
        <v>420</v>
      </c>
      <c r="M2843" s="69" t="s">
        <v>389</v>
      </c>
      <c r="N2843" s="69" t="s">
        <v>46</v>
      </c>
      <c r="O2843" s="69" t="s">
        <v>385</v>
      </c>
      <c r="P2843" s="69" t="s">
        <v>970</v>
      </c>
      <c r="Q2843" s="69">
        <v>22</v>
      </c>
      <c r="R2843" s="69" t="s">
        <v>71</v>
      </c>
      <c r="V2843" s="59" t="str">
        <f t="shared" si="355"/>
        <v>8599346темно-синий</v>
      </c>
      <c r="W2843" s="59" t="str">
        <f t="shared" si="352"/>
        <v>8599346</v>
      </c>
      <c r="X2843" s="59" t="str">
        <f t="shared" si="356"/>
        <v>BEANIE WOOL</v>
      </c>
      <c r="AC2843" s="50">
        <f t="shared" si="357"/>
        <v>2</v>
      </c>
      <c r="AD2843" s="43">
        <f t="shared" si="358"/>
        <v>560</v>
      </c>
      <c r="AE2843" s="50">
        <f t="shared" si="359"/>
        <v>2560</v>
      </c>
    </row>
    <row r="2844" spans="1:31">
      <c r="A2844" s="59" t="str">
        <f t="shared" si="353"/>
        <v>859934677</v>
      </c>
      <c r="B2844" s="59" t="str">
        <f t="shared" si="354"/>
        <v>02-560-02</v>
      </c>
      <c r="C2844" s="69" t="s">
        <v>5271</v>
      </c>
      <c r="D2844" s="69" t="s">
        <v>5272</v>
      </c>
      <c r="E2844" s="69" t="s">
        <v>907</v>
      </c>
      <c r="F2844" s="70">
        <v>0</v>
      </c>
      <c r="G2844" s="70" t="s">
        <v>5270</v>
      </c>
      <c r="H2844" s="69" t="s">
        <v>205</v>
      </c>
      <c r="I2844" s="69" t="s">
        <v>3903</v>
      </c>
      <c r="J2844" s="69" t="s">
        <v>340</v>
      </c>
      <c r="K2844" s="69" t="s">
        <v>382</v>
      </c>
      <c r="L2844" s="69" t="s">
        <v>420</v>
      </c>
      <c r="M2844" s="69" t="s">
        <v>389</v>
      </c>
      <c r="N2844" s="69" t="s">
        <v>46</v>
      </c>
      <c r="O2844" s="69" t="s">
        <v>385</v>
      </c>
      <c r="P2844" s="69" t="s">
        <v>970</v>
      </c>
      <c r="Q2844" s="69">
        <v>77</v>
      </c>
      <c r="R2844" s="69" t="s">
        <v>63</v>
      </c>
      <c r="V2844" s="59" t="str">
        <f t="shared" si="355"/>
        <v>8599346песочный</v>
      </c>
      <c r="W2844" s="59" t="str">
        <f t="shared" si="352"/>
        <v>8599346</v>
      </c>
      <c r="X2844" s="59" t="str">
        <f t="shared" si="356"/>
        <v>BEANIE WOOL</v>
      </c>
      <c r="AC2844" s="50">
        <f t="shared" si="357"/>
        <v>2</v>
      </c>
      <c r="AD2844" s="43">
        <f t="shared" si="358"/>
        <v>560</v>
      </c>
      <c r="AE2844" s="50">
        <f t="shared" si="359"/>
        <v>2560</v>
      </c>
    </row>
    <row r="2845" spans="1:31">
      <c r="A2845" s="59" t="str">
        <f t="shared" si="353"/>
        <v>86992031</v>
      </c>
      <c r="B2845" s="59" t="str">
        <f t="shared" si="354"/>
        <v>02-561-09</v>
      </c>
      <c r="C2845" s="69" t="s">
        <v>5273</v>
      </c>
      <c r="D2845" s="69" t="s">
        <v>5274</v>
      </c>
      <c r="E2845" s="69" t="s">
        <v>907</v>
      </c>
      <c r="F2845" s="70">
        <v>0</v>
      </c>
      <c r="G2845" s="70" t="s">
        <v>5275</v>
      </c>
      <c r="H2845" s="69" t="s">
        <v>53</v>
      </c>
      <c r="I2845" s="69" t="s">
        <v>3876</v>
      </c>
      <c r="J2845" s="69" t="s">
        <v>340</v>
      </c>
      <c r="K2845" s="69" t="s">
        <v>382</v>
      </c>
      <c r="L2845" s="69" t="s">
        <v>420</v>
      </c>
      <c r="M2845" s="69" t="s">
        <v>389</v>
      </c>
      <c r="N2845" s="69" t="s">
        <v>516</v>
      </c>
      <c r="O2845" s="69" t="s">
        <v>386</v>
      </c>
      <c r="P2845" s="69" t="s">
        <v>970</v>
      </c>
      <c r="Q2845" s="69">
        <v>1</v>
      </c>
      <c r="R2845" s="69" t="s">
        <v>53</v>
      </c>
      <c r="V2845" s="59" t="str">
        <f t="shared" si="355"/>
        <v>8699203черный</v>
      </c>
      <c r="W2845" s="59" t="str">
        <f t="shared" si="352"/>
        <v>8699203</v>
      </c>
      <c r="X2845" s="59" t="str">
        <f t="shared" si="356"/>
        <v>LONG BEANIE CASHMERE</v>
      </c>
      <c r="AC2845" s="50">
        <f t="shared" si="357"/>
        <v>2</v>
      </c>
      <c r="AD2845" s="43">
        <f t="shared" si="358"/>
        <v>561</v>
      </c>
      <c r="AE2845" s="50">
        <f t="shared" si="359"/>
        <v>2561</v>
      </c>
    </row>
    <row r="2846" spans="1:31">
      <c r="A2846" s="59" t="str">
        <f t="shared" si="353"/>
        <v>86992032</v>
      </c>
      <c r="B2846" s="59" t="str">
        <f t="shared" si="354"/>
        <v>02-561-16</v>
      </c>
      <c r="C2846" s="69" t="s">
        <v>5276</v>
      </c>
      <c r="D2846" s="69" t="s">
        <v>5277</v>
      </c>
      <c r="E2846" s="69" t="s">
        <v>907</v>
      </c>
      <c r="F2846" s="70">
        <v>0</v>
      </c>
      <c r="G2846" s="70" t="s">
        <v>5275</v>
      </c>
      <c r="H2846" s="69" t="s">
        <v>55</v>
      </c>
      <c r="I2846" s="69" t="s">
        <v>3876</v>
      </c>
      <c r="J2846" s="69" t="s">
        <v>340</v>
      </c>
      <c r="K2846" s="69" t="s">
        <v>382</v>
      </c>
      <c r="L2846" s="69" t="s">
        <v>420</v>
      </c>
      <c r="M2846" s="69" t="s">
        <v>389</v>
      </c>
      <c r="N2846" s="69" t="s">
        <v>516</v>
      </c>
      <c r="O2846" s="69" t="s">
        <v>386</v>
      </c>
      <c r="P2846" s="69" t="s">
        <v>970</v>
      </c>
      <c r="Q2846" s="69">
        <v>2</v>
      </c>
      <c r="R2846" s="69" t="s">
        <v>71</v>
      </c>
      <c r="V2846" s="59" t="str">
        <f t="shared" si="355"/>
        <v>8699203темно-синий</v>
      </c>
      <c r="W2846" s="59" t="str">
        <f t="shared" si="352"/>
        <v>8699203</v>
      </c>
      <c r="X2846" s="59" t="str">
        <f t="shared" si="356"/>
        <v>LONG BEANIE CASHMERE</v>
      </c>
      <c r="AC2846" s="50">
        <f t="shared" si="357"/>
        <v>2</v>
      </c>
      <c r="AD2846" s="43">
        <f t="shared" si="358"/>
        <v>561</v>
      </c>
      <c r="AE2846" s="50">
        <f t="shared" si="359"/>
        <v>2561</v>
      </c>
    </row>
    <row r="2847" spans="1:31">
      <c r="A2847" s="59" t="str">
        <f t="shared" si="353"/>
        <v>881010121</v>
      </c>
      <c r="B2847" s="59" t="str">
        <f t="shared" si="354"/>
        <v>02-073-06</v>
      </c>
      <c r="C2847" s="69" t="s">
        <v>5278</v>
      </c>
      <c r="D2847" s="69" t="s">
        <v>5279</v>
      </c>
      <c r="E2847" s="69" t="s">
        <v>967</v>
      </c>
      <c r="F2847" s="70">
        <v>57</v>
      </c>
      <c r="G2847" s="70" t="s">
        <v>1183</v>
      </c>
      <c r="H2847" s="69" t="s">
        <v>71</v>
      </c>
      <c r="I2847" s="69" t="s">
        <v>1184</v>
      </c>
      <c r="J2847" s="69" t="s">
        <v>361</v>
      </c>
      <c r="K2847" s="69" t="s">
        <v>382</v>
      </c>
      <c r="L2847" s="69" t="s">
        <v>420</v>
      </c>
      <c r="M2847" s="69" t="s">
        <v>389</v>
      </c>
      <c r="N2847" s="69" t="s">
        <v>44</v>
      </c>
      <c r="O2847" s="69" t="s">
        <v>433</v>
      </c>
      <c r="P2847" s="69" t="s">
        <v>970</v>
      </c>
      <c r="Q2847" s="69">
        <v>21</v>
      </c>
      <c r="R2847" s="69" t="s">
        <v>71</v>
      </c>
      <c r="V2847" s="59" t="str">
        <f t="shared" si="355"/>
        <v>8810101синий</v>
      </c>
      <c r="W2847" s="59" t="str">
        <f t="shared" si="352"/>
        <v>8810101</v>
      </c>
      <c r="X2847" s="59" t="str">
        <f t="shared" si="356"/>
        <v>DOCKER</v>
      </c>
      <c r="AC2847" s="50">
        <f t="shared" si="357"/>
        <v>2</v>
      </c>
      <c r="AD2847" s="43">
        <f t="shared" si="358"/>
        <v>73</v>
      </c>
      <c r="AE2847" s="50">
        <f t="shared" si="359"/>
        <v>2073</v>
      </c>
    </row>
    <row r="2848" spans="1:31">
      <c r="A2848" s="59" t="str">
        <f t="shared" si="353"/>
        <v>881010121</v>
      </c>
      <c r="B2848" s="59" t="str">
        <f t="shared" si="354"/>
        <v>02-073-06</v>
      </c>
      <c r="C2848" s="69" t="s">
        <v>5280</v>
      </c>
      <c r="D2848" s="69" t="s">
        <v>5279</v>
      </c>
      <c r="E2848" s="69" t="s">
        <v>972</v>
      </c>
      <c r="F2848" s="70">
        <v>59</v>
      </c>
      <c r="G2848" s="70" t="s">
        <v>1183</v>
      </c>
      <c r="H2848" s="69" t="s">
        <v>71</v>
      </c>
      <c r="I2848" s="69" t="s">
        <v>1184</v>
      </c>
      <c r="J2848" s="69" t="s">
        <v>361</v>
      </c>
      <c r="K2848" s="69" t="s">
        <v>382</v>
      </c>
      <c r="L2848" s="69" t="s">
        <v>420</v>
      </c>
      <c r="M2848" s="69" t="s">
        <v>389</v>
      </c>
      <c r="N2848" s="69" t="s">
        <v>44</v>
      </c>
      <c r="O2848" s="69" t="s">
        <v>433</v>
      </c>
      <c r="P2848" s="69" t="s">
        <v>970</v>
      </c>
      <c r="Q2848" s="69">
        <v>21</v>
      </c>
      <c r="R2848" s="69" t="s">
        <v>71</v>
      </c>
      <c r="V2848" s="59" t="str">
        <f t="shared" si="355"/>
        <v>8810101синий</v>
      </c>
      <c r="W2848" s="59" t="str">
        <f t="shared" si="352"/>
        <v>8810101</v>
      </c>
      <c r="X2848" s="59" t="str">
        <f t="shared" si="356"/>
        <v>DOCKER</v>
      </c>
      <c r="AC2848" s="50">
        <f t="shared" si="357"/>
        <v>2</v>
      </c>
      <c r="AD2848" s="43">
        <f t="shared" si="358"/>
        <v>73</v>
      </c>
      <c r="AE2848" s="50">
        <f t="shared" si="359"/>
        <v>2073</v>
      </c>
    </row>
    <row r="2849" spans="1:31">
      <c r="A2849" s="59" t="str">
        <f t="shared" si="353"/>
        <v>881010121</v>
      </c>
      <c r="B2849" s="59" t="str">
        <f t="shared" si="354"/>
        <v>02-073-06</v>
      </c>
      <c r="C2849" s="69" t="s">
        <v>5281</v>
      </c>
      <c r="D2849" s="69" t="s">
        <v>5279</v>
      </c>
      <c r="E2849" s="69" t="s">
        <v>983</v>
      </c>
      <c r="F2849" s="70">
        <v>61</v>
      </c>
      <c r="G2849" s="70" t="s">
        <v>1183</v>
      </c>
      <c r="H2849" s="69" t="s">
        <v>71</v>
      </c>
      <c r="I2849" s="69" t="s">
        <v>1184</v>
      </c>
      <c r="J2849" s="69" t="s">
        <v>361</v>
      </c>
      <c r="K2849" s="69" t="s">
        <v>382</v>
      </c>
      <c r="L2849" s="69" t="s">
        <v>420</v>
      </c>
      <c r="M2849" s="69" t="s">
        <v>389</v>
      </c>
      <c r="N2849" s="69" t="s">
        <v>44</v>
      </c>
      <c r="O2849" s="69" t="s">
        <v>433</v>
      </c>
      <c r="P2849" s="69" t="s">
        <v>970</v>
      </c>
      <c r="Q2849" s="69">
        <v>21</v>
      </c>
      <c r="R2849" s="69" t="s">
        <v>71</v>
      </c>
      <c r="V2849" s="59" t="str">
        <f t="shared" si="355"/>
        <v>8810101синий</v>
      </c>
      <c r="W2849" s="59" t="str">
        <f t="shared" si="352"/>
        <v>8810101</v>
      </c>
      <c r="X2849" s="59" t="str">
        <f t="shared" si="356"/>
        <v>DOCKER</v>
      </c>
      <c r="AC2849" s="50">
        <f t="shared" si="357"/>
        <v>2</v>
      </c>
      <c r="AD2849" s="43">
        <f t="shared" si="358"/>
        <v>73</v>
      </c>
      <c r="AE2849" s="50">
        <f t="shared" si="359"/>
        <v>2073</v>
      </c>
    </row>
    <row r="2850" spans="1:31">
      <c r="A2850" s="59" t="str">
        <f t="shared" si="353"/>
        <v>881010121</v>
      </c>
      <c r="B2850" s="59" t="str">
        <f t="shared" si="354"/>
        <v>02-073-06</v>
      </c>
      <c r="C2850" s="69" t="s">
        <v>5282</v>
      </c>
      <c r="D2850" s="69" t="s">
        <v>5279</v>
      </c>
      <c r="E2850" s="69" t="s">
        <v>989</v>
      </c>
      <c r="F2850" s="70">
        <v>63</v>
      </c>
      <c r="G2850" s="70" t="s">
        <v>1183</v>
      </c>
      <c r="H2850" s="69" t="s">
        <v>71</v>
      </c>
      <c r="I2850" s="69" t="s">
        <v>1184</v>
      </c>
      <c r="J2850" s="69" t="s">
        <v>361</v>
      </c>
      <c r="K2850" s="69" t="s">
        <v>382</v>
      </c>
      <c r="L2850" s="69" t="s">
        <v>420</v>
      </c>
      <c r="M2850" s="69" t="s">
        <v>389</v>
      </c>
      <c r="N2850" s="69" t="s">
        <v>44</v>
      </c>
      <c r="O2850" s="69" t="s">
        <v>433</v>
      </c>
      <c r="P2850" s="69" t="s">
        <v>970</v>
      </c>
      <c r="Q2850" s="69">
        <v>21</v>
      </c>
      <c r="R2850" s="69" t="s">
        <v>71</v>
      </c>
      <c r="V2850" s="59" t="str">
        <f t="shared" si="355"/>
        <v>8810101синий</v>
      </c>
      <c r="W2850" s="59" t="str">
        <f t="shared" si="352"/>
        <v>8810101</v>
      </c>
      <c r="X2850" s="59" t="str">
        <f t="shared" si="356"/>
        <v>DOCKER</v>
      </c>
      <c r="AC2850" s="50">
        <f t="shared" si="357"/>
        <v>2</v>
      </c>
      <c r="AD2850" s="43">
        <f t="shared" si="358"/>
        <v>73</v>
      </c>
      <c r="AE2850" s="50">
        <f t="shared" si="359"/>
        <v>2073</v>
      </c>
    </row>
    <row r="2851" spans="1:31">
      <c r="A2851" s="59" t="str">
        <f t="shared" si="353"/>
        <v>35981121</v>
      </c>
      <c r="B2851" s="59" t="str">
        <f t="shared" si="354"/>
        <v>02-562-09</v>
      </c>
      <c r="C2851" s="69" t="s">
        <v>5283</v>
      </c>
      <c r="D2851" s="69" t="s">
        <v>5284</v>
      </c>
      <c r="E2851" s="69" t="s">
        <v>967</v>
      </c>
      <c r="F2851" s="70">
        <v>57</v>
      </c>
      <c r="G2851" s="70" t="s">
        <v>5285</v>
      </c>
      <c r="H2851" s="69" t="s">
        <v>53</v>
      </c>
      <c r="I2851" s="69" t="s">
        <v>5286</v>
      </c>
      <c r="J2851" s="69" t="s">
        <v>331</v>
      </c>
      <c r="K2851" s="69" t="s">
        <v>382</v>
      </c>
      <c r="L2851" s="69" t="s">
        <v>420</v>
      </c>
      <c r="M2851" s="69" t="s">
        <v>388</v>
      </c>
      <c r="N2851" s="69" t="s">
        <v>38</v>
      </c>
      <c r="O2851" s="69" t="s">
        <v>445</v>
      </c>
      <c r="P2851" s="69" t="s">
        <v>970</v>
      </c>
      <c r="Q2851" s="69">
        <v>1</v>
      </c>
      <c r="R2851" s="69" t="s">
        <v>53</v>
      </c>
      <c r="V2851" s="59" t="str">
        <f t="shared" si="355"/>
        <v>3598112черный</v>
      </c>
      <c r="W2851" s="59" t="str">
        <f t="shared" si="352"/>
        <v>3598112</v>
      </c>
      <c r="X2851" s="59" t="str">
        <f t="shared" si="356"/>
        <v>WESTERN WOOLFELT</v>
      </c>
      <c r="AC2851" s="50">
        <f t="shared" si="357"/>
        <v>2</v>
      </c>
      <c r="AD2851" s="43">
        <f t="shared" si="358"/>
        <v>562</v>
      </c>
      <c r="AE2851" s="50">
        <f t="shared" si="359"/>
        <v>2562</v>
      </c>
    </row>
    <row r="2852" spans="1:31">
      <c r="A2852" s="59" t="str">
        <f t="shared" si="353"/>
        <v>35981121</v>
      </c>
      <c r="B2852" s="59" t="str">
        <f t="shared" si="354"/>
        <v>02-562-09</v>
      </c>
      <c r="C2852" s="69" t="s">
        <v>5287</v>
      </c>
      <c r="D2852" s="69" t="s">
        <v>5284</v>
      </c>
      <c r="E2852" s="69" t="s">
        <v>972</v>
      </c>
      <c r="F2852" s="70">
        <v>59</v>
      </c>
      <c r="G2852" s="70" t="s">
        <v>5285</v>
      </c>
      <c r="H2852" s="69" t="s">
        <v>53</v>
      </c>
      <c r="I2852" s="69" t="s">
        <v>5286</v>
      </c>
      <c r="J2852" s="69" t="s">
        <v>331</v>
      </c>
      <c r="K2852" s="69" t="s">
        <v>382</v>
      </c>
      <c r="L2852" s="69" t="s">
        <v>420</v>
      </c>
      <c r="M2852" s="69" t="s">
        <v>388</v>
      </c>
      <c r="N2852" s="69" t="s">
        <v>38</v>
      </c>
      <c r="O2852" s="69" t="s">
        <v>445</v>
      </c>
      <c r="P2852" s="69" t="s">
        <v>970</v>
      </c>
      <c r="Q2852" s="69">
        <v>1</v>
      </c>
      <c r="R2852" s="69" t="s">
        <v>53</v>
      </c>
      <c r="V2852" s="59" t="str">
        <f t="shared" si="355"/>
        <v>3598112черный</v>
      </c>
      <c r="W2852" s="59" t="str">
        <f t="shared" si="352"/>
        <v>3598112</v>
      </c>
      <c r="X2852" s="59" t="str">
        <f t="shared" si="356"/>
        <v>WESTERN WOOLFELT</v>
      </c>
      <c r="AC2852" s="50">
        <f t="shared" si="357"/>
        <v>2</v>
      </c>
      <c r="AD2852" s="43">
        <f t="shared" si="358"/>
        <v>562</v>
      </c>
      <c r="AE2852" s="50">
        <f t="shared" si="359"/>
        <v>2562</v>
      </c>
    </row>
    <row r="2853" spans="1:31">
      <c r="A2853" s="59" t="str">
        <f t="shared" si="353"/>
        <v>35981121</v>
      </c>
      <c r="B2853" s="59" t="str">
        <f t="shared" si="354"/>
        <v>02-562-09</v>
      </c>
      <c r="C2853" s="69" t="s">
        <v>5288</v>
      </c>
      <c r="D2853" s="69" t="s">
        <v>5284</v>
      </c>
      <c r="E2853" s="69" t="s">
        <v>983</v>
      </c>
      <c r="F2853" s="70">
        <v>61</v>
      </c>
      <c r="G2853" s="70" t="s">
        <v>5285</v>
      </c>
      <c r="H2853" s="69" t="s">
        <v>53</v>
      </c>
      <c r="I2853" s="69" t="s">
        <v>5286</v>
      </c>
      <c r="J2853" s="69" t="s">
        <v>331</v>
      </c>
      <c r="K2853" s="69" t="s">
        <v>382</v>
      </c>
      <c r="L2853" s="69" t="s">
        <v>420</v>
      </c>
      <c r="M2853" s="69" t="s">
        <v>388</v>
      </c>
      <c r="N2853" s="69" t="s">
        <v>38</v>
      </c>
      <c r="O2853" s="69" t="s">
        <v>445</v>
      </c>
      <c r="P2853" s="69" t="s">
        <v>970</v>
      </c>
      <c r="Q2853" s="69">
        <v>1</v>
      </c>
      <c r="R2853" s="69" t="s">
        <v>53</v>
      </c>
      <c r="V2853" s="59" t="str">
        <f t="shared" si="355"/>
        <v>3598112черный</v>
      </c>
      <c r="W2853" s="59" t="str">
        <f t="shared" si="352"/>
        <v>3598112</v>
      </c>
      <c r="X2853" s="59" t="str">
        <f t="shared" si="356"/>
        <v>WESTERN WOOLFELT</v>
      </c>
      <c r="AC2853" s="50">
        <f t="shared" si="357"/>
        <v>2</v>
      </c>
      <c r="AD2853" s="43">
        <f t="shared" si="358"/>
        <v>562</v>
      </c>
      <c r="AE2853" s="50">
        <f t="shared" si="359"/>
        <v>2562</v>
      </c>
    </row>
    <row r="2854" spans="1:31">
      <c r="A2854" s="59" t="str">
        <f t="shared" si="353"/>
        <v>35981121</v>
      </c>
      <c r="B2854" s="59" t="str">
        <f t="shared" si="354"/>
        <v>02-562-09</v>
      </c>
      <c r="C2854" s="69" t="s">
        <v>5289</v>
      </c>
      <c r="D2854" s="69" t="s">
        <v>5284</v>
      </c>
      <c r="E2854" s="69" t="s">
        <v>989</v>
      </c>
      <c r="F2854" s="70">
        <v>63</v>
      </c>
      <c r="G2854" s="70" t="s">
        <v>5285</v>
      </c>
      <c r="H2854" s="69" t="s">
        <v>53</v>
      </c>
      <c r="I2854" s="69" t="s">
        <v>5286</v>
      </c>
      <c r="J2854" s="69" t="s">
        <v>331</v>
      </c>
      <c r="K2854" s="69" t="s">
        <v>382</v>
      </c>
      <c r="L2854" s="69" t="s">
        <v>420</v>
      </c>
      <c r="M2854" s="69" t="s">
        <v>388</v>
      </c>
      <c r="N2854" s="69" t="s">
        <v>38</v>
      </c>
      <c r="O2854" s="69" t="s">
        <v>445</v>
      </c>
      <c r="P2854" s="69" t="s">
        <v>970</v>
      </c>
      <c r="Q2854" s="69">
        <v>1</v>
      </c>
      <c r="R2854" s="69" t="s">
        <v>53</v>
      </c>
      <c r="V2854" s="59" t="str">
        <f t="shared" si="355"/>
        <v>3598112черный</v>
      </c>
      <c r="W2854" s="59" t="str">
        <f t="shared" si="352"/>
        <v>3598112</v>
      </c>
      <c r="X2854" s="59" t="str">
        <f t="shared" si="356"/>
        <v>WESTERN WOOLFELT</v>
      </c>
      <c r="AC2854" s="50">
        <f t="shared" si="357"/>
        <v>2</v>
      </c>
      <c r="AD2854" s="43">
        <f t="shared" si="358"/>
        <v>562</v>
      </c>
      <c r="AE2854" s="50">
        <f t="shared" si="359"/>
        <v>2562</v>
      </c>
    </row>
    <row r="2855" spans="1:31">
      <c r="A2855" s="59" t="str">
        <f t="shared" si="353"/>
        <v>11481011</v>
      </c>
      <c r="B2855" s="59" t="str">
        <f t="shared" si="354"/>
        <v>02-563-09</v>
      </c>
      <c r="C2855" s="69" t="s">
        <v>5290</v>
      </c>
      <c r="D2855" s="69" t="s">
        <v>5291</v>
      </c>
      <c r="E2855" s="69" t="s">
        <v>1147</v>
      </c>
      <c r="F2855" s="70">
        <v>55</v>
      </c>
      <c r="G2855" s="70" t="s">
        <v>4514</v>
      </c>
      <c r="H2855" s="69" t="s">
        <v>53</v>
      </c>
      <c r="I2855" s="69" t="s">
        <v>1018</v>
      </c>
      <c r="J2855" s="69" t="s">
        <v>329</v>
      </c>
      <c r="K2855" s="69" t="s">
        <v>382</v>
      </c>
      <c r="L2855" s="69" t="s">
        <v>420</v>
      </c>
      <c r="M2855" s="69" t="s">
        <v>388</v>
      </c>
      <c r="N2855" s="69" t="s">
        <v>44</v>
      </c>
      <c r="O2855" s="69" t="s">
        <v>386</v>
      </c>
      <c r="P2855" s="69" t="s">
        <v>970</v>
      </c>
      <c r="Q2855" s="69">
        <v>1</v>
      </c>
      <c r="R2855" s="69" t="s">
        <v>53</v>
      </c>
      <c r="V2855" s="59" t="str">
        <f t="shared" si="355"/>
        <v>1148101черный</v>
      </c>
      <c r="W2855" s="59" t="str">
        <f t="shared" si="352"/>
        <v>1148101</v>
      </c>
      <c r="X2855" s="59" t="str">
        <f t="shared" si="356"/>
        <v>TRILBY WOOLFELT</v>
      </c>
      <c r="AC2855" s="50">
        <f t="shared" si="357"/>
        <v>2</v>
      </c>
      <c r="AD2855" s="43">
        <f t="shared" si="358"/>
        <v>563</v>
      </c>
      <c r="AE2855" s="50">
        <f t="shared" si="359"/>
        <v>2563</v>
      </c>
    </row>
    <row r="2856" spans="1:31">
      <c r="A2856" s="59" t="str">
        <f t="shared" si="353"/>
        <v>11481011</v>
      </c>
      <c r="B2856" s="59" t="str">
        <f t="shared" si="354"/>
        <v>02-563-09</v>
      </c>
      <c r="C2856" s="69" t="s">
        <v>5292</v>
      </c>
      <c r="D2856" s="69" t="s">
        <v>5291</v>
      </c>
      <c r="E2856" s="69" t="s">
        <v>967</v>
      </c>
      <c r="F2856" s="70">
        <v>57</v>
      </c>
      <c r="G2856" s="70" t="s">
        <v>4514</v>
      </c>
      <c r="H2856" s="69" t="s">
        <v>53</v>
      </c>
      <c r="I2856" s="69" t="s">
        <v>1018</v>
      </c>
      <c r="J2856" s="69" t="s">
        <v>329</v>
      </c>
      <c r="K2856" s="69" t="s">
        <v>382</v>
      </c>
      <c r="L2856" s="69" t="s">
        <v>420</v>
      </c>
      <c r="M2856" s="69" t="s">
        <v>388</v>
      </c>
      <c r="N2856" s="69" t="s">
        <v>44</v>
      </c>
      <c r="O2856" s="69" t="s">
        <v>386</v>
      </c>
      <c r="P2856" s="69" t="s">
        <v>970</v>
      </c>
      <c r="Q2856" s="69">
        <v>1</v>
      </c>
      <c r="R2856" s="69" t="s">
        <v>53</v>
      </c>
      <c r="V2856" s="59" t="str">
        <f t="shared" si="355"/>
        <v>1148101черный</v>
      </c>
      <c r="W2856" s="59" t="str">
        <f t="shared" si="352"/>
        <v>1148101</v>
      </c>
      <c r="X2856" s="59" t="str">
        <f t="shared" si="356"/>
        <v>TRILBY WOOLFELT</v>
      </c>
      <c r="AC2856" s="50">
        <f t="shared" si="357"/>
        <v>2</v>
      </c>
      <c r="AD2856" s="43">
        <f t="shared" si="358"/>
        <v>563</v>
      </c>
      <c r="AE2856" s="50">
        <f t="shared" si="359"/>
        <v>2563</v>
      </c>
    </row>
    <row r="2857" spans="1:31">
      <c r="A2857" s="59" t="str">
        <f t="shared" si="353"/>
        <v>11481011</v>
      </c>
      <c r="B2857" s="59" t="str">
        <f t="shared" si="354"/>
        <v>02-563-09</v>
      </c>
      <c r="C2857" s="69" t="s">
        <v>5293</v>
      </c>
      <c r="D2857" s="69" t="s">
        <v>5291</v>
      </c>
      <c r="E2857" s="69" t="s">
        <v>972</v>
      </c>
      <c r="F2857" s="70">
        <v>59</v>
      </c>
      <c r="G2857" s="70" t="s">
        <v>4514</v>
      </c>
      <c r="H2857" s="69" t="s">
        <v>53</v>
      </c>
      <c r="I2857" s="69" t="s">
        <v>1018</v>
      </c>
      <c r="J2857" s="69" t="s">
        <v>329</v>
      </c>
      <c r="K2857" s="69" t="s">
        <v>382</v>
      </c>
      <c r="L2857" s="69" t="s">
        <v>420</v>
      </c>
      <c r="M2857" s="69" t="s">
        <v>388</v>
      </c>
      <c r="N2857" s="69" t="s">
        <v>44</v>
      </c>
      <c r="O2857" s="69" t="s">
        <v>386</v>
      </c>
      <c r="P2857" s="69" t="s">
        <v>970</v>
      </c>
      <c r="Q2857" s="69">
        <v>1</v>
      </c>
      <c r="R2857" s="69" t="s">
        <v>53</v>
      </c>
      <c r="V2857" s="59" t="str">
        <f t="shared" si="355"/>
        <v>1148101черный</v>
      </c>
      <c r="W2857" s="59" t="str">
        <f t="shared" si="352"/>
        <v>1148101</v>
      </c>
      <c r="X2857" s="59" t="str">
        <f t="shared" si="356"/>
        <v>TRILBY WOOLFELT</v>
      </c>
      <c r="AC2857" s="50">
        <f t="shared" si="357"/>
        <v>2</v>
      </c>
      <c r="AD2857" s="43">
        <f t="shared" si="358"/>
        <v>563</v>
      </c>
      <c r="AE2857" s="50">
        <f t="shared" si="359"/>
        <v>2563</v>
      </c>
    </row>
    <row r="2858" spans="1:31">
      <c r="A2858" s="59" t="str">
        <f t="shared" si="353"/>
        <v>11481011</v>
      </c>
      <c r="B2858" s="59" t="str">
        <f t="shared" si="354"/>
        <v>02-563-09</v>
      </c>
      <c r="C2858" s="69" t="s">
        <v>5294</v>
      </c>
      <c r="D2858" s="69" t="s">
        <v>5291</v>
      </c>
      <c r="E2858" s="69" t="s">
        <v>983</v>
      </c>
      <c r="F2858" s="70">
        <v>61</v>
      </c>
      <c r="G2858" s="70" t="s">
        <v>4514</v>
      </c>
      <c r="H2858" s="69" t="s">
        <v>53</v>
      </c>
      <c r="I2858" s="69" t="s">
        <v>1018</v>
      </c>
      <c r="J2858" s="69" t="s">
        <v>329</v>
      </c>
      <c r="K2858" s="69" t="s">
        <v>382</v>
      </c>
      <c r="L2858" s="69" t="s">
        <v>420</v>
      </c>
      <c r="M2858" s="69" t="s">
        <v>388</v>
      </c>
      <c r="N2858" s="69" t="s">
        <v>44</v>
      </c>
      <c r="O2858" s="69" t="s">
        <v>386</v>
      </c>
      <c r="P2858" s="69" t="s">
        <v>970</v>
      </c>
      <c r="Q2858" s="69">
        <v>1</v>
      </c>
      <c r="R2858" s="69" t="s">
        <v>53</v>
      </c>
      <c r="V2858" s="59" t="str">
        <f t="shared" si="355"/>
        <v>1148101черный</v>
      </c>
      <c r="W2858" s="59" t="str">
        <f t="shared" si="352"/>
        <v>1148101</v>
      </c>
      <c r="X2858" s="59" t="str">
        <f t="shared" si="356"/>
        <v>TRILBY WOOLFELT</v>
      </c>
      <c r="AC2858" s="50">
        <f t="shared" si="357"/>
        <v>2</v>
      </c>
      <c r="AD2858" s="43">
        <f t="shared" si="358"/>
        <v>563</v>
      </c>
      <c r="AE2858" s="50">
        <f t="shared" si="359"/>
        <v>2563</v>
      </c>
    </row>
    <row r="2859" spans="1:31">
      <c r="A2859" s="59" t="str">
        <f t="shared" si="353"/>
        <v>11481011</v>
      </c>
      <c r="B2859" s="59" t="str">
        <f t="shared" si="354"/>
        <v>02-563-09</v>
      </c>
      <c r="C2859" s="69" t="s">
        <v>5295</v>
      </c>
      <c r="D2859" s="69" t="s">
        <v>5291</v>
      </c>
      <c r="E2859" s="69" t="s">
        <v>989</v>
      </c>
      <c r="F2859" s="70">
        <v>63</v>
      </c>
      <c r="G2859" s="70" t="s">
        <v>4514</v>
      </c>
      <c r="H2859" s="69" t="s">
        <v>53</v>
      </c>
      <c r="I2859" s="69" t="s">
        <v>1018</v>
      </c>
      <c r="J2859" s="69" t="s">
        <v>329</v>
      </c>
      <c r="K2859" s="69" t="s">
        <v>382</v>
      </c>
      <c r="L2859" s="69" t="s">
        <v>420</v>
      </c>
      <c r="M2859" s="69" t="s">
        <v>388</v>
      </c>
      <c r="N2859" s="69" t="s">
        <v>44</v>
      </c>
      <c r="O2859" s="69" t="s">
        <v>386</v>
      </c>
      <c r="P2859" s="69" t="s">
        <v>970</v>
      </c>
      <c r="Q2859" s="69">
        <v>1</v>
      </c>
      <c r="R2859" s="69" t="s">
        <v>53</v>
      </c>
      <c r="V2859" s="59" t="str">
        <f t="shared" si="355"/>
        <v>1148101черный</v>
      </c>
      <c r="W2859" s="59" t="str">
        <f t="shared" si="352"/>
        <v>1148101</v>
      </c>
      <c r="X2859" s="59" t="str">
        <f t="shared" si="356"/>
        <v>TRILBY WOOLFELT</v>
      </c>
      <c r="AC2859" s="50">
        <f t="shared" si="357"/>
        <v>2</v>
      </c>
      <c r="AD2859" s="43">
        <f t="shared" si="358"/>
        <v>563</v>
      </c>
      <c r="AE2859" s="50">
        <f t="shared" si="359"/>
        <v>2563</v>
      </c>
    </row>
    <row r="2860" spans="1:31">
      <c r="A2860" s="59" t="str">
        <f t="shared" si="353"/>
        <v>13381141</v>
      </c>
      <c r="B2860" s="59" t="str">
        <f t="shared" si="354"/>
        <v>02-564-09</v>
      </c>
      <c r="C2860" s="69" t="s">
        <v>5296</v>
      </c>
      <c r="D2860" s="69" t="s">
        <v>5297</v>
      </c>
      <c r="E2860" s="69" t="s">
        <v>1147</v>
      </c>
      <c r="F2860" s="70">
        <v>55</v>
      </c>
      <c r="G2860" s="70" t="s">
        <v>5298</v>
      </c>
      <c r="H2860" s="69" t="s">
        <v>53</v>
      </c>
      <c r="I2860" s="69" t="s">
        <v>1859</v>
      </c>
      <c r="J2860" s="69" t="s">
        <v>345</v>
      </c>
      <c r="K2860" s="69" t="s">
        <v>382</v>
      </c>
      <c r="L2860" s="69" t="s">
        <v>420</v>
      </c>
      <c r="M2860" s="69" t="s">
        <v>388</v>
      </c>
      <c r="N2860" s="69" t="s">
        <v>44</v>
      </c>
      <c r="O2860" s="69" t="s">
        <v>386</v>
      </c>
      <c r="P2860" s="69" t="s">
        <v>970</v>
      </c>
      <c r="Q2860" s="69">
        <v>1</v>
      </c>
      <c r="R2860" s="69" t="s">
        <v>53</v>
      </c>
      <c r="V2860" s="59" t="str">
        <f t="shared" si="355"/>
        <v>1338114черный</v>
      </c>
      <c r="W2860" s="59" t="str">
        <f t="shared" si="352"/>
        <v>1338114</v>
      </c>
      <c r="X2860" s="59" t="str">
        <f t="shared" si="356"/>
        <v>DIAMOND WOOLFELT</v>
      </c>
      <c r="AC2860" s="50">
        <f t="shared" si="357"/>
        <v>2</v>
      </c>
      <c r="AD2860" s="43">
        <f t="shared" si="358"/>
        <v>564</v>
      </c>
      <c r="AE2860" s="50">
        <f t="shared" si="359"/>
        <v>2564</v>
      </c>
    </row>
    <row r="2861" spans="1:31">
      <c r="A2861" s="59" t="str">
        <f t="shared" si="353"/>
        <v>13381141</v>
      </c>
      <c r="B2861" s="59" t="str">
        <f t="shared" si="354"/>
        <v>02-564-09</v>
      </c>
      <c r="C2861" s="69" t="s">
        <v>5299</v>
      </c>
      <c r="D2861" s="69" t="s">
        <v>5297</v>
      </c>
      <c r="E2861" s="69" t="s">
        <v>967</v>
      </c>
      <c r="F2861" s="70">
        <v>57</v>
      </c>
      <c r="G2861" s="70" t="s">
        <v>5298</v>
      </c>
      <c r="H2861" s="69" t="s">
        <v>53</v>
      </c>
      <c r="I2861" s="69" t="s">
        <v>1859</v>
      </c>
      <c r="J2861" s="69" t="s">
        <v>345</v>
      </c>
      <c r="K2861" s="69" t="s">
        <v>382</v>
      </c>
      <c r="L2861" s="69" t="s">
        <v>420</v>
      </c>
      <c r="M2861" s="69" t="s">
        <v>388</v>
      </c>
      <c r="N2861" s="69" t="s">
        <v>44</v>
      </c>
      <c r="O2861" s="69" t="s">
        <v>386</v>
      </c>
      <c r="P2861" s="69" t="s">
        <v>970</v>
      </c>
      <c r="Q2861" s="69">
        <v>1</v>
      </c>
      <c r="R2861" s="69" t="s">
        <v>53</v>
      </c>
      <c r="V2861" s="59" t="str">
        <f t="shared" si="355"/>
        <v>1338114черный</v>
      </c>
      <c r="W2861" s="59" t="str">
        <f t="shared" si="352"/>
        <v>1338114</v>
      </c>
      <c r="X2861" s="59" t="str">
        <f t="shared" si="356"/>
        <v>DIAMOND WOOLFELT</v>
      </c>
      <c r="AC2861" s="50">
        <f t="shared" si="357"/>
        <v>2</v>
      </c>
      <c r="AD2861" s="43">
        <f t="shared" si="358"/>
        <v>564</v>
      </c>
      <c r="AE2861" s="50">
        <f t="shared" si="359"/>
        <v>2564</v>
      </c>
    </row>
    <row r="2862" spans="1:31">
      <c r="A2862" s="59" t="str">
        <f t="shared" si="353"/>
        <v>13381141</v>
      </c>
      <c r="B2862" s="59" t="str">
        <f t="shared" si="354"/>
        <v>02-564-09</v>
      </c>
      <c r="C2862" s="69" t="s">
        <v>5300</v>
      </c>
      <c r="D2862" s="69" t="s">
        <v>5297</v>
      </c>
      <c r="E2862" s="69" t="s">
        <v>972</v>
      </c>
      <c r="F2862" s="70">
        <v>59</v>
      </c>
      <c r="G2862" s="70" t="s">
        <v>5298</v>
      </c>
      <c r="H2862" s="69" t="s">
        <v>53</v>
      </c>
      <c r="I2862" s="69" t="s">
        <v>1859</v>
      </c>
      <c r="J2862" s="69" t="s">
        <v>345</v>
      </c>
      <c r="K2862" s="69" t="s">
        <v>382</v>
      </c>
      <c r="L2862" s="69" t="s">
        <v>420</v>
      </c>
      <c r="M2862" s="69" t="s">
        <v>388</v>
      </c>
      <c r="N2862" s="69" t="s">
        <v>44</v>
      </c>
      <c r="O2862" s="69" t="s">
        <v>386</v>
      </c>
      <c r="P2862" s="69" t="s">
        <v>970</v>
      </c>
      <c r="Q2862" s="69">
        <v>1</v>
      </c>
      <c r="R2862" s="69" t="s">
        <v>53</v>
      </c>
      <c r="V2862" s="59" t="str">
        <f t="shared" si="355"/>
        <v>1338114черный</v>
      </c>
      <c r="W2862" s="59" t="str">
        <f t="shared" si="352"/>
        <v>1338114</v>
      </c>
      <c r="X2862" s="59" t="str">
        <f t="shared" si="356"/>
        <v>DIAMOND WOOLFELT</v>
      </c>
      <c r="AC2862" s="50">
        <f t="shared" si="357"/>
        <v>2</v>
      </c>
      <c r="AD2862" s="43">
        <f t="shared" si="358"/>
        <v>564</v>
      </c>
      <c r="AE2862" s="50">
        <f t="shared" si="359"/>
        <v>2564</v>
      </c>
    </row>
    <row r="2863" spans="1:31">
      <c r="A2863" s="59" t="str">
        <f t="shared" si="353"/>
        <v>13381141</v>
      </c>
      <c r="B2863" s="59" t="str">
        <f t="shared" si="354"/>
        <v>02-564-09</v>
      </c>
      <c r="C2863" s="69" t="s">
        <v>5301</v>
      </c>
      <c r="D2863" s="69" t="s">
        <v>5297</v>
      </c>
      <c r="E2863" s="69" t="s">
        <v>983</v>
      </c>
      <c r="F2863" s="70">
        <v>61</v>
      </c>
      <c r="G2863" s="70" t="s">
        <v>5298</v>
      </c>
      <c r="H2863" s="69" t="s">
        <v>53</v>
      </c>
      <c r="I2863" s="69" t="s">
        <v>1859</v>
      </c>
      <c r="J2863" s="69" t="s">
        <v>345</v>
      </c>
      <c r="K2863" s="69" t="s">
        <v>382</v>
      </c>
      <c r="L2863" s="69" t="s">
        <v>420</v>
      </c>
      <c r="M2863" s="69" t="s">
        <v>388</v>
      </c>
      <c r="N2863" s="69" t="s">
        <v>44</v>
      </c>
      <c r="O2863" s="69" t="s">
        <v>386</v>
      </c>
      <c r="P2863" s="69" t="s">
        <v>970</v>
      </c>
      <c r="Q2863" s="69">
        <v>1</v>
      </c>
      <c r="R2863" s="69" t="s">
        <v>53</v>
      </c>
      <c r="V2863" s="59" t="str">
        <f t="shared" si="355"/>
        <v>1338114черный</v>
      </c>
      <c r="W2863" s="59" t="str">
        <f t="shared" si="352"/>
        <v>1338114</v>
      </c>
      <c r="X2863" s="59" t="str">
        <f t="shared" si="356"/>
        <v>DIAMOND WOOLFELT</v>
      </c>
      <c r="AC2863" s="50">
        <f t="shared" si="357"/>
        <v>2</v>
      </c>
      <c r="AD2863" s="43">
        <f t="shared" si="358"/>
        <v>564</v>
      </c>
      <c r="AE2863" s="50">
        <f t="shared" si="359"/>
        <v>2564</v>
      </c>
    </row>
    <row r="2864" spans="1:31">
      <c r="A2864" s="59" t="str">
        <f t="shared" si="353"/>
        <v>13381141</v>
      </c>
      <c r="B2864" s="59" t="str">
        <f t="shared" si="354"/>
        <v>02-564-09</v>
      </c>
      <c r="C2864" s="69" t="s">
        <v>5302</v>
      </c>
      <c r="D2864" s="69" t="s">
        <v>5297</v>
      </c>
      <c r="E2864" s="69" t="s">
        <v>989</v>
      </c>
      <c r="F2864" s="70">
        <v>63</v>
      </c>
      <c r="G2864" s="70" t="s">
        <v>5298</v>
      </c>
      <c r="H2864" s="69" t="s">
        <v>53</v>
      </c>
      <c r="I2864" s="69" t="s">
        <v>1859</v>
      </c>
      <c r="J2864" s="69" t="s">
        <v>345</v>
      </c>
      <c r="K2864" s="69" t="s">
        <v>382</v>
      </c>
      <c r="L2864" s="69" t="s">
        <v>420</v>
      </c>
      <c r="M2864" s="69" t="s">
        <v>388</v>
      </c>
      <c r="N2864" s="69" t="s">
        <v>44</v>
      </c>
      <c r="O2864" s="69" t="s">
        <v>386</v>
      </c>
      <c r="P2864" s="69" t="s">
        <v>970</v>
      </c>
      <c r="Q2864" s="69">
        <v>1</v>
      </c>
      <c r="R2864" s="69" t="s">
        <v>53</v>
      </c>
      <c r="V2864" s="59" t="str">
        <f t="shared" si="355"/>
        <v>1338114черный</v>
      </c>
      <c r="W2864" s="59" t="str">
        <f t="shared" si="352"/>
        <v>1338114</v>
      </c>
      <c r="X2864" s="59" t="str">
        <f t="shared" si="356"/>
        <v>DIAMOND WOOLFELT</v>
      </c>
      <c r="AC2864" s="50">
        <f t="shared" si="357"/>
        <v>2</v>
      </c>
      <c r="AD2864" s="43">
        <f t="shared" si="358"/>
        <v>564</v>
      </c>
      <c r="AE2864" s="50">
        <f t="shared" si="359"/>
        <v>2564</v>
      </c>
    </row>
    <row r="2865" spans="1:31">
      <c r="A2865" s="59" t="str">
        <f t="shared" si="353"/>
        <v>13981161</v>
      </c>
      <c r="B2865" s="59" t="str">
        <f t="shared" si="354"/>
        <v>02-565-09</v>
      </c>
      <c r="C2865" s="69" t="s">
        <v>5303</v>
      </c>
      <c r="D2865" s="69" t="s">
        <v>5304</v>
      </c>
      <c r="E2865" s="69" t="s">
        <v>967</v>
      </c>
      <c r="F2865" s="70">
        <v>57</v>
      </c>
      <c r="G2865" s="70" t="s">
        <v>5305</v>
      </c>
      <c r="H2865" s="69" t="s">
        <v>53</v>
      </c>
      <c r="I2865" s="69" t="s">
        <v>1018</v>
      </c>
      <c r="J2865" s="69" t="s">
        <v>329</v>
      </c>
      <c r="K2865" s="69" t="s">
        <v>382</v>
      </c>
      <c r="L2865" s="69" t="s">
        <v>420</v>
      </c>
      <c r="M2865" s="69" t="s">
        <v>388</v>
      </c>
      <c r="N2865" s="69" t="s">
        <v>44</v>
      </c>
      <c r="O2865" s="69" t="s">
        <v>442</v>
      </c>
      <c r="P2865" s="69" t="s">
        <v>970</v>
      </c>
      <c r="Q2865" s="69">
        <v>1</v>
      </c>
      <c r="R2865" s="69" t="s">
        <v>53</v>
      </c>
      <c r="V2865" s="59" t="str">
        <f t="shared" si="355"/>
        <v>1398116черный</v>
      </c>
      <c r="W2865" s="59" t="str">
        <f t="shared" si="352"/>
        <v>1398116</v>
      </c>
      <c r="X2865" s="59" t="str">
        <f t="shared" si="356"/>
        <v>PLAYER WOOLFELT</v>
      </c>
      <c r="AC2865" s="50">
        <f t="shared" si="357"/>
        <v>2</v>
      </c>
      <c r="AD2865" s="43">
        <f t="shared" si="358"/>
        <v>565</v>
      </c>
      <c r="AE2865" s="50">
        <f t="shared" si="359"/>
        <v>2565</v>
      </c>
    </row>
    <row r="2866" spans="1:31">
      <c r="A2866" s="59" t="str">
        <f t="shared" si="353"/>
        <v>13981161</v>
      </c>
      <c r="B2866" s="59" t="str">
        <f t="shared" si="354"/>
        <v>02-565-09</v>
      </c>
      <c r="C2866" s="69" t="s">
        <v>5306</v>
      </c>
      <c r="D2866" s="69" t="s">
        <v>5304</v>
      </c>
      <c r="E2866" s="69" t="s">
        <v>972</v>
      </c>
      <c r="F2866" s="70">
        <v>59</v>
      </c>
      <c r="G2866" s="70" t="s">
        <v>5305</v>
      </c>
      <c r="H2866" s="69" t="s">
        <v>53</v>
      </c>
      <c r="I2866" s="69" t="s">
        <v>1018</v>
      </c>
      <c r="J2866" s="69" t="s">
        <v>329</v>
      </c>
      <c r="K2866" s="69" t="s">
        <v>382</v>
      </c>
      <c r="L2866" s="69" t="s">
        <v>420</v>
      </c>
      <c r="M2866" s="69" t="s">
        <v>388</v>
      </c>
      <c r="N2866" s="69" t="s">
        <v>44</v>
      </c>
      <c r="O2866" s="69" t="s">
        <v>442</v>
      </c>
      <c r="P2866" s="69" t="s">
        <v>970</v>
      </c>
      <c r="Q2866" s="69">
        <v>1</v>
      </c>
      <c r="R2866" s="69" t="s">
        <v>53</v>
      </c>
      <c r="V2866" s="59" t="str">
        <f t="shared" si="355"/>
        <v>1398116черный</v>
      </c>
      <c r="W2866" s="59" t="str">
        <f t="shared" si="352"/>
        <v>1398116</v>
      </c>
      <c r="X2866" s="59" t="str">
        <f t="shared" si="356"/>
        <v>PLAYER WOOLFELT</v>
      </c>
      <c r="AC2866" s="50">
        <f t="shared" si="357"/>
        <v>2</v>
      </c>
      <c r="AD2866" s="43">
        <f t="shared" si="358"/>
        <v>565</v>
      </c>
      <c r="AE2866" s="50">
        <f t="shared" si="359"/>
        <v>2565</v>
      </c>
    </row>
    <row r="2867" spans="1:31">
      <c r="A2867" s="59" t="str">
        <f t="shared" si="353"/>
        <v>139811666</v>
      </c>
      <c r="B2867" s="59" t="str">
        <f t="shared" si="354"/>
        <v>02-565-14</v>
      </c>
      <c r="C2867" s="69" t="s">
        <v>5307</v>
      </c>
      <c r="D2867" s="69" t="s">
        <v>5308</v>
      </c>
      <c r="E2867" s="69" t="s">
        <v>967</v>
      </c>
      <c r="F2867" s="70">
        <v>57</v>
      </c>
      <c r="G2867" s="70" t="s">
        <v>5305</v>
      </c>
      <c r="H2867" s="69" t="s">
        <v>86</v>
      </c>
      <c r="I2867" s="69" t="s">
        <v>1018</v>
      </c>
      <c r="J2867" s="69" t="s">
        <v>329</v>
      </c>
      <c r="K2867" s="69" t="s">
        <v>382</v>
      </c>
      <c r="L2867" s="69" t="s">
        <v>420</v>
      </c>
      <c r="M2867" s="69" t="s">
        <v>388</v>
      </c>
      <c r="N2867" s="69" t="s">
        <v>44</v>
      </c>
      <c r="O2867" s="69" t="s">
        <v>442</v>
      </c>
      <c r="P2867" s="69" t="s">
        <v>970</v>
      </c>
      <c r="Q2867" s="69">
        <v>66</v>
      </c>
      <c r="R2867" s="69" t="s">
        <v>86</v>
      </c>
      <c r="V2867" s="59" t="str">
        <f t="shared" si="355"/>
        <v>1398116коричневый</v>
      </c>
      <c r="W2867" s="59" t="str">
        <f t="shared" si="352"/>
        <v>1398116</v>
      </c>
      <c r="X2867" s="59" t="str">
        <f t="shared" si="356"/>
        <v>PLAYER WOOLFELT</v>
      </c>
      <c r="AC2867" s="50">
        <f t="shared" si="357"/>
        <v>2</v>
      </c>
      <c r="AD2867" s="43">
        <f t="shared" si="358"/>
        <v>565</v>
      </c>
      <c r="AE2867" s="50">
        <f t="shared" si="359"/>
        <v>2565</v>
      </c>
    </row>
    <row r="2868" spans="1:31">
      <c r="A2868" s="59" t="str">
        <f t="shared" si="353"/>
        <v>139811666</v>
      </c>
      <c r="B2868" s="59" t="str">
        <f t="shared" si="354"/>
        <v>02-565-14</v>
      </c>
      <c r="C2868" s="69" t="s">
        <v>5309</v>
      </c>
      <c r="D2868" s="69" t="s">
        <v>5308</v>
      </c>
      <c r="E2868" s="69" t="s">
        <v>972</v>
      </c>
      <c r="F2868" s="70">
        <v>59</v>
      </c>
      <c r="G2868" s="70" t="s">
        <v>5305</v>
      </c>
      <c r="H2868" s="69" t="s">
        <v>86</v>
      </c>
      <c r="I2868" s="69" t="s">
        <v>1018</v>
      </c>
      <c r="J2868" s="69" t="s">
        <v>329</v>
      </c>
      <c r="K2868" s="69" t="s">
        <v>382</v>
      </c>
      <c r="L2868" s="69" t="s">
        <v>420</v>
      </c>
      <c r="M2868" s="69" t="s">
        <v>388</v>
      </c>
      <c r="N2868" s="69" t="s">
        <v>44</v>
      </c>
      <c r="O2868" s="69" t="s">
        <v>442</v>
      </c>
      <c r="P2868" s="69" t="s">
        <v>970</v>
      </c>
      <c r="Q2868" s="69">
        <v>66</v>
      </c>
      <c r="R2868" s="69" t="s">
        <v>86</v>
      </c>
      <c r="V2868" s="59" t="str">
        <f t="shared" si="355"/>
        <v>1398116коричневый</v>
      </c>
      <c r="W2868" s="59" t="str">
        <f t="shared" si="352"/>
        <v>1398116</v>
      </c>
      <c r="X2868" s="59" t="str">
        <f t="shared" si="356"/>
        <v>PLAYER WOOLFELT</v>
      </c>
      <c r="AC2868" s="50">
        <f t="shared" si="357"/>
        <v>2</v>
      </c>
      <c r="AD2868" s="43">
        <f t="shared" si="358"/>
        <v>565</v>
      </c>
      <c r="AE2868" s="50">
        <f t="shared" si="359"/>
        <v>2565</v>
      </c>
    </row>
    <row r="2869" spans="1:31">
      <c r="A2869" s="59" t="str">
        <f t="shared" si="353"/>
        <v>13981171</v>
      </c>
      <c r="B2869" s="59" t="str">
        <f t="shared" si="354"/>
        <v>02-566-09</v>
      </c>
      <c r="C2869" s="69" t="s">
        <v>5310</v>
      </c>
      <c r="D2869" s="69" t="s">
        <v>5311</v>
      </c>
      <c r="E2869" s="69" t="s">
        <v>1147</v>
      </c>
      <c r="F2869" s="70">
        <v>55</v>
      </c>
      <c r="G2869" s="70" t="s">
        <v>5312</v>
      </c>
      <c r="H2869" s="69" t="s">
        <v>53</v>
      </c>
      <c r="I2869" s="69" t="s">
        <v>1018</v>
      </c>
      <c r="J2869" s="69" t="s">
        <v>329</v>
      </c>
      <c r="K2869" s="69" t="s">
        <v>382</v>
      </c>
      <c r="L2869" s="69" t="s">
        <v>420</v>
      </c>
      <c r="M2869" s="69" t="s">
        <v>388</v>
      </c>
      <c r="N2869" s="69" t="s">
        <v>44</v>
      </c>
      <c r="O2869" s="69" t="s">
        <v>386</v>
      </c>
      <c r="P2869" s="69" t="s">
        <v>970</v>
      </c>
      <c r="Q2869" s="69">
        <v>1</v>
      </c>
      <c r="R2869" s="69" t="s">
        <v>53</v>
      </c>
      <c r="V2869" s="59" t="str">
        <f t="shared" si="355"/>
        <v>1398117черный</v>
      </c>
      <c r="W2869" s="59" t="str">
        <f t="shared" si="352"/>
        <v>1398117</v>
      </c>
      <c r="X2869" s="59" t="str">
        <f t="shared" si="356"/>
        <v>PLAYER WOOLFELT</v>
      </c>
      <c r="AC2869" s="50">
        <f t="shared" si="357"/>
        <v>2</v>
      </c>
      <c r="AD2869" s="43">
        <f t="shared" si="358"/>
        <v>566</v>
      </c>
      <c r="AE2869" s="50">
        <f t="shared" si="359"/>
        <v>2566</v>
      </c>
    </row>
    <row r="2870" spans="1:31">
      <c r="A2870" s="59" t="str">
        <f t="shared" si="353"/>
        <v>13981171</v>
      </c>
      <c r="B2870" s="59" t="str">
        <f t="shared" si="354"/>
        <v>02-566-09</v>
      </c>
      <c r="C2870" s="69" t="s">
        <v>5313</v>
      </c>
      <c r="D2870" s="69" t="s">
        <v>5311</v>
      </c>
      <c r="E2870" s="69" t="s">
        <v>967</v>
      </c>
      <c r="F2870" s="70">
        <v>57</v>
      </c>
      <c r="G2870" s="70" t="s">
        <v>5312</v>
      </c>
      <c r="H2870" s="69" t="s">
        <v>53</v>
      </c>
      <c r="I2870" s="69" t="s">
        <v>1018</v>
      </c>
      <c r="J2870" s="69" t="s">
        <v>329</v>
      </c>
      <c r="K2870" s="69" t="s">
        <v>382</v>
      </c>
      <c r="L2870" s="69" t="s">
        <v>420</v>
      </c>
      <c r="M2870" s="69" t="s">
        <v>388</v>
      </c>
      <c r="N2870" s="69" t="s">
        <v>44</v>
      </c>
      <c r="O2870" s="69" t="s">
        <v>386</v>
      </c>
      <c r="P2870" s="69" t="s">
        <v>970</v>
      </c>
      <c r="Q2870" s="69">
        <v>1</v>
      </c>
      <c r="R2870" s="69" t="s">
        <v>53</v>
      </c>
      <c r="V2870" s="59" t="str">
        <f t="shared" si="355"/>
        <v>1398117черный</v>
      </c>
      <c r="W2870" s="59" t="str">
        <f t="shared" si="352"/>
        <v>1398117</v>
      </c>
      <c r="X2870" s="59" t="str">
        <f t="shared" si="356"/>
        <v>PLAYER WOOLFELT</v>
      </c>
      <c r="AC2870" s="50">
        <f t="shared" si="357"/>
        <v>2</v>
      </c>
      <c r="AD2870" s="43">
        <f t="shared" si="358"/>
        <v>566</v>
      </c>
      <c r="AE2870" s="50">
        <f t="shared" si="359"/>
        <v>2566</v>
      </c>
    </row>
    <row r="2871" spans="1:31">
      <c r="A2871" s="59" t="str">
        <f t="shared" si="353"/>
        <v>13981171</v>
      </c>
      <c r="B2871" s="59" t="str">
        <f t="shared" si="354"/>
        <v>02-566-09</v>
      </c>
      <c r="C2871" s="69" t="s">
        <v>5314</v>
      </c>
      <c r="D2871" s="69" t="s">
        <v>5311</v>
      </c>
      <c r="E2871" s="69" t="s">
        <v>972</v>
      </c>
      <c r="F2871" s="70">
        <v>59</v>
      </c>
      <c r="G2871" s="70" t="s">
        <v>5312</v>
      </c>
      <c r="H2871" s="69" t="s">
        <v>53</v>
      </c>
      <c r="I2871" s="69" t="s">
        <v>1018</v>
      </c>
      <c r="J2871" s="69" t="s">
        <v>329</v>
      </c>
      <c r="K2871" s="69" t="s">
        <v>382</v>
      </c>
      <c r="L2871" s="69" t="s">
        <v>420</v>
      </c>
      <c r="M2871" s="69" t="s">
        <v>388</v>
      </c>
      <c r="N2871" s="69" t="s">
        <v>44</v>
      </c>
      <c r="O2871" s="69" t="s">
        <v>386</v>
      </c>
      <c r="P2871" s="69" t="s">
        <v>970</v>
      </c>
      <c r="Q2871" s="69">
        <v>1</v>
      </c>
      <c r="R2871" s="69" t="s">
        <v>53</v>
      </c>
      <c r="V2871" s="59" t="str">
        <f t="shared" si="355"/>
        <v>1398117черный</v>
      </c>
      <c r="W2871" s="59" t="str">
        <f t="shared" si="352"/>
        <v>1398117</v>
      </c>
      <c r="X2871" s="59" t="str">
        <f t="shared" si="356"/>
        <v>PLAYER WOOLFELT</v>
      </c>
      <c r="AC2871" s="50">
        <f t="shared" si="357"/>
        <v>2</v>
      </c>
      <c r="AD2871" s="43">
        <f t="shared" si="358"/>
        <v>566</v>
      </c>
      <c r="AE2871" s="50">
        <f t="shared" si="359"/>
        <v>2566</v>
      </c>
    </row>
    <row r="2872" spans="1:31">
      <c r="A2872" s="59" t="str">
        <f t="shared" si="353"/>
        <v>13981171</v>
      </c>
      <c r="B2872" s="59" t="str">
        <f t="shared" si="354"/>
        <v>02-566-09</v>
      </c>
      <c r="C2872" s="69" t="s">
        <v>5315</v>
      </c>
      <c r="D2872" s="69" t="s">
        <v>5311</v>
      </c>
      <c r="E2872" s="69" t="s">
        <v>983</v>
      </c>
      <c r="F2872" s="70">
        <v>61</v>
      </c>
      <c r="G2872" s="70" t="s">
        <v>5312</v>
      </c>
      <c r="H2872" s="69" t="s">
        <v>53</v>
      </c>
      <c r="I2872" s="69" t="s">
        <v>1018</v>
      </c>
      <c r="J2872" s="69" t="s">
        <v>329</v>
      </c>
      <c r="K2872" s="69" t="s">
        <v>382</v>
      </c>
      <c r="L2872" s="69" t="s">
        <v>420</v>
      </c>
      <c r="M2872" s="69" t="s">
        <v>388</v>
      </c>
      <c r="N2872" s="69" t="s">
        <v>44</v>
      </c>
      <c r="O2872" s="69" t="s">
        <v>386</v>
      </c>
      <c r="P2872" s="69" t="s">
        <v>970</v>
      </c>
      <c r="Q2872" s="69">
        <v>1</v>
      </c>
      <c r="R2872" s="69" t="s">
        <v>53</v>
      </c>
      <c r="V2872" s="59" t="str">
        <f t="shared" si="355"/>
        <v>1398117черный</v>
      </c>
      <c r="W2872" s="59" t="str">
        <f t="shared" si="352"/>
        <v>1398117</v>
      </c>
      <c r="X2872" s="59" t="str">
        <f t="shared" si="356"/>
        <v>PLAYER WOOLFELT</v>
      </c>
      <c r="AC2872" s="50">
        <f t="shared" si="357"/>
        <v>2</v>
      </c>
      <c r="AD2872" s="43">
        <f t="shared" si="358"/>
        <v>566</v>
      </c>
      <c r="AE2872" s="50">
        <f t="shared" si="359"/>
        <v>2566</v>
      </c>
    </row>
    <row r="2873" spans="1:31">
      <c r="A2873" s="59" t="str">
        <f t="shared" si="353"/>
        <v>13981171</v>
      </c>
      <c r="B2873" s="59" t="str">
        <f t="shared" si="354"/>
        <v>02-566-09</v>
      </c>
      <c r="C2873" s="69" t="s">
        <v>5316</v>
      </c>
      <c r="D2873" s="69" t="s">
        <v>5311</v>
      </c>
      <c r="E2873" s="69" t="s">
        <v>989</v>
      </c>
      <c r="F2873" s="70">
        <v>63</v>
      </c>
      <c r="G2873" s="70" t="s">
        <v>5312</v>
      </c>
      <c r="H2873" s="69" t="s">
        <v>53</v>
      </c>
      <c r="I2873" s="69" t="s">
        <v>1018</v>
      </c>
      <c r="J2873" s="69" t="s">
        <v>329</v>
      </c>
      <c r="K2873" s="69" t="s">
        <v>382</v>
      </c>
      <c r="L2873" s="69" t="s">
        <v>420</v>
      </c>
      <c r="M2873" s="69" t="s">
        <v>388</v>
      </c>
      <c r="N2873" s="69" t="s">
        <v>44</v>
      </c>
      <c r="O2873" s="69" t="s">
        <v>386</v>
      </c>
      <c r="P2873" s="69" t="s">
        <v>970</v>
      </c>
      <c r="Q2873" s="69">
        <v>1</v>
      </c>
      <c r="R2873" s="69" t="s">
        <v>53</v>
      </c>
      <c r="V2873" s="59" t="str">
        <f t="shared" si="355"/>
        <v>1398117черный</v>
      </c>
      <c r="W2873" s="59" t="str">
        <f t="shared" si="352"/>
        <v>1398117</v>
      </c>
      <c r="X2873" s="59" t="str">
        <f t="shared" si="356"/>
        <v>PLAYER WOOLFELT</v>
      </c>
      <c r="AC2873" s="50">
        <f t="shared" si="357"/>
        <v>2</v>
      </c>
      <c r="AD2873" s="43">
        <f t="shared" si="358"/>
        <v>566</v>
      </c>
      <c r="AE2873" s="50">
        <f t="shared" si="359"/>
        <v>2566</v>
      </c>
    </row>
    <row r="2874" spans="1:31">
      <c r="A2874" s="59" t="str">
        <f t="shared" si="353"/>
        <v>16581042</v>
      </c>
      <c r="B2874" s="59" t="str">
        <f t="shared" si="354"/>
        <v>02-567-16</v>
      </c>
      <c r="C2874" s="69" t="s">
        <v>5317</v>
      </c>
      <c r="D2874" s="69" t="s">
        <v>5318</v>
      </c>
      <c r="E2874" s="69" t="s">
        <v>1147</v>
      </c>
      <c r="F2874" s="70">
        <v>55</v>
      </c>
      <c r="G2874" s="70" t="s">
        <v>5319</v>
      </c>
      <c r="H2874" s="69" t="s">
        <v>55</v>
      </c>
      <c r="I2874" s="69" t="s">
        <v>1859</v>
      </c>
      <c r="J2874" s="69" t="s">
        <v>346</v>
      </c>
      <c r="K2874" s="69" t="s">
        <v>382</v>
      </c>
      <c r="L2874" s="69" t="s">
        <v>420</v>
      </c>
      <c r="M2874" s="69" t="s">
        <v>388</v>
      </c>
      <c r="N2874" s="69" t="s">
        <v>44</v>
      </c>
      <c r="O2874" s="69" t="s">
        <v>386</v>
      </c>
      <c r="P2874" s="69" t="s">
        <v>970</v>
      </c>
      <c r="Q2874" s="69">
        <v>2</v>
      </c>
      <c r="R2874" s="69" t="s">
        <v>71</v>
      </c>
      <c r="V2874" s="59" t="str">
        <f t="shared" si="355"/>
        <v>1658104темно-синий</v>
      </c>
      <c r="W2874" s="59" t="str">
        <f t="shared" si="352"/>
        <v>1658104</v>
      </c>
      <c r="X2874" s="59" t="str">
        <f t="shared" si="356"/>
        <v>PORK PIE WOOLFELT</v>
      </c>
      <c r="AC2874" s="50">
        <f t="shared" si="357"/>
        <v>2</v>
      </c>
      <c r="AD2874" s="43">
        <f t="shared" si="358"/>
        <v>567</v>
      </c>
      <c r="AE2874" s="50">
        <f t="shared" si="359"/>
        <v>2567</v>
      </c>
    </row>
    <row r="2875" spans="1:31">
      <c r="A2875" s="59" t="str">
        <f t="shared" si="353"/>
        <v>16581042</v>
      </c>
      <c r="B2875" s="59" t="str">
        <f t="shared" si="354"/>
        <v>02-567-16</v>
      </c>
      <c r="C2875" s="69" t="s">
        <v>5320</v>
      </c>
      <c r="D2875" s="69" t="s">
        <v>5318</v>
      </c>
      <c r="E2875" s="69" t="s">
        <v>967</v>
      </c>
      <c r="F2875" s="70">
        <v>57</v>
      </c>
      <c r="G2875" s="70" t="s">
        <v>5319</v>
      </c>
      <c r="H2875" s="69" t="s">
        <v>55</v>
      </c>
      <c r="I2875" s="69" t="s">
        <v>1859</v>
      </c>
      <c r="J2875" s="69" t="s">
        <v>346</v>
      </c>
      <c r="K2875" s="69" t="s">
        <v>382</v>
      </c>
      <c r="L2875" s="69" t="s">
        <v>420</v>
      </c>
      <c r="M2875" s="69" t="s">
        <v>388</v>
      </c>
      <c r="N2875" s="69" t="s">
        <v>44</v>
      </c>
      <c r="O2875" s="69" t="s">
        <v>386</v>
      </c>
      <c r="P2875" s="69" t="s">
        <v>970</v>
      </c>
      <c r="Q2875" s="69">
        <v>2</v>
      </c>
      <c r="R2875" s="69" t="s">
        <v>71</v>
      </c>
      <c r="V2875" s="59" t="str">
        <f t="shared" si="355"/>
        <v>1658104темно-синий</v>
      </c>
      <c r="W2875" s="59" t="str">
        <f t="shared" si="352"/>
        <v>1658104</v>
      </c>
      <c r="X2875" s="59" t="str">
        <f t="shared" si="356"/>
        <v>PORK PIE WOOLFELT</v>
      </c>
      <c r="AC2875" s="50">
        <f t="shared" si="357"/>
        <v>2</v>
      </c>
      <c r="AD2875" s="43">
        <f t="shared" si="358"/>
        <v>567</v>
      </c>
      <c r="AE2875" s="50">
        <f t="shared" si="359"/>
        <v>2567</v>
      </c>
    </row>
    <row r="2876" spans="1:31">
      <c r="A2876" s="59" t="str">
        <f t="shared" si="353"/>
        <v>16581042</v>
      </c>
      <c r="B2876" s="59" t="str">
        <f t="shared" si="354"/>
        <v>02-567-16</v>
      </c>
      <c r="C2876" s="69" t="s">
        <v>5321</v>
      </c>
      <c r="D2876" s="69" t="s">
        <v>5318</v>
      </c>
      <c r="E2876" s="69" t="s">
        <v>972</v>
      </c>
      <c r="F2876" s="70">
        <v>59</v>
      </c>
      <c r="G2876" s="70" t="s">
        <v>5319</v>
      </c>
      <c r="H2876" s="69" t="s">
        <v>55</v>
      </c>
      <c r="I2876" s="69" t="s">
        <v>1859</v>
      </c>
      <c r="J2876" s="69" t="s">
        <v>346</v>
      </c>
      <c r="K2876" s="69" t="s">
        <v>382</v>
      </c>
      <c r="L2876" s="69" t="s">
        <v>420</v>
      </c>
      <c r="M2876" s="69" t="s">
        <v>388</v>
      </c>
      <c r="N2876" s="69" t="s">
        <v>44</v>
      </c>
      <c r="O2876" s="69" t="s">
        <v>386</v>
      </c>
      <c r="P2876" s="69" t="s">
        <v>970</v>
      </c>
      <c r="Q2876" s="69">
        <v>2</v>
      </c>
      <c r="R2876" s="69" t="s">
        <v>71</v>
      </c>
      <c r="V2876" s="59" t="str">
        <f t="shared" si="355"/>
        <v>1658104темно-синий</v>
      </c>
      <c r="W2876" s="59" t="str">
        <f t="shared" si="352"/>
        <v>1658104</v>
      </c>
      <c r="X2876" s="59" t="str">
        <f t="shared" si="356"/>
        <v>PORK PIE WOOLFELT</v>
      </c>
      <c r="AC2876" s="50">
        <f t="shared" si="357"/>
        <v>2</v>
      </c>
      <c r="AD2876" s="43">
        <f t="shared" si="358"/>
        <v>567</v>
      </c>
      <c r="AE2876" s="50">
        <f t="shared" si="359"/>
        <v>2567</v>
      </c>
    </row>
    <row r="2877" spans="1:31">
      <c r="A2877" s="59" t="str">
        <f t="shared" si="353"/>
        <v>16581042</v>
      </c>
      <c r="B2877" s="59" t="str">
        <f t="shared" si="354"/>
        <v>02-567-16</v>
      </c>
      <c r="C2877" s="69" t="s">
        <v>5322</v>
      </c>
      <c r="D2877" s="69" t="s">
        <v>5318</v>
      </c>
      <c r="E2877" s="69" t="s">
        <v>983</v>
      </c>
      <c r="F2877" s="70">
        <v>61</v>
      </c>
      <c r="G2877" s="70" t="s">
        <v>5319</v>
      </c>
      <c r="H2877" s="69" t="s">
        <v>55</v>
      </c>
      <c r="I2877" s="69" t="s">
        <v>1859</v>
      </c>
      <c r="J2877" s="69" t="s">
        <v>346</v>
      </c>
      <c r="K2877" s="69" t="s">
        <v>382</v>
      </c>
      <c r="L2877" s="69" t="s">
        <v>420</v>
      </c>
      <c r="M2877" s="69" t="s">
        <v>388</v>
      </c>
      <c r="N2877" s="69" t="s">
        <v>44</v>
      </c>
      <c r="O2877" s="69" t="s">
        <v>386</v>
      </c>
      <c r="P2877" s="69" t="s">
        <v>970</v>
      </c>
      <c r="Q2877" s="69">
        <v>2</v>
      </c>
      <c r="R2877" s="69" t="s">
        <v>71</v>
      </c>
      <c r="V2877" s="59" t="str">
        <f t="shared" si="355"/>
        <v>1658104темно-синий</v>
      </c>
      <c r="W2877" s="59" t="str">
        <f t="shared" si="352"/>
        <v>1658104</v>
      </c>
      <c r="X2877" s="59" t="str">
        <f t="shared" si="356"/>
        <v>PORK PIE WOOLFELT</v>
      </c>
      <c r="AC2877" s="50">
        <f t="shared" si="357"/>
        <v>2</v>
      </c>
      <c r="AD2877" s="43">
        <f t="shared" si="358"/>
        <v>567</v>
      </c>
      <c r="AE2877" s="50">
        <f t="shared" si="359"/>
        <v>2567</v>
      </c>
    </row>
    <row r="2878" spans="1:31">
      <c r="A2878" s="59" t="str">
        <f t="shared" si="353"/>
        <v>16581042</v>
      </c>
      <c r="B2878" s="59" t="str">
        <f t="shared" si="354"/>
        <v>02-567-16</v>
      </c>
      <c r="C2878" s="69" t="s">
        <v>5323</v>
      </c>
      <c r="D2878" s="69" t="s">
        <v>5318</v>
      </c>
      <c r="E2878" s="69" t="s">
        <v>989</v>
      </c>
      <c r="F2878" s="70">
        <v>63</v>
      </c>
      <c r="G2878" s="70" t="s">
        <v>5319</v>
      </c>
      <c r="H2878" s="69" t="s">
        <v>55</v>
      </c>
      <c r="I2878" s="69" t="s">
        <v>1859</v>
      </c>
      <c r="J2878" s="69" t="s">
        <v>346</v>
      </c>
      <c r="K2878" s="69" t="s">
        <v>382</v>
      </c>
      <c r="L2878" s="69" t="s">
        <v>420</v>
      </c>
      <c r="M2878" s="69" t="s">
        <v>388</v>
      </c>
      <c r="N2878" s="69" t="s">
        <v>44</v>
      </c>
      <c r="O2878" s="69" t="s">
        <v>386</v>
      </c>
      <c r="P2878" s="69" t="s">
        <v>970</v>
      </c>
      <c r="Q2878" s="69">
        <v>2</v>
      </c>
      <c r="R2878" s="69" t="s">
        <v>71</v>
      </c>
      <c r="V2878" s="59" t="str">
        <f t="shared" si="355"/>
        <v>1658104темно-синий</v>
      </c>
      <c r="W2878" s="59" t="str">
        <f t="shared" si="352"/>
        <v>1658104</v>
      </c>
      <c r="X2878" s="59" t="str">
        <f t="shared" si="356"/>
        <v>PORK PIE WOOLFELT</v>
      </c>
      <c r="AC2878" s="50">
        <f t="shared" si="357"/>
        <v>2</v>
      </c>
      <c r="AD2878" s="43">
        <f t="shared" si="358"/>
        <v>567</v>
      </c>
      <c r="AE2878" s="50">
        <f t="shared" si="359"/>
        <v>2567</v>
      </c>
    </row>
    <row r="2879" spans="1:31">
      <c r="A2879" s="59" t="str">
        <f t="shared" si="353"/>
        <v>16901021</v>
      </c>
      <c r="B2879" s="59" t="str">
        <f t="shared" si="354"/>
        <v>02-568-09</v>
      </c>
      <c r="C2879" s="69" t="s">
        <v>5324</v>
      </c>
      <c r="D2879" s="69" t="s">
        <v>5325</v>
      </c>
      <c r="E2879" s="69" t="s">
        <v>967</v>
      </c>
      <c r="F2879" s="70">
        <v>57</v>
      </c>
      <c r="G2879" s="70" t="s">
        <v>5326</v>
      </c>
      <c r="H2879" s="69" t="s">
        <v>53</v>
      </c>
      <c r="I2879" s="69" t="s">
        <v>1204</v>
      </c>
      <c r="J2879" s="69" t="s">
        <v>346</v>
      </c>
      <c r="K2879" s="69" t="s">
        <v>382</v>
      </c>
      <c r="L2879" s="69" t="s">
        <v>420</v>
      </c>
      <c r="M2879" s="69" t="s">
        <v>388</v>
      </c>
      <c r="N2879" s="69" t="s">
        <v>44</v>
      </c>
      <c r="O2879" s="69" t="s">
        <v>385</v>
      </c>
      <c r="P2879" s="69" t="s">
        <v>970</v>
      </c>
      <c r="Q2879" s="69">
        <v>1</v>
      </c>
      <c r="R2879" s="69" t="s">
        <v>53</v>
      </c>
      <c r="V2879" s="59" t="str">
        <f t="shared" si="355"/>
        <v>1690102черный</v>
      </c>
      <c r="W2879" s="59" t="str">
        <f t="shared" si="352"/>
        <v>1690102</v>
      </c>
      <c r="X2879" s="59" t="str">
        <f t="shared" si="356"/>
        <v>PORK PIE WOOL</v>
      </c>
      <c r="AC2879" s="50">
        <f t="shared" si="357"/>
        <v>2</v>
      </c>
      <c r="AD2879" s="43">
        <f t="shared" si="358"/>
        <v>568</v>
      </c>
      <c r="AE2879" s="50">
        <f t="shared" si="359"/>
        <v>2568</v>
      </c>
    </row>
    <row r="2880" spans="1:31">
      <c r="A2880" s="59" t="str">
        <f t="shared" si="353"/>
        <v>16901021</v>
      </c>
      <c r="B2880" s="59" t="str">
        <f t="shared" si="354"/>
        <v>02-568-09</v>
      </c>
      <c r="C2880" s="69" t="s">
        <v>5327</v>
      </c>
      <c r="D2880" s="69" t="s">
        <v>5325</v>
      </c>
      <c r="E2880" s="69" t="s">
        <v>972</v>
      </c>
      <c r="F2880" s="70">
        <v>59</v>
      </c>
      <c r="G2880" s="70" t="s">
        <v>5326</v>
      </c>
      <c r="H2880" s="69" t="s">
        <v>53</v>
      </c>
      <c r="I2880" s="69" t="s">
        <v>1204</v>
      </c>
      <c r="J2880" s="69" t="s">
        <v>346</v>
      </c>
      <c r="K2880" s="69" t="s">
        <v>382</v>
      </c>
      <c r="L2880" s="69" t="s">
        <v>420</v>
      </c>
      <c r="M2880" s="69" t="s">
        <v>388</v>
      </c>
      <c r="N2880" s="69" t="s">
        <v>44</v>
      </c>
      <c r="O2880" s="69" t="s">
        <v>385</v>
      </c>
      <c r="P2880" s="69" t="s">
        <v>970</v>
      </c>
      <c r="Q2880" s="69">
        <v>1</v>
      </c>
      <c r="R2880" s="69" t="s">
        <v>53</v>
      </c>
      <c r="V2880" s="59" t="str">
        <f t="shared" si="355"/>
        <v>1690102черный</v>
      </c>
      <c r="W2880" s="59" t="str">
        <f t="shared" si="352"/>
        <v>1690102</v>
      </c>
      <c r="X2880" s="59" t="str">
        <f t="shared" si="356"/>
        <v>PORK PIE WOOL</v>
      </c>
      <c r="AC2880" s="50">
        <f t="shared" si="357"/>
        <v>2</v>
      </c>
      <c r="AD2880" s="43">
        <f t="shared" si="358"/>
        <v>568</v>
      </c>
      <c r="AE2880" s="50">
        <f t="shared" si="359"/>
        <v>2568</v>
      </c>
    </row>
    <row r="2881" spans="1:31">
      <c r="A2881" s="59" t="str">
        <f t="shared" si="353"/>
        <v>16901021</v>
      </c>
      <c r="B2881" s="59" t="str">
        <f t="shared" si="354"/>
        <v>02-568-09</v>
      </c>
      <c r="C2881" s="69" t="s">
        <v>5328</v>
      </c>
      <c r="D2881" s="69" t="s">
        <v>5325</v>
      </c>
      <c r="E2881" s="69" t="s">
        <v>983</v>
      </c>
      <c r="F2881" s="70">
        <v>61</v>
      </c>
      <c r="G2881" s="70" t="s">
        <v>5326</v>
      </c>
      <c r="H2881" s="69" t="s">
        <v>53</v>
      </c>
      <c r="I2881" s="69" t="s">
        <v>1204</v>
      </c>
      <c r="J2881" s="69" t="s">
        <v>346</v>
      </c>
      <c r="K2881" s="69" t="s">
        <v>382</v>
      </c>
      <c r="L2881" s="69" t="s">
        <v>420</v>
      </c>
      <c r="M2881" s="69" t="s">
        <v>388</v>
      </c>
      <c r="N2881" s="69" t="s">
        <v>44</v>
      </c>
      <c r="O2881" s="69" t="s">
        <v>385</v>
      </c>
      <c r="P2881" s="69" t="s">
        <v>970</v>
      </c>
      <c r="Q2881" s="69">
        <v>1</v>
      </c>
      <c r="R2881" s="69" t="s">
        <v>53</v>
      </c>
      <c r="V2881" s="59" t="str">
        <f t="shared" si="355"/>
        <v>1690102черный</v>
      </c>
      <c r="W2881" s="59" t="str">
        <f t="shared" si="352"/>
        <v>1690102</v>
      </c>
      <c r="X2881" s="59" t="str">
        <f t="shared" si="356"/>
        <v>PORK PIE WOOL</v>
      </c>
      <c r="AC2881" s="50">
        <f t="shared" si="357"/>
        <v>2</v>
      </c>
      <c r="AD2881" s="43">
        <f t="shared" si="358"/>
        <v>568</v>
      </c>
      <c r="AE2881" s="50">
        <f t="shared" si="359"/>
        <v>2568</v>
      </c>
    </row>
    <row r="2882" spans="1:31">
      <c r="A2882" s="59" t="str">
        <f t="shared" si="353"/>
        <v>211810166</v>
      </c>
      <c r="B2882" s="59" t="str">
        <f t="shared" si="354"/>
        <v>02-569-14</v>
      </c>
      <c r="C2882" s="69" t="s">
        <v>5329</v>
      </c>
      <c r="D2882" s="69" t="s">
        <v>5330</v>
      </c>
      <c r="E2882" s="69" t="s">
        <v>967</v>
      </c>
      <c r="F2882" s="70">
        <v>57</v>
      </c>
      <c r="G2882" s="70" t="s">
        <v>5331</v>
      </c>
      <c r="H2882" s="69" t="s">
        <v>86</v>
      </c>
      <c r="I2882" s="69" t="s">
        <v>1018</v>
      </c>
      <c r="J2882" s="69" t="s">
        <v>330</v>
      </c>
      <c r="K2882" s="69" t="s">
        <v>382</v>
      </c>
      <c r="L2882" s="69" t="s">
        <v>420</v>
      </c>
      <c r="M2882" s="69" t="s">
        <v>388</v>
      </c>
      <c r="N2882" s="69" t="s">
        <v>44</v>
      </c>
      <c r="O2882" s="69" t="s">
        <v>442</v>
      </c>
      <c r="P2882" s="69" t="s">
        <v>970</v>
      </c>
      <c r="Q2882" s="69">
        <v>66</v>
      </c>
      <c r="R2882" s="69" t="s">
        <v>86</v>
      </c>
      <c r="V2882" s="59" t="str">
        <f t="shared" si="355"/>
        <v>2118101коричневый</v>
      </c>
      <c r="W2882" s="59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2118101</v>
      </c>
      <c r="X2882" s="59" t="str">
        <f t="shared" si="356"/>
        <v>FEDORA WOOLFELT</v>
      </c>
      <c r="AC2882" s="50">
        <f t="shared" si="357"/>
        <v>2</v>
      </c>
      <c r="AD2882" s="43">
        <f t="shared" si="358"/>
        <v>569</v>
      </c>
      <c r="AE2882" s="50">
        <f t="shared" si="359"/>
        <v>2569</v>
      </c>
    </row>
    <row r="2883" spans="1:31">
      <c r="A2883" s="59" t="str">
        <f t="shared" ref="A2883:A2946" si="361">IF(G2883&amp;Q2883&lt;&gt;"",W2883&amp;Q2883,"")</f>
        <v>211810166</v>
      </c>
      <c r="B2883" s="59" t="str">
        <f t="shared" ref="B2883:B2946" si="362">IF(C2883&lt;&gt;"",LEFT(C2883,9),"")</f>
        <v>02-569-14</v>
      </c>
      <c r="C2883" s="69" t="s">
        <v>5332</v>
      </c>
      <c r="D2883" s="69" t="s">
        <v>5330</v>
      </c>
      <c r="E2883" s="69" t="s">
        <v>972</v>
      </c>
      <c r="F2883" s="70">
        <v>59</v>
      </c>
      <c r="G2883" s="70" t="s">
        <v>5331</v>
      </c>
      <c r="H2883" s="69" t="s">
        <v>86</v>
      </c>
      <c r="I2883" s="69" t="s">
        <v>1018</v>
      </c>
      <c r="J2883" s="69" t="s">
        <v>330</v>
      </c>
      <c r="K2883" s="69" t="s">
        <v>382</v>
      </c>
      <c r="L2883" s="69" t="s">
        <v>420</v>
      </c>
      <c r="M2883" s="69" t="s">
        <v>388</v>
      </c>
      <c r="N2883" s="69" t="s">
        <v>44</v>
      </c>
      <c r="O2883" s="69" t="s">
        <v>442</v>
      </c>
      <c r="P2883" s="69" t="s">
        <v>970</v>
      </c>
      <c r="Q2883" s="69">
        <v>66</v>
      </c>
      <c r="R2883" s="69" t="s">
        <v>86</v>
      </c>
      <c r="V2883" s="59" t="str">
        <f t="shared" ref="V2883:V2946" si="363">W2883&amp;H2883</f>
        <v>2118101коричневый</v>
      </c>
      <c r="W2883" s="59" t="str">
        <f t="shared" si="360"/>
        <v>2118101</v>
      </c>
      <c r="X2883" s="59" t="str">
        <f t="shared" ref="X2883:X2946" si="364">IF(A2883&lt;&gt;"",IFERROR(IF(FIND(" ",G2883)&gt;=1,MID(G2883,FIND(" ",G2883)+1,LEN(G2883)),""),""),"")</f>
        <v>FEDORA WOOLFELT</v>
      </c>
      <c r="AC2883" s="50">
        <f t="shared" ref="AC2883:AC2946" si="365">IFERROR(VALUE(MID($C2883,1,2)),0)</f>
        <v>2</v>
      </c>
      <c r="AD2883" s="43">
        <f t="shared" ref="AD2883:AD2946" si="366">IFERROR(VALUE(MID($C2883,4,3)),0)</f>
        <v>569</v>
      </c>
      <c r="AE2883" s="50">
        <f t="shared" ref="AE2883:AE2946" si="367">VALUE(RIGHT("00"&amp;AC2883,2)&amp;RIGHT("000"&amp;AD2883,3))</f>
        <v>2569</v>
      </c>
    </row>
    <row r="2884" spans="1:31">
      <c r="A2884" s="59" t="str">
        <f t="shared" si="361"/>
        <v>211810166</v>
      </c>
      <c r="B2884" s="59" t="str">
        <f t="shared" si="362"/>
        <v>02-569-14</v>
      </c>
      <c r="C2884" s="69" t="s">
        <v>5333</v>
      </c>
      <c r="D2884" s="69" t="s">
        <v>5330</v>
      </c>
      <c r="E2884" s="69" t="s">
        <v>983</v>
      </c>
      <c r="F2884" s="70">
        <v>61</v>
      </c>
      <c r="G2884" s="70" t="s">
        <v>5331</v>
      </c>
      <c r="H2884" s="69" t="s">
        <v>86</v>
      </c>
      <c r="I2884" s="69" t="s">
        <v>1018</v>
      </c>
      <c r="J2884" s="69" t="s">
        <v>330</v>
      </c>
      <c r="K2884" s="69" t="s">
        <v>382</v>
      </c>
      <c r="L2884" s="69" t="s">
        <v>420</v>
      </c>
      <c r="M2884" s="69" t="s">
        <v>388</v>
      </c>
      <c r="N2884" s="69" t="s">
        <v>44</v>
      </c>
      <c r="O2884" s="69" t="s">
        <v>442</v>
      </c>
      <c r="P2884" s="69" t="s">
        <v>970</v>
      </c>
      <c r="Q2884" s="69">
        <v>66</v>
      </c>
      <c r="R2884" s="69" t="s">
        <v>86</v>
      </c>
      <c r="V2884" s="59" t="str">
        <f t="shared" si="363"/>
        <v>2118101коричневый</v>
      </c>
      <c r="W2884" s="59" t="str">
        <f t="shared" si="360"/>
        <v>2118101</v>
      </c>
      <c r="X2884" s="59" t="str">
        <f t="shared" si="364"/>
        <v>FEDORA WOOLFELT</v>
      </c>
      <c r="AC2884" s="50">
        <f t="shared" si="365"/>
        <v>2</v>
      </c>
      <c r="AD2884" s="43">
        <f t="shared" si="366"/>
        <v>569</v>
      </c>
      <c r="AE2884" s="50">
        <f t="shared" si="367"/>
        <v>2569</v>
      </c>
    </row>
    <row r="2885" spans="1:31">
      <c r="A2885" s="59" t="str">
        <f t="shared" si="361"/>
        <v>211810166</v>
      </c>
      <c r="B2885" s="59" t="str">
        <f t="shared" si="362"/>
        <v>02-569-14</v>
      </c>
      <c r="C2885" s="69" t="s">
        <v>5334</v>
      </c>
      <c r="D2885" s="69" t="s">
        <v>5330</v>
      </c>
      <c r="E2885" s="69" t="s">
        <v>989</v>
      </c>
      <c r="F2885" s="70">
        <v>63</v>
      </c>
      <c r="G2885" s="70" t="s">
        <v>5331</v>
      </c>
      <c r="H2885" s="69" t="s">
        <v>86</v>
      </c>
      <c r="I2885" s="69" t="s">
        <v>1018</v>
      </c>
      <c r="J2885" s="69" t="s">
        <v>330</v>
      </c>
      <c r="K2885" s="69" t="s">
        <v>382</v>
      </c>
      <c r="L2885" s="69" t="s">
        <v>420</v>
      </c>
      <c r="M2885" s="69" t="s">
        <v>388</v>
      </c>
      <c r="N2885" s="69" t="s">
        <v>44</v>
      </c>
      <c r="O2885" s="69" t="s">
        <v>442</v>
      </c>
      <c r="P2885" s="69" t="s">
        <v>970</v>
      </c>
      <c r="Q2885" s="69">
        <v>66</v>
      </c>
      <c r="R2885" s="69" t="s">
        <v>86</v>
      </c>
      <c r="V2885" s="59" t="str">
        <f t="shared" si="363"/>
        <v>2118101коричневый</v>
      </c>
      <c r="W2885" s="59" t="str">
        <f t="shared" si="360"/>
        <v>2118101</v>
      </c>
      <c r="X2885" s="59" t="str">
        <f t="shared" si="364"/>
        <v>FEDORA WOOLFELT</v>
      </c>
      <c r="AC2885" s="50">
        <f t="shared" si="365"/>
        <v>2</v>
      </c>
      <c r="AD2885" s="43">
        <f t="shared" si="366"/>
        <v>569</v>
      </c>
      <c r="AE2885" s="50">
        <f t="shared" si="367"/>
        <v>2569</v>
      </c>
    </row>
    <row r="2886" spans="1:31">
      <c r="A2886" s="59" t="str">
        <f t="shared" si="361"/>
        <v>211820133</v>
      </c>
      <c r="B2886" s="59" t="str">
        <f t="shared" si="362"/>
        <v>02-006-08</v>
      </c>
      <c r="C2886" s="69" t="s">
        <v>5335</v>
      </c>
      <c r="D2886" s="69" t="s">
        <v>5336</v>
      </c>
      <c r="E2886" s="69" t="s">
        <v>967</v>
      </c>
      <c r="F2886" s="70">
        <v>57</v>
      </c>
      <c r="G2886" s="70" t="s">
        <v>975</v>
      </c>
      <c r="H2886" s="69" t="s">
        <v>277</v>
      </c>
      <c r="I2886" s="69" t="s">
        <v>976</v>
      </c>
      <c r="J2886" s="69" t="s">
        <v>330</v>
      </c>
      <c r="K2886" s="69" t="s">
        <v>382</v>
      </c>
      <c r="L2886" s="69" t="s">
        <v>420</v>
      </c>
      <c r="M2886" s="69" t="s">
        <v>388</v>
      </c>
      <c r="N2886" s="69" t="s">
        <v>38</v>
      </c>
      <c r="O2886" s="69" t="s">
        <v>442</v>
      </c>
      <c r="P2886" s="69" t="s">
        <v>970</v>
      </c>
      <c r="Q2886" s="69">
        <v>33</v>
      </c>
      <c r="R2886" s="69" t="s">
        <v>83</v>
      </c>
      <c r="V2886" s="59" t="str">
        <f t="shared" si="363"/>
        <v>2118201темно-серый</v>
      </c>
      <c r="W2886" s="59" t="str">
        <f t="shared" si="360"/>
        <v>2118201</v>
      </c>
      <c r="X2886" s="59" t="str">
        <f t="shared" si="364"/>
        <v>PENN</v>
      </c>
      <c r="AC2886" s="50">
        <f t="shared" si="365"/>
        <v>2</v>
      </c>
      <c r="AD2886" s="43">
        <f t="shared" si="366"/>
        <v>6</v>
      </c>
      <c r="AE2886" s="50">
        <f t="shared" si="367"/>
        <v>2006</v>
      </c>
    </row>
    <row r="2887" spans="1:31">
      <c r="A2887" s="59" t="str">
        <f t="shared" si="361"/>
        <v>211820133</v>
      </c>
      <c r="B2887" s="59" t="str">
        <f t="shared" si="362"/>
        <v>02-006-08</v>
      </c>
      <c r="C2887" s="69" t="s">
        <v>5337</v>
      </c>
      <c r="D2887" s="69" t="s">
        <v>5336</v>
      </c>
      <c r="E2887" s="69" t="s">
        <v>972</v>
      </c>
      <c r="F2887" s="70">
        <v>59</v>
      </c>
      <c r="G2887" s="70" t="s">
        <v>975</v>
      </c>
      <c r="H2887" s="69" t="s">
        <v>277</v>
      </c>
      <c r="I2887" s="69" t="s">
        <v>976</v>
      </c>
      <c r="J2887" s="69" t="s">
        <v>330</v>
      </c>
      <c r="K2887" s="69" t="s">
        <v>382</v>
      </c>
      <c r="L2887" s="69" t="s">
        <v>420</v>
      </c>
      <c r="M2887" s="69" t="s">
        <v>388</v>
      </c>
      <c r="N2887" s="69" t="s">
        <v>38</v>
      </c>
      <c r="O2887" s="69" t="s">
        <v>442</v>
      </c>
      <c r="P2887" s="69" t="s">
        <v>970</v>
      </c>
      <c r="Q2887" s="69">
        <v>33</v>
      </c>
      <c r="R2887" s="69" t="s">
        <v>83</v>
      </c>
      <c r="V2887" s="59" t="str">
        <f t="shared" si="363"/>
        <v>2118201темно-серый</v>
      </c>
      <c r="W2887" s="59" t="str">
        <f t="shared" si="360"/>
        <v>2118201</v>
      </c>
      <c r="X2887" s="59" t="str">
        <f t="shared" si="364"/>
        <v>PENN</v>
      </c>
      <c r="AC2887" s="50">
        <f t="shared" si="365"/>
        <v>2</v>
      </c>
      <c r="AD2887" s="43">
        <f t="shared" si="366"/>
        <v>6</v>
      </c>
      <c r="AE2887" s="50">
        <f t="shared" si="367"/>
        <v>2006</v>
      </c>
    </row>
    <row r="2888" spans="1:31">
      <c r="A2888" s="59" t="str">
        <f t="shared" si="361"/>
        <v>211820133</v>
      </c>
      <c r="B2888" s="59" t="str">
        <f t="shared" si="362"/>
        <v>02-006-08</v>
      </c>
      <c r="C2888" s="69" t="s">
        <v>5338</v>
      </c>
      <c r="D2888" s="69" t="s">
        <v>5336</v>
      </c>
      <c r="E2888" s="69" t="s">
        <v>983</v>
      </c>
      <c r="F2888" s="70">
        <v>61</v>
      </c>
      <c r="G2888" s="70" t="s">
        <v>975</v>
      </c>
      <c r="H2888" s="69" t="s">
        <v>277</v>
      </c>
      <c r="I2888" s="69" t="s">
        <v>976</v>
      </c>
      <c r="J2888" s="69" t="s">
        <v>330</v>
      </c>
      <c r="K2888" s="69" t="s">
        <v>382</v>
      </c>
      <c r="L2888" s="69" t="s">
        <v>420</v>
      </c>
      <c r="M2888" s="69" t="s">
        <v>388</v>
      </c>
      <c r="N2888" s="69" t="s">
        <v>38</v>
      </c>
      <c r="O2888" s="69" t="s">
        <v>442</v>
      </c>
      <c r="P2888" s="69" t="s">
        <v>970</v>
      </c>
      <c r="Q2888" s="69">
        <v>33</v>
      </c>
      <c r="R2888" s="69" t="s">
        <v>83</v>
      </c>
      <c r="V2888" s="59" t="str">
        <f t="shared" si="363"/>
        <v>2118201темно-серый</v>
      </c>
      <c r="W2888" s="59" t="str">
        <f t="shared" si="360"/>
        <v>2118201</v>
      </c>
      <c r="X2888" s="59" t="str">
        <f t="shared" si="364"/>
        <v>PENN</v>
      </c>
      <c r="AC2888" s="50">
        <f t="shared" si="365"/>
        <v>2</v>
      </c>
      <c r="AD2888" s="43">
        <f t="shared" si="366"/>
        <v>6</v>
      </c>
      <c r="AE2888" s="50">
        <f t="shared" si="367"/>
        <v>2006</v>
      </c>
    </row>
    <row r="2889" spans="1:31">
      <c r="A2889" s="59" t="str">
        <f t="shared" si="361"/>
        <v>211820133</v>
      </c>
      <c r="B2889" s="59" t="str">
        <f t="shared" si="362"/>
        <v>02-006-08</v>
      </c>
      <c r="C2889" s="69" t="s">
        <v>5339</v>
      </c>
      <c r="D2889" s="69" t="s">
        <v>5336</v>
      </c>
      <c r="E2889" s="69" t="s">
        <v>989</v>
      </c>
      <c r="F2889" s="70">
        <v>63</v>
      </c>
      <c r="G2889" s="70" t="s">
        <v>975</v>
      </c>
      <c r="H2889" s="69" t="s">
        <v>277</v>
      </c>
      <c r="I2889" s="69" t="s">
        <v>976</v>
      </c>
      <c r="J2889" s="69" t="s">
        <v>330</v>
      </c>
      <c r="K2889" s="69" t="s">
        <v>382</v>
      </c>
      <c r="L2889" s="69" t="s">
        <v>420</v>
      </c>
      <c r="M2889" s="69" t="s">
        <v>388</v>
      </c>
      <c r="N2889" s="69" t="s">
        <v>38</v>
      </c>
      <c r="O2889" s="69" t="s">
        <v>442</v>
      </c>
      <c r="P2889" s="69" t="s">
        <v>970</v>
      </c>
      <c r="Q2889" s="69">
        <v>33</v>
      </c>
      <c r="R2889" s="69" t="s">
        <v>83</v>
      </c>
      <c r="V2889" s="59" t="str">
        <f t="shared" si="363"/>
        <v>2118201темно-серый</v>
      </c>
      <c r="W2889" s="59" t="str">
        <f t="shared" si="360"/>
        <v>2118201</v>
      </c>
      <c r="X2889" s="59" t="str">
        <f t="shared" si="364"/>
        <v>PENN</v>
      </c>
      <c r="AC2889" s="50">
        <f t="shared" si="365"/>
        <v>2</v>
      </c>
      <c r="AD2889" s="43">
        <f t="shared" si="366"/>
        <v>6</v>
      </c>
      <c r="AE2889" s="50">
        <f t="shared" si="367"/>
        <v>2006</v>
      </c>
    </row>
    <row r="2890" spans="1:31">
      <c r="A2890" s="59" t="str">
        <f t="shared" si="361"/>
        <v>219813510</v>
      </c>
      <c r="B2890" s="59" t="str">
        <f t="shared" si="362"/>
        <v>02-570-05</v>
      </c>
      <c r="C2890" s="69" t="s">
        <v>5340</v>
      </c>
      <c r="D2890" s="69" t="s">
        <v>5341</v>
      </c>
      <c r="E2890" s="69" t="s">
        <v>967</v>
      </c>
      <c r="F2890" s="70">
        <v>57</v>
      </c>
      <c r="G2890" s="70" t="s">
        <v>5342</v>
      </c>
      <c r="H2890" s="69" t="s">
        <v>277</v>
      </c>
      <c r="I2890" s="69" t="s">
        <v>1018</v>
      </c>
      <c r="J2890" s="69" t="s">
        <v>330</v>
      </c>
      <c r="K2890" s="69" t="s">
        <v>382</v>
      </c>
      <c r="L2890" s="69" t="s">
        <v>420</v>
      </c>
      <c r="M2890" s="69" t="s">
        <v>388</v>
      </c>
      <c r="N2890" s="69" t="s">
        <v>44</v>
      </c>
      <c r="O2890" s="69" t="s">
        <v>386</v>
      </c>
      <c r="P2890" s="69" t="s">
        <v>970</v>
      </c>
      <c r="Q2890" s="69">
        <v>10</v>
      </c>
      <c r="R2890" s="69" t="s">
        <v>83</v>
      </c>
      <c r="V2890" s="59" t="str">
        <f t="shared" si="363"/>
        <v>2198135темно-серый</v>
      </c>
      <c r="W2890" s="59" t="str">
        <f t="shared" si="360"/>
        <v>2198135</v>
      </c>
      <c r="X2890" s="59" t="str">
        <f t="shared" si="364"/>
        <v>TRAVELLER WOOLFELT MIX</v>
      </c>
      <c r="AC2890" s="50">
        <f t="shared" si="365"/>
        <v>2</v>
      </c>
      <c r="AD2890" s="43">
        <f t="shared" si="366"/>
        <v>570</v>
      </c>
      <c r="AE2890" s="50">
        <f t="shared" si="367"/>
        <v>2570</v>
      </c>
    </row>
    <row r="2891" spans="1:31">
      <c r="A2891" s="59" t="str">
        <f t="shared" si="361"/>
        <v>219813510</v>
      </c>
      <c r="B2891" s="59" t="str">
        <f t="shared" si="362"/>
        <v>02-570-05</v>
      </c>
      <c r="C2891" s="69" t="s">
        <v>5343</v>
      </c>
      <c r="D2891" s="69" t="s">
        <v>5341</v>
      </c>
      <c r="E2891" s="69" t="s">
        <v>972</v>
      </c>
      <c r="F2891" s="70">
        <v>59</v>
      </c>
      <c r="G2891" s="70" t="s">
        <v>5342</v>
      </c>
      <c r="H2891" s="69" t="s">
        <v>277</v>
      </c>
      <c r="I2891" s="69" t="s">
        <v>1018</v>
      </c>
      <c r="J2891" s="69" t="s">
        <v>330</v>
      </c>
      <c r="K2891" s="69" t="s">
        <v>382</v>
      </c>
      <c r="L2891" s="69" t="s">
        <v>420</v>
      </c>
      <c r="M2891" s="69" t="s">
        <v>388</v>
      </c>
      <c r="N2891" s="69" t="s">
        <v>44</v>
      </c>
      <c r="O2891" s="69" t="s">
        <v>386</v>
      </c>
      <c r="P2891" s="69" t="s">
        <v>970</v>
      </c>
      <c r="Q2891" s="69">
        <v>10</v>
      </c>
      <c r="R2891" s="69" t="s">
        <v>83</v>
      </c>
      <c r="V2891" s="59" t="str">
        <f t="shared" si="363"/>
        <v>2198135темно-серый</v>
      </c>
      <c r="W2891" s="59" t="str">
        <f t="shared" si="360"/>
        <v>2198135</v>
      </c>
      <c r="X2891" s="59" t="str">
        <f t="shared" si="364"/>
        <v>TRAVELLER WOOLFELT MIX</v>
      </c>
      <c r="AC2891" s="50">
        <f t="shared" si="365"/>
        <v>2</v>
      </c>
      <c r="AD2891" s="43">
        <f t="shared" si="366"/>
        <v>570</v>
      </c>
      <c r="AE2891" s="50">
        <f t="shared" si="367"/>
        <v>2570</v>
      </c>
    </row>
    <row r="2892" spans="1:31">
      <c r="A2892" s="59" t="str">
        <f t="shared" si="361"/>
        <v>219813510</v>
      </c>
      <c r="B2892" s="59" t="str">
        <f t="shared" si="362"/>
        <v>02-570-05</v>
      </c>
      <c r="C2892" s="69" t="s">
        <v>5344</v>
      </c>
      <c r="D2892" s="69" t="s">
        <v>5341</v>
      </c>
      <c r="E2892" s="69" t="s">
        <v>983</v>
      </c>
      <c r="F2892" s="70">
        <v>61</v>
      </c>
      <c r="G2892" s="70" t="s">
        <v>5342</v>
      </c>
      <c r="H2892" s="69" t="s">
        <v>277</v>
      </c>
      <c r="I2892" s="69" t="s">
        <v>1018</v>
      </c>
      <c r="J2892" s="69" t="s">
        <v>330</v>
      </c>
      <c r="K2892" s="69" t="s">
        <v>382</v>
      </c>
      <c r="L2892" s="69" t="s">
        <v>420</v>
      </c>
      <c r="M2892" s="69" t="s">
        <v>388</v>
      </c>
      <c r="N2892" s="69" t="s">
        <v>44</v>
      </c>
      <c r="O2892" s="69" t="s">
        <v>386</v>
      </c>
      <c r="P2892" s="69" t="s">
        <v>970</v>
      </c>
      <c r="Q2892" s="69">
        <v>10</v>
      </c>
      <c r="R2892" s="69" t="s">
        <v>83</v>
      </c>
      <c r="V2892" s="59" t="str">
        <f t="shared" si="363"/>
        <v>2198135темно-серый</v>
      </c>
      <c r="W2892" s="59" t="str">
        <f t="shared" si="360"/>
        <v>2198135</v>
      </c>
      <c r="X2892" s="59" t="str">
        <f t="shared" si="364"/>
        <v>TRAVELLER WOOLFELT MIX</v>
      </c>
      <c r="AC2892" s="50">
        <f t="shared" si="365"/>
        <v>2</v>
      </c>
      <c r="AD2892" s="43">
        <f t="shared" si="366"/>
        <v>570</v>
      </c>
      <c r="AE2892" s="50">
        <f t="shared" si="367"/>
        <v>2570</v>
      </c>
    </row>
    <row r="2893" spans="1:31">
      <c r="A2893" s="59" t="str">
        <f t="shared" si="361"/>
        <v>219813510</v>
      </c>
      <c r="B2893" s="59" t="str">
        <f t="shared" si="362"/>
        <v>02-570-05</v>
      </c>
      <c r="C2893" s="69" t="s">
        <v>5345</v>
      </c>
      <c r="D2893" s="69" t="s">
        <v>5341</v>
      </c>
      <c r="E2893" s="69" t="s">
        <v>989</v>
      </c>
      <c r="F2893" s="70">
        <v>63</v>
      </c>
      <c r="G2893" s="70" t="s">
        <v>5342</v>
      </c>
      <c r="H2893" s="69" t="s">
        <v>277</v>
      </c>
      <c r="I2893" s="69" t="s">
        <v>1018</v>
      </c>
      <c r="J2893" s="69" t="s">
        <v>330</v>
      </c>
      <c r="K2893" s="69" t="s">
        <v>382</v>
      </c>
      <c r="L2893" s="69" t="s">
        <v>420</v>
      </c>
      <c r="M2893" s="69" t="s">
        <v>388</v>
      </c>
      <c r="N2893" s="69" t="s">
        <v>44</v>
      </c>
      <c r="O2893" s="69" t="s">
        <v>386</v>
      </c>
      <c r="P2893" s="69" t="s">
        <v>970</v>
      </c>
      <c r="Q2893" s="69">
        <v>10</v>
      </c>
      <c r="R2893" s="69" t="s">
        <v>83</v>
      </c>
      <c r="V2893" s="59" t="str">
        <f t="shared" si="363"/>
        <v>2198135темно-серый</v>
      </c>
      <c r="W2893" s="59" t="str">
        <f t="shared" si="360"/>
        <v>2198135</v>
      </c>
      <c r="X2893" s="59" t="str">
        <f t="shared" si="364"/>
        <v>TRAVELLER WOOLFELT MIX</v>
      </c>
      <c r="AC2893" s="50">
        <f t="shared" si="365"/>
        <v>2</v>
      </c>
      <c r="AD2893" s="43">
        <f t="shared" si="366"/>
        <v>570</v>
      </c>
      <c r="AE2893" s="50">
        <f t="shared" si="367"/>
        <v>2570</v>
      </c>
    </row>
    <row r="2894" spans="1:31">
      <c r="A2894" s="59" t="str">
        <f t="shared" si="361"/>
        <v>21982091</v>
      </c>
      <c r="B2894" s="59" t="str">
        <f t="shared" si="362"/>
        <v>02-571-09</v>
      </c>
      <c r="C2894" s="69" t="s">
        <v>5346</v>
      </c>
      <c r="D2894" s="69" t="s">
        <v>5347</v>
      </c>
      <c r="E2894" s="69" t="s">
        <v>967</v>
      </c>
      <c r="F2894" s="70">
        <v>57</v>
      </c>
      <c r="G2894" s="70" t="s">
        <v>5348</v>
      </c>
      <c r="H2894" s="69" t="s">
        <v>53</v>
      </c>
      <c r="I2894" s="69" t="s">
        <v>976</v>
      </c>
      <c r="J2894" s="69" t="s">
        <v>330</v>
      </c>
      <c r="K2894" s="69" t="s">
        <v>382</v>
      </c>
      <c r="L2894" s="69" t="s">
        <v>420</v>
      </c>
      <c r="M2894" s="69" t="s">
        <v>388</v>
      </c>
      <c r="N2894" s="69" t="s">
        <v>38</v>
      </c>
      <c r="O2894" s="69" t="s">
        <v>442</v>
      </c>
      <c r="P2894" s="69" t="s">
        <v>970</v>
      </c>
      <c r="Q2894" s="69">
        <v>1</v>
      </c>
      <c r="R2894" s="69" t="s">
        <v>53</v>
      </c>
      <c r="V2894" s="59" t="str">
        <f t="shared" si="363"/>
        <v>2198209черный</v>
      </c>
      <c r="W2894" s="59" t="str">
        <f t="shared" si="360"/>
        <v>2198209</v>
      </c>
      <c r="X2894" s="59" t="str">
        <f t="shared" si="364"/>
        <v>FEDORA FURFELT</v>
      </c>
      <c r="AC2894" s="50">
        <f t="shared" si="365"/>
        <v>2</v>
      </c>
      <c r="AD2894" s="43">
        <f t="shared" si="366"/>
        <v>571</v>
      </c>
      <c r="AE2894" s="50">
        <f t="shared" si="367"/>
        <v>2571</v>
      </c>
    </row>
    <row r="2895" spans="1:31">
      <c r="A2895" s="59" t="str">
        <f t="shared" si="361"/>
        <v>21982091</v>
      </c>
      <c r="B2895" s="59" t="str">
        <f t="shared" si="362"/>
        <v>02-571-09</v>
      </c>
      <c r="C2895" s="69" t="s">
        <v>5349</v>
      </c>
      <c r="D2895" s="69" t="s">
        <v>5347</v>
      </c>
      <c r="E2895" s="69" t="s">
        <v>972</v>
      </c>
      <c r="F2895" s="70">
        <v>59</v>
      </c>
      <c r="G2895" s="70" t="s">
        <v>5348</v>
      </c>
      <c r="H2895" s="69" t="s">
        <v>53</v>
      </c>
      <c r="I2895" s="69" t="s">
        <v>976</v>
      </c>
      <c r="J2895" s="69" t="s">
        <v>330</v>
      </c>
      <c r="K2895" s="69" t="s">
        <v>382</v>
      </c>
      <c r="L2895" s="69" t="s">
        <v>420</v>
      </c>
      <c r="M2895" s="69" t="s">
        <v>388</v>
      </c>
      <c r="N2895" s="69" t="s">
        <v>38</v>
      </c>
      <c r="O2895" s="69" t="s">
        <v>442</v>
      </c>
      <c r="P2895" s="69" t="s">
        <v>970</v>
      </c>
      <c r="Q2895" s="69">
        <v>1</v>
      </c>
      <c r="R2895" s="69" t="s">
        <v>53</v>
      </c>
      <c r="V2895" s="59" t="str">
        <f t="shared" si="363"/>
        <v>2198209черный</v>
      </c>
      <c r="W2895" s="59" t="str">
        <f t="shared" si="360"/>
        <v>2198209</v>
      </c>
      <c r="X2895" s="59" t="str">
        <f t="shared" si="364"/>
        <v>FEDORA FURFELT</v>
      </c>
      <c r="AC2895" s="50">
        <f t="shared" si="365"/>
        <v>2</v>
      </c>
      <c r="AD2895" s="43">
        <f t="shared" si="366"/>
        <v>571</v>
      </c>
      <c r="AE2895" s="50">
        <f t="shared" si="367"/>
        <v>2571</v>
      </c>
    </row>
    <row r="2896" spans="1:31">
      <c r="A2896" s="59" t="str">
        <f t="shared" si="361"/>
        <v>21982091</v>
      </c>
      <c r="B2896" s="59" t="str">
        <f t="shared" si="362"/>
        <v>02-571-09</v>
      </c>
      <c r="C2896" s="69" t="s">
        <v>5350</v>
      </c>
      <c r="D2896" s="69" t="s">
        <v>5347</v>
      </c>
      <c r="E2896" s="69" t="s">
        <v>983</v>
      </c>
      <c r="F2896" s="70">
        <v>61</v>
      </c>
      <c r="G2896" s="70" t="s">
        <v>5348</v>
      </c>
      <c r="H2896" s="69" t="s">
        <v>53</v>
      </c>
      <c r="I2896" s="69" t="s">
        <v>976</v>
      </c>
      <c r="J2896" s="69" t="s">
        <v>330</v>
      </c>
      <c r="K2896" s="69" t="s">
        <v>382</v>
      </c>
      <c r="L2896" s="69" t="s">
        <v>420</v>
      </c>
      <c r="M2896" s="69" t="s">
        <v>388</v>
      </c>
      <c r="N2896" s="69" t="s">
        <v>38</v>
      </c>
      <c r="O2896" s="69" t="s">
        <v>442</v>
      </c>
      <c r="P2896" s="69" t="s">
        <v>970</v>
      </c>
      <c r="Q2896" s="69">
        <v>1</v>
      </c>
      <c r="R2896" s="69" t="s">
        <v>53</v>
      </c>
      <c r="V2896" s="59" t="str">
        <f t="shared" si="363"/>
        <v>2198209черный</v>
      </c>
      <c r="W2896" s="59" t="str">
        <f t="shared" si="360"/>
        <v>2198209</v>
      </c>
      <c r="X2896" s="59" t="str">
        <f t="shared" si="364"/>
        <v>FEDORA FURFELT</v>
      </c>
      <c r="AC2896" s="50">
        <f t="shared" si="365"/>
        <v>2</v>
      </c>
      <c r="AD2896" s="43">
        <f t="shared" si="366"/>
        <v>571</v>
      </c>
      <c r="AE2896" s="50">
        <f t="shared" si="367"/>
        <v>2571</v>
      </c>
    </row>
    <row r="2897" spans="1:31">
      <c r="A2897" s="59" t="str">
        <f t="shared" si="361"/>
        <v>21982092</v>
      </c>
      <c r="B2897" s="59" t="str">
        <f t="shared" si="362"/>
        <v>02-571-06</v>
      </c>
      <c r="C2897" s="69" t="s">
        <v>5351</v>
      </c>
      <c r="D2897" s="69" t="s">
        <v>5352</v>
      </c>
      <c r="E2897" s="69" t="s">
        <v>967</v>
      </c>
      <c r="F2897" s="70">
        <v>57</v>
      </c>
      <c r="G2897" s="70" t="s">
        <v>5348</v>
      </c>
      <c r="H2897" s="69" t="s">
        <v>71</v>
      </c>
      <c r="I2897" s="69" t="s">
        <v>976</v>
      </c>
      <c r="J2897" s="69" t="s">
        <v>330</v>
      </c>
      <c r="K2897" s="69" t="s">
        <v>382</v>
      </c>
      <c r="L2897" s="69" t="s">
        <v>420</v>
      </c>
      <c r="M2897" s="69" t="s">
        <v>388</v>
      </c>
      <c r="N2897" s="69" t="s">
        <v>38</v>
      </c>
      <c r="O2897" s="69" t="s">
        <v>442</v>
      </c>
      <c r="P2897" s="69" t="s">
        <v>970</v>
      </c>
      <c r="Q2897" s="69">
        <v>2</v>
      </c>
      <c r="R2897" s="69" t="s">
        <v>71</v>
      </c>
      <c r="V2897" s="59" t="str">
        <f t="shared" si="363"/>
        <v>2198209синий</v>
      </c>
      <c r="W2897" s="59" t="str">
        <f t="shared" si="360"/>
        <v>2198209</v>
      </c>
      <c r="X2897" s="59" t="str">
        <f t="shared" si="364"/>
        <v>FEDORA FURFELT</v>
      </c>
      <c r="AC2897" s="50">
        <f t="shared" si="365"/>
        <v>2</v>
      </c>
      <c r="AD2897" s="43">
        <f t="shared" si="366"/>
        <v>571</v>
      </c>
      <c r="AE2897" s="50">
        <f t="shared" si="367"/>
        <v>2571</v>
      </c>
    </row>
    <row r="2898" spans="1:31">
      <c r="A2898" s="59" t="str">
        <f t="shared" si="361"/>
        <v>21982092</v>
      </c>
      <c r="B2898" s="59" t="str">
        <f t="shared" si="362"/>
        <v>02-571-06</v>
      </c>
      <c r="C2898" s="69" t="s">
        <v>5353</v>
      </c>
      <c r="D2898" s="69" t="s">
        <v>5352</v>
      </c>
      <c r="E2898" s="69" t="s">
        <v>972</v>
      </c>
      <c r="F2898" s="70">
        <v>59</v>
      </c>
      <c r="G2898" s="70" t="s">
        <v>5348</v>
      </c>
      <c r="H2898" s="69" t="s">
        <v>71</v>
      </c>
      <c r="I2898" s="69" t="s">
        <v>976</v>
      </c>
      <c r="J2898" s="69" t="s">
        <v>330</v>
      </c>
      <c r="K2898" s="69" t="s">
        <v>382</v>
      </c>
      <c r="L2898" s="69" t="s">
        <v>420</v>
      </c>
      <c r="M2898" s="69" t="s">
        <v>388</v>
      </c>
      <c r="N2898" s="69" t="s">
        <v>38</v>
      </c>
      <c r="O2898" s="69" t="s">
        <v>442</v>
      </c>
      <c r="P2898" s="69" t="s">
        <v>970</v>
      </c>
      <c r="Q2898" s="69">
        <v>2</v>
      </c>
      <c r="R2898" s="69" t="s">
        <v>71</v>
      </c>
      <c r="V2898" s="59" t="str">
        <f t="shared" si="363"/>
        <v>2198209синий</v>
      </c>
      <c r="W2898" s="59" t="str">
        <f t="shared" si="360"/>
        <v>2198209</v>
      </c>
      <c r="X2898" s="59" t="str">
        <f t="shared" si="364"/>
        <v>FEDORA FURFELT</v>
      </c>
      <c r="AC2898" s="50">
        <f t="shared" si="365"/>
        <v>2</v>
      </c>
      <c r="AD2898" s="43">
        <f t="shared" si="366"/>
        <v>571</v>
      </c>
      <c r="AE2898" s="50">
        <f t="shared" si="367"/>
        <v>2571</v>
      </c>
    </row>
    <row r="2899" spans="1:31">
      <c r="A2899" s="59" t="str">
        <f t="shared" si="361"/>
        <v>21982092</v>
      </c>
      <c r="B2899" s="59" t="str">
        <f t="shared" si="362"/>
        <v>02-571-06</v>
      </c>
      <c r="C2899" s="69" t="s">
        <v>5354</v>
      </c>
      <c r="D2899" s="69" t="s">
        <v>5352</v>
      </c>
      <c r="E2899" s="69" t="s">
        <v>983</v>
      </c>
      <c r="F2899" s="70">
        <v>61</v>
      </c>
      <c r="G2899" s="70" t="s">
        <v>5348</v>
      </c>
      <c r="H2899" s="69" t="s">
        <v>71</v>
      </c>
      <c r="I2899" s="69" t="s">
        <v>976</v>
      </c>
      <c r="J2899" s="69" t="s">
        <v>330</v>
      </c>
      <c r="K2899" s="69" t="s">
        <v>382</v>
      </c>
      <c r="L2899" s="69" t="s">
        <v>420</v>
      </c>
      <c r="M2899" s="69" t="s">
        <v>388</v>
      </c>
      <c r="N2899" s="69" t="s">
        <v>38</v>
      </c>
      <c r="O2899" s="69" t="s">
        <v>442</v>
      </c>
      <c r="P2899" s="69" t="s">
        <v>970</v>
      </c>
      <c r="Q2899" s="69">
        <v>2</v>
      </c>
      <c r="R2899" s="69" t="s">
        <v>71</v>
      </c>
      <c r="V2899" s="59" t="str">
        <f t="shared" si="363"/>
        <v>2198209синий</v>
      </c>
      <c r="W2899" s="59" t="str">
        <f t="shared" si="360"/>
        <v>2198209</v>
      </c>
      <c r="X2899" s="59" t="str">
        <f t="shared" si="364"/>
        <v>FEDORA FURFELT</v>
      </c>
      <c r="AC2899" s="50">
        <f t="shared" si="365"/>
        <v>2</v>
      </c>
      <c r="AD2899" s="43">
        <f t="shared" si="366"/>
        <v>571</v>
      </c>
      <c r="AE2899" s="50">
        <f t="shared" si="367"/>
        <v>2571</v>
      </c>
    </row>
    <row r="2900" spans="1:31">
      <c r="A2900" s="59" t="str">
        <f t="shared" si="361"/>
        <v>219820933</v>
      </c>
      <c r="B2900" s="59" t="str">
        <f t="shared" si="362"/>
        <v>02-571-08</v>
      </c>
      <c r="C2900" s="69" t="s">
        <v>5355</v>
      </c>
      <c r="D2900" s="69" t="s">
        <v>5356</v>
      </c>
      <c r="E2900" s="69" t="s">
        <v>967</v>
      </c>
      <c r="F2900" s="70">
        <v>57</v>
      </c>
      <c r="G2900" s="70" t="s">
        <v>5348</v>
      </c>
      <c r="H2900" s="69" t="s">
        <v>83</v>
      </c>
      <c r="I2900" s="69" t="s">
        <v>976</v>
      </c>
      <c r="J2900" s="69" t="s">
        <v>330</v>
      </c>
      <c r="K2900" s="69" t="s">
        <v>382</v>
      </c>
      <c r="L2900" s="69" t="s">
        <v>420</v>
      </c>
      <c r="M2900" s="69" t="s">
        <v>388</v>
      </c>
      <c r="N2900" s="69" t="s">
        <v>38</v>
      </c>
      <c r="O2900" s="69" t="s">
        <v>442</v>
      </c>
      <c r="P2900" s="69" t="s">
        <v>970</v>
      </c>
      <c r="Q2900" s="69">
        <v>33</v>
      </c>
      <c r="R2900" s="69" t="s">
        <v>83</v>
      </c>
      <c r="V2900" s="59" t="str">
        <f t="shared" si="363"/>
        <v>2198209серый</v>
      </c>
      <c r="W2900" s="59" t="str">
        <f t="shared" si="360"/>
        <v>2198209</v>
      </c>
      <c r="X2900" s="59" t="str">
        <f t="shared" si="364"/>
        <v>FEDORA FURFELT</v>
      </c>
      <c r="AC2900" s="50">
        <f t="shared" si="365"/>
        <v>2</v>
      </c>
      <c r="AD2900" s="43">
        <f t="shared" si="366"/>
        <v>571</v>
      </c>
      <c r="AE2900" s="50">
        <f t="shared" si="367"/>
        <v>2571</v>
      </c>
    </row>
    <row r="2901" spans="1:31">
      <c r="A2901" s="59" t="str">
        <f t="shared" si="361"/>
        <v>219820933</v>
      </c>
      <c r="B2901" s="59" t="str">
        <f t="shared" si="362"/>
        <v>02-571-08</v>
      </c>
      <c r="C2901" s="69" t="s">
        <v>5357</v>
      </c>
      <c r="D2901" s="69" t="s">
        <v>5356</v>
      </c>
      <c r="E2901" s="69" t="s">
        <v>972</v>
      </c>
      <c r="F2901" s="70">
        <v>59</v>
      </c>
      <c r="G2901" s="70" t="s">
        <v>5348</v>
      </c>
      <c r="H2901" s="69" t="s">
        <v>83</v>
      </c>
      <c r="I2901" s="69" t="s">
        <v>976</v>
      </c>
      <c r="J2901" s="69" t="s">
        <v>330</v>
      </c>
      <c r="K2901" s="69" t="s">
        <v>382</v>
      </c>
      <c r="L2901" s="69" t="s">
        <v>420</v>
      </c>
      <c r="M2901" s="69" t="s">
        <v>388</v>
      </c>
      <c r="N2901" s="69" t="s">
        <v>38</v>
      </c>
      <c r="O2901" s="69" t="s">
        <v>442</v>
      </c>
      <c r="P2901" s="69" t="s">
        <v>970</v>
      </c>
      <c r="Q2901" s="69">
        <v>33</v>
      </c>
      <c r="R2901" s="69" t="s">
        <v>83</v>
      </c>
      <c r="V2901" s="59" t="str">
        <f t="shared" si="363"/>
        <v>2198209серый</v>
      </c>
      <c r="W2901" s="59" t="str">
        <f t="shared" si="360"/>
        <v>2198209</v>
      </c>
      <c r="X2901" s="59" t="str">
        <f t="shared" si="364"/>
        <v>FEDORA FURFELT</v>
      </c>
      <c r="AC2901" s="50">
        <f t="shared" si="365"/>
        <v>2</v>
      </c>
      <c r="AD2901" s="43">
        <f t="shared" si="366"/>
        <v>571</v>
      </c>
      <c r="AE2901" s="50">
        <f t="shared" si="367"/>
        <v>2571</v>
      </c>
    </row>
    <row r="2902" spans="1:31">
      <c r="A2902" s="59" t="str">
        <f t="shared" si="361"/>
        <v>219820933</v>
      </c>
      <c r="B2902" s="59" t="str">
        <f t="shared" si="362"/>
        <v>02-571-08</v>
      </c>
      <c r="C2902" s="69" t="s">
        <v>5358</v>
      </c>
      <c r="D2902" s="69" t="s">
        <v>5356</v>
      </c>
      <c r="E2902" s="69" t="s">
        <v>983</v>
      </c>
      <c r="F2902" s="70">
        <v>61</v>
      </c>
      <c r="G2902" s="70" t="s">
        <v>5348</v>
      </c>
      <c r="H2902" s="69" t="s">
        <v>83</v>
      </c>
      <c r="I2902" s="69" t="s">
        <v>976</v>
      </c>
      <c r="J2902" s="69" t="s">
        <v>330</v>
      </c>
      <c r="K2902" s="69" t="s">
        <v>382</v>
      </c>
      <c r="L2902" s="69" t="s">
        <v>420</v>
      </c>
      <c r="M2902" s="69" t="s">
        <v>388</v>
      </c>
      <c r="N2902" s="69" t="s">
        <v>38</v>
      </c>
      <c r="O2902" s="69" t="s">
        <v>442</v>
      </c>
      <c r="P2902" s="69" t="s">
        <v>970</v>
      </c>
      <c r="Q2902" s="69">
        <v>33</v>
      </c>
      <c r="R2902" s="69" t="s">
        <v>83</v>
      </c>
      <c r="V2902" s="59" t="str">
        <f t="shared" si="363"/>
        <v>2198209серый</v>
      </c>
      <c r="W2902" s="59" t="str">
        <f t="shared" si="360"/>
        <v>2198209</v>
      </c>
      <c r="X2902" s="59" t="str">
        <f t="shared" si="364"/>
        <v>FEDORA FURFELT</v>
      </c>
      <c r="AC2902" s="50">
        <f t="shared" si="365"/>
        <v>2</v>
      </c>
      <c r="AD2902" s="43">
        <f t="shared" si="366"/>
        <v>571</v>
      </c>
      <c r="AE2902" s="50">
        <f t="shared" si="367"/>
        <v>2571</v>
      </c>
    </row>
    <row r="2903" spans="1:31">
      <c r="A2903" s="59" t="str">
        <f t="shared" si="361"/>
        <v>25281122</v>
      </c>
      <c r="B2903" s="59" t="str">
        <f t="shared" si="362"/>
        <v>02-572-16</v>
      </c>
      <c r="C2903" s="69" t="s">
        <v>5359</v>
      </c>
      <c r="D2903" s="69" t="s">
        <v>5360</v>
      </c>
      <c r="E2903" s="69" t="s">
        <v>967</v>
      </c>
      <c r="F2903" s="70">
        <v>57</v>
      </c>
      <c r="G2903" s="70" t="s">
        <v>4193</v>
      </c>
      <c r="H2903" s="69" t="s">
        <v>55</v>
      </c>
      <c r="I2903" s="69" t="s">
        <v>1018</v>
      </c>
      <c r="J2903" s="69" t="s">
        <v>330</v>
      </c>
      <c r="K2903" s="69" t="s">
        <v>382</v>
      </c>
      <c r="L2903" s="69" t="s">
        <v>420</v>
      </c>
      <c r="M2903" s="69" t="s">
        <v>388</v>
      </c>
      <c r="N2903" s="69" t="s">
        <v>44</v>
      </c>
      <c r="O2903" s="69" t="s">
        <v>386</v>
      </c>
      <c r="P2903" s="69" t="s">
        <v>970</v>
      </c>
      <c r="Q2903" s="69">
        <v>2</v>
      </c>
      <c r="R2903" s="69" t="s">
        <v>71</v>
      </c>
      <c r="V2903" s="59" t="str">
        <f t="shared" si="363"/>
        <v>2528112темно-синий</v>
      </c>
      <c r="W2903" s="59" t="str">
        <f t="shared" si="360"/>
        <v>2528112</v>
      </c>
      <c r="X2903" s="59" t="str">
        <f t="shared" si="364"/>
        <v>TRAVELLER WOOLFELT</v>
      </c>
      <c r="AC2903" s="50">
        <f t="shared" si="365"/>
        <v>2</v>
      </c>
      <c r="AD2903" s="43">
        <f t="shared" si="366"/>
        <v>572</v>
      </c>
      <c r="AE2903" s="50">
        <f t="shared" si="367"/>
        <v>2572</v>
      </c>
    </row>
    <row r="2904" spans="1:31">
      <c r="A2904" s="59" t="str">
        <f t="shared" si="361"/>
        <v>25281122</v>
      </c>
      <c r="B2904" s="59" t="str">
        <f t="shared" si="362"/>
        <v>02-572-16</v>
      </c>
      <c r="C2904" s="69" t="s">
        <v>5361</v>
      </c>
      <c r="D2904" s="69" t="s">
        <v>5360</v>
      </c>
      <c r="E2904" s="69" t="s">
        <v>972</v>
      </c>
      <c r="F2904" s="70">
        <v>59</v>
      </c>
      <c r="G2904" s="70" t="s">
        <v>4193</v>
      </c>
      <c r="H2904" s="69" t="s">
        <v>55</v>
      </c>
      <c r="I2904" s="69" t="s">
        <v>1018</v>
      </c>
      <c r="J2904" s="69" t="s">
        <v>330</v>
      </c>
      <c r="K2904" s="69" t="s">
        <v>382</v>
      </c>
      <c r="L2904" s="69" t="s">
        <v>420</v>
      </c>
      <c r="M2904" s="69" t="s">
        <v>388</v>
      </c>
      <c r="N2904" s="69" t="s">
        <v>44</v>
      </c>
      <c r="O2904" s="69" t="s">
        <v>386</v>
      </c>
      <c r="P2904" s="69" t="s">
        <v>970</v>
      </c>
      <c r="Q2904" s="69">
        <v>2</v>
      </c>
      <c r="R2904" s="69" t="s">
        <v>71</v>
      </c>
      <c r="V2904" s="59" t="str">
        <f t="shared" si="363"/>
        <v>2528112темно-синий</v>
      </c>
      <c r="W2904" s="59" t="str">
        <f t="shared" si="360"/>
        <v>2528112</v>
      </c>
      <c r="X2904" s="59" t="str">
        <f t="shared" si="364"/>
        <v>TRAVELLER WOOLFELT</v>
      </c>
      <c r="AC2904" s="50">
        <f t="shared" si="365"/>
        <v>2</v>
      </c>
      <c r="AD2904" s="43">
        <f t="shared" si="366"/>
        <v>572</v>
      </c>
      <c r="AE2904" s="50">
        <f t="shared" si="367"/>
        <v>2572</v>
      </c>
    </row>
    <row r="2905" spans="1:31">
      <c r="A2905" s="59" t="str">
        <f t="shared" si="361"/>
        <v>25281122</v>
      </c>
      <c r="B2905" s="59" t="str">
        <f t="shared" si="362"/>
        <v>02-572-16</v>
      </c>
      <c r="C2905" s="69" t="s">
        <v>5362</v>
      </c>
      <c r="D2905" s="69" t="s">
        <v>5360</v>
      </c>
      <c r="E2905" s="69" t="s">
        <v>983</v>
      </c>
      <c r="F2905" s="70">
        <v>61</v>
      </c>
      <c r="G2905" s="70" t="s">
        <v>4193</v>
      </c>
      <c r="H2905" s="69" t="s">
        <v>55</v>
      </c>
      <c r="I2905" s="69" t="s">
        <v>1018</v>
      </c>
      <c r="J2905" s="69" t="s">
        <v>330</v>
      </c>
      <c r="K2905" s="69" t="s">
        <v>382</v>
      </c>
      <c r="L2905" s="69" t="s">
        <v>420</v>
      </c>
      <c r="M2905" s="69" t="s">
        <v>388</v>
      </c>
      <c r="N2905" s="69" t="s">
        <v>44</v>
      </c>
      <c r="O2905" s="69" t="s">
        <v>386</v>
      </c>
      <c r="P2905" s="69" t="s">
        <v>970</v>
      </c>
      <c r="Q2905" s="69">
        <v>2</v>
      </c>
      <c r="R2905" s="69" t="s">
        <v>71</v>
      </c>
      <c r="V2905" s="59" t="str">
        <f t="shared" si="363"/>
        <v>2528112темно-синий</v>
      </c>
      <c r="W2905" s="59" t="str">
        <f t="shared" si="360"/>
        <v>2528112</v>
      </c>
      <c r="X2905" s="59" t="str">
        <f t="shared" si="364"/>
        <v>TRAVELLER WOOLFELT</v>
      </c>
      <c r="AC2905" s="50">
        <f t="shared" si="365"/>
        <v>2</v>
      </c>
      <c r="AD2905" s="43">
        <f t="shared" si="366"/>
        <v>572</v>
      </c>
      <c r="AE2905" s="50">
        <f t="shared" si="367"/>
        <v>2572</v>
      </c>
    </row>
    <row r="2906" spans="1:31">
      <c r="A2906" s="59" t="str">
        <f t="shared" si="361"/>
        <v>25281122</v>
      </c>
      <c r="B2906" s="59" t="str">
        <f t="shared" si="362"/>
        <v>02-572-16</v>
      </c>
      <c r="C2906" s="69" t="s">
        <v>5363</v>
      </c>
      <c r="D2906" s="69" t="s">
        <v>5360</v>
      </c>
      <c r="E2906" s="69" t="s">
        <v>989</v>
      </c>
      <c r="F2906" s="70">
        <v>63</v>
      </c>
      <c r="G2906" s="70" t="s">
        <v>4193</v>
      </c>
      <c r="H2906" s="69" t="s">
        <v>55</v>
      </c>
      <c r="I2906" s="69" t="s">
        <v>1018</v>
      </c>
      <c r="J2906" s="69" t="s">
        <v>330</v>
      </c>
      <c r="K2906" s="69" t="s">
        <v>382</v>
      </c>
      <c r="L2906" s="69" t="s">
        <v>420</v>
      </c>
      <c r="M2906" s="69" t="s">
        <v>388</v>
      </c>
      <c r="N2906" s="69" t="s">
        <v>44</v>
      </c>
      <c r="O2906" s="69" t="s">
        <v>386</v>
      </c>
      <c r="P2906" s="69" t="s">
        <v>970</v>
      </c>
      <c r="Q2906" s="69">
        <v>2</v>
      </c>
      <c r="R2906" s="69" t="s">
        <v>71</v>
      </c>
      <c r="V2906" s="59" t="str">
        <f t="shared" si="363"/>
        <v>2528112темно-синий</v>
      </c>
      <c r="W2906" s="59" t="str">
        <f t="shared" si="360"/>
        <v>2528112</v>
      </c>
      <c r="X2906" s="59" t="str">
        <f t="shared" si="364"/>
        <v>TRAVELLER WOOLFELT</v>
      </c>
      <c r="AC2906" s="50">
        <f t="shared" si="365"/>
        <v>2</v>
      </c>
      <c r="AD2906" s="43">
        <f t="shared" si="366"/>
        <v>572</v>
      </c>
      <c r="AE2906" s="50">
        <f t="shared" si="367"/>
        <v>2572</v>
      </c>
    </row>
    <row r="2907" spans="1:31">
      <c r="A2907" s="59" t="str">
        <f t="shared" si="361"/>
        <v>25981201</v>
      </c>
      <c r="B2907" s="59" t="str">
        <f t="shared" si="362"/>
        <v>02-573-09</v>
      </c>
      <c r="C2907" s="69" t="s">
        <v>5364</v>
      </c>
      <c r="D2907" s="69" t="s">
        <v>5365</v>
      </c>
      <c r="E2907" s="69" t="s">
        <v>967</v>
      </c>
      <c r="F2907" s="70">
        <v>57</v>
      </c>
      <c r="G2907" s="70" t="s">
        <v>5366</v>
      </c>
      <c r="H2907" s="69" t="s">
        <v>53</v>
      </c>
      <c r="I2907" s="69" t="s">
        <v>1018</v>
      </c>
      <c r="J2907" s="69" t="s">
        <v>330</v>
      </c>
      <c r="K2907" s="69" t="s">
        <v>382</v>
      </c>
      <c r="L2907" s="69" t="s">
        <v>420</v>
      </c>
      <c r="M2907" s="69" t="s">
        <v>388</v>
      </c>
      <c r="N2907" s="69" t="s">
        <v>44</v>
      </c>
      <c r="O2907" s="69" t="s">
        <v>386</v>
      </c>
      <c r="P2907" s="69" t="s">
        <v>970</v>
      </c>
      <c r="Q2907" s="69">
        <v>1</v>
      </c>
      <c r="R2907" s="69" t="s">
        <v>53</v>
      </c>
      <c r="V2907" s="59" t="str">
        <f t="shared" si="363"/>
        <v>2598120черный</v>
      </c>
      <c r="W2907" s="59" t="str">
        <f t="shared" si="360"/>
        <v>2598120</v>
      </c>
      <c r="X2907" s="59" t="str">
        <f t="shared" si="364"/>
        <v>TRAVELLER WOOLFELT</v>
      </c>
      <c r="AC2907" s="50">
        <f t="shared" si="365"/>
        <v>2</v>
      </c>
      <c r="AD2907" s="43">
        <f t="shared" si="366"/>
        <v>573</v>
      </c>
      <c r="AE2907" s="50">
        <f t="shared" si="367"/>
        <v>2573</v>
      </c>
    </row>
    <row r="2908" spans="1:31">
      <c r="A2908" s="59" t="str">
        <f t="shared" si="361"/>
        <v>25981201</v>
      </c>
      <c r="B2908" s="59" t="str">
        <f t="shared" si="362"/>
        <v>02-573-09</v>
      </c>
      <c r="C2908" s="69" t="s">
        <v>5367</v>
      </c>
      <c r="D2908" s="69" t="s">
        <v>5365</v>
      </c>
      <c r="E2908" s="69" t="s">
        <v>972</v>
      </c>
      <c r="F2908" s="70">
        <v>59</v>
      </c>
      <c r="G2908" s="70" t="s">
        <v>5366</v>
      </c>
      <c r="H2908" s="69" t="s">
        <v>53</v>
      </c>
      <c r="I2908" s="69" t="s">
        <v>1018</v>
      </c>
      <c r="J2908" s="69" t="s">
        <v>330</v>
      </c>
      <c r="K2908" s="69" t="s">
        <v>382</v>
      </c>
      <c r="L2908" s="69" t="s">
        <v>420</v>
      </c>
      <c r="M2908" s="69" t="s">
        <v>388</v>
      </c>
      <c r="N2908" s="69" t="s">
        <v>44</v>
      </c>
      <c r="O2908" s="69" t="s">
        <v>386</v>
      </c>
      <c r="P2908" s="69" t="s">
        <v>970</v>
      </c>
      <c r="Q2908" s="69">
        <v>1</v>
      </c>
      <c r="R2908" s="69" t="s">
        <v>53</v>
      </c>
      <c r="V2908" s="59" t="str">
        <f t="shared" si="363"/>
        <v>2598120черный</v>
      </c>
      <c r="W2908" s="59" t="str">
        <f t="shared" si="360"/>
        <v>2598120</v>
      </c>
      <c r="X2908" s="59" t="str">
        <f t="shared" si="364"/>
        <v>TRAVELLER WOOLFELT</v>
      </c>
      <c r="AC2908" s="50">
        <f t="shared" si="365"/>
        <v>2</v>
      </c>
      <c r="AD2908" s="43">
        <f t="shared" si="366"/>
        <v>573</v>
      </c>
      <c r="AE2908" s="50">
        <f t="shared" si="367"/>
        <v>2573</v>
      </c>
    </row>
    <row r="2909" spans="1:31">
      <c r="A2909" s="59" t="str">
        <f t="shared" si="361"/>
        <v>25981201</v>
      </c>
      <c r="B2909" s="59" t="str">
        <f t="shared" si="362"/>
        <v>02-573-09</v>
      </c>
      <c r="C2909" s="69" t="s">
        <v>5368</v>
      </c>
      <c r="D2909" s="69" t="s">
        <v>5365</v>
      </c>
      <c r="E2909" s="69" t="s">
        <v>983</v>
      </c>
      <c r="F2909" s="70">
        <v>61</v>
      </c>
      <c r="G2909" s="70" t="s">
        <v>5366</v>
      </c>
      <c r="H2909" s="69" t="s">
        <v>53</v>
      </c>
      <c r="I2909" s="69" t="s">
        <v>1018</v>
      </c>
      <c r="J2909" s="69" t="s">
        <v>330</v>
      </c>
      <c r="K2909" s="69" t="s">
        <v>382</v>
      </c>
      <c r="L2909" s="69" t="s">
        <v>420</v>
      </c>
      <c r="M2909" s="69" t="s">
        <v>388</v>
      </c>
      <c r="N2909" s="69" t="s">
        <v>44</v>
      </c>
      <c r="O2909" s="69" t="s">
        <v>386</v>
      </c>
      <c r="P2909" s="69" t="s">
        <v>970</v>
      </c>
      <c r="Q2909" s="69">
        <v>1</v>
      </c>
      <c r="R2909" s="69" t="s">
        <v>53</v>
      </c>
      <c r="V2909" s="59" t="str">
        <f t="shared" si="363"/>
        <v>2598120черный</v>
      </c>
      <c r="W2909" s="59" t="str">
        <f t="shared" si="360"/>
        <v>2598120</v>
      </c>
      <c r="X2909" s="59" t="str">
        <f t="shared" si="364"/>
        <v>TRAVELLER WOOLFELT</v>
      </c>
      <c r="AC2909" s="50">
        <f t="shared" si="365"/>
        <v>2</v>
      </c>
      <c r="AD2909" s="43">
        <f t="shared" si="366"/>
        <v>573</v>
      </c>
      <c r="AE2909" s="50">
        <f t="shared" si="367"/>
        <v>2573</v>
      </c>
    </row>
    <row r="2910" spans="1:31">
      <c r="A2910" s="59" t="str">
        <f t="shared" si="361"/>
        <v>25981201</v>
      </c>
      <c r="B2910" s="59" t="str">
        <f t="shared" si="362"/>
        <v>02-573-09</v>
      </c>
      <c r="C2910" s="69" t="s">
        <v>5369</v>
      </c>
      <c r="D2910" s="69" t="s">
        <v>5365</v>
      </c>
      <c r="E2910" s="69" t="s">
        <v>989</v>
      </c>
      <c r="F2910" s="70">
        <v>63</v>
      </c>
      <c r="G2910" s="70" t="s">
        <v>5366</v>
      </c>
      <c r="H2910" s="69" t="s">
        <v>53</v>
      </c>
      <c r="I2910" s="69" t="s">
        <v>1018</v>
      </c>
      <c r="J2910" s="69" t="s">
        <v>330</v>
      </c>
      <c r="K2910" s="69" t="s">
        <v>382</v>
      </c>
      <c r="L2910" s="69" t="s">
        <v>420</v>
      </c>
      <c r="M2910" s="69" t="s">
        <v>388</v>
      </c>
      <c r="N2910" s="69" t="s">
        <v>44</v>
      </c>
      <c r="O2910" s="69" t="s">
        <v>386</v>
      </c>
      <c r="P2910" s="69" t="s">
        <v>970</v>
      </c>
      <c r="Q2910" s="69">
        <v>1</v>
      </c>
      <c r="R2910" s="69" t="s">
        <v>53</v>
      </c>
      <c r="V2910" s="59" t="str">
        <f t="shared" si="363"/>
        <v>2598120черный</v>
      </c>
      <c r="W2910" s="59" t="str">
        <f t="shared" si="360"/>
        <v>2598120</v>
      </c>
      <c r="X2910" s="59" t="str">
        <f t="shared" si="364"/>
        <v>TRAVELLER WOOLFELT</v>
      </c>
      <c r="AC2910" s="50">
        <f t="shared" si="365"/>
        <v>2</v>
      </c>
      <c r="AD2910" s="43">
        <f t="shared" si="366"/>
        <v>573</v>
      </c>
      <c r="AE2910" s="50">
        <f t="shared" si="367"/>
        <v>2573</v>
      </c>
    </row>
    <row r="2911" spans="1:31">
      <c r="A2911" s="59" t="str">
        <f t="shared" si="361"/>
        <v>26281011</v>
      </c>
      <c r="B2911" s="59" t="str">
        <f t="shared" si="362"/>
        <v>02-574-09</v>
      </c>
      <c r="C2911" s="69" t="s">
        <v>5370</v>
      </c>
      <c r="D2911" s="69" t="s">
        <v>5371</v>
      </c>
      <c r="E2911" s="69" t="s">
        <v>967</v>
      </c>
      <c r="F2911" s="70">
        <v>57</v>
      </c>
      <c r="G2911" s="70" t="s">
        <v>5372</v>
      </c>
      <c r="H2911" s="69" t="s">
        <v>53</v>
      </c>
      <c r="I2911" s="69" t="s">
        <v>1018</v>
      </c>
      <c r="J2911" s="69" t="s">
        <v>330</v>
      </c>
      <c r="K2911" s="69" t="s">
        <v>382</v>
      </c>
      <c r="L2911" s="69" t="s">
        <v>420</v>
      </c>
      <c r="M2911" s="69" t="s">
        <v>388</v>
      </c>
      <c r="N2911" s="69" t="s">
        <v>44</v>
      </c>
      <c r="O2911" s="69" t="s">
        <v>442</v>
      </c>
      <c r="P2911" s="69" t="s">
        <v>970</v>
      </c>
      <c r="Q2911" s="69">
        <v>1</v>
      </c>
      <c r="R2911" s="69" t="s">
        <v>53</v>
      </c>
      <c r="V2911" s="59" t="str">
        <f t="shared" si="363"/>
        <v>2628101черный</v>
      </c>
      <c r="W2911" s="59" t="str">
        <f t="shared" si="360"/>
        <v>2628101</v>
      </c>
      <c r="X2911" s="59" t="str">
        <f t="shared" si="364"/>
        <v>TRAVELLER WOOLFELT</v>
      </c>
      <c r="AC2911" s="50">
        <f t="shared" si="365"/>
        <v>2</v>
      </c>
      <c r="AD2911" s="43">
        <f t="shared" si="366"/>
        <v>574</v>
      </c>
      <c r="AE2911" s="50">
        <f t="shared" si="367"/>
        <v>2574</v>
      </c>
    </row>
    <row r="2912" spans="1:31">
      <c r="A2912" s="59" t="str">
        <f t="shared" si="361"/>
        <v>26281011</v>
      </c>
      <c r="B2912" s="59" t="str">
        <f t="shared" si="362"/>
        <v>02-574-09</v>
      </c>
      <c r="C2912" s="69" t="s">
        <v>5373</v>
      </c>
      <c r="D2912" s="69" t="s">
        <v>5371</v>
      </c>
      <c r="E2912" s="69" t="s">
        <v>972</v>
      </c>
      <c r="F2912" s="70">
        <v>59</v>
      </c>
      <c r="G2912" s="70" t="s">
        <v>5372</v>
      </c>
      <c r="H2912" s="69" t="s">
        <v>53</v>
      </c>
      <c r="I2912" s="69" t="s">
        <v>1018</v>
      </c>
      <c r="J2912" s="69" t="s">
        <v>330</v>
      </c>
      <c r="K2912" s="69" t="s">
        <v>382</v>
      </c>
      <c r="L2912" s="69" t="s">
        <v>420</v>
      </c>
      <c r="M2912" s="69" t="s">
        <v>388</v>
      </c>
      <c r="N2912" s="69" t="s">
        <v>44</v>
      </c>
      <c r="O2912" s="69" t="s">
        <v>442</v>
      </c>
      <c r="P2912" s="69" t="s">
        <v>970</v>
      </c>
      <c r="Q2912" s="69">
        <v>1</v>
      </c>
      <c r="R2912" s="69" t="s">
        <v>53</v>
      </c>
      <c r="V2912" s="59" t="str">
        <f t="shared" si="363"/>
        <v>2628101черный</v>
      </c>
      <c r="W2912" s="59" t="str">
        <f t="shared" si="360"/>
        <v>2628101</v>
      </c>
      <c r="X2912" s="59" t="str">
        <f t="shared" si="364"/>
        <v>TRAVELLER WOOLFELT</v>
      </c>
      <c r="AC2912" s="50">
        <f t="shared" si="365"/>
        <v>2</v>
      </c>
      <c r="AD2912" s="43">
        <f t="shared" si="366"/>
        <v>574</v>
      </c>
      <c r="AE2912" s="50">
        <f t="shared" si="367"/>
        <v>2574</v>
      </c>
    </row>
    <row r="2913" spans="1:31">
      <c r="A2913" s="59" t="str">
        <f t="shared" si="361"/>
        <v>26281011</v>
      </c>
      <c r="B2913" s="59" t="str">
        <f t="shared" si="362"/>
        <v>02-574-09</v>
      </c>
      <c r="C2913" s="69" t="s">
        <v>5374</v>
      </c>
      <c r="D2913" s="69" t="s">
        <v>5371</v>
      </c>
      <c r="E2913" s="69" t="s">
        <v>983</v>
      </c>
      <c r="F2913" s="70">
        <v>61</v>
      </c>
      <c r="G2913" s="70" t="s">
        <v>5372</v>
      </c>
      <c r="H2913" s="69" t="s">
        <v>53</v>
      </c>
      <c r="I2913" s="69" t="s">
        <v>1018</v>
      </c>
      <c r="J2913" s="69" t="s">
        <v>330</v>
      </c>
      <c r="K2913" s="69" t="s">
        <v>382</v>
      </c>
      <c r="L2913" s="69" t="s">
        <v>420</v>
      </c>
      <c r="M2913" s="69" t="s">
        <v>388</v>
      </c>
      <c r="N2913" s="69" t="s">
        <v>44</v>
      </c>
      <c r="O2913" s="69" t="s">
        <v>442</v>
      </c>
      <c r="P2913" s="69" t="s">
        <v>970</v>
      </c>
      <c r="Q2913" s="69">
        <v>1</v>
      </c>
      <c r="R2913" s="69" t="s">
        <v>53</v>
      </c>
      <c r="V2913" s="59" t="str">
        <f t="shared" si="363"/>
        <v>2628101черный</v>
      </c>
      <c r="W2913" s="59" t="str">
        <f t="shared" si="360"/>
        <v>2628101</v>
      </c>
      <c r="X2913" s="59" t="str">
        <f t="shared" si="364"/>
        <v>TRAVELLER WOOLFELT</v>
      </c>
      <c r="AC2913" s="50">
        <f t="shared" si="365"/>
        <v>2</v>
      </c>
      <c r="AD2913" s="43">
        <f t="shared" si="366"/>
        <v>574</v>
      </c>
      <c r="AE2913" s="50">
        <f t="shared" si="367"/>
        <v>2574</v>
      </c>
    </row>
    <row r="2914" spans="1:31">
      <c r="A2914" s="59" t="str">
        <f t="shared" si="361"/>
        <v>26281011</v>
      </c>
      <c r="B2914" s="59" t="str">
        <f t="shared" si="362"/>
        <v>02-574-09</v>
      </c>
      <c r="C2914" s="69" t="s">
        <v>5375</v>
      </c>
      <c r="D2914" s="69" t="s">
        <v>5371</v>
      </c>
      <c r="E2914" s="69" t="s">
        <v>989</v>
      </c>
      <c r="F2914" s="70">
        <v>63</v>
      </c>
      <c r="G2914" s="70" t="s">
        <v>5372</v>
      </c>
      <c r="H2914" s="69" t="s">
        <v>53</v>
      </c>
      <c r="I2914" s="69" t="s">
        <v>1018</v>
      </c>
      <c r="J2914" s="69" t="s">
        <v>330</v>
      </c>
      <c r="K2914" s="69" t="s">
        <v>382</v>
      </c>
      <c r="L2914" s="69" t="s">
        <v>420</v>
      </c>
      <c r="M2914" s="69" t="s">
        <v>388</v>
      </c>
      <c r="N2914" s="69" t="s">
        <v>44</v>
      </c>
      <c r="O2914" s="69" t="s">
        <v>442</v>
      </c>
      <c r="P2914" s="69" t="s">
        <v>970</v>
      </c>
      <c r="Q2914" s="69">
        <v>1</v>
      </c>
      <c r="R2914" s="69" t="s">
        <v>53</v>
      </c>
      <c r="V2914" s="59" t="str">
        <f t="shared" si="363"/>
        <v>2628101черный</v>
      </c>
      <c r="W2914" s="59" t="str">
        <f t="shared" si="360"/>
        <v>2628101</v>
      </c>
      <c r="X2914" s="59" t="str">
        <f t="shared" si="364"/>
        <v>TRAVELLER WOOLFELT</v>
      </c>
      <c r="AC2914" s="50">
        <f t="shared" si="365"/>
        <v>2</v>
      </c>
      <c r="AD2914" s="43">
        <f t="shared" si="366"/>
        <v>574</v>
      </c>
      <c r="AE2914" s="50">
        <f t="shared" si="367"/>
        <v>2574</v>
      </c>
    </row>
    <row r="2915" spans="1:31">
      <c r="A2915" s="59" t="str">
        <f t="shared" si="361"/>
        <v>262810179</v>
      </c>
      <c r="B2915" s="59" t="str">
        <f t="shared" si="362"/>
        <v>02-574-02</v>
      </c>
      <c r="C2915" s="69" t="s">
        <v>5376</v>
      </c>
      <c r="D2915" s="69" t="s">
        <v>5377</v>
      </c>
      <c r="E2915" s="69" t="s">
        <v>967</v>
      </c>
      <c r="F2915" s="70">
        <v>57</v>
      </c>
      <c r="G2915" s="70" t="s">
        <v>5372</v>
      </c>
      <c r="H2915" s="69" t="s">
        <v>205</v>
      </c>
      <c r="I2915" s="69" t="s">
        <v>1018</v>
      </c>
      <c r="J2915" s="69" t="s">
        <v>330</v>
      </c>
      <c r="K2915" s="69" t="s">
        <v>382</v>
      </c>
      <c r="L2915" s="69" t="s">
        <v>420</v>
      </c>
      <c r="M2915" s="69" t="s">
        <v>388</v>
      </c>
      <c r="N2915" s="69" t="s">
        <v>44</v>
      </c>
      <c r="O2915" s="69" t="s">
        <v>442</v>
      </c>
      <c r="P2915" s="69" t="s">
        <v>970</v>
      </c>
      <c r="Q2915" s="69">
        <v>79</v>
      </c>
      <c r="R2915" s="69" t="s">
        <v>63</v>
      </c>
      <c r="V2915" s="59" t="str">
        <f t="shared" si="363"/>
        <v>2628101песочный</v>
      </c>
      <c r="W2915" s="59" t="str">
        <f t="shared" si="360"/>
        <v>2628101</v>
      </c>
      <c r="X2915" s="59" t="str">
        <f t="shared" si="364"/>
        <v>TRAVELLER WOOLFELT</v>
      </c>
      <c r="AC2915" s="50">
        <f t="shared" si="365"/>
        <v>2</v>
      </c>
      <c r="AD2915" s="43">
        <f t="shared" si="366"/>
        <v>574</v>
      </c>
      <c r="AE2915" s="50">
        <f t="shared" si="367"/>
        <v>2574</v>
      </c>
    </row>
    <row r="2916" spans="1:31">
      <c r="A2916" s="59" t="str">
        <f t="shared" si="361"/>
        <v>262810179</v>
      </c>
      <c r="B2916" s="59" t="str">
        <f t="shared" si="362"/>
        <v>02-574-02</v>
      </c>
      <c r="C2916" s="69" t="s">
        <v>5378</v>
      </c>
      <c r="D2916" s="69" t="s">
        <v>5377</v>
      </c>
      <c r="E2916" s="69" t="s">
        <v>972</v>
      </c>
      <c r="F2916" s="70">
        <v>59</v>
      </c>
      <c r="G2916" s="70" t="s">
        <v>5372</v>
      </c>
      <c r="H2916" s="69" t="s">
        <v>205</v>
      </c>
      <c r="I2916" s="69" t="s">
        <v>1018</v>
      </c>
      <c r="J2916" s="69" t="s">
        <v>330</v>
      </c>
      <c r="K2916" s="69" t="s">
        <v>382</v>
      </c>
      <c r="L2916" s="69" t="s">
        <v>420</v>
      </c>
      <c r="M2916" s="69" t="s">
        <v>388</v>
      </c>
      <c r="N2916" s="69" t="s">
        <v>44</v>
      </c>
      <c r="O2916" s="69" t="s">
        <v>442</v>
      </c>
      <c r="P2916" s="69" t="s">
        <v>970</v>
      </c>
      <c r="Q2916" s="69">
        <v>79</v>
      </c>
      <c r="R2916" s="69" t="s">
        <v>63</v>
      </c>
      <c r="V2916" s="59" t="str">
        <f t="shared" si="363"/>
        <v>2628101песочный</v>
      </c>
      <c r="W2916" s="59" t="str">
        <f t="shared" si="360"/>
        <v>2628101</v>
      </c>
      <c r="X2916" s="59" t="str">
        <f t="shared" si="364"/>
        <v>TRAVELLER WOOLFELT</v>
      </c>
      <c r="AC2916" s="50">
        <f t="shared" si="365"/>
        <v>2</v>
      </c>
      <c r="AD2916" s="43">
        <f t="shared" si="366"/>
        <v>574</v>
      </c>
      <c r="AE2916" s="50">
        <f t="shared" si="367"/>
        <v>2574</v>
      </c>
    </row>
    <row r="2917" spans="1:31">
      <c r="A2917" s="59" t="str">
        <f t="shared" si="361"/>
        <v>262810179</v>
      </c>
      <c r="B2917" s="59" t="str">
        <f t="shared" si="362"/>
        <v>02-574-02</v>
      </c>
      <c r="C2917" s="69" t="s">
        <v>5379</v>
      </c>
      <c r="D2917" s="69" t="s">
        <v>5377</v>
      </c>
      <c r="E2917" s="69" t="s">
        <v>983</v>
      </c>
      <c r="F2917" s="70">
        <v>61</v>
      </c>
      <c r="G2917" s="70" t="s">
        <v>5372</v>
      </c>
      <c r="H2917" s="69" t="s">
        <v>205</v>
      </c>
      <c r="I2917" s="69" t="s">
        <v>1018</v>
      </c>
      <c r="J2917" s="69" t="s">
        <v>330</v>
      </c>
      <c r="K2917" s="69" t="s">
        <v>382</v>
      </c>
      <c r="L2917" s="69" t="s">
        <v>420</v>
      </c>
      <c r="M2917" s="69" t="s">
        <v>388</v>
      </c>
      <c r="N2917" s="69" t="s">
        <v>44</v>
      </c>
      <c r="O2917" s="69" t="s">
        <v>442</v>
      </c>
      <c r="P2917" s="69" t="s">
        <v>970</v>
      </c>
      <c r="Q2917" s="69">
        <v>79</v>
      </c>
      <c r="R2917" s="69" t="s">
        <v>63</v>
      </c>
      <c r="V2917" s="59" t="str">
        <f t="shared" si="363"/>
        <v>2628101песочный</v>
      </c>
      <c r="W2917" s="59" t="str">
        <f t="shared" si="360"/>
        <v>2628101</v>
      </c>
      <c r="X2917" s="59" t="str">
        <f t="shared" si="364"/>
        <v>TRAVELLER WOOLFELT</v>
      </c>
      <c r="AC2917" s="50">
        <f t="shared" si="365"/>
        <v>2</v>
      </c>
      <c r="AD2917" s="43">
        <f t="shared" si="366"/>
        <v>574</v>
      </c>
      <c r="AE2917" s="50">
        <f t="shared" si="367"/>
        <v>2574</v>
      </c>
    </row>
    <row r="2918" spans="1:31">
      <c r="A2918" s="59" t="str">
        <f t="shared" si="361"/>
        <v>262810179</v>
      </c>
      <c r="B2918" s="59" t="str">
        <f t="shared" si="362"/>
        <v>02-574-02</v>
      </c>
      <c r="C2918" s="69" t="s">
        <v>5380</v>
      </c>
      <c r="D2918" s="69" t="s">
        <v>5377</v>
      </c>
      <c r="E2918" s="69" t="s">
        <v>989</v>
      </c>
      <c r="F2918" s="70">
        <v>63</v>
      </c>
      <c r="G2918" s="70" t="s">
        <v>5372</v>
      </c>
      <c r="H2918" s="69" t="s">
        <v>205</v>
      </c>
      <c r="I2918" s="69" t="s">
        <v>1018</v>
      </c>
      <c r="J2918" s="69" t="s">
        <v>330</v>
      </c>
      <c r="K2918" s="69" t="s">
        <v>382</v>
      </c>
      <c r="L2918" s="69" t="s">
        <v>420</v>
      </c>
      <c r="M2918" s="69" t="s">
        <v>388</v>
      </c>
      <c r="N2918" s="69" t="s">
        <v>44</v>
      </c>
      <c r="O2918" s="69" t="s">
        <v>442</v>
      </c>
      <c r="P2918" s="69" t="s">
        <v>970</v>
      </c>
      <c r="Q2918" s="69">
        <v>79</v>
      </c>
      <c r="R2918" s="69" t="s">
        <v>63</v>
      </c>
      <c r="V2918" s="59" t="str">
        <f t="shared" si="363"/>
        <v>2628101песочный</v>
      </c>
      <c r="W2918" s="59" t="str">
        <f t="shared" si="360"/>
        <v>2628101</v>
      </c>
      <c r="X2918" s="59" t="str">
        <f t="shared" si="364"/>
        <v>TRAVELLER WOOLFELT</v>
      </c>
      <c r="AC2918" s="50">
        <f t="shared" si="365"/>
        <v>2</v>
      </c>
      <c r="AD2918" s="43">
        <f t="shared" si="366"/>
        <v>574</v>
      </c>
      <c r="AE2918" s="50">
        <f t="shared" si="367"/>
        <v>2574</v>
      </c>
    </row>
    <row r="2919" spans="1:31">
      <c r="A2919" s="59" t="str">
        <f t="shared" si="361"/>
        <v>61701061</v>
      </c>
      <c r="B2919" s="59" t="str">
        <f t="shared" si="362"/>
        <v>02-575-09</v>
      </c>
      <c r="C2919" s="69" t="s">
        <v>5381</v>
      </c>
      <c r="D2919" s="69" t="s">
        <v>5382</v>
      </c>
      <c r="E2919" s="69" t="s">
        <v>967</v>
      </c>
      <c r="F2919" s="70">
        <v>57</v>
      </c>
      <c r="G2919" s="70" t="s">
        <v>5383</v>
      </c>
      <c r="H2919" s="69" t="s">
        <v>53</v>
      </c>
      <c r="I2919" s="69" t="s">
        <v>1184</v>
      </c>
      <c r="J2919" s="69" t="s">
        <v>320</v>
      </c>
      <c r="K2919" s="69" t="s">
        <v>382</v>
      </c>
      <c r="L2919" s="69" t="s">
        <v>420</v>
      </c>
      <c r="M2919" s="69" t="s">
        <v>388</v>
      </c>
      <c r="N2919" s="69" t="s">
        <v>44</v>
      </c>
      <c r="O2919" s="69" t="s">
        <v>428</v>
      </c>
      <c r="P2919" s="69" t="s">
        <v>970</v>
      </c>
      <c r="Q2919" s="69">
        <v>1</v>
      </c>
      <c r="R2919" s="69" t="s">
        <v>53</v>
      </c>
      <c r="V2919" s="59" t="str">
        <f t="shared" si="363"/>
        <v>6170106черный</v>
      </c>
      <c r="W2919" s="59" t="str">
        <f t="shared" si="360"/>
        <v>6170106</v>
      </c>
      <c r="X2919" s="59" t="str">
        <f t="shared" si="364"/>
        <v>IVY CAP WOOL</v>
      </c>
      <c r="AC2919" s="50">
        <f t="shared" si="365"/>
        <v>2</v>
      </c>
      <c r="AD2919" s="43">
        <f t="shared" si="366"/>
        <v>575</v>
      </c>
      <c r="AE2919" s="50">
        <f t="shared" si="367"/>
        <v>2575</v>
      </c>
    </row>
    <row r="2920" spans="1:31">
      <c r="A2920" s="59" t="str">
        <f t="shared" si="361"/>
        <v>61701061</v>
      </c>
      <c r="B2920" s="59" t="str">
        <f t="shared" si="362"/>
        <v>02-575-09</v>
      </c>
      <c r="C2920" s="69" t="s">
        <v>5384</v>
      </c>
      <c r="D2920" s="69" t="s">
        <v>5382</v>
      </c>
      <c r="E2920" s="69" t="s">
        <v>972</v>
      </c>
      <c r="F2920" s="70">
        <v>59</v>
      </c>
      <c r="G2920" s="70" t="s">
        <v>5383</v>
      </c>
      <c r="H2920" s="69" t="s">
        <v>53</v>
      </c>
      <c r="I2920" s="69" t="s">
        <v>1184</v>
      </c>
      <c r="J2920" s="69" t="s">
        <v>320</v>
      </c>
      <c r="K2920" s="69" t="s">
        <v>382</v>
      </c>
      <c r="L2920" s="69" t="s">
        <v>420</v>
      </c>
      <c r="M2920" s="69" t="s">
        <v>388</v>
      </c>
      <c r="N2920" s="69" t="s">
        <v>44</v>
      </c>
      <c r="O2920" s="69" t="s">
        <v>428</v>
      </c>
      <c r="P2920" s="69" t="s">
        <v>970</v>
      </c>
      <c r="Q2920" s="69">
        <v>1</v>
      </c>
      <c r="R2920" s="69" t="s">
        <v>53</v>
      </c>
      <c r="V2920" s="59" t="str">
        <f t="shared" si="363"/>
        <v>6170106черный</v>
      </c>
      <c r="W2920" s="59" t="str">
        <f t="shared" si="360"/>
        <v>6170106</v>
      </c>
      <c r="X2920" s="59" t="str">
        <f t="shared" si="364"/>
        <v>IVY CAP WOOL</v>
      </c>
      <c r="AC2920" s="50">
        <f t="shared" si="365"/>
        <v>2</v>
      </c>
      <c r="AD2920" s="43">
        <f t="shared" si="366"/>
        <v>575</v>
      </c>
      <c r="AE2920" s="50">
        <f t="shared" si="367"/>
        <v>2575</v>
      </c>
    </row>
    <row r="2921" spans="1:31">
      <c r="A2921" s="59" t="str">
        <f t="shared" si="361"/>
        <v>61701061</v>
      </c>
      <c r="B2921" s="59" t="str">
        <f t="shared" si="362"/>
        <v>02-575-09</v>
      </c>
      <c r="C2921" s="69" t="s">
        <v>5385</v>
      </c>
      <c r="D2921" s="69" t="s">
        <v>5382</v>
      </c>
      <c r="E2921" s="69" t="s">
        <v>983</v>
      </c>
      <c r="F2921" s="70">
        <v>61</v>
      </c>
      <c r="G2921" s="70" t="s">
        <v>5383</v>
      </c>
      <c r="H2921" s="69" t="s">
        <v>53</v>
      </c>
      <c r="I2921" s="69" t="s">
        <v>1184</v>
      </c>
      <c r="J2921" s="69" t="s">
        <v>320</v>
      </c>
      <c r="K2921" s="69" t="s">
        <v>382</v>
      </c>
      <c r="L2921" s="69" t="s">
        <v>420</v>
      </c>
      <c r="M2921" s="69" t="s">
        <v>388</v>
      </c>
      <c r="N2921" s="69" t="s">
        <v>44</v>
      </c>
      <c r="O2921" s="69" t="s">
        <v>428</v>
      </c>
      <c r="P2921" s="69" t="s">
        <v>970</v>
      </c>
      <c r="Q2921" s="69">
        <v>1</v>
      </c>
      <c r="R2921" s="69" t="s">
        <v>53</v>
      </c>
      <c r="V2921" s="59" t="str">
        <f t="shared" si="363"/>
        <v>6170106черный</v>
      </c>
      <c r="W2921" s="59" t="str">
        <f t="shared" si="360"/>
        <v>6170106</v>
      </c>
      <c r="X2921" s="59" t="str">
        <f t="shared" si="364"/>
        <v>IVY CAP WOOL</v>
      </c>
      <c r="AC2921" s="50">
        <f t="shared" si="365"/>
        <v>2</v>
      </c>
      <c r="AD2921" s="43">
        <f t="shared" si="366"/>
        <v>575</v>
      </c>
      <c r="AE2921" s="50">
        <f t="shared" si="367"/>
        <v>2575</v>
      </c>
    </row>
    <row r="2922" spans="1:31">
      <c r="A2922" s="59" t="str">
        <f t="shared" si="361"/>
        <v>61701061</v>
      </c>
      <c r="B2922" s="59" t="str">
        <f t="shared" si="362"/>
        <v>02-575-09</v>
      </c>
      <c r="C2922" s="69" t="s">
        <v>5386</v>
      </c>
      <c r="D2922" s="69" t="s">
        <v>5382</v>
      </c>
      <c r="E2922" s="69" t="s">
        <v>989</v>
      </c>
      <c r="F2922" s="70">
        <v>63</v>
      </c>
      <c r="G2922" s="70" t="s">
        <v>5383</v>
      </c>
      <c r="H2922" s="69" t="s">
        <v>53</v>
      </c>
      <c r="I2922" s="69" t="s">
        <v>1184</v>
      </c>
      <c r="J2922" s="69" t="s">
        <v>320</v>
      </c>
      <c r="K2922" s="69" t="s">
        <v>382</v>
      </c>
      <c r="L2922" s="69" t="s">
        <v>420</v>
      </c>
      <c r="M2922" s="69" t="s">
        <v>388</v>
      </c>
      <c r="N2922" s="69" t="s">
        <v>44</v>
      </c>
      <c r="O2922" s="69" t="s">
        <v>428</v>
      </c>
      <c r="P2922" s="69" t="s">
        <v>970</v>
      </c>
      <c r="Q2922" s="69">
        <v>1</v>
      </c>
      <c r="R2922" s="69" t="s">
        <v>53</v>
      </c>
      <c r="V2922" s="59" t="str">
        <f t="shared" si="363"/>
        <v>6170106черный</v>
      </c>
      <c r="W2922" s="59" t="str">
        <f t="shared" si="360"/>
        <v>6170106</v>
      </c>
      <c r="X2922" s="59" t="str">
        <f t="shared" si="364"/>
        <v>IVY CAP WOOL</v>
      </c>
      <c r="AC2922" s="50">
        <f t="shared" si="365"/>
        <v>2</v>
      </c>
      <c r="AD2922" s="43">
        <f t="shared" si="366"/>
        <v>575</v>
      </c>
      <c r="AE2922" s="50">
        <f t="shared" si="367"/>
        <v>2575</v>
      </c>
    </row>
    <row r="2923" spans="1:31">
      <c r="A2923" s="59" t="str">
        <f t="shared" si="361"/>
        <v>617010621</v>
      </c>
      <c r="B2923" s="59" t="str">
        <f t="shared" si="362"/>
        <v>02-575-06</v>
      </c>
      <c r="C2923" s="69" t="s">
        <v>5387</v>
      </c>
      <c r="D2923" s="69" t="s">
        <v>5388</v>
      </c>
      <c r="E2923" s="69" t="s">
        <v>967</v>
      </c>
      <c r="F2923" s="70">
        <v>57</v>
      </c>
      <c r="G2923" s="70" t="s">
        <v>5383</v>
      </c>
      <c r="H2923" s="69" t="s">
        <v>71</v>
      </c>
      <c r="I2923" s="69" t="s">
        <v>1184</v>
      </c>
      <c r="J2923" s="69" t="s">
        <v>320</v>
      </c>
      <c r="K2923" s="69" t="s">
        <v>382</v>
      </c>
      <c r="L2923" s="69" t="s">
        <v>420</v>
      </c>
      <c r="M2923" s="69" t="s">
        <v>388</v>
      </c>
      <c r="N2923" s="69" t="s">
        <v>44</v>
      </c>
      <c r="O2923" s="69" t="s">
        <v>428</v>
      </c>
      <c r="P2923" s="69" t="s">
        <v>970</v>
      </c>
      <c r="Q2923" s="69">
        <v>21</v>
      </c>
      <c r="R2923" s="69" t="s">
        <v>71</v>
      </c>
      <c r="V2923" s="59" t="str">
        <f t="shared" si="363"/>
        <v>6170106синий</v>
      </c>
      <c r="W2923" s="59" t="str">
        <f t="shared" si="360"/>
        <v>6170106</v>
      </c>
      <c r="X2923" s="59" t="str">
        <f t="shared" si="364"/>
        <v>IVY CAP WOOL</v>
      </c>
      <c r="AC2923" s="50">
        <f t="shared" si="365"/>
        <v>2</v>
      </c>
      <c r="AD2923" s="43">
        <f t="shared" si="366"/>
        <v>575</v>
      </c>
      <c r="AE2923" s="50">
        <f t="shared" si="367"/>
        <v>2575</v>
      </c>
    </row>
    <row r="2924" spans="1:31">
      <c r="A2924" s="59" t="str">
        <f t="shared" si="361"/>
        <v>617010621</v>
      </c>
      <c r="B2924" s="59" t="str">
        <f t="shared" si="362"/>
        <v>02-575-06</v>
      </c>
      <c r="C2924" s="69" t="s">
        <v>5389</v>
      </c>
      <c r="D2924" s="69" t="s">
        <v>5388</v>
      </c>
      <c r="E2924" s="69" t="s">
        <v>972</v>
      </c>
      <c r="F2924" s="70">
        <v>59</v>
      </c>
      <c r="G2924" s="70" t="s">
        <v>5383</v>
      </c>
      <c r="H2924" s="69" t="s">
        <v>71</v>
      </c>
      <c r="I2924" s="69" t="s">
        <v>1184</v>
      </c>
      <c r="J2924" s="69" t="s">
        <v>320</v>
      </c>
      <c r="K2924" s="69" t="s">
        <v>382</v>
      </c>
      <c r="L2924" s="69" t="s">
        <v>420</v>
      </c>
      <c r="M2924" s="69" t="s">
        <v>388</v>
      </c>
      <c r="N2924" s="69" t="s">
        <v>44</v>
      </c>
      <c r="O2924" s="69" t="s">
        <v>428</v>
      </c>
      <c r="P2924" s="69" t="s">
        <v>970</v>
      </c>
      <c r="Q2924" s="69">
        <v>21</v>
      </c>
      <c r="R2924" s="69" t="s">
        <v>71</v>
      </c>
      <c r="V2924" s="59" t="str">
        <f t="shared" si="363"/>
        <v>6170106синий</v>
      </c>
      <c r="W2924" s="59" t="str">
        <f t="shared" si="360"/>
        <v>6170106</v>
      </c>
      <c r="X2924" s="59" t="str">
        <f t="shared" si="364"/>
        <v>IVY CAP WOOL</v>
      </c>
      <c r="AC2924" s="50">
        <f t="shared" si="365"/>
        <v>2</v>
      </c>
      <c r="AD2924" s="43">
        <f t="shared" si="366"/>
        <v>575</v>
      </c>
      <c r="AE2924" s="50">
        <f t="shared" si="367"/>
        <v>2575</v>
      </c>
    </row>
    <row r="2925" spans="1:31">
      <c r="A2925" s="59" t="str">
        <f t="shared" si="361"/>
        <v>617010621</v>
      </c>
      <c r="B2925" s="59" t="str">
        <f t="shared" si="362"/>
        <v>02-575-06</v>
      </c>
      <c r="C2925" s="69" t="s">
        <v>5390</v>
      </c>
      <c r="D2925" s="69" t="s">
        <v>5388</v>
      </c>
      <c r="E2925" s="69" t="s">
        <v>983</v>
      </c>
      <c r="F2925" s="70">
        <v>61</v>
      </c>
      <c r="G2925" s="70" t="s">
        <v>5383</v>
      </c>
      <c r="H2925" s="69" t="s">
        <v>71</v>
      </c>
      <c r="I2925" s="69" t="s">
        <v>1184</v>
      </c>
      <c r="J2925" s="69" t="s">
        <v>320</v>
      </c>
      <c r="K2925" s="69" t="s">
        <v>382</v>
      </c>
      <c r="L2925" s="69" t="s">
        <v>420</v>
      </c>
      <c r="M2925" s="69" t="s">
        <v>388</v>
      </c>
      <c r="N2925" s="69" t="s">
        <v>44</v>
      </c>
      <c r="O2925" s="69" t="s">
        <v>428</v>
      </c>
      <c r="P2925" s="69" t="s">
        <v>970</v>
      </c>
      <c r="Q2925" s="69">
        <v>21</v>
      </c>
      <c r="R2925" s="69" t="s">
        <v>71</v>
      </c>
      <c r="V2925" s="59" t="str">
        <f t="shared" si="363"/>
        <v>6170106синий</v>
      </c>
      <c r="W2925" s="59" t="str">
        <f t="shared" si="360"/>
        <v>6170106</v>
      </c>
      <c r="X2925" s="59" t="str">
        <f t="shared" si="364"/>
        <v>IVY CAP WOOL</v>
      </c>
      <c r="AC2925" s="50">
        <f t="shared" si="365"/>
        <v>2</v>
      </c>
      <c r="AD2925" s="43">
        <f t="shared" si="366"/>
        <v>575</v>
      </c>
      <c r="AE2925" s="50">
        <f t="shared" si="367"/>
        <v>2575</v>
      </c>
    </row>
    <row r="2926" spans="1:31">
      <c r="A2926" s="59" t="str">
        <f t="shared" si="361"/>
        <v>617010621</v>
      </c>
      <c r="B2926" s="59" t="str">
        <f t="shared" si="362"/>
        <v>02-575-06</v>
      </c>
      <c r="C2926" s="69" t="s">
        <v>5391</v>
      </c>
      <c r="D2926" s="69" t="s">
        <v>5388</v>
      </c>
      <c r="E2926" s="69" t="s">
        <v>989</v>
      </c>
      <c r="F2926" s="70">
        <v>63</v>
      </c>
      <c r="G2926" s="70" t="s">
        <v>5383</v>
      </c>
      <c r="H2926" s="69" t="s">
        <v>71</v>
      </c>
      <c r="I2926" s="69" t="s">
        <v>1184</v>
      </c>
      <c r="J2926" s="69" t="s">
        <v>320</v>
      </c>
      <c r="K2926" s="69" t="s">
        <v>382</v>
      </c>
      <c r="L2926" s="69" t="s">
        <v>420</v>
      </c>
      <c r="M2926" s="69" t="s">
        <v>388</v>
      </c>
      <c r="N2926" s="69" t="s">
        <v>44</v>
      </c>
      <c r="O2926" s="69" t="s">
        <v>428</v>
      </c>
      <c r="P2926" s="69" t="s">
        <v>970</v>
      </c>
      <c r="Q2926" s="69">
        <v>21</v>
      </c>
      <c r="R2926" s="69" t="s">
        <v>71</v>
      </c>
      <c r="V2926" s="59" t="str">
        <f t="shared" si="363"/>
        <v>6170106синий</v>
      </c>
      <c r="W2926" s="59" t="str">
        <f t="shared" si="360"/>
        <v>6170106</v>
      </c>
      <c r="X2926" s="59" t="str">
        <f t="shared" si="364"/>
        <v>IVY CAP WOOL</v>
      </c>
      <c r="AC2926" s="50">
        <f t="shared" si="365"/>
        <v>2</v>
      </c>
      <c r="AD2926" s="43">
        <f t="shared" si="366"/>
        <v>575</v>
      </c>
      <c r="AE2926" s="50">
        <f t="shared" si="367"/>
        <v>2575</v>
      </c>
    </row>
    <row r="2927" spans="1:31">
      <c r="A2927" s="59" t="str">
        <f t="shared" si="361"/>
        <v>6380322285</v>
      </c>
      <c r="B2927" s="59" t="str">
        <f t="shared" si="362"/>
        <v>02-576-06</v>
      </c>
      <c r="C2927" s="69" t="s">
        <v>5392</v>
      </c>
      <c r="D2927" s="69" t="s">
        <v>5393</v>
      </c>
      <c r="E2927" s="69" t="s">
        <v>967</v>
      </c>
      <c r="F2927" s="70">
        <v>57</v>
      </c>
      <c r="G2927" s="70" t="s">
        <v>5394</v>
      </c>
      <c r="H2927" s="69" t="s">
        <v>745</v>
      </c>
      <c r="I2927" s="69" t="s">
        <v>1018</v>
      </c>
      <c r="J2927" s="69" t="s">
        <v>324</v>
      </c>
      <c r="K2927" s="69" t="s">
        <v>382</v>
      </c>
      <c r="L2927" s="69" t="s">
        <v>420</v>
      </c>
      <c r="M2927" s="69" t="s">
        <v>388</v>
      </c>
      <c r="N2927" s="69" t="s">
        <v>44</v>
      </c>
      <c r="O2927" s="69" t="s">
        <v>428</v>
      </c>
      <c r="P2927" s="69" t="s">
        <v>970</v>
      </c>
      <c r="Q2927" s="69">
        <v>285</v>
      </c>
      <c r="R2927" s="69" t="s">
        <v>71</v>
      </c>
      <c r="V2927" s="59" t="str">
        <f t="shared" si="363"/>
        <v>6380322синий / зеленый / коричневый</v>
      </c>
      <c r="W2927" s="59" t="str">
        <f t="shared" si="360"/>
        <v>6380322</v>
      </c>
      <c r="X2927" s="59" t="str">
        <f t="shared" si="364"/>
        <v>DRIVER CAP VIRGIN WOOL</v>
      </c>
      <c r="AC2927" s="50">
        <f t="shared" si="365"/>
        <v>2</v>
      </c>
      <c r="AD2927" s="43">
        <f t="shared" si="366"/>
        <v>576</v>
      </c>
      <c r="AE2927" s="50">
        <f t="shared" si="367"/>
        <v>2576</v>
      </c>
    </row>
    <row r="2928" spans="1:31">
      <c r="A2928" s="59" t="str">
        <f t="shared" si="361"/>
        <v>6380322285</v>
      </c>
      <c r="B2928" s="59" t="str">
        <f t="shared" si="362"/>
        <v>02-576-06</v>
      </c>
      <c r="C2928" s="69" t="s">
        <v>5395</v>
      </c>
      <c r="D2928" s="69" t="s">
        <v>5393</v>
      </c>
      <c r="E2928" s="69" t="s">
        <v>972</v>
      </c>
      <c r="F2928" s="70">
        <v>59</v>
      </c>
      <c r="G2928" s="70" t="s">
        <v>5394</v>
      </c>
      <c r="H2928" s="69" t="s">
        <v>745</v>
      </c>
      <c r="I2928" s="69" t="s">
        <v>1018</v>
      </c>
      <c r="J2928" s="69" t="s">
        <v>324</v>
      </c>
      <c r="K2928" s="69" t="s">
        <v>382</v>
      </c>
      <c r="L2928" s="69" t="s">
        <v>420</v>
      </c>
      <c r="M2928" s="69" t="s">
        <v>388</v>
      </c>
      <c r="N2928" s="69" t="s">
        <v>44</v>
      </c>
      <c r="O2928" s="69" t="s">
        <v>428</v>
      </c>
      <c r="P2928" s="69" t="s">
        <v>970</v>
      </c>
      <c r="Q2928" s="69">
        <v>285</v>
      </c>
      <c r="R2928" s="69" t="s">
        <v>71</v>
      </c>
      <c r="V2928" s="59" t="str">
        <f t="shared" si="363"/>
        <v>6380322синий / зеленый / коричневый</v>
      </c>
      <c r="W2928" s="59" t="str">
        <f t="shared" si="360"/>
        <v>6380322</v>
      </c>
      <c r="X2928" s="59" t="str">
        <f t="shared" si="364"/>
        <v>DRIVER CAP VIRGIN WOOL</v>
      </c>
      <c r="AC2928" s="50">
        <f t="shared" si="365"/>
        <v>2</v>
      </c>
      <c r="AD2928" s="43">
        <f t="shared" si="366"/>
        <v>576</v>
      </c>
      <c r="AE2928" s="50">
        <f t="shared" si="367"/>
        <v>2576</v>
      </c>
    </row>
    <row r="2929" spans="1:31">
      <c r="A2929" s="59" t="str">
        <f t="shared" si="361"/>
        <v>6380322285</v>
      </c>
      <c r="B2929" s="59" t="str">
        <f t="shared" si="362"/>
        <v>02-576-06</v>
      </c>
      <c r="C2929" s="69" t="s">
        <v>5396</v>
      </c>
      <c r="D2929" s="69" t="s">
        <v>5393</v>
      </c>
      <c r="E2929" s="69" t="s">
        <v>983</v>
      </c>
      <c r="F2929" s="70">
        <v>61</v>
      </c>
      <c r="G2929" s="70" t="s">
        <v>5394</v>
      </c>
      <c r="H2929" s="69" t="s">
        <v>745</v>
      </c>
      <c r="I2929" s="69" t="s">
        <v>1018</v>
      </c>
      <c r="J2929" s="69" t="s">
        <v>324</v>
      </c>
      <c r="K2929" s="69" t="s">
        <v>382</v>
      </c>
      <c r="L2929" s="69" t="s">
        <v>420</v>
      </c>
      <c r="M2929" s="69" t="s">
        <v>388</v>
      </c>
      <c r="N2929" s="69" t="s">
        <v>44</v>
      </c>
      <c r="O2929" s="69" t="s">
        <v>428</v>
      </c>
      <c r="P2929" s="69" t="s">
        <v>970</v>
      </c>
      <c r="Q2929" s="69">
        <v>285</v>
      </c>
      <c r="R2929" s="69" t="s">
        <v>71</v>
      </c>
      <c r="V2929" s="59" t="str">
        <f t="shared" si="363"/>
        <v>6380322синий / зеленый / коричневый</v>
      </c>
      <c r="W2929" s="59" t="str">
        <f t="shared" si="360"/>
        <v>6380322</v>
      </c>
      <c r="X2929" s="59" t="str">
        <f t="shared" si="364"/>
        <v>DRIVER CAP VIRGIN WOOL</v>
      </c>
      <c r="AC2929" s="50">
        <f t="shared" si="365"/>
        <v>2</v>
      </c>
      <c r="AD2929" s="43">
        <f t="shared" si="366"/>
        <v>576</v>
      </c>
      <c r="AE2929" s="50">
        <f t="shared" si="367"/>
        <v>2576</v>
      </c>
    </row>
    <row r="2930" spans="1:31">
      <c r="A2930" s="59" t="str">
        <f t="shared" si="361"/>
        <v>6380322285</v>
      </c>
      <c r="B2930" s="59" t="str">
        <f t="shared" si="362"/>
        <v>02-576-06</v>
      </c>
      <c r="C2930" s="69" t="s">
        <v>5397</v>
      </c>
      <c r="D2930" s="69" t="s">
        <v>5393</v>
      </c>
      <c r="E2930" s="69" t="s">
        <v>989</v>
      </c>
      <c r="F2930" s="70">
        <v>63</v>
      </c>
      <c r="G2930" s="70" t="s">
        <v>5394</v>
      </c>
      <c r="H2930" s="69" t="s">
        <v>745</v>
      </c>
      <c r="I2930" s="69" t="s">
        <v>1018</v>
      </c>
      <c r="J2930" s="69" t="s">
        <v>324</v>
      </c>
      <c r="K2930" s="69" t="s">
        <v>382</v>
      </c>
      <c r="L2930" s="69" t="s">
        <v>420</v>
      </c>
      <c r="M2930" s="69" t="s">
        <v>388</v>
      </c>
      <c r="N2930" s="69" t="s">
        <v>44</v>
      </c>
      <c r="O2930" s="69" t="s">
        <v>428</v>
      </c>
      <c r="P2930" s="69" t="s">
        <v>970</v>
      </c>
      <c r="Q2930" s="69">
        <v>285</v>
      </c>
      <c r="R2930" s="69" t="s">
        <v>71</v>
      </c>
      <c r="V2930" s="59" t="str">
        <f t="shared" si="363"/>
        <v>6380322синий / зеленый / коричневый</v>
      </c>
      <c r="W2930" s="59" t="str">
        <f t="shared" si="360"/>
        <v>6380322</v>
      </c>
      <c r="X2930" s="59" t="str">
        <f t="shared" si="364"/>
        <v>DRIVER CAP VIRGIN WOOL</v>
      </c>
      <c r="AC2930" s="50">
        <f t="shared" si="365"/>
        <v>2</v>
      </c>
      <c r="AD2930" s="43">
        <f t="shared" si="366"/>
        <v>576</v>
      </c>
      <c r="AE2930" s="50">
        <f t="shared" si="367"/>
        <v>2576</v>
      </c>
    </row>
    <row r="2931" spans="1:31">
      <c r="A2931" s="59" t="str">
        <f t="shared" si="361"/>
        <v>6380502321</v>
      </c>
      <c r="B2931" s="59" t="str">
        <f t="shared" si="362"/>
        <v>02-087-19</v>
      </c>
      <c r="C2931" s="69" t="s">
        <v>5398</v>
      </c>
      <c r="D2931" s="69" t="s">
        <v>5399</v>
      </c>
      <c r="E2931" s="69" t="s">
        <v>967</v>
      </c>
      <c r="F2931" s="70">
        <v>57</v>
      </c>
      <c r="G2931" s="70" t="s">
        <v>1275</v>
      </c>
      <c r="H2931" s="69" t="s">
        <v>233</v>
      </c>
      <c r="I2931" s="69" t="s">
        <v>1018</v>
      </c>
      <c r="J2931" s="69" t="s">
        <v>324</v>
      </c>
      <c r="K2931" s="69" t="s">
        <v>382</v>
      </c>
      <c r="L2931" s="69" t="s">
        <v>420</v>
      </c>
      <c r="M2931" s="69" t="s">
        <v>388</v>
      </c>
      <c r="N2931" s="69" t="s">
        <v>44</v>
      </c>
      <c r="O2931" s="69" t="s">
        <v>433</v>
      </c>
      <c r="P2931" s="69" t="s">
        <v>970</v>
      </c>
      <c r="Q2931" s="69">
        <v>321</v>
      </c>
      <c r="R2931" s="69" t="s">
        <v>71</v>
      </c>
      <c r="V2931" s="59" t="str">
        <f t="shared" si="363"/>
        <v>6380502светло-синий</v>
      </c>
      <c r="W2931" s="59" t="str">
        <f t="shared" si="360"/>
        <v>6380502</v>
      </c>
      <c r="X2931" s="59" t="str">
        <f t="shared" si="364"/>
        <v>BELFAST WOOLRICH</v>
      </c>
      <c r="AC2931" s="50">
        <f t="shared" si="365"/>
        <v>2</v>
      </c>
      <c r="AD2931" s="43">
        <f t="shared" si="366"/>
        <v>87</v>
      </c>
      <c r="AE2931" s="50">
        <f t="shared" si="367"/>
        <v>2087</v>
      </c>
    </row>
    <row r="2932" spans="1:31">
      <c r="A2932" s="59" t="str">
        <f t="shared" si="361"/>
        <v>6380502321</v>
      </c>
      <c r="B2932" s="59" t="str">
        <f t="shared" si="362"/>
        <v>02-087-19</v>
      </c>
      <c r="C2932" s="69" t="s">
        <v>5400</v>
      </c>
      <c r="D2932" s="69" t="s">
        <v>5399</v>
      </c>
      <c r="E2932" s="69" t="s">
        <v>979</v>
      </c>
      <c r="F2932" s="70">
        <v>58</v>
      </c>
      <c r="G2932" s="70" t="s">
        <v>1275</v>
      </c>
      <c r="H2932" s="69" t="s">
        <v>233</v>
      </c>
      <c r="I2932" s="69" t="s">
        <v>1018</v>
      </c>
      <c r="J2932" s="69" t="s">
        <v>324</v>
      </c>
      <c r="K2932" s="69" t="s">
        <v>382</v>
      </c>
      <c r="L2932" s="69" t="s">
        <v>420</v>
      </c>
      <c r="M2932" s="69" t="s">
        <v>388</v>
      </c>
      <c r="N2932" s="69" t="s">
        <v>44</v>
      </c>
      <c r="O2932" s="69" t="s">
        <v>433</v>
      </c>
      <c r="P2932" s="69" t="s">
        <v>970</v>
      </c>
      <c r="Q2932" s="69">
        <v>321</v>
      </c>
      <c r="R2932" s="69" t="s">
        <v>71</v>
      </c>
      <c r="V2932" s="59" t="str">
        <f t="shared" si="363"/>
        <v>6380502светло-синий</v>
      </c>
      <c r="W2932" s="59" t="str">
        <f t="shared" si="360"/>
        <v>6380502</v>
      </c>
      <c r="X2932" s="59" t="str">
        <f t="shared" si="364"/>
        <v>BELFAST WOOLRICH</v>
      </c>
      <c r="AC2932" s="50">
        <f t="shared" si="365"/>
        <v>2</v>
      </c>
      <c r="AD2932" s="43">
        <f t="shared" si="366"/>
        <v>87</v>
      </c>
      <c r="AE2932" s="50">
        <f t="shared" si="367"/>
        <v>2087</v>
      </c>
    </row>
    <row r="2933" spans="1:31">
      <c r="A2933" s="59" t="str">
        <f t="shared" si="361"/>
        <v>6380502321</v>
      </c>
      <c r="B2933" s="59" t="str">
        <f t="shared" si="362"/>
        <v>02-087-19</v>
      </c>
      <c r="C2933" s="69" t="s">
        <v>5401</v>
      </c>
      <c r="D2933" s="69" t="s">
        <v>5399</v>
      </c>
      <c r="E2933" s="69" t="s">
        <v>972</v>
      </c>
      <c r="F2933" s="70">
        <v>59</v>
      </c>
      <c r="G2933" s="70" t="s">
        <v>1275</v>
      </c>
      <c r="H2933" s="69" t="s">
        <v>233</v>
      </c>
      <c r="I2933" s="69" t="s">
        <v>1018</v>
      </c>
      <c r="J2933" s="69" t="s">
        <v>324</v>
      </c>
      <c r="K2933" s="69" t="s">
        <v>382</v>
      </c>
      <c r="L2933" s="69" t="s">
        <v>420</v>
      </c>
      <c r="M2933" s="69" t="s">
        <v>388</v>
      </c>
      <c r="N2933" s="69" t="s">
        <v>44</v>
      </c>
      <c r="O2933" s="69" t="s">
        <v>433</v>
      </c>
      <c r="P2933" s="69" t="s">
        <v>970</v>
      </c>
      <c r="Q2933" s="69">
        <v>321</v>
      </c>
      <c r="R2933" s="69" t="s">
        <v>71</v>
      </c>
      <c r="V2933" s="59" t="str">
        <f t="shared" si="363"/>
        <v>6380502светло-синий</v>
      </c>
      <c r="W2933" s="59" t="str">
        <f t="shared" si="360"/>
        <v>6380502</v>
      </c>
      <c r="X2933" s="59" t="str">
        <f t="shared" si="364"/>
        <v>BELFAST WOOLRICH</v>
      </c>
      <c r="AC2933" s="50">
        <f t="shared" si="365"/>
        <v>2</v>
      </c>
      <c r="AD2933" s="43">
        <f t="shared" si="366"/>
        <v>87</v>
      </c>
      <c r="AE2933" s="50">
        <f t="shared" si="367"/>
        <v>2087</v>
      </c>
    </row>
    <row r="2934" spans="1:31">
      <c r="A2934" s="59" t="str">
        <f t="shared" si="361"/>
        <v>6380502321</v>
      </c>
      <c r="B2934" s="59" t="str">
        <f t="shared" si="362"/>
        <v>02-087-19</v>
      </c>
      <c r="C2934" s="69" t="s">
        <v>5402</v>
      </c>
      <c r="D2934" s="69" t="s">
        <v>5399</v>
      </c>
      <c r="E2934" s="69" t="s">
        <v>981</v>
      </c>
      <c r="F2934" s="70">
        <v>60</v>
      </c>
      <c r="G2934" s="70" t="s">
        <v>1275</v>
      </c>
      <c r="H2934" s="69" t="s">
        <v>233</v>
      </c>
      <c r="I2934" s="69" t="s">
        <v>1018</v>
      </c>
      <c r="J2934" s="69" t="s">
        <v>324</v>
      </c>
      <c r="K2934" s="69" t="s">
        <v>382</v>
      </c>
      <c r="L2934" s="69" t="s">
        <v>420</v>
      </c>
      <c r="M2934" s="69" t="s">
        <v>388</v>
      </c>
      <c r="N2934" s="69" t="s">
        <v>44</v>
      </c>
      <c r="O2934" s="69" t="s">
        <v>433</v>
      </c>
      <c r="P2934" s="69" t="s">
        <v>970</v>
      </c>
      <c r="Q2934" s="69">
        <v>321</v>
      </c>
      <c r="R2934" s="69" t="s">
        <v>71</v>
      </c>
      <c r="V2934" s="59" t="str">
        <f t="shared" si="363"/>
        <v>6380502светло-синий</v>
      </c>
      <c r="W2934" s="59" t="str">
        <f t="shared" si="360"/>
        <v>6380502</v>
      </c>
      <c r="X2934" s="59" t="str">
        <f t="shared" si="364"/>
        <v>BELFAST WOOLRICH</v>
      </c>
      <c r="AC2934" s="50">
        <f t="shared" si="365"/>
        <v>2</v>
      </c>
      <c r="AD2934" s="43">
        <f t="shared" si="366"/>
        <v>87</v>
      </c>
      <c r="AE2934" s="50">
        <f t="shared" si="367"/>
        <v>2087</v>
      </c>
    </row>
    <row r="2935" spans="1:31">
      <c r="A2935" s="59" t="str">
        <f t="shared" si="361"/>
        <v>6380502321</v>
      </c>
      <c r="B2935" s="59" t="str">
        <f t="shared" si="362"/>
        <v>02-087-19</v>
      </c>
      <c r="C2935" s="69" t="s">
        <v>5403</v>
      </c>
      <c r="D2935" s="69" t="s">
        <v>5399</v>
      </c>
      <c r="E2935" s="69" t="s">
        <v>983</v>
      </c>
      <c r="F2935" s="70">
        <v>61</v>
      </c>
      <c r="G2935" s="70" t="s">
        <v>1275</v>
      </c>
      <c r="H2935" s="69" t="s">
        <v>233</v>
      </c>
      <c r="I2935" s="69" t="s">
        <v>1018</v>
      </c>
      <c r="J2935" s="69" t="s">
        <v>324</v>
      </c>
      <c r="K2935" s="69" t="s">
        <v>382</v>
      </c>
      <c r="L2935" s="69" t="s">
        <v>420</v>
      </c>
      <c r="M2935" s="69" t="s">
        <v>388</v>
      </c>
      <c r="N2935" s="69" t="s">
        <v>44</v>
      </c>
      <c r="O2935" s="69" t="s">
        <v>433</v>
      </c>
      <c r="P2935" s="69" t="s">
        <v>970</v>
      </c>
      <c r="Q2935" s="69">
        <v>321</v>
      </c>
      <c r="R2935" s="69" t="s">
        <v>71</v>
      </c>
      <c r="V2935" s="59" t="str">
        <f t="shared" si="363"/>
        <v>6380502светло-синий</v>
      </c>
      <c r="W2935" s="59" t="str">
        <f t="shared" si="360"/>
        <v>6380502</v>
      </c>
      <c r="X2935" s="59" t="str">
        <f t="shared" si="364"/>
        <v>BELFAST WOOLRICH</v>
      </c>
      <c r="AC2935" s="50">
        <f t="shared" si="365"/>
        <v>2</v>
      </c>
      <c r="AD2935" s="43">
        <f t="shared" si="366"/>
        <v>87</v>
      </c>
      <c r="AE2935" s="50">
        <f t="shared" si="367"/>
        <v>2087</v>
      </c>
    </row>
    <row r="2936" spans="1:31">
      <c r="A2936" s="59" t="str">
        <f t="shared" si="361"/>
        <v>6380502321</v>
      </c>
      <c r="B2936" s="59" t="str">
        <f t="shared" si="362"/>
        <v>02-087-19</v>
      </c>
      <c r="C2936" s="69" t="s">
        <v>5404</v>
      </c>
      <c r="D2936" s="69" t="s">
        <v>5399</v>
      </c>
      <c r="E2936" s="69" t="s">
        <v>989</v>
      </c>
      <c r="F2936" s="70">
        <v>63</v>
      </c>
      <c r="G2936" s="70" t="s">
        <v>1275</v>
      </c>
      <c r="H2936" s="69" t="s">
        <v>233</v>
      </c>
      <c r="I2936" s="69" t="s">
        <v>1018</v>
      </c>
      <c r="J2936" s="69" t="s">
        <v>324</v>
      </c>
      <c r="K2936" s="69" t="s">
        <v>382</v>
      </c>
      <c r="L2936" s="69" t="s">
        <v>420</v>
      </c>
      <c r="M2936" s="69" t="s">
        <v>388</v>
      </c>
      <c r="N2936" s="69" t="s">
        <v>44</v>
      </c>
      <c r="O2936" s="69" t="s">
        <v>433</v>
      </c>
      <c r="P2936" s="69" t="s">
        <v>970</v>
      </c>
      <c r="Q2936" s="69">
        <v>321</v>
      </c>
      <c r="R2936" s="69" t="s">
        <v>71</v>
      </c>
      <c r="V2936" s="59" t="str">
        <f t="shared" si="363"/>
        <v>6380502светло-синий</v>
      </c>
      <c r="W2936" s="59" t="str">
        <f t="shared" si="360"/>
        <v>6380502</v>
      </c>
      <c r="X2936" s="59" t="str">
        <f t="shared" si="364"/>
        <v>BELFAST WOOLRICH</v>
      </c>
      <c r="AC2936" s="50">
        <f t="shared" si="365"/>
        <v>2</v>
      </c>
      <c r="AD2936" s="43">
        <f t="shared" si="366"/>
        <v>87</v>
      </c>
      <c r="AE2936" s="50">
        <f t="shared" si="367"/>
        <v>2087</v>
      </c>
    </row>
    <row r="2937" spans="1:31">
      <c r="A2937" s="59" t="str">
        <f t="shared" si="361"/>
        <v>6380502351</v>
      </c>
      <c r="B2937" s="59" t="str">
        <f t="shared" si="362"/>
        <v>02-087-07</v>
      </c>
      <c r="C2937" s="69" t="s">
        <v>5405</v>
      </c>
      <c r="D2937" s="69" t="s">
        <v>5406</v>
      </c>
      <c r="E2937" s="69" t="s">
        <v>967</v>
      </c>
      <c r="F2937" s="70">
        <v>57</v>
      </c>
      <c r="G2937" s="70" t="s">
        <v>1275</v>
      </c>
      <c r="H2937" s="69" t="s">
        <v>269</v>
      </c>
      <c r="I2937" s="69" t="s">
        <v>1018</v>
      </c>
      <c r="J2937" s="69" t="s">
        <v>324</v>
      </c>
      <c r="K2937" s="69" t="s">
        <v>382</v>
      </c>
      <c r="L2937" s="69" t="s">
        <v>420</v>
      </c>
      <c r="M2937" s="69" t="s">
        <v>388</v>
      </c>
      <c r="N2937" s="69" t="s">
        <v>44</v>
      </c>
      <c r="O2937" s="69" t="s">
        <v>433</v>
      </c>
      <c r="P2937" s="69" t="s">
        <v>970</v>
      </c>
      <c r="Q2937" s="69">
        <v>351</v>
      </c>
      <c r="R2937" s="69" t="s">
        <v>60</v>
      </c>
      <c r="V2937" s="59" t="str">
        <f t="shared" si="363"/>
        <v>6380502темно-зеленый</v>
      </c>
      <c r="W2937" s="59" t="str">
        <f t="shared" si="360"/>
        <v>6380502</v>
      </c>
      <c r="X2937" s="59" t="str">
        <f t="shared" si="364"/>
        <v>BELFAST WOOLRICH</v>
      </c>
      <c r="AC2937" s="50">
        <f t="shared" si="365"/>
        <v>2</v>
      </c>
      <c r="AD2937" s="43">
        <f t="shared" si="366"/>
        <v>87</v>
      </c>
      <c r="AE2937" s="50">
        <f t="shared" si="367"/>
        <v>2087</v>
      </c>
    </row>
    <row r="2938" spans="1:31">
      <c r="A2938" s="59" t="str">
        <f t="shared" si="361"/>
        <v>6380502351</v>
      </c>
      <c r="B2938" s="59" t="str">
        <f t="shared" si="362"/>
        <v>02-087-07</v>
      </c>
      <c r="C2938" s="69" t="s">
        <v>5407</v>
      </c>
      <c r="D2938" s="69" t="s">
        <v>5406</v>
      </c>
      <c r="E2938" s="69" t="s">
        <v>979</v>
      </c>
      <c r="F2938" s="70">
        <v>58</v>
      </c>
      <c r="G2938" s="70" t="s">
        <v>1275</v>
      </c>
      <c r="H2938" s="69" t="s">
        <v>269</v>
      </c>
      <c r="I2938" s="69" t="s">
        <v>1018</v>
      </c>
      <c r="J2938" s="69" t="s">
        <v>324</v>
      </c>
      <c r="K2938" s="69" t="s">
        <v>382</v>
      </c>
      <c r="L2938" s="69" t="s">
        <v>420</v>
      </c>
      <c r="M2938" s="69" t="s">
        <v>388</v>
      </c>
      <c r="N2938" s="69" t="s">
        <v>44</v>
      </c>
      <c r="O2938" s="69" t="s">
        <v>433</v>
      </c>
      <c r="P2938" s="69" t="s">
        <v>970</v>
      </c>
      <c r="Q2938" s="69">
        <v>351</v>
      </c>
      <c r="R2938" s="69" t="s">
        <v>60</v>
      </c>
      <c r="V2938" s="59" t="str">
        <f t="shared" si="363"/>
        <v>6380502темно-зеленый</v>
      </c>
      <c r="W2938" s="59" t="str">
        <f t="shared" si="360"/>
        <v>6380502</v>
      </c>
      <c r="X2938" s="59" t="str">
        <f t="shared" si="364"/>
        <v>BELFAST WOOLRICH</v>
      </c>
      <c r="AC2938" s="50">
        <f t="shared" si="365"/>
        <v>2</v>
      </c>
      <c r="AD2938" s="43">
        <f t="shared" si="366"/>
        <v>87</v>
      </c>
      <c r="AE2938" s="50">
        <f t="shared" si="367"/>
        <v>2087</v>
      </c>
    </row>
    <row r="2939" spans="1:31">
      <c r="A2939" s="59" t="str">
        <f t="shared" si="361"/>
        <v>6380502351</v>
      </c>
      <c r="B2939" s="59" t="str">
        <f t="shared" si="362"/>
        <v>02-087-07</v>
      </c>
      <c r="C2939" s="69" t="s">
        <v>5408</v>
      </c>
      <c r="D2939" s="69" t="s">
        <v>5406</v>
      </c>
      <c r="E2939" s="69" t="s">
        <v>972</v>
      </c>
      <c r="F2939" s="70">
        <v>59</v>
      </c>
      <c r="G2939" s="70" t="s">
        <v>1275</v>
      </c>
      <c r="H2939" s="69" t="s">
        <v>269</v>
      </c>
      <c r="I2939" s="69" t="s">
        <v>1018</v>
      </c>
      <c r="J2939" s="69" t="s">
        <v>324</v>
      </c>
      <c r="K2939" s="69" t="s">
        <v>382</v>
      </c>
      <c r="L2939" s="69" t="s">
        <v>420</v>
      </c>
      <c r="M2939" s="69" t="s">
        <v>388</v>
      </c>
      <c r="N2939" s="69" t="s">
        <v>44</v>
      </c>
      <c r="O2939" s="69" t="s">
        <v>433</v>
      </c>
      <c r="P2939" s="69" t="s">
        <v>970</v>
      </c>
      <c r="Q2939" s="69">
        <v>351</v>
      </c>
      <c r="R2939" s="69" t="s">
        <v>60</v>
      </c>
      <c r="V2939" s="59" t="str">
        <f t="shared" si="363"/>
        <v>6380502темно-зеленый</v>
      </c>
      <c r="W2939" s="59" t="str">
        <f t="shared" si="360"/>
        <v>6380502</v>
      </c>
      <c r="X2939" s="59" t="str">
        <f t="shared" si="364"/>
        <v>BELFAST WOOLRICH</v>
      </c>
      <c r="AC2939" s="50">
        <f t="shared" si="365"/>
        <v>2</v>
      </c>
      <c r="AD2939" s="43">
        <f t="shared" si="366"/>
        <v>87</v>
      </c>
      <c r="AE2939" s="50">
        <f t="shared" si="367"/>
        <v>2087</v>
      </c>
    </row>
    <row r="2940" spans="1:31">
      <c r="A2940" s="59" t="str">
        <f t="shared" si="361"/>
        <v>6380502351</v>
      </c>
      <c r="B2940" s="59" t="str">
        <f t="shared" si="362"/>
        <v>02-087-07</v>
      </c>
      <c r="C2940" s="69" t="s">
        <v>5409</v>
      </c>
      <c r="D2940" s="69" t="s">
        <v>5406</v>
      </c>
      <c r="E2940" s="69" t="s">
        <v>981</v>
      </c>
      <c r="F2940" s="70">
        <v>60</v>
      </c>
      <c r="G2940" s="70" t="s">
        <v>1275</v>
      </c>
      <c r="H2940" s="69" t="s">
        <v>269</v>
      </c>
      <c r="I2940" s="69" t="s">
        <v>1018</v>
      </c>
      <c r="J2940" s="69" t="s">
        <v>324</v>
      </c>
      <c r="K2940" s="69" t="s">
        <v>382</v>
      </c>
      <c r="L2940" s="69" t="s">
        <v>420</v>
      </c>
      <c r="M2940" s="69" t="s">
        <v>388</v>
      </c>
      <c r="N2940" s="69" t="s">
        <v>44</v>
      </c>
      <c r="O2940" s="69" t="s">
        <v>433</v>
      </c>
      <c r="P2940" s="69" t="s">
        <v>970</v>
      </c>
      <c r="Q2940" s="69">
        <v>351</v>
      </c>
      <c r="R2940" s="69" t="s">
        <v>60</v>
      </c>
      <c r="V2940" s="59" t="str">
        <f t="shared" si="363"/>
        <v>6380502темно-зеленый</v>
      </c>
      <c r="W2940" s="59" t="str">
        <f t="shared" si="360"/>
        <v>6380502</v>
      </c>
      <c r="X2940" s="59" t="str">
        <f t="shared" si="364"/>
        <v>BELFAST WOOLRICH</v>
      </c>
      <c r="AC2940" s="50">
        <f t="shared" si="365"/>
        <v>2</v>
      </c>
      <c r="AD2940" s="43">
        <f t="shared" si="366"/>
        <v>87</v>
      </c>
      <c r="AE2940" s="50">
        <f t="shared" si="367"/>
        <v>2087</v>
      </c>
    </row>
    <row r="2941" spans="1:31">
      <c r="A2941" s="59" t="str">
        <f t="shared" si="361"/>
        <v>6380502351</v>
      </c>
      <c r="B2941" s="59" t="str">
        <f t="shared" si="362"/>
        <v>02-087-07</v>
      </c>
      <c r="C2941" s="69" t="s">
        <v>5410</v>
      </c>
      <c r="D2941" s="69" t="s">
        <v>5406</v>
      </c>
      <c r="E2941" s="69" t="s">
        <v>983</v>
      </c>
      <c r="F2941" s="70">
        <v>61</v>
      </c>
      <c r="G2941" s="70" t="s">
        <v>1275</v>
      </c>
      <c r="H2941" s="69" t="s">
        <v>269</v>
      </c>
      <c r="I2941" s="69" t="s">
        <v>1018</v>
      </c>
      <c r="J2941" s="69" t="s">
        <v>324</v>
      </c>
      <c r="K2941" s="69" t="s">
        <v>382</v>
      </c>
      <c r="L2941" s="69" t="s">
        <v>420</v>
      </c>
      <c r="M2941" s="69" t="s">
        <v>388</v>
      </c>
      <c r="N2941" s="69" t="s">
        <v>44</v>
      </c>
      <c r="O2941" s="69" t="s">
        <v>433</v>
      </c>
      <c r="P2941" s="69" t="s">
        <v>970</v>
      </c>
      <c r="Q2941" s="69">
        <v>351</v>
      </c>
      <c r="R2941" s="69" t="s">
        <v>60</v>
      </c>
      <c r="V2941" s="59" t="str">
        <f t="shared" si="363"/>
        <v>6380502темно-зеленый</v>
      </c>
      <c r="W2941" s="59" t="str">
        <f t="shared" si="360"/>
        <v>6380502</v>
      </c>
      <c r="X2941" s="59" t="str">
        <f t="shared" si="364"/>
        <v>BELFAST WOOLRICH</v>
      </c>
      <c r="AC2941" s="50">
        <f t="shared" si="365"/>
        <v>2</v>
      </c>
      <c r="AD2941" s="43">
        <f t="shared" si="366"/>
        <v>87</v>
      </c>
      <c r="AE2941" s="50">
        <f t="shared" si="367"/>
        <v>2087</v>
      </c>
    </row>
    <row r="2942" spans="1:31">
      <c r="A2942" s="59" t="str">
        <f t="shared" si="361"/>
        <v>6380502351</v>
      </c>
      <c r="B2942" s="59" t="str">
        <f t="shared" si="362"/>
        <v>02-087-07</v>
      </c>
      <c r="C2942" s="69" t="s">
        <v>5411</v>
      </c>
      <c r="D2942" s="69" t="s">
        <v>5406</v>
      </c>
      <c r="E2942" s="69" t="s">
        <v>989</v>
      </c>
      <c r="F2942" s="70">
        <v>63</v>
      </c>
      <c r="G2942" s="70" t="s">
        <v>1275</v>
      </c>
      <c r="H2942" s="69" t="s">
        <v>269</v>
      </c>
      <c r="I2942" s="69" t="s">
        <v>1018</v>
      </c>
      <c r="J2942" s="69" t="s">
        <v>324</v>
      </c>
      <c r="K2942" s="69" t="s">
        <v>382</v>
      </c>
      <c r="L2942" s="69" t="s">
        <v>420</v>
      </c>
      <c r="M2942" s="69" t="s">
        <v>388</v>
      </c>
      <c r="N2942" s="69" t="s">
        <v>44</v>
      </c>
      <c r="O2942" s="69" t="s">
        <v>433</v>
      </c>
      <c r="P2942" s="69" t="s">
        <v>970</v>
      </c>
      <c r="Q2942" s="69">
        <v>351</v>
      </c>
      <c r="R2942" s="69" t="s">
        <v>60</v>
      </c>
      <c r="V2942" s="59" t="str">
        <f t="shared" si="363"/>
        <v>6380502темно-зеленый</v>
      </c>
      <c r="W2942" s="59" t="str">
        <f t="shared" si="360"/>
        <v>6380502</v>
      </c>
      <c r="X2942" s="59" t="str">
        <f t="shared" si="364"/>
        <v>BELFAST WOOLRICH</v>
      </c>
      <c r="AC2942" s="50">
        <f t="shared" si="365"/>
        <v>2</v>
      </c>
      <c r="AD2942" s="43">
        <f t="shared" si="366"/>
        <v>87</v>
      </c>
      <c r="AE2942" s="50">
        <f t="shared" si="367"/>
        <v>2087</v>
      </c>
    </row>
    <row r="2943" spans="1:31">
      <c r="A2943" s="59" t="str">
        <f t="shared" si="361"/>
        <v>6380502368</v>
      </c>
      <c r="B2943" s="59" t="str">
        <f t="shared" si="362"/>
        <v>02-087-66</v>
      </c>
      <c r="C2943" s="69" t="s">
        <v>5412</v>
      </c>
      <c r="D2943" s="69" t="s">
        <v>5413</v>
      </c>
      <c r="E2943" s="69" t="s">
        <v>967</v>
      </c>
      <c r="F2943" s="70">
        <v>57</v>
      </c>
      <c r="G2943" s="70" t="s">
        <v>1275</v>
      </c>
      <c r="H2943" s="69" t="s">
        <v>271</v>
      </c>
      <c r="I2943" s="69" t="s">
        <v>1018</v>
      </c>
      <c r="J2943" s="69" t="s">
        <v>324</v>
      </c>
      <c r="K2943" s="69" t="s">
        <v>382</v>
      </c>
      <c r="L2943" s="69" t="s">
        <v>420</v>
      </c>
      <c r="M2943" s="69" t="s">
        <v>388</v>
      </c>
      <c r="N2943" s="69" t="s">
        <v>44</v>
      </c>
      <c r="O2943" s="69" t="s">
        <v>433</v>
      </c>
      <c r="P2943" s="69" t="s">
        <v>970</v>
      </c>
      <c r="Q2943" s="69">
        <v>368</v>
      </c>
      <c r="R2943" s="69" t="s">
        <v>86</v>
      </c>
      <c r="V2943" s="59" t="str">
        <f t="shared" si="363"/>
        <v>6380502темно-коричневый</v>
      </c>
      <c r="W2943" s="59" t="str">
        <f t="shared" si="360"/>
        <v>6380502</v>
      </c>
      <c r="X2943" s="59" t="str">
        <f t="shared" si="364"/>
        <v>BELFAST WOOLRICH</v>
      </c>
      <c r="AC2943" s="50">
        <f t="shared" si="365"/>
        <v>2</v>
      </c>
      <c r="AD2943" s="43">
        <f t="shared" si="366"/>
        <v>87</v>
      </c>
      <c r="AE2943" s="50">
        <f t="shared" si="367"/>
        <v>2087</v>
      </c>
    </row>
    <row r="2944" spans="1:31">
      <c r="A2944" s="59" t="str">
        <f t="shared" si="361"/>
        <v>6380502368</v>
      </c>
      <c r="B2944" s="59" t="str">
        <f t="shared" si="362"/>
        <v>02-087-66</v>
      </c>
      <c r="C2944" s="69" t="s">
        <v>5414</v>
      </c>
      <c r="D2944" s="69" t="s">
        <v>5413</v>
      </c>
      <c r="E2944" s="69" t="s">
        <v>979</v>
      </c>
      <c r="F2944" s="70">
        <v>58</v>
      </c>
      <c r="G2944" s="70" t="s">
        <v>1275</v>
      </c>
      <c r="H2944" s="69" t="s">
        <v>271</v>
      </c>
      <c r="I2944" s="69" t="s">
        <v>1018</v>
      </c>
      <c r="J2944" s="69" t="s">
        <v>324</v>
      </c>
      <c r="K2944" s="69" t="s">
        <v>382</v>
      </c>
      <c r="L2944" s="69" t="s">
        <v>420</v>
      </c>
      <c r="M2944" s="69" t="s">
        <v>388</v>
      </c>
      <c r="N2944" s="69" t="s">
        <v>44</v>
      </c>
      <c r="O2944" s="69" t="s">
        <v>433</v>
      </c>
      <c r="P2944" s="69" t="s">
        <v>970</v>
      </c>
      <c r="Q2944" s="69">
        <v>368</v>
      </c>
      <c r="R2944" s="69" t="s">
        <v>86</v>
      </c>
      <c r="V2944" s="59" t="str">
        <f t="shared" si="363"/>
        <v>6380502темно-коричневый</v>
      </c>
      <c r="W2944" s="59" t="str">
        <f t="shared" si="360"/>
        <v>6380502</v>
      </c>
      <c r="X2944" s="59" t="str">
        <f t="shared" si="364"/>
        <v>BELFAST WOOLRICH</v>
      </c>
      <c r="AC2944" s="50">
        <f t="shared" si="365"/>
        <v>2</v>
      </c>
      <c r="AD2944" s="43">
        <f t="shared" si="366"/>
        <v>87</v>
      </c>
      <c r="AE2944" s="50">
        <f t="shared" si="367"/>
        <v>2087</v>
      </c>
    </row>
    <row r="2945" spans="1:31">
      <c r="A2945" s="59" t="str">
        <f t="shared" si="361"/>
        <v>6380502368</v>
      </c>
      <c r="B2945" s="59" t="str">
        <f t="shared" si="362"/>
        <v>02-087-66</v>
      </c>
      <c r="C2945" s="69" t="s">
        <v>5415</v>
      </c>
      <c r="D2945" s="69" t="s">
        <v>5413</v>
      </c>
      <c r="E2945" s="69" t="s">
        <v>972</v>
      </c>
      <c r="F2945" s="70">
        <v>59</v>
      </c>
      <c r="G2945" s="70" t="s">
        <v>1275</v>
      </c>
      <c r="H2945" s="69" t="s">
        <v>271</v>
      </c>
      <c r="I2945" s="69" t="s">
        <v>1018</v>
      </c>
      <c r="J2945" s="69" t="s">
        <v>324</v>
      </c>
      <c r="K2945" s="69" t="s">
        <v>382</v>
      </c>
      <c r="L2945" s="69" t="s">
        <v>420</v>
      </c>
      <c r="M2945" s="69" t="s">
        <v>388</v>
      </c>
      <c r="N2945" s="69" t="s">
        <v>44</v>
      </c>
      <c r="O2945" s="69" t="s">
        <v>433</v>
      </c>
      <c r="P2945" s="69" t="s">
        <v>970</v>
      </c>
      <c r="Q2945" s="69">
        <v>368</v>
      </c>
      <c r="R2945" s="69" t="s">
        <v>86</v>
      </c>
      <c r="V2945" s="59" t="str">
        <f t="shared" si="363"/>
        <v>6380502темно-коричневый</v>
      </c>
      <c r="W2945" s="59" t="str">
        <f t="shared" si="360"/>
        <v>6380502</v>
      </c>
      <c r="X2945" s="59" t="str">
        <f t="shared" si="364"/>
        <v>BELFAST WOOLRICH</v>
      </c>
      <c r="AC2945" s="50">
        <f t="shared" si="365"/>
        <v>2</v>
      </c>
      <c r="AD2945" s="43">
        <f t="shared" si="366"/>
        <v>87</v>
      </c>
      <c r="AE2945" s="50">
        <f t="shared" si="367"/>
        <v>2087</v>
      </c>
    </row>
    <row r="2946" spans="1:31">
      <c r="A2946" s="59" t="str">
        <f t="shared" si="361"/>
        <v>6380502368</v>
      </c>
      <c r="B2946" s="59" t="str">
        <f t="shared" si="362"/>
        <v>02-087-66</v>
      </c>
      <c r="C2946" s="69" t="s">
        <v>5416</v>
      </c>
      <c r="D2946" s="69" t="s">
        <v>5413</v>
      </c>
      <c r="E2946" s="69" t="s">
        <v>981</v>
      </c>
      <c r="F2946" s="70">
        <v>60</v>
      </c>
      <c r="G2946" s="70" t="s">
        <v>1275</v>
      </c>
      <c r="H2946" s="69" t="s">
        <v>271</v>
      </c>
      <c r="I2946" s="69" t="s">
        <v>1018</v>
      </c>
      <c r="J2946" s="69" t="s">
        <v>324</v>
      </c>
      <c r="K2946" s="69" t="s">
        <v>382</v>
      </c>
      <c r="L2946" s="69" t="s">
        <v>420</v>
      </c>
      <c r="M2946" s="69" t="s">
        <v>388</v>
      </c>
      <c r="N2946" s="69" t="s">
        <v>44</v>
      </c>
      <c r="O2946" s="69" t="s">
        <v>433</v>
      </c>
      <c r="P2946" s="69" t="s">
        <v>970</v>
      </c>
      <c r="Q2946" s="69">
        <v>368</v>
      </c>
      <c r="R2946" s="69" t="s">
        <v>86</v>
      </c>
      <c r="V2946" s="59" t="str">
        <f t="shared" si="363"/>
        <v>6380502темно-коричневый</v>
      </c>
      <c r="W2946" s="59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6380502</v>
      </c>
      <c r="X2946" s="59" t="str">
        <f t="shared" si="364"/>
        <v>BELFAST WOOLRICH</v>
      </c>
      <c r="AC2946" s="50">
        <f t="shared" si="365"/>
        <v>2</v>
      </c>
      <c r="AD2946" s="43">
        <f t="shared" si="366"/>
        <v>87</v>
      </c>
      <c r="AE2946" s="50">
        <f t="shared" si="367"/>
        <v>2087</v>
      </c>
    </row>
    <row r="2947" spans="1:31">
      <c r="A2947" s="59" t="str">
        <f t="shared" ref="A2947:A3010" si="369">IF(G2947&amp;Q2947&lt;&gt;"",W2947&amp;Q2947,"")</f>
        <v>6380502368</v>
      </c>
      <c r="B2947" s="59" t="str">
        <f t="shared" ref="B2947:B3010" si="370">IF(C2947&lt;&gt;"",LEFT(C2947,9),"")</f>
        <v>02-087-66</v>
      </c>
      <c r="C2947" s="69" t="s">
        <v>5417</v>
      </c>
      <c r="D2947" s="69" t="s">
        <v>5413</v>
      </c>
      <c r="E2947" s="69" t="s">
        <v>983</v>
      </c>
      <c r="F2947" s="70">
        <v>61</v>
      </c>
      <c r="G2947" s="70" t="s">
        <v>1275</v>
      </c>
      <c r="H2947" s="69" t="s">
        <v>271</v>
      </c>
      <c r="I2947" s="69" t="s">
        <v>1018</v>
      </c>
      <c r="J2947" s="69" t="s">
        <v>324</v>
      </c>
      <c r="K2947" s="69" t="s">
        <v>382</v>
      </c>
      <c r="L2947" s="69" t="s">
        <v>420</v>
      </c>
      <c r="M2947" s="69" t="s">
        <v>388</v>
      </c>
      <c r="N2947" s="69" t="s">
        <v>44</v>
      </c>
      <c r="O2947" s="69" t="s">
        <v>433</v>
      </c>
      <c r="P2947" s="69" t="s">
        <v>970</v>
      </c>
      <c r="Q2947" s="69">
        <v>368</v>
      </c>
      <c r="R2947" s="69" t="s">
        <v>86</v>
      </c>
      <c r="V2947" s="59" t="str">
        <f t="shared" ref="V2947:V3010" si="371">W2947&amp;H2947</f>
        <v>6380502темно-коричневый</v>
      </c>
      <c r="W2947" s="59" t="str">
        <f t="shared" si="368"/>
        <v>6380502</v>
      </c>
      <c r="X2947" s="59" t="str">
        <f t="shared" ref="X2947:X3010" si="372">IF(A2947&lt;&gt;"",IFERROR(IF(FIND(" ",G2947)&gt;=1,MID(G2947,FIND(" ",G2947)+1,LEN(G2947)),""),""),"")</f>
        <v>BELFAST WOOLRICH</v>
      </c>
      <c r="AC2947" s="50">
        <f t="shared" ref="AC2947:AC3010" si="373">IFERROR(VALUE(MID($C2947,1,2)),0)</f>
        <v>2</v>
      </c>
      <c r="AD2947" s="43">
        <f t="shared" ref="AD2947:AD3010" si="374">IFERROR(VALUE(MID($C2947,4,3)),0)</f>
        <v>87</v>
      </c>
      <c r="AE2947" s="50">
        <f t="shared" ref="AE2947:AE3010" si="375">VALUE(RIGHT("00"&amp;AC2947,2)&amp;RIGHT("000"&amp;AD2947,3))</f>
        <v>2087</v>
      </c>
    </row>
    <row r="2948" spans="1:31">
      <c r="A2948" s="59" t="str">
        <f t="shared" si="369"/>
        <v>6380502368</v>
      </c>
      <c r="B2948" s="59" t="str">
        <f t="shared" si="370"/>
        <v>02-087-66</v>
      </c>
      <c r="C2948" s="69" t="s">
        <v>5418</v>
      </c>
      <c r="D2948" s="69" t="s">
        <v>5413</v>
      </c>
      <c r="E2948" s="69" t="s">
        <v>987</v>
      </c>
      <c r="F2948" s="70">
        <v>62</v>
      </c>
      <c r="G2948" s="70" t="s">
        <v>1275</v>
      </c>
      <c r="H2948" s="69" t="s">
        <v>271</v>
      </c>
      <c r="I2948" s="69" t="s">
        <v>1018</v>
      </c>
      <c r="J2948" s="69" t="s">
        <v>324</v>
      </c>
      <c r="K2948" s="69" t="s">
        <v>382</v>
      </c>
      <c r="L2948" s="69" t="s">
        <v>420</v>
      </c>
      <c r="M2948" s="69" t="s">
        <v>388</v>
      </c>
      <c r="N2948" s="69" t="s">
        <v>44</v>
      </c>
      <c r="O2948" s="69" t="s">
        <v>433</v>
      </c>
      <c r="P2948" s="69" t="s">
        <v>970</v>
      </c>
      <c r="Q2948" s="69">
        <v>368</v>
      </c>
      <c r="R2948" s="69" t="s">
        <v>86</v>
      </c>
      <c r="V2948" s="59" t="str">
        <f t="shared" si="371"/>
        <v>6380502темно-коричневый</v>
      </c>
      <c r="W2948" s="59" t="str">
        <f t="shared" si="368"/>
        <v>6380502</v>
      </c>
      <c r="X2948" s="59" t="str">
        <f t="shared" si="372"/>
        <v>BELFAST WOOLRICH</v>
      </c>
      <c r="AC2948" s="50">
        <f t="shared" si="373"/>
        <v>2</v>
      </c>
      <c r="AD2948" s="43">
        <f t="shared" si="374"/>
        <v>87</v>
      </c>
      <c r="AE2948" s="50">
        <f t="shared" si="375"/>
        <v>2087</v>
      </c>
    </row>
    <row r="2949" spans="1:31">
      <c r="A2949" s="59" t="str">
        <f t="shared" si="369"/>
        <v>6380502368</v>
      </c>
      <c r="B2949" s="59" t="str">
        <f t="shared" si="370"/>
        <v>02-087-66</v>
      </c>
      <c r="C2949" s="69" t="s">
        <v>5419</v>
      </c>
      <c r="D2949" s="69" t="s">
        <v>5413</v>
      </c>
      <c r="E2949" s="69" t="s">
        <v>989</v>
      </c>
      <c r="F2949" s="70">
        <v>63</v>
      </c>
      <c r="G2949" s="70" t="s">
        <v>1275</v>
      </c>
      <c r="H2949" s="69" t="s">
        <v>271</v>
      </c>
      <c r="I2949" s="69" t="s">
        <v>1018</v>
      </c>
      <c r="J2949" s="69" t="s">
        <v>324</v>
      </c>
      <c r="K2949" s="69" t="s">
        <v>382</v>
      </c>
      <c r="L2949" s="69" t="s">
        <v>420</v>
      </c>
      <c r="M2949" s="69" t="s">
        <v>388</v>
      </c>
      <c r="N2949" s="69" t="s">
        <v>44</v>
      </c>
      <c r="O2949" s="69" t="s">
        <v>433</v>
      </c>
      <c r="P2949" s="69" t="s">
        <v>970</v>
      </c>
      <c r="Q2949" s="69">
        <v>368</v>
      </c>
      <c r="R2949" s="69" t="s">
        <v>86</v>
      </c>
      <c r="V2949" s="59" t="str">
        <f t="shared" si="371"/>
        <v>6380502темно-коричневый</v>
      </c>
      <c r="W2949" s="59" t="str">
        <f t="shared" si="368"/>
        <v>6380502</v>
      </c>
      <c r="X2949" s="59" t="str">
        <f t="shared" si="372"/>
        <v>BELFAST WOOLRICH</v>
      </c>
      <c r="AC2949" s="50">
        <f t="shared" si="373"/>
        <v>2</v>
      </c>
      <c r="AD2949" s="43">
        <f t="shared" si="374"/>
        <v>87</v>
      </c>
      <c r="AE2949" s="50">
        <f t="shared" si="375"/>
        <v>2087</v>
      </c>
    </row>
    <row r="2950" spans="1:31">
      <c r="A2950" s="59" t="str">
        <f t="shared" si="369"/>
        <v>638090862</v>
      </c>
      <c r="B2950" s="59" t="str">
        <f t="shared" si="370"/>
        <v>02-577-00</v>
      </c>
      <c r="C2950" s="69" t="s">
        <v>5420</v>
      </c>
      <c r="D2950" s="69" t="s">
        <v>5421</v>
      </c>
      <c r="E2950" s="69" t="s">
        <v>967</v>
      </c>
      <c r="F2950" s="70">
        <v>57</v>
      </c>
      <c r="G2950" s="70" t="s">
        <v>5422</v>
      </c>
      <c r="H2950" s="69" t="s">
        <v>251</v>
      </c>
      <c r="I2950" s="69" t="s">
        <v>2804</v>
      </c>
      <c r="J2950" s="69" t="s">
        <v>324</v>
      </c>
      <c r="K2950" s="69" t="s">
        <v>382</v>
      </c>
      <c r="L2950" s="69" t="s">
        <v>420</v>
      </c>
      <c r="M2950" s="69" t="s">
        <v>388</v>
      </c>
      <c r="N2950" s="69" t="s">
        <v>44</v>
      </c>
      <c r="O2950" s="69" t="s">
        <v>433</v>
      </c>
      <c r="P2950" s="69" t="s">
        <v>970</v>
      </c>
      <c r="Q2950" s="69">
        <v>62</v>
      </c>
      <c r="R2950" s="69" t="s">
        <v>71</v>
      </c>
      <c r="V2950" s="59" t="str">
        <f t="shared" si="371"/>
        <v>6380908синий / коричневый</v>
      </c>
      <c r="W2950" s="59" t="str">
        <f t="shared" si="368"/>
        <v>6380908</v>
      </c>
      <c r="X2950" s="59" t="str">
        <f t="shared" si="372"/>
        <v>DRIVER CAP PATCHWORK</v>
      </c>
      <c r="AC2950" s="50">
        <f t="shared" si="373"/>
        <v>2</v>
      </c>
      <c r="AD2950" s="43">
        <f t="shared" si="374"/>
        <v>577</v>
      </c>
      <c r="AE2950" s="50">
        <f t="shared" si="375"/>
        <v>2577</v>
      </c>
    </row>
    <row r="2951" spans="1:31">
      <c r="A2951" s="59" t="str">
        <f t="shared" si="369"/>
        <v>638090862</v>
      </c>
      <c r="B2951" s="59" t="str">
        <f t="shared" si="370"/>
        <v>02-577-00</v>
      </c>
      <c r="C2951" s="69" t="s">
        <v>5423</v>
      </c>
      <c r="D2951" s="69" t="s">
        <v>5421</v>
      </c>
      <c r="E2951" s="69" t="s">
        <v>972</v>
      </c>
      <c r="F2951" s="70">
        <v>59</v>
      </c>
      <c r="G2951" s="70" t="s">
        <v>5422</v>
      </c>
      <c r="H2951" s="69" t="s">
        <v>251</v>
      </c>
      <c r="I2951" s="69" t="s">
        <v>2804</v>
      </c>
      <c r="J2951" s="69" t="s">
        <v>324</v>
      </c>
      <c r="K2951" s="69" t="s">
        <v>382</v>
      </c>
      <c r="L2951" s="69" t="s">
        <v>420</v>
      </c>
      <c r="M2951" s="69" t="s">
        <v>388</v>
      </c>
      <c r="N2951" s="69" t="s">
        <v>44</v>
      </c>
      <c r="O2951" s="69" t="s">
        <v>433</v>
      </c>
      <c r="P2951" s="69" t="s">
        <v>970</v>
      </c>
      <c r="Q2951" s="69">
        <v>62</v>
      </c>
      <c r="R2951" s="69" t="s">
        <v>71</v>
      </c>
      <c r="V2951" s="59" t="str">
        <f t="shared" si="371"/>
        <v>6380908синий / коричневый</v>
      </c>
      <c r="W2951" s="59" t="str">
        <f t="shared" si="368"/>
        <v>6380908</v>
      </c>
      <c r="X2951" s="59" t="str">
        <f t="shared" si="372"/>
        <v>DRIVER CAP PATCHWORK</v>
      </c>
      <c r="AC2951" s="50">
        <f t="shared" si="373"/>
        <v>2</v>
      </c>
      <c r="AD2951" s="43">
        <f t="shared" si="374"/>
        <v>577</v>
      </c>
      <c r="AE2951" s="50">
        <f t="shared" si="375"/>
        <v>2577</v>
      </c>
    </row>
    <row r="2952" spans="1:31">
      <c r="A2952" s="59" t="str">
        <f t="shared" si="369"/>
        <v>638090862</v>
      </c>
      <c r="B2952" s="59" t="str">
        <f t="shared" si="370"/>
        <v>02-577-00</v>
      </c>
      <c r="C2952" s="69" t="s">
        <v>5424</v>
      </c>
      <c r="D2952" s="69" t="s">
        <v>5421</v>
      </c>
      <c r="E2952" s="69" t="s">
        <v>983</v>
      </c>
      <c r="F2952" s="70">
        <v>61</v>
      </c>
      <c r="G2952" s="70" t="s">
        <v>5422</v>
      </c>
      <c r="H2952" s="69" t="s">
        <v>251</v>
      </c>
      <c r="I2952" s="69" t="s">
        <v>2804</v>
      </c>
      <c r="J2952" s="69" t="s">
        <v>324</v>
      </c>
      <c r="K2952" s="69" t="s">
        <v>382</v>
      </c>
      <c r="L2952" s="69" t="s">
        <v>420</v>
      </c>
      <c r="M2952" s="69" t="s">
        <v>388</v>
      </c>
      <c r="N2952" s="69" t="s">
        <v>44</v>
      </c>
      <c r="O2952" s="69" t="s">
        <v>433</v>
      </c>
      <c r="P2952" s="69" t="s">
        <v>970</v>
      </c>
      <c r="Q2952" s="69">
        <v>62</v>
      </c>
      <c r="R2952" s="69" t="s">
        <v>71</v>
      </c>
      <c r="V2952" s="59" t="str">
        <f t="shared" si="371"/>
        <v>6380908синий / коричневый</v>
      </c>
      <c r="W2952" s="59" t="str">
        <f t="shared" si="368"/>
        <v>6380908</v>
      </c>
      <c r="X2952" s="59" t="str">
        <f t="shared" si="372"/>
        <v>DRIVER CAP PATCHWORK</v>
      </c>
      <c r="AC2952" s="50">
        <f t="shared" si="373"/>
        <v>2</v>
      </c>
      <c r="AD2952" s="43">
        <f t="shared" si="374"/>
        <v>577</v>
      </c>
      <c r="AE2952" s="50">
        <f t="shared" si="375"/>
        <v>2577</v>
      </c>
    </row>
    <row r="2953" spans="1:31">
      <c r="A2953" s="59" t="str">
        <f t="shared" si="369"/>
        <v>638090862</v>
      </c>
      <c r="B2953" s="59" t="str">
        <f t="shared" si="370"/>
        <v>02-577-00</v>
      </c>
      <c r="C2953" s="69" t="s">
        <v>5425</v>
      </c>
      <c r="D2953" s="69" t="s">
        <v>5421</v>
      </c>
      <c r="E2953" s="69" t="s">
        <v>989</v>
      </c>
      <c r="F2953" s="70">
        <v>63</v>
      </c>
      <c r="G2953" s="70" t="s">
        <v>5422</v>
      </c>
      <c r="H2953" s="69" t="s">
        <v>251</v>
      </c>
      <c r="I2953" s="69" t="s">
        <v>2804</v>
      </c>
      <c r="J2953" s="69" t="s">
        <v>324</v>
      </c>
      <c r="K2953" s="69" t="s">
        <v>382</v>
      </c>
      <c r="L2953" s="69" t="s">
        <v>420</v>
      </c>
      <c r="M2953" s="69" t="s">
        <v>388</v>
      </c>
      <c r="N2953" s="69" t="s">
        <v>44</v>
      </c>
      <c r="O2953" s="69" t="s">
        <v>433</v>
      </c>
      <c r="P2953" s="69" t="s">
        <v>970</v>
      </c>
      <c r="Q2953" s="69">
        <v>62</v>
      </c>
      <c r="R2953" s="69" t="s">
        <v>71</v>
      </c>
      <c r="V2953" s="59" t="str">
        <f t="shared" si="371"/>
        <v>6380908синий / коричневый</v>
      </c>
      <c r="W2953" s="59" t="str">
        <f t="shared" si="368"/>
        <v>6380908</v>
      </c>
      <c r="X2953" s="59" t="str">
        <f t="shared" si="372"/>
        <v>DRIVER CAP PATCHWORK</v>
      </c>
      <c r="AC2953" s="50">
        <f t="shared" si="373"/>
        <v>2</v>
      </c>
      <c r="AD2953" s="43">
        <f t="shared" si="374"/>
        <v>577</v>
      </c>
      <c r="AE2953" s="50">
        <f t="shared" si="375"/>
        <v>2577</v>
      </c>
    </row>
    <row r="2954" spans="1:31">
      <c r="A2954" s="59" t="str">
        <f t="shared" si="369"/>
        <v>664090241</v>
      </c>
      <c r="B2954" s="59" t="str">
        <f t="shared" si="370"/>
        <v>02-578-03</v>
      </c>
      <c r="C2954" s="69" t="s">
        <v>5426</v>
      </c>
      <c r="D2954" s="69" t="s">
        <v>5427</v>
      </c>
      <c r="E2954" s="69" t="s">
        <v>967</v>
      </c>
      <c r="F2954" s="70">
        <v>57</v>
      </c>
      <c r="G2954" s="70" t="s">
        <v>5428</v>
      </c>
      <c r="H2954" s="69" t="s">
        <v>593</v>
      </c>
      <c r="I2954" s="69" t="s">
        <v>1018</v>
      </c>
      <c r="J2954" s="69" t="s">
        <v>349</v>
      </c>
      <c r="K2954" s="69" t="s">
        <v>382</v>
      </c>
      <c r="L2954" s="69" t="s">
        <v>420</v>
      </c>
      <c r="M2954" s="69" t="s">
        <v>388</v>
      </c>
      <c r="N2954" s="69" t="s">
        <v>44</v>
      </c>
      <c r="O2954" s="69" t="s">
        <v>433</v>
      </c>
      <c r="P2954" s="69" t="s">
        <v>970</v>
      </c>
      <c r="Q2954" s="69">
        <v>41</v>
      </c>
      <c r="R2954" s="69" t="s">
        <v>195</v>
      </c>
      <c r="V2954" s="59" t="str">
        <f t="shared" si="371"/>
        <v>6640902оливковый / черный</v>
      </c>
      <c r="W2954" s="59" t="str">
        <f t="shared" si="368"/>
        <v>6640902</v>
      </c>
      <c r="X2954" s="59" t="str">
        <f t="shared" si="372"/>
        <v>6-PANEL CAP HARRIS TWEED</v>
      </c>
      <c r="AC2954" s="50">
        <f t="shared" si="373"/>
        <v>2</v>
      </c>
      <c r="AD2954" s="43">
        <f t="shared" si="374"/>
        <v>578</v>
      </c>
      <c r="AE2954" s="50">
        <f t="shared" si="375"/>
        <v>2578</v>
      </c>
    </row>
    <row r="2955" spans="1:31">
      <c r="A2955" s="59" t="str">
        <f t="shared" si="369"/>
        <v>664090241</v>
      </c>
      <c r="B2955" s="59" t="str">
        <f t="shared" si="370"/>
        <v>02-578-03</v>
      </c>
      <c r="C2955" s="69" t="s">
        <v>5429</v>
      </c>
      <c r="D2955" s="69" t="s">
        <v>5427</v>
      </c>
      <c r="E2955" s="69" t="s">
        <v>979</v>
      </c>
      <c r="F2955" s="70">
        <v>58</v>
      </c>
      <c r="G2955" s="70" t="s">
        <v>5428</v>
      </c>
      <c r="H2955" s="69" t="s">
        <v>593</v>
      </c>
      <c r="I2955" s="69" t="s">
        <v>1018</v>
      </c>
      <c r="J2955" s="69" t="s">
        <v>349</v>
      </c>
      <c r="K2955" s="69" t="s">
        <v>382</v>
      </c>
      <c r="L2955" s="69" t="s">
        <v>420</v>
      </c>
      <c r="M2955" s="69" t="s">
        <v>388</v>
      </c>
      <c r="N2955" s="69" t="s">
        <v>44</v>
      </c>
      <c r="O2955" s="69" t="s">
        <v>433</v>
      </c>
      <c r="P2955" s="69" t="s">
        <v>970</v>
      </c>
      <c r="Q2955" s="69">
        <v>41</v>
      </c>
      <c r="R2955" s="69" t="s">
        <v>195</v>
      </c>
      <c r="V2955" s="59" t="str">
        <f t="shared" si="371"/>
        <v>6640902оливковый / черный</v>
      </c>
      <c r="W2955" s="59" t="str">
        <f t="shared" si="368"/>
        <v>6640902</v>
      </c>
      <c r="X2955" s="59" t="str">
        <f t="shared" si="372"/>
        <v>6-PANEL CAP HARRIS TWEED</v>
      </c>
      <c r="AC2955" s="50">
        <f t="shared" si="373"/>
        <v>2</v>
      </c>
      <c r="AD2955" s="43">
        <f t="shared" si="374"/>
        <v>578</v>
      </c>
      <c r="AE2955" s="50">
        <f t="shared" si="375"/>
        <v>2578</v>
      </c>
    </row>
    <row r="2956" spans="1:31">
      <c r="A2956" s="59" t="str">
        <f t="shared" si="369"/>
        <v>664090241</v>
      </c>
      <c r="B2956" s="59" t="str">
        <f t="shared" si="370"/>
        <v>02-578-03</v>
      </c>
      <c r="C2956" s="69" t="s">
        <v>5430</v>
      </c>
      <c r="D2956" s="69" t="s">
        <v>5427</v>
      </c>
      <c r="E2956" s="69" t="s">
        <v>972</v>
      </c>
      <c r="F2956" s="70">
        <v>59</v>
      </c>
      <c r="G2956" s="70" t="s">
        <v>5428</v>
      </c>
      <c r="H2956" s="69" t="s">
        <v>593</v>
      </c>
      <c r="I2956" s="69" t="s">
        <v>1018</v>
      </c>
      <c r="J2956" s="69" t="s">
        <v>349</v>
      </c>
      <c r="K2956" s="69" t="s">
        <v>382</v>
      </c>
      <c r="L2956" s="69" t="s">
        <v>420</v>
      </c>
      <c r="M2956" s="69" t="s">
        <v>388</v>
      </c>
      <c r="N2956" s="69" t="s">
        <v>44</v>
      </c>
      <c r="O2956" s="69" t="s">
        <v>433</v>
      </c>
      <c r="P2956" s="69" t="s">
        <v>970</v>
      </c>
      <c r="Q2956" s="69">
        <v>41</v>
      </c>
      <c r="R2956" s="69" t="s">
        <v>195</v>
      </c>
      <c r="V2956" s="59" t="str">
        <f t="shared" si="371"/>
        <v>6640902оливковый / черный</v>
      </c>
      <c r="W2956" s="59" t="str">
        <f t="shared" si="368"/>
        <v>6640902</v>
      </c>
      <c r="X2956" s="59" t="str">
        <f t="shared" si="372"/>
        <v>6-PANEL CAP HARRIS TWEED</v>
      </c>
      <c r="AC2956" s="50">
        <f t="shared" si="373"/>
        <v>2</v>
      </c>
      <c r="AD2956" s="43">
        <f t="shared" si="374"/>
        <v>578</v>
      </c>
      <c r="AE2956" s="50">
        <f t="shared" si="375"/>
        <v>2578</v>
      </c>
    </row>
    <row r="2957" spans="1:31">
      <c r="A2957" s="59" t="str">
        <f t="shared" si="369"/>
        <v>664090241</v>
      </c>
      <c r="B2957" s="59" t="str">
        <f t="shared" si="370"/>
        <v>02-578-03</v>
      </c>
      <c r="C2957" s="69" t="s">
        <v>5431</v>
      </c>
      <c r="D2957" s="69" t="s">
        <v>5427</v>
      </c>
      <c r="E2957" s="69" t="s">
        <v>981</v>
      </c>
      <c r="F2957" s="70">
        <v>60</v>
      </c>
      <c r="G2957" s="70" t="s">
        <v>5428</v>
      </c>
      <c r="H2957" s="69" t="s">
        <v>593</v>
      </c>
      <c r="I2957" s="69" t="s">
        <v>1018</v>
      </c>
      <c r="J2957" s="69" t="s">
        <v>349</v>
      </c>
      <c r="K2957" s="69" t="s">
        <v>382</v>
      </c>
      <c r="L2957" s="69" t="s">
        <v>420</v>
      </c>
      <c r="M2957" s="69" t="s">
        <v>388</v>
      </c>
      <c r="N2957" s="69" t="s">
        <v>44</v>
      </c>
      <c r="O2957" s="69" t="s">
        <v>433</v>
      </c>
      <c r="P2957" s="69" t="s">
        <v>970</v>
      </c>
      <c r="Q2957" s="69">
        <v>41</v>
      </c>
      <c r="R2957" s="69" t="s">
        <v>195</v>
      </c>
      <c r="V2957" s="59" t="str">
        <f t="shared" si="371"/>
        <v>6640902оливковый / черный</v>
      </c>
      <c r="W2957" s="59" t="str">
        <f t="shared" si="368"/>
        <v>6640902</v>
      </c>
      <c r="X2957" s="59" t="str">
        <f t="shared" si="372"/>
        <v>6-PANEL CAP HARRIS TWEED</v>
      </c>
      <c r="AC2957" s="50">
        <f t="shared" si="373"/>
        <v>2</v>
      </c>
      <c r="AD2957" s="43">
        <f t="shared" si="374"/>
        <v>578</v>
      </c>
      <c r="AE2957" s="50">
        <f t="shared" si="375"/>
        <v>2578</v>
      </c>
    </row>
    <row r="2958" spans="1:31">
      <c r="A2958" s="59" t="str">
        <f t="shared" si="369"/>
        <v>664090241</v>
      </c>
      <c r="B2958" s="59" t="str">
        <f t="shared" si="370"/>
        <v>02-578-03</v>
      </c>
      <c r="C2958" s="69" t="s">
        <v>5432</v>
      </c>
      <c r="D2958" s="69" t="s">
        <v>5427</v>
      </c>
      <c r="E2958" s="69" t="s">
        <v>983</v>
      </c>
      <c r="F2958" s="70">
        <v>61</v>
      </c>
      <c r="G2958" s="70" t="s">
        <v>5428</v>
      </c>
      <c r="H2958" s="69" t="s">
        <v>593</v>
      </c>
      <c r="I2958" s="69" t="s">
        <v>1018</v>
      </c>
      <c r="J2958" s="69" t="s">
        <v>349</v>
      </c>
      <c r="K2958" s="69" t="s">
        <v>382</v>
      </c>
      <c r="L2958" s="69" t="s">
        <v>420</v>
      </c>
      <c r="M2958" s="69" t="s">
        <v>388</v>
      </c>
      <c r="N2958" s="69" t="s">
        <v>44</v>
      </c>
      <c r="O2958" s="69" t="s">
        <v>433</v>
      </c>
      <c r="P2958" s="69" t="s">
        <v>970</v>
      </c>
      <c r="Q2958" s="69">
        <v>41</v>
      </c>
      <c r="R2958" s="69" t="s">
        <v>195</v>
      </c>
      <c r="V2958" s="59" t="str">
        <f t="shared" si="371"/>
        <v>6640902оливковый / черный</v>
      </c>
      <c r="W2958" s="59" t="str">
        <f t="shared" si="368"/>
        <v>6640902</v>
      </c>
      <c r="X2958" s="59" t="str">
        <f t="shared" si="372"/>
        <v>6-PANEL CAP HARRIS TWEED</v>
      </c>
      <c r="AC2958" s="50">
        <f t="shared" si="373"/>
        <v>2</v>
      </c>
      <c r="AD2958" s="43">
        <f t="shared" si="374"/>
        <v>578</v>
      </c>
      <c r="AE2958" s="50">
        <f t="shared" si="375"/>
        <v>2578</v>
      </c>
    </row>
    <row r="2959" spans="1:31">
      <c r="A2959" s="59" t="str">
        <f t="shared" si="369"/>
        <v>664090241</v>
      </c>
      <c r="B2959" s="59" t="str">
        <f t="shared" si="370"/>
        <v>02-578-03</v>
      </c>
      <c r="C2959" s="69" t="s">
        <v>5433</v>
      </c>
      <c r="D2959" s="69" t="s">
        <v>5427</v>
      </c>
      <c r="E2959" s="69" t="s">
        <v>987</v>
      </c>
      <c r="F2959" s="70">
        <v>62</v>
      </c>
      <c r="G2959" s="70" t="s">
        <v>5428</v>
      </c>
      <c r="H2959" s="69" t="s">
        <v>593</v>
      </c>
      <c r="I2959" s="69" t="s">
        <v>1018</v>
      </c>
      <c r="J2959" s="69" t="s">
        <v>349</v>
      </c>
      <c r="K2959" s="69" t="s">
        <v>382</v>
      </c>
      <c r="L2959" s="69" t="s">
        <v>420</v>
      </c>
      <c r="M2959" s="69" t="s">
        <v>388</v>
      </c>
      <c r="N2959" s="69" t="s">
        <v>44</v>
      </c>
      <c r="O2959" s="69" t="s">
        <v>433</v>
      </c>
      <c r="P2959" s="69" t="s">
        <v>970</v>
      </c>
      <c r="Q2959" s="69">
        <v>41</v>
      </c>
      <c r="R2959" s="69" t="s">
        <v>195</v>
      </c>
      <c r="V2959" s="59" t="str">
        <f t="shared" si="371"/>
        <v>6640902оливковый / черный</v>
      </c>
      <c r="W2959" s="59" t="str">
        <f t="shared" si="368"/>
        <v>6640902</v>
      </c>
      <c r="X2959" s="59" t="str">
        <f t="shared" si="372"/>
        <v>6-PANEL CAP HARRIS TWEED</v>
      </c>
      <c r="AC2959" s="50">
        <f t="shared" si="373"/>
        <v>2</v>
      </c>
      <c r="AD2959" s="43">
        <f t="shared" si="374"/>
        <v>578</v>
      </c>
      <c r="AE2959" s="50">
        <f t="shared" si="375"/>
        <v>2578</v>
      </c>
    </row>
    <row r="2960" spans="1:31">
      <c r="A2960" s="59" t="str">
        <f t="shared" si="369"/>
        <v>664090241</v>
      </c>
      <c r="B2960" s="59" t="str">
        <f t="shared" si="370"/>
        <v>02-578-03</v>
      </c>
      <c r="C2960" s="69" t="s">
        <v>5434</v>
      </c>
      <c r="D2960" s="69" t="s">
        <v>5427</v>
      </c>
      <c r="E2960" s="69" t="s">
        <v>989</v>
      </c>
      <c r="F2960" s="70">
        <v>63</v>
      </c>
      <c r="G2960" s="70" t="s">
        <v>5428</v>
      </c>
      <c r="H2960" s="69" t="s">
        <v>593</v>
      </c>
      <c r="I2960" s="69" t="s">
        <v>1018</v>
      </c>
      <c r="J2960" s="69" t="s">
        <v>349</v>
      </c>
      <c r="K2960" s="69" t="s">
        <v>382</v>
      </c>
      <c r="L2960" s="69" t="s">
        <v>420</v>
      </c>
      <c r="M2960" s="69" t="s">
        <v>388</v>
      </c>
      <c r="N2960" s="69" t="s">
        <v>44</v>
      </c>
      <c r="O2960" s="69" t="s">
        <v>433</v>
      </c>
      <c r="P2960" s="69" t="s">
        <v>970</v>
      </c>
      <c r="Q2960" s="69">
        <v>41</v>
      </c>
      <c r="R2960" s="69" t="s">
        <v>195</v>
      </c>
      <c r="V2960" s="59" t="str">
        <f t="shared" si="371"/>
        <v>6640902оливковый / черный</v>
      </c>
      <c r="W2960" s="59" t="str">
        <f t="shared" si="368"/>
        <v>6640902</v>
      </c>
      <c r="X2960" s="59" t="str">
        <f t="shared" si="372"/>
        <v>6-PANEL CAP HARRIS TWEED</v>
      </c>
      <c r="AC2960" s="50">
        <f t="shared" si="373"/>
        <v>2</v>
      </c>
      <c r="AD2960" s="43">
        <f t="shared" si="374"/>
        <v>578</v>
      </c>
      <c r="AE2960" s="50">
        <f t="shared" si="375"/>
        <v>2578</v>
      </c>
    </row>
    <row r="2961" spans="1:31">
      <c r="A2961" s="59" t="str">
        <f t="shared" si="369"/>
        <v>6840333285</v>
      </c>
      <c r="B2961" s="59" t="str">
        <f t="shared" si="370"/>
        <v>02-579-06</v>
      </c>
      <c r="C2961" s="69" t="s">
        <v>5435</v>
      </c>
      <c r="D2961" s="69" t="s">
        <v>5436</v>
      </c>
      <c r="E2961" s="69" t="s">
        <v>967</v>
      </c>
      <c r="F2961" s="70">
        <v>57</v>
      </c>
      <c r="G2961" s="70" t="s">
        <v>5437</v>
      </c>
      <c r="H2961" s="69" t="s">
        <v>747</v>
      </c>
      <c r="I2961" s="69" t="s">
        <v>1018</v>
      </c>
      <c r="J2961" s="69" t="s">
        <v>318</v>
      </c>
      <c r="K2961" s="69" t="s">
        <v>382</v>
      </c>
      <c r="L2961" s="69" t="s">
        <v>420</v>
      </c>
      <c r="M2961" s="69" t="s">
        <v>388</v>
      </c>
      <c r="N2961" s="69" t="s">
        <v>44</v>
      </c>
      <c r="O2961" s="69" t="s">
        <v>428</v>
      </c>
      <c r="P2961" s="69" t="s">
        <v>970</v>
      </c>
      <c r="Q2961" s="69">
        <v>285</v>
      </c>
      <c r="R2961" s="69" t="s">
        <v>71</v>
      </c>
      <c r="V2961" s="59" t="str">
        <f t="shared" si="371"/>
        <v>6840333синий / зеленый / черный</v>
      </c>
      <c r="W2961" s="59" t="str">
        <f t="shared" si="368"/>
        <v>6840333</v>
      </c>
      <c r="X2961" s="59" t="str">
        <f t="shared" si="372"/>
        <v>HATTERAS VIRGIN WOOL</v>
      </c>
      <c r="AC2961" s="50">
        <f t="shared" si="373"/>
        <v>2</v>
      </c>
      <c r="AD2961" s="43">
        <f t="shared" si="374"/>
        <v>579</v>
      </c>
      <c r="AE2961" s="50">
        <f t="shared" si="375"/>
        <v>2579</v>
      </c>
    </row>
    <row r="2962" spans="1:31">
      <c r="A2962" s="59" t="str">
        <f t="shared" si="369"/>
        <v>6840333285</v>
      </c>
      <c r="B2962" s="59" t="str">
        <f t="shared" si="370"/>
        <v>02-579-06</v>
      </c>
      <c r="C2962" s="69" t="s">
        <v>5438</v>
      </c>
      <c r="D2962" s="69" t="s">
        <v>5436</v>
      </c>
      <c r="E2962" s="69" t="s">
        <v>972</v>
      </c>
      <c r="F2962" s="70">
        <v>59</v>
      </c>
      <c r="G2962" s="70" t="s">
        <v>5437</v>
      </c>
      <c r="H2962" s="69" t="s">
        <v>747</v>
      </c>
      <c r="I2962" s="69" t="s">
        <v>1018</v>
      </c>
      <c r="J2962" s="69" t="s">
        <v>318</v>
      </c>
      <c r="K2962" s="69" t="s">
        <v>382</v>
      </c>
      <c r="L2962" s="69" t="s">
        <v>420</v>
      </c>
      <c r="M2962" s="69" t="s">
        <v>388</v>
      </c>
      <c r="N2962" s="69" t="s">
        <v>44</v>
      </c>
      <c r="O2962" s="69" t="s">
        <v>428</v>
      </c>
      <c r="P2962" s="69" t="s">
        <v>970</v>
      </c>
      <c r="Q2962" s="69">
        <v>285</v>
      </c>
      <c r="R2962" s="69" t="s">
        <v>71</v>
      </c>
      <c r="V2962" s="59" t="str">
        <f t="shared" si="371"/>
        <v>6840333синий / зеленый / черный</v>
      </c>
      <c r="W2962" s="59" t="str">
        <f t="shared" si="368"/>
        <v>6840333</v>
      </c>
      <c r="X2962" s="59" t="str">
        <f t="shared" si="372"/>
        <v>HATTERAS VIRGIN WOOL</v>
      </c>
      <c r="AC2962" s="50">
        <f t="shared" si="373"/>
        <v>2</v>
      </c>
      <c r="AD2962" s="43">
        <f t="shared" si="374"/>
        <v>579</v>
      </c>
      <c r="AE2962" s="50">
        <f t="shared" si="375"/>
        <v>2579</v>
      </c>
    </row>
    <row r="2963" spans="1:31">
      <c r="A2963" s="59" t="str">
        <f t="shared" si="369"/>
        <v>6840333285</v>
      </c>
      <c r="B2963" s="59" t="str">
        <f t="shared" si="370"/>
        <v>02-579-06</v>
      </c>
      <c r="C2963" s="69" t="s">
        <v>5439</v>
      </c>
      <c r="D2963" s="69" t="s">
        <v>5436</v>
      </c>
      <c r="E2963" s="69" t="s">
        <v>983</v>
      </c>
      <c r="F2963" s="70">
        <v>61</v>
      </c>
      <c r="G2963" s="70" t="s">
        <v>5437</v>
      </c>
      <c r="H2963" s="69" t="s">
        <v>747</v>
      </c>
      <c r="I2963" s="69" t="s">
        <v>1018</v>
      </c>
      <c r="J2963" s="69" t="s">
        <v>318</v>
      </c>
      <c r="K2963" s="69" t="s">
        <v>382</v>
      </c>
      <c r="L2963" s="69" t="s">
        <v>420</v>
      </c>
      <c r="M2963" s="69" t="s">
        <v>388</v>
      </c>
      <c r="N2963" s="69" t="s">
        <v>44</v>
      </c>
      <c r="O2963" s="69" t="s">
        <v>428</v>
      </c>
      <c r="P2963" s="69" t="s">
        <v>970</v>
      </c>
      <c r="Q2963" s="69">
        <v>285</v>
      </c>
      <c r="R2963" s="69" t="s">
        <v>71</v>
      </c>
      <c r="V2963" s="59" t="str">
        <f t="shared" si="371"/>
        <v>6840333синий / зеленый / черный</v>
      </c>
      <c r="W2963" s="59" t="str">
        <f t="shared" si="368"/>
        <v>6840333</v>
      </c>
      <c r="X2963" s="59" t="str">
        <f t="shared" si="372"/>
        <v>HATTERAS VIRGIN WOOL</v>
      </c>
      <c r="AC2963" s="50">
        <f t="shared" si="373"/>
        <v>2</v>
      </c>
      <c r="AD2963" s="43">
        <f t="shared" si="374"/>
        <v>579</v>
      </c>
      <c r="AE2963" s="50">
        <f t="shared" si="375"/>
        <v>2579</v>
      </c>
    </row>
    <row r="2964" spans="1:31">
      <c r="A2964" s="59" t="str">
        <f t="shared" si="369"/>
        <v>6840333285</v>
      </c>
      <c r="B2964" s="59" t="str">
        <f t="shared" si="370"/>
        <v>02-579-06</v>
      </c>
      <c r="C2964" s="69" t="s">
        <v>5440</v>
      </c>
      <c r="D2964" s="69" t="s">
        <v>5436</v>
      </c>
      <c r="E2964" s="69" t="s">
        <v>989</v>
      </c>
      <c r="F2964" s="70">
        <v>63</v>
      </c>
      <c r="G2964" s="70" t="s">
        <v>5437</v>
      </c>
      <c r="H2964" s="69" t="s">
        <v>747</v>
      </c>
      <c r="I2964" s="69" t="s">
        <v>1018</v>
      </c>
      <c r="J2964" s="69" t="s">
        <v>318</v>
      </c>
      <c r="K2964" s="69" t="s">
        <v>382</v>
      </c>
      <c r="L2964" s="69" t="s">
        <v>420</v>
      </c>
      <c r="M2964" s="69" t="s">
        <v>388</v>
      </c>
      <c r="N2964" s="69" t="s">
        <v>44</v>
      </c>
      <c r="O2964" s="69" t="s">
        <v>428</v>
      </c>
      <c r="P2964" s="69" t="s">
        <v>970</v>
      </c>
      <c r="Q2964" s="69">
        <v>285</v>
      </c>
      <c r="R2964" s="69" t="s">
        <v>71</v>
      </c>
      <c r="V2964" s="59" t="str">
        <f t="shared" si="371"/>
        <v>6840333синий / зеленый / черный</v>
      </c>
      <c r="W2964" s="59" t="str">
        <f t="shared" si="368"/>
        <v>6840333</v>
      </c>
      <c r="X2964" s="59" t="str">
        <f t="shared" si="372"/>
        <v>HATTERAS VIRGIN WOOL</v>
      </c>
      <c r="AC2964" s="50">
        <f t="shared" si="373"/>
        <v>2</v>
      </c>
      <c r="AD2964" s="43">
        <f t="shared" si="374"/>
        <v>579</v>
      </c>
      <c r="AE2964" s="50">
        <f t="shared" si="375"/>
        <v>2579</v>
      </c>
    </row>
    <row r="2965" spans="1:31">
      <c r="A2965" s="59" t="str">
        <f t="shared" si="369"/>
        <v>6840511375</v>
      </c>
      <c r="B2965" s="59" t="str">
        <f t="shared" si="370"/>
        <v>02-580-14</v>
      </c>
      <c r="C2965" s="69" t="s">
        <v>5441</v>
      </c>
      <c r="D2965" s="69" t="s">
        <v>5442</v>
      </c>
      <c r="E2965" s="69" t="s">
        <v>967</v>
      </c>
      <c r="F2965" s="70">
        <v>57</v>
      </c>
      <c r="G2965" s="70" t="s">
        <v>4347</v>
      </c>
      <c r="H2965" s="69" t="s">
        <v>86</v>
      </c>
      <c r="I2965" s="69" t="s">
        <v>1018</v>
      </c>
      <c r="J2965" s="69" t="s">
        <v>318</v>
      </c>
      <c r="K2965" s="69" t="s">
        <v>382</v>
      </c>
      <c r="L2965" s="69" t="s">
        <v>420</v>
      </c>
      <c r="M2965" s="69" t="s">
        <v>388</v>
      </c>
      <c r="N2965" s="69" t="s">
        <v>44</v>
      </c>
      <c r="O2965" s="69" t="s">
        <v>433</v>
      </c>
      <c r="P2965" s="69" t="s">
        <v>970</v>
      </c>
      <c r="Q2965" s="69">
        <v>375</v>
      </c>
      <c r="R2965" s="69" t="s">
        <v>86</v>
      </c>
      <c r="V2965" s="59" t="str">
        <f t="shared" si="371"/>
        <v>6840511коричневый</v>
      </c>
      <c r="W2965" s="59" t="str">
        <f t="shared" si="368"/>
        <v>6840511</v>
      </c>
      <c r="X2965" s="59" t="str">
        <f t="shared" si="372"/>
        <v>HATTERAS HARRIS TWEED</v>
      </c>
      <c r="AC2965" s="50">
        <f t="shared" si="373"/>
        <v>2</v>
      </c>
      <c r="AD2965" s="43">
        <f t="shared" si="374"/>
        <v>580</v>
      </c>
      <c r="AE2965" s="50">
        <f t="shared" si="375"/>
        <v>2580</v>
      </c>
    </row>
    <row r="2966" spans="1:31">
      <c r="A2966" s="59" t="str">
        <f t="shared" si="369"/>
        <v>6840511375</v>
      </c>
      <c r="B2966" s="59" t="str">
        <f t="shared" si="370"/>
        <v>02-580-14</v>
      </c>
      <c r="C2966" s="69" t="s">
        <v>5443</v>
      </c>
      <c r="D2966" s="69" t="s">
        <v>5442</v>
      </c>
      <c r="E2966" s="69" t="s">
        <v>979</v>
      </c>
      <c r="F2966" s="70">
        <v>58</v>
      </c>
      <c r="G2966" s="70" t="s">
        <v>4347</v>
      </c>
      <c r="H2966" s="69" t="s">
        <v>86</v>
      </c>
      <c r="I2966" s="69" t="s">
        <v>1018</v>
      </c>
      <c r="J2966" s="69" t="s">
        <v>318</v>
      </c>
      <c r="K2966" s="69" t="s">
        <v>382</v>
      </c>
      <c r="L2966" s="69" t="s">
        <v>420</v>
      </c>
      <c r="M2966" s="69" t="s">
        <v>388</v>
      </c>
      <c r="N2966" s="69" t="s">
        <v>44</v>
      </c>
      <c r="O2966" s="69" t="s">
        <v>433</v>
      </c>
      <c r="P2966" s="69" t="s">
        <v>970</v>
      </c>
      <c r="Q2966" s="69">
        <v>375</v>
      </c>
      <c r="R2966" s="69" t="s">
        <v>86</v>
      </c>
      <c r="V2966" s="59" t="str">
        <f t="shared" si="371"/>
        <v>6840511коричневый</v>
      </c>
      <c r="W2966" s="59" t="str">
        <f t="shared" si="368"/>
        <v>6840511</v>
      </c>
      <c r="X2966" s="59" t="str">
        <f t="shared" si="372"/>
        <v>HATTERAS HARRIS TWEED</v>
      </c>
      <c r="AC2966" s="50">
        <f t="shared" si="373"/>
        <v>2</v>
      </c>
      <c r="AD2966" s="43">
        <f t="shared" si="374"/>
        <v>580</v>
      </c>
      <c r="AE2966" s="50">
        <f t="shared" si="375"/>
        <v>2580</v>
      </c>
    </row>
    <row r="2967" spans="1:31">
      <c r="A2967" s="59" t="str">
        <f t="shared" si="369"/>
        <v>6840511375</v>
      </c>
      <c r="B2967" s="59" t="str">
        <f t="shared" si="370"/>
        <v>02-580-14</v>
      </c>
      <c r="C2967" s="69" t="s">
        <v>5444</v>
      </c>
      <c r="D2967" s="69" t="s">
        <v>5442</v>
      </c>
      <c r="E2967" s="69" t="s">
        <v>972</v>
      </c>
      <c r="F2967" s="70">
        <v>59</v>
      </c>
      <c r="G2967" s="70" t="s">
        <v>4347</v>
      </c>
      <c r="H2967" s="69" t="s">
        <v>86</v>
      </c>
      <c r="I2967" s="69" t="s">
        <v>1018</v>
      </c>
      <c r="J2967" s="69" t="s">
        <v>318</v>
      </c>
      <c r="K2967" s="69" t="s">
        <v>382</v>
      </c>
      <c r="L2967" s="69" t="s">
        <v>420</v>
      </c>
      <c r="M2967" s="69" t="s">
        <v>388</v>
      </c>
      <c r="N2967" s="69" t="s">
        <v>44</v>
      </c>
      <c r="O2967" s="69" t="s">
        <v>433</v>
      </c>
      <c r="P2967" s="69" t="s">
        <v>970</v>
      </c>
      <c r="Q2967" s="69">
        <v>375</v>
      </c>
      <c r="R2967" s="69" t="s">
        <v>86</v>
      </c>
      <c r="V2967" s="59" t="str">
        <f t="shared" si="371"/>
        <v>6840511коричневый</v>
      </c>
      <c r="W2967" s="59" t="str">
        <f t="shared" si="368"/>
        <v>6840511</v>
      </c>
      <c r="X2967" s="59" t="str">
        <f t="shared" si="372"/>
        <v>HATTERAS HARRIS TWEED</v>
      </c>
      <c r="AC2967" s="50">
        <f t="shared" si="373"/>
        <v>2</v>
      </c>
      <c r="AD2967" s="43">
        <f t="shared" si="374"/>
        <v>580</v>
      </c>
      <c r="AE2967" s="50">
        <f t="shared" si="375"/>
        <v>2580</v>
      </c>
    </row>
    <row r="2968" spans="1:31">
      <c r="A2968" s="59" t="str">
        <f t="shared" si="369"/>
        <v>6840511375</v>
      </c>
      <c r="B2968" s="59" t="str">
        <f t="shared" si="370"/>
        <v>02-580-14</v>
      </c>
      <c r="C2968" s="69" t="s">
        <v>5445</v>
      </c>
      <c r="D2968" s="69" t="s">
        <v>5442</v>
      </c>
      <c r="E2968" s="69" t="s">
        <v>981</v>
      </c>
      <c r="F2968" s="70">
        <v>60</v>
      </c>
      <c r="G2968" s="70" t="s">
        <v>4347</v>
      </c>
      <c r="H2968" s="69" t="s">
        <v>86</v>
      </c>
      <c r="I2968" s="69" t="s">
        <v>1018</v>
      </c>
      <c r="J2968" s="69" t="s">
        <v>318</v>
      </c>
      <c r="K2968" s="69" t="s">
        <v>382</v>
      </c>
      <c r="L2968" s="69" t="s">
        <v>420</v>
      </c>
      <c r="M2968" s="69" t="s">
        <v>388</v>
      </c>
      <c r="N2968" s="69" t="s">
        <v>44</v>
      </c>
      <c r="O2968" s="69" t="s">
        <v>433</v>
      </c>
      <c r="P2968" s="69" t="s">
        <v>970</v>
      </c>
      <c r="Q2968" s="69">
        <v>375</v>
      </c>
      <c r="R2968" s="69" t="s">
        <v>86</v>
      </c>
      <c r="V2968" s="59" t="str">
        <f t="shared" si="371"/>
        <v>6840511коричневый</v>
      </c>
      <c r="W2968" s="59" t="str">
        <f t="shared" si="368"/>
        <v>6840511</v>
      </c>
      <c r="X2968" s="59" t="str">
        <f t="shared" si="372"/>
        <v>HATTERAS HARRIS TWEED</v>
      </c>
      <c r="AC2968" s="50">
        <f t="shared" si="373"/>
        <v>2</v>
      </c>
      <c r="AD2968" s="43">
        <f t="shared" si="374"/>
        <v>580</v>
      </c>
      <c r="AE2968" s="50">
        <f t="shared" si="375"/>
        <v>2580</v>
      </c>
    </row>
    <row r="2969" spans="1:31">
      <c r="A2969" s="59" t="str">
        <f t="shared" si="369"/>
        <v>6840511375</v>
      </c>
      <c r="B2969" s="59" t="str">
        <f t="shared" si="370"/>
        <v>02-580-14</v>
      </c>
      <c r="C2969" s="69" t="s">
        <v>5446</v>
      </c>
      <c r="D2969" s="69" t="s">
        <v>5442</v>
      </c>
      <c r="E2969" s="69" t="s">
        <v>983</v>
      </c>
      <c r="F2969" s="70">
        <v>61</v>
      </c>
      <c r="G2969" s="70" t="s">
        <v>4347</v>
      </c>
      <c r="H2969" s="69" t="s">
        <v>86</v>
      </c>
      <c r="I2969" s="69" t="s">
        <v>1018</v>
      </c>
      <c r="J2969" s="69" t="s">
        <v>318</v>
      </c>
      <c r="K2969" s="69" t="s">
        <v>382</v>
      </c>
      <c r="L2969" s="69" t="s">
        <v>420</v>
      </c>
      <c r="M2969" s="69" t="s">
        <v>388</v>
      </c>
      <c r="N2969" s="69" t="s">
        <v>44</v>
      </c>
      <c r="O2969" s="69" t="s">
        <v>433</v>
      </c>
      <c r="P2969" s="69" t="s">
        <v>970</v>
      </c>
      <c r="Q2969" s="69">
        <v>375</v>
      </c>
      <c r="R2969" s="69" t="s">
        <v>86</v>
      </c>
      <c r="V2969" s="59" t="str">
        <f t="shared" si="371"/>
        <v>6840511коричневый</v>
      </c>
      <c r="W2969" s="59" t="str">
        <f t="shared" si="368"/>
        <v>6840511</v>
      </c>
      <c r="X2969" s="59" t="str">
        <f t="shared" si="372"/>
        <v>HATTERAS HARRIS TWEED</v>
      </c>
      <c r="AC2969" s="50">
        <f t="shared" si="373"/>
        <v>2</v>
      </c>
      <c r="AD2969" s="43">
        <f t="shared" si="374"/>
        <v>580</v>
      </c>
      <c r="AE2969" s="50">
        <f t="shared" si="375"/>
        <v>2580</v>
      </c>
    </row>
    <row r="2970" spans="1:31">
      <c r="A2970" s="59" t="str">
        <f t="shared" si="369"/>
        <v>6840511375</v>
      </c>
      <c r="B2970" s="59" t="str">
        <f t="shared" si="370"/>
        <v>02-580-14</v>
      </c>
      <c r="C2970" s="69" t="s">
        <v>5447</v>
      </c>
      <c r="D2970" s="69" t="s">
        <v>5442</v>
      </c>
      <c r="E2970" s="69" t="s">
        <v>989</v>
      </c>
      <c r="F2970" s="70">
        <v>63</v>
      </c>
      <c r="G2970" s="70" t="s">
        <v>4347</v>
      </c>
      <c r="H2970" s="69" t="s">
        <v>86</v>
      </c>
      <c r="I2970" s="69" t="s">
        <v>1018</v>
      </c>
      <c r="J2970" s="69" t="s">
        <v>318</v>
      </c>
      <c r="K2970" s="69" t="s">
        <v>382</v>
      </c>
      <c r="L2970" s="69" t="s">
        <v>420</v>
      </c>
      <c r="M2970" s="69" t="s">
        <v>388</v>
      </c>
      <c r="N2970" s="69" t="s">
        <v>44</v>
      </c>
      <c r="O2970" s="69" t="s">
        <v>433</v>
      </c>
      <c r="P2970" s="69" t="s">
        <v>970</v>
      </c>
      <c r="Q2970" s="69">
        <v>375</v>
      </c>
      <c r="R2970" s="69" t="s">
        <v>86</v>
      </c>
      <c r="V2970" s="59" t="str">
        <f t="shared" si="371"/>
        <v>6840511коричневый</v>
      </c>
      <c r="W2970" s="59" t="str">
        <f t="shared" si="368"/>
        <v>6840511</v>
      </c>
      <c r="X2970" s="59" t="str">
        <f t="shared" si="372"/>
        <v>HATTERAS HARRIS TWEED</v>
      </c>
      <c r="AC2970" s="50">
        <f t="shared" si="373"/>
        <v>2</v>
      </c>
      <c r="AD2970" s="43">
        <f t="shared" si="374"/>
        <v>580</v>
      </c>
      <c r="AE2970" s="50">
        <f t="shared" si="375"/>
        <v>2580</v>
      </c>
    </row>
    <row r="2971" spans="1:31">
      <c r="A2971" s="59" t="str">
        <f t="shared" si="369"/>
        <v>6840514321</v>
      </c>
      <c r="B2971" s="59" t="str">
        <f t="shared" si="370"/>
        <v>02-094-16</v>
      </c>
      <c r="C2971" s="69" t="s">
        <v>5448</v>
      </c>
      <c r="D2971" s="69" t="s">
        <v>5449</v>
      </c>
      <c r="E2971" s="69" t="s">
        <v>985</v>
      </c>
      <c r="F2971" s="70">
        <v>56</v>
      </c>
      <c r="G2971" s="70" t="s">
        <v>1345</v>
      </c>
      <c r="H2971" s="69" t="s">
        <v>55</v>
      </c>
      <c r="I2971" s="69" t="s">
        <v>1018</v>
      </c>
      <c r="J2971" s="69" t="s">
        <v>318</v>
      </c>
      <c r="K2971" s="69" t="s">
        <v>382</v>
      </c>
      <c r="L2971" s="69" t="s">
        <v>420</v>
      </c>
      <c r="M2971" s="69" t="s">
        <v>388</v>
      </c>
      <c r="N2971" s="69" t="s">
        <v>44</v>
      </c>
      <c r="O2971" s="69" t="s">
        <v>433</v>
      </c>
      <c r="P2971" s="69" t="s">
        <v>970</v>
      </c>
      <c r="Q2971" s="69">
        <v>321</v>
      </c>
      <c r="R2971" s="69" t="s">
        <v>71</v>
      </c>
      <c r="V2971" s="59" t="str">
        <f t="shared" si="371"/>
        <v>6840514темно-синий</v>
      </c>
      <c r="W2971" s="59" t="str">
        <f t="shared" si="368"/>
        <v>6840514</v>
      </c>
      <c r="X2971" s="59" t="str">
        <f t="shared" si="372"/>
        <v>HATTERAS WOOLRICH</v>
      </c>
      <c r="AC2971" s="50">
        <f t="shared" si="373"/>
        <v>2</v>
      </c>
      <c r="AD2971" s="43">
        <f t="shared" si="374"/>
        <v>94</v>
      </c>
      <c r="AE2971" s="50">
        <f t="shared" si="375"/>
        <v>2094</v>
      </c>
    </row>
    <row r="2972" spans="1:31">
      <c r="A2972" s="59" t="str">
        <f t="shared" si="369"/>
        <v>6840514321</v>
      </c>
      <c r="B2972" s="59" t="str">
        <f t="shared" si="370"/>
        <v>02-094-16</v>
      </c>
      <c r="C2972" s="69" t="s">
        <v>5450</v>
      </c>
      <c r="D2972" s="69" t="s">
        <v>5449</v>
      </c>
      <c r="E2972" s="69" t="s">
        <v>967</v>
      </c>
      <c r="F2972" s="70">
        <v>57</v>
      </c>
      <c r="G2972" s="70" t="s">
        <v>1345</v>
      </c>
      <c r="H2972" s="69" t="s">
        <v>55</v>
      </c>
      <c r="I2972" s="69" t="s">
        <v>1018</v>
      </c>
      <c r="J2972" s="69" t="s">
        <v>318</v>
      </c>
      <c r="K2972" s="69" t="s">
        <v>382</v>
      </c>
      <c r="L2972" s="69" t="s">
        <v>420</v>
      </c>
      <c r="M2972" s="69" t="s">
        <v>388</v>
      </c>
      <c r="N2972" s="69" t="s">
        <v>44</v>
      </c>
      <c r="O2972" s="69" t="s">
        <v>433</v>
      </c>
      <c r="P2972" s="69" t="s">
        <v>970</v>
      </c>
      <c r="Q2972" s="69">
        <v>321</v>
      </c>
      <c r="R2972" s="69" t="s">
        <v>71</v>
      </c>
      <c r="V2972" s="59" t="str">
        <f t="shared" si="371"/>
        <v>6840514темно-синий</v>
      </c>
      <c r="W2972" s="59" t="str">
        <f t="shared" si="368"/>
        <v>6840514</v>
      </c>
      <c r="X2972" s="59" t="str">
        <f t="shared" si="372"/>
        <v>HATTERAS WOOLRICH</v>
      </c>
      <c r="AC2972" s="50">
        <f t="shared" si="373"/>
        <v>2</v>
      </c>
      <c r="AD2972" s="43">
        <f t="shared" si="374"/>
        <v>94</v>
      </c>
      <c r="AE2972" s="50">
        <f t="shared" si="375"/>
        <v>2094</v>
      </c>
    </row>
    <row r="2973" spans="1:31">
      <c r="A2973" s="59" t="str">
        <f t="shared" si="369"/>
        <v>6840514321</v>
      </c>
      <c r="B2973" s="59" t="str">
        <f t="shared" si="370"/>
        <v>02-094-16</v>
      </c>
      <c r="C2973" s="69" t="s">
        <v>5451</v>
      </c>
      <c r="D2973" s="69" t="s">
        <v>5449</v>
      </c>
      <c r="E2973" s="69" t="s">
        <v>979</v>
      </c>
      <c r="F2973" s="70">
        <v>58</v>
      </c>
      <c r="G2973" s="70" t="s">
        <v>1345</v>
      </c>
      <c r="H2973" s="69" t="s">
        <v>55</v>
      </c>
      <c r="I2973" s="69" t="s">
        <v>1018</v>
      </c>
      <c r="J2973" s="69" t="s">
        <v>318</v>
      </c>
      <c r="K2973" s="69" t="s">
        <v>382</v>
      </c>
      <c r="L2973" s="69" t="s">
        <v>420</v>
      </c>
      <c r="M2973" s="69" t="s">
        <v>388</v>
      </c>
      <c r="N2973" s="69" t="s">
        <v>44</v>
      </c>
      <c r="O2973" s="69" t="s">
        <v>433</v>
      </c>
      <c r="P2973" s="69" t="s">
        <v>970</v>
      </c>
      <c r="Q2973" s="69">
        <v>321</v>
      </c>
      <c r="R2973" s="69" t="s">
        <v>71</v>
      </c>
      <c r="V2973" s="59" t="str">
        <f t="shared" si="371"/>
        <v>6840514темно-синий</v>
      </c>
      <c r="W2973" s="59" t="str">
        <f t="shared" si="368"/>
        <v>6840514</v>
      </c>
      <c r="X2973" s="59" t="str">
        <f t="shared" si="372"/>
        <v>HATTERAS WOOLRICH</v>
      </c>
      <c r="AC2973" s="50">
        <f t="shared" si="373"/>
        <v>2</v>
      </c>
      <c r="AD2973" s="43">
        <f t="shared" si="374"/>
        <v>94</v>
      </c>
      <c r="AE2973" s="50">
        <f t="shared" si="375"/>
        <v>2094</v>
      </c>
    </row>
    <row r="2974" spans="1:31">
      <c r="A2974" s="59" t="str">
        <f t="shared" si="369"/>
        <v>6840514321</v>
      </c>
      <c r="B2974" s="59" t="str">
        <f t="shared" si="370"/>
        <v>02-094-16</v>
      </c>
      <c r="C2974" s="69" t="s">
        <v>5452</v>
      </c>
      <c r="D2974" s="69" t="s">
        <v>5449</v>
      </c>
      <c r="E2974" s="69" t="s">
        <v>972</v>
      </c>
      <c r="F2974" s="70">
        <v>59</v>
      </c>
      <c r="G2974" s="70" t="s">
        <v>1345</v>
      </c>
      <c r="H2974" s="69" t="s">
        <v>55</v>
      </c>
      <c r="I2974" s="69" t="s">
        <v>1018</v>
      </c>
      <c r="J2974" s="69" t="s">
        <v>318</v>
      </c>
      <c r="K2974" s="69" t="s">
        <v>382</v>
      </c>
      <c r="L2974" s="69" t="s">
        <v>420</v>
      </c>
      <c r="M2974" s="69" t="s">
        <v>388</v>
      </c>
      <c r="N2974" s="69" t="s">
        <v>44</v>
      </c>
      <c r="O2974" s="69" t="s">
        <v>433</v>
      </c>
      <c r="P2974" s="69" t="s">
        <v>970</v>
      </c>
      <c r="Q2974" s="69">
        <v>321</v>
      </c>
      <c r="R2974" s="69" t="s">
        <v>71</v>
      </c>
      <c r="V2974" s="59" t="str">
        <f t="shared" si="371"/>
        <v>6840514темно-синий</v>
      </c>
      <c r="W2974" s="59" t="str">
        <f t="shared" si="368"/>
        <v>6840514</v>
      </c>
      <c r="X2974" s="59" t="str">
        <f t="shared" si="372"/>
        <v>HATTERAS WOOLRICH</v>
      </c>
      <c r="AC2974" s="50">
        <f t="shared" si="373"/>
        <v>2</v>
      </c>
      <c r="AD2974" s="43">
        <f t="shared" si="374"/>
        <v>94</v>
      </c>
      <c r="AE2974" s="50">
        <f t="shared" si="375"/>
        <v>2094</v>
      </c>
    </row>
    <row r="2975" spans="1:31">
      <c r="A2975" s="59" t="str">
        <f t="shared" si="369"/>
        <v>6840514321</v>
      </c>
      <c r="B2975" s="59" t="str">
        <f t="shared" si="370"/>
        <v>02-094-16</v>
      </c>
      <c r="C2975" s="69" t="s">
        <v>5453</v>
      </c>
      <c r="D2975" s="69" t="s">
        <v>5449</v>
      </c>
      <c r="E2975" s="69" t="s">
        <v>981</v>
      </c>
      <c r="F2975" s="70">
        <v>60</v>
      </c>
      <c r="G2975" s="70" t="s">
        <v>1345</v>
      </c>
      <c r="H2975" s="69" t="s">
        <v>55</v>
      </c>
      <c r="I2975" s="69" t="s">
        <v>1018</v>
      </c>
      <c r="J2975" s="69" t="s">
        <v>318</v>
      </c>
      <c r="K2975" s="69" t="s">
        <v>382</v>
      </c>
      <c r="L2975" s="69" t="s">
        <v>420</v>
      </c>
      <c r="M2975" s="69" t="s">
        <v>388</v>
      </c>
      <c r="N2975" s="69" t="s">
        <v>44</v>
      </c>
      <c r="O2975" s="69" t="s">
        <v>433</v>
      </c>
      <c r="P2975" s="69" t="s">
        <v>970</v>
      </c>
      <c r="Q2975" s="69">
        <v>321</v>
      </c>
      <c r="R2975" s="69" t="s">
        <v>71</v>
      </c>
      <c r="V2975" s="59" t="str">
        <f t="shared" si="371"/>
        <v>6840514темно-синий</v>
      </c>
      <c r="W2975" s="59" t="str">
        <f t="shared" si="368"/>
        <v>6840514</v>
      </c>
      <c r="X2975" s="59" t="str">
        <f t="shared" si="372"/>
        <v>HATTERAS WOOLRICH</v>
      </c>
      <c r="AC2975" s="50">
        <f t="shared" si="373"/>
        <v>2</v>
      </c>
      <c r="AD2975" s="43">
        <f t="shared" si="374"/>
        <v>94</v>
      </c>
      <c r="AE2975" s="50">
        <f t="shared" si="375"/>
        <v>2094</v>
      </c>
    </row>
    <row r="2976" spans="1:31">
      <c r="A2976" s="59" t="str">
        <f t="shared" si="369"/>
        <v>6840514321</v>
      </c>
      <c r="B2976" s="59" t="str">
        <f t="shared" si="370"/>
        <v>02-094-16</v>
      </c>
      <c r="C2976" s="69" t="s">
        <v>5454</v>
      </c>
      <c r="D2976" s="69" t="s">
        <v>5449</v>
      </c>
      <c r="E2976" s="69" t="s">
        <v>983</v>
      </c>
      <c r="F2976" s="70">
        <v>61</v>
      </c>
      <c r="G2976" s="70" t="s">
        <v>1345</v>
      </c>
      <c r="H2976" s="69" t="s">
        <v>55</v>
      </c>
      <c r="I2976" s="69" t="s">
        <v>1018</v>
      </c>
      <c r="J2976" s="69" t="s">
        <v>318</v>
      </c>
      <c r="K2976" s="69" t="s">
        <v>382</v>
      </c>
      <c r="L2976" s="69" t="s">
        <v>420</v>
      </c>
      <c r="M2976" s="69" t="s">
        <v>388</v>
      </c>
      <c r="N2976" s="69" t="s">
        <v>44</v>
      </c>
      <c r="O2976" s="69" t="s">
        <v>433</v>
      </c>
      <c r="P2976" s="69" t="s">
        <v>970</v>
      </c>
      <c r="Q2976" s="69">
        <v>321</v>
      </c>
      <c r="R2976" s="69" t="s">
        <v>71</v>
      </c>
      <c r="V2976" s="59" t="str">
        <f t="shared" si="371"/>
        <v>6840514темно-синий</v>
      </c>
      <c r="W2976" s="59" t="str">
        <f t="shared" si="368"/>
        <v>6840514</v>
      </c>
      <c r="X2976" s="59" t="str">
        <f t="shared" si="372"/>
        <v>HATTERAS WOOLRICH</v>
      </c>
      <c r="AC2976" s="50">
        <f t="shared" si="373"/>
        <v>2</v>
      </c>
      <c r="AD2976" s="43">
        <f t="shared" si="374"/>
        <v>94</v>
      </c>
      <c r="AE2976" s="50">
        <f t="shared" si="375"/>
        <v>2094</v>
      </c>
    </row>
    <row r="2977" spans="1:31">
      <c r="A2977" s="59" t="str">
        <f t="shared" si="369"/>
        <v>6840514321</v>
      </c>
      <c r="B2977" s="59" t="str">
        <f t="shared" si="370"/>
        <v>02-094-16</v>
      </c>
      <c r="C2977" s="69" t="s">
        <v>5455</v>
      </c>
      <c r="D2977" s="69" t="s">
        <v>5449</v>
      </c>
      <c r="E2977" s="69" t="s">
        <v>987</v>
      </c>
      <c r="F2977" s="70">
        <v>62</v>
      </c>
      <c r="G2977" s="70" t="s">
        <v>1345</v>
      </c>
      <c r="H2977" s="69" t="s">
        <v>55</v>
      </c>
      <c r="I2977" s="69" t="s">
        <v>1018</v>
      </c>
      <c r="J2977" s="69" t="s">
        <v>318</v>
      </c>
      <c r="K2977" s="69" t="s">
        <v>382</v>
      </c>
      <c r="L2977" s="69" t="s">
        <v>420</v>
      </c>
      <c r="M2977" s="69" t="s">
        <v>388</v>
      </c>
      <c r="N2977" s="69" t="s">
        <v>44</v>
      </c>
      <c r="O2977" s="69" t="s">
        <v>433</v>
      </c>
      <c r="P2977" s="69" t="s">
        <v>970</v>
      </c>
      <c r="Q2977" s="69">
        <v>321</v>
      </c>
      <c r="R2977" s="69" t="s">
        <v>71</v>
      </c>
      <c r="V2977" s="59" t="str">
        <f t="shared" si="371"/>
        <v>6840514темно-синий</v>
      </c>
      <c r="W2977" s="59" t="str">
        <f t="shared" si="368"/>
        <v>6840514</v>
      </c>
      <c r="X2977" s="59" t="str">
        <f t="shared" si="372"/>
        <v>HATTERAS WOOLRICH</v>
      </c>
      <c r="AC2977" s="50">
        <f t="shared" si="373"/>
        <v>2</v>
      </c>
      <c r="AD2977" s="43">
        <f t="shared" si="374"/>
        <v>94</v>
      </c>
      <c r="AE2977" s="50">
        <f t="shared" si="375"/>
        <v>2094</v>
      </c>
    </row>
    <row r="2978" spans="1:31">
      <c r="A2978" s="59" t="str">
        <f t="shared" si="369"/>
        <v>6840514321</v>
      </c>
      <c r="B2978" s="59" t="str">
        <f t="shared" si="370"/>
        <v>02-094-16</v>
      </c>
      <c r="C2978" s="69" t="s">
        <v>5456</v>
      </c>
      <c r="D2978" s="69" t="s">
        <v>5449</v>
      </c>
      <c r="E2978" s="69" t="s">
        <v>989</v>
      </c>
      <c r="F2978" s="70">
        <v>63</v>
      </c>
      <c r="G2978" s="70" t="s">
        <v>1345</v>
      </c>
      <c r="H2978" s="69" t="s">
        <v>55</v>
      </c>
      <c r="I2978" s="69" t="s">
        <v>1018</v>
      </c>
      <c r="J2978" s="69" t="s">
        <v>318</v>
      </c>
      <c r="K2978" s="69" t="s">
        <v>382</v>
      </c>
      <c r="L2978" s="69" t="s">
        <v>420</v>
      </c>
      <c r="M2978" s="69" t="s">
        <v>388</v>
      </c>
      <c r="N2978" s="69" t="s">
        <v>44</v>
      </c>
      <c r="O2978" s="69" t="s">
        <v>433</v>
      </c>
      <c r="P2978" s="69" t="s">
        <v>970</v>
      </c>
      <c r="Q2978" s="69">
        <v>321</v>
      </c>
      <c r="R2978" s="69" t="s">
        <v>71</v>
      </c>
      <c r="V2978" s="59" t="str">
        <f t="shared" si="371"/>
        <v>6840514темно-синий</v>
      </c>
      <c r="W2978" s="59" t="str">
        <f t="shared" si="368"/>
        <v>6840514</v>
      </c>
      <c r="X2978" s="59" t="str">
        <f t="shared" si="372"/>
        <v>HATTERAS WOOLRICH</v>
      </c>
      <c r="AC2978" s="50">
        <f t="shared" si="373"/>
        <v>2</v>
      </c>
      <c r="AD2978" s="43">
        <f t="shared" si="374"/>
        <v>94</v>
      </c>
      <c r="AE2978" s="50">
        <f t="shared" si="375"/>
        <v>2094</v>
      </c>
    </row>
    <row r="2979" spans="1:31">
      <c r="A2979" s="59" t="str">
        <f t="shared" si="369"/>
        <v>6840514368</v>
      </c>
      <c r="B2979" s="59" t="str">
        <f t="shared" si="370"/>
        <v>02-094-15</v>
      </c>
      <c r="C2979" s="69" t="s">
        <v>5457</v>
      </c>
      <c r="D2979" s="69" t="s">
        <v>5458</v>
      </c>
      <c r="E2979" s="69" t="s">
        <v>985</v>
      </c>
      <c r="F2979" s="70">
        <v>56</v>
      </c>
      <c r="G2979" s="70" t="s">
        <v>1345</v>
      </c>
      <c r="H2979" s="69" t="s">
        <v>226</v>
      </c>
      <c r="I2979" s="69" t="s">
        <v>1018</v>
      </c>
      <c r="J2979" s="69" t="s">
        <v>318</v>
      </c>
      <c r="K2979" s="69" t="s">
        <v>382</v>
      </c>
      <c r="L2979" s="69" t="s">
        <v>420</v>
      </c>
      <c r="M2979" s="69" t="s">
        <v>388</v>
      </c>
      <c r="N2979" s="69" t="s">
        <v>44</v>
      </c>
      <c r="O2979" s="69" t="s">
        <v>433</v>
      </c>
      <c r="P2979" s="69" t="s">
        <v>970</v>
      </c>
      <c r="Q2979" s="69">
        <v>368</v>
      </c>
      <c r="R2979" s="69" t="s">
        <v>86</v>
      </c>
      <c r="V2979" s="59" t="str">
        <f t="shared" si="371"/>
        <v>6840514светло-коричневый</v>
      </c>
      <c r="W2979" s="59" t="str">
        <f t="shared" si="368"/>
        <v>6840514</v>
      </c>
      <c r="X2979" s="59" t="str">
        <f t="shared" si="372"/>
        <v>HATTERAS WOOLRICH</v>
      </c>
      <c r="AC2979" s="50">
        <f t="shared" si="373"/>
        <v>2</v>
      </c>
      <c r="AD2979" s="43">
        <f t="shared" si="374"/>
        <v>94</v>
      </c>
      <c r="AE2979" s="50">
        <f t="shared" si="375"/>
        <v>2094</v>
      </c>
    </row>
    <row r="2980" spans="1:31">
      <c r="A2980" s="59" t="str">
        <f t="shared" si="369"/>
        <v>6840514368</v>
      </c>
      <c r="B2980" s="59" t="str">
        <f t="shared" si="370"/>
        <v>02-094-15</v>
      </c>
      <c r="C2980" s="69" t="s">
        <v>5459</v>
      </c>
      <c r="D2980" s="69" t="s">
        <v>5458</v>
      </c>
      <c r="E2980" s="69" t="s">
        <v>967</v>
      </c>
      <c r="F2980" s="70">
        <v>57</v>
      </c>
      <c r="G2980" s="70" t="s">
        <v>1345</v>
      </c>
      <c r="H2980" s="69" t="s">
        <v>226</v>
      </c>
      <c r="I2980" s="69" t="s">
        <v>1018</v>
      </c>
      <c r="J2980" s="69" t="s">
        <v>318</v>
      </c>
      <c r="K2980" s="69" t="s">
        <v>382</v>
      </c>
      <c r="L2980" s="69" t="s">
        <v>420</v>
      </c>
      <c r="M2980" s="69" t="s">
        <v>388</v>
      </c>
      <c r="N2980" s="69" t="s">
        <v>44</v>
      </c>
      <c r="O2980" s="69" t="s">
        <v>433</v>
      </c>
      <c r="P2980" s="69" t="s">
        <v>970</v>
      </c>
      <c r="Q2980" s="69">
        <v>368</v>
      </c>
      <c r="R2980" s="69" t="s">
        <v>86</v>
      </c>
      <c r="V2980" s="59" t="str">
        <f t="shared" si="371"/>
        <v>6840514светло-коричневый</v>
      </c>
      <c r="W2980" s="59" t="str">
        <f t="shared" si="368"/>
        <v>6840514</v>
      </c>
      <c r="X2980" s="59" t="str">
        <f t="shared" si="372"/>
        <v>HATTERAS WOOLRICH</v>
      </c>
      <c r="AC2980" s="50">
        <f t="shared" si="373"/>
        <v>2</v>
      </c>
      <c r="AD2980" s="43">
        <f t="shared" si="374"/>
        <v>94</v>
      </c>
      <c r="AE2980" s="50">
        <f t="shared" si="375"/>
        <v>2094</v>
      </c>
    </row>
    <row r="2981" spans="1:31">
      <c r="A2981" s="59" t="str">
        <f t="shared" si="369"/>
        <v>6840514368</v>
      </c>
      <c r="B2981" s="59" t="str">
        <f t="shared" si="370"/>
        <v>02-094-15</v>
      </c>
      <c r="C2981" s="69" t="s">
        <v>5460</v>
      </c>
      <c r="D2981" s="69" t="s">
        <v>5458</v>
      </c>
      <c r="E2981" s="69" t="s">
        <v>979</v>
      </c>
      <c r="F2981" s="70">
        <v>58</v>
      </c>
      <c r="G2981" s="70" t="s">
        <v>1345</v>
      </c>
      <c r="H2981" s="69" t="s">
        <v>226</v>
      </c>
      <c r="I2981" s="69" t="s">
        <v>1018</v>
      </c>
      <c r="J2981" s="69" t="s">
        <v>318</v>
      </c>
      <c r="K2981" s="69" t="s">
        <v>382</v>
      </c>
      <c r="L2981" s="69" t="s">
        <v>420</v>
      </c>
      <c r="M2981" s="69" t="s">
        <v>388</v>
      </c>
      <c r="N2981" s="69" t="s">
        <v>44</v>
      </c>
      <c r="O2981" s="69" t="s">
        <v>433</v>
      </c>
      <c r="P2981" s="69" t="s">
        <v>970</v>
      </c>
      <c r="Q2981" s="69">
        <v>368</v>
      </c>
      <c r="R2981" s="69" t="s">
        <v>86</v>
      </c>
      <c r="V2981" s="59" t="str">
        <f t="shared" si="371"/>
        <v>6840514светло-коричневый</v>
      </c>
      <c r="W2981" s="59" t="str">
        <f t="shared" si="368"/>
        <v>6840514</v>
      </c>
      <c r="X2981" s="59" t="str">
        <f t="shared" si="372"/>
        <v>HATTERAS WOOLRICH</v>
      </c>
      <c r="AC2981" s="50">
        <f t="shared" si="373"/>
        <v>2</v>
      </c>
      <c r="AD2981" s="43">
        <f t="shared" si="374"/>
        <v>94</v>
      </c>
      <c r="AE2981" s="50">
        <f t="shared" si="375"/>
        <v>2094</v>
      </c>
    </row>
    <row r="2982" spans="1:31">
      <c r="A2982" s="59" t="str">
        <f t="shared" si="369"/>
        <v>6840514368</v>
      </c>
      <c r="B2982" s="59" t="str">
        <f t="shared" si="370"/>
        <v>02-094-15</v>
      </c>
      <c r="C2982" s="69" t="s">
        <v>5461</v>
      </c>
      <c r="D2982" s="69" t="s">
        <v>5458</v>
      </c>
      <c r="E2982" s="69" t="s">
        <v>972</v>
      </c>
      <c r="F2982" s="70">
        <v>59</v>
      </c>
      <c r="G2982" s="70" t="s">
        <v>1345</v>
      </c>
      <c r="H2982" s="69" t="s">
        <v>226</v>
      </c>
      <c r="I2982" s="69" t="s">
        <v>1018</v>
      </c>
      <c r="J2982" s="69" t="s">
        <v>318</v>
      </c>
      <c r="K2982" s="69" t="s">
        <v>382</v>
      </c>
      <c r="L2982" s="69" t="s">
        <v>420</v>
      </c>
      <c r="M2982" s="69" t="s">
        <v>388</v>
      </c>
      <c r="N2982" s="69" t="s">
        <v>44</v>
      </c>
      <c r="O2982" s="69" t="s">
        <v>433</v>
      </c>
      <c r="P2982" s="69" t="s">
        <v>970</v>
      </c>
      <c r="Q2982" s="69">
        <v>368</v>
      </c>
      <c r="R2982" s="69" t="s">
        <v>86</v>
      </c>
      <c r="V2982" s="59" t="str">
        <f t="shared" si="371"/>
        <v>6840514светло-коричневый</v>
      </c>
      <c r="W2982" s="59" t="str">
        <f t="shared" si="368"/>
        <v>6840514</v>
      </c>
      <c r="X2982" s="59" t="str">
        <f t="shared" si="372"/>
        <v>HATTERAS WOOLRICH</v>
      </c>
      <c r="AC2982" s="50">
        <f t="shared" si="373"/>
        <v>2</v>
      </c>
      <c r="AD2982" s="43">
        <f t="shared" si="374"/>
        <v>94</v>
      </c>
      <c r="AE2982" s="50">
        <f t="shared" si="375"/>
        <v>2094</v>
      </c>
    </row>
    <row r="2983" spans="1:31">
      <c r="A2983" s="59" t="str">
        <f t="shared" si="369"/>
        <v>6840514368</v>
      </c>
      <c r="B2983" s="59" t="str">
        <f t="shared" si="370"/>
        <v>02-094-15</v>
      </c>
      <c r="C2983" s="69" t="s">
        <v>5462</v>
      </c>
      <c r="D2983" s="69" t="s">
        <v>5458</v>
      </c>
      <c r="E2983" s="69" t="s">
        <v>981</v>
      </c>
      <c r="F2983" s="70">
        <v>60</v>
      </c>
      <c r="G2983" s="70" t="s">
        <v>1345</v>
      </c>
      <c r="H2983" s="69" t="s">
        <v>226</v>
      </c>
      <c r="I2983" s="69" t="s">
        <v>1018</v>
      </c>
      <c r="J2983" s="69" t="s">
        <v>318</v>
      </c>
      <c r="K2983" s="69" t="s">
        <v>382</v>
      </c>
      <c r="L2983" s="69" t="s">
        <v>420</v>
      </c>
      <c r="M2983" s="69" t="s">
        <v>388</v>
      </c>
      <c r="N2983" s="69" t="s">
        <v>44</v>
      </c>
      <c r="O2983" s="69" t="s">
        <v>433</v>
      </c>
      <c r="P2983" s="69" t="s">
        <v>970</v>
      </c>
      <c r="Q2983" s="69">
        <v>368</v>
      </c>
      <c r="R2983" s="69" t="s">
        <v>86</v>
      </c>
      <c r="V2983" s="59" t="str">
        <f t="shared" si="371"/>
        <v>6840514светло-коричневый</v>
      </c>
      <c r="W2983" s="59" t="str">
        <f t="shared" si="368"/>
        <v>6840514</v>
      </c>
      <c r="X2983" s="59" t="str">
        <f t="shared" si="372"/>
        <v>HATTERAS WOOLRICH</v>
      </c>
      <c r="AC2983" s="50">
        <f t="shared" si="373"/>
        <v>2</v>
      </c>
      <c r="AD2983" s="43">
        <f t="shared" si="374"/>
        <v>94</v>
      </c>
      <c r="AE2983" s="50">
        <f t="shared" si="375"/>
        <v>2094</v>
      </c>
    </row>
    <row r="2984" spans="1:31">
      <c r="A2984" s="59" t="str">
        <f t="shared" si="369"/>
        <v>6840514368</v>
      </c>
      <c r="B2984" s="59" t="str">
        <f t="shared" si="370"/>
        <v>02-094-15</v>
      </c>
      <c r="C2984" s="69" t="s">
        <v>5463</v>
      </c>
      <c r="D2984" s="69" t="s">
        <v>5458</v>
      </c>
      <c r="E2984" s="69" t="s">
        <v>983</v>
      </c>
      <c r="F2984" s="70">
        <v>61</v>
      </c>
      <c r="G2984" s="70" t="s">
        <v>1345</v>
      </c>
      <c r="H2984" s="69" t="s">
        <v>226</v>
      </c>
      <c r="I2984" s="69" t="s">
        <v>1018</v>
      </c>
      <c r="J2984" s="69" t="s">
        <v>318</v>
      </c>
      <c r="K2984" s="69" t="s">
        <v>382</v>
      </c>
      <c r="L2984" s="69" t="s">
        <v>420</v>
      </c>
      <c r="M2984" s="69" t="s">
        <v>388</v>
      </c>
      <c r="N2984" s="69" t="s">
        <v>44</v>
      </c>
      <c r="O2984" s="69" t="s">
        <v>433</v>
      </c>
      <c r="P2984" s="69" t="s">
        <v>970</v>
      </c>
      <c r="Q2984" s="69">
        <v>368</v>
      </c>
      <c r="R2984" s="69" t="s">
        <v>86</v>
      </c>
      <c r="V2984" s="59" t="str">
        <f t="shared" si="371"/>
        <v>6840514светло-коричневый</v>
      </c>
      <c r="W2984" s="59" t="str">
        <f t="shared" si="368"/>
        <v>6840514</v>
      </c>
      <c r="X2984" s="59" t="str">
        <f t="shared" si="372"/>
        <v>HATTERAS WOOLRICH</v>
      </c>
      <c r="AC2984" s="50">
        <f t="shared" si="373"/>
        <v>2</v>
      </c>
      <c r="AD2984" s="43">
        <f t="shared" si="374"/>
        <v>94</v>
      </c>
      <c r="AE2984" s="50">
        <f t="shared" si="375"/>
        <v>2094</v>
      </c>
    </row>
    <row r="2985" spans="1:31">
      <c r="A2985" s="59" t="str">
        <f t="shared" si="369"/>
        <v>6840514368</v>
      </c>
      <c r="B2985" s="59" t="str">
        <f t="shared" si="370"/>
        <v>02-094-15</v>
      </c>
      <c r="C2985" s="69" t="s">
        <v>5464</v>
      </c>
      <c r="D2985" s="69" t="s">
        <v>5458</v>
      </c>
      <c r="E2985" s="69" t="s">
        <v>987</v>
      </c>
      <c r="F2985" s="70">
        <v>62</v>
      </c>
      <c r="G2985" s="70" t="s">
        <v>1345</v>
      </c>
      <c r="H2985" s="69" t="s">
        <v>226</v>
      </c>
      <c r="I2985" s="69" t="s">
        <v>1018</v>
      </c>
      <c r="J2985" s="69" t="s">
        <v>318</v>
      </c>
      <c r="K2985" s="69" t="s">
        <v>382</v>
      </c>
      <c r="L2985" s="69" t="s">
        <v>420</v>
      </c>
      <c r="M2985" s="69" t="s">
        <v>388</v>
      </c>
      <c r="N2985" s="69" t="s">
        <v>44</v>
      </c>
      <c r="O2985" s="69" t="s">
        <v>433</v>
      </c>
      <c r="P2985" s="69" t="s">
        <v>970</v>
      </c>
      <c r="Q2985" s="69">
        <v>368</v>
      </c>
      <c r="R2985" s="69" t="s">
        <v>86</v>
      </c>
      <c r="V2985" s="59" t="str">
        <f t="shared" si="371"/>
        <v>6840514светло-коричневый</v>
      </c>
      <c r="W2985" s="59" t="str">
        <f t="shared" si="368"/>
        <v>6840514</v>
      </c>
      <c r="X2985" s="59" t="str">
        <f t="shared" si="372"/>
        <v>HATTERAS WOOLRICH</v>
      </c>
      <c r="AC2985" s="50">
        <f t="shared" si="373"/>
        <v>2</v>
      </c>
      <c r="AD2985" s="43">
        <f t="shared" si="374"/>
        <v>94</v>
      </c>
      <c r="AE2985" s="50">
        <f t="shared" si="375"/>
        <v>2094</v>
      </c>
    </row>
    <row r="2986" spans="1:31">
      <c r="A2986" s="59" t="str">
        <f t="shared" si="369"/>
        <v>6840514368</v>
      </c>
      <c r="B2986" s="59" t="str">
        <f t="shared" si="370"/>
        <v>02-094-15</v>
      </c>
      <c r="C2986" s="69" t="s">
        <v>5465</v>
      </c>
      <c r="D2986" s="69" t="s">
        <v>5458</v>
      </c>
      <c r="E2986" s="69" t="s">
        <v>989</v>
      </c>
      <c r="F2986" s="70">
        <v>63</v>
      </c>
      <c r="G2986" s="70" t="s">
        <v>1345</v>
      </c>
      <c r="H2986" s="69" t="s">
        <v>226</v>
      </c>
      <c r="I2986" s="69" t="s">
        <v>1018</v>
      </c>
      <c r="J2986" s="69" t="s">
        <v>318</v>
      </c>
      <c r="K2986" s="69" t="s">
        <v>382</v>
      </c>
      <c r="L2986" s="69" t="s">
        <v>420</v>
      </c>
      <c r="M2986" s="69" t="s">
        <v>388</v>
      </c>
      <c r="N2986" s="69" t="s">
        <v>44</v>
      </c>
      <c r="O2986" s="69" t="s">
        <v>433</v>
      </c>
      <c r="P2986" s="69" t="s">
        <v>970</v>
      </c>
      <c r="Q2986" s="69">
        <v>368</v>
      </c>
      <c r="R2986" s="69" t="s">
        <v>86</v>
      </c>
      <c r="V2986" s="59" t="str">
        <f t="shared" si="371"/>
        <v>6840514светло-коричневый</v>
      </c>
      <c r="W2986" s="59" t="str">
        <f t="shared" si="368"/>
        <v>6840514</v>
      </c>
      <c r="X2986" s="59" t="str">
        <f t="shared" si="372"/>
        <v>HATTERAS WOOLRICH</v>
      </c>
      <c r="AC2986" s="50">
        <f t="shared" si="373"/>
        <v>2</v>
      </c>
      <c r="AD2986" s="43">
        <f t="shared" si="374"/>
        <v>94</v>
      </c>
      <c r="AE2986" s="50">
        <f t="shared" si="375"/>
        <v>2094</v>
      </c>
    </row>
    <row r="2987" spans="1:31">
      <c r="A2987" s="59" t="str">
        <f t="shared" si="369"/>
        <v>6840527367</v>
      </c>
      <c r="B2987" s="59" t="str">
        <f t="shared" si="370"/>
        <v>02-581-14</v>
      </c>
      <c r="C2987" s="69" t="s">
        <v>5466</v>
      </c>
      <c r="D2987" s="69" t="s">
        <v>5467</v>
      </c>
      <c r="E2987" s="69" t="s">
        <v>967</v>
      </c>
      <c r="F2987" s="70">
        <v>57</v>
      </c>
      <c r="G2987" s="70" t="s">
        <v>5468</v>
      </c>
      <c r="H2987" s="69" t="s">
        <v>86</v>
      </c>
      <c r="I2987" s="69" t="s">
        <v>1018</v>
      </c>
      <c r="J2987" s="69" t="s">
        <v>318</v>
      </c>
      <c r="K2987" s="69" t="s">
        <v>382</v>
      </c>
      <c r="L2987" s="69" t="s">
        <v>420</v>
      </c>
      <c r="M2987" s="69" t="s">
        <v>388</v>
      </c>
      <c r="N2987" s="69" t="s">
        <v>44</v>
      </c>
      <c r="O2987" s="69" t="s">
        <v>428</v>
      </c>
      <c r="P2987" s="69" t="s">
        <v>970</v>
      </c>
      <c r="Q2987" s="69">
        <v>367</v>
      </c>
      <c r="R2987" s="69" t="s">
        <v>86</v>
      </c>
      <c r="V2987" s="59" t="str">
        <f t="shared" si="371"/>
        <v>6840527коричневый</v>
      </c>
      <c r="W2987" s="59" t="str">
        <f t="shared" si="368"/>
        <v>6840527</v>
      </c>
      <c r="X2987" s="59" t="str">
        <f t="shared" si="372"/>
        <v>HATTERAS HARRIS TWEED</v>
      </c>
      <c r="AC2987" s="50">
        <f t="shared" si="373"/>
        <v>2</v>
      </c>
      <c r="AD2987" s="43">
        <f t="shared" si="374"/>
        <v>581</v>
      </c>
      <c r="AE2987" s="50">
        <f t="shared" si="375"/>
        <v>2581</v>
      </c>
    </row>
    <row r="2988" spans="1:31">
      <c r="A2988" s="59" t="str">
        <f t="shared" si="369"/>
        <v>6840527367</v>
      </c>
      <c r="B2988" s="59" t="str">
        <f t="shared" si="370"/>
        <v>02-581-14</v>
      </c>
      <c r="C2988" s="69" t="s">
        <v>5469</v>
      </c>
      <c r="D2988" s="69" t="s">
        <v>5467</v>
      </c>
      <c r="E2988" s="69" t="s">
        <v>972</v>
      </c>
      <c r="F2988" s="70">
        <v>59</v>
      </c>
      <c r="G2988" s="70" t="s">
        <v>5468</v>
      </c>
      <c r="H2988" s="69" t="s">
        <v>86</v>
      </c>
      <c r="I2988" s="69" t="s">
        <v>1018</v>
      </c>
      <c r="J2988" s="69" t="s">
        <v>318</v>
      </c>
      <c r="K2988" s="69" t="s">
        <v>382</v>
      </c>
      <c r="L2988" s="69" t="s">
        <v>420</v>
      </c>
      <c r="M2988" s="69" t="s">
        <v>388</v>
      </c>
      <c r="N2988" s="69" t="s">
        <v>44</v>
      </c>
      <c r="O2988" s="69" t="s">
        <v>428</v>
      </c>
      <c r="P2988" s="69" t="s">
        <v>970</v>
      </c>
      <c r="Q2988" s="69">
        <v>367</v>
      </c>
      <c r="R2988" s="69" t="s">
        <v>86</v>
      </c>
      <c r="V2988" s="59" t="str">
        <f t="shared" si="371"/>
        <v>6840527коричневый</v>
      </c>
      <c r="W2988" s="59" t="str">
        <f t="shared" si="368"/>
        <v>6840527</v>
      </c>
      <c r="X2988" s="59" t="str">
        <f t="shared" si="372"/>
        <v>HATTERAS HARRIS TWEED</v>
      </c>
      <c r="AC2988" s="50">
        <f t="shared" si="373"/>
        <v>2</v>
      </c>
      <c r="AD2988" s="43">
        <f t="shared" si="374"/>
        <v>581</v>
      </c>
      <c r="AE2988" s="50">
        <f t="shared" si="375"/>
        <v>2581</v>
      </c>
    </row>
    <row r="2989" spans="1:31">
      <c r="A2989" s="59" t="str">
        <f t="shared" si="369"/>
        <v>6840527367</v>
      </c>
      <c r="B2989" s="59" t="str">
        <f t="shared" si="370"/>
        <v>02-581-14</v>
      </c>
      <c r="C2989" s="69" t="s">
        <v>5470</v>
      </c>
      <c r="D2989" s="69" t="s">
        <v>5467</v>
      </c>
      <c r="E2989" s="69" t="s">
        <v>983</v>
      </c>
      <c r="F2989" s="70">
        <v>61</v>
      </c>
      <c r="G2989" s="70" t="s">
        <v>5468</v>
      </c>
      <c r="H2989" s="69" t="s">
        <v>86</v>
      </c>
      <c r="I2989" s="69" t="s">
        <v>1018</v>
      </c>
      <c r="J2989" s="69" t="s">
        <v>318</v>
      </c>
      <c r="K2989" s="69" t="s">
        <v>382</v>
      </c>
      <c r="L2989" s="69" t="s">
        <v>420</v>
      </c>
      <c r="M2989" s="69" t="s">
        <v>388</v>
      </c>
      <c r="N2989" s="69" t="s">
        <v>44</v>
      </c>
      <c r="O2989" s="69" t="s">
        <v>428</v>
      </c>
      <c r="P2989" s="69" t="s">
        <v>970</v>
      </c>
      <c r="Q2989" s="69">
        <v>367</v>
      </c>
      <c r="R2989" s="69" t="s">
        <v>86</v>
      </c>
      <c r="V2989" s="59" t="str">
        <f t="shared" si="371"/>
        <v>6840527коричневый</v>
      </c>
      <c r="W2989" s="59" t="str">
        <f t="shared" si="368"/>
        <v>6840527</v>
      </c>
      <c r="X2989" s="59" t="str">
        <f t="shared" si="372"/>
        <v>HATTERAS HARRIS TWEED</v>
      </c>
      <c r="AC2989" s="50">
        <f t="shared" si="373"/>
        <v>2</v>
      </c>
      <c r="AD2989" s="43">
        <f t="shared" si="374"/>
        <v>581</v>
      </c>
      <c r="AE2989" s="50">
        <f t="shared" si="375"/>
        <v>2581</v>
      </c>
    </row>
    <row r="2990" spans="1:31">
      <c r="A2990" s="59" t="str">
        <f t="shared" si="369"/>
        <v>6840527367</v>
      </c>
      <c r="B2990" s="59" t="str">
        <f t="shared" si="370"/>
        <v>02-581-14</v>
      </c>
      <c r="C2990" s="69" t="s">
        <v>5471</v>
      </c>
      <c r="D2990" s="69" t="s">
        <v>5467</v>
      </c>
      <c r="E2990" s="69" t="s">
        <v>989</v>
      </c>
      <c r="F2990" s="70">
        <v>63</v>
      </c>
      <c r="G2990" s="70" t="s">
        <v>5468</v>
      </c>
      <c r="H2990" s="69" t="s">
        <v>86</v>
      </c>
      <c r="I2990" s="69" t="s">
        <v>1018</v>
      </c>
      <c r="J2990" s="69" t="s">
        <v>318</v>
      </c>
      <c r="K2990" s="69" t="s">
        <v>382</v>
      </c>
      <c r="L2990" s="69" t="s">
        <v>420</v>
      </c>
      <c r="M2990" s="69" t="s">
        <v>388</v>
      </c>
      <c r="N2990" s="69" t="s">
        <v>44</v>
      </c>
      <c r="O2990" s="69" t="s">
        <v>428</v>
      </c>
      <c r="P2990" s="69" t="s">
        <v>970</v>
      </c>
      <c r="Q2990" s="69">
        <v>367</v>
      </c>
      <c r="R2990" s="69" t="s">
        <v>86</v>
      </c>
      <c r="V2990" s="59" t="str">
        <f t="shared" si="371"/>
        <v>6840527коричневый</v>
      </c>
      <c r="W2990" s="59" t="str">
        <f t="shared" si="368"/>
        <v>6840527</v>
      </c>
      <c r="X2990" s="59" t="str">
        <f t="shared" si="372"/>
        <v>HATTERAS HARRIS TWEED</v>
      </c>
      <c r="AC2990" s="50">
        <f t="shared" si="373"/>
        <v>2</v>
      </c>
      <c r="AD2990" s="43">
        <f t="shared" si="374"/>
        <v>581</v>
      </c>
      <c r="AE2990" s="50">
        <f t="shared" si="375"/>
        <v>2581</v>
      </c>
    </row>
    <row r="2991" spans="1:31">
      <c r="A2991" s="59" t="str">
        <f t="shared" si="369"/>
        <v>6840529333</v>
      </c>
      <c r="B2991" s="59" t="str">
        <f t="shared" si="370"/>
        <v>02-582-08</v>
      </c>
      <c r="C2991" s="69" t="s">
        <v>5472</v>
      </c>
      <c r="D2991" s="69" t="s">
        <v>5473</v>
      </c>
      <c r="E2991" s="69" t="s">
        <v>967</v>
      </c>
      <c r="F2991" s="70">
        <v>57</v>
      </c>
      <c r="G2991" s="70" t="s">
        <v>5474</v>
      </c>
      <c r="H2991" s="69" t="s">
        <v>83</v>
      </c>
      <c r="I2991" s="69" t="s">
        <v>5475</v>
      </c>
      <c r="J2991" s="69" t="s">
        <v>336</v>
      </c>
      <c r="K2991" s="69" t="s">
        <v>382</v>
      </c>
      <c r="L2991" s="69" t="s">
        <v>420</v>
      </c>
      <c r="M2991" s="69" t="s">
        <v>388</v>
      </c>
      <c r="N2991" s="69" t="s">
        <v>44</v>
      </c>
      <c r="O2991" s="69" t="s">
        <v>428</v>
      </c>
      <c r="P2991" s="69" t="s">
        <v>970</v>
      </c>
      <c r="Q2991" s="69">
        <v>333</v>
      </c>
      <c r="R2991" s="69" t="s">
        <v>83</v>
      </c>
      <c r="V2991" s="59" t="str">
        <f t="shared" si="371"/>
        <v>6840529серый</v>
      </c>
      <c r="W2991" s="59" t="str">
        <f t="shared" si="368"/>
        <v>6840529</v>
      </c>
      <c r="X2991" s="59" t="str">
        <f t="shared" si="372"/>
        <v>HATTERAS EF WOOL HERRINGBONE</v>
      </c>
      <c r="AC2991" s="50">
        <f t="shared" si="373"/>
        <v>2</v>
      </c>
      <c r="AD2991" s="43">
        <f t="shared" si="374"/>
        <v>582</v>
      </c>
      <c r="AE2991" s="50">
        <f t="shared" si="375"/>
        <v>2582</v>
      </c>
    </row>
    <row r="2992" spans="1:31">
      <c r="A2992" s="59" t="str">
        <f t="shared" si="369"/>
        <v>6840529333</v>
      </c>
      <c r="B2992" s="59" t="str">
        <f t="shared" si="370"/>
        <v>02-582-08</v>
      </c>
      <c r="C2992" s="69" t="s">
        <v>5476</v>
      </c>
      <c r="D2992" s="69" t="s">
        <v>5473</v>
      </c>
      <c r="E2992" s="69" t="s">
        <v>979</v>
      </c>
      <c r="F2992" s="70">
        <v>58</v>
      </c>
      <c r="G2992" s="70" t="s">
        <v>5474</v>
      </c>
      <c r="H2992" s="69" t="s">
        <v>83</v>
      </c>
      <c r="I2992" s="69" t="s">
        <v>5475</v>
      </c>
      <c r="J2992" s="69" t="s">
        <v>336</v>
      </c>
      <c r="K2992" s="69" t="s">
        <v>382</v>
      </c>
      <c r="L2992" s="69" t="s">
        <v>420</v>
      </c>
      <c r="M2992" s="69" t="s">
        <v>388</v>
      </c>
      <c r="N2992" s="69" t="s">
        <v>44</v>
      </c>
      <c r="O2992" s="69" t="s">
        <v>428</v>
      </c>
      <c r="P2992" s="69" t="s">
        <v>970</v>
      </c>
      <c r="Q2992" s="69">
        <v>333</v>
      </c>
      <c r="R2992" s="69" t="s">
        <v>83</v>
      </c>
      <c r="V2992" s="59" t="str">
        <f t="shared" si="371"/>
        <v>6840529серый</v>
      </c>
      <c r="W2992" s="59" t="str">
        <f t="shared" si="368"/>
        <v>6840529</v>
      </c>
      <c r="X2992" s="59" t="str">
        <f t="shared" si="372"/>
        <v>HATTERAS EF WOOL HERRINGBONE</v>
      </c>
      <c r="AC2992" s="50">
        <f t="shared" si="373"/>
        <v>2</v>
      </c>
      <c r="AD2992" s="43">
        <f t="shared" si="374"/>
        <v>582</v>
      </c>
      <c r="AE2992" s="50">
        <f t="shared" si="375"/>
        <v>2582</v>
      </c>
    </row>
    <row r="2993" spans="1:31">
      <c r="A2993" s="59" t="str">
        <f t="shared" si="369"/>
        <v>6840529333</v>
      </c>
      <c r="B2993" s="59" t="str">
        <f t="shared" si="370"/>
        <v>02-582-08</v>
      </c>
      <c r="C2993" s="69" t="s">
        <v>5477</v>
      </c>
      <c r="D2993" s="69" t="s">
        <v>5473</v>
      </c>
      <c r="E2993" s="69" t="s">
        <v>972</v>
      </c>
      <c r="F2993" s="70">
        <v>59</v>
      </c>
      <c r="G2993" s="70" t="s">
        <v>5474</v>
      </c>
      <c r="H2993" s="69" t="s">
        <v>83</v>
      </c>
      <c r="I2993" s="69" t="s">
        <v>5475</v>
      </c>
      <c r="J2993" s="69" t="s">
        <v>336</v>
      </c>
      <c r="K2993" s="69" t="s">
        <v>382</v>
      </c>
      <c r="L2993" s="69" t="s">
        <v>420</v>
      </c>
      <c r="M2993" s="69" t="s">
        <v>388</v>
      </c>
      <c r="N2993" s="69" t="s">
        <v>44</v>
      </c>
      <c r="O2993" s="69" t="s">
        <v>428</v>
      </c>
      <c r="P2993" s="69" t="s">
        <v>970</v>
      </c>
      <c r="Q2993" s="69">
        <v>333</v>
      </c>
      <c r="R2993" s="69" t="s">
        <v>83</v>
      </c>
      <c r="V2993" s="59" t="str">
        <f t="shared" si="371"/>
        <v>6840529серый</v>
      </c>
      <c r="W2993" s="59" t="str">
        <f t="shared" si="368"/>
        <v>6840529</v>
      </c>
      <c r="X2993" s="59" t="str">
        <f t="shared" si="372"/>
        <v>HATTERAS EF WOOL HERRINGBONE</v>
      </c>
      <c r="AC2993" s="50">
        <f t="shared" si="373"/>
        <v>2</v>
      </c>
      <c r="AD2993" s="43">
        <f t="shared" si="374"/>
        <v>582</v>
      </c>
      <c r="AE2993" s="50">
        <f t="shared" si="375"/>
        <v>2582</v>
      </c>
    </row>
    <row r="2994" spans="1:31">
      <c r="A2994" s="59" t="str">
        <f t="shared" si="369"/>
        <v>6840529333</v>
      </c>
      <c r="B2994" s="59" t="str">
        <f t="shared" si="370"/>
        <v>02-582-08</v>
      </c>
      <c r="C2994" s="69" t="s">
        <v>5478</v>
      </c>
      <c r="D2994" s="69" t="s">
        <v>5473</v>
      </c>
      <c r="E2994" s="69" t="s">
        <v>981</v>
      </c>
      <c r="F2994" s="70">
        <v>60</v>
      </c>
      <c r="G2994" s="70" t="s">
        <v>5474</v>
      </c>
      <c r="H2994" s="69" t="s">
        <v>83</v>
      </c>
      <c r="I2994" s="69" t="s">
        <v>5475</v>
      </c>
      <c r="J2994" s="69" t="s">
        <v>336</v>
      </c>
      <c r="K2994" s="69" t="s">
        <v>382</v>
      </c>
      <c r="L2994" s="69" t="s">
        <v>420</v>
      </c>
      <c r="M2994" s="69" t="s">
        <v>388</v>
      </c>
      <c r="N2994" s="69" t="s">
        <v>44</v>
      </c>
      <c r="O2994" s="69" t="s">
        <v>428</v>
      </c>
      <c r="P2994" s="69" t="s">
        <v>970</v>
      </c>
      <c r="Q2994" s="69">
        <v>333</v>
      </c>
      <c r="R2994" s="69" t="s">
        <v>83</v>
      </c>
      <c r="V2994" s="59" t="str">
        <f t="shared" si="371"/>
        <v>6840529серый</v>
      </c>
      <c r="W2994" s="59" t="str">
        <f t="shared" si="368"/>
        <v>6840529</v>
      </c>
      <c r="X2994" s="59" t="str">
        <f t="shared" si="372"/>
        <v>HATTERAS EF WOOL HERRINGBONE</v>
      </c>
      <c r="AC2994" s="50">
        <f t="shared" si="373"/>
        <v>2</v>
      </c>
      <c r="AD2994" s="43">
        <f t="shared" si="374"/>
        <v>582</v>
      </c>
      <c r="AE2994" s="50">
        <f t="shared" si="375"/>
        <v>2582</v>
      </c>
    </row>
    <row r="2995" spans="1:31">
      <c r="A2995" s="59" t="str">
        <f t="shared" si="369"/>
        <v>6840529333</v>
      </c>
      <c r="B2995" s="59" t="str">
        <f t="shared" si="370"/>
        <v>02-582-08</v>
      </c>
      <c r="C2995" s="69" t="s">
        <v>5479</v>
      </c>
      <c r="D2995" s="69" t="s">
        <v>5473</v>
      </c>
      <c r="E2995" s="69" t="s">
        <v>983</v>
      </c>
      <c r="F2995" s="70">
        <v>61</v>
      </c>
      <c r="G2995" s="70" t="s">
        <v>5474</v>
      </c>
      <c r="H2995" s="69" t="s">
        <v>83</v>
      </c>
      <c r="I2995" s="69" t="s">
        <v>5475</v>
      </c>
      <c r="J2995" s="69" t="s">
        <v>336</v>
      </c>
      <c r="K2995" s="69" t="s">
        <v>382</v>
      </c>
      <c r="L2995" s="69" t="s">
        <v>420</v>
      </c>
      <c r="M2995" s="69" t="s">
        <v>388</v>
      </c>
      <c r="N2995" s="69" t="s">
        <v>44</v>
      </c>
      <c r="O2995" s="69" t="s">
        <v>428</v>
      </c>
      <c r="P2995" s="69" t="s">
        <v>970</v>
      </c>
      <c r="Q2995" s="69">
        <v>333</v>
      </c>
      <c r="R2995" s="69" t="s">
        <v>83</v>
      </c>
      <c r="V2995" s="59" t="str">
        <f t="shared" si="371"/>
        <v>6840529серый</v>
      </c>
      <c r="W2995" s="59" t="str">
        <f t="shared" si="368"/>
        <v>6840529</v>
      </c>
      <c r="X2995" s="59" t="str">
        <f t="shared" si="372"/>
        <v>HATTERAS EF WOOL HERRINGBONE</v>
      </c>
      <c r="AC2995" s="50">
        <f t="shared" si="373"/>
        <v>2</v>
      </c>
      <c r="AD2995" s="43">
        <f t="shared" si="374"/>
        <v>582</v>
      </c>
      <c r="AE2995" s="50">
        <f t="shared" si="375"/>
        <v>2582</v>
      </c>
    </row>
    <row r="2996" spans="1:31">
      <c r="A2996" s="59" t="str">
        <f t="shared" si="369"/>
        <v>6840529333</v>
      </c>
      <c r="B2996" s="59" t="str">
        <f t="shared" si="370"/>
        <v>02-582-08</v>
      </c>
      <c r="C2996" s="69" t="s">
        <v>5480</v>
      </c>
      <c r="D2996" s="69" t="s">
        <v>5473</v>
      </c>
      <c r="E2996" s="69" t="s">
        <v>987</v>
      </c>
      <c r="F2996" s="70">
        <v>62</v>
      </c>
      <c r="G2996" s="70" t="s">
        <v>5474</v>
      </c>
      <c r="H2996" s="69" t="s">
        <v>83</v>
      </c>
      <c r="I2996" s="69" t="s">
        <v>5475</v>
      </c>
      <c r="J2996" s="69" t="s">
        <v>336</v>
      </c>
      <c r="K2996" s="69" t="s">
        <v>382</v>
      </c>
      <c r="L2996" s="69" t="s">
        <v>420</v>
      </c>
      <c r="M2996" s="69" t="s">
        <v>388</v>
      </c>
      <c r="N2996" s="69" t="s">
        <v>44</v>
      </c>
      <c r="O2996" s="69" t="s">
        <v>428</v>
      </c>
      <c r="P2996" s="69" t="s">
        <v>970</v>
      </c>
      <c r="Q2996" s="69">
        <v>333</v>
      </c>
      <c r="R2996" s="69" t="s">
        <v>83</v>
      </c>
      <c r="V2996" s="59" t="str">
        <f t="shared" si="371"/>
        <v>6840529серый</v>
      </c>
      <c r="W2996" s="59" t="str">
        <f t="shared" si="368"/>
        <v>6840529</v>
      </c>
      <c r="X2996" s="59" t="str">
        <f t="shared" si="372"/>
        <v>HATTERAS EF WOOL HERRINGBONE</v>
      </c>
      <c r="AC2996" s="50">
        <f t="shared" si="373"/>
        <v>2</v>
      </c>
      <c r="AD2996" s="43">
        <f t="shared" si="374"/>
        <v>582</v>
      </c>
      <c r="AE2996" s="50">
        <f t="shared" si="375"/>
        <v>2582</v>
      </c>
    </row>
    <row r="2997" spans="1:31">
      <c r="A2997" s="59" t="str">
        <f t="shared" si="369"/>
        <v>6840529333</v>
      </c>
      <c r="B2997" s="59" t="str">
        <f t="shared" si="370"/>
        <v>02-582-08</v>
      </c>
      <c r="C2997" s="69" t="s">
        <v>5481</v>
      </c>
      <c r="D2997" s="69" t="s">
        <v>5473</v>
      </c>
      <c r="E2997" s="69" t="s">
        <v>989</v>
      </c>
      <c r="F2997" s="70">
        <v>63</v>
      </c>
      <c r="G2997" s="70" t="s">
        <v>5474</v>
      </c>
      <c r="H2997" s="69" t="s">
        <v>83</v>
      </c>
      <c r="I2997" s="69" t="s">
        <v>5475</v>
      </c>
      <c r="J2997" s="69" t="s">
        <v>336</v>
      </c>
      <c r="K2997" s="69" t="s">
        <v>382</v>
      </c>
      <c r="L2997" s="69" t="s">
        <v>420</v>
      </c>
      <c r="M2997" s="69" t="s">
        <v>388</v>
      </c>
      <c r="N2997" s="69" t="s">
        <v>44</v>
      </c>
      <c r="O2997" s="69" t="s">
        <v>428</v>
      </c>
      <c r="P2997" s="69" t="s">
        <v>970</v>
      </c>
      <c r="Q2997" s="69">
        <v>333</v>
      </c>
      <c r="R2997" s="69" t="s">
        <v>83</v>
      </c>
      <c r="V2997" s="59" t="str">
        <f t="shared" si="371"/>
        <v>6840529серый</v>
      </c>
      <c r="W2997" s="59" t="str">
        <f t="shared" si="368"/>
        <v>6840529</v>
      </c>
      <c r="X2997" s="59" t="str">
        <f t="shared" si="372"/>
        <v>HATTERAS EF WOOL HERRINGBONE</v>
      </c>
      <c r="AC2997" s="50">
        <f t="shared" si="373"/>
        <v>2</v>
      </c>
      <c r="AD2997" s="43">
        <f t="shared" si="374"/>
        <v>582</v>
      </c>
      <c r="AE2997" s="50">
        <f t="shared" si="375"/>
        <v>2582</v>
      </c>
    </row>
    <row r="2998" spans="1:31">
      <c r="A2998" s="59" t="str">
        <f t="shared" si="369"/>
        <v>684090762</v>
      </c>
      <c r="B2998" s="59" t="str">
        <f t="shared" si="370"/>
        <v>02-583-06</v>
      </c>
      <c r="C2998" s="69" t="s">
        <v>5482</v>
      </c>
      <c r="D2998" s="69" t="s">
        <v>5483</v>
      </c>
      <c r="E2998" s="69" t="s">
        <v>967</v>
      </c>
      <c r="F2998" s="70">
        <v>57</v>
      </c>
      <c r="G2998" s="70" t="s">
        <v>5484</v>
      </c>
      <c r="H2998" s="69" t="s">
        <v>748</v>
      </c>
      <c r="I2998" s="69" t="s">
        <v>2804</v>
      </c>
      <c r="J2998" s="69" t="s">
        <v>318</v>
      </c>
      <c r="K2998" s="69" t="s">
        <v>382</v>
      </c>
      <c r="L2998" s="69" t="s">
        <v>420</v>
      </c>
      <c r="M2998" s="69" t="s">
        <v>389</v>
      </c>
      <c r="N2998" s="69" t="s">
        <v>44</v>
      </c>
      <c r="O2998" s="69" t="s">
        <v>433</v>
      </c>
      <c r="P2998" s="69" t="s">
        <v>970</v>
      </c>
      <c r="Q2998" s="69">
        <v>62</v>
      </c>
      <c r="R2998" s="69" t="s">
        <v>86</v>
      </c>
      <c r="V2998" s="59" t="str">
        <f t="shared" si="371"/>
        <v>6840907коричневый / красный / синий</v>
      </c>
      <c r="W2998" s="59" t="str">
        <f t="shared" si="368"/>
        <v>6840907</v>
      </c>
      <c r="X2998" s="59" t="str">
        <f t="shared" si="372"/>
        <v>HATTERAS PATCHWORK</v>
      </c>
      <c r="AC2998" s="50">
        <f t="shared" si="373"/>
        <v>2</v>
      </c>
      <c r="AD2998" s="43">
        <f t="shared" si="374"/>
        <v>583</v>
      </c>
      <c r="AE2998" s="50">
        <f t="shared" si="375"/>
        <v>2583</v>
      </c>
    </row>
    <row r="2999" spans="1:31">
      <c r="A2999" s="59" t="str">
        <f t="shared" si="369"/>
        <v>684090762</v>
      </c>
      <c r="B2999" s="59" t="str">
        <f t="shared" si="370"/>
        <v>02-583-06</v>
      </c>
      <c r="C2999" s="69" t="s">
        <v>5485</v>
      </c>
      <c r="D2999" s="69" t="s">
        <v>5483</v>
      </c>
      <c r="E2999" s="69" t="s">
        <v>972</v>
      </c>
      <c r="F2999" s="70">
        <v>59</v>
      </c>
      <c r="G2999" s="70" t="s">
        <v>5484</v>
      </c>
      <c r="H2999" s="69" t="s">
        <v>748</v>
      </c>
      <c r="I2999" s="69" t="s">
        <v>2804</v>
      </c>
      <c r="J2999" s="69" t="s">
        <v>318</v>
      </c>
      <c r="K2999" s="69" t="s">
        <v>382</v>
      </c>
      <c r="L2999" s="69" t="s">
        <v>420</v>
      </c>
      <c r="M2999" s="69" t="s">
        <v>389</v>
      </c>
      <c r="N2999" s="69" t="s">
        <v>44</v>
      </c>
      <c r="O2999" s="69" t="s">
        <v>433</v>
      </c>
      <c r="P2999" s="69" t="s">
        <v>970</v>
      </c>
      <c r="Q2999" s="69">
        <v>62</v>
      </c>
      <c r="R2999" s="69" t="s">
        <v>86</v>
      </c>
      <c r="V2999" s="59" t="str">
        <f t="shared" si="371"/>
        <v>6840907коричневый / красный / синий</v>
      </c>
      <c r="W2999" s="59" t="str">
        <f t="shared" si="368"/>
        <v>6840907</v>
      </c>
      <c r="X2999" s="59" t="str">
        <f t="shared" si="372"/>
        <v>HATTERAS PATCHWORK</v>
      </c>
      <c r="AC2999" s="50">
        <f t="shared" si="373"/>
        <v>2</v>
      </c>
      <c r="AD2999" s="43">
        <f t="shared" si="374"/>
        <v>583</v>
      </c>
      <c r="AE2999" s="50">
        <f t="shared" si="375"/>
        <v>2583</v>
      </c>
    </row>
    <row r="3000" spans="1:31">
      <c r="A3000" s="59" t="str">
        <f t="shared" si="369"/>
        <v>684090762</v>
      </c>
      <c r="B3000" s="59" t="str">
        <f t="shared" si="370"/>
        <v>02-583-06</v>
      </c>
      <c r="C3000" s="69" t="s">
        <v>5486</v>
      </c>
      <c r="D3000" s="69" t="s">
        <v>5483</v>
      </c>
      <c r="E3000" s="69" t="s">
        <v>983</v>
      </c>
      <c r="F3000" s="70">
        <v>61</v>
      </c>
      <c r="G3000" s="70" t="s">
        <v>5484</v>
      </c>
      <c r="H3000" s="69" t="s">
        <v>748</v>
      </c>
      <c r="I3000" s="69" t="s">
        <v>2804</v>
      </c>
      <c r="J3000" s="69" t="s">
        <v>318</v>
      </c>
      <c r="K3000" s="69" t="s">
        <v>382</v>
      </c>
      <c r="L3000" s="69" t="s">
        <v>420</v>
      </c>
      <c r="M3000" s="69" t="s">
        <v>389</v>
      </c>
      <c r="N3000" s="69" t="s">
        <v>44</v>
      </c>
      <c r="O3000" s="69" t="s">
        <v>433</v>
      </c>
      <c r="P3000" s="69" t="s">
        <v>970</v>
      </c>
      <c r="Q3000" s="69">
        <v>62</v>
      </c>
      <c r="R3000" s="69" t="s">
        <v>86</v>
      </c>
      <c r="V3000" s="59" t="str">
        <f t="shared" si="371"/>
        <v>6840907коричневый / красный / синий</v>
      </c>
      <c r="W3000" s="59" t="str">
        <f t="shared" si="368"/>
        <v>6840907</v>
      </c>
      <c r="X3000" s="59" t="str">
        <f t="shared" si="372"/>
        <v>HATTERAS PATCHWORK</v>
      </c>
      <c r="AC3000" s="50">
        <f t="shared" si="373"/>
        <v>2</v>
      </c>
      <c r="AD3000" s="43">
        <f t="shared" si="374"/>
        <v>583</v>
      </c>
      <c r="AE3000" s="50">
        <f t="shared" si="375"/>
        <v>2583</v>
      </c>
    </row>
    <row r="3001" spans="1:31">
      <c r="A3001" s="59" t="str">
        <f t="shared" si="369"/>
        <v>684090762</v>
      </c>
      <c r="B3001" s="59" t="str">
        <f t="shared" si="370"/>
        <v>02-583-06</v>
      </c>
      <c r="C3001" s="69" t="s">
        <v>5487</v>
      </c>
      <c r="D3001" s="69" t="s">
        <v>5483</v>
      </c>
      <c r="E3001" s="69" t="s">
        <v>989</v>
      </c>
      <c r="F3001" s="70">
        <v>63</v>
      </c>
      <c r="G3001" s="70" t="s">
        <v>5484</v>
      </c>
      <c r="H3001" s="69" t="s">
        <v>748</v>
      </c>
      <c r="I3001" s="69" t="s">
        <v>2804</v>
      </c>
      <c r="J3001" s="69" t="s">
        <v>318</v>
      </c>
      <c r="K3001" s="69" t="s">
        <v>382</v>
      </c>
      <c r="L3001" s="69" t="s">
        <v>420</v>
      </c>
      <c r="M3001" s="69" t="s">
        <v>389</v>
      </c>
      <c r="N3001" s="69" t="s">
        <v>44</v>
      </c>
      <c r="O3001" s="69" t="s">
        <v>433</v>
      </c>
      <c r="P3001" s="69" t="s">
        <v>970</v>
      </c>
      <c r="Q3001" s="69">
        <v>62</v>
      </c>
      <c r="R3001" s="69" t="s">
        <v>86</v>
      </c>
      <c r="V3001" s="59" t="str">
        <f t="shared" si="371"/>
        <v>6840907коричневый / красный / синий</v>
      </c>
      <c r="W3001" s="59" t="str">
        <f t="shared" si="368"/>
        <v>6840907</v>
      </c>
      <c r="X3001" s="59" t="str">
        <f t="shared" si="372"/>
        <v>HATTERAS PATCHWORK</v>
      </c>
      <c r="AC3001" s="50">
        <f t="shared" si="373"/>
        <v>2</v>
      </c>
      <c r="AD3001" s="43">
        <f t="shared" si="374"/>
        <v>583</v>
      </c>
      <c r="AE3001" s="50">
        <f t="shared" si="375"/>
        <v>2583</v>
      </c>
    </row>
    <row r="3002" spans="1:31">
      <c r="A3002" s="59" t="str">
        <f t="shared" si="369"/>
        <v>687080237</v>
      </c>
      <c r="B3002" s="59" t="str">
        <f t="shared" si="370"/>
        <v>02-584-08</v>
      </c>
      <c r="C3002" s="69" t="s">
        <v>5488</v>
      </c>
      <c r="D3002" s="69" t="s">
        <v>5489</v>
      </c>
      <c r="E3002" s="69" t="s">
        <v>985</v>
      </c>
      <c r="F3002" s="70">
        <v>56</v>
      </c>
      <c r="G3002" s="70" t="s">
        <v>5490</v>
      </c>
      <c r="H3002" s="69" t="s">
        <v>83</v>
      </c>
      <c r="I3002" s="69" t="s">
        <v>1176</v>
      </c>
      <c r="J3002" s="69" t="s">
        <v>318</v>
      </c>
      <c r="K3002" s="69" t="s">
        <v>382</v>
      </c>
      <c r="L3002" s="69" t="s">
        <v>420</v>
      </c>
      <c r="M3002" s="69" t="s">
        <v>388</v>
      </c>
      <c r="N3002" s="69" t="s">
        <v>44</v>
      </c>
      <c r="O3002" s="69" t="s">
        <v>433</v>
      </c>
      <c r="P3002" s="69" t="s">
        <v>970</v>
      </c>
      <c r="Q3002" s="69">
        <v>37</v>
      </c>
      <c r="R3002" s="69" t="s">
        <v>71</v>
      </c>
      <c r="V3002" s="59" t="str">
        <f t="shared" si="371"/>
        <v>6870802серый</v>
      </c>
      <c r="W3002" s="59" t="str">
        <f t="shared" si="368"/>
        <v>6870802</v>
      </c>
      <c r="X3002" s="59" t="str">
        <f t="shared" si="372"/>
        <v>HATTERAS VIRGIN WOOL</v>
      </c>
      <c r="AC3002" s="50">
        <f t="shared" si="373"/>
        <v>2</v>
      </c>
      <c r="AD3002" s="43">
        <f t="shared" si="374"/>
        <v>584</v>
      </c>
      <c r="AE3002" s="50">
        <f t="shared" si="375"/>
        <v>2584</v>
      </c>
    </row>
    <row r="3003" spans="1:31">
      <c r="A3003" s="59" t="str">
        <f t="shared" si="369"/>
        <v>687080237</v>
      </c>
      <c r="B3003" s="59" t="str">
        <f t="shared" si="370"/>
        <v>02-584-08</v>
      </c>
      <c r="C3003" s="69" t="s">
        <v>5491</v>
      </c>
      <c r="D3003" s="69" t="s">
        <v>5489</v>
      </c>
      <c r="E3003" s="69" t="s">
        <v>967</v>
      </c>
      <c r="F3003" s="70">
        <v>57</v>
      </c>
      <c r="G3003" s="70" t="s">
        <v>5490</v>
      </c>
      <c r="H3003" s="69" t="s">
        <v>83</v>
      </c>
      <c r="I3003" s="69" t="s">
        <v>1176</v>
      </c>
      <c r="J3003" s="69" t="s">
        <v>318</v>
      </c>
      <c r="K3003" s="69" t="s">
        <v>382</v>
      </c>
      <c r="L3003" s="69" t="s">
        <v>420</v>
      </c>
      <c r="M3003" s="69" t="s">
        <v>388</v>
      </c>
      <c r="N3003" s="69" t="s">
        <v>44</v>
      </c>
      <c r="O3003" s="69" t="s">
        <v>433</v>
      </c>
      <c r="P3003" s="69" t="s">
        <v>970</v>
      </c>
      <c r="Q3003" s="69">
        <v>37</v>
      </c>
      <c r="R3003" s="69" t="s">
        <v>71</v>
      </c>
      <c r="V3003" s="59" t="str">
        <f t="shared" si="371"/>
        <v>6870802серый</v>
      </c>
      <c r="W3003" s="59" t="str">
        <f t="shared" si="368"/>
        <v>6870802</v>
      </c>
      <c r="X3003" s="59" t="str">
        <f t="shared" si="372"/>
        <v>HATTERAS VIRGIN WOOL</v>
      </c>
      <c r="AC3003" s="50">
        <f t="shared" si="373"/>
        <v>2</v>
      </c>
      <c r="AD3003" s="43">
        <f t="shared" si="374"/>
        <v>584</v>
      </c>
      <c r="AE3003" s="50">
        <f t="shared" si="375"/>
        <v>2584</v>
      </c>
    </row>
    <row r="3004" spans="1:31">
      <c r="A3004" s="59" t="str">
        <f t="shared" si="369"/>
        <v>687080237</v>
      </c>
      <c r="B3004" s="59" t="str">
        <f t="shared" si="370"/>
        <v>02-584-08</v>
      </c>
      <c r="C3004" s="69" t="s">
        <v>5492</v>
      </c>
      <c r="D3004" s="69" t="s">
        <v>5489</v>
      </c>
      <c r="E3004" s="69" t="s">
        <v>979</v>
      </c>
      <c r="F3004" s="70">
        <v>58</v>
      </c>
      <c r="G3004" s="70" t="s">
        <v>5490</v>
      </c>
      <c r="H3004" s="69" t="s">
        <v>83</v>
      </c>
      <c r="I3004" s="69" t="s">
        <v>1176</v>
      </c>
      <c r="J3004" s="69" t="s">
        <v>318</v>
      </c>
      <c r="K3004" s="69" t="s">
        <v>382</v>
      </c>
      <c r="L3004" s="69" t="s">
        <v>420</v>
      </c>
      <c r="M3004" s="69" t="s">
        <v>388</v>
      </c>
      <c r="N3004" s="69" t="s">
        <v>44</v>
      </c>
      <c r="O3004" s="69" t="s">
        <v>433</v>
      </c>
      <c r="P3004" s="69" t="s">
        <v>970</v>
      </c>
      <c r="Q3004" s="69">
        <v>37</v>
      </c>
      <c r="R3004" s="69" t="s">
        <v>71</v>
      </c>
      <c r="V3004" s="59" t="str">
        <f t="shared" si="371"/>
        <v>6870802серый</v>
      </c>
      <c r="W3004" s="59" t="str">
        <f t="shared" si="368"/>
        <v>6870802</v>
      </c>
      <c r="X3004" s="59" t="str">
        <f t="shared" si="372"/>
        <v>HATTERAS VIRGIN WOOL</v>
      </c>
      <c r="AC3004" s="50">
        <f t="shared" si="373"/>
        <v>2</v>
      </c>
      <c r="AD3004" s="43">
        <f t="shared" si="374"/>
        <v>584</v>
      </c>
      <c r="AE3004" s="50">
        <f t="shared" si="375"/>
        <v>2584</v>
      </c>
    </row>
    <row r="3005" spans="1:31">
      <c r="A3005" s="59" t="str">
        <f t="shared" si="369"/>
        <v>687080237</v>
      </c>
      <c r="B3005" s="59" t="str">
        <f t="shared" si="370"/>
        <v>02-584-08</v>
      </c>
      <c r="C3005" s="69" t="s">
        <v>5493</v>
      </c>
      <c r="D3005" s="69" t="s">
        <v>5489</v>
      </c>
      <c r="E3005" s="69" t="s">
        <v>972</v>
      </c>
      <c r="F3005" s="70">
        <v>59</v>
      </c>
      <c r="G3005" s="70" t="s">
        <v>5490</v>
      </c>
      <c r="H3005" s="69" t="s">
        <v>83</v>
      </c>
      <c r="I3005" s="69" t="s">
        <v>1176</v>
      </c>
      <c r="J3005" s="69" t="s">
        <v>318</v>
      </c>
      <c r="K3005" s="69" t="s">
        <v>382</v>
      </c>
      <c r="L3005" s="69" t="s">
        <v>420</v>
      </c>
      <c r="M3005" s="69" t="s">
        <v>388</v>
      </c>
      <c r="N3005" s="69" t="s">
        <v>44</v>
      </c>
      <c r="O3005" s="69" t="s">
        <v>433</v>
      </c>
      <c r="P3005" s="69" t="s">
        <v>970</v>
      </c>
      <c r="Q3005" s="69">
        <v>37</v>
      </c>
      <c r="R3005" s="69" t="s">
        <v>71</v>
      </c>
      <c r="V3005" s="59" t="str">
        <f t="shared" si="371"/>
        <v>6870802серый</v>
      </c>
      <c r="W3005" s="59" t="str">
        <f t="shared" si="368"/>
        <v>6870802</v>
      </c>
      <c r="X3005" s="59" t="str">
        <f t="shared" si="372"/>
        <v>HATTERAS VIRGIN WOOL</v>
      </c>
      <c r="AC3005" s="50">
        <f t="shared" si="373"/>
        <v>2</v>
      </c>
      <c r="AD3005" s="43">
        <f t="shared" si="374"/>
        <v>584</v>
      </c>
      <c r="AE3005" s="50">
        <f t="shared" si="375"/>
        <v>2584</v>
      </c>
    </row>
    <row r="3006" spans="1:31">
      <c r="A3006" s="59" t="str">
        <f t="shared" si="369"/>
        <v>687080237</v>
      </c>
      <c r="B3006" s="59" t="str">
        <f t="shared" si="370"/>
        <v>02-584-08</v>
      </c>
      <c r="C3006" s="69" t="s">
        <v>5494</v>
      </c>
      <c r="D3006" s="69" t="s">
        <v>5489</v>
      </c>
      <c r="E3006" s="69" t="s">
        <v>981</v>
      </c>
      <c r="F3006" s="70">
        <v>60</v>
      </c>
      <c r="G3006" s="70" t="s">
        <v>5490</v>
      </c>
      <c r="H3006" s="69" t="s">
        <v>83</v>
      </c>
      <c r="I3006" s="69" t="s">
        <v>1176</v>
      </c>
      <c r="J3006" s="69" t="s">
        <v>318</v>
      </c>
      <c r="K3006" s="69" t="s">
        <v>382</v>
      </c>
      <c r="L3006" s="69" t="s">
        <v>420</v>
      </c>
      <c r="M3006" s="69" t="s">
        <v>388</v>
      </c>
      <c r="N3006" s="69" t="s">
        <v>44</v>
      </c>
      <c r="O3006" s="69" t="s">
        <v>433</v>
      </c>
      <c r="P3006" s="69" t="s">
        <v>970</v>
      </c>
      <c r="Q3006" s="69">
        <v>37</v>
      </c>
      <c r="R3006" s="69" t="s">
        <v>71</v>
      </c>
      <c r="V3006" s="59" t="str">
        <f t="shared" si="371"/>
        <v>6870802серый</v>
      </c>
      <c r="W3006" s="59" t="str">
        <f t="shared" si="368"/>
        <v>6870802</v>
      </c>
      <c r="X3006" s="59" t="str">
        <f t="shared" si="372"/>
        <v>HATTERAS VIRGIN WOOL</v>
      </c>
      <c r="AC3006" s="50">
        <f t="shared" si="373"/>
        <v>2</v>
      </c>
      <c r="AD3006" s="43">
        <f t="shared" si="374"/>
        <v>584</v>
      </c>
      <c r="AE3006" s="50">
        <f t="shared" si="375"/>
        <v>2584</v>
      </c>
    </row>
    <row r="3007" spans="1:31">
      <c r="A3007" s="59" t="str">
        <f t="shared" si="369"/>
        <v>687080237</v>
      </c>
      <c r="B3007" s="59" t="str">
        <f t="shared" si="370"/>
        <v>02-584-08</v>
      </c>
      <c r="C3007" s="69" t="s">
        <v>5495</v>
      </c>
      <c r="D3007" s="69" t="s">
        <v>5489</v>
      </c>
      <c r="E3007" s="69" t="s">
        <v>983</v>
      </c>
      <c r="F3007" s="70">
        <v>61</v>
      </c>
      <c r="G3007" s="70" t="s">
        <v>5490</v>
      </c>
      <c r="H3007" s="69" t="s">
        <v>83</v>
      </c>
      <c r="I3007" s="69" t="s">
        <v>1176</v>
      </c>
      <c r="J3007" s="69" t="s">
        <v>318</v>
      </c>
      <c r="K3007" s="69" t="s">
        <v>382</v>
      </c>
      <c r="L3007" s="69" t="s">
        <v>420</v>
      </c>
      <c r="M3007" s="69" t="s">
        <v>388</v>
      </c>
      <c r="N3007" s="69" t="s">
        <v>44</v>
      </c>
      <c r="O3007" s="69" t="s">
        <v>433</v>
      </c>
      <c r="P3007" s="69" t="s">
        <v>970</v>
      </c>
      <c r="Q3007" s="69">
        <v>37</v>
      </c>
      <c r="R3007" s="69" t="s">
        <v>71</v>
      </c>
      <c r="V3007" s="59" t="str">
        <f t="shared" si="371"/>
        <v>6870802серый</v>
      </c>
      <c r="W3007" s="59" t="str">
        <f t="shared" si="368"/>
        <v>6870802</v>
      </c>
      <c r="X3007" s="59" t="str">
        <f t="shared" si="372"/>
        <v>HATTERAS VIRGIN WOOL</v>
      </c>
      <c r="AC3007" s="50">
        <f t="shared" si="373"/>
        <v>2</v>
      </c>
      <c r="AD3007" s="43">
        <f t="shared" si="374"/>
        <v>584</v>
      </c>
      <c r="AE3007" s="50">
        <f t="shared" si="375"/>
        <v>2584</v>
      </c>
    </row>
    <row r="3008" spans="1:31">
      <c r="A3008" s="59" t="str">
        <f t="shared" si="369"/>
        <v>687080237</v>
      </c>
      <c r="B3008" s="59" t="str">
        <f t="shared" si="370"/>
        <v>02-584-08</v>
      </c>
      <c r="C3008" s="69" t="s">
        <v>5496</v>
      </c>
      <c r="D3008" s="69" t="s">
        <v>5489</v>
      </c>
      <c r="E3008" s="69" t="s">
        <v>987</v>
      </c>
      <c r="F3008" s="70">
        <v>62</v>
      </c>
      <c r="G3008" s="70" t="s">
        <v>5490</v>
      </c>
      <c r="H3008" s="69" t="s">
        <v>83</v>
      </c>
      <c r="I3008" s="69" t="s">
        <v>1176</v>
      </c>
      <c r="J3008" s="69" t="s">
        <v>318</v>
      </c>
      <c r="K3008" s="69" t="s">
        <v>382</v>
      </c>
      <c r="L3008" s="69" t="s">
        <v>420</v>
      </c>
      <c r="M3008" s="69" t="s">
        <v>388</v>
      </c>
      <c r="N3008" s="69" t="s">
        <v>44</v>
      </c>
      <c r="O3008" s="69" t="s">
        <v>433</v>
      </c>
      <c r="P3008" s="69" t="s">
        <v>970</v>
      </c>
      <c r="Q3008" s="69">
        <v>37</v>
      </c>
      <c r="R3008" s="69" t="s">
        <v>71</v>
      </c>
      <c r="V3008" s="59" t="str">
        <f t="shared" si="371"/>
        <v>6870802серый</v>
      </c>
      <c r="W3008" s="59" t="str">
        <f t="shared" si="368"/>
        <v>6870802</v>
      </c>
      <c r="X3008" s="59" t="str">
        <f t="shared" si="372"/>
        <v>HATTERAS VIRGIN WOOL</v>
      </c>
      <c r="AC3008" s="50">
        <f t="shared" si="373"/>
        <v>2</v>
      </c>
      <c r="AD3008" s="43">
        <f t="shared" si="374"/>
        <v>584</v>
      </c>
      <c r="AE3008" s="50">
        <f t="shared" si="375"/>
        <v>2584</v>
      </c>
    </row>
    <row r="3009" spans="1:31">
      <c r="A3009" s="59" t="str">
        <f t="shared" si="369"/>
        <v>687080237</v>
      </c>
      <c r="B3009" s="59" t="str">
        <f t="shared" si="370"/>
        <v>02-584-08</v>
      </c>
      <c r="C3009" s="69" t="s">
        <v>5497</v>
      </c>
      <c r="D3009" s="69" t="s">
        <v>5489</v>
      </c>
      <c r="E3009" s="69" t="s">
        <v>989</v>
      </c>
      <c r="F3009" s="70">
        <v>63</v>
      </c>
      <c r="G3009" s="70" t="s">
        <v>5490</v>
      </c>
      <c r="H3009" s="69" t="s">
        <v>83</v>
      </c>
      <c r="I3009" s="69" t="s">
        <v>1176</v>
      </c>
      <c r="J3009" s="69" t="s">
        <v>318</v>
      </c>
      <c r="K3009" s="69" t="s">
        <v>382</v>
      </c>
      <c r="L3009" s="69" t="s">
        <v>420</v>
      </c>
      <c r="M3009" s="69" t="s">
        <v>388</v>
      </c>
      <c r="N3009" s="69" t="s">
        <v>44</v>
      </c>
      <c r="O3009" s="69" t="s">
        <v>433</v>
      </c>
      <c r="P3009" s="69" t="s">
        <v>970</v>
      </c>
      <c r="Q3009" s="69">
        <v>37</v>
      </c>
      <c r="R3009" s="69" t="s">
        <v>71</v>
      </c>
      <c r="V3009" s="59" t="str">
        <f t="shared" si="371"/>
        <v>6870802серый</v>
      </c>
      <c r="W3009" s="59" t="str">
        <f t="shared" si="368"/>
        <v>6870802</v>
      </c>
      <c r="X3009" s="59" t="str">
        <f t="shared" si="372"/>
        <v>HATTERAS VIRGIN WOOL</v>
      </c>
      <c r="AC3009" s="50">
        <f t="shared" si="373"/>
        <v>2</v>
      </c>
      <c r="AD3009" s="43">
        <f t="shared" si="374"/>
        <v>584</v>
      </c>
      <c r="AE3009" s="50">
        <f t="shared" si="375"/>
        <v>2584</v>
      </c>
    </row>
    <row r="3010" spans="1:31">
      <c r="A3010" s="59" t="str">
        <f t="shared" si="369"/>
        <v>853920173</v>
      </c>
      <c r="B3010" s="59" t="str">
        <f t="shared" si="370"/>
        <v>02-380-02</v>
      </c>
      <c r="C3010" s="69" t="s">
        <v>5498</v>
      </c>
      <c r="D3010" s="69" t="s">
        <v>5499</v>
      </c>
      <c r="E3010" s="69" t="s">
        <v>907</v>
      </c>
      <c r="F3010" s="70">
        <v>0</v>
      </c>
      <c r="G3010" s="70" t="s">
        <v>3875</v>
      </c>
      <c r="H3010" s="69" t="s">
        <v>63</v>
      </c>
      <c r="I3010" s="69" t="s">
        <v>3876</v>
      </c>
      <c r="J3010" s="69" t="s">
        <v>340</v>
      </c>
      <c r="K3010" s="69" t="s">
        <v>382</v>
      </c>
      <c r="L3010" s="69" t="s">
        <v>420</v>
      </c>
      <c r="M3010" s="69" t="s">
        <v>389</v>
      </c>
      <c r="N3010" s="69" t="s">
        <v>516</v>
      </c>
      <c r="O3010" s="69" t="s">
        <v>386</v>
      </c>
      <c r="P3010" s="69" t="s">
        <v>970</v>
      </c>
      <c r="Q3010" s="69">
        <v>73</v>
      </c>
      <c r="R3010" s="69" t="s">
        <v>63</v>
      </c>
      <c r="V3010" s="59" t="str">
        <f t="shared" si="371"/>
        <v>8539201бежевый</v>
      </c>
      <c r="W3010" s="59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8539201</v>
      </c>
      <c r="X3010" s="59" t="str">
        <f t="shared" si="372"/>
        <v>SURTH CASHMERE</v>
      </c>
      <c r="AC3010" s="50">
        <f t="shared" si="373"/>
        <v>2</v>
      </c>
      <c r="AD3010" s="43">
        <f t="shared" si="374"/>
        <v>380</v>
      </c>
      <c r="AE3010" s="50">
        <f t="shared" si="375"/>
        <v>2380</v>
      </c>
    </row>
    <row r="3011" spans="1:31">
      <c r="A3011" s="59" t="str">
        <f t="shared" ref="A3011:A3074" si="377">IF(G3011&amp;Q3011&lt;&gt;"",W3011&amp;Q3011,"")</f>
        <v>85993354</v>
      </c>
      <c r="B3011" s="59" t="str">
        <f t="shared" ref="B3011:B3074" si="378">IF(C3011&lt;&gt;"",LEFT(C3011,9),"")</f>
        <v>02-141-11</v>
      </c>
      <c r="C3011" s="69" t="s">
        <v>5500</v>
      </c>
      <c r="D3011" s="69" t="s">
        <v>5501</v>
      </c>
      <c r="E3011" s="69" t="s">
        <v>907</v>
      </c>
      <c r="F3011" s="70">
        <v>0</v>
      </c>
      <c r="G3011" s="70" t="s">
        <v>1792</v>
      </c>
      <c r="H3011" s="69" t="s">
        <v>60</v>
      </c>
      <c r="I3011" s="69" t="s">
        <v>1793</v>
      </c>
      <c r="J3011" s="69" t="s">
        <v>340</v>
      </c>
      <c r="K3011" s="69" t="s">
        <v>382</v>
      </c>
      <c r="L3011" s="69" t="s">
        <v>420</v>
      </c>
      <c r="M3011" s="69" t="s">
        <v>389</v>
      </c>
      <c r="N3011" s="69" t="s">
        <v>44</v>
      </c>
      <c r="O3011" s="69" t="s">
        <v>385</v>
      </c>
      <c r="P3011" s="69" t="s">
        <v>970</v>
      </c>
      <c r="Q3011" s="69">
        <v>4</v>
      </c>
      <c r="R3011" s="69" t="s">
        <v>60</v>
      </c>
      <c r="V3011" s="59" t="str">
        <f t="shared" ref="V3011:V3074" si="379">W3011&amp;H3011</f>
        <v>8599335зеленый</v>
      </c>
      <c r="W3011" s="59" t="str">
        <f t="shared" si="376"/>
        <v>8599335</v>
      </c>
      <c r="X3011" s="59" t="str">
        <f t="shared" ref="X3011:X3074" si="380">IF(A3011&lt;&gt;"",IFERROR(IF(FIND(" ",G3011)&gt;=1,MID(G3011,FIND(" ",G3011)+1,LEN(G3011)),""),""),"")</f>
        <v>WISCONSIN</v>
      </c>
      <c r="AC3011" s="50">
        <f t="shared" ref="AC3011:AC3074" si="381">IFERROR(VALUE(MID($C3011,1,2)),0)</f>
        <v>2</v>
      </c>
      <c r="AD3011" s="43">
        <f t="shared" ref="AD3011:AD3074" si="382">IFERROR(VALUE(MID($C3011,4,3)),0)</f>
        <v>141</v>
      </c>
      <c r="AE3011" s="50">
        <f t="shared" ref="AE3011:AE3074" si="383">VALUE(RIGHT("00"&amp;AC3011,2)&amp;RIGHT("000"&amp;AD3011,3))</f>
        <v>2141</v>
      </c>
    </row>
    <row r="3012" spans="1:31">
      <c r="A3012" s="59" t="str">
        <f t="shared" si="377"/>
        <v>859935299</v>
      </c>
      <c r="B3012" s="59" t="str">
        <f t="shared" si="378"/>
        <v>02-585-11</v>
      </c>
      <c r="C3012" s="69" t="s">
        <v>5502</v>
      </c>
      <c r="D3012" s="69" t="s">
        <v>5503</v>
      </c>
      <c r="E3012" s="69" t="s">
        <v>907</v>
      </c>
      <c r="F3012" s="70">
        <v>0</v>
      </c>
      <c r="G3012" s="70" t="s">
        <v>5504</v>
      </c>
      <c r="H3012" s="69" t="s">
        <v>767</v>
      </c>
      <c r="I3012" s="69" t="s">
        <v>5505</v>
      </c>
      <c r="J3012" s="69" t="s">
        <v>340</v>
      </c>
      <c r="K3012" s="69" t="s">
        <v>382</v>
      </c>
      <c r="L3012" s="69" t="s">
        <v>420</v>
      </c>
      <c r="M3012" s="69" t="s">
        <v>389</v>
      </c>
      <c r="N3012" s="69" t="s">
        <v>44</v>
      </c>
      <c r="O3012" s="69" t="s">
        <v>385</v>
      </c>
      <c r="P3012" s="69" t="s">
        <v>970</v>
      </c>
      <c r="Q3012" s="69">
        <v>99</v>
      </c>
      <c r="R3012" s="69" t="s">
        <v>60</v>
      </c>
      <c r="V3012" s="59" t="str">
        <f t="shared" si="379"/>
        <v>8599352зеленый / красный / синий / желтый</v>
      </c>
      <c r="W3012" s="59" t="str">
        <f t="shared" si="376"/>
        <v>8599352</v>
      </c>
      <c r="X3012" s="59" t="str">
        <f t="shared" si="380"/>
        <v>BEANIE WOOL</v>
      </c>
      <c r="AC3012" s="50">
        <f t="shared" si="381"/>
        <v>2</v>
      </c>
      <c r="AD3012" s="43">
        <f t="shared" si="382"/>
        <v>585</v>
      </c>
      <c r="AE3012" s="50">
        <f t="shared" si="383"/>
        <v>2585</v>
      </c>
    </row>
    <row r="3013" spans="1:31">
      <c r="A3013" s="59" t="str">
        <f t="shared" si="377"/>
        <v>859936513</v>
      </c>
      <c r="B3013" s="59" t="str">
        <f t="shared" si="378"/>
        <v>02-586-09</v>
      </c>
      <c r="C3013" s="69" t="s">
        <v>5506</v>
      </c>
      <c r="D3013" s="69" t="s">
        <v>5507</v>
      </c>
      <c r="E3013" s="69" t="s">
        <v>907</v>
      </c>
      <c r="F3013" s="70">
        <v>0</v>
      </c>
      <c r="G3013" s="70" t="s">
        <v>5508</v>
      </c>
      <c r="H3013" s="69" t="s">
        <v>53</v>
      </c>
      <c r="I3013" s="69" t="s">
        <v>1018</v>
      </c>
      <c r="J3013" s="69" t="s">
        <v>340</v>
      </c>
      <c r="K3013" s="69" t="s">
        <v>382</v>
      </c>
      <c r="L3013" s="69" t="s">
        <v>420</v>
      </c>
      <c r="M3013" s="69" t="s">
        <v>389</v>
      </c>
      <c r="N3013" s="69" t="s">
        <v>44</v>
      </c>
      <c r="O3013" s="69" t="s">
        <v>385</v>
      </c>
      <c r="P3013" s="69" t="s">
        <v>970</v>
      </c>
      <c r="Q3013" s="69">
        <v>13</v>
      </c>
      <c r="R3013" s="69" t="s">
        <v>53</v>
      </c>
      <c r="V3013" s="59" t="str">
        <f t="shared" si="379"/>
        <v>8599365черный</v>
      </c>
      <c r="W3013" s="59" t="str">
        <f t="shared" si="376"/>
        <v>8599365</v>
      </c>
      <c r="X3013" s="59" t="str">
        <f t="shared" si="380"/>
        <v>BEANIE MERINO WOOL</v>
      </c>
      <c r="AC3013" s="50">
        <f t="shared" si="381"/>
        <v>2</v>
      </c>
      <c r="AD3013" s="43">
        <f t="shared" si="382"/>
        <v>586</v>
      </c>
      <c r="AE3013" s="50">
        <f t="shared" si="383"/>
        <v>2586</v>
      </c>
    </row>
    <row r="3014" spans="1:31">
      <c r="A3014" s="59" t="str">
        <f t="shared" si="377"/>
        <v>859936538</v>
      </c>
      <c r="B3014" s="59" t="str">
        <f t="shared" si="378"/>
        <v>02-586-00</v>
      </c>
      <c r="C3014" s="69" t="s">
        <v>5509</v>
      </c>
      <c r="D3014" s="69" t="s">
        <v>5510</v>
      </c>
      <c r="E3014" s="69" t="s">
        <v>907</v>
      </c>
      <c r="F3014" s="70">
        <v>0</v>
      </c>
      <c r="G3014" s="70" t="s">
        <v>5508</v>
      </c>
      <c r="H3014" s="69" t="s">
        <v>243</v>
      </c>
      <c r="I3014" s="69" t="s">
        <v>1018</v>
      </c>
      <c r="J3014" s="69" t="s">
        <v>340</v>
      </c>
      <c r="K3014" s="69" t="s">
        <v>382</v>
      </c>
      <c r="L3014" s="69" t="s">
        <v>420</v>
      </c>
      <c r="M3014" s="69" t="s">
        <v>389</v>
      </c>
      <c r="N3014" s="69" t="s">
        <v>44</v>
      </c>
      <c r="O3014" s="69" t="s">
        <v>385</v>
      </c>
      <c r="P3014" s="69" t="s">
        <v>970</v>
      </c>
      <c r="Q3014" s="69">
        <v>38</v>
      </c>
      <c r="R3014" s="69" t="s">
        <v>83</v>
      </c>
      <c r="V3014" s="59" t="str">
        <f t="shared" si="379"/>
        <v>8599365серый / оранжевый</v>
      </c>
      <c r="W3014" s="59" t="str">
        <f t="shared" si="376"/>
        <v>8599365</v>
      </c>
      <c r="X3014" s="59" t="str">
        <f t="shared" si="380"/>
        <v>BEANIE MERINO WOOL</v>
      </c>
      <c r="AC3014" s="50">
        <f t="shared" si="381"/>
        <v>2</v>
      </c>
      <c r="AD3014" s="43">
        <f t="shared" si="382"/>
        <v>586</v>
      </c>
      <c r="AE3014" s="50">
        <f t="shared" si="383"/>
        <v>2586</v>
      </c>
    </row>
    <row r="3015" spans="1:31">
      <c r="A3015" s="59" t="str">
        <f t="shared" si="377"/>
        <v>859936562</v>
      </c>
      <c r="B3015" s="59" t="str">
        <f t="shared" si="378"/>
        <v>02-586-92</v>
      </c>
      <c r="C3015" s="69" t="s">
        <v>5511</v>
      </c>
      <c r="D3015" s="69" t="s">
        <v>5512</v>
      </c>
      <c r="E3015" s="69" t="s">
        <v>907</v>
      </c>
      <c r="F3015" s="70">
        <v>0</v>
      </c>
      <c r="G3015" s="70" t="s">
        <v>5508</v>
      </c>
      <c r="H3015" s="69" t="s">
        <v>175</v>
      </c>
      <c r="I3015" s="69" t="s">
        <v>1018</v>
      </c>
      <c r="J3015" s="69" t="s">
        <v>340</v>
      </c>
      <c r="K3015" s="69" t="s">
        <v>382</v>
      </c>
      <c r="L3015" s="69" t="s">
        <v>420</v>
      </c>
      <c r="M3015" s="69" t="s">
        <v>389</v>
      </c>
      <c r="N3015" s="69" t="s">
        <v>44</v>
      </c>
      <c r="O3015" s="69" t="s">
        <v>385</v>
      </c>
      <c r="P3015" s="69" t="s">
        <v>970</v>
      </c>
      <c r="Q3015" s="69">
        <v>62</v>
      </c>
      <c r="R3015" s="69" t="s">
        <v>86</v>
      </c>
      <c r="V3015" s="59" t="str">
        <f t="shared" si="379"/>
        <v>8599365коричневый / синий</v>
      </c>
      <c r="W3015" s="59" t="str">
        <f t="shared" si="376"/>
        <v>8599365</v>
      </c>
      <c r="X3015" s="59" t="str">
        <f t="shared" si="380"/>
        <v>BEANIE MERINO WOOL</v>
      </c>
      <c r="AC3015" s="50">
        <f t="shared" si="381"/>
        <v>2</v>
      </c>
      <c r="AD3015" s="43">
        <f t="shared" si="382"/>
        <v>586</v>
      </c>
      <c r="AE3015" s="50">
        <f t="shared" si="383"/>
        <v>2586</v>
      </c>
    </row>
    <row r="3016" spans="1:31">
      <c r="A3016" s="59" t="str">
        <f t="shared" si="377"/>
        <v>859936823</v>
      </c>
      <c r="B3016" s="59" t="str">
        <f t="shared" si="378"/>
        <v>02-587-06</v>
      </c>
      <c r="C3016" s="69" t="s">
        <v>5513</v>
      </c>
      <c r="D3016" s="69" t="s">
        <v>5514</v>
      </c>
      <c r="E3016" s="69" t="s">
        <v>907</v>
      </c>
      <c r="F3016" s="70">
        <v>0</v>
      </c>
      <c r="G3016" s="70" t="s">
        <v>5515</v>
      </c>
      <c r="H3016" s="69" t="s">
        <v>71</v>
      </c>
      <c r="I3016" s="69" t="s">
        <v>5516</v>
      </c>
      <c r="J3016" s="69" t="s">
        <v>340</v>
      </c>
      <c r="K3016" s="69" t="s">
        <v>382</v>
      </c>
      <c r="L3016" s="69" t="s">
        <v>420</v>
      </c>
      <c r="M3016" s="69" t="s">
        <v>389</v>
      </c>
      <c r="N3016" s="69" t="s">
        <v>44</v>
      </c>
      <c r="O3016" s="69" t="s">
        <v>385</v>
      </c>
      <c r="P3016" s="69" t="s">
        <v>970</v>
      </c>
      <c r="Q3016" s="69">
        <v>23</v>
      </c>
      <c r="R3016" s="69" t="s">
        <v>71</v>
      </c>
      <c r="V3016" s="59" t="str">
        <f t="shared" si="379"/>
        <v>8599368синий</v>
      </c>
      <c r="W3016" s="59" t="str">
        <f t="shared" si="376"/>
        <v>8599368</v>
      </c>
      <c r="X3016" s="59" t="str">
        <f t="shared" si="380"/>
        <v>BEANIE EAGLE</v>
      </c>
      <c r="AC3016" s="50">
        <f t="shared" si="381"/>
        <v>2</v>
      </c>
      <c r="AD3016" s="43">
        <f t="shared" si="382"/>
        <v>587</v>
      </c>
      <c r="AE3016" s="50">
        <f t="shared" si="383"/>
        <v>2587</v>
      </c>
    </row>
    <row r="3017" spans="1:31">
      <c r="A3017" s="59" t="str">
        <f t="shared" si="377"/>
        <v>859936867</v>
      </c>
      <c r="B3017" s="59" t="str">
        <f t="shared" si="378"/>
        <v>02-587-14</v>
      </c>
      <c r="C3017" s="69" t="s">
        <v>5517</v>
      </c>
      <c r="D3017" s="69" t="s">
        <v>5518</v>
      </c>
      <c r="E3017" s="69" t="s">
        <v>907</v>
      </c>
      <c r="F3017" s="70">
        <v>0</v>
      </c>
      <c r="G3017" s="70" t="s">
        <v>5515</v>
      </c>
      <c r="H3017" s="69" t="s">
        <v>172</v>
      </c>
      <c r="I3017" s="69" t="s">
        <v>5516</v>
      </c>
      <c r="J3017" s="69" t="s">
        <v>340</v>
      </c>
      <c r="K3017" s="69" t="s">
        <v>382</v>
      </c>
      <c r="L3017" s="69" t="s">
        <v>420</v>
      </c>
      <c r="M3017" s="69" t="s">
        <v>389</v>
      </c>
      <c r="N3017" s="69" t="s">
        <v>44</v>
      </c>
      <c r="O3017" s="69" t="s">
        <v>385</v>
      </c>
      <c r="P3017" s="69" t="s">
        <v>970</v>
      </c>
      <c r="Q3017" s="69">
        <v>67</v>
      </c>
      <c r="R3017" s="69" t="s">
        <v>86</v>
      </c>
      <c r="V3017" s="59" t="str">
        <f t="shared" si="379"/>
        <v>8599368коричневый / оранжевый</v>
      </c>
      <c r="W3017" s="59" t="str">
        <f t="shared" si="376"/>
        <v>8599368</v>
      </c>
      <c r="X3017" s="59" t="str">
        <f t="shared" si="380"/>
        <v>BEANIE EAGLE</v>
      </c>
      <c r="AC3017" s="50">
        <f t="shared" si="381"/>
        <v>2</v>
      </c>
      <c r="AD3017" s="43">
        <f t="shared" si="382"/>
        <v>587</v>
      </c>
      <c r="AE3017" s="50">
        <f t="shared" si="383"/>
        <v>2587</v>
      </c>
    </row>
    <row r="3018" spans="1:31">
      <c r="A3018" s="59" t="str">
        <f t="shared" si="377"/>
        <v>9291501341</v>
      </c>
      <c r="B3018" s="59" t="str">
        <f t="shared" si="378"/>
        <v>02-588-03</v>
      </c>
      <c r="C3018" s="69" t="s">
        <v>5519</v>
      </c>
      <c r="D3018" s="69" t="s">
        <v>5520</v>
      </c>
      <c r="E3018" s="69" t="s">
        <v>967</v>
      </c>
      <c r="F3018" s="70">
        <v>57</v>
      </c>
      <c r="G3018" s="70" t="s">
        <v>5521</v>
      </c>
      <c r="H3018" s="69" t="s">
        <v>195</v>
      </c>
      <c r="I3018" s="69" t="s">
        <v>1829</v>
      </c>
      <c r="J3018" s="69" t="s">
        <v>343</v>
      </c>
      <c r="K3018" s="69" t="s">
        <v>382</v>
      </c>
      <c r="L3018" s="69" t="s">
        <v>420</v>
      </c>
      <c r="M3018" s="69" t="s">
        <v>389</v>
      </c>
      <c r="N3018" s="69" t="s">
        <v>43</v>
      </c>
      <c r="O3018" s="69" t="s">
        <v>386</v>
      </c>
      <c r="P3018" s="69" t="s">
        <v>970</v>
      </c>
      <c r="Q3018" s="69">
        <v>341</v>
      </c>
      <c r="R3018" s="69" t="s">
        <v>195</v>
      </c>
      <c r="V3018" s="59" t="str">
        <f t="shared" si="379"/>
        <v>9291501оливковый</v>
      </c>
      <c r="W3018" s="59" t="str">
        <f t="shared" si="376"/>
        <v>9291501</v>
      </c>
      <c r="X3018" s="59" t="str">
        <f t="shared" si="380"/>
        <v>BOMBER CAP</v>
      </c>
      <c r="AC3018" s="50">
        <f t="shared" si="381"/>
        <v>2</v>
      </c>
      <c r="AD3018" s="43">
        <f t="shared" si="382"/>
        <v>588</v>
      </c>
      <c r="AE3018" s="50">
        <f t="shared" si="383"/>
        <v>2588</v>
      </c>
    </row>
    <row r="3019" spans="1:31">
      <c r="A3019" s="59" t="str">
        <f t="shared" si="377"/>
        <v>9291501341</v>
      </c>
      <c r="B3019" s="59" t="str">
        <f t="shared" si="378"/>
        <v>02-588-03</v>
      </c>
      <c r="C3019" s="69" t="s">
        <v>5522</v>
      </c>
      <c r="D3019" s="69" t="s">
        <v>5520</v>
      </c>
      <c r="E3019" s="69" t="s">
        <v>972</v>
      </c>
      <c r="F3019" s="70">
        <v>59</v>
      </c>
      <c r="G3019" s="70" t="s">
        <v>5521</v>
      </c>
      <c r="H3019" s="69" t="s">
        <v>195</v>
      </c>
      <c r="I3019" s="69" t="s">
        <v>1829</v>
      </c>
      <c r="J3019" s="69" t="s">
        <v>343</v>
      </c>
      <c r="K3019" s="69" t="s">
        <v>382</v>
      </c>
      <c r="L3019" s="69" t="s">
        <v>420</v>
      </c>
      <c r="M3019" s="69" t="s">
        <v>389</v>
      </c>
      <c r="N3019" s="69" t="s">
        <v>43</v>
      </c>
      <c r="O3019" s="69" t="s">
        <v>386</v>
      </c>
      <c r="P3019" s="69" t="s">
        <v>970</v>
      </c>
      <c r="Q3019" s="69">
        <v>341</v>
      </c>
      <c r="R3019" s="69" t="s">
        <v>195</v>
      </c>
      <c r="V3019" s="59" t="str">
        <f t="shared" si="379"/>
        <v>9291501оливковый</v>
      </c>
      <c r="W3019" s="59" t="str">
        <f t="shared" si="376"/>
        <v>9291501</v>
      </c>
      <c r="X3019" s="59" t="str">
        <f t="shared" si="380"/>
        <v>BOMBER CAP</v>
      </c>
      <c r="AC3019" s="50">
        <f t="shared" si="381"/>
        <v>2</v>
      </c>
      <c r="AD3019" s="43">
        <f t="shared" si="382"/>
        <v>588</v>
      </c>
      <c r="AE3019" s="50">
        <f t="shared" si="383"/>
        <v>2588</v>
      </c>
    </row>
    <row r="3020" spans="1:31">
      <c r="A3020" s="59" t="str">
        <f t="shared" si="377"/>
        <v>9291501341</v>
      </c>
      <c r="B3020" s="59" t="str">
        <f t="shared" si="378"/>
        <v>02-588-03</v>
      </c>
      <c r="C3020" s="69" t="s">
        <v>5523</v>
      </c>
      <c r="D3020" s="69" t="s">
        <v>5520</v>
      </c>
      <c r="E3020" s="69" t="s">
        <v>983</v>
      </c>
      <c r="F3020" s="70">
        <v>61</v>
      </c>
      <c r="G3020" s="70" t="s">
        <v>5521</v>
      </c>
      <c r="H3020" s="69" t="s">
        <v>195</v>
      </c>
      <c r="I3020" s="69" t="s">
        <v>1829</v>
      </c>
      <c r="J3020" s="69" t="s">
        <v>343</v>
      </c>
      <c r="K3020" s="69" t="s">
        <v>382</v>
      </c>
      <c r="L3020" s="69" t="s">
        <v>420</v>
      </c>
      <c r="M3020" s="69" t="s">
        <v>389</v>
      </c>
      <c r="N3020" s="69" t="s">
        <v>43</v>
      </c>
      <c r="O3020" s="69" t="s">
        <v>386</v>
      </c>
      <c r="P3020" s="69" t="s">
        <v>970</v>
      </c>
      <c r="Q3020" s="69">
        <v>341</v>
      </c>
      <c r="R3020" s="69" t="s">
        <v>195</v>
      </c>
      <c r="V3020" s="59" t="str">
        <f t="shared" si="379"/>
        <v>9291501оливковый</v>
      </c>
      <c r="W3020" s="59" t="str">
        <f t="shared" si="376"/>
        <v>9291501</v>
      </c>
      <c r="X3020" s="59" t="str">
        <f t="shared" si="380"/>
        <v>BOMBER CAP</v>
      </c>
      <c r="AC3020" s="50">
        <f t="shared" si="381"/>
        <v>2</v>
      </c>
      <c r="AD3020" s="43">
        <f t="shared" si="382"/>
        <v>588</v>
      </c>
      <c r="AE3020" s="50">
        <f t="shared" si="383"/>
        <v>2588</v>
      </c>
    </row>
    <row r="3021" spans="1:31">
      <c r="A3021" s="59" t="str">
        <f t="shared" si="377"/>
        <v>123811533</v>
      </c>
      <c r="B3021" s="59" t="str">
        <f t="shared" si="378"/>
        <v>02-589-08</v>
      </c>
      <c r="C3021" s="69" t="s">
        <v>5524</v>
      </c>
      <c r="D3021" s="69" t="s">
        <v>5525</v>
      </c>
      <c r="E3021" s="69" t="s">
        <v>1147</v>
      </c>
      <c r="F3021" s="70">
        <v>55</v>
      </c>
      <c r="G3021" s="70" t="s">
        <v>5526</v>
      </c>
      <c r="H3021" s="69" t="s">
        <v>83</v>
      </c>
      <c r="I3021" s="69" t="s">
        <v>1018</v>
      </c>
      <c r="J3021" s="69" t="s">
        <v>329</v>
      </c>
      <c r="K3021" s="69" t="s">
        <v>382</v>
      </c>
      <c r="L3021" s="69" t="s">
        <v>420</v>
      </c>
      <c r="M3021" s="69" t="s">
        <v>388</v>
      </c>
      <c r="N3021" s="69" t="s">
        <v>44</v>
      </c>
      <c r="O3021" s="69" t="s">
        <v>386</v>
      </c>
      <c r="P3021" s="69" t="s">
        <v>970</v>
      </c>
      <c r="Q3021" s="69">
        <v>33</v>
      </c>
      <c r="R3021" s="69" t="s">
        <v>83</v>
      </c>
      <c r="V3021" s="59" t="str">
        <f t="shared" si="379"/>
        <v>1238115серый</v>
      </c>
      <c r="W3021" s="59" t="str">
        <f t="shared" si="376"/>
        <v>1238115</v>
      </c>
      <c r="X3021" s="59" t="str">
        <f t="shared" si="380"/>
        <v>TRILBY WOOLFELT</v>
      </c>
      <c r="AC3021" s="50">
        <f t="shared" si="381"/>
        <v>2</v>
      </c>
      <c r="AD3021" s="43">
        <f t="shared" si="382"/>
        <v>589</v>
      </c>
      <c r="AE3021" s="50">
        <f t="shared" si="383"/>
        <v>2589</v>
      </c>
    </row>
    <row r="3022" spans="1:31">
      <c r="A3022" s="59" t="str">
        <f t="shared" si="377"/>
        <v>123811533</v>
      </c>
      <c r="B3022" s="59" t="str">
        <f t="shared" si="378"/>
        <v>02-589-08</v>
      </c>
      <c r="C3022" s="69" t="s">
        <v>5527</v>
      </c>
      <c r="D3022" s="69" t="s">
        <v>5525</v>
      </c>
      <c r="E3022" s="69" t="s">
        <v>967</v>
      </c>
      <c r="F3022" s="70">
        <v>57</v>
      </c>
      <c r="G3022" s="70" t="s">
        <v>5526</v>
      </c>
      <c r="H3022" s="69" t="s">
        <v>83</v>
      </c>
      <c r="I3022" s="69" t="s">
        <v>1018</v>
      </c>
      <c r="J3022" s="69" t="s">
        <v>329</v>
      </c>
      <c r="K3022" s="69" t="s">
        <v>382</v>
      </c>
      <c r="L3022" s="69" t="s">
        <v>420</v>
      </c>
      <c r="M3022" s="69" t="s">
        <v>388</v>
      </c>
      <c r="N3022" s="69" t="s">
        <v>44</v>
      </c>
      <c r="O3022" s="69" t="s">
        <v>386</v>
      </c>
      <c r="P3022" s="69" t="s">
        <v>970</v>
      </c>
      <c r="Q3022" s="69">
        <v>33</v>
      </c>
      <c r="R3022" s="69" t="s">
        <v>83</v>
      </c>
      <c r="V3022" s="59" t="str">
        <f t="shared" si="379"/>
        <v>1238115серый</v>
      </c>
      <c r="W3022" s="59" t="str">
        <f t="shared" si="376"/>
        <v>1238115</v>
      </c>
      <c r="X3022" s="59" t="str">
        <f t="shared" si="380"/>
        <v>TRILBY WOOLFELT</v>
      </c>
      <c r="AC3022" s="50">
        <f t="shared" si="381"/>
        <v>2</v>
      </c>
      <c r="AD3022" s="43">
        <f t="shared" si="382"/>
        <v>589</v>
      </c>
      <c r="AE3022" s="50">
        <f t="shared" si="383"/>
        <v>2589</v>
      </c>
    </row>
    <row r="3023" spans="1:31">
      <c r="A3023" s="59" t="str">
        <f t="shared" si="377"/>
        <v>123811533</v>
      </c>
      <c r="B3023" s="59" t="str">
        <f t="shared" si="378"/>
        <v>02-589-08</v>
      </c>
      <c r="C3023" s="69" t="s">
        <v>5528</v>
      </c>
      <c r="D3023" s="69" t="s">
        <v>5525</v>
      </c>
      <c r="E3023" s="69" t="s">
        <v>972</v>
      </c>
      <c r="F3023" s="70">
        <v>59</v>
      </c>
      <c r="G3023" s="70" t="s">
        <v>5526</v>
      </c>
      <c r="H3023" s="69" t="s">
        <v>83</v>
      </c>
      <c r="I3023" s="69" t="s">
        <v>1018</v>
      </c>
      <c r="J3023" s="69" t="s">
        <v>329</v>
      </c>
      <c r="K3023" s="69" t="s">
        <v>382</v>
      </c>
      <c r="L3023" s="69" t="s">
        <v>420</v>
      </c>
      <c r="M3023" s="69" t="s">
        <v>388</v>
      </c>
      <c r="N3023" s="69" t="s">
        <v>44</v>
      </c>
      <c r="O3023" s="69" t="s">
        <v>386</v>
      </c>
      <c r="P3023" s="69" t="s">
        <v>970</v>
      </c>
      <c r="Q3023" s="69">
        <v>33</v>
      </c>
      <c r="R3023" s="69" t="s">
        <v>83</v>
      </c>
      <c r="V3023" s="59" t="str">
        <f t="shared" si="379"/>
        <v>1238115серый</v>
      </c>
      <c r="W3023" s="59" t="str">
        <f t="shared" si="376"/>
        <v>1238115</v>
      </c>
      <c r="X3023" s="59" t="str">
        <f t="shared" si="380"/>
        <v>TRILBY WOOLFELT</v>
      </c>
      <c r="AC3023" s="50">
        <f t="shared" si="381"/>
        <v>2</v>
      </c>
      <c r="AD3023" s="43">
        <f t="shared" si="382"/>
        <v>589</v>
      </c>
      <c r="AE3023" s="50">
        <f t="shared" si="383"/>
        <v>2589</v>
      </c>
    </row>
    <row r="3024" spans="1:31">
      <c r="A3024" s="59" t="str">
        <f t="shared" si="377"/>
        <v>123811533</v>
      </c>
      <c r="B3024" s="59" t="str">
        <f t="shared" si="378"/>
        <v>02-589-08</v>
      </c>
      <c r="C3024" s="69" t="s">
        <v>5529</v>
      </c>
      <c r="D3024" s="69" t="s">
        <v>5525</v>
      </c>
      <c r="E3024" s="69" t="s">
        <v>983</v>
      </c>
      <c r="F3024" s="70">
        <v>61</v>
      </c>
      <c r="G3024" s="70" t="s">
        <v>5526</v>
      </c>
      <c r="H3024" s="69" t="s">
        <v>83</v>
      </c>
      <c r="I3024" s="69" t="s">
        <v>1018</v>
      </c>
      <c r="J3024" s="69" t="s">
        <v>329</v>
      </c>
      <c r="K3024" s="69" t="s">
        <v>382</v>
      </c>
      <c r="L3024" s="69" t="s">
        <v>420</v>
      </c>
      <c r="M3024" s="69" t="s">
        <v>388</v>
      </c>
      <c r="N3024" s="69" t="s">
        <v>44</v>
      </c>
      <c r="O3024" s="69" t="s">
        <v>386</v>
      </c>
      <c r="P3024" s="69" t="s">
        <v>970</v>
      </c>
      <c r="Q3024" s="69">
        <v>33</v>
      </c>
      <c r="R3024" s="69" t="s">
        <v>83</v>
      </c>
      <c r="V3024" s="59" t="str">
        <f t="shared" si="379"/>
        <v>1238115серый</v>
      </c>
      <c r="W3024" s="59" t="str">
        <f t="shared" si="376"/>
        <v>1238115</v>
      </c>
      <c r="X3024" s="59" t="str">
        <f t="shared" si="380"/>
        <v>TRILBY WOOLFELT</v>
      </c>
      <c r="AC3024" s="50">
        <f t="shared" si="381"/>
        <v>2</v>
      </c>
      <c r="AD3024" s="43">
        <f t="shared" si="382"/>
        <v>589</v>
      </c>
      <c r="AE3024" s="50">
        <f t="shared" si="383"/>
        <v>2589</v>
      </c>
    </row>
    <row r="3025" spans="1:31">
      <c r="A3025" s="59" t="str">
        <f t="shared" si="377"/>
        <v>123811533</v>
      </c>
      <c r="B3025" s="59" t="str">
        <f t="shared" si="378"/>
        <v>02-589-08</v>
      </c>
      <c r="C3025" s="69" t="s">
        <v>5530</v>
      </c>
      <c r="D3025" s="69" t="s">
        <v>5525</v>
      </c>
      <c r="E3025" s="69" t="s">
        <v>989</v>
      </c>
      <c r="F3025" s="70">
        <v>63</v>
      </c>
      <c r="G3025" s="70" t="s">
        <v>5526</v>
      </c>
      <c r="H3025" s="69" t="s">
        <v>83</v>
      </c>
      <c r="I3025" s="69" t="s">
        <v>1018</v>
      </c>
      <c r="J3025" s="69" t="s">
        <v>329</v>
      </c>
      <c r="K3025" s="69" t="s">
        <v>382</v>
      </c>
      <c r="L3025" s="69" t="s">
        <v>420</v>
      </c>
      <c r="M3025" s="69" t="s">
        <v>388</v>
      </c>
      <c r="N3025" s="69" t="s">
        <v>44</v>
      </c>
      <c r="O3025" s="69" t="s">
        <v>386</v>
      </c>
      <c r="P3025" s="69" t="s">
        <v>970</v>
      </c>
      <c r="Q3025" s="69">
        <v>33</v>
      </c>
      <c r="R3025" s="69" t="s">
        <v>83</v>
      </c>
      <c r="V3025" s="59" t="str">
        <f t="shared" si="379"/>
        <v>1238115серый</v>
      </c>
      <c r="W3025" s="59" t="str">
        <f t="shared" si="376"/>
        <v>1238115</v>
      </c>
      <c r="X3025" s="59" t="str">
        <f t="shared" si="380"/>
        <v>TRILBY WOOLFELT</v>
      </c>
      <c r="AC3025" s="50">
        <f t="shared" si="381"/>
        <v>2</v>
      </c>
      <c r="AD3025" s="43">
        <f t="shared" si="382"/>
        <v>589</v>
      </c>
      <c r="AE3025" s="50">
        <f t="shared" si="383"/>
        <v>2589</v>
      </c>
    </row>
    <row r="3026" spans="1:31">
      <c r="A3026" s="59" t="str">
        <f t="shared" si="377"/>
        <v>13281092</v>
      </c>
      <c r="B3026" s="59" t="str">
        <f t="shared" si="378"/>
        <v>02-590-06</v>
      </c>
      <c r="C3026" s="69" t="s">
        <v>5531</v>
      </c>
      <c r="D3026" s="69" t="s">
        <v>5532</v>
      </c>
      <c r="E3026" s="69" t="s">
        <v>1147</v>
      </c>
      <c r="F3026" s="70">
        <v>55</v>
      </c>
      <c r="G3026" s="70" t="s">
        <v>5533</v>
      </c>
      <c r="H3026" s="69" t="s">
        <v>71</v>
      </c>
      <c r="I3026" s="69" t="s">
        <v>1018</v>
      </c>
      <c r="J3026" s="69" t="s">
        <v>329</v>
      </c>
      <c r="K3026" s="69" t="s">
        <v>382</v>
      </c>
      <c r="L3026" s="69" t="s">
        <v>420</v>
      </c>
      <c r="M3026" s="69" t="s">
        <v>388</v>
      </c>
      <c r="N3026" s="69" t="s">
        <v>44</v>
      </c>
      <c r="O3026" s="69" t="s">
        <v>386</v>
      </c>
      <c r="P3026" s="69" t="s">
        <v>970</v>
      </c>
      <c r="Q3026" s="69">
        <v>2</v>
      </c>
      <c r="R3026" s="69" t="s">
        <v>71</v>
      </c>
      <c r="V3026" s="59" t="str">
        <f t="shared" si="379"/>
        <v>1328109синий</v>
      </c>
      <c r="W3026" s="59" t="str">
        <f t="shared" si="376"/>
        <v>1328109</v>
      </c>
      <c r="X3026" s="59" t="str">
        <f t="shared" si="380"/>
        <v>PLAYER WOOLFELT</v>
      </c>
      <c r="AC3026" s="50">
        <f t="shared" si="381"/>
        <v>2</v>
      </c>
      <c r="AD3026" s="43">
        <f t="shared" si="382"/>
        <v>590</v>
      </c>
      <c r="AE3026" s="50">
        <f t="shared" si="383"/>
        <v>2590</v>
      </c>
    </row>
    <row r="3027" spans="1:31">
      <c r="A3027" s="59" t="str">
        <f t="shared" si="377"/>
        <v>13281092</v>
      </c>
      <c r="B3027" s="59" t="str">
        <f t="shared" si="378"/>
        <v>02-590-06</v>
      </c>
      <c r="C3027" s="69" t="s">
        <v>5534</v>
      </c>
      <c r="D3027" s="69" t="s">
        <v>5532</v>
      </c>
      <c r="E3027" s="69" t="s">
        <v>967</v>
      </c>
      <c r="F3027" s="70">
        <v>57</v>
      </c>
      <c r="G3027" s="70" t="s">
        <v>5533</v>
      </c>
      <c r="H3027" s="69" t="s">
        <v>71</v>
      </c>
      <c r="I3027" s="69" t="s">
        <v>1018</v>
      </c>
      <c r="J3027" s="69" t="s">
        <v>329</v>
      </c>
      <c r="K3027" s="69" t="s">
        <v>382</v>
      </c>
      <c r="L3027" s="69" t="s">
        <v>420</v>
      </c>
      <c r="M3027" s="69" t="s">
        <v>388</v>
      </c>
      <c r="N3027" s="69" t="s">
        <v>44</v>
      </c>
      <c r="O3027" s="69" t="s">
        <v>386</v>
      </c>
      <c r="P3027" s="69" t="s">
        <v>970</v>
      </c>
      <c r="Q3027" s="69">
        <v>2</v>
      </c>
      <c r="R3027" s="69" t="s">
        <v>71</v>
      </c>
      <c r="V3027" s="59" t="str">
        <f t="shared" si="379"/>
        <v>1328109синий</v>
      </c>
      <c r="W3027" s="59" t="str">
        <f t="shared" si="376"/>
        <v>1328109</v>
      </c>
      <c r="X3027" s="59" t="str">
        <f t="shared" si="380"/>
        <v>PLAYER WOOLFELT</v>
      </c>
      <c r="AC3027" s="50">
        <f t="shared" si="381"/>
        <v>2</v>
      </c>
      <c r="AD3027" s="43">
        <f t="shared" si="382"/>
        <v>590</v>
      </c>
      <c r="AE3027" s="50">
        <f t="shared" si="383"/>
        <v>2590</v>
      </c>
    </row>
    <row r="3028" spans="1:31">
      <c r="A3028" s="59" t="str">
        <f t="shared" si="377"/>
        <v>13281092</v>
      </c>
      <c r="B3028" s="59" t="str">
        <f t="shared" si="378"/>
        <v>02-590-06</v>
      </c>
      <c r="C3028" s="69" t="s">
        <v>5535</v>
      </c>
      <c r="D3028" s="69" t="s">
        <v>5532</v>
      </c>
      <c r="E3028" s="69" t="s">
        <v>972</v>
      </c>
      <c r="F3028" s="70">
        <v>59</v>
      </c>
      <c r="G3028" s="70" t="s">
        <v>5533</v>
      </c>
      <c r="H3028" s="69" t="s">
        <v>71</v>
      </c>
      <c r="I3028" s="69" t="s">
        <v>1018</v>
      </c>
      <c r="J3028" s="69" t="s">
        <v>329</v>
      </c>
      <c r="K3028" s="69" t="s">
        <v>382</v>
      </c>
      <c r="L3028" s="69" t="s">
        <v>420</v>
      </c>
      <c r="M3028" s="69" t="s">
        <v>388</v>
      </c>
      <c r="N3028" s="69" t="s">
        <v>44</v>
      </c>
      <c r="O3028" s="69" t="s">
        <v>386</v>
      </c>
      <c r="P3028" s="69" t="s">
        <v>970</v>
      </c>
      <c r="Q3028" s="69">
        <v>2</v>
      </c>
      <c r="R3028" s="69" t="s">
        <v>71</v>
      </c>
      <c r="V3028" s="59" t="str">
        <f t="shared" si="379"/>
        <v>1328109синий</v>
      </c>
      <c r="W3028" s="59" t="str">
        <f t="shared" si="376"/>
        <v>1328109</v>
      </c>
      <c r="X3028" s="59" t="str">
        <f t="shared" si="380"/>
        <v>PLAYER WOOLFELT</v>
      </c>
      <c r="AC3028" s="50">
        <f t="shared" si="381"/>
        <v>2</v>
      </c>
      <c r="AD3028" s="43">
        <f t="shared" si="382"/>
        <v>590</v>
      </c>
      <c r="AE3028" s="50">
        <f t="shared" si="383"/>
        <v>2590</v>
      </c>
    </row>
    <row r="3029" spans="1:31">
      <c r="A3029" s="59" t="str">
        <f t="shared" si="377"/>
        <v>13281092</v>
      </c>
      <c r="B3029" s="59" t="str">
        <f t="shared" si="378"/>
        <v>02-590-06</v>
      </c>
      <c r="C3029" s="69" t="s">
        <v>5536</v>
      </c>
      <c r="D3029" s="69" t="s">
        <v>5532</v>
      </c>
      <c r="E3029" s="69" t="s">
        <v>983</v>
      </c>
      <c r="F3029" s="70">
        <v>61</v>
      </c>
      <c r="G3029" s="70" t="s">
        <v>5533</v>
      </c>
      <c r="H3029" s="69" t="s">
        <v>71</v>
      </c>
      <c r="I3029" s="69" t="s">
        <v>1018</v>
      </c>
      <c r="J3029" s="69" t="s">
        <v>329</v>
      </c>
      <c r="K3029" s="69" t="s">
        <v>382</v>
      </c>
      <c r="L3029" s="69" t="s">
        <v>420</v>
      </c>
      <c r="M3029" s="69" t="s">
        <v>388</v>
      </c>
      <c r="N3029" s="69" t="s">
        <v>44</v>
      </c>
      <c r="O3029" s="69" t="s">
        <v>386</v>
      </c>
      <c r="P3029" s="69" t="s">
        <v>970</v>
      </c>
      <c r="Q3029" s="69">
        <v>2</v>
      </c>
      <c r="R3029" s="69" t="s">
        <v>71</v>
      </c>
      <c r="V3029" s="59" t="str">
        <f t="shared" si="379"/>
        <v>1328109синий</v>
      </c>
      <c r="W3029" s="59" t="str">
        <f t="shared" si="376"/>
        <v>1328109</v>
      </c>
      <c r="X3029" s="59" t="str">
        <f t="shared" si="380"/>
        <v>PLAYER WOOLFELT</v>
      </c>
      <c r="AC3029" s="50">
        <f t="shared" si="381"/>
        <v>2</v>
      </c>
      <c r="AD3029" s="43">
        <f t="shared" si="382"/>
        <v>590</v>
      </c>
      <c r="AE3029" s="50">
        <f t="shared" si="383"/>
        <v>2590</v>
      </c>
    </row>
    <row r="3030" spans="1:31">
      <c r="A3030" s="59" t="str">
        <f t="shared" si="377"/>
        <v>13281092</v>
      </c>
      <c r="B3030" s="59" t="str">
        <f t="shared" si="378"/>
        <v>02-590-06</v>
      </c>
      <c r="C3030" s="69" t="s">
        <v>5537</v>
      </c>
      <c r="D3030" s="69" t="s">
        <v>5532</v>
      </c>
      <c r="E3030" s="69" t="s">
        <v>989</v>
      </c>
      <c r="F3030" s="70">
        <v>63</v>
      </c>
      <c r="G3030" s="70" t="s">
        <v>5533</v>
      </c>
      <c r="H3030" s="69" t="s">
        <v>71</v>
      </c>
      <c r="I3030" s="69" t="s">
        <v>1018</v>
      </c>
      <c r="J3030" s="69" t="s">
        <v>329</v>
      </c>
      <c r="K3030" s="69" t="s">
        <v>382</v>
      </c>
      <c r="L3030" s="69" t="s">
        <v>420</v>
      </c>
      <c r="M3030" s="69" t="s">
        <v>388</v>
      </c>
      <c r="N3030" s="69" t="s">
        <v>44</v>
      </c>
      <c r="O3030" s="69" t="s">
        <v>386</v>
      </c>
      <c r="P3030" s="69" t="s">
        <v>970</v>
      </c>
      <c r="Q3030" s="69">
        <v>2</v>
      </c>
      <c r="R3030" s="69" t="s">
        <v>71</v>
      </c>
      <c r="V3030" s="59" t="str">
        <f t="shared" si="379"/>
        <v>1328109синий</v>
      </c>
      <c r="W3030" s="59" t="str">
        <f t="shared" si="376"/>
        <v>1328109</v>
      </c>
      <c r="X3030" s="59" t="str">
        <f t="shared" si="380"/>
        <v>PLAYER WOOLFELT</v>
      </c>
      <c r="AC3030" s="50">
        <f t="shared" si="381"/>
        <v>2</v>
      </c>
      <c r="AD3030" s="43">
        <f t="shared" si="382"/>
        <v>590</v>
      </c>
      <c r="AE3030" s="50">
        <f t="shared" si="383"/>
        <v>2590</v>
      </c>
    </row>
    <row r="3031" spans="1:31">
      <c r="A3031" s="59" t="str">
        <f t="shared" si="377"/>
        <v>13381061</v>
      </c>
      <c r="B3031" s="59" t="str">
        <f t="shared" si="378"/>
        <v>02-591-09</v>
      </c>
      <c r="C3031" s="69" t="s">
        <v>5538</v>
      </c>
      <c r="D3031" s="69" t="s">
        <v>5539</v>
      </c>
      <c r="E3031" s="69" t="s">
        <v>1147</v>
      </c>
      <c r="F3031" s="70">
        <v>55</v>
      </c>
      <c r="G3031" s="70" t="s">
        <v>5540</v>
      </c>
      <c r="H3031" s="69" t="s">
        <v>53</v>
      </c>
      <c r="I3031" s="69" t="s">
        <v>1859</v>
      </c>
      <c r="J3031" s="69" t="s">
        <v>345</v>
      </c>
      <c r="K3031" s="69" t="s">
        <v>382</v>
      </c>
      <c r="L3031" s="69" t="s">
        <v>420</v>
      </c>
      <c r="M3031" s="69" t="s">
        <v>388</v>
      </c>
      <c r="N3031" s="69" t="s">
        <v>44</v>
      </c>
      <c r="O3031" s="69" t="s">
        <v>386</v>
      </c>
      <c r="P3031" s="69" t="s">
        <v>970</v>
      </c>
      <c r="Q3031" s="69">
        <v>1</v>
      </c>
      <c r="R3031" s="69" t="s">
        <v>53</v>
      </c>
      <c r="V3031" s="59" t="str">
        <f t="shared" si="379"/>
        <v>1338106черный</v>
      </c>
      <c r="W3031" s="59" t="str">
        <f t="shared" si="376"/>
        <v>1338106</v>
      </c>
      <c r="X3031" s="59" t="str">
        <f t="shared" si="380"/>
        <v>DIAMOND WOOLFELT/CASHMERE</v>
      </c>
      <c r="AC3031" s="50">
        <f t="shared" si="381"/>
        <v>2</v>
      </c>
      <c r="AD3031" s="43">
        <f t="shared" si="382"/>
        <v>591</v>
      </c>
      <c r="AE3031" s="50">
        <f t="shared" si="383"/>
        <v>2591</v>
      </c>
    </row>
    <row r="3032" spans="1:31">
      <c r="A3032" s="59" t="str">
        <f t="shared" si="377"/>
        <v>13381061</v>
      </c>
      <c r="B3032" s="59" t="str">
        <f t="shared" si="378"/>
        <v>02-591-09</v>
      </c>
      <c r="C3032" s="69" t="s">
        <v>5541</v>
      </c>
      <c r="D3032" s="69" t="s">
        <v>5539</v>
      </c>
      <c r="E3032" s="69" t="s">
        <v>967</v>
      </c>
      <c r="F3032" s="70">
        <v>57</v>
      </c>
      <c r="G3032" s="70" t="s">
        <v>5540</v>
      </c>
      <c r="H3032" s="69" t="s">
        <v>53</v>
      </c>
      <c r="I3032" s="69" t="s">
        <v>1859</v>
      </c>
      <c r="J3032" s="69" t="s">
        <v>345</v>
      </c>
      <c r="K3032" s="69" t="s">
        <v>382</v>
      </c>
      <c r="L3032" s="69" t="s">
        <v>420</v>
      </c>
      <c r="M3032" s="69" t="s">
        <v>388</v>
      </c>
      <c r="N3032" s="69" t="s">
        <v>44</v>
      </c>
      <c r="O3032" s="69" t="s">
        <v>386</v>
      </c>
      <c r="P3032" s="69" t="s">
        <v>970</v>
      </c>
      <c r="Q3032" s="69">
        <v>1</v>
      </c>
      <c r="R3032" s="69" t="s">
        <v>53</v>
      </c>
      <c r="V3032" s="59" t="str">
        <f t="shared" si="379"/>
        <v>1338106черный</v>
      </c>
      <c r="W3032" s="59" t="str">
        <f t="shared" si="376"/>
        <v>1338106</v>
      </c>
      <c r="X3032" s="59" t="str">
        <f t="shared" si="380"/>
        <v>DIAMOND WOOLFELT/CASHMERE</v>
      </c>
      <c r="AC3032" s="50">
        <f t="shared" si="381"/>
        <v>2</v>
      </c>
      <c r="AD3032" s="43">
        <f t="shared" si="382"/>
        <v>591</v>
      </c>
      <c r="AE3032" s="50">
        <f t="shared" si="383"/>
        <v>2591</v>
      </c>
    </row>
    <row r="3033" spans="1:31">
      <c r="A3033" s="59" t="str">
        <f t="shared" si="377"/>
        <v>13381061</v>
      </c>
      <c r="B3033" s="59" t="str">
        <f t="shared" si="378"/>
        <v>02-591-09</v>
      </c>
      <c r="C3033" s="69" t="s">
        <v>5542</v>
      </c>
      <c r="D3033" s="69" t="s">
        <v>5539</v>
      </c>
      <c r="E3033" s="69" t="s">
        <v>972</v>
      </c>
      <c r="F3033" s="70">
        <v>59</v>
      </c>
      <c r="G3033" s="70" t="s">
        <v>5540</v>
      </c>
      <c r="H3033" s="69" t="s">
        <v>53</v>
      </c>
      <c r="I3033" s="69" t="s">
        <v>1859</v>
      </c>
      <c r="J3033" s="69" t="s">
        <v>345</v>
      </c>
      <c r="K3033" s="69" t="s">
        <v>382</v>
      </c>
      <c r="L3033" s="69" t="s">
        <v>420</v>
      </c>
      <c r="M3033" s="69" t="s">
        <v>388</v>
      </c>
      <c r="N3033" s="69" t="s">
        <v>44</v>
      </c>
      <c r="O3033" s="69" t="s">
        <v>386</v>
      </c>
      <c r="P3033" s="69" t="s">
        <v>970</v>
      </c>
      <c r="Q3033" s="69">
        <v>1</v>
      </c>
      <c r="R3033" s="69" t="s">
        <v>53</v>
      </c>
      <c r="V3033" s="59" t="str">
        <f t="shared" si="379"/>
        <v>1338106черный</v>
      </c>
      <c r="W3033" s="59" t="str">
        <f t="shared" si="376"/>
        <v>1338106</v>
      </c>
      <c r="X3033" s="59" t="str">
        <f t="shared" si="380"/>
        <v>DIAMOND WOOLFELT/CASHMERE</v>
      </c>
      <c r="AC3033" s="50">
        <f t="shared" si="381"/>
        <v>2</v>
      </c>
      <c r="AD3033" s="43">
        <f t="shared" si="382"/>
        <v>591</v>
      </c>
      <c r="AE3033" s="50">
        <f t="shared" si="383"/>
        <v>2591</v>
      </c>
    </row>
    <row r="3034" spans="1:31">
      <c r="A3034" s="59" t="str">
        <f t="shared" si="377"/>
        <v>13381061</v>
      </c>
      <c r="B3034" s="59" t="str">
        <f t="shared" si="378"/>
        <v>02-591-09</v>
      </c>
      <c r="C3034" s="69" t="s">
        <v>5543</v>
      </c>
      <c r="D3034" s="69" t="s">
        <v>5539</v>
      </c>
      <c r="E3034" s="69" t="s">
        <v>983</v>
      </c>
      <c r="F3034" s="70">
        <v>61</v>
      </c>
      <c r="G3034" s="70" t="s">
        <v>5540</v>
      </c>
      <c r="H3034" s="69" t="s">
        <v>53</v>
      </c>
      <c r="I3034" s="69" t="s">
        <v>1859</v>
      </c>
      <c r="J3034" s="69" t="s">
        <v>345</v>
      </c>
      <c r="K3034" s="69" t="s">
        <v>382</v>
      </c>
      <c r="L3034" s="69" t="s">
        <v>420</v>
      </c>
      <c r="M3034" s="69" t="s">
        <v>388</v>
      </c>
      <c r="N3034" s="69" t="s">
        <v>44</v>
      </c>
      <c r="O3034" s="69" t="s">
        <v>386</v>
      </c>
      <c r="P3034" s="69" t="s">
        <v>970</v>
      </c>
      <c r="Q3034" s="69">
        <v>1</v>
      </c>
      <c r="R3034" s="69" t="s">
        <v>53</v>
      </c>
      <c r="V3034" s="59" t="str">
        <f t="shared" si="379"/>
        <v>1338106черный</v>
      </c>
      <c r="W3034" s="59" t="str">
        <f t="shared" si="376"/>
        <v>1338106</v>
      </c>
      <c r="X3034" s="59" t="str">
        <f t="shared" si="380"/>
        <v>DIAMOND WOOLFELT/CASHMERE</v>
      </c>
      <c r="AC3034" s="50">
        <f t="shared" si="381"/>
        <v>2</v>
      </c>
      <c r="AD3034" s="43">
        <f t="shared" si="382"/>
        <v>591</v>
      </c>
      <c r="AE3034" s="50">
        <f t="shared" si="383"/>
        <v>2591</v>
      </c>
    </row>
    <row r="3035" spans="1:31">
      <c r="A3035" s="59" t="str">
        <f t="shared" si="377"/>
        <v>13381061</v>
      </c>
      <c r="B3035" s="59" t="str">
        <f t="shared" si="378"/>
        <v>02-591-09</v>
      </c>
      <c r="C3035" s="69" t="s">
        <v>5544</v>
      </c>
      <c r="D3035" s="69" t="s">
        <v>5539</v>
      </c>
      <c r="E3035" s="69" t="s">
        <v>989</v>
      </c>
      <c r="F3035" s="70">
        <v>63</v>
      </c>
      <c r="G3035" s="70" t="s">
        <v>5540</v>
      </c>
      <c r="H3035" s="69" t="s">
        <v>53</v>
      </c>
      <c r="I3035" s="69" t="s">
        <v>1859</v>
      </c>
      <c r="J3035" s="69" t="s">
        <v>345</v>
      </c>
      <c r="K3035" s="69" t="s">
        <v>382</v>
      </c>
      <c r="L3035" s="69" t="s">
        <v>420</v>
      </c>
      <c r="M3035" s="69" t="s">
        <v>388</v>
      </c>
      <c r="N3035" s="69" t="s">
        <v>44</v>
      </c>
      <c r="O3035" s="69" t="s">
        <v>386</v>
      </c>
      <c r="P3035" s="69" t="s">
        <v>970</v>
      </c>
      <c r="Q3035" s="69">
        <v>1</v>
      </c>
      <c r="R3035" s="69" t="s">
        <v>53</v>
      </c>
      <c r="V3035" s="59" t="str">
        <f t="shared" si="379"/>
        <v>1338106черный</v>
      </c>
      <c r="W3035" s="59" t="str">
        <f t="shared" si="376"/>
        <v>1338106</v>
      </c>
      <c r="X3035" s="59" t="str">
        <f t="shared" si="380"/>
        <v>DIAMOND WOOLFELT/CASHMERE</v>
      </c>
      <c r="AC3035" s="50">
        <f t="shared" si="381"/>
        <v>2</v>
      </c>
      <c r="AD3035" s="43">
        <f t="shared" si="382"/>
        <v>591</v>
      </c>
      <c r="AE3035" s="50">
        <f t="shared" si="383"/>
        <v>2591</v>
      </c>
    </row>
    <row r="3036" spans="1:31">
      <c r="A3036" s="59" t="str">
        <f t="shared" si="377"/>
        <v>13381071</v>
      </c>
      <c r="B3036" s="59" t="str">
        <f t="shared" si="378"/>
        <v>02-592-09</v>
      </c>
      <c r="C3036" s="69" t="s">
        <v>5545</v>
      </c>
      <c r="D3036" s="69" t="s">
        <v>5546</v>
      </c>
      <c r="E3036" s="69" t="s">
        <v>1147</v>
      </c>
      <c r="F3036" s="70">
        <v>55</v>
      </c>
      <c r="G3036" s="70" t="s">
        <v>5547</v>
      </c>
      <c r="H3036" s="69" t="s">
        <v>53</v>
      </c>
      <c r="I3036" s="69" t="s">
        <v>1018</v>
      </c>
      <c r="J3036" s="69" t="s">
        <v>345</v>
      </c>
      <c r="K3036" s="69" t="s">
        <v>382</v>
      </c>
      <c r="L3036" s="69" t="s">
        <v>420</v>
      </c>
      <c r="M3036" s="69" t="s">
        <v>388</v>
      </c>
      <c r="N3036" s="69" t="s">
        <v>44</v>
      </c>
      <c r="O3036" s="69" t="s">
        <v>386</v>
      </c>
      <c r="P3036" s="69" t="s">
        <v>970</v>
      </c>
      <c r="Q3036" s="69">
        <v>1</v>
      </c>
      <c r="R3036" s="69" t="s">
        <v>53</v>
      </c>
      <c r="V3036" s="59" t="str">
        <f t="shared" si="379"/>
        <v>1338107черный</v>
      </c>
      <c r="W3036" s="59" t="str">
        <f t="shared" si="376"/>
        <v>1338107</v>
      </c>
      <c r="X3036" s="59" t="str">
        <f t="shared" si="380"/>
        <v>DIAMOND WOOLFELT</v>
      </c>
      <c r="AC3036" s="50">
        <f t="shared" si="381"/>
        <v>2</v>
      </c>
      <c r="AD3036" s="43">
        <f t="shared" si="382"/>
        <v>592</v>
      </c>
      <c r="AE3036" s="50">
        <f t="shared" si="383"/>
        <v>2592</v>
      </c>
    </row>
    <row r="3037" spans="1:31">
      <c r="A3037" s="59" t="str">
        <f t="shared" si="377"/>
        <v>13381071</v>
      </c>
      <c r="B3037" s="59" t="str">
        <f t="shared" si="378"/>
        <v>02-592-09</v>
      </c>
      <c r="C3037" s="69" t="s">
        <v>5548</v>
      </c>
      <c r="D3037" s="69" t="s">
        <v>5546</v>
      </c>
      <c r="E3037" s="69" t="s">
        <v>967</v>
      </c>
      <c r="F3037" s="70">
        <v>57</v>
      </c>
      <c r="G3037" s="70" t="s">
        <v>5547</v>
      </c>
      <c r="H3037" s="69" t="s">
        <v>53</v>
      </c>
      <c r="I3037" s="69" t="s">
        <v>1018</v>
      </c>
      <c r="J3037" s="69" t="s">
        <v>345</v>
      </c>
      <c r="K3037" s="69" t="s">
        <v>382</v>
      </c>
      <c r="L3037" s="69" t="s">
        <v>420</v>
      </c>
      <c r="M3037" s="69" t="s">
        <v>388</v>
      </c>
      <c r="N3037" s="69" t="s">
        <v>44</v>
      </c>
      <c r="O3037" s="69" t="s">
        <v>386</v>
      </c>
      <c r="P3037" s="69" t="s">
        <v>970</v>
      </c>
      <c r="Q3037" s="69">
        <v>1</v>
      </c>
      <c r="R3037" s="69" t="s">
        <v>53</v>
      </c>
      <c r="V3037" s="59" t="str">
        <f t="shared" si="379"/>
        <v>1338107черный</v>
      </c>
      <c r="W3037" s="59" t="str">
        <f t="shared" si="376"/>
        <v>1338107</v>
      </c>
      <c r="X3037" s="59" t="str">
        <f t="shared" si="380"/>
        <v>DIAMOND WOOLFELT</v>
      </c>
      <c r="AC3037" s="50">
        <f t="shared" si="381"/>
        <v>2</v>
      </c>
      <c r="AD3037" s="43">
        <f t="shared" si="382"/>
        <v>592</v>
      </c>
      <c r="AE3037" s="50">
        <f t="shared" si="383"/>
        <v>2592</v>
      </c>
    </row>
    <row r="3038" spans="1:31">
      <c r="A3038" s="59" t="str">
        <f t="shared" si="377"/>
        <v>13381071</v>
      </c>
      <c r="B3038" s="59" t="str">
        <f t="shared" si="378"/>
        <v>02-592-09</v>
      </c>
      <c r="C3038" s="69" t="s">
        <v>5549</v>
      </c>
      <c r="D3038" s="69" t="s">
        <v>5546</v>
      </c>
      <c r="E3038" s="69" t="s">
        <v>972</v>
      </c>
      <c r="F3038" s="70">
        <v>59</v>
      </c>
      <c r="G3038" s="70" t="s">
        <v>5547</v>
      </c>
      <c r="H3038" s="69" t="s">
        <v>53</v>
      </c>
      <c r="I3038" s="69" t="s">
        <v>1018</v>
      </c>
      <c r="J3038" s="69" t="s">
        <v>345</v>
      </c>
      <c r="K3038" s="69" t="s">
        <v>382</v>
      </c>
      <c r="L3038" s="69" t="s">
        <v>420</v>
      </c>
      <c r="M3038" s="69" t="s">
        <v>388</v>
      </c>
      <c r="N3038" s="69" t="s">
        <v>44</v>
      </c>
      <c r="O3038" s="69" t="s">
        <v>386</v>
      </c>
      <c r="P3038" s="69" t="s">
        <v>970</v>
      </c>
      <c r="Q3038" s="69">
        <v>1</v>
      </c>
      <c r="R3038" s="69" t="s">
        <v>53</v>
      </c>
      <c r="V3038" s="59" t="str">
        <f t="shared" si="379"/>
        <v>1338107черный</v>
      </c>
      <c r="W3038" s="59" t="str">
        <f t="shared" si="376"/>
        <v>1338107</v>
      </c>
      <c r="X3038" s="59" t="str">
        <f t="shared" si="380"/>
        <v>DIAMOND WOOLFELT</v>
      </c>
      <c r="AC3038" s="50">
        <f t="shared" si="381"/>
        <v>2</v>
      </c>
      <c r="AD3038" s="43">
        <f t="shared" si="382"/>
        <v>592</v>
      </c>
      <c r="AE3038" s="50">
        <f t="shared" si="383"/>
        <v>2592</v>
      </c>
    </row>
    <row r="3039" spans="1:31">
      <c r="A3039" s="59" t="str">
        <f t="shared" si="377"/>
        <v>13381071</v>
      </c>
      <c r="B3039" s="59" t="str">
        <f t="shared" si="378"/>
        <v>02-592-09</v>
      </c>
      <c r="C3039" s="69" t="s">
        <v>5550</v>
      </c>
      <c r="D3039" s="69" t="s">
        <v>5546</v>
      </c>
      <c r="E3039" s="69" t="s">
        <v>983</v>
      </c>
      <c r="F3039" s="70">
        <v>61</v>
      </c>
      <c r="G3039" s="70" t="s">
        <v>5547</v>
      </c>
      <c r="H3039" s="69" t="s">
        <v>53</v>
      </c>
      <c r="I3039" s="69" t="s">
        <v>1018</v>
      </c>
      <c r="J3039" s="69" t="s">
        <v>345</v>
      </c>
      <c r="K3039" s="69" t="s">
        <v>382</v>
      </c>
      <c r="L3039" s="69" t="s">
        <v>420</v>
      </c>
      <c r="M3039" s="69" t="s">
        <v>388</v>
      </c>
      <c r="N3039" s="69" t="s">
        <v>44</v>
      </c>
      <c r="O3039" s="69" t="s">
        <v>386</v>
      </c>
      <c r="P3039" s="69" t="s">
        <v>970</v>
      </c>
      <c r="Q3039" s="69">
        <v>1</v>
      </c>
      <c r="R3039" s="69" t="s">
        <v>53</v>
      </c>
      <c r="V3039" s="59" t="str">
        <f t="shared" si="379"/>
        <v>1338107черный</v>
      </c>
      <c r="W3039" s="59" t="str">
        <f t="shared" si="376"/>
        <v>1338107</v>
      </c>
      <c r="X3039" s="59" t="str">
        <f t="shared" si="380"/>
        <v>DIAMOND WOOLFELT</v>
      </c>
      <c r="AC3039" s="50">
        <f t="shared" si="381"/>
        <v>2</v>
      </c>
      <c r="AD3039" s="43">
        <f t="shared" si="382"/>
        <v>592</v>
      </c>
      <c r="AE3039" s="50">
        <f t="shared" si="383"/>
        <v>2592</v>
      </c>
    </row>
    <row r="3040" spans="1:31">
      <c r="A3040" s="59" t="str">
        <f t="shared" si="377"/>
        <v>13381071</v>
      </c>
      <c r="B3040" s="59" t="str">
        <f t="shared" si="378"/>
        <v>02-592-09</v>
      </c>
      <c r="C3040" s="69" t="s">
        <v>5551</v>
      </c>
      <c r="D3040" s="69" t="s">
        <v>5546</v>
      </c>
      <c r="E3040" s="69" t="s">
        <v>989</v>
      </c>
      <c r="F3040" s="70">
        <v>63</v>
      </c>
      <c r="G3040" s="70" t="s">
        <v>5547</v>
      </c>
      <c r="H3040" s="69" t="s">
        <v>53</v>
      </c>
      <c r="I3040" s="69" t="s">
        <v>1018</v>
      </c>
      <c r="J3040" s="69" t="s">
        <v>345</v>
      </c>
      <c r="K3040" s="69" t="s">
        <v>382</v>
      </c>
      <c r="L3040" s="69" t="s">
        <v>420</v>
      </c>
      <c r="M3040" s="69" t="s">
        <v>388</v>
      </c>
      <c r="N3040" s="69" t="s">
        <v>44</v>
      </c>
      <c r="O3040" s="69" t="s">
        <v>386</v>
      </c>
      <c r="P3040" s="69" t="s">
        <v>970</v>
      </c>
      <c r="Q3040" s="69">
        <v>1</v>
      </c>
      <c r="R3040" s="69" t="s">
        <v>53</v>
      </c>
      <c r="V3040" s="59" t="str">
        <f t="shared" si="379"/>
        <v>1338107черный</v>
      </c>
      <c r="W3040" s="59" t="str">
        <f t="shared" si="376"/>
        <v>1338107</v>
      </c>
      <c r="X3040" s="59" t="str">
        <f t="shared" si="380"/>
        <v>DIAMOND WOOLFELT</v>
      </c>
      <c r="AC3040" s="50">
        <f t="shared" si="381"/>
        <v>2</v>
      </c>
      <c r="AD3040" s="43">
        <f t="shared" si="382"/>
        <v>592</v>
      </c>
      <c r="AE3040" s="50">
        <f t="shared" si="383"/>
        <v>2592</v>
      </c>
    </row>
    <row r="3041" spans="1:31">
      <c r="A3041" s="59" t="str">
        <f t="shared" si="377"/>
        <v>13381131</v>
      </c>
      <c r="B3041" s="59" t="str">
        <f t="shared" si="378"/>
        <v>02-593-09</v>
      </c>
      <c r="C3041" s="69" t="s">
        <v>5552</v>
      </c>
      <c r="D3041" s="69" t="s">
        <v>5553</v>
      </c>
      <c r="E3041" s="69" t="s">
        <v>1147</v>
      </c>
      <c r="F3041" s="70">
        <v>55</v>
      </c>
      <c r="G3041" s="70" t="s">
        <v>5554</v>
      </c>
      <c r="H3041" s="69" t="s">
        <v>53</v>
      </c>
      <c r="I3041" s="69" t="s">
        <v>1018</v>
      </c>
      <c r="J3041" s="69" t="s">
        <v>345</v>
      </c>
      <c r="K3041" s="69" t="s">
        <v>382</v>
      </c>
      <c r="L3041" s="69" t="s">
        <v>420</v>
      </c>
      <c r="M3041" s="69" t="s">
        <v>388</v>
      </c>
      <c r="N3041" s="69" t="s">
        <v>44</v>
      </c>
      <c r="O3041" s="69" t="s">
        <v>386</v>
      </c>
      <c r="P3041" s="69" t="s">
        <v>970</v>
      </c>
      <c r="Q3041" s="69">
        <v>1</v>
      </c>
      <c r="R3041" s="69" t="s">
        <v>53</v>
      </c>
      <c r="V3041" s="59" t="str">
        <f t="shared" si="379"/>
        <v>1338113черный</v>
      </c>
      <c r="W3041" s="59" t="str">
        <f t="shared" si="376"/>
        <v>1338113</v>
      </c>
      <c r="X3041" s="59" t="str">
        <f t="shared" si="380"/>
        <v>DIAMOND WOOLFELT</v>
      </c>
      <c r="AC3041" s="50">
        <f t="shared" si="381"/>
        <v>2</v>
      </c>
      <c r="AD3041" s="43">
        <f t="shared" si="382"/>
        <v>593</v>
      </c>
      <c r="AE3041" s="50">
        <f t="shared" si="383"/>
        <v>2593</v>
      </c>
    </row>
    <row r="3042" spans="1:31">
      <c r="A3042" s="59" t="str">
        <f t="shared" si="377"/>
        <v>13381131</v>
      </c>
      <c r="B3042" s="59" t="str">
        <f t="shared" si="378"/>
        <v>02-593-09</v>
      </c>
      <c r="C3042" s="69" t="s">
        <v>5555</v>
      </c>
      <c r="D3042" s="69" t="s">
        <v>5553</v>
      </c>
      <c r="E3042" s="69" t="s">
        <v>967</v>
      </c>
      <c r="F3042" s="70">
        <v>57</v>
      </c>
      <c r="G3042" s="70" t="s">
        <v>5554</v>
      </c>
      <c r="H3042" s="69" t="s">
        <v>53</v>
      </c>
      <c r="I3042" s="69" t="s">
        <v>1018</v>
      </c>
      <c r="J3042" s="69" t="s">
        <v>345</v>
      </c>
      <c r="K3042" s="69" t="s">
        <v>382</v>
      </c>
      <c r="L3042" s="69" t="s">
        <v>420</v>
      </c>
      <c r="M3042" s="69" t="s">
        <v>388</v>
      </c>
      <c r="N3042" s="69" t="s">
        <v>44</v>
      </c>
      <c r="O3042" s="69" t="s">
        <v>386</v>
      </c>
      <c r="P3042" s="69" t="s">
        <v>970</v>
      </c>
      <c r="Q3042" s="69">
        <v>1</v>
      </c>
      <c r="R3042" s="69" t="s">
        <v>53</v>
      </c>
      <c r="V3042" s="59" t="str">
        <f t="shared" si="379"/>
        <v>1338113черный</v>
      </c>
      <c r="W3042" s="59" t="str">
        <f t="shared" si="376"/>
        <v>1338113</v>
      </c>
      <c r="X3042" s="59" t="str">
        <f t="shared" si="380"/>
        <v>DIAMOND WOOLFELT</v>
      </c>
      <c r="AC3042" s="50">
        <f t="shared" si="381"/>
        <v>2</v>
      </c>
      <c r="AD3042" s="43">
        <f t="shared" si="382"/>
        <v>593</v>
      </c>
      <c r="AE3042" s="50">
        <f t="shared" si="383"/>
        <v>2593</v>
      </c>
    </row>
    <row r="3043" spans="1:31">
      <c r="A3043" s="59" t="str">
        <f t="shared" si="377"/>
        <v>13381131</v>
      </c>
      <c r="B3043" s="59" t="str">
        <f t="shared" si="378"/>
        <v>02-593-09</v>
      </c>
      <c r="C3043" s="69" t="s">
        <v>5556</v>
      </c>
      <c r="D3043" s="69" t="s">
        <v>5553</v>
      </c>
      <c r="E3043" s="69" t="s">
        <v>972</v>
      </c>
      <c r="F3043" s="70">
        <v>59</v>
      </c>
      <c r="G3043" s="70" t="s">
        <v>5554</v>
      </c>
      <c r="H3043" s="69" t="s">
        <v>53</v>
      </c>
      <c r="I3043" s="69" t="s">
        <v>1018</v>
      </c>
      <c r="J3043" s="69" t="s">
        <v>345</v>
      </c>
      <c r="K3043" s="69" t="s">
        <v>382</v>
      </c>
      <c r="L3043" s="69" t="s">
        <v>420</v>
      </c>
      <c r="M3043" s="69" t="s">
        <v>388</v>
      </c>
      <c r="N3043" s="69" t="s">
        <v>44</v>
      </c>
      <c r="O3043" s="69" t="s">
        <v>386</v>
      </c>
      <c r="P3043" s="69" t="s">
        <v>970</v>
      </c>
      <c r="Q3043" s="69">
        <v>1</v>
      </c>
      <c r="R3043" s="69" t="s">
        <v>53</v>
      </c>
      <c r="V3043" s="59" t="str">
        <f t="shared" si="379"/>
        <v>1338113черный</v>
      </c>
      <c r="W3043" s="59" t="str">
        <f t="shared" si="376"/>
        <v>1338113</v>
      </c>
      <c r="X3043" s="59" t="str">
        <f t="shared" si="380"/>
        <v>DIAMOND WOOLFELT</v>
      </c>
      <c r="AC3043" s="50">
        <f t="shared" si="381"/>
        <v>2</v>
      </c>
      <c r="AD3043" s="43">
        <f t="shared" si="382"/>
        <v>593</v>
      </c>
      <c r="AE3043" s="50">
        <f t="shared" si="383"/>
        <v>2593</v>
      </c>
    </row>
    <row r="3044" spans="1:31">
      <c r="A3044" s="59" t="str">
        <f t="shared" si="377"/>
        <v>13381131</v>
      </c>
      <c r="B3044" s="59" t="str">
        <f t="shared" si="378"/>
        <v>02-593-09</v>
      </c>
      <c r="C3044" s="69" t="s">
        <v>5557</v>
      </c>
      <c r="D3044" s="69" t="s">
        <v>5553</v>
      </c>
      <c r="E3044" s="69" t="s">
        <v>983</v>
      </c>
      <c r="F3044" s="70">
        <v>61</v>
      </c>
      <c r="G3044" s="70" t="s">
        <v>5554</v>
      </c>
      <c r="H3044" s="69" t="s">
        <v>53</v>
      </c>
      <c r="I3044" s="69" t="s">
        <v>1018</v>
      </c>
      <c r="J3044" s="69" t="s">
        <v>345</v>
      </c>
      <c r="K3044" s="69" t="s">
        <v>382</v>
      </c>
      <c r="L3044" s="69" t="s">
        <v>420</v>
      </c>
      <c r="M3044" s="69" t="s">
        <v>388</v>
      </c>
      <c r="N3044" s="69" t="s">
        <v>44</v>
      </c>
      <c r="O3044" s="69" t="s">
        <v>386</v>
      </c>
      <c r="P3044" s="69" t="s">
        <v>970</v>
      </c>
      <c r="Q3044" s="69">
        <v>1</v>
      </c>
      <c r="R3044" s="69" t="s">
        <v>53</v>
      </c>
      <c r="V3044" s="59" t="str">
        <f t="shared" si="379"/>
        <v>1338113черный</v>
      </c>
      <c r="W3044" s="59" t="str">
        <f t="shared" si="376"/>
        <v>1338113</v>
      </c>
      <c r="X3044" s="59" t="str">
        <f t="shared" si="380"/>
        <v>DIAMOND WOOLFELT</v>
      </c>
      <c r="AC3044" s="50">
        <f t="shared" si="381"/>
        <v>2</v>
      </c>
      <c r="AD3044" s="43">
        <f t="shared" si="382"/>
        <v>593</v>
      </c>
      <c r="AE3044" s="50">
        <f t="shared" si="383"/>
        <v>2593</v>
      </c>
    </row>
    <row r="3045" spans="1:31">
      <c r="A3045" s="59" t="str">
        <f t="shared" si="377"/>
        <v>13381131</v>
      </c>
      <c r="B3045" s="59" t="str">
        <f t="shared" si="378"/>
        <v>02-593-09</v>
      </c>
      <c r="C3045" s="69" t="s">
        <v>5558</v>
      </c>
      <c r="D3045" s="69" t="s">
        <v>5553</v>
      </c>
      <c r="E3045" s="69" t="s">
        <v>989</v>
      </c>
      <c r="F3045" s="70">
        <v>63</v>
      </c>
      <c r="G3045" s="70" t="s">
        <v>5554</v>
      </c>
      <c r="H3045" s="69" t="s">
        <v>53</v>
      </c>
      <c r="I3045" s="69" t="s">
        <v>1018</v>
      </c>
      <c r="J3045" s="69" t="s">
        <v>345</v>
      </c>
      <c r="K3045" s="69" t="s">
        <v>382</v>
      </c>
      <c r="L3045" s="69" t="s">
        <v>420</v>
      </c>
      <c r="M3045" s="69" t="s">
        <v>388</v>
      </c>
      <c r="N3045" s="69" t="s">
        <v>44</v>
      </c>
      <c r="O3045" s="69" t="s">
        <v>386</v>
      </c>
      <c r="P3045" s="69" t="s">
        <v>970</v>
      </c>
      <c r="Q3045" s="69">
        <v>1</v>
      </c>
      <c r="R3045" s="69" t="s">
        <v>53</v>
      </c>
      <c r="V3045" s="59" t="str">
        <f t="shared" si="379"/>
        <v>1338113черный</v>
      </c>
      <c r="W3045" s="59" t="str">
        <f t="shared" si="376"/>
        <v>1338113</v>
      </c>
      <c r="X3045" s="59" t="str">
        <f t="shared" si="380"/>
        <v>DIAMOND WOOLFELT</v>
      </c>
      <c r="AC3045" s="50">
        <f t="shared" si="381"/>
        <v>2</v>
      </c>
      <c r="AD3045" s="43">
        <f t="shared" si="382"/>
        <v>593</v>
      </c>
      <c r="AE3045" s="50">
        <f t="shared" si="383"/>
        <v>2593</v>
      </c>
    </row>
    <row r="3046" spans="1:31">
      <c r="A3046" s="59" t="str">
        <f t="shared" si="377"/>
        <v>133811376</v>
      </c>
      <c r="B3046" s="59" t="str">
        <f t="shared" si="378"/>
        <v>02-593-02</v>
      </c>
      <c r="C3046" s="69" t="s">
        <v>5559</v>
      </c>
      <c r="D3046" s="69" t="s">
        <v>5560</v>
      </c>
      <c r="E3046" s="69" t="s">
        <v>1147</v>
      </c>
      <c r="F3046" s="70">
        <v>55</v>
      </c>
      <c r="G3046" s="70" t="s">
        <v>5554</v>
      </c>
      <c r="H3046" s="69" t="s">
        <v>83</v>
      </c>
      <c r="I3046" s="69" t="s">
        <v>1018</v>
      </c>
      <c r="J3046" s="69" t="s">
        <v>345</v>
      </c>
      <c r="K3046" s="69" t="s">
        <v>382</v>
      </c>
      <c r="L3046" s="69" t="s">
        <v>420</v>
      </c>
      <c r="M3046" s="69" t="s">
        <v>388</v>
      </c>
      <c r="N3046" s="69" t="s">
        <v>44</v>
      </c>
      <c r="O3046" s="69" t="s">
        <v>386</v>
      </c>
      <c r="P3046" s="69" t="s">
        <v>970</v>
      </c>
      <c r="Q3046" s="69">
        <v>76</v>
      </c>
      <c r="R3046" s="69" t="s">
        <v>83</v>
      </c>
      <c r="V3046" s="59" t="str">
        <f t="shared" si="379"/>
        <v>1338113серый</v>
      </c>
      <c r="W3046" s="59" t="str">
        <f t="shared" si="376"/>
        <v>1338113</v>
      </c>
      <c r="X3046" s="59" t="str">
        <f t="shared" si="380"/>
        <v>DIAMOND WOOLFELT</v>
      </c>
      <c r="AC3046" s="50">
        <f t="shared" si="381"/>
        <v>2</v>
      </c>
      <c r="AD3046" s="43">
        <f t="shared" si="382"/>
        <v>593</v>
      </c>
      <c r="AE3046" s="50">
        <f t="shared" si="383"/>
        <v>2593</v>
      </c>
    </row>
    <row r="3047" spans="1:31">
      <c r="A3047" s="59" t="str">
        <f t="shared" si="377"/>
        <v>133811376</v>
      </c>
      <c r="B3047" s="59" t="str">
        <f t="shared" si="378"/>
        <v>02-593-02</v>
      </c>
      <c r="C3047" s="69" t="s">
        <v>5561</v>
      </c>
      <c r="D3047" s="69" t="s">
        <v>5560</v>
      </c>
      <c r="E3047" s="69" t="s">
        <v>967</v>
      </c>
      <c r="F3047" s="70">
        <v>57</v>
      </c>
      <c r="G3047" s="70" t="s">
        <v>5554</v>
      </c>
      <c r="H3047" s="69" t="s">
        <v>83</v>
      </c>
      <c r="I3047" s="69" t="s">
        <v>1018</v>
      </c>
      <c r="J3047" s="69" t="s">
        <v>345</v>
      </c>
      <c r="K3047" s="69" t="s">
        <v>382</v>
      </c>
      <c r="L3047" s="69" t="s">
        <v>420</v>
      </c>
      <c r="M3047" s="69" t="s">
        <v>388</v>
      </c>
      <c r="N3047" s="69" t="s">
        <v>44</v>
      </c>
      <c r="O3047" s="69" t="s">
        <v>386</v>
      </c>
      <c r="P3047" s="69" t="s">
        <v>970</v>
      </c>
      <c r="Q3047" s="69">
        <v>76</v>
      </c>
      <c r="R3047" s="69" t="s">
        <v>83</v>
      </c>
      <c r="V3047" s="59" t="str">
        <f t="shared" si="379"/>
        <v>1338113серый</v>
      </c>
      <c r="W3047" s="59" t="str">
        <f t="shared" si="376"/>
        <v>1338113</v>
      </c>
      <c r="X3047" s="59" t="str">
        <f t="shared" si="380"/>
        <v>DIAMOND WOOLFELT</v>
      </c>
      <c r="AC3047" s="50">
        <f t="shared" si="381"/>
        <v>2</v>
      </c>
      <c r="AD3047" s="43">
        <f t="shared" si="382"/>
        <v>593</v>
      </c>
      <c r="AE3047" s="50">
        <f t="shared" si="383"/>
        <v>2593</v>
      </c>
    </row>
    <row r="3048" spans="1:31">
      <c r="A3048" s="59" t="str">
        <f t="shared" si="377"/>
        <v>133811376</v>
      </c>
      <c r="B3048" s="59" t="str">
        <f t="shared" si="378"/>
        <v>02-593-02</v>
      </c>
      <c r="C3048" s="69" t="s">
        <v>5562</v>
      </c>
      <c r="D3048" s="69" t="s">
        <v>5560</v>
      </c>
      <c r="E3048" s="69" t="s">
        <v>972</v>
      </c>
      <c r="F3048" s="70">
        <v>59</v>
      </c>
      <c r="G3048" s="70" t="s">
        <v>5554</v>
      </c>
      <c r="H3048" s="69" t="s">
        <v>83</v>
      </c>
      <c r="I3048" s="69" t="s">
        <v>1018</v>
      </c>
      <c r="J3048" s="69" t="s">
        <v>345</v>
      </c>
      <c r="K3048" s="69" t="s">
        <v>382</v>
      </c>
      <c r="L3048" s="69" t="s">
        <v>420</v>
      </c>
      <c r="M3048" s="69" t="s">
        <v>388</v>
      </c>
      <c r="N3048" s="69" t="s">
        <v>44</v>
      </c>
      <c r="O3048" s="69" t="s">
        <v>386</v>
      </c>
      <c r="P3048" s="69" t="s">
        <v>970</v>
      </c>
      <c r="Q3048" s="69">
        <v>76</v>
      </c>
      <c r="R3048" s="69" t="s">
        <v>83</v>
      </c>
      <c r="V3048" s="59" t="str">
        <f t="shared" si="379"/>
        <v>1338113серый</v>
      </c>
      <c r="W3048" s="59" t="str">
        <f t="shared" si="376"/>
        <v>1338113</v>
      </c>
      <c r="X3048" s="59" t="str">
        <f t="shared" si="380"/>
        <v>DIAMOND WOOLFELT</v>
      </c>
      <c r="AC3048" s="50">
        <f t="shared" si="381"/>
        <v>2</v>
      </c>
      <c r="AD3048" s="43">
        <f t="shared" si="382"/>
        <v>593</v>
      </c>
      <c r="AE3048" s="50">
        <f t="shared" si="383"/>
        <v>2593</v>
      </c>
    </row>
    <row r="3049" spans="1:31">
      <c r="A3049" s="59" t="str">
        <f t="shared" si="377"/>
        <v>133811376</v>
      </c>
      <c r="B3049" s="59" t="str">
        <f t="shared" si="378"/>
        <v>02-593-02</v>
      </c>
      <c r="C3049" s="69" t="s">
        <v>5563</v>
      </c>
      <c r="D3049" s="69" t="s">
        <v>5560</v>
      </c>
      <c r="E3049" s="69" t="s">
        <v>983</v>
      </c>
      <c r="F3049" s="70">
        <v>61</v>
      </c>
      <c r="G3049" s="70" t="s">
        <v>5554</v>
      </c>
      <c r="H3049" s="69" t="s">
        <v>83</v>
      </c>
      <c r="I3049" s="69" t="s">
        <v>1018</v>
      </c>
      <c r="J3049" s="69" t="s">
        <v>345</v>
      </c>
      <c r="K3049" s="69" t="s">
        <v>382</v>
      </c>
      <c r="L3049" s="69" t="s">
        <v>420</v>
      </c>
      <c r="M3049" s="69" t="s">
        <v>388</v>
      </c>
      <c r="N3049" s="69" t="s">
        <v>44</v>
      </c>
      <c r="O3049" s="69" t="s">
        <v>386</v>
      </c>
      <c r="P3049" s="69" t="s">
        <v>970</v>
      </c>
      <c r="Q3049" s="69">
        <v>76</v>
      </c>
      <c r="R3049" s="69" t="s">
        <v>83</v>
      </c>
      <c r="V3049" s="59" t="str">
        <f t="shared" si="379"/>
        <v>1338113серый</v>
      </c>
      <c r="W3049" s="59" t="str">
        <f t="shared" si="376"/>
        <v>1338113</v>
      </c>
      <c r="X3049" s="59" t="str">
        <f t="shared" si="380"/>
        <v>DIAMOND WOOLFELT</v>
      </c>
      <c r="AC3049" s="50">
        <f t="shared" si="381"/>
        <v>2</v>
      </c>
      <c r="AD3049" s="43">
        <f t="shared" si="382"/>
        <v>593</v>
      </c>
      <c r="AE3049" s="50">
        <f t="shared" si="383"/>
        <v>2593</v>
      </c>
    </row>
    <row r="3050" spans="1:31">
      <c r="A3050" s="59" t="str">
        <f t="shared" si="377"/>
        <v>133811376</v>
      </c>
      <c r="B3050" s="59" t="str">
        <f t="shared" si="378"/>
        <v>02-593-02</v>
      </c>
      <c r="C3050" s="69" t="s">
        <v>5564</v>
      </c>
      <c r="D3050" s="69" t="s">
        <v>5560</v>
      </c>
      <c r="E3050" s="69" t="s">
        <v>989</v>
      </c>
      <c r="F3050" s="70">
        <v>63</v>
      </c>
      <c r="G3050" s="70" t="s">
        <v>5554</v>
      </c>
      <c r="H3050" s="69" t="s">
        <v>83</v>
      </c>
      <c r="I3050" s="69" t="s">
        <v>1018</v>
      </c>
      <c r="J3050" s="69" t="s">
        <v>345</v>
      </c>
      <c r="K3050" s="69" t="s">
        <v>382</v>
      </c>
      <c r="L3050" s="69" t="s">
        <v>420</v>
      </c>
      <c r="M3050" s="69" t="s">
        <v>388</v>
      </c>
      <c r="N3050" s="69" t="s">
        <v>44</v>
      </c>
      <c r="O3050" s="69" t="s">
        <v>386</v>
      </c>
      <c r="P3050" s="69" t="s">
        <v>970</v>
      </c>
      <c r="Q3050" s="69">
        <v>76</v>
      </c>
      <c r="R3050" s="69" t="s">
        <v>83</v>
      </c>
      <c r="V3050" s="59" t="str">
        <f t="shared" si="379"/>
        <v>1338113серый</v>
      </c>
      <c r="W3050" s="59" t="str">
        <f t="shared" si="376"/>
        <v>1338113</v>
      </c>
      <c r="X3050" s="59" t="str">
        <f t="shared" si="380"/>
        <v>DIAMOND WOOLFELT</v>
      </c>
      <c r="AC3050" s="50">
        <f t="shared" si="381"/>
        <v>2</v>
      </c>
      <c r="AD3050" s="43">
        <f t="shared" si="382"/>
        <v>593</v>
      </c>
      <c r="AE3050" s="50">
        <f t="shared" si="383"/>
        <v>2593</v>
      </c>
    </row>
    <row r="3051" spans="1:31">
      <c r="A3051" s="59" t="str">
        <f t="shared" si="377"/>
        <v>13982041</v>
      </c>
      <c r="B3051" s="59" t="str">
        <f t="shared" si="378"/>
        <v>02-594-09</v>
      </c>
      <c r="C3051" s="69" t="s">
        <v>5565</v>
      </c>
      <c r="D3051" s="69" t="s">
        <v>5566</v>
      </c>
      <c r="E3051" s="69" t="s">
        <v>979</v>
      </c>
      <c r="F3051" s="70">
        <v>58</v>
      </c>
      <c r="G3051" s="70" t="s">
        <v>5567</v>
      </c>
      <c r="H3051" s="69" t="s">
        <v>53</v>
      </c>
      <c r="I3051" s="69" t="s">
        <v>976</v>
      </c>
      <c r="J3051" s="69" t="s">
        <v>330</v>
      </c>
      <c r="K3051" s="69" t="s">
        <v>382</v>
      </c>
      <c r="L3051" s="69" t="s">
        <v>420</v>
      </c>
      <c r="M3051" s="69" t="s">
        <v>388</v>
      </c>
      <c r="N3051" s="69" t="s">
        <v>38</v>
      </c>
      <c r="O3051" s="69" t="s">
        <v>442</v>
      </c>
      <c r="P3051" s="69" t="s">
        <v>970</v>
      </c>
      <c r="Q3051" s="69">
        <v>1</v>
      </c>
      <c r="R3051" s="69" t="s">
        <v>53</v>
      </c>
      <c r="V3051" s="59" t="str">
        <f t="shared" si="379"/>
        <v>1398204черный</v>
      </c>
      <c r="W3051" s="59" t="str">
        <f t="shared" si="376"/>
        <v>1398204</v>
      </c>
      <c r="X3051" s="59" t="str">
        <f t="shared" si="380"/>
        <v>PLAYER FURFELT</v>
      </c>
      <c r="AC3051" s="50">
        <f t="shared" si="381"/>
        <v>2</v>
      </c>
      <c r="AD3051" s="43">
        <f t="shared" si="382"/>
        <v>594</v>
      </c>
      <c r="AE3051" s="50">
        <f t="shared" si="383"/>
        <v>2594</v>
      </c>
    </row>
    <row r="3052" spans="1:31">
      <c r="A3052" s="59" t="str">
        <f t="shared" si="377"/>
        <v>13982041</v>
      </c>
      <c r="B3052" s="59" t="str">
        <f t="shared" si="378"/>
        <v>02-594-09</v>
      </c>
      <c r="C3052" s="69" t="s">
        <v>5568</v>
      </c>
      <c r="D3052" s="69" t="s">
        <v>5566</v>
      </c>
      <c r="E3052" s="69" t="s">
        <v>972</v>
      </c>
      <c r="F3052" s="70">
        <v>59</v>
      </c>
      <c r="G3052" s="70" t="s">
        <v>5567</v>
      </c>
      <c r="H3052" s="69" t="s">
        <v>53</v>
      </c>
      <c r="I3052" s="69" t="s">
        <v>976</v>
      </c>
      <c r="J3052" s="69" t="s">
        <v>330</v>
      </c>
      <c r="K3052" s="69" t="s">
        <v>382</v>
      </c>
      <c r="L3052" s="69" t="s">
        <v>420</v>
      </c>
      <c r="M3052" s="69" t="s">
        <v>388</v>
      </c>
      <c r="N3052" s="69" t="s">
        <v>38</v>
      </c>
      <c r="O3052" s="69" t="s">
        <v>442</v>
      </c>
      <c r="P3052" s="69" t="s">
        <v>970</v>
      </c>
      <c r="Q3052" s="69">
        <v>1</v>
      </c>
      <c r="R3052" s="69" t="s">
        <v>53</v>
      </c>
      <c r="V3052" s="59" t="str">
        <f t="shared" si="379"/>
        <v>1398204черный</v>
      </c>
      <c r="W3052" s="59" t="str">
        <f t="shared" si="376"/>
        <v>1398204</v>
      </c>
      <c r="X3052" s="59" t="str">
        <f t="shared" si="380"/>
        <v>PLAYER FURFELT</v>
      </c>
      <c r="AC3052" s="50">
        <f t="shared" si="381"/>
        <v>2</v>
      </c>
      <c r="AD3052" s="43">
        <f t="shared" si="382"/>
        <v>594</v>
      </c>
      <c r="AE3052" s="50">
        <f t="shared" si="383"/>
        <v>2594</v>
      </c>
    </row>
    <row r="3053" spans="1:31">
      <c r="A3053" s="59" t="str">
        <f t="shared" si="377"/>
        <v>13982041</v>
      </c>
      <c r="B3053" s="59" t="str">
        <f t="shared" si="378"/>
        <v>02-594-09</v>
      </c>
      <c r="C3053" s="69" t="s">
        <v>5569</v>
      </c>
      <c r="D3053" s="69" t="s">
        <v>5566</v>
      </c>
      <c r="E3053" s="69" t="s">
        <v>981</v>
      </c>
      <c r="F3053" s="70">
        <v>60</v>
      </c>
      <c r="G3053" s="70" t="s">
        <v>5567</v>
      </c>
      <c r="H3053" s="69" t="s">
        <v>53</v>
      </c>
      <c r="I3053" s="69" t="s">
        <v>976</v>
      </c>
      <c r="J3053" s="69" t="s">
        <v>330</v>
      </c>
      <c r="K3053" s="69" t="s">
        <v>382</v>
      </c>
      <c r="L3053" s="69" t="s">
        <v>420</v>
      </c>
      <c r="M3053" s="69" t="s">
        <v>388</v>
      </c>
      <c r="N3053" s="69" t="s">
        <v>38</v>
      </c>
      <c r="O3053" s="69" t="s">
        <v>442</v>
      </c>
      <c r="P3053" s="69" t="s">
        <v>970</v>
      </c>
      <c r="Q3053" s="69">
        <v>1</v>
      </c>
      <c r="R3053" s="69" t="s">
        <v>53</v>
      </c>
      <c r="V3053" s="59" t="str">
        <f t="shared" si="379"/>
        <v>1398204черный</v>
      </c>
      <c r="W3053" s="59" t="str">
        <f t="shared" si="376"/>
        <v>1398204</v>
      </c>
      <c r="X3053" s="59" t="str">
        <f t="shared" si="380"/>
        <v>PLAYER FURFELT</v>
      </c>
      <c r="AC3053" s="50">
        <f t="shared" si="381"/>
        <v>2</v>
      </c>
      <c r="AD3053" s="43">
        <f t="shared" si="382"/>
        <v>594</v>
      </c>
      <c r="AE3053" s="50">
        <f t="shared" si="383"/>
        <v>2594</v>
      </c>
    </row>
    <row r="3054" spans="1:31">
      <c r="A3054" s="59" t="str">
        <f t="shared" si="377"/>
        <v>181010132</v>
      </c>
      <c r="B3054" s="59" t="str">
        <f t="shared" si="378"/>
        <v>02-412-08</v>
      </c>
      <c r="C3054" s="69" t="s">
        <v>5570</v>
      </c>
      <c r="D3054" s="69" t="s">
        <v>5571</v>
      </c>
      <c r="E3054" s="69" t="s">
        <v>967</v>
      </c>
      <c r="F3054" s="70">
        <v>57</v>
      </c>
      <c r="G3054" s="70" t="s">
        <v>4138</v>
      </c>
      <c r="H3054" s="69" t="s">
        <v>83</v>
      </c>
      <c r="I3054" s="69" t="s">
        <v>1184</v>
      </c>
      <c r="J3054" s="69" t="s">
        <v>325</v>
      </c>
      <c r="K3054" s="69" t="s">
        <v>382</v>
      </c>
      <c r="L3054" s="69" t="s">
        <v>420</v>
      </c>
      <c r="M3054" s="69" t="s">
        <v>388</v>
      </c>
      <c r="N3054" s="69" t="s">
        <v>44</v>
      </c>
      <c r="O3054" s="69" t="s">
        <v>386</v>
      </c>
      <c r="P3054" s="69" t="s">
        <v>970</v>
      </c>
      <c r="Q3054" s="69">
        <v>32</v>
      </c>
      <c r="R3054" s="69" t="s">
        <v>83</v>
      </c>
      <c r="V3054" s="59" t="str">
        <f t="shared" si="379"/>
        <v>1810101серый</v>
      </c>
      <c r="W3054" s="59" t="str">
        <f t="shared" si="376"/>
        <v>1810101</v>
      </c>
      <c r="X3054" s="59" t="str">
        <f t="shared" si="380"/>
        <v>BUCKET CASHMERE EF</v>
      </c>
      <c r="AC3054" s="50">
        <f t="shared" si="381"/>
        <v>2</v>
      </c>
      <c r="AD3054" s="43">
        <f t="shared" si="382"/>
        <v>412</v>
      </c>
      <c r="AE3054" s="50">
        <f t="shared" si="383"/>
        <v>2412</v>
      </c>
    </row>
    <row r="3055" spans="1:31">
      <c r="A3055" s="59" t="str">
        <f t="shared" si="377"/>
        <v>181010132</v>
      </c>
      <c r="B3055" s="59" t="str">
        <f t="shared" si="378"/>
        <v>02-412-08</v>
      </c>
      <c r="C3055" s="69" t="s">
        <v>5572</v>
      </c>
      <c r="D3055" s="69" t="s">
        <v>5571</v>
      </c>
      <c r="E3055" s="69" t="s">
        <v>972</v>
      </c>
      <c r="F3055" s="70">
        <v>59</v>
      </c>
      <c r="G3055" s="70" t="s">
        <v>4138</v>
      </c>
      <c r="H3055" s="69" t="s">
        <v>83</v>
      </c>
      <c r="I3055" s="69" t="s">
        <v>1184</v>
      </c>
      <c r="J3055" s="69" t="s">
        <v>325</v>
      </c>
      <c r="K3055" s="69" t="s">
        <v>382</v>
      </c>
      <c r="L3055" s="69" t="s">
        <v>420</v>
      </c>
      <c r="M3055" s="69" t="s">
        <v>388</v>
      </c>
      <c r="N3055" s="69" t="s">
        <v>44</v>
      </c>
      <c r="O3055" s="69" t="s">
        <v>386</v>
      </c>
      <c r="P3055" s="69" t="s">
        <v>970</v>
      </c>
      <c r="Q3055" s="69">
        <v>32</v>
      </c>
      <c r="R3055" s="69" t="s">
        <v>83</v>
      </c>
      <c r="V3055" s="59" t="str">
        <f t="shared" si="379"/>
        <v>1810101серый</v>
      </c>
      <c r="W3055" s="59" t="str">
        <f t="shared" si="376"/>
        <v>1810101</v>
      </c>
      <c r="X3055" s="59" t="str">
        <f t="shared" si="380"/>
        <v>BUCKET CASHMERE EF</v>
      </c>
      <c r="AC3055" s="50">
        <f t="shared" si="381"/>
        <v>2</v>
      </c>
      <c r="AD3055" s="43">
        <f t="shared" si="382"/>
        <v>412</v>
      </c>
      <c r="AE3055" s="50">
        <f t="shared" si="383"/>
        <v>2412</v>
      </c>
    </row>
    <row r="3056" spans="1:31">
      <c r="A3056" s="59" t="str">
        <f t="shared" si="377"/>
        <v>181010132</v>
      </c>
      <c r="B3056" s="59" t="str">
        <f t="shared" si="378"/>
        <v>02-412-08</v>
      </c>
      <c r="C3056" s="69" t="s">
        <v>5573</v>
      </c>
      <c r="D3056" s="69" t="s">
        <v>5571</v>
      </c>
      <c r="E3056" s="69" t="s">
        <v>983</v>
      </c>
      <c r="F3056" s="70">
        <v>61</v>
      </c>
      <c r="G3056" s="70" t="s">
        <v>4138</v>
      </c>
      <c r="H3056" s="69" t="s">
        <v>83</v>
      </c>
      <c r="I3056" s="69" t="s">
        <v>1184</v>
      </c>
      <c r="J3056" s="69" t="s">
        <v>325</v>
      </c>
      <c r="K3056" s="69" t="s">
        <v>382</v>
      </c>
      <c r="L3056" s="69" t="s">
        <v>420</v>
      </c>
      <c r="M3056" s="69" t="s">
        <v>388</v>
      </c>
      <c r="N3056" s="69" t="s">
        <v>44</v>
      </c>
      <c r="O3056" s="69" t="s">
        <v>386</v>
      </c>
      <c r="P3056" s="69" t="s">
        <v>970</v>
      </c>
      <c r="Q3056" s="69">
        <v>32</v>
      </c>
      <c r="R3056" s="69" t="s">
        <v>83</v>
      </c>
      <c r="V3056" s="59" t="str">
        <f t="shared" si="379"/>
        <v>1810101серый</v>
      </c>
      <c r="W3056" s="59" t="str">
        <f t="shared" si="376"/>
        <v>1810101</v>
      </c>
      <c r="X3056" s="59" t="str">
        <f t="shared" si="380"/>
        <v>BUCKET CASHMERE EF</v>
      </c>
      <c r="AC3056" s="50">
        <f t="shared" si="381"/>
        <v>2</v>
      </c>
      <c r="AD3056" s="43">
        <f t="shared" si="382"/>
        <v>412</v>
      </c>
      <c r="AE3056" s="50">
        <f t="shared" si="383"/>
        <v>2412</v>
      </c>
    </row>
    <row r="3057" spans="1:31">
      <c r="A3057" s="59" t="str">
        <f t="shared" si="377"/>
        <v>189110478</v>
      </c>
      <c r="B3057" s="59" t="str">
        <f t="shared" si="378"/>
        <v>02-553-20</v>
      </c>
      <c r="C3057" s="69" t="s">
        <v>5574</v>
      </c>
      <c r="D3057" s="69" t="s">
        <v>5575</v>
      </c>
      <c r="E3057" s="69" t="s">
        <v>1147</v>
      </c>
      <c r="F3057" s="70">
        <v>55</v>
      </c>
      <c r="G3057" s="70" t="s">
        <v>5235</v>
      </c>
      <c r="H3057" s="69" t="s">
        <v>199</v>
      </c>
      <c r="I3057" s="69" t="s">
        <v>5236</v>
      </c>
      <c r="J3057" s="69" t="s">
        <v>325</v>
      </c>
      <c r="K3057" s="69" t="s">
        <v>382</v>
      </c>
      <c r="L3057" s="69" t="s">
        <v>420</v>
      </c>
      <c r="M3057" s="69" t="s">
        <v>388</v>
      </c>
      <c r="N3057" s="69" t="s">
        <v>1725</v>
      </c>
      <c r="O3057" s="69" t="s">
        <v>428</v>
      </c>
      <c r="P3057" s="69" t="s">
        <v>970</v>
      </c>
      <c r="Q3057" s="69">
        <v>78</v>
      </c>
      <c r="R3057" s="69" t="s">
        <v>199</v>
      </c>
      <c r="V3057" s="59" t="str">
        <f t="shared" si="379"/>
        <v>1891104оранжевый</v>
      </c>
      <c r="W3057" s="59" t="str">
        <f t="shared" si="376"/>
        <v>1891104</v>
      </c>
      <c r="X3057" s="59" t="str">
        <f t="shared" si="380"/>
        <v>BUCKET CORD</v>
      </c>
      <c r="AC3057" s="50">
        <f t="shared" si="381"/>
        <v>2</v>
      </c>
      <c r="AD3057" s="43">
        <f t="shared" si="382"/>
        <v>553</v>
      </c>
      <c r="AE3057" s="50">
        <f t="shared" si="383"/>
        <v>2553</v>
      </c>
    </row>
    <row r="3058" spans="1:31">
      <c r="A3058" s="59" t="str">
        <f t="shared" si="377"/>
        <v>189110478</v>
      </c>
      <c r="B3058" s="59" t="str">
        <f t="shared" si="378"/>
        <v>02-553-20</v>
      </c>
      <c r="C3058" s="69" t="s">
        <v>5576</v>
      </c>
      <c r="D3058" s="69" t="s">
        <v>5575</v>
      </c>
      <c r="E3058" s="69" t="s">
        <v>967</v>
      </c>
      <c r="F3058" s="70">
        <v>57</v>
      </c>
      <c r="G3058" s="70" t="s">
        <v>5235</v>
      </c>
      <c r="H3058" s="69" t="s">
        <v>199</v>
      </c>
      <c r="I3058" s="69" t="s">
        <v>5236</v>
      </c>
      <c r="J3058" s="69" t="s">
        <v>325</v>
      </c>
      <c r="K3058" s="69" t="s">
        <v>382</v>
      </c>
      <c r="L3058" s="69" t="s">
        <v>420</v>
      </c>
      <c r="M3058" s="69" t="s">
        <v>388</v>
      </c>
      <c r="N3058" s="69" t="s">
        <v>1725</v>
      </c>
      <c r="O3058" s="69" t="s">
        <v>428</v>
      </c>
      <c r="P3058" s="69" t="s">
        <v>970</v>
      </c>
      <c r="Q3058" s="69">
        <v>78</v>
      </c>
      <c r="R3058" s="69" t="s">
        <v>199</v>
      </c>
      <c r="V3058" s="59" t="str">
        <f t="shared" si="379"/>
        <v>1891104оранжевый</v>
      </c>
      <c r="W3058" s="59" t="str">
        <f t="shared" si="376"/>
        <v>1891104</v>
      </c>
      <c r="X3058" s="59" t="str">
        <f t="shared" si="380"/>
        <v>BUCKET CORD</v>
      </c>
      <c r="AC3058" s="50">
        <f t="shared" si="381"/>
        <v>2</v>
      </c>
      <c r="AD3058" s="43">
        <f t="shared" si="382"/>
        <v>553</v>
      </c>
      <c r="AE3058" s="50">
        <f t="shared" si="383"/>
        <v>2553</v>
      </c>
    </row>
    <row r="3059" spans="1:31">
      <c r="A3059" s="59" t="str">
        <f t="shared" si="377"/>
        <v>189110478</v>
      </c>
      <c r="B3059" s="59" t="str">
        <f t="shared" si="378"/>
        <v>02-553-20</v>
      </c>
      <c r="C3059" s="69" t="s">
        <v>5577</v>
      </c>
      <c r="D3059" s="69" t="s">
        <v>5575</v>
      </c>
      <c r="E3059" s="69" t="s">
        <v>972</v>
      </c>
      <c r="F3059" s="70">
        <v>59</v>
      </c>
      <c r="G3059" s="70" t="s">
        <v>5235</v>
      </c>
      <c r="H3059" s="69" t="s">
        <v>199</v>
      </c>
      <c r="I3059" s="69" t="s">
        <v>5236</v>
      </c>
      <c r="J3059" s="69" t="s">
        <v>325</v>
      </c>
      <c r="K3059" s="69" t="s">
        <v>382</v>
      </c>
      <c r="L3059" s="69" t="s">
        <v>420</v>
      </c>
      <c r="M3059" s="69" t="s">
        <v>388</v>
      </c>
      <c r="N3059" s="69" t="s">
        <v>1725</v>
      </c>
      <c r="O3059" s="69" t="s">
        <v>428</v>
      </c>
      <c r="P3059" s="69" t="s">
        <v>970</v>
      </c>
      <c r="Q3059" s="69">
        <v>78</v>
      </c>
      <c r="R3059" s="69" t="s">
        <v>199</v>
      </c>
      <c r="V3059" s="59" t="str">
        <f t="shared" si="379"/>
        <v>1891104оранжевый</v>
      </c>
      <c r="W3059" s="59" t="str">
        <f t="shared" si="376"/>
        <v>1891104</v>
      </c>
      <c r="X3059" s="59" t="str">
        <f t="shared" si="380"/>
        <v>BUCKET CORD</v>
      </c>
      <c r="AC3059" s="50">
        <f t="shared" si="381"/>
        <v>2</v>
      </c>
      <c r="AD3059" s="43">
        <f t="shared" si="382"/>
        <v>553</v>
      </c>
      <c r="AE3059" s="50">
        <f t="shared" si="383"/>
        <v>2553</v>
      </c>
    </row>
    <row r="3060" spans="1:31">
      <c r="A3060" s="59" t="str">
        <f t="shared" si="377"/>
        <v>189110478</v>
      </c>
      <c r="B3060" s="59" t="str">
        <f t="shared" si="378"/>
        <v>02-553-20</v>
      </c>
      <c r="C3060" s="69" t="s">
        <v>5578</v>
      </c>
      <c r="D3060" s="69" t="s">
        <v>5575</v>
      </c>
      <c r="E3060" s="69" t="s">
        <v>983</v>
      </c>
      <c r="F3060" s="70">
        <v>61</v>
      </c>
      <c r="G3060" s="70" t="s">
        <v>5235</v>
      </c>
      <c r="H3060" s="69" t="s">
        <v>199</v>
      </c>
      <c r="I3060" s="69" t="s">
        <v>5236</v>
      </c>
      <c r="J3060" s="69" t="s">
        <v>325</v>
      </c>
      <c r="K3060" s="69" t="s">
        <v>382</v>
      </c>
      <c r="L3060" s="69" t="s">
        <v>420</v>
      </c>
      <c r="M3060" s="69" t="s">
        <v>388</v>
      </c>
      <c r="N3060" s="69" t="s">
        <v>1725</v>
      </c>
      <c r="O3060" s="69" t="s">
        <v>428</v>
      </c>
      <c r="P3060" s="69" t="s">
        <v>970</v>
      </c>
      <c r="Q3060" s="69">
        <v>78</v>
      </c>
      <c r="R3060" s="69" t="s">
        <v>199</v>
      </c>
      <c r="V3060" s="59" t="str">
        <f t="shared" si="379"/>
        <v>1891104оранжевый</v>
      </c>
      <c r="W3060" s="59" t="str">
        <f t="shared" si="376"/>
        <v>1891104</v>
      </c>
      <c r="X3060" s="59" t="str">
        <f t="shared" si="380"/>
        <v>BUCKET CORD</v>
      </c>
      <c r="AC3060" s="50">
        <f t="shared" si="381"/>
        <v>2</v>
      </c>
      <c r="AD3060" s="43">
        <f t="shared" si="382"/>
        <v>553</v>
      </c>
      <c r="AE3060" s="50">
        <f t="shared" si="383"/>
        <v>2553</v>
      </c>
    </row>
    <row r="3061" spans="1:31">
      <c r="A3061" s="59" t="str">
        <f t="shared" si="377"/>
        <v>189580115</v>
      </c>
      <c r="B3061" s="59" t="str">
        <f t="shared" si="378"/>
        <v>02-595-05</v>
      </c>
      <c r="C3061" s="69" t="s">
        <v>5579</v>
      </c>
      <c r="D3061" s="69" t="s">
        <v>5580</v>
      </c>
      <c r="E3061" s="69" t="s">
        <v>967</v>
      </c>
      <c r="F3061" s="70">
        <v>57</v>
      </c>
      <c r="G3061" s="70" t="s">
        <v>5581</v>
      </c>
      <c r="H3061" s="69" t="s">
        <v>195</v>
      </c>
      <c r="I3061" s="69" t="s">
        <v>5582</v>
      </c>
      <c r="J3061" s="69" t="s">
        <v>325</v>
      </c>
      <c r="K3061" s="69" t="s">
        <v>382</v>
      </c>
      <c r="L3061" s="69" t="s">
        <v>420</v>
      </c>
      <c r="M3061" s="69" t="s">
        <v>388</v>
      </c>
      <c r="N3061" s="69" t="s">
        <v>794</v>
      </c>
      <c r="O3061" s="69" t="s">
        <v>386</v>
      </c>
      <c r="P3061" s="69" t="s">
        <v>970</v>
      </c>
      <c r="Q3061" s="69">
        <v>15</v>
      </c>
      <c r="R3061" s="69" t="s">
        <v>195</v>
      </c>
      <c r="V3061" s="59" t="str">
        <f t="shared" si="379"/>
        <v>1895801оливковый</v>
      </c>
      <c r="W3061" s="59" t="str">
        <f t="shared" si="376"/>
        <v>1895801</v>
      </c>
      <c r="X3061" s="59" t="str">
        <f t="shared" si="380"/>
        <v>BUCKET DOUBLE SIDED</v>
      </c>
      <c r="AC3061" s="50">
        <f t="shared" si="381"/>
        <v>2</v>
      </c>
      <c r="AD3061" s="43">
        <f t="shared" si="382"/>
        <v>595</v>
      </c>
      <c r="AE3061" s="50">
        <f t="shared" si="383"/>
        <v>2595</v>
      </c>
    </row>
    <row r="3062" spans="1:31">
      <c r="A3062" s="59" t="str">
        <f t="shared" si="377"/>
        <v>189580115</v>
      </c>
      <c r="B3062" s="59" t="str">
        <f t="shared" si="378"/>
        <v>02-595-05</v>
      </c>
      <c r="C3062" s="69" t="s">
        <v>5583</v>
      </c>
      <c r="D3062" s="69" t="s">
        <v>5580</v>
      </c>
      <c r="E3062" s="69" t="s">
        <v>972</v>
      </c>
      <c r="F3062" s="70">
        <v>59</v>
      </c>
      <c r="G3062" s="70" t="s">
        <v>5581</v>
      </c>
      <c r="H3062" s="69" t="s">
        <v>195</v>
      </c>
      <c r="I3062" s="69" t="s">
        <v>5582</v>
      </c>
      <c r="J3062" s="69" t="s">
        <v>325</v>
      </c>
      <c r="K3062" s="69" t="s">
        <v>382</v>
      </c>
      <c r="L3062" s="69" t="s">
        <v>420</v>
      </c>
      <c r="M3062" s="69" t="s">
        <v>388</v>
      </c>
      <c r="N3062" s="69" t="s">
        <v>794</v>
      </c>
      <c r="O3062" s="69" t="s">
        <v>386</v>
      </c>
      <c r="P3062" s="69" t="s">
        <v>970</v>
      </c>
      <c r="Q3062" s="69">
        <v>15</v>
      </c>
      <c r="R3062" s="69" t="s">
        <v>195</v>
      </c>
      <c r="V3062" s="59" t="str">
        <f t="shared" si="379"/>
        <v>1895801оливковый</v>
      </c>
      <c r="W3062" s="59" t="str">
        <f t="shared" si="376"/>
        <v>1895801</v>
      </c>
      <c r="X3062" s="59" t="str">
        <f t="shared" si="380"/>
        <v>BUCKET DOUBLE SIDED</v>
      </c>
      <c r="AC3062" s="50">
        <f t="shared" si="381"/>
        <v>2</v>
      </c>
      <c r="AD3062" s="43">
        <f t="shared" si="382"/>
        <v>595</v>
      </c>
      <c r="AE3062" s="50">
        <f t="shared" si="383"/>
        <v>2595</v>
      </c>
    </row>
    <row r="3063" spans="1:31">
      <c r="A3063" s="59" t="str">
        <f t="shared" si="377"/>
        <v>189580115</v>
      </c>
      <c r="B3063" s="59" t="str">
        <f t="shared" si="378"/>
        <v>02-595-05</v>
      </c>
      <c r="C3063" s="69" t="s">
        <v>5584</v>
      </c>
      <c r="D3063" s="69" t="s">
        <v>5580</v>
      </c>
      <c r="E3063" s="69" t="s">
        <v>983</v>
      </c>
      <c r="F3063" s="70">
        <v>61</v>
      </c>
      <c r="G3063" s="70" t="s">
        <v>5581</v>
      </c>
      <c r="H3063" s="69" t="s">
        <v>195</v>
      </c>
      <c r="I3063" s="69" t="s">
        <v>5582</v>
      </c>
      <c r="J3063" s="69" t="s">
        <v>325</v>
      </c>
      <c r="K3063" s="69" t="s">
        <v>382</v>
      </c>
      <c r="L3063" s="69" t="s">
        <v>420</v>
      </c>
      <c r="M3063" s="69" t="s">
        <v>388</v>
      </c>
      <c r="N3063" s="69" t="s">
        <v>794</v>
      </c>
      <c r="O3063" s="69" t="s">
        <v>386</v>
      </c>
      <c r="P3063" s="69" t="s">
        <v>970</v>
      </c>
      <c r="Q3063" s="69">
        <v>15</v>
      </c>
      <c r="R3063" s="69" t="s">
        <v>195</v>
      </c>
      <c r="V3063" s="59" t="str">
        <f t="shared" si="379"/>
        <v>1895801оливковый</v>
      </c>
      <c r="W3063" s="59" t="str">
        <f t="shared" si="376"/>
        <v>1895801</v>
      </c>
      <c r="X3063" s="59" t="str">
        <f t="shared" si="380"/>
        <v>BUCKET DOUBLE SIDED</v>
      </c>
      <c r="AC3063" s="50">
        <f t="shared" si="381"/>
        <v>2</v>
      </c>
      <c r="AD3063" s="43">
        <f t="shared" si="382"/>
        <v>595</v>
      </c>
      <c r="AE3063" s="50">
        <f t="shared" si="383"/>
        <v>2595</v>
      </c>
    </row>
    <row r="3064" spans="1:31">
      <c r="A3064" s="59" t="str">
        <f t="shared" si="377"/>
        <v>21181011</v>
      </c>
      <c r="B3064" s="59" t="str">
        <f t="shared" si="378"/>
        <v>02-569-09</v>
      </c>
      <c r="C3064" s="69" t="s">
        <v>5585</v>
      </c>
      <c r="D3064" s="69" t="s">
        <v>5586</v>
      </c>
      <c r="E3064" s="69" t="s">
        <v>967</v>
      </c>
      <c r="F3064" s="70">
        <v>57</v>
      </c>
      <c r="G3064" s="70" t="s">
        <v>5331</v>
      </c>
      <c r="H3064" s="69" t="s">
        <v>53</v>
      </c>
      <c r="I3064" s="69" t="s">
        <v>1018</v>
      </c>
      <c r="J3064" s="69" t="s">
        <v>330</v>
      </c>
      <c r="K3064" s="69" t="s">
        <v>382</v>
      </c>
      <c r="L3064" s="69" t="s">
        <v>420</v>
      </c>
      <c r="M3064" s="69" t="s">
        <v>388</v>
      </c>
      <c r="N3064" s="69" t="s">
        <v>44</v>
      </c>
      <c r="O3064" s="69" t="s">
        <v>442</v>
      </c>
      <c r="P3064" s="69" t="s">
        <v>970</v>
      </c>
      <c r="Q3064" s="69">
        <v>1</v>
      </c>
      <c r="R3064" s="69" t="s">
        <v>53</v>
      </c>
      <c r="V3064" s="59" t="str">
        <f t="shared" si="379"/>
        <v>2118101черный</v>
      </c>
      <c r="W3064" s="59" t="str">
        <f t="shared" si="376"/>
        <v>2118101</v>
      </c>
      <c r="X3064" s="59" t="str">
        <f t="shared" si="380"/>
        <v>FEDORA WOOLFELT</v>
      </c>
      <c r="AC3064" s="50">
        <f t="shared" si="381"/>
        <v>2</v>
      </c>
      <c r="AD3064" s="43">
        <f t="shared" si="382"/>
        <v>569</v>
      </c>
      <c r="AE3064" s="50">
        <f t="shared" si="383"/>
        <v>2569</v>
      </c>
    </row>
    <row r="3065" spans="1:31">
      <c r="A3065" s="59" t="str">
        <f t="shared" si="377"/>
        <v>21181011</v>
      </c>
      <c r="B3065" s="59" t="str">
        <f t="shared" si="378"/>
        <v>02-569-09</v>
      </c>
      <c r="C3065" s="69" t="s">
        <v>5587</v>
      </c>
      <c r="D3065" s="69" t="s">
        <v>5586</v>
      </c>
      <c r="E3065" s="69" t="s">
        <v>972</v>
      </c>
      <c r="F3065" s="70">
        <v>59</v>
      </c>
      <c r="G3065" s="70" t="s">
        <v>5331</v>
      </c>
      <c r="H3065" s="69" t="s">
        <v>53</v>
      </c>
      <c r="I3065" s="69" t="s">
        <v>1018</v>
      </c>
      <c r="J3065" s="69" t="s">
        <v>330</v>
      </c>
      <c r="K3065" s="69" t="s">
        <v>382</v>
      </c>
      <c r="L3065" s="69" t="s">
        <v>420</v>
      </c>
      <c r="M3065" s="69" t="s">
        <v>388</v>
      </c>
      <c r="N3065" s="69" t="s">
        <v>44</v>
      </c>
      <c r="O3065" s="69" t="s">
        <v>442</v>
      </c>
      <c r="P3065" s="69" t="s">
        <v>970</v>
      </c>
      <c r="Q3065" s="69">
        <v>1</v>
      </c>
      <c r="R3065" s="69" t="s">
        <v>53</v>
      </c>
      <c r="V3065" s="59" t="str">
        <f t="shared" si="379"/>
        <v>2118101черный</v>
      </c>
      <c r="W3065" s="59" t="str">
        <f t="shared" si="376"/>
        <v>2118101</v>
      </c>
      <c r="X3065" s="59" t="str">
        <f t="shared" si="380"/>
        <v>FEDORA WOOLFELT</v>
      </c>
      <c r="AC3065" s="50">
        <f t="shared" si="381"/>
        <v>2</v>
      </c>
      <c r="AD3065" s="43">
        <f t="shared" si="382"/>
        <v>569</v>
      </c>
      <c r="AE3065" s="50">
        <f t="shared" si="383"/>
        <v>2569</v>
      </c>
    </row>
    <row r="3066" spans="1:31">
      <c r="A3066" s="59" t="str">
        <f t="shared" si="377"/>
        <v>21181011</v>
      </c>
      <c r="B3066" s="59" t="str">
        <f t="shared" si="378"/>
        <v>02-569-09</v>
      </c>
      <c r="C3066" s="69" t="s">
        <v>5588</v>
      </c>
      <c r="D3066" s="69" t="s">
        <v>5586</v>
      </c>
      <c r="E3066" s="69" t="s">
        <v>983</v>
      </c>
      <c r="F3066" s="70">
        <v>61</v>
      </c>
      <c r="G3066" s="70" t="s">
        <v>5331</v>
      </c>
      <c r="H3066" s="69" t="s">
        <v>53</v>
      </c>
      <c r="I3066" s="69" t="s">
        <v>1018</v>
      </c>
      <c r="J3066" s="69" t="s">
        <v>330</v>
      </c>
      <c r="K3066" s="69" t="s">
        <v>382</v>
      </c>
      <c r="L3066" s="69" t="s">
        <v>420</v>
      </c>
      <c r="M3066" s="69" t="s">
        <v>388</v>
      </c>
      <c r="N3066" s="69" t="s">
        <v>44</v>
      </c>
      <c r="O3066" s="69" t="s">
        <v>442</v>
      </c>
      <c r="P3066" s="69" t="s">
        <v>970</v>
      </c>
      <c r="Q3066" s="69">
        <v>1</v>
      </c>
      <c r="R3066" s="69" t="s">
        <v>53</v>
      </c>
      <c r="V3066" s="59" t="str">
        <f t="shared" si="379"/>
        <v>2118101черный</v>
      </c>
      <c r="W3066" s="59" t="str">
        <f t="shared" si="376"/>
        <v>2118101</v>
      </c>
      <c r="X3066" s="59" t="str">
        <f t="shared" si="380"/>
        <v>FEDORA WOOLFELT</v>
      </c>
      <c r="AC3066" s="50">
        <f t="shared" si="381"/>
        <v>2</v>
      </c>
      <c r="AD3066" s="43">
        <f t="shared" si="382"/>
        <v>569</v>
      </c>
      <c r="AE3066" s="50">
        <f t="shared" si="383"/>
        <v>2569</v>
      </c>
    </row>
    <row r="3067" spans="1:31">
      <c r="A3067" s="59" t="str">
        <f t="shared" si="377"/>
        <v>21181011</v>
      </c>
      <c r="B3067" s="59" t="str">
        <f t="shared" si="378"/>
        <v>02-569-09</v>
      </c>
      <c r="C3067" s="69" t="s">
        <v>5589</v>
      </c>
      <c r="D3067" s="69" t="s">
        <v>5586</v>
      </c>
      <c r="E3067" s="69" t="s">
        <v>989</v>
      </c>
      <c r="F3067" s="70">
        <v>63</v>
      </c>
      <c r="G3067" s="70" t="s">
        <v>5331</v>
      </c>
      <c r="H3067" s="69" t="s">
        <v>53</v>
      </c>
      <c r="I3067" s="69" t="s">
        <v>1018</v>
      </c>
      <c r="J3067" s="69" t="s">
        <v>330</v>
      </c>
      <c r="K3067" s="69" t="s">
        <v>382</v>
      </c>
      <c r="L3067" s="69" t="s">
        <v>420</v>
      </c>
      <c r="M3067" s="69" t="s">
        <v>388</v>
      </c>
      <c r="N3067" s="69" t="s">
        <v>44</v>
      </c>
      <c r="O3067" s="69" t="s">
        <v>442</v>
      </c>
      <c r="P3067" s="69" t="s">
        <v>970</v>
      </c>
      <c r="Q3067" s="69">
        <v>1</v>
      </c>
      <c r="R3067" s="69" t="s">
        <v>53</v>
      </c>
      <c r="V3067" s="59" t="str">
        <f t="shared" si="379"/>
        <v>2118101черный</v>
      </c>
      <c r="W3067" s="59" t="str">
        <f t="shared" si="376"/>
        <v>2118101</v>
      </c>
      <c r="X3067" s="59" t="str">
        <f t="shared" si="380"/>
        <v>FEDORA WOOLFELT</v>
      </c>
      <c r="AC3067" s="50">
        <f t="shared" si="381"/>
        <v>2</v>
      </c>
      <c r="AD3067" s="43">
        <f t="shared" si="382"/>
        <v>569</v>
      </c>
      <c r="AE3067" s="50">
        <f t="shared" si="383"/>
        <v>2569</v>
      </c>
    </row>
    <row r="3068" spans="1:31">
      <c r="A3068" s="59" t="str">
        <f t="shared" si="377"/>
        <v>219812871</v>
      </c>
      <c r="B3068" s="59" t="str">
        <f t="shared" si="378"/>
        <v>02-596-36</v>
      </c>
      <c r="C3068" s="69" t="s">
        <v>5590</v>
      </c>
      <c r="D3068" s="69" t="s">
        <v>5591</v>
      </c>
      <c r="E3068" s="69" t="s">
        <v>967</v>
      </c>
      <c r="F3068" s="70">
        <v>57</v>
      </c>
      <c r="G3068" s="70" t="s">
        <v>5592</v>
      </c>
      <c r="H3068" s="69" t="s">
        <v>187</v>
      </c>
      <c r="I3068" s="69" t="s">
        <v>1859</v>
      </c>
      <c r="J3068" s="69" t="s">
        <v>330</v>
      </c>
      <c r="K3068" s="69" t="s">
        <v>382</v>
      </c>
      <c r="L3068" s="69" t="s">
        <v>420</v>
      </c>
      <c r="M3068" s="69" t="s">
        <v>388</v>
      </c>
      <c r="N3068" s="69" t="s">
        <v>44</v>
      </c>
      <c r="O3068" s="69" t="s">
        <v>386</v>
      </c>
      <c r="P3068" s="69" t="s">
        <v>970</v>
      </c>
      <c r="Q3068" s="69">
        <v>71</v>
      </c>
      <c r="R3068" s="69" t="s">
        <v>63</v>
      </c>
      <c r="V3068" s="59" t="str">
        <f t="shared" si="379"/>
        <v>2198128кремовый</v>
      </c>
      <c r="W3068" s="59" t="str">
        <f t="shared" si="376"/>
        <v>2198128</v>
      </c>
      <c r="X3068" s="59" t="str">
        <f t="shared" si="380"/>
        <v>FEDORA WOOLFELT/CASHMERE</v>
      </c>
      <c r="AC3068" s="50">
        <f t="shared" si="381"/>
        <v>2</v>
      </c>
      <c r="AD3068" s="43">
        <f t="shared" si="382"/>
        <v>596</v>
      </c>
      <c r="AE3068" s="50">
        <f t="shared" si="383"/>
        <v>2596</v>
      </c>
    </row>
    <row r="3069" spans="1:31">
      <c r="A3069" s="59" t="str">
        <f t="shared" si="377"/>
        <v>219812871</v>
      </c>
      <c r="B3069" s="59" t="str">
        <f t="shared" si="378"/>
        <v>02-596-36</v>
      </c>
      <c r="C3069" s="69" t="s">
        <v>5593</v>
      </c>
      <c r="D3069" s="69" t="s">
        <v>5591</v>
      </c>
      <c r="E3069" s="69" t="s">
        <v>972</v>
      </c>
      <c r="F3069" s="70">
        <v>59</v>
      </c>
      <c r="G3069" s="70" t="s">
        <v>5592</v>
      </c>
      <c r="H3069" s="69" t="s">
        <v>187</v>
      </c>
      <c r="I3069" s="69" t="s">
        <v>1859</v>
      </c>
      <c r="J3069" s="69" t="s">
        <v>330</v>
      </c>
      <c r="K3069" s="69" t="s">
        <v>382</v>
      </c>
      <c r="L3069" s="69" t="s">
        <v>420</v>
      </c>
      <c r="M3069" s="69" t="s">
        <v>388</v>
      </c>
      <c r="N3069" s="69" t="s">
        <v>44</v>
      </c>
      <c r="O3069" s="69" t="s">
        <v>386</v>
      </c>
      <c r="P3069" s="69" t="s">
        <v>970</v>
      </c>
      <c r="Q3069" s="69">
        <v>71</v>
      </c>
      <c r="R3069" s="69" t="s">
        <v>63</v>
      </c>
      <c r="V3069" s="59" t="str">
        <f t="shared" si="379"/>
        <v>2198128кремовый</v>
      </c>
      <c r="W3069" s="59" t="str">
        <f t="shared" si="376"/>
        <v>2198128</v>
      </c>
      <c r="X3069" s="59" t="str">
        <f t="shared" si="380"/>
        <v>FEDORA WOOLFELT/CASHMERE</v>
      </c>
      <c r="AC3069" s="50">
        <f t="shared" si="381"/>
        <v>2</v>
      </c>
      <c r="AD3069" s="43">
        <f t="shared" si="382"/>
        <v>596</v>
      </c>
      <c r="AE3069" s="50">
        <f t="shared" si="383"/>
        <v>2596</v>
      </c>
    </row>
    <row r="3070" spans="1:31">
      <c r="A3070" s="59" t="str">
        <f t="shared" si="377"/>
        <v>219813473</v>
      </c>
      <c r="B3070" s="59" t="str">
        <f t="shared" si="378"/>
        <v>02-597-02</v>
      </c>
      <c r="C3070" s="69" t="s">
        <v>5594</v>
      </c>
      <c r="D3070" s="69" t="s">
        <v>5595</v>
      </c>
      <c r="E3070" s="69" t="s">
        <v>967</v>
      </c>
      <c r="F3070" s="70">
        <v>57</v>
      </c>
      <c r="G3070" s="70" t="s">
        <v>5596</v>
      </c>
      <c r="H3070" s="69" t="s">
        <v>63</v>
      </c>
      <c r="I3070" s="69" t="s">
        <v>1018</v>
      </c>
      <c r="J3070" s="69" t="s">
        <v>330</v>
      </c>
      <c r="K3070" s="69" t="s">
        <v>382</v>
      </c>
      <c r="L3070" s="69" t="s">
        <v>420</v>
      </c>
      <c r="M3070" s="69" t="s">
        <v>388</v>
      </c>
      <c r="N3070" s="69" t="s">
        <v>44</v>
      </c>
      <c r="O3070" s="69" t="s">
        <v>386</v>
      </c>
      <c r="P3070" s="69" t="s">
        <v>970</v>
      </c>
      <c r="Q3070" s="69">
        <v>73</v>
      </c>
      <c r="R3070" s="69" t="s">
        <v>63</v>
      </c>
      <c r="V3070" s="59" t="str">
        <f t="shared" si="379"/>
        <v>2198134бежевый</v>
      </c>
      <c r="W3070" s="59" t="str">
        <f t="shared" si="376"/>
        <v>2198134</v>
      </c>
      <c r="X3070" s="59" t="str">
        <f t="shared" si="380"/>
        <v>FEDORA WOOLFELT</v>
      </c>
      <c r="AC3070" s="50">
        <f t="shared" si="381"/>
        <v>2</v>
      </c>
      <c r="AD3070" s="43">
        <f t="shared" si="382"/>
        <v>597</v>
      </c>
      <c r="AE3070" s="50">
        <f t="shared" si="383"/>
        <v>2597</v>
      </c>
    </row>
    <row r="3071" spans="1:31">
      <c r="A3071" s="59" t="str">
        <f t="shared" si="377"/>
        <v>219813473</v>
      </c>
      <c r="B3071" s="59" t="str">
        <f t="shared" si="378"/>
        <v>02-597-02</v>
      </c>
      <c r="C3071" s="69" t="s">
        <v>5597</v>
      </c>
      <c r="D3071" s="69" t="s">
        <v>5595</v>
      </c>
      <c r="E3071" s="69" t="s">
        <v>972</v>
      </c>
      <c r="F3071" s="70">
        <v>59</v>
      </c>
      <c r="G3071" s="70" t="s">
        <v>5596</v>
      </c>
      <c r="H3071" s="69" t="s">
        <v>63</v>
      </c>
      <c r="I3071" s="69" t="s">
        <v>1018</v>
      </c>
      <c r="J3071" s="69" t="s">
        <v>330</v>
      </c>
      <c r="K3071" s="69" t="s">
        <v>382</v>
      </c>
      <c r="L3071" s="69" t="s">
        <v>420</v>
      </c>
      <c r="M3071" s="69" t="s">
        <v>388</v>
      </c>
      <c r="N3071" s="69" t="s">
        <v>44</v>
      </c>
      <c r="O3071" s="69" t="s">
        <v>386</v>
      </c>
      <c r="P3071" s="69" t="s">
        <v>970</v>
      </c>
      <c r="Q3071" s="69">
        <v>73</v>
      </c>
      <c r="R3071" s="69" t="s">
        <v>63</v>
      </c>
      <c r="V3071" s="59" t="str">
        <f t="shared" si="379"/>
        <v>2198134бежевый</v>
      </c>
      <c r="W3071" s="59" t="str">
        <f t="shared" si="376"/>
        <v>2198134</v>
      </c>
      <c r="X3071" s="59" t="str">
        <f t="shared" si="380"/>
        <v>FEDORA WOOLFELT</v>
      </c>
      <c r="AC3071" s="50">
        <f t="shared" si="381"/>
        <v>2</v>
      </c>
      <c r="AD3071" s="43">
        <f t="shared" si="382"/>
        <v>597</v>
      </c>
      <c r="AE3071" s="50">
        <f t="shared" si="383"/>
        <v>2597</v>
      </c>
    </row>
    <row r="3072" spans="1:31">
      <c r="A3072" s="59" t="str">
        <f t="shared" si="377"/>
        <v>219813473</v>
      </c>
      <c r="B3072" s="59" t="str">
        <f t="shared" si="378"/>
        <v>02-597-02</v>
      </c>
      <c r="C3072" s="69" t="s">
        <v>5598</v>
      </c>
      <c r="D3072" s="69" t="s">
        <v>5595</v>
      </c>
      <c r="E3072" s="69" t="s">
        <v>983</v>
      </c>
      <c r="F3072" s="70">
        <v>61</v>
      </c>
      <c r="G3072" s="70" t="s">
        <v>5596</v>
      </c>
      <c r="H3072" s="69" t="s">
        <v>63</v>
      </c>
      <c r="I3072" s="69" t="s">
        <v>1018</v>
      </c>
      <c r="J3072" s="69" t="s">
        <v>330</v>
      </c>
      <c r="K3072" s="69" t="s">
        <v>382</v>
      </c>
      <c r="L3072" s="69" t="s">
        <v>420</v>
      </c>
      <c r="M3072" s="69" t="s">
        <v>388</v>
      </c>
      <c r="N3072" s="69" t="s">
        <v>44</v>
      </c>
      <c r="O3072" s="69" t="s">
        <v>386</v>
      </c>
      <c r="P3072" s="69" t="s">
        <v>970</v>
      </c>
      <c r="Q3072" s="69">
        <v>73</v>
      </c>
      <c r="R3072" s="69" t="s">
        <v>63</v>
      </c>
      <c r="V3072" s="59" t="str">
        <f t="shared" si="379"/>
        <v>2198134бежевый</v>
      </c>
      <c r="W3072" s="59" t="str">
        <f t="shared" si="376"/>
        <v>2198134</v>
      </c>
      <c r="X3072" s="59" t="str">
        <f t="shared" si="380"/>
        <v>FEDORA WOOLFELT</v>
      </c>
      <c r="AC3072" s="50">
        <f t="shared" si="381"/>
        <v>2</v>
      </c>
      <c r="AD3072" s="43">
        <f t="shared" si="382"/>
        <v>597</v>
      </c>
      <c r="AE3072" s="50">
        <f t="shared" si="383"/>
        <v>2597</v>
      </c>
    </row>
    <row r="3073" spans="1:31">
      <c r="A3073" s="59" t="str">
        <f t="shared" si="377"/>
        <v>219813473</v>
      </c>
      <c r="B3073" s="59" t="str">
        <f t="shared" si="378"/>
        <v>02-597-02</v>
      </c>
      <c r="C3073" s="69" t="s">
        <v>5599</v>
      </c>
      <c r="D3073" s="69" t="s">
        <v>5595</v>
      </c>
      <c r="E3073" s="69" t="s">
        <v>989</v>
      </c>
      <c r="F3073" s="70">
        <v>63</v>
      </c>
      <c r="G3073" s="70" t="s">
        <v>5596</v>
      </c>
      <c r="H3073" s="69" t="s">
        <v>63</v>
      </c>
      <c r="I3073" s="69" t="s">
        <v>1018</v>
      </c>
      <c r="J3073" s="69" t="s">
        <v>330</v>
      </c>
      <c r="K3073" s="69" t="s">
        <v>382</v>
      </c>
      <c r="L3073" s="69" t="s">
        <v>420</v>
      </c>
      <c r="M3073" s="69" t="s">
        <v>388</v>
      </c>
      <c r="N3073" s="69" t="s">
        <v>44</v>
      </c>
      <c r="O3073" s="69" t="s">
        <v>386</v>
      </c>
      <c r="P3073" s="69" t="s">
        <v>970</v>
      </c>
      <c r="Q3073" s="69">
        <v>73</v>
      </c>
      <c r="R3073" s="69" t="s">
        <v>63</v>
      </c>
      <c r="V3073" s="59" t="str">
        <f t="shared" si="379"/>
        <v>2198134бежевый</v>
      </c>
      <c r="W3073" s="59" t="str">
        <f t="shared" si="376"/>
        <v>2198134</v>
      </c>
      <c r="X3073" s="59" t="str">
        <f t="shared" si="380"/>
        <v>FEDORA WOOLFELT</v>
      </c>
      <c r="AC3073" s="50">
        <f t="shared" si="381"/>
        <v>2</v>
      </c>
      <c r="AD3073" s="43">
        <f t="shared" si="382"/>
        <v>597</v>
      </c>
      <c r="AE3073" s="50">
        <f t="shared" si="383"/>
        <v>2597</v>
      </c>
    </row>
    <row r="3074" spans="1:31">
      <c r="A3074" s="59" t="str">
        <f t="shared" si="377"/>
        <v>219813563</v>
      </c>
      <c r="B3074" s="59" t="str">
        <f t="shared" si="378"/>
        <v>02-570-91</v>
      </c>
      <c r="C3074" s="69" t="s">
        <v>5600</v>
      </c>
      <c r="D3074" s="69" t="s">
        <v>5601</v>
      </c>
      <c r="E3074" s="69" t="s">
        <v>967</v>
      </c>
      <c r="F3074" s="70">
        <v>57</v>
      </c>
      <c r="G3074" s="70" t="s">
        <v>5342</v>
      </c>
      <c r="H3074" s="69" t="s">
        <v>271</v>
      </c>
      <c r="I3074" s="69" t="s">
        <v>1018</v>
      </c>
      <c r="J3074" s="69" t="s">
        <v>330</v>
      </c>
      <c r="K3074" s="69" t="s">
        <v>382</v>
      </c>
      <c r="L3074" s="69" t="s">
        <v>420</v>
      </c>
      <c r="M3074" s="69" t="s">
        <v>388</v>
      </c>
      <c r="N3074" s="69" t="s">
        <v>44</v>
      </c>
      <c r="O3074" s="69" t="s">
        <v>386</v>
      </c>
      <c r="P3074" s="69" t="s">
        <v>970</v>
      </c>
      <c r="Q3074" s="69">
        <v>63</v>
      </c>
      <c r="R3074" s="69" t="s">
        <v>86</v>
      </c>
      <c r="V3074" s="59" t="str">
        <f t="shared" si="379"/>
        <v>2198135темно-коричневый</v>
      </c>
      <c r="W3074" s="59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2198135</v>
      </c>
      <c r="X3074" s="59" t="str">
        <f t="shared" si="380"/>
        <v>TRAVELLER WOOLFELT MIX</v>
      </c>
      <c r="AC3074" s="50">
        <f t="shared" si="381"/>
        <v>2</v>
      </c>
      <c r="AD3074" s="43">
        <f t="shared" si="382"/>
        <v>570</v>
      </c>
      <c r="AE3074" s="50">
        <f t="shared" si="383"/>
        <v>2570</v>
      </c>
    </row>
    <row r="3075" spans="1:31">
      <c r="A3075" s="59" t="str">
        <f t="shared" ref="A3075:A3138" si="385">IF(G3075&amp;Q3075&lt;&gt;"",W3075&amp;Q3075,"")</f>
        <v>219813563</v>
      </c>
      <c r="B3075" s="59" t="str">
        <f t="shared" ref="B3075:B3138" si="386">IF(C3075&lt;&gt;"",LEFT(C3075,9),"")</f>
        <v>02-570-91</v>
      </c>
      <c r="C3075" s="69" t="s">
        <v>5602</v>
      </c>
      <c r="D3075" s="69" t="s">
        <v>5601</v>
      </c>
      <c r="E3075" s="69" t="s">
        <v>972</v>
      </c>
      <c r="F3075" s="70">
        <v>59</v>
      </c>
      <c r="G3075" s="70" t="s">
        <v>5342</v>
      </c>
      <c r="H3075" s="69" t="s">
        <v>271</v>
      </c>
      <c r="I3075" s="69" t="s">
        <v>1018</v>
      </c>
      <c r="J3075" s="69" t="s">
        <v>330</v>
      </c>
      <c r="K3075" s="69" t="s">
        <v>382</v>
      </c>
      <c r="L3075" s="69" t="s">
        <v>420</v>
      </c>
      <c r="M3075" s="69" t="s">
        <v>388</v>
      </c>
      <c r="N3075" s="69" t="s">
        <v>44</v>
      </c>
      <c r="O3075" s="69" t="s">
        <v>386</v>
      </c>
      <c r="P3075" s="69" t="s">
        <v>970</v>
      </c>
      <c r="Q3075" s="69">
        <v>63</v>
      </c>
      <c r="R3075" s="69" t="s">
        <v>86</v>
      </c>
      <c r="V3075" s="59" t="str">
        <f t="shared" ref="V3075:V3138" si="387">W3075&amp;H3075</f>
        <v>2198135темно-коричневый</v>
      </c>
      <c r="W3075" s="59" t="str">
        <f t="shared" si="384"/>
        <v>2198135</v>
      </c>
      <c r="X3075" s="59" t="str">
        <f t="shared" ref="X3075:X3138" si="388">IF(A3075&lt;&gt;"",IFERROR(IF(FIND(" ",G3075)&gt;=1,MID(G3075,FIND(" ",G3075)+1,LEN(G3075)),""),""),"")</f>
        <v>TRAVELLER WOOLFELT MIX</v>
      </c>
      <c r="AC3075" s="50">
        <f t="shared" ref="AC3075:AC3138" si="389">IFERROR(VALUE(MID($C3075,1,2)),0)</f>
        <v>2</v>
      </c>
      <c r="AD3075" s="43">
        <f t="shared" ref="AD3075:AD3138" si="390">IFERROR(VALUE(MID($C3075,4,3)),0)</f>
        <v>570</v>
      </c>
      <c r="AE3075" s="50">
        <f t="shared" ref="AE3075:AE3138" si="391">VALUE(RIGHT("00"&amp;AC3075,2)&amp;RIGHT("000"&amp;AD3075,3))</f>
        <v>2570</v>
      </c>
    </row>
    <row r="3076" spans="1:31">
      <c r="A3076" s="59" t="str">
        <f t="shared" si="385"/>
        <v>219813563</v>
      </c>
      <c r="B3076" s="59" t="str">
        <f t="shared" si="386"/>
        <v>02-570-91</v>
      </c>
      <c r="C3076" s="69" t="s">
        <v>5603</v>
      </c>
      <c r="D3076" s="69" t="s">
        <v>5601</v>
      </c>
      <c r="E3076" s="69" t="s">
        <v>983</v>
      </c>
      <c r="F3076" s="70">
        <v>61</v>
      </c>
      <c r="G3076" s="70" t="s">
        <v>5342</v>
      </c>
      <c r="H3076" s="69" t="s">
        <v>271</v>
      </c>
      <c r="I3076" s="69" t="s">
        <v>1018</v>
      </c>
      <c r="J3076" s="69" t="s">
        <v>330</v>
      </c>
      <c r="K3076" s="69" t="s">
        <v>382</v>
      </c>
      <c r="L3076" s="69" t="s">
        <v>420</v>
      </c>
      <c r="M3076" s="69" t="s">
        <v>388</v>
      </c>
      <c r="N3076" s="69" t="s">
        <v>44</v>
      </c>
      <c r="O3076" s="69" t="s">
        <v>386</v>
      </c>
      <c r="P3076" s="69" t="s">
        <v>970</v>
      </c>
      <c r="Q3076" s="69">
        <v>63</v>
      </c>
      <c r="R3076" s="69" t="s">
        <v>86</v>
      </c>
      <c r="V3076" s="59" t="str">
        <f t="shared" si="387"/>
        <v>2198135темно-коричневый</v>
      </c>
      <c r="W3076" s="59" t="str">
        <f t="shared" si="384"/>
        <v>2198135</v>
      </c>
      <c r="X3076" s="59" t="str">
        <f t="shared" si="388"/>
        <v>TRAVELLER WOOLFELT MIX</v>
      </c>
      <c r="AC3076" s="50">
        <f t="shared" si="389"/>
        <v>2</v>
      </c>
      <c r="AD3076" s="43">
        <f t="shared" si="390"/>
        <v>570</v>
      </c>
      <c r="AE3076" s="50">
        <f t="shared" si="391"/>
        <v>2570</v>
      </c>
    </row>
    <row r="3077" spans="1:31">
      <c r="A3077" s="59" t="str">
        <f t="shared" si="385"/>
        <v>219813563</v>
      </c>
      <c r="B3077" s="59" t="str">
        <f t="shared" si="386"/>
        <v>02-570-91</v>
      </c>
      <c r="C3077" s="69" t="s">
        <v>5604</v>
      </c>
      <c r="D3077" s="69" t="s">
        <v>5601</v>
      </c>
      <c r="E3077" s="69" t="s">
        <v>989</v>
      </c>
      <c r="F3077" s="70">
        <v>63</v>
      </c>
      <c r="G3077" s="70" t="s">
        <v>5342</v>
      </c>
      <c r="H3077" s="69" t="s">
        <v>271</v>
      </c>
      <c r="I3077" s="69" t="s">
        <v>1018</v>
      </c>
      <c r="J3077" s="69" t="s">
        <v>330</v>
      </c>
      <c r="K3077" s="69" t="s">
        <v>382</v>
      </c>
      <c r="L3077" s="69" t="s">
        <v>420</v>
      </c>
      <c r="M3077" s="69" t="s">
        <v>388</v>
      </c>
      <c r="N3077" s="69" t="s">
        <v>44</v>
      </c>
      <c r="O3077" s="69" t="s">
        <v>386</v>
      </c>
      <c r="P3077" s="69" t="s">
        <v>970</v>
      </c>
      <c r="Q3077" s="69">
        <v>63</v>
      </c>
      <c r="R3077" s="69" t="s">
        <v>86</v>
      </c>
      <c r="V3077" s="59" t="str">
        <f t="shared" si="387"/>
        <v>2198135темно-коричневый</v>
      </c>
      <c r="W3077" s="59" t="str">
        <f t="shared" si="384"/>
        <v>2198135</v>
      </c>
      <c r="X3077" s="59" t="str">
        <f t="shared" si="388"/>
        <v>TRAVELLER WOOLFELT MIX</v>
      </c>
      <c r="AC3077" s="50">
        <f t="shared" si="389"/>
        <v>2</v>
      </c>
      <c r="AD3077" s="43">
        <f t="shared" si="390"/>
        <v>570</v>
      </c>
      <c r="AE3077" s="50">
        <f t="shared" si="391"/>
        <v>2570</v>
      </c>
    </row>
    <row r="3078" spans="1:31">
      <c r="A3078" s="59" t="str">
        <f t="shared" si="385"/>
        <v>25280141</v>
      </c>
      <c r="B3078" s="59" t="str">
        <f t="shared" si="386"/>
        <v>02-598-09</v>
      </c>
      <c r="C3078" s="69" t="s">
        <v>5605</v>
      </c>
      <c r="D3078" s="69" t="s">
        <v>5606</v>
      </c>
      <c r="E3078" s="69" t="s">
        <v>967</v>
      </c>
      <c r="F3078" s="70">
        <v>57</v>
      </c>
      <c r="G3078" s="70" t="s">
        <v>5607</v>
      </c>
      <c r="H3078" s="69" t="s">
        <v>53</v>
      </c>
      <c r="I3078" s="69" t="s">
        <v>1018</v>
      </c>
      <c r="J3078" s="69" t="s">
        <v>330</v>
      </c>
      <c r="K3078" s="69" t="s">
        <v>382</v>
      </c>
      <c r="L3078" s="69" t="s">
        <v>420</v>
      </c>
      <c r="M3078" s="69" t="s">
        <v>388</v>
      </c>
      <c r="N3078" s="69" t="s">
        <v>44</v>
      </c>
      <c r="O3078" s="69" t="s">
        <v>445</v>
      </c>
      <c r="P3078" s="69" t="s">
        <v>970</v>
      </c>
      <c r="Q3078" s="69">
        <v>1</v>
      </c>
      <c r="R3078" s="69" t="s">
        <v>53</v>
      </c>
      <c r="V3078" s="59" t="str">
        <f t="shared" si="387"/>
        <v>2528014черный</v>
      </c>
      <c r="W3078" s="59" t="str">
        <f t="shared" si="384"/>
        <v>2528014</v>
      </c>
      <c r="X3078" s="59" t="str">
        <f t="shared" si="388"/>
        <v>TRAVELLER VITAFELT</v>
      </c>
      <c r="AC3078" s="50">
        <f t="shared" si="389"/>
        <v>2</v>
      </c>
      <c r="AD3078" s="43">
        <f t="shared" si="390"/>
        <v>598</v>
      </c>
      <c r="AE3078" s="50">
        <f t="shared" si="391"/>
        <v>2598</v>
      </c>
    </row>
    <row r="3079" spans="1:31">
      <c r="A3079" s="59" t="str">
        <f t="shared" si="385"/>
        <v>25280141</v>
      </c>
      <c r="B3079" s="59" t="str">
        <f t="shared" si="386"/>
        <v>02-598-09</v>
      </c>
      <c r="C3079" s="69" t="s">
        <v>5608</v>
      </c>
      <c r="D3079" s="69" t="s">
        <v>5606</v>
      </c>
      <c r="E3079" s="69" t="s">
        <v>972</v>
      </c>
      <c r="F3079" s="70">
        <v>59</v>
      </c>
      <c r="G3079" s="70" t="s">
        <v>5607</v>
      </c>
      <c r="H3079" s="69" t="s">
        <v>53</v>
      </c>
      <c r="I3079" s="69" t="s">
        <v>1018</v>
      </c>
      <c r="J3079" s="69" t="s">
        <v>330</v>
      </c>
      <c r="K3079" s="69" t="s">
        <v>382</v>
      </c>
      <c r="L3079" s="69" t="s">
        <v>420</v>
      </c>
      <c r="M3079" s="69" t="s">
        <v>388</v>
      </c>
      <c r="N3079" s="69" t="s">
        <v>44</v>
      </c>
      <c r="O3079" s="69" t="s">
        <v>445</v>
      </c>
      <c r="P3079" s="69" t="s">
        <v>970</v>
      </c>
      <c r="Q3079" s="69">
        <v>1</v>
      </c>
      <c r="R3079" s="69" t="s">
        <v>53</v>
      </c>
      <c r="V3079" s="59" t="str">
        <f t="shared" si="387"/>
        <v>2528014черный</v>
      </c>
      <c r="W3079" s="59" t="str">
        <f t="shared" si="384"/>
        <v>2528014</v>
      </c>
      <c r="X3079" s="59" t="str">
        <f t="shared" si="388"/>
        <v>TRAVELLER VITAFELT</v>
      </c>
      <c r="AC3079" s="50">
        <f t="shared" si="389"/>
        <v>2</v>
      </c>
      <c r="AD3079" s="43">
        <f t="shared" si="390"/>
        <v>598</v>
      </c>
      <c r="AE3079" s="50">
        <f t="shared" si="391"/>
        <v>2598</v>
      </c>
    </row>
    <row r="3080" spans="1:31">
      <c r="A3080" s="59" t="str">
        <f t="shared" si="385"/>
        <v>25280141</v>
      </c>
      <c r="B3080" s="59" t="str">
        <f t="shared" si="386"/>
        <v>02-598-09</v>
      </c>
      <c r="C3080" s="69" t="s">
        <v>5609</v>
      </c>
      <c r="D3080" s="69" t="s">
        <v>5606</v>
      </c>
      <c r="E3080" s="69" t="s">
        <v>983</v>
      </c>
      <c r="F3080" s="70">
        <v>61</v>
      </c>
      <c r="G3080" s="70" t="s">
        <v>5607</v>
      </c>
      <c r="H3080" s="69" t="s">
        <v>53</v>
      </c>
      <c r="I3080" s="69" t="s">
        <v>1018</v>
      </c>
      <c r="J3080" s="69" t="s">
        <v>330</v>
      </c>
      <c r="K3080" s="69" t="s">
        <v>382</v>
      </c>
      <c r="L3080" s="69" t="s">
        <v>420</v>
      </c>
      <c r="M3080" s="69" t="s">
        <v>388</v>
      </c>
      <c r="N3080" s="69" t="s">
        <v>44</v>
      </c>
      <c r="O3080" s="69" t="s">
        <v>445</v>
      </c>
      <c r="P3080" s="69" t="s">
        <v>970</v>
      </c>
      <c r="Q3080" s="69">
        <v>1</v>
      </c>
      <c r="R3080" s="69" t="s">
        <v>53</v>
      </c>
      <c r="V3080" s="59" t="str">
        <f t="shared" si="387"/>
        <v>2528014черный</v>
      </c>
      <c r="W3080" s="59" t="str">
        <f t="shared" si="384"/>
        <v>2528014</v>
      </c>
      <c r="X3080" s="59" t="str">
        <f t="shared" si="388"/>
        <v>TRAVELLER VITAFELT</v>
      </c>
      <c r="AC3080" s="50">
        <f t="shared" si="389"/>
        <v>2</v>
      </c>
      <c r="AD3080" s="43">
        <f t="shared" si="390"/>
        <v>598</v>
      </c>
      <c r="AE3080" s="50">
        <f t="shared" si="391"/>
        <v>2598</v>
      </c>
    </row>
    <row r="3081" spans="1:31">
      <c r="A3081" s="59" t="str">
        <f t="shared" si="385"/>
        <v>25280141</v>
      </c>
      <c r="B3081" s="59" t="str">
        <f t="shared" si="386"/>
        <v>02-598-09</v>
      </c>
      <c r="C3081" s="69" t="s">
        <v>5610</v>
      </c>
      <c r="D3081" s="69" t="s">
        <v>5606</v>
      </c>
      <c r="E3081" s="69" t="s">
        <v>989</v>
      </c>
      <c r="F3081" s="70">
        <v>63</v>
      </c>
      <c r="G3081" s="70" t="s">
        <v>5607</v>
      </c>
      <c r="H3081" s="69" t="s">
        <v>53</v>
      </c>
      <c r="I3081" s="69" t="s">
        <v>1018</v>
      </c>
      <c r="J3081" s="69" t="s">
        <v>330</v>
      </c>
      <c r="K3081" s="69" t="s">
        <v>382</v>
      </c>
      <c r="L3081" s="69" t="s">
        <v>420</v>
      </c>
      <c r="M3081" s="69" t="s">
        <v>388</v>
      </c>
      <c r="N3081" s="69" t="s">
        <v>44</v>
      </c>
      <c r="O3081" s="69" t="s">
        <v>445</v>
      </c>
      <c r="P3081" s="69" t="s">
        <v>970</v>
      </c>
      <c r="Q3081" s="69">
        <v>1</v>
      </c>
      <c r="R3081" s="69" t="s">
        <v>53</v>
      </c>
      <c r="V3081" s="59" t="str">
        <f t="shared" si="387"/>
        <v>2528014черный</v>
      </c>
      <c r="W3081" s="59" t="str">
        <f t="shared" si="384"/>
        <v>2528014</v>
      </c>
      <c r="X3081" s="59" t="str">
        <f t="shared" si="388"/>
        <v>TRAVELLER VITAFELT</v>
      </c>
      <c r="AC3081" s="50">
        <f t="shared" si="389"/>
        <v>2</v>
      </c>
      <c r="AD3081" s="43">
        <f t="shared" si="390"/>
        <v>598</v>
      </c>
      <c r="AE3081" s="50">
        <f t="shared" si="391"/>
        <v>2598</v>
      </c>
    </row>
    <row r="3082" spans="1:31">
      <c r="A3082" s="59" t="str">
        <f t="shared" si="385"/>
        <v>25280147</v>
      </c>
      <c r="B3082" s="59" t="str">
        <f t="shared" si="386"/>
        <v>02-598-14</v>
      </c>
      <c r="C3082" s="69" t="s">
        <v>5611</v>
      </c>
      <c r="D3082" s="69" t="s">
        <v>5612</v>
      </c>
      <c r="E3082" s="69" t="s">
        <v>967</v>
      </c>
      <c r="F3082" s="70">
        <v>57</v>
      </c>
      <c r="G3082" s="70" t="s">
        <v>5607</v>
      </c>
      <c r="H3082" s="69" t="s">
        <v>86</v>
      </c>
      <c r="I3082" s="69" t="s">
        <v>1018</v>
      </c>
      <c r="J3082" s="69" t="s">
        <v>330</v>
      </c>
      <c r="K3082" s="69" t="s">
        <v>382</v>
      </c>
      <c r="L3082" s="69" t="s">
        <v>420</v>
      </c>
      <c r="M3082" s="69" t="s">
        <v>388</v>
      </c>
      <c r="N3082" s="69" t="s">
        <v>44</v>
      </c>
      <c r="O3082" s="69" t="s">
        <v>445</v>
      </c>
      <c r="P3082" s="69" t="s">
        <v>970</v>
      </c>
      <c r="Q3082" s="69">
        <v>7</v>
      </c>
      <c r="R3082" s="69" t="s">
        <v>86</v>
      </c>
      <c r="V3082" s="59" t="str">
        <f t="shared" si="387"/>
        <v>2528014коричневый</v>
      </c>
      <c r="W3082" s="59" t="str">
        <f t="shared" si="384"/>
        <v>2528014</v>
      </c>
      <c r="X3082" s="59" t="str">
        <f t="shared" si="388"/>
        <v>TRAVELLER VITAFELT</v>
      </c>
      <c r="AC3082" s="50">
        <f t="shared" si="389"/>
        <v>2</v>
      </c>
      <c r="AD3082" s="43">
        <f t="shared" si="390"/>
        <v>598</v>
      </c>
      <c r="AE3082" s="50">
        <f t="shared" si="391"/>
        <v>2598</v>
      </c>
    </row>
    <row r="3083" spans="1:31">
      <c r="A3083" s="59" t="str">
        <f t="shared" si="385"/>
        <v>25280147</v>
      </c>
      <c r="B3083" s="59" t="str">
        <f t="shared" si="386"/>
        <v>02-598-14</v>
      </c>
      <c r="C3083" s="69" t="s">
        <v>5613</v>
      </c>
      <c r="D3083" s="69" t="s">
        <v>5612</v>
      </c>
      <c r="E3083" s="69" t="s">
        <v>972</v>
      </c>
      <c r="F3083" s="70">
        <v>59</v>
      </c>
      <c r="G3083" s="70" t="s">
        <v>5607</v>
      </c>
      <c r="H3083" s="69" t="s">
        <v>86</v>
      </c>
      <c r="I3083" s="69" t="s">
        <v>1018</v>
      </c>
      <c r="J3083" s="69" t="s">
        <v>330</v>
      </c>
      <c r="K3083" s="69" t="s">
        <v>382</v>
      </c>
      <c r="L3083" s="69" t="s">
        <v>420</v>
      </c>
      <c r="M3083" s="69" t="s">
        <v>388</v>
      </c>
      <c r="N3083" s="69" t="s">
        <v>44</v>
      </c>
      <c r="O3083" s="69" t="s">
        <v>445</v>
      </c>
      <c r="P3083" s="69" t="s">
        <v>970</v>
      </c>
      <c r="Q3083" s="69">
        <v>7</v>
      </c>
      <c r="R3083" s="69" t="s">
        <v>86</v>
      </c>
      <c r="V3083" s="59" t="str">
        <f t="shared" si="387"/>
        <v>2528014коричневый</v>
      </c>
      <c r="W3083" s="59" t="str">
        <f t="shared" si="384"/>
        <v>2528014</v>
      </c>
      <c r="X3083" s="59" t="str">
        <f t="shared" si="388"/>
        <v>TRAVELLER VITAFELT</v>
      </c>
      <c r="AC3083" s="50">
        <f t="shared" si="389"/>
        <v>2</v>
      </c>
      <c r="AD3083" s="43">
        <f t="shared" si="390"/>
        <v>598</v>
      </c>
      <c r="AE3083" s="50">
        <f t="shared" si="391"/>
        <v>2598</v>
      </c>
    </row>
    <row r="3084" spans="1:31">
      <c r="A3084" s="59" t="str">
        <f t="shared" si="385"/>
        <v>25280147</v>
      </c>
      <c r="B3084" s="59" t="str">
        <f t="shared" si="386"/>
        <v>02-598-14</v>
      </c>
      <c r="C3084" s="69" t="s">
        <v>5614</v>
      </c>
      <c r="D3084" s="69" t="s">
        <v>5612</v>
      </c>
      <c r="E3084" s="69" t="s">
        <v>983</v>
      </c>
      <c r="F3084" s="70">
        <v>61</v>
      </c>
      <c r="G3084" s="70" t="s">
        <v>5607</v>
      </c>
      <c r="H3084" s="69" t="s">
        <v>86</v>
      </c>
      <c r="I3084" s="69" t="s">
        <v>1018</v>
      </c>
      <c r="J3084" s="69" t="s">
        <v>330</v>
      </c>
      <c r="K3084" s="69" t="s">
        <v>382</v>
      </c>
      <c r="L3084" s="69" t="s">
        <v>420</v>
      </c>
      <c r="M3084" s="69" t="s">
        <v>388</v>
      </c>
      <c r="N3084" s="69" t="s">
        <v>44</v>
      </c>
      <c r="O3084" s="69" t="s">
        <v>445</v>
      </c>
      <c r="P3084" s="69" t="s">
        <v>970</v>
      </c>
      <c r="Q3084" s="69">
        <v>7</v>
      </c>
      <c r="R3084" s="69" t="s">
        <v>86</v>
      </c>
      <c r="V3084" s="59" t="str">
        <f t="shared" si="387"/>
        <v>2528014коричневый</v>
      </c>
      <c r="W3084" s="59" t="str">
        <f t="shared" si="384"/>
        <v>2528014</v>
      </c>
      <c r="X3084" s="59" t="str">
        <f t="shared" si="388"/>
        <v>TRAVELLER VITAFELT</v>
      </c>
      <c r="AC3084" s="50">
        <f t="shared" si="389"/>
        <v>2</v>
      </c>
      <c r="AD3084" s="43">
        <f t="shared" si="390"/>
        <v>598</v>
      </c>
      <c r="AE3084" s="50">
        <f t="shared" si="391"/>
        <v>2598</v>
      </c>
    </row>
    <row r="3085" spans="1:31">
      <c r="A3085" s="59" t="str">
        <f t="shared" si="385"/>
        <v>252811676</v>
      </c>
      <c r="B3085" s="59" t="str">
        <f t="shared" si="386"/>
        <v>02-425-08</v>
      </c>
      <c r="C3085" s="69" t="s">
        <v>5615</v>
      </c>
      <c r="D3085" s="69" t="s">
        <v>5616</v>
      </c>
      <c r="E3085" s="69" t="s">
        <v>972</v>
      </c>
      <c r="F3085" s="70">
        <v>59</v>
      </c>
      <c r="G3085" s="70" t="s">
        <v>4205</v>
      </c>
      <c r="H3085" s="69" t="s">
        <v>83</v>
      </c>
      <c r="I3085" s="69" t="s">
        <v>1018</v>
      </c>
      <c r="J3085" s="69" t="s">
        <v>330</v>
      </c>
      <c r="K3085" s="69" t="s">
        <v>382</v>
      </c>
      <c r="L3085" s="69" t="s">
        <v>420</v>
      </c>
      <c r="M3085" s="69" t="s">
        <v>388</v>
      </c>
      <c r="N3085" s="69" t="s">
        <v>44</v>
      </c>
      <c r="O3085" s="69" t="s">
        <v>386</v>
      </c>
      <c r="P3085" s="69" t="s">
        <v>970</v>
      </c>
      <c r="Q3085" s="69">
        <v>76</v>
      </c>
      <c r="R3085" s="69" t="s">
        <v>83</v>
      </c>
      <c r="V3085" s="59" t="str">
        <f t="shared" si="387"/>
        <v>2528116серый</v>
      </c>
      <c r="W3085" s="59" t="str">
        <f t="shared" si="384"/>
        <v>2528116</v>
      </c>
      <c r="X3085" s="59" t="str">
        <f t="shared" si="388"/>
        <v>TRAVELLER WOOLFELT</v>
      </c>
      <c r="AC3085" s="50">
        <f t="shared" si="389"/>
        <v>2</v>
      </c>
      <c r="AD3085" s="43">
        <f t="shared" si="390"/>
        <v>425</v>
      </c>
      <c r="AE3085" s="50">
        <f t="shared" si="391"/>
        <v>2425</v>
      </c>
    </row>
    <row r="3086" spans="1:31">
      <c r="A3086" s="59" t="str">
        <f t="shared" si="385"/>
        <v>252811676</v>
      </c>
      <c r="B3086" s="59" t="str">
        <f t="shared" si="386"/>
        <v>02-425-08</v>
      </c>
      <c r="C3086" s="69" t="s">
        <v>5617</v>
      </c>
      <c r="D3086" s="69" t="s">
        <v>5616</v>
      </c>
      <c r="E3086" s="69" t="s">
        <v>983</v>
      </c>
      <c r="F3086" s="70">
        <v>61</v>
      </c>
      <c r="G3086" s="70" t="s">
        <v>4205</v>
      </c>
      <c r="H3086" s="69" t="s">
        <v>83</v>
      </c>
      <c r="I3086" s="69" t="s">
        <v>1018</v>
      </c>
      <c r="J3086" s="69" t="s">
        <v>330</v>
      </c>
      <c r="K3086" s="69" t="s">
        <v>382</v>
      </c>
      <c r="L3086" s="69" t="s">
        <v>420</v>
      </c>
      <c r="M3086" s="69" t="s">
        <v>388</v>
      </c>
      <c r="N3086" s="69" t="s">
        <v>44</v>
      </c>
      <c r="O3086" s="69" t="s">
        <v>386</v>
      </c>
      <c r="P3086" s="69" t="s">
        <v>970</v>
      </c>
      <c r="Q3086" s="69">
        <v>76</v>
      </c>
      <c r="R3086" s="69" t="s">
        <v>83</v>
      </c>
      <c r="V3086" s="59" t="str">
        <f t="shared" si="387"/>
        <v>2528116серый</v>
      </c>
      <c r="W3086" s="59" t="str">
        <f t="shared" si="384"/>
        <v>2528116</v>
      </c>
      <c r="X3086" s="59" t="str">
        <f t="shared" si="388"/>
        <v>TRAVELLER WOOLFELT</v>
      </c>
      <c r="AC3086" s="50">
        <f t="shared" si="389"/>
        <v>2</v>
      </c>
      <c r="AD3086" s="43">
        <f t="shared" si="390"/>
        <v>425</v>
      </c>
      <c r="AE3086" s="50">
        <f t="shared" si="391"/>
        <v>2425</v>
      </c>
    </row>
    <row r="3087" spans="1:31">
      <c r="A3087" s="59" t="str">
        <f t="shared" si="385"/>
        <v>252811676</v>
      </c>
      <c r="B3087" s="59" t="str">
        <f t="shared" si="386"/>
        <v>02-425-08</v>
      </c>
      <c r="C3087" s="69" t="s">
        <v>5618</v>
      </c>
      <c r="D3087" s="69" t="s">
        <v>5616</v>
      </c>
      <c r="E3087" s="69" t="s">
        <v>989</v>
      </c>
      <c r="F3087" s="70">
        <v>63</v>
      </c>
      <c r="G3087" s="70" t="s">
        <v>4205</v>
      </c>
      <c r="H3087" s="69" t="s">
        <v>83</v>
      </c>
      <c r="I3087" s="69" t="s">
        <v>1018</v>
      </c>
      <c r="J3087" s="69" t="s">
        <v>330</v>
      </c>
      <c r="K3087" s="69" t="s">
        <v>382</v>
      </c>
      <c r="L3087" s="69" t="s">
        <v>420</v>
      </c>
      <c r="M3087" s="69" t="s">
        <v>388</v>
      </c>
      <c r="N3087" s="69" t="s">
        <v>44</v>
      </c>
      <c r="O3087" s="69" t="s">
        <v>386</v>
      </c>
      <c r="P3087" s="69" t="s">
        <v>970</v>
      </c>
      <c r="Q3087" s="69">
        <v>76</v>
      </c>
      <c r="R3087" s="69" t="s">
        <v>83</v>
      </c>
      <c r="V3087" s="59" t="str">
        <f t="shared" si="387"/>
        <v>2528116серый</v>
      </c>
      <c r="W3087" s="59" t="str">
        <f t="shared" si="384"/>
        <v>2528116</v>
      </c>
      <c r="X3087" s="59" t="str">
        <f t="shared" si="388"/>
        <v>TRAVELLER WOOLFELT</v>
      </c>
      <c r="AC3087" s="50">
        <f t="shared" si="389"/>
        <v>2</v>
      </c>
      <c r="AD3087" s="43">
        <f t="shared" si="390"/>
        <v>425</v>
      </c>
      <c r="AE3087" s="50">
        <f t="shared" si="391"/>
        <v>2425</v>
      </c>
    </row>
    <row r="3088" spans="1:31">
      <c r="A3088" s="59" t="str">
        <f t="shared" si="385"/>
        <v>25281172</v>
      </c>
      <c r="B3088" s="59" t="str">
        <f t="shared" si="386"/>
        <v>02-599-16</v>
      </c>
      <c r="C3088" s="69" t="s">
        <v>5619</v>
      </c>
      <c r="D3088" s="69" t="s">
        <v>5620</v>
      </c>
      <c r="E3088" s="69" t="s">
        <v>967</v>
      </c>
      <c r="F3088" s="70">
        <v>57</v>
      </c>
      <c r="G3088" s="70" t="s">
        <v>5621</v>
      </c>
      <c r="H3088" s="69" t="s">
        <v>55</v>
      </c>
      <c r="I3088" s="69" t="s">
        <v>1018</v>
      </c>
      <c r="J3088" s="69" t="s">
        <v>330</v>
      </c>
      <c r="K3088" s="69" t="s">
        <v>382</v>
      </c>
      <c r="L3088" s="69" t="s">
        <v>420</v>
      </c>
      <c r="M3088" s="69" t="s">
        <v>388</v>
      </c>
      <c r="N3088" s="69" t="s">
        <v>44</v>
      </c>
      <c r="O3088" s="69" t="s">
        <v>386</v>
      </c>
      <c r="P3088" s="69" t="s">
        <v>970</v>
      </c>
      <c r="Q3088" s="69">
        <v>2</v>
      </c>
      <c r="R3088" s="69" t="s">
        <v>71</v>
      </c>
      <c r="V3088" s="59" t="str">
        <f t="shared" si="387"/>
        <v>2528117темно-синий</v>
      </c>
      <c r="W3088" s="59" t="str">
        <f t="shared" si="384"/>
        <v>2528117</v>
      </c>
      <c r="X3088" s="59" t="str">
        <f t="shared" si="388"/>
        <v>TRAVELLER WOOLFELT</v>
      </c>
      <c r="AC3088" s="50">
        <f t="shared" si="389"/>
        <v>2</v>
      </c>
      <c r="AD3088" s="43">
        <f t="shared" si="390"/>
        <v>599</v>
      </c>
      <c r="AE3088" s="50">
        <f t="shared" si="391"/>
        <v>2599</v>
      </c>
    </row>
    <row r="3089" spans="1:31">
      <c r="A3089" s="59" t="str">
        <f t="shared" si="385"/>
        <v>25281172</v>
      </c>
      <c r="B3089" s="59" t="str">
        <f t="shared" si="386"/>
        <v>02-599-16</v>
      </c>
      <c r="C3089" s="69" t="s">
        <v>5622</v>
      </c>
      <c r="D3089" s="69" t="s">
        <v>5620</v>
      </c>
      <c r="E3089" s="69" t="s">
        <v>972</v>
      </c>
      <c r="F3089" s="70">
        <v>59</v>
      </c>
      <c r="G3089" s="70" t="s">
        <v>5621</v>
      </c>
      <c r="H3089" s="69" t="s">
        <v>55</v>
      </c>
      <c r="I3089" s="69" t="s">
        <v>1018</v>
      </c>
      <c r="J3089" s="69" t="s">
        <v>330</v>
      </c>
      <c r="K3089" s="69" t="s">
        <v>382</v>
      </c>
      <c r="L3089" s="69" t="s">
        <v>420</v>
      </c>
      <c r="M3089" s="69" t="s">
        <v>388</v>
      </c>
      <c r="N3089" s="69" t="s">
        <v>44</v>
      </c>
      <c r="O3089" s="69" t="s">
        <v>386</v>
      </c>
      <c r="P3089" s="69" t="s">
        <v>970</v>
      </c>
      <c r="Q3089" s="69">
        <v>2</v>
      </c>
      <c r="R3089" s="69" t="s">
        <v>71</v>
      </c>
      <c r="V3089" s="59" t="str">
        <f t="shared" si="387"/>
        <v>2528117темно-синий</v>
      </c>
      <c r="W3089" s="59" t="str">
        <f t="shared" si="384"/>
        <v>2528117</v>
      </c>
      <c r="X3089" s="59" t="str">
        <f t="shared" si="388"/>
        <v>TRAVELLER WOOLFELT</v>
      </c>
      <c r="AC3089" s="50">
        <f t="shared" si="389"/>
        <v>2</v>
      </c>
      <c r="AD3089" s="43">
        <f t="shared" si="390"/>
        <v>599</v>
      </c>
      <c r="AE3089" s="50">
        <f t="shared" si="391"/>
        <v>2599</v>
      </c>
    </row>
    <row r="3090" spans="1:31">
      <c r="A3090" s="59" t="str">
        <f t="shared" si="385"/>
        <v>25281172</v>
      </c>
      <c r="B3090" s="59" t="str">
        <f t="shared" si="386"/>
        <v>02-599-16</v>
      </c>
      <c r="C3090" s="69" t="s">
        <v>5623</v>
      </c>
      <c r="D3090" s="69" t="s">
        <v>5620</v>
      </c>
      <c r="E3090" s="69" t="s">
        <v>983</v>
      </c>
      <c r="F3090" s="70">
        <v>61</v>
      </c>
      <c r="G3090" s="70" t="s">
        <v>5621</v>
      </c>
      <c r="H3090" s="69" t="s">
        <v>55</v>
      </c>
      <c r="I3090" s="69" t="s">
        <v>1018</v>
      </c>
      <c r="J3090" s="69" t="s">
        <v>330</v>
      </c>
      <c r="K3090" s="69" t="s">
        <v>382</v>
      </c>
      <c r="L3090" s="69" t="s">
        <v>420</v>
      </c>
      <c r="M3090" s="69" t="s">
        <v>388</v>
      </c>
      <c r="N3090" s="69" t="s">
        <v>44</v>
      </c>
      <c r="O3090" s="69" t="s">
        <v>386</v>
      </c>
      <c r="P3090" s="69" t="s">
        <v>970</v>
      </c>
      <c r="Q3090" s="69">
        <v>2</v>
      </c>
      <c r="R3090" s="69" t="s">
        <v>71</v>
      </c>
      <c r="V3090" s="59" t="str">
        <f t="shared" si="387"/>
        <v>2528117темно-синий</v>
      </c>
      <c r="W3090" s="59" t="str">
        <f t="shared" si="384"/>
        <v>2528117</v>
      </c>
      <c r="X3090" s="59" t="str">
        <f t="shared" si="388"/>
        <v>TRAVELLER WOOLFELT</v>
      </c>
      <c r="AC3090" s="50">
        <f t="shared" si="389"/>
        <v>2</v>
      </c>
      <c r="AD3090" s="43">
        <f t="shared" si="390"/>
        <v>599</v>
      </c>
      <c r="AE3090" s="50">
        <f t="shared" si="391"/>
        <v>2599</v>
      </c>
    </row>
    <row r="3091" spans="1:31">
      <c r="A3091" s="59" t="str">
        <f t="shared" si="385"/>
        <v>35981111</v>
      </c>
      <c r="B3091" s="59" t="str">
        <f t="shared" si="386"/>
        <v>02-600-09</v>
      </c>
      <c r="C3091" s="69" t="s">
        <v>5624</v>
      </c>
      <c r="D3091" s="69" t="s">
        <v>5625</v>
      </c>
      <c r="E3091" s="69" t="s">
        <v>1147</v>
      </c>
      <c r="F3091" s="70">
        <v>55</v>
      </c>
      <c r="G3091" s="70" t="s">
        <v>5626</v>
      </c>
      <c r="H3091" s="69" t="s">
        <v>53</v>
      </c>
      <c r="I3091" s="69" t="s">
        <v>1018</v>
      </c>
      <c r="J3091" s="69" t="s">
        <v>331</v>
      </c>
      <c r="K3091" s="69" t="s">
        <v>382</v>
      </c>
      <c r="L3091" s="69" t="s">
        <v>420</v>
      </c>
      <c r="M3091" s="69" t="s">
        <v>388</v>
      </c>
      <c r="N3091" s="69" t="s">
        <v>44</v>
      </c>
      <c r="O3091" s="69" t="s">
        <v>386</v>
      </c>
      <c r="P3091" s="69" t="s">
        <v>970</v>
      </c>
      <c r="Q3091" s="69">
        <v>1</v>
      </c>
      <c r="R3091" s="69" t="s">
        <v>53</v>
      </c>
      <c r="V3091" s="59" t="str">
        <f t="shared" si="387"/>
        <v>3598111черный</v>
      </c>
      <c r="W3091" s="59" t="str">
        <f t="shared" si="384"/>
        <v>3598111</v>
      </c>
      <c r="X3091" s="59" t="str">
        <f t="shared" si="388"/>
        <v>WESTERN WOOLFELT</v>
      </c>
      <c r="AC3091" s="50">
        <f t="shared" si="389"/>
        <v>2</v>
      </c>
      <c r="AD3091" s="43">
        <f t="shared" si="390"/>
        <v>600</v>
      </c>
      <c r="AE3091" s="50">
        <f t="shared" si="391"/>
        <v>2600</v>
      </c>
    </row>
    <row r="3092" spans="1:31">
      <c r="A3092" s="59" t="str">
        <f t="shared" si="385"/>
        <v>35981111</v>
      </c>
      <c r="B3092" s="59" t="str">
        <f t="shared" si="386"/>
        <v>02-600-09</v>
      </c>
      <c r="C3092" s="69" t="s">
        <v>5627</v>
      </c>
      <c r="D3092" s="69" t="s">
        <v>5625</v>
      </c>
      <c r="E3092" s="69" t="s">
        <v>967</v>
      </c>
      <c r="F3092" s="70">
        <v>57</v>
      </c>
      <c r="G3092" s="70" t="s">
        <v>5626</v>
      </c>
      <c r="H3092" s="69" t="s">
        <v>53</v>
      </c>
      <c r="I3092" s="69" t="s">
        <v>1018</v>
      </c>
      <c r="J3092" s="69" t="s">
        <v>331</v>
      </c>
      <c r="K3092" s="69" t="s">
        <v>382</v>
      </c>
      <c r="L3092" s="69" t="s">
        <v>420</v>
      </c>
      <c r="M3092" s="69" t="s">
        <v>388</v>
      </c>
      <c r="N3092" s="69" t="s">
        <v>44</v>
      </c>
      <c r="O3092" s="69" t="s">
        <v>386</v>
      </c>
      <c r="P3092" s="69" t="s">
        <v>970</v>
      </c>
      <c r="Q3092" s="69">
        <v>1</v>
      </c>
      <c r="R3092" s="69" t="s">
        <v>53</v>
      </c>
      <c r="V3092" s="59" t="str">
        <f t="shared" si="387"/>
        <v>3598111черный</v>
      </c>
      <c r="W3092" s="59" t="str">
        <f t="shared" si="384"/>
        <v>3598111</v>
      </c>
      <c r="X3092" s="59" t="str">
        <f t="shared" si="388"/>
        <v>WESTERN WOOLFELT</v>
      </c>
      <c r="AC3092" s="50">
        <f t="shared" si="389"/>
        <v>2</v>
      </c>
      <c r="AD3092" s="43">
        <f t="shared" si="390"/>
        <v>600</v>
      </c>
      <c r="AE3092" s="50">
        <f t="shared" si="391"/>
        <v>2600</v>
      </c>
    </row>
    <row r="3093" spans="1:31">
      <c r="A3093" s="59" t="str">
        <f t="shared" si="385"/>
        <v>35981111</v>
      </c>
      <c r="B3093" s="59" t="str">
        <f t="shared" si="386"/>
        <v>02-600-09</v>
      </c>
      <c r="C3093" s="69" t="s">
        <v>5628</v>
      </c>
      <c r="D3093" s="69" t="s">
        <v>5625</v>
      </c>
      <c r="E3093" s="69" t="s">
        <v>972</v>
      </c>
      <c r="F3093" s="70">
        <v>59</v>
      </c>
      <c r="G3093" s="70" t="s">
        <v>5626</v>
      </c>
      <c r="H3093" s="69" t="s">
        <v>53</v>
      </c>
      <c r="I3093" s="69" t="s">
        <v>1018</v>
      </c>
      <c r="J3093" s="69" t="s">
        <v>331</v>
      </c>
      <c r="K3093" s="69" t="s">
        <v>382</v>
      </c>
      <c r="L3093" s="69" t="s">
        <v>420</v>
      </c>
      <c r="M3093" s="69" t="s">
        <v>388</v>
      </c>
      <c r="N3093" s="69" t="s">
        <v>44</v>
      </c>
      <c r="O3093" s="69" t="s">
        <v>386</v>
      </c>
      <c r="P3093" s="69" t="s">
        <v>970</v>
      </c>
      <c r="Q3093" s="69">
        <v>1</v>
      </c>
      <c r="R3093" s="69" t="s">
        <v>53</v>
      </c>
      <c r="V3093" s="59" t="str">
        <f t="shared" si="387"/>
        <v>3598111черный</v>
      </c>
      <c r="W3093" s="59" t="str">
        <f t="shared" si="384"/>
        <v>3598111</v>
      </c>
      <c r="X3093" s="59" t="str">
        <f t="shared" si="388"/>
        <v>WESTERN WOOLFELT</v>
      </c>
      <c r="AC3093" s="50">
        <f t="shared" si="389"/>
        <v>2</v>
      </c>
      <c r="AD3093" s="43">
        <f t="shared" si="390"/>
        <v>600</v>
      </c>
      <c r="AE3093" s="50">
        <f t="shared" si="391"/>
        <v>2600</v>
      </c>
    </row>
    <row r="3094" spans="1:31">
      <c r="A3094" s="59" t="str">
        <f t="shared" si="385"/>
        <v>35981111</v>
      </c>
      <c r="B3094" s="59" t="str">
        <f t="shared" si="386"/>
        <v>02-600-09</v>
      </c>
      <c r="C3094" s="69" t="s">
        <v>5629</v>
      </c>
      <c r="D3094" s="69" t="s">
        <v>5625</v>
      </c>
      <c r="E3094" s="69" t="s">
        <v>983</v>
      </c>
      <c r="F3094" s="70">
        <v>61</v>
      </c>
      <c r="G3094" s="70" t="s">
        <v>5626</v>
      </c>
      <c r="H3094" s="69" t="s">
        <v>53</v>
      </c>
      <c r="I3094" s="69" t="s">
        <v>1018</v>
      </c>
      <c r="J3094" s="69" t="s">
        <v>331</v>
      </c>
      <c r="K3094" s="69" t="s">
        <v>382</v>
      </c>
      <c r="L3094" s="69" t="s">
        <v>420</v>
      </c>
      <c r="M3094" s="69" t="s">
        <v>388</v>
      </c>
      <c r="N3094" s="69" t="s">
        <v>44</v>
      </c>
      <c r="O3094" s="69" t="s">
        <v>386</v>
      </c>
      <c r="P3094" s="69" t="s">
        <v>970</v>
      </c>
      <c r="Q3094" s="69">
        <v>1</v>
      </c>
      <c r="R3094" s="69" t="s">
        <v>53</v>
      </c>
      <c r="V3094" s="59" t="str">
        <f t="shared" si="387"/>
        <v>3598111черный</v>
      </c>
      <c r="W3094" s="59" t="str">
        <f t="shared" si="384"/>
        <v>3598111</v>
      </c>
      <c r="X3094" s="59" t="str">
        <f t="shared" si="388"/>
        <v>WESTERN WOOLFELT</v>
      </c>
      <c r="AC3094" s="50">
        <f t="shared" si="389"/>
        <v>2</v>
      </c>
      <c r="AD3094" s="43">
        <f t="shared" si="390"/>
        <v>600</v>
      </c>
      <c r="AE3094" s="50">
        <f t="shared" si="391"/>
        <v>2600</v>
      </c>
    </row>
    <row r="3095" spans="1:31">
      <c r="A3095" s="59" t="str">
        <f t="shared" si="385"/>
        <v>621070124</v>
      </c>
      <c r="B3095" s="59" t="str">
        <f t="shared" si="386"/>
        <v>02-601-05</v>
      </c>
      <c r="C3095" s="69" t="s">
        <v>5630</v>
      </c>
      <c r="D3095" s="69" t="s">
        <v>5631</v>
      </c>
      <c r="E3095" s="69" t="s">
        <v>985</v>
      </c>
      <c r="F3095" s="70">
        <v>56</v>
      </c>
      <c r="G3095" s="70" t="s">
        <v>5632</v>
      </c>
      <c r="H3095" s="69" t="s">
        <v>277</v>
      </c>
      <c r="I3095" s="69" t="s">
        <v>5633</v>
      </c>
      <c r="J3095" s="69" t="s">
        <v>324</v>
      </c>
      <c r="K3095" s="69" t="s">
        <v>382</v>
      </c>
      <c r="L3095" s="69" t="s">
        <v>420</v>
      </c>
      <c r="M3095" s="69" t="s">
        <v>388</v>
      </c>
      <c r="N3095" s="69" t="s">
        <v>44</v>
      </c>
      <c r="O3095" s="69" t="s">
        <v>428</v>
      </c>
      <c r="P3095" s="69" t="s">
        <v>970</v>
      </c>
      <c r="Q3095" s="69">
        <v>24</v>
      </c>
      <c r="R3095" s="69" t="s">
        <v>83</v>
      </c>
      <c r="V3095" s="59" t="str">
        <f t="shared" si="387"/>
        <v>6210701темно-серый</v>
      </c>
      <c r="W3095" s="59" t="str">
        <f t="shared" si="384"/>
        <v>6210701</v>
      </c>
      <c r="X3095" s="59" t="str">
        <f t="shared" si="388"/>
        <v>KENT PATCHWORK</v>
      </c>
      <c r="AC3095" s="50">
        <f t="shared" si="389"/>
        <v>2</v>
      </c>
      <c r="AD3095" s="43">
        <f t="shared" si="390"/>
        <v>601</v>
      </c>
      <c r="AE3095" s="50">
        <f t="shared" si="391"/>
        <v>2601</v>
      </c>
    </row>
    <row r="3096" spans="1:31">
      <c r="A3096" s="59" t="str">
        <f t="shared" si="385"/>
        <v>621070124</v>
      </c>
      <c r="B3096" s="59" t="str">
        <f t="shared" si="386"/>
        <v>02-601-05</v>
      </c>
      <c r="C3096" s="69" t="s">
        <v>5634</v>
      </c>
      <c r="D3096" s="69" t="s">
        <v>5631</v>
      </c>
      <c r="E3096" s="69" t="s">
        <v>967</v>
      </c>
      <c r="F3096" s="70">
        <v>57</v>
      </c>
      <c r="G3096" s="70" t="s">
        <v>5632</v>
      </c>
      <c r="H3096" s="69" t="s">
        <v>277</v>
      </c>
      <c r="I3096" s="69" t="s">
        <v>5633</v>
      </c>
      <c r="J3096" s="69" t="s">
        <v>324</v>
      </c>
      <c r="K3096" s="69" t="s">
        <v>382</v>
      </c>
      <c r="L3096" s="69" t="s">
        <v>420</v>
      </c>
      <c r="M3096" s="69" t="s">
        <v>388</v>
      </c>
      <c r="N3096" s="69" t="s">
        <v>44</v>
      </c>
      <c r="O3096" s="69" t="s">
        <v>428</v>
      </c>
      <c r="P3096" s="69" t="s">
        <v>970</v>
      </c>
      <c r="Q3096" s="69">
        <v>24</v>
      </c>
      <c r="R3096" s="69" t="s">
        <v>83</v>
      </c>
      <c r="V3096" s="59" t="str">
        <f t="shared" si="387"/>
        <v>6210701темно-серый</v>
      </c>
      <c r="W3096" s="59" t="str">
        <f t="shared" si="384"/>
        <v>6210701</v>
      </c>
      <c r="X3096" s="59" t="str">
        <f t="shared" si="388"/>
        <v>KENT PATCHWORK</v>
      </c>
      <c r="AC3096" s="50">
        <f t="shared" si="389"/>
        <v>2</v>
      </c>
      <c r="AD3096" s="43">
        <f t="shared" si="390"/>
        <v>601</v>
      </c>
      <c r="AE3096" s="50">
        <f t="shared" si="391"/>
        <v>2601</v>
      </c>
    </row>
    <row r="3097" spans="1:31">
      <c r="A3097" s="59" t="str">
        <f t="shared" si="385"/>
        <v>621070124</v>
      </c>
      <c r="B3097" s="59" t="str">
        <f t="shared" si="386"/>
        <v>02-601-05</v>
      </c>
      <c r="C3097" s="69" t="s">
        <v>5635</v>
      </c>
      <c r="D3097" s="69" t="s">
        <v>5631</v>
      </c>
      <c r="E3097" s="69" t="s">
        <v>972</v>
      </c>
      <c r="F3097" s="70">
        <v>59</v>
      </c>
      <c r="G3097" s="70" t="s">
        <v>5632</v>
      </c>
      <c r="H3097" s="69" t="s">
        <v>277</v>
      </c>
      <c r="I3097" s="69" t="s">
        <v>5633</v>
      </c>
      <c r="J3097" s="69" t="s">
        <v>324</v>
      </c>
      <c r="K3097" s="69" t="s">
        <v>382</v>
      </c>
      <c r="L3097" s="69" t="s">
        <v>420</v>
      </c>
      <c r="M3097" s="69" t="s">
        <v>388</v>
      </c>
      <c r="N3097" s="69" t="s">
        <v>44</v>
      </c>
      <c r="O3097" s="69" t="s">
        <v>428</v>
      </c>
      <c r="P3097" s="69" t="s">
        <v>970</v>
      </c>
      <c r="Q3097" s="69">
        <v>24</v>
      </c>
      <c r="R3097" s="69" t="s">
        <v>83</v>
      </c>
      <c r="V3097" s="59" t="str">
        <f t="shared" si="387"/>
        <v>6210701темно-серый</v>
      </c>
      <c r="W3097" s="59" t="str">
        <f t="shared" si="384"/>
        <v>6210701</v>
      </c>
      <c r="X3097" s="59" t="str">
        <f t="shared" si="388"/>
        <v>KENT PATCHWORK</v>
      </c>
      <c r="AC3097" s="50">
        <f t="shared" si="389"/>
        <v>2</v>
      </c>
      <c r="AD3097" s="43">
        <f t="shared" si="390"/>
        <v>601</v>
      </c>
      <c r="AE3097" s="50">
        <f t="shared" si="391"/>
        <v>2601</v>
      </c>
    </row>
    <row r="3098" spans="1:31">
      <c r="A3098" s="59" t="str">
        <f t="shared" si="385"/>
        <v>621070124</v>
      </c>
      <c r="B3098" s="59" t="str">
        <f t="shared" si="386"/>
        <v>02-601-05</v>
      </c>
      <c r="C3098" s="69" t="s">
        <v>5636</v>
      </c>
      <c r="D3098" s="69" t="s">
        <v>5631</v>
      </c>
      <c r="E3098" s="69" t="s">
        <v>981</v>
      </c>
      <c r="F3098" s="70">
        <v>60</v>
      </c>
      <c r="G3098" s="70" t="s">
        <v>5632</v>
      </c>
      <c r="H3098" s="69" t="s">
        <v>277</v>
      </c>
      <c r="I3098" s="69" t="s">
        <v>5633</v>
      </c>
      <c r="J3098" s="69" t="s">
        <v>324</v>
      </c>
      <c r="K3098" s="69" t="s">
        <v>382</v>
      </c>
      <c r="L3098" s="69" t="s">
        <v>420</v>
      </c>
      <c r="M3098" s="69" t="s">
        <v>388</v>
      </c>
      <c r="N3098" s="69" t="s">
        <v>44</v>
      </c>
      <c r="O3098" s="69" t="s">
        <v>428</v>
      </c>
      <c r="P3098" s="69" t="s">
        <v>970</v>
      </c>
      <c r="Q3098" s="69">
        <v>24</v>
      </c>
      <c r="R3098" s="69" t="s">
        <v>83</v>
      </c>
      <c r="V3098" s="59" t="str">
        <f t="shared" si="387"/>
        <v>6210701темно-серый</v>
      </c>
      <c r="W3098" s="59" t="str">
        <f t="shared" si="384"/>
        <v>6210701</v>
      </c>
      <c r="X3098" s="59" t="str">
        <f t="shared" si="388"/>
        <v>KENT PATCHWORK</v>
      </c>
      <c r="AC3098" s="50">
        <f t="shared" si="389"/>
        <v>2</v>
      </c>
      <c r="AD3098" s="43">
        <f t="shared" si="390"/>
        <v>601</v>
      </c>
      <c r="AE3098" s="50">
        <f t="shared" si="391"/>
        <v>2601</v>
      </c>
    </row>
    <row r="3099" spans="1:31">
      <c r="A3099" s="59" t="str">
        <f t="shared" si="385"/>
        <v>629090141</v>
      </c>
      <c r="B3099" s="59" t="str">
        <f t="shared" si="386"/>
        <v>02-602-03</v>
      </c>
      <c r="C3099" s="69" t="s">
        <v>5637</v>
      </c>
      <c r="D3099" s="69" t="s">
        <v>5638</v>
      </c>
      <c r="E3099" s="69" t="s">
        <v>967</v>
      </c>
      <c r="F3099" s="70">
        <v>57</v>
      </c>
      <c r="G3099" s="70" t="s">
        <v>5639</v>
      </c>
      <c r="H3099" s="69" t="s">
        <v>195</v>
      </c>
      <c r="I3099" s="69" t="s">
        <v>1018</v>
      </c>
      <c r="J3099" s="69" t="s">
        <v>336</v>
      </c>
      <c r="K3099" s="69" t="s">
        <v>382</v>
      </c>
      <c r="L3099" s="69" t="s">
        <v>420</v>
      </c>
      <c r="M3099" s="69" t="s">
        <v>388</v>
      </c>
      <c r="N3099" s="69" t="s">
        <v>44</v>
      </c>
      <c r="O3099" s="69" t="s">
        <v>433</v>
      </c>
      <c r="P3099" s="69" t="s">
        <v>970</v>
      </c>
      <c r="Q3099" s="69">
        <v>41</v>
      </c>
      <c r="R3099" s="69" t="s">
        <v>195</v>
      </c>
      <c r="V3099" s="59" t="str">
        <f t="shared" si="387"/>
        <v>6290901оливковый</v>
      </c>
      <c r="W3099" s="59" t="str">
        <f t="shared" si="384"/>
        <v>6290901</v>
      </c>
      <c r="X3099" s="59" t="str">
        <f t="shared" si="388"/>
        <v>DRIVER CAP HARRIS TWEED</v>
      </c>
      <c r="AC3099" s="50">
        <f t="shared" si="389"/>
        <v>2</v>
      </c>
      <c r="AD3099" s="43">
        <f t="shared" si="390"/>
        <v>602</v>
      </c>
      <c r="AE3099" s="50">
        <f t="shared" si="391"/>
        <v>2602</v>
      </c>
    </row>
    <row r="3100" spans="1:31">
      <c r="A3100" s="59" t="str">
        <f t="shared" si="385"/>
        <v>629090141</v>
      </c>
      <c r="B3100" s="59" t="str">
        <f t="shared" si="386"/>
        <v>02-602-03</v>
      </c>
      <c r="C3100" s="69" t="s">
        <v>5640</v>
      </c>
      <c r="D3100" s="69" t="s">
        <v>5638</v>
      </c>
      <c r="E3100" s="69" t="s">
        <v>972</v>
      </c>
      <c r="F3100" s="70">
        <v>59</v>
      </c>
      <c r="G3100" s="70" t="s">
        <v>5639</v>
      </c>
      <c r="H3100" s="69" t="s">
        <v>195</v>
      </c>
      <c r="I3100" s="69" t="s">
        <v>1018</v>
      </c>
      <c r="J3100" s="69" t="s">
        <v>336</v>
      </c>
      <c r="K3100" s="69" t="s">
        <v>382</v>
      </c>
      <c r="L3100" s="69" t="s">
        <v>420</v>
      </c>
      <c r="M3100" s="69" t="s">
        <v>388</v>
      </c>
      <c r="N3100" s="69" t="s">
        <v>44</v>
      </c>
      <c r="O3100" s="69" t="s">
        <v>433</v>
      </c>
      <c r="P3100" s="69" t="s">
        <v>970</v>
      </c>
      <c r="Q3100" s="69">
        <v>41</v>
      </c>
      <c r="R3100" s="69" t="s">
        <v>195</v>
      </c>
      <c r="V3100" s="59" t="str">
        <f t="shared" si="387"/>
        <v>6290901оливковый</v>
      </c>
      <c r="W3100" s="59" t="str">
        <f t="shared" si="384"/>
        <v>6290901</v>
      </c>
      <c r="X3100" s="59" t="str">
        <f t="shared" si="388"/>
        <v>DRIVER CAP HARRIS TWEED</v>
      </c>
      <c r="AC3100" s="50">
        <f t="shared" si="389"/>
        <v>2</v>
      </c>
      <c r="AD3100" s="43">
        <f t="shared" si="390"/>
        <v>602</v>
      </c>
      <c r="AE3100" s="50">
        <f t="shared" si="391"/>
        <v>2602</v>
      </c>
    </row>
    <row r="3101" spans="1:31">
      <c r="A3101" s="59" t="str">
        <f t="shared" si="385"/>
        <v>629090141</v>
      </c>
      <c r="B3101" s="59" t="str">
        <f t="shared" si="386"/>
        <v>02-602-03</v>
      </c>
      <c r="C3101" s="69" t="s">
        <v>5641</v>
      </c>
      <c r="D3101" s="69" t="s">
        <v>5638</v>
      </c>
      <c r="E3101" s="69" t="s">
        <v>983</v>
      </c>
      <c r="F3101" s="70">
        <v>61</v>
      </c>
      <c r="G3101" s="70" t="s">
        <v>5639</v>
      </c>
      <c r="H3101" s="69" t="s">
        <v>195</v>
      </c>
      <c r="I3101" s="69" t="s">
        <v>1018</v>
      </c>
      <c r="J3101" s="69" t="s">
        <v>336</v>
      </c>
      <c r="K3101" s="69" t="s">
        <v>382</v>
      </c>
      <c r="L3101" s="69" t="s">
        <v>420</v>
      </c>
      <c r="M3101" s="69" t="s">
        <v>388</v>
      </c>
      <c r="N3101" s="69" t="s">
        <v>44</v>
      </c>
      <c r="O3101" s="69" t="s">
        <v>433</v>
      </c>
      <c r="P3101" s="69" t="s">
        <v>970</v>
      </c>
      <c r="Q3101" s="69">
        <v>41</v>
      </c>
      <c r="R3101" s="69" t="s">
        <v>195</v>
      </c>
      <c r="V3101" s="59" t="str">
        <f t="shared" si="387"/>
        <v>6290901оливковый</v>
      </c>
      <c r="W3101" s="59" t="str">
        <f t="shared" si="384"/>
        <v>6290901</v>
      </c>
      <c r="X3101" s="59" t="str">
        <f t="shared" si="388"/>
        <v>DRIVER CAP HARRIS TWEED</v>
      </c>
      <c r="AC3101" s="50">
        <f t="shared" si="389"/>
        <v>2</v>
      </c>
      <c r="AD3101" s="43">
        <f t="shared" si="390"/>
        <v>602</v>
      </c>
      <c r="AE3101" s="50">
        <f t="shared" si="391"/>
        <v>2602</v>
      </c>
    </row>
    <row r="3102" spans="1:31">
      <c r="A3102" s="59" t="str">
        <f t="shared" si="385"/>
        <v>629090141</v>
      </c>
      <c r="B3102" s="59" t="str">
        <f t="shared" si="386"/>
        <v>02-602-03</v>
      </c>
      <c r="C3102" s="69" t="s">
        <v>5642</v>
      </c>
      <c r="D3102" s="69" t="s">
        <v>5638</v>
      </c>
      <c r="E3102" s="69" t="s">
        <v>989</v>
      </c>
      <c r="F3102" s="70">
        <v>63</v>
      </c>
      <c r="G3102" s="70" t="s">
        <v>5639</v>
      </c>
      <c r="H3102" s="69" t="s">
        <v>195</v>
      </c>
      <c r="I3102" s="69" t="s">
        <v>1018</v>
      </c>
      <c r="J3102" s="69" t="s">
        <v>336</v>
      </c>
      <c r="K3102" s="69" t="s">
        <v>382</v>
      </c>
      <c r="L3102" s="69" t="s">
        <v>420</v>
      </c>
      <c r="M3102" s="69" t="s">
        <v>388</v>
      </c>
      <c r="N3102" s="69" t="s">
        <v>44</v>
      </c>
      <c r="O3102" s="69" t="s">
        <v>433</v>
      </c>
      <c r="P3102" s="69" t="s">
        <v>970</v>
      </c>
      <c r="Q3102" s="69">
        <v>41</v>
      </c>
      <c r="R3102" s="69" t="s">
        <v>195</v>
      </c>
      <c r="V3102" s="59" t="str">
        <f t="shared" si="387"/>
        <v>6290901оливковый</v>
      </c>
      <c r="W3102" s="59" t="str">
        <f t="shared" si="384"/>
        <v>6290901</v>
      </c>
      <c r="X3102" s="59" t="str">
        <f t="shared" si="388"/>
        <v>DRIVER CAP HARRIS TWEED</v>
      </c>
      <c r="AC3102" s="50">
        <f t="shared" si="389"/>
        <v>2</v>
      </c>
      <c r="AD3102" s="43">
        <f t="shared" si="390"/>
        <v>602</v>
      </c>
      <c r="AE3102" s="50">
        <f t="shared" si="391"/>
        <v>2602</v>
      </c>
    </row>
    <row r="3103" spans="1:31">
      <c r="A3103" s="59" t="str">
        <f t="shared" si="385"/>
        <v>6615301281</v>
      </c>
      <c r="B3103" s="59" t="str">
        <f t="shared" si="386"/>
        <v>02-603-21</v>
      </c>
      <c r="C3103" s="69" t="s">
        <v>5643</v>
      </c>
      <c r="D3103" s="69" t="s">
        <v>5644</v>
      </c>
      <c r="E3103" s="69" t="s">
        <v>967</v>
      </c>
      <c r="F3103" s="70">
        <v>57</v>
      </c>
      <c r="G3103" s="70" t="s">
        <v>5645</v>
      </c>
      <c r="H3103" s="69" t="s">
        <v>252</v>
      </c>
      <c r="I3103" s="69" t="s">
        <v>5646</v>
      </c>
      <c r="J3103" s="69" t="s">
        <v>320</v>
      </c>
      <c r="K3103" s="69" t="s">
        <v>382</v>
      </c>
      <c r="L3103" s="69" t="s">
        <v>420</v>
      </c>
      <c r="M3103" s="69" t="s">
        <v>388</v>
      </c>
      <c r="N3103" s="69" t="s">
        <v>46</v>
      </c>
      <c r="O3103" s="69" t="s">
        <v>433</v>
      </c>
      <c r="P3103" s="69" t="s">
        <v>970</v>
      </c>
      <c r="Q3103" s="69">
        <v>281</v>
      </c>
      <c r="R3103" s="69" t="s">
        <v>71</v>
      </c>
      <c r="V3103" s="59" t="str">
        <f t="shared" si="387"/>
        <v>6615301синий / красный</v>
      </c>
      <c r="W3103" s="59" t="str">
        <f t="shared" si="384"/>
        <v>6615301</v>
      </c>
      <c r="X3103" s="59" t="str">
        <f t="shared" si="388"/>
        <v>TEXAS CHECK</v>
      </c>
      <c r="AC3103" s="50">
        <f t="shared" si="389"/>
        <v>2</v>
      </c>
      <c r="AD3103" s="43">
        <f t="shared" si="390"/>
        <v>603</v>
      </c>
      <c r="AE3103" s="50">
        <f t="shared" si="391"/>
        <v>2603</v>
      </c>
    </row>
    <row r="3104" spans="1:31">
      <c r="A3104" s="59" t="str">
        <f t="shared" si="385"/>
        <v>6615301281</v>
      </c>
      <c r="B3104" s="59" t="str">
        <f t="shared" si="386"/>
        <v>02-603-21</v>
      </c>
      <c r="C3104" s="69" t="s">
        <v>5647</v>
      </c>
      <c r="D3104" s="69" t="s">
        <v>5644</v>
      </c>
      <c r="E3104" s="69" t="s">
        <v>972</v>
      </c>
      <c r="F3104" s="70">
        <v>59</v>
      </c>
      <c r="G3104" s="70" t="s">
        <v>5645</v>
      </c>
      <c r="H3104" s="69" t="s">
        <v>252</v>
      </c>
      <c r="I3104" s="69" t="s">
        <v>5646</v>
      </c>
      <c r="J3104" s="69" t="s">
        <v>320</v>
      </c>
      <c r="K3104" s="69" t="s">
        <v>382</v>
      </c>
      <c r="L3104" s="69" t="s">
        <v>420</v>
      </c>
      <c r="M3104" s="69" t="s">
        <v>388</v>
      </c>
      <c r="N3104" s="69" t="s">
        <v>46</v>
      </c>
      <c r="O3104" s="69" t="s">
        <v>433</v>
      </c>
      <c r="P3104" s="69" t="s">
        <v>970</v>
      </c>
      <c r="Q3104" s="69">
        <v>281</v>
      </c>
      <c r="R3104" s="69" t="s">
        <v>71</v>
      </c>
      <c r="V3104" s="59" t="str">
        <f t="shared" si="387"/>
        <v>6615301синий / красный</v>
      </c>
      <c r="W3104" s="59" t="str">
        <f t="shared" si="384"/>
        <v>6615301</v>
      </c>
      <c r="X3104" s="59" t="str">
        <f t="shared" si="388"/>
        <v>TEXAS CHECK</v>
      </c>
      <c r="AC3104" s="50">
        <f t="shared" si="389"/>
        <v>2</v>
      </c>
      <c r="AD3104" s="43">
        <f t="shared" si="390"/>
        <v>603</v>
      </c>
      <c r="AE3104" s="50">
        <f t="shared" si="391"/>
        <v>2603</v>
      </c>
    </row>
    <row r="3105" spans="1:31">
      <c r="A3105" s="59" t="str">
        <f t="shared" si="385"/>
        <v>6615301281</v>
      </c>
      <c r="B3105" s="59" t="str">
        <f t="shared" si="386"/>
        <v>02-603-21</v>
      </c>
      <c r="C3105" s="69" t="s">
        <v>5648</v>
      </c>
      <c r="D3105" s="69" t="s">
        <v>5644</v>
      </c>
      <c r="E3105" s="69" t="s">
        <v>983</v>
      </c>
      <c r="F3105" s="70">
        <v>61</v>
      </c>
      <c r="G3105" s="70" t="s">
        <v>5645</v>
      </c>
      <c r="H3105" s="69" t="s">
        <v>252</v>
      </c>
      <c r="I3105" s="69" t="s">
        <v>5646</v>
      </c>
      <c r="J3105" s="69" t="s">
        <v>320</v>
      </c>
      <c r="K3105" s="69" t="s">
        <v>382</v>
      </c>
      <c r="L3105" s="69" t="s">
        <v>420</v>
      </c>
      <c r="M3105" s="69" t="s">
        <v>388</v>
      </c>
      <c r="N3105" s="69" t="s">
        <v>46</v>
      </c>
      <c r="O3105" s="69" t="s">
        <v>433</v>
      </c>
      <c r="P3105" s="69" t="s">
        <v>970</v>
      </c>
      <c r="Q3105" s="69">
        <v>281</v>
      </c>
      <c r="R3105" s="69" t="s">
        <v>71</v>
      </c>
      <c r="V3105" s="59" t="str">
        <f t="shared" si="387"/>
        <v>6615301синий / красный</v>
      </c>
      <c r="W3105" s="59" t="str">
        <f t="shared" si="384"/>
        <v>6615301</v>
      </c>
      <c r="X3105" s="59" t="str">
        <f t="shared" si="388"/>
        <v>TEXAS CHECK</v>
      </c>
      <c r="AC3105" s="50">
        <f t="shared" si="389"/>
        <v>2</v>
      </c>
      <c r="AD3105" s="43">
        <f t="shared" si="390"/>
        <v>603</v>
      </c>
      <c r="AE3105" s="50">
        <f t="shared" si="391"/>
        <v>2603</v>
      </c>
    </row>
    <row r="3106" spans="1:31">
      <c r="A3106" s="59" t="str">
        <f t="shared" si="385"/>
        <v>6615301281</v>
      </c>
      <c r="B3106" s="59" t="str">
        <f t="shared" si="386"/>
        <v>02-603-21</v>
      </c>
      <c r="C3106" s="69" t="s">
        <v>5649</v>
      </c>
      <c r="D3106" s="69" t="s">
        <v>5644</v>
      </c>
      <c r="E3106" s="69" t="s">
        <v>989</v>
      </c>
      <c r="F3106" s="70">
        <v>63</v>
      </c>
      <c r="G3106" s="70" t="s">
        <v>5645</v>
      </c>
      <c r="H3106" s="69" t="s">
        <v>252</v>
      </c>
      <c r="I3106" s="69" t="s">
        <v>5646</v>
      </c>
      <c r="J3106" s="69" t="s">
        <v>320</v>
      </c>
      <c r="K3106" s="69" t="s">
        <v>382</v>
      </c>
      <c r="L3106" s="69" t="s">
        <v>420</v>
      </c>
      <c r="M3106" s="69" t="s">
        <v>388</v>
      </c>
      <c r="N3106" s="69" t="s">
        <v>46</v>
      </c>
      <c r="O3106" s="69" t="s">
        <v>433</v>
      </c>
      <c r="P3106" s="69" t="s">
        <v>970</v>
      </c>
      <c r="Q3106" s="69">
        <v>281</v>
      </c>
      <c r="R3106" s="69" t="s">
        <v>71</v>
      </c>
      <c r="V3106" s="59" t="str">
        <f t="shared" si="387"/>
        <v>6615301синий / красный</v>
      </c>
      <c r="W3106" s="59" t="str">
        <f t="shared" si="384"/>
        <v>6615301</v>
      </c>
      <c r="X3106" s="59" t="str">
        <f t="shared" si="388"/>
        <v>TEXAS CHECK</v>
      </c>
      <c r="AC3106" s="50">
        <f t="shared" si="389"/>
        <v>2</v>
      </c>
      <c r="AD3106" s="43">
        <f t="shared" si="390"/>
        <v>603</v>
      </c>
      <c r="AE3106" s="50">
        <f t="shared" si="391"/>
        <v>2603</v>
      </c>
    </row>
    <row r="3107" spans="1:31">
      <c r="A3107" s="59" t="str">
        <f t="shared" si="385"/>
        <v>66211014</v>
      </c>
      <c r="B3107" s="59" t="str">
        <f t="shared" si="386"/>
        <v>02-604-11</v>
      </c>
      <c r="C3107" s="69" t="s">
        <v>5650</v>
      </c>
      <c r="D3107" s="69" t="s">
        <v>5651</v>
      </c>
      <c r="E3107" s="69" t="s">
        <v>985</v>
      </c>
      <c r="F3107" s="70">
        <v>56</v>
      </c>
      <c r="G3107" s="70" t="s">
        <v>5652</v>
      </c>
      <c r="H3107" s="69" t="s">
        <v>60</v>
      </c>
      <c r="I3107" s="69" t="s">
        <v>1727</v>
      </c>
      <c r="J3107" s="69" t="s">
        <v>320</v>
      </c>
      <c r="K3107" s="69" t="s">
        <v>382</v>
      </c>
      <c r="L3107" s="69" t="s">
        <v>420</v>
      </c>
      <c r="M3107" s="69" t="s">
        <v>388</v>
      </c>
      <c r="N3107" s="69" t="s">
        <v>1725</v>
      </c>
      <c r="O3107" s="69" t="s">
        <v>433</v>
      </c>
      <c r="P3107" s="69" t="s">
        <v>970</v>
      </c>
      <c r="Q3107" s="69">
        <v>4</v>
      </c>
      <c r="R3107" s="69" t="s">
        <v>60</v>
      </c>
      <c r="V3107" s="59" t="str">
        <f t="shared" si="387"/>
        <v>6621101зеленый</v>
      </c>
      <c r="W3107" s="59" t="str">
        <f t="shared" si="384"/>
        <v>6621101</v>
      </c>
      <c r="X3107" s="59" t="str">
        <f t="shared" si="388"/>
        <v>DUCK CAP CORD</v>
      </c>
      <c r="AC3107" s="50">
        <f t="shared" si="389"/>
        <v>2</v>
      </c>
      <c r="AD3107" s="43">
        <f t="shared" si="390"/>
        <v>604</v>
      </c>
      <c r="AE3107" s="50">
        <f t="shared" si="391"/>
        <v>2604</v>
      </c>
    </row>
    <row r="3108" spans="1:31">
      <c r="A3108" s="59" t="str">
        <f t="shared" si="385"/>
        <v>66211014</v>
      </c>
      <c r="B3108" s="59" t="str">
        <f t="shared" si="386"/>
        <v>02-604-11</v>
      </c>
      <c r="C3108" s="69" t="s">
        <v>5653</v>
      </c>
      <c r="D3108" s="69" t="s">
        <v>5651</v>
      </c>
      <c r="E3108" s="69" t="s">
        <v>967</v>
      </c>
      <c r="F3108" s="70">
        <v>57</v>
      </c>
      <c r="G3108" s="70" t="s">
        <v>5652</v>
      </c>
      <c r="H3108" s="69" t="s">
        <v>60</v>
      </c>
      <c r="I3108" s="69" t="s">
        <v>1727</v>
      </c>
      <c r="J3108" s="69" t="s">
        <v>320</v>
      </c>
      <c r="K3108" s="69" t="s">
        <v>382</v>
      </c>
      <c r="L3108" s="69" t="s">
        <v>420</v>
      </c>
      <c r="M3108" s="69" t="s">
        <v>388</v>
      </c>
      <c r="N3108" s="69" t="s">
        <v>1725</v>
      </c>
      <c r="O3108" s="69" t="s">
        <v>433</v>
      </c>
      <c r="P3108" s="69" t="s">
        <v>970</v>
      </c>
      <c r="Q3108" s="69">
        <v>4</v>
      </c>
      <c r="R3108" s="69" t="s">
        <v>60</v>
      </c>
      <c r="V3108" s="59" t="str">
        <f t="shared" si="387"/>
        <v>6621101зеленый</v>
      </c>
      <c r="W3108" s="59" t="str">
        <f t="shared" si="384"/>
        <v>6621101</v>
      </c>
      <c r="X3108" s="59" t="str">
        <f t="shared" si="388"/>
        <v>DUCK CAP CORD</v>
      </c>
      <c r="AC3108" s="50">
        <f t="shared" si="389"/>
        <v>2</v>
      </c>
      <c r="AD3108" s="43">
        <f t="shared" si="390"/>
        <v>604</v>
      </c>
      <c r="AE3108" s="50">
        <f t="shared" si="391"/>
        <v>2604</v>
      </c>
    </row>
    <row r="3109" spans="1:31">
      <c r="A3109" s="59" t="str">
        <f t="shared" si="385"/>
        <v>66211014</v>
      </c>
      <c r="B3109" s="59" t="str">
        <f t="shared" si="386"/>
        <v>02-604-11</v>
      </c>
      <c r="C3109" s="69" t="s">
        <v>5654</v>
      </c>
      <c r="D3109" s="69" t="s">
        <v>5651</v>
      </c>
      <c r="E3109" s="69" t="s">
        <v>979</v>
      </c>
      <c r="F3109" s="70">
        <v>58</v>
      </c>
      <c r="G3109" s="70" t="s">
        <v>5652</v>
      </c>
      <c r="H3109" s="69" t="s">
        <v>60</v>
      </c>
      <c r="I3109" s="69" t="s">
        <v>1727</v>
      </c>
      <c r="J3109" s="69" t="s">
        <v>320</v>
      </c>
      <c r="K3109" s="69" t="s">
        <v>382</v>
      </c>
      <c r="L3109" s="69" t="s">
        <v>420</v>
      </c>
      <c r="M3109" s="69" t="s">
        <v>388</v>
      </c>
      <c r="N3109" s="69" t="s">
        <v>1725</v>
      </c>
      <c r="O3109" s="69" t="s">
        <v>433</v>
      </c>
      <c r="P3109" s="69" t="s">
        <v>970</v>
      </c>
      <c r="Q3109" s="69">
        <v>4</v>
      </c>
      <c r="R3109" s="69" t="s">
        <v>60</v>
      </c>
      <c r="V3109" s="59" t="str">
        <f t="shared" si="387"/>
        <v>6621101зеленый</v>
      </c>
      <c r="W3109" s="59" t="str">
        <f t="shared" si="384"/>
        <v>6621101</v>
      </c>
      <c r="X3109" s="59" t="str">
        <f t="shared" si="388"/>
        <v>DUCK CAP CORD</v>
      </c>
      <c r="AC3109" s="50">
        <f t="shared" si="389"/>
        <v>2</v>
      </c>
      <c r="AD3109" s="43">
        <f t="shared" si="390"/>
        <v>604</v>
      </c>
      <c r="AE3109" s="50">
        <f t="shared" si="391"/>
        <v>2604</v>
      </c>
    </row>
    <row r="3110" spans="1:31">
      <c r="A3110" s="59" t="str">
        <f t="shared" si="385"/>
        <v>66211014</v>
      </c>
      <c r="B3110" s="59" t="str">
        <f t="shared" si="386"/>
        <v>02-604-11</v>
      </c>
      <c r="C3110" s="69" t="s">
        <v>5655</v>
      </c>
      <c r="D3110" s="69" t="s">
        <v>5651</v>
      </c>
      <c r="E3110" s="69" t="s">
        <v>972</v>
      </c>
      <c r="F3110" s="70">
        <v>59</v>
      </c>
      <c r="G3110" s="70" t="s">
        <v>5652</v>
      </c>
      <c r="H3110" s="69" t="s">
        <v>60</v>
      </c>
      <c r="I3110" s="69" t="s">
        <v>1727</v>
      </c>
      <c r="J3110" s="69" t="s">
        <v>320</v>
      </c>
      <c r="K3110" s="69" t="s">
        <v>382</v>
      </c>
      <c r="L3110" s="69" t="s">
        <v>420</v>
      </c>
      <c r="M3110" s="69" t="s">
        <v>388</v>
      </c>
      <c r="N3110" s="69" t="s">
        <v>1725</v>
      </c>
      <c r="O3110" s="69" t="s">
        <v>433</v>
      </c>
      <c r="P3110" s="69" t="s">
        <v>970</v>
      </c>
      <c r="Q3110" s="69">
        <v>4</v>
      </c>
      <c r="R3110" s="69" t="s">
        <v>60</v>
      </c>
      <c r="V3110" s="59" t="str">
        <f t="shared" si="387"/>
        <v>6621101зеленый</v>
      </c>
      <c r="W3110" s="59" t="str">
        <f t="shared" si="384"/>
        <v>6621101</v>
      </c>
      <c r="X3110" s="59" t="str">
        <f t="shared" si="388"/>
        <v>DUCK CAP CORD</v>
      </c>
      <c r="AC3110" s="50">
        <f t="shared" si="389"/>
        <v>2</v>
      </c>
      <c r="AD3110" s="43">
        <f t="shared" si="390"/>
        <v>604</v>
      </c>
      <c r="AE3110" s="50">
        <f t="shared" si="391"/>
        <v>2604</v>
      </c>
    </row>
    <row r="3111" spans="1:31">
      <c r="A3111" s="59" t="str">
        <f t="shared" si="385"/>
        <v>66211014</v>
      </c>
      <c r="B3111" s="59" t="str">
        <f t="shared" si="386"/>
        <v>02-604-11</v>
      </c>
      <c r="C3111" s="69" t="s">
        <v>5656</v>
      </c>
      <c r="D3111" s="69" t="s">
        <v>5651</v>
      </c>
      <c r="E3111" s="69" t="s">
        <v>981</v>
      </c>
      <c r="F3111" s="70">
        <v>60</v>
      </c>
      <c r="G3111" s="70" t="s">
        <v>5652</v>
      </c>
      <c r="H3111" s="69" t="s">
        <v>60</v>
      </c>
      <c r="I3111" s="69" t="s">
        <v>1727</v>
      </c>
      <c r="J3111" s="69" t="s">
        <v>320</v>
      </c>
      <c r="K3111" s="69" t="s">
        <v>382</v>
      </c>
      <c r="L3111" s="69" t="s">
        <v>420</v>
      </c>
      <c r="M3111" s="69" t="s">
        <v>388</v>
      </c>
      <c r="N3111" s="69" t="s">
        <v>1725</v>
      </c>
      <c r="O3111" s="69" t="s">
        <v>433</v>
      </c>
      <c r="P3111" s="69" t="s">
        <v>970</v>
      </c>
      <c r="Q3111" s="69">
        <v>4</v>
      </c>
      <c r="R3111" s="69" t="s">
        <v>60</v>
      </c>
      <c r="V3111" s="59" t="str">
        <f t="shared" si="387"/>
        <v>6621101зеленый</v>
      </c>
      <c r="W3111" s="59" t="str">
        <f t="shared" si="384"/>
        <v>6621101</v>
      </c>
      <c r="X3111" s="59" t="str">
        <f t="shared" si="388"/>
        <v>DUCK CAP CORD</v>
      </c>
      <c r="AC3111" s="50">
        <f t="shared" si="389"/>
        <v>2</v>
      </c>
      <c r="AD3111" s="43">
        <f t="shared" si="390"/>
        <v>604</v>
      </c>
      <c r="AE3111" s="50">
        <f t="shared" si="391"/>
        <v>2604</v>
      </c>
    </row>
    <row r="3112" spans="1:31">
      <c r="A3112" s="59" t="str">
        <f t="shared" si="385"/>
        <v>66211014</v>
      </c>
      <c r="B3112" s="59" t="str">
        <f t="shared" si="386"/>
        <v>02-604-11</v>
      </c>
      <c r="C3112" s="69" t="s">
        <v>5657</v>
      </c>
      <c r="D3112" s="69" t="s">
        <v>5651</v>
      </c>
      <c r="E3112" s="69" t="s">
        <v>983</v>
      </c>
      <c r="F3112" s="70">
        <v>61</v>
      </c>
      <c r="G3112" s="70" t="s">
        <v>5652</v>
      </c>
      <c r="H3112" s="69" t="s">
        <v>60</v>
      </c>
      <c r="I3112" s="69" t="s">
        <v>1727</v>
      </c>
      <c r="J3112" s="69" t="s">
        <v>320</v>
      </c>
      <c r="K3112" s="69" t="s">
        <v>382</v>
      </c>
      <c r="L3112" s="69" t="s">
        <v>420</v>
      </c>
      <c r="M3112" s="69" t="s">
        <v>388</v>
      </c>
      <c r="N3112" s="69" t="s">
        <v>1725</v>
      </c>
      <c r="O3112" s="69" t="s">
        <v>433</v>
      </c>
      <c r="P3112" s="69" t="s">
        <v>970</v>
      </c>
      <c r="Q3112" s="69">
        <v>4</v>
      </c>
      <c r="R3112" s="69" t="s">
        <v>60</v>
      </c>
      <c r="V3112" s="59" t="str">
        <f t="shared" si="387"/>
        <v>6621101зеленый</v>
      </c>
      <c r="W3112" s="59" t="str">
        <f t="shared" si="384"/>
        <v>6621101</v>
      </c>
      <c r="X3112" s="59" t="str">
        <f t="shared" si="388"/>
        <v>DUCK CAP CORD</v>
      </c>
      <c r="AC3112" s="50">
        <f t="shared" si="389"/>
        <v>2</v>
      </c>
      <c r="AD3112" s="43">
        <f t="shared" si="390"/>
        <v>604</v>
      </c>
      <c r="AE3112" s="50">
        <f t="shared" si="391"/>
        <v>2604</v>
      </c>
    </row>
    <row r="3113" spans="1:31">
      <c r="A3113" s="59" t="str">
        <f t="shared" si="385"/>
        <v>66211014</v>
      </c>
      <c r="B3113" s="59" t="str">
        <f t="shared" si="386"/>
        <v>02-604-11</v>
      </c>
      <c r="C3113" s="69" t="s">
        <v>5658</v>
      </c>
      <c r="D3113" s="69" t="s">
        <v>5651</v>
      </c>
      <c r="E3113" s="69" t="s">
        <v>987</v>
      </c>
      <c r="F3113" s="70">
        <v>62</v>
      </c>
      <c r="G3113" s="70" t="s">
        <v>5652</v>
      </c>
      <c r="H3113" s="69" t="s">
        <v>60</v>
      </c>
      <c r="I3113" s="69" t="s">
        <v>1727</v>
      </c>
      <c r="J3113" s="69" t="s">
        <v>320</v>
      </c>
      <c r="K3113" s="69" t="s">
        <v>382</v>
      </c>
      <c r="L3113" s="69" t="s">
        <v>420</v>
      </c>
      <c r="M3113" s="69" t="s">
        <v>388</v>
      </c>
      <c r="N3113" s="69" t="s">
        <v>1725</v>
      </c>
      <c r="O3113" s="69" t="s">
        <v>433</v>
      </c>
      <c r="P3113" s="69" t="s">
        <v>970</v>
      </c>
      <c r="Q3113" s="69">
        <v>4</v>
      </c>
      <c r="R3113" s="69" t="s">
        <v>60</v>
      </c>
      <c r="V3113" s="59" t="str">
        <f t="shared" si="387"/>
        <v>6621101зеленый</v>
      </c>
      <c r="W3113" s="59" t="str">
        <f t="shared" si="384"/>
        <v>6621101</v>
      </c>
      <c r="X3113" s="59" t="str">
        <f t="shared" si="388"/>
        <v>DUCK CAP CORD</v>
      </c>
      <c r="AC3113" s="50">
        <f t="shared" si="389"/>
        <v>2</v>
      </c>
      <c r="AD3113" s="43">
        <f t="shared" si="390"/>
        <v>604</v>
      </c>
      <c r="AE3113" s="50">
        <f t="shared" si="391"/>
        <v>2604</v>
      </c>
    </row>
    <row r="3114" spans="1:31">
      <c r="A3114" s="59" t="str">
        <f t="shared" si="385"/>
        <v>66211014</v>
      </c>
      <c r="B3114" s="59" t="str">
        <f t="shared" si="386"/>
        <v>02-604-11</v>
      </c>
      <c r="C3114" s="69" t="s">
        <v>5659</v>
      </c>
      <c r="D3114" s="69" t="s">
        <v>5651</v>
      </c>
      <c r="E3114" s="69" t="s">
        <v>989</v>
      </c>
      <c r="F3114" s="70">
        <v>63</v>
      </c>
      <c r="G3114" s="70" t="s">
        <v>5652</v>
      </c>
      <c r="H3114" s="69" t="s">
        <v>60</v>
      </c>
      <c r="I3114" s="69" t="s">
        <v>1727</v>
      </c>
      <c r="J3114" s="69" t="s">
        <v>320</v>
      </c>
      <c r="K3114" s="69" t="s">
        <v>382</v>
      </c>
      <c r="L3114" s="69" t="s">
        <v>420</v>
      </c>
      <c r="M3114" s="69" t="s">
        <v>388</v>
      </c>
      <c r="N3114" s="69" t="s">
        <v>1725</v>
      </c>
      <c r="O3114" s="69" t="s">
        <v>433</v>
      </c>
      <c r="P3114" s="69" t="s">
        <v>970</v>
      </c>
      <c r="Q3114" s="69">
        <v>4</v>
      </c>
      <c r="R3114" s="69" t="s">
        <v>60</v>
      </c>
      <c r="V3114" s="59" t="str">
        <f t="shared" si="387"/>
        <v>6621101зеленый</v>
      </c>
      <c r="W3114" s="59" t="str">
        <f t="shared" si="384"/>
        <v>6621101</v>
      </c>
      <c r="X3114" s="59" t="str">
        <f t="shared" si="388"/>
        <v>DUCK CAP CORD</v>
      </c>
      <c r="AC3114" s="50">
        <f t="shared" si="389"/>
        <v>2</v>
      </c>
      <c r="AD3114" s="43">
        <f t="shared" si="390"/>
        <v>604</v>
      </c>
      <c r="AE3114" s="50">
        <f t="shared" si="391"/>
        <v>2604</v>
      </c>
    </row>
    <row r="3115" spans="1:31">
      <c r="A3115" s="59" t="str">
        <f t="shared" si="385"/>
        <v>6640505321</v>
      </c>
      <c r="B3115" s="59" t="str">
        <f t="shared" si="386"/>
        <v>02-090-06</v>
      </c>
      <c r="C3115" s="69" t="s">
        <v>5660</v>
      </c>
      <c r="D3115" s="69" t="s">
        <v>5661</v>
      </c>
      <c r="E3115" s="69" t="s">
        <v>985</v>
      </c>
      <c r="F3115" s="70">
        <v>56</v>
      </c>
      <c r="G3115" s="70" t="s">
        <v>1297</v>
      </c>
      <c r="H3115" s="69" t="s">
        <v>252</v>
      </c>
      <c r="I3115" s="69" t="s">
        <v>1227</v>
      </c>
      <c r="J3115" s="69" t="s">
        <v>349</v>
      </c>
      <c r="K3115" s="69" t="s">
        <v>382</v>
      </c>
      <c r="L3115" s="69" t="s">
        <v>420</v>
      </c>
      <c r="M3115" s="69" t="s">
        <v>388</v>
      </c>
      <c r="N3115" s="69" t="s">
        <v>44</v>
      </c>
      <c r="O3115" s="69" t="s">
        <v>433</v>
      </c>
      <c r="P3115" s="69" t="s">
        <v>970</v>
      </c>
      <c r="Q3115" s="69">
        <v>321</v>
      </c>
      <c r="R3115" s="69" t="s">
        <v>71</v>
      </c>
      <c r="V3115" s="59" t="str">
        <f t="shared" si="387"/>
        <v>6640505синий / красный</v>
      </c>
      <c r="W3115" s="59" t="str">
        <f t="shared" si="384"/>
        <v>6640505</v>
      </c>
      <c r="X3115" s="59" t="str">
        <f t="shared" si="388"/>
        <v>BROOKLIN</v>
      </c>
      <c r="AC3115" s="50">
        <f t="shared" si="389"/>
        <v>2</v>
      </c>
      <c r="AD3115" s="43">
        <f t="shared" si="390"/>
        <v>90</v>
      </c>
      <c r="AE3115" s="50">
        <f t="shared" si="391"/>
        <v>2090</v>
      </c>
    </row>
    <row r="3116" spans="1:31">
      <c r="A3116" s="59" t="str">
        <f t="shared" si="385"/>
        <v>6640505321</v>
      </c>
      <c r="B3116" s="59" t="str">
        <f t="shared" si="386"/>
        <v>02-090-06</v>
      </c>
      <c r="C3116" s="69" t="s">
        <v>5662</v>
      </c>
      <c r="D3116" s="69" t="s">
        <v>5661</v>
      </c>
      <c r="E3116" s="69" t="s">
        <v>967</v>
      </c>
      <c r="F3116" s="70">
        <v>57</v>
      </c>
      <c r="G3116" s="70" t="s">
        <v>1297</v>
      </c>
      <c r="H3116" s="69" t="s">
        <v>252</v>
      </c>
      <c r="I3116" s="69" t="s">
        <v>1227</v>
      </c>
      <c r="J3116" s="69" t="s">
        <v>349</v>
      </c>
      <c r="K3116" s="69" t="s">
        <v>382</v>
      </c>
      <c r="L3116" s="69" t="s">
        <v>420</v>
      </c>
      <c r="M3116" s="69" t="s">
        <v>388</v>
      </c>
      <c r="N3116" s="69" t="s">
        <v>44</v>
      </c>
      <c r="O3116" s="69" t="s">
        <v>433</v>
      </c>
      <c r="P3116" s="69" t="s">
        <v>970</v>
      </c>
      <c r="Q3116" s="69">
        <v>321</v>
      </c>
      <c r="R3116" s="69" t="s">
        <v>71</v>
      </c>
      <c r="V3116" s="59" t="str">
        <f t="shared" si="387"/>
        <v>6640505синий / красный</v>
      </c>
      <c r="W3116" s="59" t="str">
        <f t="shared" si="384"/>
        <v>6640505</v>
      </c>
      <c r="X3116" s="59" t="str">
        <f t="shared" si="388"/>
        <v>BROOKLIN</v>
      </c>
      <c r="AC3116" s="50">
        <f t="shared" si="389"/>
        <v>2</v>
      </c>
      <c r="AD3116" s="43">
        <f t="shared" si="390"/>
        <v>90</v>
      </c>
      <c r="AE3116" s="50">
        <f t="shared" si="391"/>
        <v>2090</v>
      </c>
    </row>
    <row r="3117" spans="1:31">
      <c r="A3117" s="59" t="str">
        <f t="shared" si="385"/>
        <v>6640505321</v>
      </c>
      <c r="B3117" s="59" t="str">
        <f t="shared" si="386"/>
        <v>02-090-06</v>
      </c>
      <c r="C3117" s="69" t="s">
        <v>5663</v>
      </c>
      <c r="D3117" s="69" t="s">
        <v>5661</v>
      </c>
      <c r="E3117" s="69" t="s">
        <v>979</v>
      </c>
      <c r="F3117" s="70">
        <v>58</v>
      </c>
      <c r="G3117" s="70" t="s">
        <v>1297</v>
      </c>
      <c r="H3117" s="69" t="s">
        <v>252</v>
      </c>
      <c r="I3117" s="69" t="s">
        <v>1227</v>
      </c>
      <c r="J3117" s="69" t="s">
        <v>349</v>
      </c>
      <c r="K3117" s="69" t="s">
        <v>382</v>
      </c>
      <c r="L3117" s="69" t="s">
        <v>420</v>
      </c>
      <c r="M3117" s="69" t="s">
        <v>388</v>
      </c>
      <c r="N3117" s="69" t="s">
        <v>44</v>
      </c>
      <c r="O3117" s="69" t="s">
        <v>433</v>
      </c>
      <c r="P3117" s="69" t="s">
        <v>970</v>
      </c>
      <c r="Q3117" s="69">
        <v>321</v>
      </c>
      <c r="R3117" s="69" t="s">
        <v>71</v>
      </c>
      <c r="V3117" s="59" t="str">
        <f t="shared" si="387"/>
        <v>6640505синий / красный</v>
      </c>
      <c r="W3117" s="59" t="str">
        <f t="shared" si="384"/>
        <v>6640505</v>
      </c>
      <c r="X3117" s="59" t="str">
        <f t="shared" si="388"/>
        <v>BROOKLIN</v>
      </c>
      <c r="AC3117" s="50">
        <f t="shared" si="389"/>
        <v>2</v>
      </c>
      <c r="AD3117" s="43">
        <f t="shared" si="390"/>
        <v>90</v>
      </c>
      <c r="AE3117" s="50">
        <f t="shared" si="391"/>
        <v>2090</v>
      </c>
    </row>
    <row r="3118" spans="1:31">
      <c r="A3118" s="59" t="str">
        <f t="shared" si="385"/>
        <v>6640505321</v>
      </c>
      <c r="B3118" s="59" t="str">
        <f t="shared" si="386"/>
        <v>02-090-06</v>
      </c>
      <c r="C3118" s="69" t="s">
        <v>5664</v>
      </c>
      <c r="D3118" s="69" t="s">
        <v>5661</v>
      </c>
      <c r="E3118" s="69" t="s">
        <v>972</v>
      </c>
      <c r="F3118" s="70">
        <v>59</v>
      </c>
      <c r="G3118" s="70" t="s">
        <v>1297</v>
      </c>
      <c r="H3118" s="69" t="s">
        <v>252</v>
      </c>
      <c r="I3118" s="69" t="s">
        <v>1227</v>
      </c>
      <c r="J3118" s="69" t="s">
        <v>349</v>
      </c>
      <c r="K3118" s="69" t="s">
        <v>382</v>
      </c>
      <c r="L3118" s="69" t="s">
        <v>420</v>
      </c>
      <c r="M3118" s="69" t="s">
        <v>388</v>
      </c>
      <c r="N3118" s="69" t="s">
        <v>44</v>
      </c>
      <c r="O3118" s="69" t="s">
        <v>433</v>
      </c>
      <c r="P3118" s="69" t="s">
        <v>970</v>
      </c>
      <c r="Q3118" s="69">
        <v>321</v>
      </c>
      <c r="R3118" s="69" t="s">
        <v>71</v>
      </c>
      <c r="V3118" s="59" t="str">
        <f t="shared" si="387"/>
        <v>6640505синий / красный</v>
      </c>
      <c r="W3118" s="59" t="str">
        <f t="shared" si="384"/>
        <v>6640505</v>
      </c>
      <c r="X3118" s="59" t="str">
        <f t="shared" si="388"/>
        <v>BROOKLIN</v>
      </c>
      <c r="AC3118" s="50">
        <f t="shared" si="389"/>
        <v>2</v>
      </c>
      <c r="AD3118" s="43">
        <f t="shared" si="390"/>
        <v>90</v>
      </c>
      <c r="AE3118" s="50">
        <f t="shared" si="391"/>
        <v>2090</v>
      </c>
    </row>
    <row r="3119" spans="1:31">
      <c r="A3119" s="59" t="str">
        <f t="shared" si="385"/>
        <v>6640505321</v>
      </c>
      <c r="B3119" s="59" t="str">
        <f t="shared" si="386"/>
        <v>02-090-06</v>
      </c>
      <c r="C3119" s="69" t="s">
        <v>5665</v>
      </c>
      <c r="D3119" s="69" t="s">
        <v>5661</v>
      </c>
      <c r="E3119" s="69" t="s">
        <v>981</v>
      </c>
      <c r="F3119" s="70">
        <v>60</v>
      </c>
      <c r="G3119" s="70" t="s">
        <v>1297</v>
      </c>
      <c r="H3119" s="69" t="s">
        <v>252</v>
      </c>
      <c r="I3119" s="69" t="s">
        <v>1227</v>
      </c>
      <c r="J3119" s="69" t="s">
        <v>349</v>
      </c>
      <c r="K3119" s="69" t="s">
        <v>382</v>
      </c>
      <c r="L3119" s="69" t="s">
        <v>420</v>
      </c>
      <c r="M3119" s="69" t="s">
        <v>388</v>
      </c>
      <c r="N3119" s="69" t="s">
        <v>44</v>
      </c>
      <c r="O3119" s="69" t="s">
        <v>433</v>
      </c>
      <c r="P3119" s="69" t="s">
        <v>970</v>
      </c>
      <c r="Q3119" s="69">
        <v>321</v>
      </c>
      <c r="R3119" s="69" t="s">
        <v>71</v>
      </c>
      <c r="V3119" s="59" t="str">
        <f t="shared" si="387"/>
        <v>6640505синий / красный</v>
      </c>
      <c r="W3119" s="59" t="str">
        <f t="shared" si="384"/>
        <v>6640505</v>
      </c>
      <c r="X3119" s="59" t="str">
        <f t="shared" si="388"/>
        <v>BROOKLIN</v>
      </c>
      <c r="AC3119" s="50">
        <f t="shared" si="389"/>
        <v>2</v>
      </c>
      <c r="AD3119" s="43">
        <f t="shared" si="390"/>
        <v>90</v>
      </c>
      <c r="AE3119" s="50">
        <f t="shared" si="391"/>
        <v>2090</v>
      </c>
    </row>
    <row r="3120" spans="1:31">
      <c r="A3120" s="59" t="str">
        <f t="shared" si="385"/>
        <v>6640505321</v>
      </c>
      <c r="B3120" s="59" t="str">
        <f t="shared" si="386"/>
        <v>02-090-06</v>
      </c>
      <c r="C3120" s="69" t="s">
        <v>5666</v>
      </c>
      <c r="D3120" s="69" t="s">
        <v>5661</v>
      </c>
      <c r="E3120" s="69" t="s">
        <v>983</v>
      </c>
      <c r="F3120" s="70">
        <v>61</v>
      </c>
      <c r="G3120" s="70" t="s">
        <v>1297</v>
      </c>
      <c r="H3120" s="69" t="s">
        <v>252</v>
      </c>
      <c r="I3120" s="69" t="s">
        <v>1227</v>
      </c>
      <c r="J3120" s="69" t="s">
        <v>349</v>
      </c>
      <c r="K3120" s="69" t="s">
        <v>382</v>
      </c>
      <c r="L3120" s="69" t="s">
        <v>420</v>
      </c>
      <c r="M3120" s="69" t="s">
        <v>388</v>
      </c>
      <c r="N3120" s="69" t="s">
        <v>44</v>
      </c>
      <c r="O3120" s="69" t="s">
        <v>433</v>
      </c>
      <c r="P3120" s="69" t="s">
        <v>970</v>
      </c>
      <c r="Q3120" s="69">
        <v>321</v>
      </c>
      <c r="R3120" s="69" t="s">
        <v>71</v>
      </c>
      <c r="V3120" s="59" t="str">
        <f t="shared" si="387"/>
        <v>6640505синий / красный</v>
      </c>
      <c r="W3120" s="59" t="str">
        <f t="shared" si="384"/>
        <v>6640505</v>
      </c>
      <c r="X3120" s="59" t="str">
        <f t="shared" si="388"/>
        <v>BROOKLIN</v>
      </c>
      <c r="AC3120" s="50">
        <f t="shared" si="389"/>
        <v>2</v>
      </c>
      <c r="AD3120" s="43">
        <f t="shared" si="390"/>
        <v>90</v>
      </c>
      <c r="AE3120" s="50">
        <f t="shared" si="391"/>
        <v>2090</v>
      </c>
    </row>
    <row r="3121" spans="1:31">
      <c r="A3121" s="59" t="str">
        <f t="shared" si="385"/>
        <v>6640505321</v>
      </c>
      <c r="B3121" s="59" t="str">
        <f t="shared" si="386"/>
        <v>02-090-06</v>
      </c>
      <c r="C3121" s="69" t="s">
        <v>5667</v>
      </c>
      <c r="D3121" s="69" t="s">
        <v>5661</v>
      </c>
      <c r="E3121" s="69" t="s">
        <v>987</v>
      </c>
      <c r="F3121" s="70">
        <v>62</v>
      </c>
      <c r="G3121" s="70" t="s">
        <v>1297</v>
      </c>
      <c r="H3121" s="69" t="s">
        <v>252</v>
      </c>
      <c r="I3121" s="69" t="s">
        <v>1227</v>
      </c>
      <c r="J3121" s="69" t="s">
        <v>349</v>
      </c>
      <c r="K3121" s="69" t="s">
        <v>382</v>
      </c>
      <c r="L3121" s="69" t="s">
        <v>420</v>
      </c>
      <c r="M3121" s="69" t="s">
        <v>388</v>
      </c>
      <c r="N3121" s="69" t="s">
        <v>44</v>
      </c>
      <c r="O3121" s="69" t="s">
        <v>433</v>
      </c>
      <c r="P3121" s="69" t="s">
        <v>970</v>
      </c>
      <c r="Q3121" s="69">
        <v>321</v>
      </c>
      <c r="R3121" s="69" t="s">
        <v>71</v>
      </c>
      <c r="V3121" s="59" t="str">
        <f t="shared" si="387"/>
        <v>6640505синий / красный</v>
      </c>
      <c r="W3121" s="59" t="str">
        <f t="shared" si="384"/>
        <v>6640505</v>
      </c>
      <c r="X3121" s="59" t="str">
        <f t="shared" si="388"/>
        <v>BROOKLIN</v>
      </c>
      <c r="AC3121" s="50">
        <f t="shared" si="389"/>
        <v>2</v>
      </c>
      <c r="AD3121" s="43">
        <f t="shared" si="390"/>
        <v>90</v>
      </c>
      <c r="AE3121" s="50">
        <f t="shared" si="391"/>
        <v>2090</v>
      </c>
    </row>
    <row r="3122" spans="1:31">
      <c r="A3122" s="59" t="str">
        <f t="shared" si="385"/>
        <v>6640505321</v>
      </c>
      <c r="B3122" s="59" t="str">
        <f t="shared" si="386"/>
        <v>02-090-06</v>
      </c>
      <c r="C3122" s="69" t="s">
        <v>5668</v>
      </c>
      <c r="D3122" s="69" t="s">
        <v>5661</v>
      </c>
      <c r="E3122" s="69" t="s">
        <v>989</v>
      </c>
      <c r="F3122" s="70">
        <v>63</v>
      </c>
      <c r="G3122" s="70" t="s">
        <v>1297</v>
      </c>
      <c r="H3122" s="69" t="s">
        <v>252</v>
      </c>
      <c r="I3122" s="69" t="s">
        <v>1227</v>
      </c>
      <c r="J3122" s="69" t="s">
        <v>349</v>
      </c>
      <c r="K3122" s="69" t="s">
        <v>382</v>
      </c>
      <c r="L3122" s="69" t="s">
        <v>420</v>
      </c>
      <c r="M3122" s="69" t="s">
        <v>388</v>
      </c>
      <c r="N3122" s="69" t="s">
        <v>44</v>
      </c>
      <c r="O3122" s="69" t="s">
        <v>433</v>
      </c>
      <c r="P3122" s="69" t="s">
        <v>970</v>
      </c>
      <c r="Q3122" s="69">
        <v>321</v>
      </c>
      <c r="R3122" s="69" t="s">
        <v>71</v>
      </c>
      <c r="V3122" s="59" t="str">
        <f t="shared" si="387"/>
        <v>6640505синий / красный</v>
      </c>
      <c r="W3122" s="59" t="str">
        <f t="shared" si="384"/>
        <v>6640505</v>
      </c>
      <c r="X3122" s="59" t="str">
        <f t="shared" si="388"/>
        <v>BROOKLIN</v>
      </c>
      <c r="AC3122" s="50">
        <f t="shared" si="389"/>
        <v>2</v>
      </c>
      <c r="AD3122" s="43">
        <f t="shared" si="390"/>
        <v>90</v>
      </c>
      <c r="AE3122" s="50">
        <f t="shared" si="391"/>
        <v>2090</v>
      </c>
    </row>
    <row r="3123" spans="1:31">
      <c r="A3123" s="59" t="str">
        <f t="shared" si="385"/>
        <v>6640505321</v>
      </c>
      <c r="B3123" s="59" t="str">
        <f t="shared" si="386"/>
        <v>02-090-06</v>
      </c>
      <c r="C3123" s="69" t="s">
        <v>5669</v>
      </c>
      <c r="D3123" s="69" t="s">
        <v>5661</v>
      </c>
      <c r="E3123" s="69" t="s">
        <v>1147</v>
      </c>
      <c r="F3123" s="70">
        <v>55</v>
      </c>
      <c r="G3123" s="70" t="s">
        <v>1297</v>
      </c>
      <c r="H3123" s="69" t="s">
        <v>252</v>
      </c>
      <c r="I3123" s="69" t="s">
        <v>1227</v>
      </c>
      <c r="J3123" s="69" t="s">
        <v>349</v>
      </c>
      <c r="K3123" s="69" t="s">
        <v>382</v>
      </c>
      <c r="L3123" s="69" t="s">
        <v>420</v>
      </c>
      <c r="M3123" s="69" t="s">
        <v>388</v>
      </c>
      <c r="N3123" s="69" t="s">
        <v>44</v>
      </c>
      <c r="O3123" s="69" t="s">
        <v>433</v>
      </c>
      <c r="P3123" s="69" t="s">
        <v>970</v>
      </c>
      <c r="Q3123" s="69">
        <v>321</v>
      </c>
      <c r="R3123" s="69" t="s">
        <v>71</v>
      </c>
      <c r="V3123" s="59" t="str">
        <f t="shared" si="387"/>
        <v>6640505синий / красный</v>
      </c>
      <c r="W3123" s="59" t="str">
        <f t="shared" si="384"/>
        <v>6640505</v>
      </c>
      <c r="X3123" s="59" t="str">
        <f t="shared" si="388"/>
        <v>BROOKLIN</v>
      </c>
      <c r="AC3123" s="50">
        <f t="shared" si="389"/>
        <v>2</v>
      </c>
      <c r="AD3123" s="43">
        <f t="shared" si="390"/>
        <v>90</v>
      </c>
      <c r="AE3123" s="50">
        <f t="shared" si="391"/>
        <v>2090</v>
      </c>
    </row>
    <row r="3124" spans="1:31">
      <c r="A3124" s="59" t="str">
        <f t="shared" si="385"/>
        <v>66411133</v>
      </c>
      <c r="B3124" s="59" t="str">
        <f t="shared" si="386"/>
        <v>02-605-08</v>
      </c>
      <c r="C3124" s="69" t="s">
        <v>5670</v>
      </c>
      <c r="D3124" s="69" t="s">
        <v>5671</v>
      </c>
      <c r="E3124" s="69" t="s">
        <v>967</v>
      </c>
      <c r="F3124" s="70">
        <v>57</v>
      </c>
      <c r="G3124" s="70" t="s">
        <v>5672</v>
      </c>
      <c r="H3124" s="69" t="s">
        <v>83</v>
      </c>
      <c r="I3124" s="69" t="s">
        <v>908</v>
      </c>
      <c r="J3124" s="69" t="s">
        <v>349</v>
      </c>
      <c r="K3124" s="69" t="s">
        <v>382</v>
      </c>
      <c r="L3124" s="69" t="s">
        <v>420</v>
      </c>
      <c r="M3124" s="69" t="s">
        <v>388</v>
      </c>
      <c r="N3124" s="69" t="s">
        <v>43</v>
      </c>
      <c r="O3124" s="69" t="s">
        <v>433</v>
      </c>
      <c r="P3124" s="69" t="s">
        <v>970</v>
      </c>
      <c r="Q3124" s="69">
        <v>3</v>
      </c>
      <c r="R3124" s="69" t="s">
        <v>83</v>
      </c>
      <c r="V3124" s="59" t="str">
        <f t="shared" si="387"/>
        <v>6641113серый</v>
      </c>
      <c r="W3124" s="59" t="str">
        <f t="shared" si="384"/>
        <v>6641113</v>
      </c>
      <c r="X3124" s="59" t="str">
        <f t="shared" si="388"/>
        <v>6-PANEL CAP SOFT COTTON/CORD</v>
      </c>
      <c r="AC3124" s="50">
        <f t="shared" si="389"/>
        <v>2</v>
      </c>
      <c r="AD3124" s="43">
        <f t="shared" si="390"/>
        <v>605</v>
      </c>
      <c r="AE3124" s="50">
        <f t="shared" si="391"/>
        <v>2605</v>
      </c>
    </row>
    <row r="3125" spans="1:31">
      <c r="A3125" s="59" t="str">
        <f t="shared" si="385"/>
        <v>66411133</v>
      </c>
      <c r="B3125" s="59" t="str">
        <f t="shared" si="386"/>
        <v>02-605-08</v>
      </c>
      <c r="C3125" s="69" t="s">
        <v>5673</v>
      </c>
      <c r="D3125" s="69" t="s">
        <v>5671</v>
      </c>
      <c r="E3125" s="69" t="s">
        <v>972</v>
      </c>
      <c r="F3125" s="70">
        <v>59</v>
      </c>
      <c r="G3125" s="70" t="s">
        <v>5672</v>
      </c>
      <c r="H3125" s="69" t="s">
        <v>83</v>
      </c>
      <c r="I3125" s="69" t="s">
        <v>908</v>
      </c>
      <c r="J3125" s="69" t="s">
        <v>349</v>
      </c>
      <c r="K3125" s="69" t="s">
        <v>382</v>
      </c>
      <c r="L3125" s="69" t="s">
        <v>420</v>
      </c>
      <c r="M3125" s="69" t="s">
        <v>388</v>
      </c>
      <c r="N3125" s="69" t="s">
        <v>43</v>
      </c>
      <c r="O3125" s="69" t="s">
        <v>433</v>
      </c>
      <c r="P3125" s="69" t="s">
        <v>970</v>
      </c>
      <c r="Q3125" s="69">
        <v>3</v>
      </c>
      <c r="R3125" s="69" t="s">
        <v>83</v>
      </c>
      <c r="V3125" s="59" t="str">
        <f t="shared" si="387"/>
        <v>6641113серый</v>
      </c>
      <c r="W3125" s="59" t="str">
        <f t="shared" si="384"/>
        <v>6641113</v>
      </c>
      <c r="X3125" s="59" t="str">
        <f t="shared" si="388"/>
        <v>6-PANEL CAP SOFT COTTON/CORD</v>
      </c>
      <c r="AC3125" s="50">
        <f t="shared" si="389"/>
        <v>2</v>
      </c>
      <c r="AD3125" s="43">
        <f t="shared" si="390"/>
        <v>605</v>
      </c>
      <c r="AE3125" s="50">
        <f t="shared" si="391"/>
        <v>2605</v>
      </c>
    </row>
    <row r="3126" spans="1:31">
      <c r="A3126" s="59" t="str">
        <f t="shared" si="385"/>
        <v>66411133</v>
      </c>
      <c r="B3126" s="59" t="str">
        <f t="shared" si="386"/>
        <v>02-605-08</v>
      </c>
      <c r="C3126" s="69" t="s">
        <v>5674</v>
      </c>
      <c r="D3126" s="69" t="s">
        <v>5671</v>
      </c>
      <c r="E3126" s="69" t="s">
        <v>983</v>
      </c>
      <c r="F3126" s="70">
        <v>61</v>
      </c>
      <c r="G3126" s="70" t="s">
        <v>5672</v>
      </c>
      <c r="H3126" s="69" t="s">
        <v>83</v>
      </c>
      <c r="I3126" s="69" t="s">
        <v>908</v>
      </c>
      <c r="J3126" s="69" t="s">
        <v>349</v>
      </c>
      <c r="K3126" s="69" t="s">
        <v>382</v>
      </c>
      <c r="L3126" s="69" t="s">
        <v>420</v>
      </c>
      <c r="M3126" s="69" t="s">
        <v>388</v>
      </c>
      <c r="N3126" s="69" t="s">
        <v>43</v>
      </c>
      <c r="O3126" s="69" t="s">
        <v>433</v>
      </c>
      <c r="P3126" s="69" t="s">
        <v>970</v>
      </c>
      <c r="Q3126" s="69">
        <v>3</v>
      </c>
      <c r="R3126" s="69" t="s">
        <v>83</v>
      </c>
      <c r="V3126" s="59" t="str">
        <f t="shared" si="387"/>
        <v>6641113серый</v>
      </c>
      <c r="W3126" s="59" t="str">
        <f t="shared" si="384"/>
        <v>6641113</v>
      </c>
      <c r="X3126" s="59" t="str">
        <f t="shared" si="388"/>
        <v>6-PANEL CAP SOFT COTTON/CORD</v>
      </c>
      <c r="AC3126" s="50">
        <f t="shared" si="389"/>
        <v>2</v>
      </c>
      <c r="AD3126" s="43">
        <f t="shared" si="390"/>
        <v>605</v>
      </c>
      <c r="AE3126" s="50">
        <f t="shared" si="391"/>
        <v>2605</v>
      </c>
    </row>
    <row r="3127" spans="1:31">
      <c r="A3127" s="59" t="str">
        <f t="shared" si="385"/>
        <v>66411133</v>
      </c>
      <c r="B3127" s="59" t="str">
        <f t="shared" si="386"/>
        <v>02-605-08</v>
      </c>
      <c r="C3127" s="69" t="s">
        <v>5675</v>
      </c>
      <c r="D3127" s="69" t="s">
        <v>5671</v>
      </c>
      <c r="E3127" s="69" t="s">
        <v>989</v>
      </c>
      <c r="F3127" s="70">
        <v>63</v>
      </c>
      <c r="G3127" s="70" t="s">
        <v>5672</v>
      </c>
      <c r="H3127" s="69" t="s">
        <v>83</v>
      </c>
      <c r="I3127" s="69" t="s">
        <v>908</v>
      </c>
      <c r="J3127" s="69" t="s">
        <v>349</v>
      </c>
      <c r="K3127" s="69" t="s">
        <v>382</v>
      </c>
      <c r="L3127" s="69" t="s">
        <v>420</v>
      </c>
      <c r="M3127" s="69" t="s">
        <v>388</v>
      </c>
      <c r="N3127" s="69" t="s">
        <v>43</v>
      </c>
      <c r="O3127" s="69" t="s">
        <v>433</v>
      </c>
      <c r="P3127" s="69" t="s">
        <v>970</v>
      </c>
      <c r="Q3127" s="69">
        <v>3</v>
      </c>
      <c r="R3127" s="69" t="s">
        <v>83</v>
      </c>
      <c r="V3127" s="59" t="str">
        <f t="shared" si="387"/>
        <v>6641113серый</v>
      </c>
      <c r="W3127" s="59" t="str">
        <f t="shared" si="384"/>
        <v>6641113</v>
      </c>
      <c r="X3127" s="59" t="str">
        <f t="shared" si="388"/>
        <v>6-PANEL CAP SOFT COTTON/CORD</v>
      </c>
      <c r="AC3127" s="50">
        <f t="shared" si="389"/>
        <v>2</v>
      </c>
      <c r="AD3127" s="43">
        <f t="shared" si="390"/>
        <v>605</v>
      </c>
      <c r="AE3127" s="50">
        <f t="shared" si="391"/>
        <v>2605</v>
      </c>
    </row>
    <row r="3128" spans="1:31">
      <c r="A3128" s="59" t="str">
        <f t="shared" si="385"/>
        <v>6810204171</v>
      </c>
      <c r="B3128" s="59" t="str">
        <f t="shared" si="386"/>
        <v>02-606-00</v>
      </c>
      <c r="C3128" s="69" t="s">
        <v>5676</v>
      </c>
      <c r="D3128" s="69" t="s">
        <v>5677</v>
      </c>
      <c r="E3128" s="69" t="s">
        <v>1147</v>
      </c>
      <c r="F3128" s="70">
        <v>55</v>
      </c>
      <c r="G3128" s="70" t="s">
        <v>5678</v>
      </c>
      <c r="H3128" s="69" t="s">
        <v>292</v>
      </c>
      <c r="I3128" s="69" t="s">
        <v>1018</v>
      </c>
      <c r="J3128" s="69" t="s">
        <v>318</v>
      </c>
      <c r="K3128" s="69" t="s">
        <v>382</v>
      </c>
      <c r="L3128" s="69" t="s">
        <v>420</v>
      </c>
      <c r="M3128" s="69" t="s">
        <v>388</v>
      </c>
      <c r="N3128" s="69" t="s">
        <v>44</v>
      </c>
      <c r="O3128" s="69" t="s">
        <v>428</v>
      </c>
      <c r="P3128" s="69" t="s">
        <v>970</v>
      </c>
      <c r="Q3128" s="69">
        <v>171</v>
      </c>
      <c r="R3128" s="69" t="s">
        <v>53</v>
      </c>
      <c r="V3128" s="59" t="str">
        <f t="shared" si="387"/>
        <v>6810204черный / бежевый</v>
      </c>
      <c r="W3128" s="59" t="str">
        <f t="shared" si="384"/>
        <v>6810204</v>
      </c>
      <c r="X3128" s="59" t="str">
        <f t="shared" si="388"/>
        <v>8-PANEL CAP HARRIS TWEED</v>
      </c>
      <c r="AC3128" s="50">
        <f t="shared" si="389"/>
        <v>2</v>
      </c>
      <c r="AD3128" s="43">
        <f t="shared" si="390"/>
        <v>606</v>
      </c>
      <c r="AE3128" s="50">
        <f t="shared" si="391"/>
        <v>2606</v>
      </c>
    </row>
    <row r="3129" spans="1:31">
      <c r="A3129" s="59" t="str">
        <f t="shared" si="385"/>
        <v>6810204171</v>
      </c>
      <c r="B3129" s="59" t="str">
        <f t="shared" si="386"/>
        <v>02-606-00</v>
      </c>
      <c r="C3129" s="69" t="s">
        <v>5679</v>
      </c>
      <c r="D3129" s="69" t="s">
        <v>5677</v>
      </c>
      <c r="E3129" s="69" t="s">
        <v>967</v>
      </c>
      <c r="F3129" s="70">
        <v>57</v>
      </c>
      <c r="G3129" s="70" t="s">
        <v>5678</v>
      </c>
      <c r="H3129" s="69" t="s">
        <v>292</v>
      </c>
      <c r="I3129" s="69" t="s">
        <v>1018</v>
      </c>
      <c r="J3129" s="69" t="s">
        <v>318</v>
      </c>
      <c r="K3129" s="69" t="s">
        <v>382</v>
      </c>
      <c r="L3129" s="69" t="s">
        <v>420</v>
      </c>
      <c r="M3129" s="69" t="s">
        <v>388</v>
      </c>
      <c r="N3129" s="69" t="s">
        <v>44</v>
      </c>
      <c r="O3129" s="69" t="s">
        <v>428</v>
      </c>
      <c r="P3129" s="69" t="s">
        <v>970</v>
      </c>
      <c r="Q3129" s="69">
        <v>171</v>
      </c>
      <c r="R3129" s="69" t="s">
        <v>53</v>
      </c>
      <c r="V3129" s="59" t="str">
        <f t="shared" si="387"/>
        <v>6810204черный / бежевый</v>
      </c>
      <c r="W3129" s="59" t="str">
        <f t="shared" si="384"/>
        <v>6810204</v>
      </c>
      <c r="X3129" s="59" t="str">
        <f t="shared" si="388"/>
        <v>8-PANEL CAP HARRIS TWEED</v>
      </c>
      <c r="AC3129" s="50">
        <f t="shared" si="389"/>
        <v>2</v>
      </c>
      <c r="AD3129" s="43">
        <f t="shared" si="390"/>
        <v>606</v>
      </c>
      <c r="AE3129" s="50">
        <f t="shared" si="391"/>
        <v>2606</v>
      </c>
    </row>
    <row r="3130" spans="1:31">
      <c r="A3130" s="59" t="str">
        <f t="shared" si="385"/>
        <v>6810204171</v>
      </c>
      <c r="B3130" s="59" t="str">
        <f t="shared" si="386"/>
        <v>02-606-00</v>
      </c>
      <c r="C3130" s="69" t="s">
        <v>5680</v>
      </c>
      <c r="D3130" s="69" t="s">
        <v>5677</v>
      </c>
      <c r="E3130" s="69" t="s">
        <v>972</v>
      </c>
      <c r="F3130" s="70">
        <v>59</v>
      </c>
      <c r="G3130" s="70" t="s">
        <v>5678</v>
      </c>
      <c r="H3130" s="69" t="s">
        <v>292</v>
      </c>
      <c r="I3130" s="69" t="s">
        <v>1018</v>
      </c>
      <c r="J3130" s="69" t="s">
        <v>318</v>
      </c>
      <c r="K3130" s="69" t="s">
        <v>382</v>
      </c>
      <c r="L3130" s="69" t="s">
        <v>420</v>
      </c>
      <c r="M3130" s="69" t="s">
        <v>388</v>
      </c>
      <c r="N3130" s="69" t="s">
        <v>44</v>
      </c>
      <c r="O3130" s="69" t="s">
        <v>428</v>
      </c>
      <c r="P3130" s="69" t="s">
        <v>970</v>
      </c>
      <c r="Q3130" s="69">
        <v>171</v>
      </c>
      <c r="R3130" s="69" t="s">
        <v>53</v>
      </c>
      <c r="V3130" s="59" t="str">
        <f t="shared" si="387"/>
        <v>6810204черный / бежевый</v>
      </c>
      <c r="W3130" s="59" t="str">
        <f t="shared" si="384"/>
        <v>6810204</v>
      </c>
      <c r="X3130" s="59" t="str">
        <f t="shared" si="388"/>
        <v>8-PANEL CAP HARRIS TWEED</v>
      </c>
      <c r="AC3130" s="50">
        <f t="shared" si="389"/>
        <v>2</v>
      </c>
      <c r="AD3130" s="43">
        <f t="shared" si="390"/>
        <v>606</v>
      </c>
      <c r="AE3130" s="50">
        <f t="shared" si="391"/>
        <v>2606</v>
      </c>
    </row>
    <row r="3131" spans="1:31">
      <c r="A3131" s="59" t="str">
        <f t="shared" si="385"/>
        <v>6810204171</v>
      </c>
      <c r="B3131" s="59" t="str">
        <f t="shared" si="386"/>
        <v>02-606-00</v>
      </c>
      <c r="C3131" s="69" t="s">
        <v>5681</v>
      </c>
      <c r="D3131" s="69" t="s">
        <v>5677</v>
      </c>
      <c r="E3131" s="69" t="s">
        <v>983</v>
      </c>
      <c r="F3131" s="70">
        <v>61</v>
      </c>
      <c r="G3131" s="70" t="s">
        <v>5678</v>
      </c>
      <c r="H3131" s="69" t="s">
        <v>292</v>
      </c>
      <c r="I3131" s="69" t="s">
        <v>1018</v>
      </c>
      <c r="J3131" s="69" t="s">
        <v>318</v>
      </c>
      <c r="K3131" s="69" t="s">
        <v>382</v>
      </c>
      <c r="L3131" s="69" t="s">
        <v>420</v>
      </c>
      <c r="M3131" s="69" t="s">
        <v>388</v>
      </c>
      <c r="N3131" s="69" t="s">
        <v>44</v>
      </c>
      <c r="O3131" s="69" t="s">
        <v>428</v>
      </c>
      <c r="P3131" s="69" t="s">
        <v>970</v>
      </c>
      <c r="Q3131" s="69">
        <v>171</v>
      </c>
      <c r="R3131" s="69" t="s">
        <v>53</v>
      </c>
      <c r="V3131" s="59" t="str">
        <f t="shared" si="387"/>
        <v>6810204черный / бежевый</v>
      </c>
      <c r="W3131" s="59" t="str">
        <f t="shared" si="384"/>
        <v>6810204</v>
      </c>
      <c r="X3131" s="59" t="str">
        <f t="shared" si="388"/>
        <v>8-PANEL CAP HARRIS TWEED</v>
      </c>
      <c r="AC3131" s="50">
        <f t="shared" si="389"/>
        <v>2</v>
      </c>
      <c r="AD3131" s="43">
        <f t="shared" si="390"/>
        <v>606</v>
      </c>
      <c r="AE3131" s="50">
        <f t="shared" si="391"/>
        <v>2606</v>
      </c>
    </row>
    <row r="3132" spans="1:31">
      <c r="A3132" s="59" t="str">
        <f t="shared" si="385"/>
        <v>6810204171</v>
      </c>
      <c r="B3132" s="59" t="str">
        <f t="shared" si="386"/>
        <v>02-606-00</v>
      </c>
      <c r="C3132" s="69" t="s">
        <v>5682</v>
      </c>
      <c r="D3132" s="69" t="s">
        <v>5677</v>
      </c>
      <c r="E3132" s="69" t="s">
        <v>989</v>
      </c>
      <c r="F3132" s="70">
        <v>63</v>
      </c>
      <c r="G3132" s="70" t="s">
        <v>5678</v>
      </c>
      <c r="H3132" s="69" t="s">
        <v>292</v>
      </c>
      <c r="I3132" s="69" t="s">
        <v>1018</v>
      </c>
      <c r="J3132" s="69" t="s">
        <v>318</v>
      </c>
      <c r="K3132" s="69" t="s">
        <v>382</v>
      </c>
      <c r="L3132" s="69" t="s">
        <v>420</v>
      </c>
      <c r="M3132" s="69" t="s">
        <v>388</v>
      </c>
      <c r="N3132" s="69" t="s">
        <v>44</v>
      </c>
      <c r="O3132" s="69" t="s">
        <v>428</v>
      </c>
      <c r="P3132" s="69" t="s">
        <v>970</v>
      </c>
      <c r="Q3132" s="69">
        <v>171</v>
      </c>
      <c r="R3132" s="69" t="s">
        <v>53</v>
      </c>
      <c r="V3132" s="59" t="str">
        <f t="shared" si="387"/>
        <v>6810204черный / бежевый</v>
      </c>
      <c r="W3132" s="59" t="str">
        <f t="shared" si="384"/>
        <v>6810204</v>
      </c>
      <c r="X3132" s="59" t="str">
        <f t="shared" si="388"/>
        <v>8-PANEL CAP HARRIS TWEED</v>
      </c>
      <c r="AC3132" s="50">
        <f t="shared" si="389"/>
        <v>2</v>
      </c>
      <c r="AD3132" s="43">
        <f t="shared" si="390"/>
        <v>606</v>
      </c>
      <c r="AE3132" s="50">
        <f t="shared" si="391"/>
        <v>2606</v>
      </c>
    </row>
    <row r="3133" spans="1:31">
      <c r="A3133" s="59" t="str">
        <f t="shared" si="385"/>
        <v>68401016</v>
      </c>
      <c r="B3133" s="59" t="str">
        <f t="shared" si="386"/>
        <v>02-091-91</v>
      </c>
      <c r="C3133" s="69" t="s">
        <v>5683</v>
      </c>
      <c r="D3133" s="69" t="s">
        <v>5684</v>
      </c>
      <c r="E3133" s="69" t="s">
        <v>985</v>
      </c>
      <c r="F3133" s="70">
        <v>56</v>
      </c>
      <c r="G3133" s="70" t="s">
        <v>1308</v>
      </c>
      <c r="H3133" s="69" t="s">
        <v>271</v>
      </c>
      <c r="I3133" s="69" t="s">
        <v>1184</v>
      </c>
      <c r="J3133" s="69" t="s">
        <v>318</v>
      </c>
      <c r="K3133" s="69" t="s">
        <v>382</v>
      </c>
      <c r="L3133" s="69" t="s">
        <v>420</v>
      </c>
      <c r="M3133" s="69" t="s">
        <v>388</v>
      </c>
      <c r="N3133" s="69" t="s">
        <v>44</v>
      </c>
      <c r="O3133" s="69" t="s">
        <v>433</v>
      </c>
      <c r="P3133" s="69" t="s">
        <v>970</v>
      </c>
      <c r="Q3133" s="69">
        <v>6</v>
      </c>
      <c r="R3133" s="69" t="s">
        <v>86</v>
      </c>
      <c r="V3133" s="59" t="str">
        <f t="shared" si="387"/>
        <v>6840101темно-коричневый</v>
      </c>
      <c r="W3133" s="59" t="str">
        <f t="shared" si="384"/>
        <v>6840101</v>
      </c>
      <c r="X3133" s="59" t="str">
        <f t="shared" si="388"/>
        <v>HATTERAS</v>
      </c>
      <c r="AC3133" s="50">
        <f t="shared" si="389"/>
        <v>2</v>
      </c>
      <c r="AD3133" s="43">
        <f t="shared" si="390"/>
        <v>91</v>
      </c>
      <c r="AE3133" s="50">
        <f t="shared" si="391"/>
        <v>2091</v>
      </c>
    </row>
    <row r="3134" spans="1:31">
      <c r="A3134" s="59" t="str">
        <f t="shared" si="385"/>
        <v>68401016</v>
      </c>
      <c r="B3134" s="59" t="str">
        <f t="shared" si="386"/>
        <v>02-091-91</v>
      </c>
      <c r="C3134" s="69" t="s">
        <v>5685</v>
      </c>
      <c r="D3134" s="69" t="s">
        <v>5684</v>
      </c>
      <c r="E3134" s="69" t="s">
        <v>979</v>
      </c>
      <c r="F3134" s="70">
        <v>58</v>
      </c>
      <c r="G3134" s="70" t="s">
        <v>1308</v>
      </c>
      <c r="H3134" s="69" t="s">
        <v>271</v>
      </c>
      <c r="I3134" s="69" t="s">
        <v>1184</v>
      </c>
      <c r="J3134" s="69" t="s">
        <v>318</v>
      </c>
      <c r="K3134" s="69" t="s">
        <v>382</v>
      </c>
      <c r="L3134" s="69" t="s">
        <v>420</v>
      </c>
      <c r="M3134" s="69" t="s">
        <v>388</v>
      </c>
      <c r="N3134" s="69" t="s">
        <v>44</v>
      </c>
      <c r="O3134" s="69" t="s">
        <v>433</v>
      </c>
      <c r="P3134" s="69" t="s">
        <v>970</v>
      </c>
      <c r="Q3134" s="69">
        <v>6</v>
      </c>
      <c r="R3134" s="69" t="s">
        <v>86</v>
      </c>
      <c r="V3134" s="59" t="str">
        <f t="shared" si="387"/>
        <v>6840101темно-коричневый</v>
      </c>
      <c r="W3134" s="59" t="str">
        <f t="shared" si="384"/>
        <v>6840101</v>
      </c>
      <c r="X3134" s="59" t="str">
        <f t="shared" si="388"/>
        <v>HATTERAS</v>
      </c>
      <c r="AC3134" s="50">
        <f t="shared" si="389"/>
        <v>2</v>
      </c>
      <c r="AD3134" s="43">
        <f t="shared" si="390"/>
        <v>91</v>
      </c>
      <c r="AE3134" s="50">
        <f t="shared" si="391"/>
        <v>2091</v>
      </c>
    </row>
    <row r="3135" spans="1:31">
      <c r="A3135" s="59" t="str">
        <f t="shared" si="385"/>
        <v>68401016</v>
      </c>
      <c r="B3135" s="59" t="str">
        <f t="shared" si="386"/>
        <v>02-091-91</v>
      </c>
      <c r="C3135" s="69" t="s">
        <v>5686</v>
      </c>
      <c r="D3135" s="69" t="s">
        <v>5684</v>
      </c>
      <c r="E3135" s="69" t="s">
        <v>981</v>
      </c>
      <c r="F3135" s="70">
        <v>60</v>
      </c>
      <c r="G3135" s="70" t="s">
        <v>1308</v>
      </c>
      <c r="H3135" s="69" t="s">
        <v>271</v>
      </c>
      <c r="I3135" s="69" t="s">
        <v>1184</v>
      </c>
      <c r="J3135" s="69" t="s">
        <v>318</v>
      </c>
      <c r="K3135" s="69" t="s">
        <v>382</v>
      </c>
      <c r="L3135" s="69" t="s">
        <v>420</v>
      </c>
      <c r="M3135" s="69" t="s">
        <v>388</v>
      </c>
      <c r="N3135" s="69" t="s">
        <v>44</v>
      </c>
      <c r="O3135" s="69" t="s">
        <v>433</v>
      </c>
      <c r="P3135" s="69" t="s">
        <v>970</v>
      </c>
      <c r="Q3135" s="69">
        <v>6</v>
      </c>
      <c r="R3135" s="69" t="s">
        <v>86</v>
      </c>
      <c r="V3135" s="59" t="str">
        <f t="shared" si="387"/>
        <v>6840101темно-коричневый</v>
      </c>
      <c r="W3135" s="59" t="str">
        <f t="shared" si="384"/>
        <v>6840101</v>
      </c>
      <c r="X3135" s="59" t="str">
        <f t="shared" si="388"/>
        <v>HATTERAS</v>
      </c>
      <c r="AC3135" s="50">
        <f t="shared" si="389"/>
        <v>2</v>
      </c>
      <c r="AD3135" s="43">
        <f t="shared" si="390"/>
        <v>91</v>
      </c>
      <c r="AE3135" s="50">
        <f t="shared" si="391"/>
        <v>2091</v>
      </c>
    </row>
    <row r="3136" spans="1:31">
      <c r="A3136" s="59" t="str">
        <f t="shared" si="385"/>
        <v>68401016</v>
      </c>
      <c r="B3136" s="59" t="str">
        <f t="shared" si="386"/>
        <v>02-091-91</v>
      </c>
      <c r="C3136" s="69" t="s">
        <v>5687</v>
      </c>
      <c r="D3136" s="69" t="s">
        <v>5684</v>
      </c>
      <c r="E3136" s="69" t="s">
        <v>987</v>
      </c>
      <c r="F3136" s="70">
        <v>62</v>
      </c>
      <c r="G3136" s="70" t="s">
        <v>1308</v>
      </c>
      <c r="H3136" s="69" t="s">
        <v>271</v>
      </c>
      <c r="I3136" s="69" t="s">
        <v>1184</v>
      </c>
      <c r="J3136" s="69" t="s">
        <v>318</v>
      </c>
      <c r="K3136" s="69" t="s">
        <v>382</v>
      </c>
      <c r="L3136" s="69" t="s">
        <v>420</v>
      </c>
      <c r="M3136" s="69" t="s">
        <v>388</v>
      </c>
      <c r="N3136" s="69" t="s">
        <v>44</v>
      </c>
      <c r="O3136" s="69" t="s">
        <v>433</v>
      </c>
      <c r="P3136" s="69" t="s">
        <v>970</v>
      </c>
      <c r="Q3136" s="69">
        <v>6</v>
      </c>
      <c r="R3136" s="69" t="s">
        <v>86</v>
      </c>
      <c r="V3136" s="59" t="str">
        <f t="shared" si="387"/>
        <v>6840101темно-коричневый</v>
      </c>
      <c r="W3136" s="59" t="str">
        <f t="shared" si="384"/>
        <v>6840101</v>
      </c>
      <c r="X3136" s="59" t="str">
        <f t="shared" si="388"/>
        <v>HATTERAS</v>
      </c>
      <c r="AC3136" s="50">
        <f t="shared" si="389"/>
        <v>2</v>
      </c>
      <c r="AD3136" s="43">
        <f t="shared" si="390"/>
        <v>91</v>
      </c>
      <c r="AE3136" s="50">
        <f t="shared" si="391"/>
        <v>2091</v>
      </c>
    </row>
    <row r="3137" spans="1:31">
      <c r="A3137" s="59" t="str">
        <f t="shared" si="385"/>
        <v>6840309268</v>
      </c>
      <c r="B3137" s="59" t="str">
        <f t="shared" si="386"/>
        <v>02-607-14</v>
      </c>
      <c r="C3137" s="69" t="s">
        <v>5688</v>
      </c>
      <c r="D3137" s="69" t="s">
        <v>5689</v>
      </c>
      <c r="E3137" s="69" t="s">
        <v>967</v>
      </c>
      <c r="F3137" s="70">
        <v>57</v>
      </c>
      <c r="G3137" s="70" t="s">
        <v>5690</v>
      </c>
      <c r="H3137" s="69" t="s">
        <v>86</v>
      </c>
      <c r="I3137" s="69" t="s">
        <v>5691</v>
      </c>
      <c r="J3137" s="69" t="s">
        <v>318</v>
      </c>
      <c r="K3137" s="69" t="s">
        <v>382</v>
      </c>
      <c r="L3137" s="69" t="s">
        <v>420</v>
      </c>
      <c r="M3137" s="69" t="s">
        <v>388</v>
      </c>
      <c r="N3137" s="69" t="s">
        <v>44</v>
      </c>
      <c r="O3137" s="69" t="s">
        <v>428</v>
      </c>
      <c r="P3137" s="69" t="s">
        <v>970</v>
      </c>
      <c r="Q3137" s="69">
        <v>268</v>
      </c>
      <c r="R3137" s="69" t="s">
        <v>86</v>
      </c>
      <c r="V3137" s="59" t="str">
        <f t="shared" si="387"/>
        <v>6840309коричневый</v>
      </c>
      <c r="W3137" s="59" t="str">
        <f t="shared" si="384"/>
        <v>6840309</v>
      </c>
      <c r="X3137" s="59" t="str">
        <f t="shared" si="388"/>
        <v>HATTERAS VIRGIN WOOL/SILK</v>
      </c>
      <c r="AC3137" s="50">
        <f t="shared" si="389"/>
        <v>2</v>
      </c>
      <c r="AD3137" s="43">
        <f t="shared" si="390"/>
        <v>607</v>
      </c>
      <c r="AE3137" s="50">
        <f t="shared" si="391"/>
        <v>2607</v>
      </c>
    </row>
    <row r="3138" spans="1:31">
      <c r="A3138" s="59" t="str">
        <f t="shared" si="385"/>
        <v>6840309268</v>
      </c>
      <c r="B3138" s="59" t="str">
        <f t="shared" si="386"/>
        <v>02-607-14</v>
      </c>
      <c r="C3138" s="69" t="s">
        <v>5692</v>
      </c>
      <c r="D3138" s="69" t="s">
        <v>5689</v>
      </c>
      <c r="E3138" s="69" t="s">
        <v>979</v>
      </c>
      <c r="F3138" s="70">
        <v>58</v>
      </c>
      <c r="G3138" s="70" t="s">
        <v>5690</v>
      </c>
      <c r="H3138" s="69" t="s">
        <v>86</v>
      </c>
      <c r="I3138" s="69" t="s">
        <v>5691</v>
      </c>
      <c r="J3138" s="69" t="s">
        <v>318</v>
      </c>
      <c r="K3138" s="69" t="s">
        <v>382</v>
      </c>
      <c r="L3138" s="69" t="s">
        <v>420</v>
      </c>
      <c r="M3138" s="69" t="s">
        <v>388</v>
      </c>
      <c r="N3138" s="69" t="s">
        <v>44</v>
      </c>
      <c r="O3138" s="69" t="s">
        <v>428</v>
      </c>
      <c r="P3138" s="69" t="s">
        <v>970</v>
      </c>
      <c r="Q3138" s="69">
        <v>268</v>
      </c>
      <c r="R3138" s="69" t="s">
        <v>86</v>
      </c>
      <c r="V3138" s="59" t="str">
        <f t="shared" si="387"/>
        <v>6840309коричневый</v>
      </c>
      <c r="W3138" s="59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6840309</v>
      </c>
      <c r="X3138" s="59" t="str">
        <f t="shared" si="388"/>
        <v>HATTERAS VIRGIN WOOL/SILK</v>
      </c>
      <c r="AC3138" s="50">
        <f t="shared" si="389"/>
        <v>2</v>
      </c>
      <c r="AD3138" s="43">
        <f t="shared" si="390"/>
        <v>607</v>
      </c>
      <c r="AE3138" s="50">
        <f t="shared" si="391"/>
        <v>2607</v>
      </c>
    </row>
    <row r="3139" spans="1:31">
      <c r="A3139" s="59" t="str">
        <f t="shared" ref="A3139:A3202" si="393">IF(G3139&amp;Q3139&lt;&gt;"",W3139&amp;Q3139,"")</f>
        <v>6840309268</v>
      </c>
      <c r="B3139" s="59" t="str">
        <f t="shared" ref="B3139:B3202" si="394">IF(C3139&lt;&gt;"",LEFT(C3139,9),"")</f>
        <v>02-607-14</v>
      </c>
      <c r="C3139" s="69" t="s">
        <v>5693</v>
      </c>
      <c r="D3139" s="69" t="s">
        <v>5689</v>
      </c>
      <c r="E3139" s="69" t="s">
        <v>972</v>
      </c>
      <c r="F3139" s="70">
        <v>59</v>
      </c>
      <c r="G3139" s="70" t="s">
        <v>5690</v>
      </c>
      <c r="H3139" s="69" t="s">
        <v>86</v>
      </c>
      <c r="I3139" s="69" t="s">
        <v>5691</v>
      </c>
      <c r="J3139" s="69" t="s">
        <v>318</v>
      </c>
      <c r="K3139" s="69" t="s">
        <v>382</v>
      </c>
      <c r="L3139" s="69" t="s">
        <v>420</v>
      </c>
      <c r="M3139" s="69" t="s">
        <v>388</v>
      </c>
      <c r="N3139" s="69" t="s">
        <v>44</v>
      </c>
      <c r="O3139" s="69" t="s">
        <v>428</v>
      </c>
      <c r="P3139" s="69" t="s">
        <v>970</v>
      </c>
      <c r="Q3139" s="69">
        <v>268</v>
      </c>
      <c r="R3139" s="69" t="s">
        <v>86</v>
      </c>
      <c r="V3139" s="59" t="str">
        <f t="shared" ref="V3139:V3202" si="395">W3139&amp;H3139</f>
        <v>6840309коричневый</v>
      </c>
      <c r="W3139" s="59" t="str">
        <f t="shared" si="392"/>
        <v>6840309</v>
      </c>
      <c r="X3139" s="59" t="str">
        <f t="shared" ref="X3139:X3202" si="396">IF(A3139&lt;&gt;"",IFERROR(IF(FIND(" ",G3139)&gt;=1,MID(G3139,FIND(" ",G3139)+1,LEN(G3139)),""),""),"")</f>
        <v>HATTERAS VIRGIN WOOL/SILK</v>
      </c>
      <c r="AC3139" s="50">
        <f t="shared" ref="AC3139:AC3202" si="397">IFERROR(VALUE(MID($C3139,1,2)),0)</f>
        <v>2</v>
      </c>
      <c r="AD3139" s="43">
        <f t="shared" ref="AD3139:AD3202" si="398">IFERROR(VALUE(MID($C3139,4,3)),0)</f>
        <v>607</v>
      </c>
      <c r="AE3139" s="50">
        <f t="shared" ref="AE3139:AE3202" si="399">VALUE(RIGHT("00"&amp;AC3139,2)&amp;RIGHT("000"&amp;AD3139,3))</f>
        <v>2607</v>
      </c>
    </row>
    <row r="3140" spans="1:31">
      <c r="A3140" s="59" t="str">
        <f t="shared" si="393"/>
        <v>6840309268</v>
      </c>
      <c r="B3140" s="59" t="str">
        <f t="shared" si="394"/>
        <v>02-607-14</v>
      </c>
      <c r="C3140" s="69" t="s">
        <v>5694</v>
      </c>
      <c r="D3140" s="69" t="s">
        <v>5689</v>
      </c>
      <c r="E3140" s="69" t="s">
        <v>981</v>
      </c>
      <c r="F3140" s="70">
        <v>60</v>
      </c>
      <c r="G3140" s="70" t="s">
        <v>5690</v>
      </c>
      <c r="H3140" s="69" t="s">
        <v>86</v>
      </c>
      <c r="I3140" s="69" t="s">
        <v>5691</v>
      </c>
      <c r="J3140" s="69" t="s">
        <v>318</v>
      </c>
      <c r="K3140" s="69" t="s">
        <v>382</v>
      </c>
      <c r="L3140" s="69" t="s">
        <v>420</v>
      </c>
      <c r="M3140" s="69" t="s">
        <v>388</v>
      </c>
      <c r="N3140" s="69" t="s">
        <v>44</v>
      </c>
      <c r="O3140" s="69" t="s">
        <v>428</v>
      </c>
      <c r="P3140" s="69" t="s">
        <v>970</v>
      </c>
      <c r="Q3140" s="69">
        <v>268</v>
      </c>
      <c r="R3140" s="69" t="s">
        <v>86</v>
      </c>
      <c r="V3140" s="59" t="str">
        <f t="shared" si="395"/>
        <v>6840309коричневый</v>
      </c>
      <c r="W3140" s="59" t="str">
        <f t="shared" si="392"/>
        <v>6840309</v>
      </c>
      <c r="X3140" s="59" t="str">
        <f t="shared" si="396"/>
        <v>HATTERAS VIRGIN WOOL/SILK</v>
      </c>
      <c r="AC3140" s="50">
        <f t="shared" si="397"/>
        <v>2</v>
      </c>
      <c r="AD3140" s="43">
        <f t="shared" si="398"/>
        <v>607</v>
      </c>
      <c r="AE3140" s="50">
        <f t="shared" si="399"/>
        <v>2607</v>
      </c>
    </row>
    <row r="3141" spans="1:31">
      <c r="A3141" s="59" t="str">
        <f t="shared" si="393"/>
        <v>6840309268</v>
      </c>
      <c r="B3141" s="59" t="str">
        <f t="shared" si="394"/>
        <v>02-607-14</v>
      </c>
      <c r="C3141" s="69" t="s">
        <v>5695</v>
      </c>
      <c r="D3141" s="69" t="s">
        <v>5689</v>
      </c>
      <c r="E3141" s="69" t="s">
        <v>983</v>
      </c>
      <c r="F3141" s="70">
        <v>61</v>
      </c>
      <c r="G3141" s="70" t="s">
        <v>5690</v>
      </c>
      <c r="H3141" s="69" t="s">
        <v>86</v>
      </c>
      <c r="I3141" s="69" t="s">
        <v>5691</v>
      </c>
      <c r="J3141" s="69" t="s">
        <v>318</v>
      </c>
      <c r="K3141" s="69" t="s">
        <v>382</v>
      </c>
      <c r="L3141" s="69" t="s">
        <v>420</v>
      </c>
      <c r="M3141" s="69" t="s">
        <v>388</v>
      </c>
      <c r="N3141" s="69" t="s">
        <v>44</v>
      </c>
      <c r="O3141" s="69" t="s">
        <v>428</v>
      </c>
      <c r="P3141" s="69" t="s">
        <v>970</v>
      </c>
      <c r="Q3141" s="69">
        <v>268</v>
      </c>
      <c r="R3141" s="69" t="s">
        <v>86</v>
      </c>
      <c r="V3141" s="59" t="str">
        <f t="shared" si="395"/>
        <v>6840309коричневый</v>
      </c>
      <c r="W3141" s="59" t="str">
        <f t="shared" si="392"/>
        <v>6840309</v>
      </c>
      <c r="X3141" s="59" t="str">
        <f t="shared" si="396"/>
        <v>HATTERAS VIRGIN WOOL/SILK</v>
      </c>
      <c r="AC3141" s="50">
        <f t="shared" si="397"/>
        <v>2</v>
      </c>
      <c r="AD3141" s="43">
        <f t="shared" si="398"/>
        <v>607</v>
      </c>
      <c r="AE3141" s="50">
        <f t="shared" si="399"/>
        <v>2607</v>
      </c>
    </row>
    <row r="3142" spans="1:31">
      <c r="A3142" s="59" t="str">
        <f t="shared" si="393"/>
        <v>6840309268</v>
      </c>
      <c r="B3142" s="59" t="str">
        <f t="shared" si="394"/>
        <v>02-607-14</v>
      </c>
      <c r="C3142" s="69" t="s">
        <v>5696</v>
      </c>
      <c r="D3142" s="69" t="s">
        <v>5689</v>
      </c>
      <c r="E3142" s="69" t="s">
        <v>987</v>
      </c>
      <c r="F3142" s="70">
        <v>62</v>
      </c>
      <c r="G3142" s="70" t="s">
        <v>5690</v>
      </c>
      <c r="H3142" s="69" t="s">
        <v>86</v>
      </c>
      <c r="I3142" s="69" t="s">
        <v>5691</v>
      </c>
      <c r="J3142" s="69" t="s">
        <v>318</v>
      </c>
      <c r="K3142" s="69" t="s">
        <v>382</v>
      </c>
      <c r="L3142" s="69" t="s">
        <v>420</v>
      </c>
      <c r="M3142" s="69" t="s">
        <v>388</v>
      </c>
      <c r="N3142" s="69" t="s">
        <v>44</v>
      </c>
      <c r="O3142" s="69" t="s">
        <v>428</v>
      </c>
      <c r="P3142" s="69" t="s">
        <v>970</v>
      </c>
      <c r="Q3142" s="69">
        <v>268</v>
      </c>
      <c r="R3142" s="69" t="s">
        <v>86</v>
      </c>
      <c r="V3142" s="59" t="str">
        <f t="shared" si="395"/>
        <v>6840309коричневый</v>
      </c>
      <c r="W3142" s="59" t="str">
        <f t="shared" si="392"/>
        <v>6840309</v>
      </c>
      <c r="X3142" s="59" t="str">
        <f t="shared" si="396"/>
        <v>HATTERAS VIRGIN WOOL/SILK</v>
      </c>
      <c r="AC3142" s="50">
        <f t="shared" si="397"/>
        <v>2</v>
      </c>
      <c r="AD3142" s="43">
        <f t="shared" si="398"/>
        <v>607</v>
      </c>
      <c r="AE3142" s="50">
        <f t="shared" si="399"/>
        <v>2607</v>
      </c>
    </row>
    <row r="3143" spans="1:31">
      <c r="A3143" s="59" t="str">
        <f t="shared" si="393"/>
        <v>6840332261</v>
      </c>
      <c r="B3143" s="59" t="str">
        <f t="shared" si="394"/>
        <v>02-608-05</v>
      </c>
      <c r="C3143" s="69" t="s">
        <v>5697</v>
      </c>
      <c r="D3143" s="69" t="s">
        <v>5698</v>
      </c>
      <c r="E3143" s="69" t="s">
        <v>985</v>
      </c>
      <c r="F3143" s="70">
        <v>56</v>
      </c>
      <c r="G3143" s="70" t="s">
        <v>5699</v>
      </c>
      <c r="H3143" s="69" t="s">
        <v>86</v>
      </c>
      <c r="I3143" s="69" t="s">
        <v>1018</v>
      </c>
      <c r="J3143" s="69" t="s">
        <v>318</v>
      </c>
      <c r="K3143" s="69" t="s">
        <v>382</v>
      </c>
      <c r="L3143" s="69" t="s">
        <v>420</v>
      </c>
      <c r="M3143" s="69" t="s">
        <v>388</v>
      </c>
      <c r="N3143" s="69" t="s">
        <v>44</v>
      </c>
      <c r="O3143" s="69" t="s">
        <v>433</v>
      </c>
      <c r="P3143" s="69" t="s">
        <v>970</v>
      </c>
      <c r="Q3143" s="69">
        <v>261</v>
      </c>
      <c r="R3143" s="69" t="s">
        <v>86</v>
      </c>
      <c r="V3143" s="59" t="str">
        <f t="shared" si="395"/>
        <v>6840332коричневый</v>
      </c>
      <c r="W3143" s="59" t="str">
        <f t="shared" si="392"/>
        <v>6840332</v>
      </c>
      <c r="X3143" s="59" t="str">
        <f t="shared" si="396"/>
        <v>HATTERAS WOOL CHECK</v>
      </c>
      <c r="AC3143" s="50">
        <f t="shared" si="397"/>
        <v>2</v>
      </c>
      <c r="AD3143" s="43">
        <f t="shared" si="398"/>
        <v>608</v>
      </c>
      <c r="AE3143" s="50">
        <f t="shared" si="399"/>
        <v>2608</v>
      </c>
    </row>
    <row r="3144" spans="1:31">
      <c r="A3144" s="59" t="str">
        <f t="shared" si="393"/>
        <v>6840332261</v>
      </c>
      <c r="B3144" s="59" t="str">
        <f t="shared" si="394"/>
        <v>02-608-05</v>
      </c>
      <c r="C3144" s="69" t="s">
        <v>5700</v>
      </c>
      <c r="D3144" s="69" t="s">
        <v>5698</v>
      </c>
      <c r="E3144" s="69" t="s">
        <v>967</v>
      </c>
      <c r="F3144" s="70">
        <v>57</v>
      </c>
      <c r="G3144" s="70" t="s">
        <v>5699</v>
      </c>
      <c r="H3144" s="69" t="s">
        <v>86</v>
      </c>
      <c r="I3144" s="69" t="s">
        <v>1018</v>
      </c>
      <c r="J3144" s="69" t="s">
        <v>318</v>
      </c>
      <c r="K3144" s="69" t="s">
        <v>382</v>
      </c>
      <c r="L3144" s="69" t="s">
        <v>420</v>
      </c>
      <c r="M3144" s="69" t="s">
        <v>388</v>
      </c>
      <c r="N3144" s="69" t="s">
        <v>44</v>
      </c>
      <c r="O3144" s="69" t="s">
        <v>433</v>
      </c>
      <c r="P3144" s="69" t="s">
        <v>970</v>
      </c>
      <c r="Q3144" s="69">
        <v>261</v>
      </c>
      <c r="R3144" s="69" t="s">
        <v>86</v>
      </c>
      <c r="V3144" s="59" t="str">
        <f t="shared" si="395"/>
        <v>6840332коричневый</v>
      </c>
      <c r="W3144" s="59" t="str">
        <f t="shared" si="392"/>
        <v>6840332</v>
      </c>
      <c r="X3144" s="59" t="str">
        <f t="shared" si="396"/>
        <v>HATTERAS WOOL CHECK</v>
      </c>
      <c r="AC3144" s="50">
        <f t="shared" si="397"/>
        <v>2</v>
      </c>
      <c r="AD3144" s="43">
        <f t="shared" si="398"/>
        <v>608</v>
      </c>
      <c r="AE3144" s="50">
        <f t="shared" si="399"/>
        <v>2608</v>
      </c>
    </row>
    <row r="3145" spans="1:31">
      <c r="A3145" s="59" t="str">
        <f t="shared" si="393"/>
        <v>6840332261</v>
      </c>
      <c r="B3145" s="59" t="str">
        <f t="shared" si="394"/>
        <v>02-608-05</v>
      </c>
      <c r="C3145" s="69" t="s">
        <v>5701</v>
      </c>
      <c r="D3145" s="69" t="s">
        <v>5698</v>
      </c>
      <c r="E3145" s="69" t="s">
        <v>979</v>
      </c>
      <c r="F3145" s="70">
        <v>58</v>
      </c>
      <c r="G3145" s="70" t="s">
        <v>5699</v>
      </c>
      <c r="H3145" s="69" t="s">
        <v>86</v>
      </c>
      <c r="I3145" s="69" t="s">
        <v>1018</v>
      </c>
      <c r="J3145" s="69" t="s">
        <v>318</v>
      </c>
      <c r="K3145" s="69" t="s">
        <v>382</v>
      </c>
      <c r="L3145" s="69" t="s">
        <v>420</v>
      </c>
      <c r="M3145" s="69" t="s">
        <v>388</v>
      </c>
      <c r="N3145" s="69" t="s">
        <v>44</v>
      </c>
      <c r="O3145" s="69" t="s">
        <v>433</v>
      </c>
      <c r="P3145" s="69" t="s">
        <v>970</v>
      </c>
      <c r="Q3145" s="69">
        <v>261</v>
      </c>
      <c r="R3145" s="69" t="s">
        <v>86</v>
      </c>
      <c r="V3145" s="59" t="str">
        <f t="shared" si="395"/>
        <v>6840332коричневый</v>
      </c>
      <c r="W3145" s="59" t="str">
        <f t="shared" si="392"/>
        <v>6840332</v>
      </c>
      <c r="X3145" s="59" t="str">
        <f t="shared" si="396"/>
        <v>HATTERAS WOOL CHECK</v>
      </c>
      <c r="AC3145" s="50">
        <f t="shared" si="397"/>
        <v>2</v>
      </c>
      <c r="AD3145" s="43">
        <f t="shared" si="398"/>
        <v>608</v>
      </c>
      <c r="AE3145" s="50">
        <f t="shared" si="399"/>
        <v>2608</v>
      </c>
    </row>
    <row r="3146" spans="1:31">
      <c r="A3146" s="59" t="str">
        <f t="shared" si="393"/>
        <v>6840332261</v>
      </c>
      <c r="B3146" s="59" t="str">
        <f t="shared" si="394"/>
        <v>02-608-05</v>
      </c>
      <c r="C3146" s="69" t="s">
        <v>5702</v>
      </c>
      <c r="D3146" s="69" t="s">
        <v>5698</v>
      </c>
      <c r="E3146" s="69" t="s">
        <v>972</v>
      </c>
      <c r="F3146" s="70">
        <v>59</v>
      </c>
      <c r="G3146" s="70" t="s">
        <v>5699</v>
      </c>
      <c r="H3146" s="69" t="s">
        <v>86</v>
      </c>
      <c r="I3146" s="69" t="s">
        <v>1018</v>
      </c>
      <c r="J3146" s="69" t="s">
        <v>318</v>
      </c>
      <c r="K3146" s="69" t="s">
        <v>382</v>
      </c>
      <c r="L3146" s="69" t="s">
        <v>420</v>
      </c>
      <c r="M3146" s="69" t="s">
        <v>388</v>
      </c>
      <c r="N3146" s="69" t="s">
        <v>44</v>
      </c>
      <c r="O3146" s="69" t="s">
        <v>433</v>
      </c>
      <c r="P3146" s="69" t="s">
        <v>970</v>
      </c>
      <c r="Q3146" s="69">
        <v>261</v>
      </c>
      <c r="R3146" s="69" t="s">
        <v>86</v>
      </c>
      <c r="V3146" s="59" t="str">
        <f t="shared" si="395"/>
        <v>6840332коричневый</v>
      </c>
      <c r="W3146" s="59" t="str">
        <f t="shared" si="392"/>
        <v>6840332</v>
      </c>
      <c r="X3146" s="59" t="str">
        <f t="shared" si="396"/>
        <v>HATTERAS WOOL CHECK</v>
      </c>
      <c r="AC3146" s="50">
        <f t="shared" si="397"/>
        <v>2</v>
      </c>
      <c r="AD3146" s="43">
        <f t="shared" si="398"/>
        <v>608</v>
      </c>
      <c r="AE3146" s="50">
        <f t="shared" si="399"/>
        <v>2608</v>
      </c>
    </row>
    <row r="3147" spans="1:31">
      <c r="A3147" s="59" t="str">
        <f t="shared" si="393"/>
        <v>6840332261</v>
      </c>
      <c r="B3147" s="59" t="str">
        <f t="shared" si="394"/>
        <v>02-608-05</v>
      </c>
      <c r="C3147" s="69" t="s">
        <v>5703</v>
      </c>
      <c r="D3147" s="69" t="s">
        <v>5698</v>
      </c>
      <c r="E3147" s="69" t="s">
        <v>981</v>
      </c>
      <c r="F3147" s="70">
        <v>60</v>
      </c>
      <c r="G3147" s="70" t="s">
        <v>5699</v>
      </c>
      <c r="H3147" s="69" t="s">
        <v>86</v>
      </c>
      <c r="I3147" s="69" t="s">
        <v>1018</v>
      </c>
      <c r="J3147" s="69" t="s">
        <v>318</v>
      </c>
      <c r="K3147" s="69" t="s">
        <v>382</v>
      </c>
      <c r="L3147" s="69" t="s">
        <v>420</v>
      </c>
      <c r="M3147" s="69" t="s">
        <v>388</v>
      </c>
      <c r="N3147" s="69" t="s">
        <v>44</v>
      </c>
      <c r="O3147" s="69" t="s">
        <v>433</v>
      </c>
      <c r="P3147" s="69" t="s">
        <v>970</v>
      </c>
      <c r="Q3147" s="69">
        <v>261</v>
      </c>
      <c r="R3147" s="69" t="s">
        <v>86</v>
      </c>
      <c r="V3147" s="59" t="str">
        <f t="shared" si="395"/>
        <v>6840332коричневый</v>
      </c>
      <c r="W3147" s="59" t="str">
        <f t="shared" si="392"/>
        <v>6840332</v>
      </c>
      <c r="X3147" s="59" t="str">
        <f t="shared" si="396"/>
        <v>HATTERAS WOOL CHECK</v>
      </c>
      <c r="AC3147" s="50">
        <f t="shared" si="397"/>
        <v>2</v>
      </c>
      <c r="AD3147" s="43">
        <f t="shared" si="398"/>
        <v>608</v>
      </c>
      <c r="AE3147" s="50">
        <f t="shared" si="399"/>
        <v>2608</v>
      </c>
    </row>
    <row r="3148" spans="1:31">
      <c r="A3148" s="59" t="str">
        <f t="shared" si="393"/>
        <v>6840332261</v>
      </c>
      <c r="B3148" s="59" t="str">
        <f t="shared" si="394"/>
        <v>02-608-05</v>
      </c>
      <c r="C3148" s="69" t="s">
        <v>5704</v>
      </c>
      <c r="D3148" s="69" t="s">
        <v>5698</v>
      </c>
      <c r="E3148" s="69" t="s">
        <v>983</v>
      </c>
      <c r="F3148" s="70">
        <v>61</v>
      </c>
      <c r="G3148" s="70" t="s">
        <v>5699</v>
      </c>
      <c r="H3148" s="69" t="s">
        <v>86</v>
      </c>
      <c r="I3148" s="69" t="s">
        <v>1018</v>
      </c>
      <c r="J3148" s="69" t="s">
        <v>318</v>
      </c>
      <c r="K3148" s="69" t="s">
        <v>382</v>
      </c>
      <c r="L3148" s="69" t="s">
        <v>420</v>
      </c>
      <c r="M3148" s="69" t="s">
        <v>388</v>
      </c>
      <c r="N3148" s="69" t="s">
        <v>44</v>
      </c>
      <c r="O3148" s="69" t="s">
        <v>433</v>
      </c>
      <c r="P3148" s="69" t="s">
        <v>970</v>
      </c>
      <c r="Q3148" s="69">
        <v>261</v>
      </c>
      <c r="R3148" s="69" t="s">
        <v>86</v>
      </c>
      <c r="V3148" s="59" t="str">
        <f t="shared" si="395"/>
        <v>6840332коричневый</v>
      </c>
      <c r="W3148" s="59" t="str">
        <f t="shared" si="392"/>
        <v>6840332</v>
      </c>
      <c r="X3148" s="59" t="str">
        <f t="shared" si="396"/>
        <v>HATTERAS WOOL CHECK</v>
      </c>
      <c r="AC3148" s="50">
        <f t="shared" si="397"/>
        <v>2</v>
      </c>
      <c r="AD3148" s="43">
        <f t="shared" si="398"/>
        <v>608</v>
      </c>
      <c r="AE3148" s="50">
        <f t="shared" si="399"/>
        <v>2608</v>
      </c>
    </row>
    <row r="3149" spans="1:31">
      <c r="A3149" s="59" t="str">
        <f t="shared" si="393"/>
        <v>6840332261</v>
      </c>
      <c r="B3149" s="59" t="str">
        <f t="shared" si="394"/>
        <v>02-608-05</v>
      </c>
      <c r="C3149" s="69" t="s">
        <v>5705</v>
      </c>
      <c r="D3149" s="69" t="s">
        <v>5698</v>
      </c>
      <c r="E3149" s="69" t="s">
        <v>987</v>
      </c>
      <c r="F3149" s="70">
        <v>62</v>
      </c>
      <c r="G3149" s="70" t="s">
        <v>5699</v>
      </c>
      <c r="H3149" s="69" t="s">
        <v>86</v>
      </c>
      <c r="I3149" s="69" t="s">
        <v>1018</v>
      </c>
      <c r="J3149" s="69" t="s">
        <v>318</v>
      </c>
      <c r="K3149" s="69" t="s">
        <v>382</v>
      </c>
      <c r="L3149" s="69" t="s">
        <v>420</v>
      </c>
      <c r="M3149" s="69" t="s">
        <v>388</v>
      </c>
      <c r="N3149" s="69" t="s">
        <v>44</v>
      </c>
      <c r="O3149" s="69" t="s">
        <v>433</v>
      </c>
      <c r="P3149" s="69" t="s">
        <v>970</v>
      </c>
      <c r="Q3149" s="69">
        <v>261</v>
      </c>
      <c r="R3149" s="69" t="s">
        <v>86</v>
      </c>
      <c r="V3149" s="59" t="str">
        <f t="shared" si="395"/>
        <v>6840332коричневый</v>
      </c>
      <c r="W3149" s="59" t="str">
        <f t="shared" si="392"/>
        <v>6840332</v>
      </c>
      <c r="X3149" s="59" t="str">
        <f t="shared" si="396"/>
        <v>HATTERAS WOOL CHECK</v>
      </c>
      <c r="AC3149" s="50">
        <f t="shared" si="397"/>
        <v>2</v>
      </c>
      <c r="AD3149" s="43">
        <f t="shared" si="398"/>
        <v>608</v>
      </c>
      <c r="AE3149" s="50">
        <f t="shared" si="399"/>
        <v>2608</v>
      </c>
    </row>
    <row r="3150" spans="1:31">
      <c r="A3150" s="59" t="str">
        <f t="shared" si="393"/>
        <v>6840332261</v>
      </c>
      <c r="B3150" s="59" t="str">
        <f t="shared" si="394"/>
        <v>02-608-05</v>
      </c>
      <c r="C3150" s="69" t="s">
        <v>5706</v>
      </c>
      <c r="D3150" s="69" t="s">
        <v>5698</v>
      </c>
      <c r="E3150" s="69" t="s">
        <v>989</v>
      </c>
      <c r="F3150" s="70">
        <v>63</v>
      </c>
      <c r="G3150" s="70" t="s">
        <v>5699</v>
      </c>
      <c r="H3150" s="69" t="s">
        <v>86</v>
      </c>
      <c r="I3150" s="69" t="s">
        <v>1018</v>
      </c>
      <c r="J3150" s="69" t="s">
        <v>318</v>
      </c>
      <c r="K3150" s="69" t="s">
        <v>382</v>
      </c>
      <c r="L3150" s="69" t="s">
        <v>420</v>
      </c>
      <c r="M3150" s="69" t="s">
        <v>388</v>
      </c>
      <c r="N3150" s="69" t="s">
        <v>44</v>
      </c>
      <c r="O3150" s="69" t="s">
        <v>433</v>
      </c>
      <c r="P3150" s="69" t="s">
        <v>970</v>
      </c>
      <c r="Q3150" s="69">
        <v>261</v>
      </c>
      <c r="R3150" s="69" t="s">
        <v>86</v>
      </c>
      <c r="V3150" s="59" t="str">
        <f t="shared" si="395"/>
        <v>6840332коричневый</v>
      </c>
      <c r="W3150" s="59" t="str">
        <f t="shared" si="392"/>
        <v>6840332</v>
      </c>
      <c r="X3150" s="59" t="str">
        <f t="shared" si="396"/>
        <v>HATTERAS WOOL CHECK</v>
      </c>
      <c r="AC3150" s="50">
        <f t="shared" si="397"/>
        <v>2</v>
      </c>
      <c r="AD3150" s="43">
        <f t="shared" si="398"/>
        <v>608</v>
      </c>
      <c r="AE3150" s="50">
        <f t="shared" si="399"/>
        <v>2608</v>
      </c>
    </row>
    <row r="3151" spans="1:31">
      <c r="A3151" s="59" t="str">
        <f t="shared" si="393"/>
        <v>68411074</v>
      </c>
      <c r="B3151" s="59" t="str">
        <f t="shared" si="394"/>
        <v>02-130-08</v>
      </c>
      <c r="C3151" s="69" t="s">
        <v>5707</v>
      </c>
      <c r="D3151" s="69" t="s">
        <v>5708</v>
      </c>
      <c r="E3151" s="69" t="s">
        <v>985</v>
      </c>
      <c r="F3151" s="70">
        <v>56</v>
      </c>
      <c r="G3151" s="70" t="s">
        <v>1726</v>
      </c>
      <c r="H3151" s="69" t="s">
        <v>195</v>
      </c>
      <c r="I3151" s="69" t="s">
        <v>1727</v>
      </c>
      <c r="J3151" s="69" t="s">
        <v>318</v>
      </c>
      <c r="K3151" s="69" t="s">
        <v>382</v>
      </c>
      <c r="L3151" s="69" t="s">
        <v>420</v>
      </c>
      <c r="M3151" s="69" t="s">
        <v>388</v>
      </c>
      <c r="N3151" s="69" t="s">
        <v>1725</v>
      </c>
      <c r="O3151" s="69" t="s">
        <v>433</v>
      </c>
      <c r="P3151" s="69" t="s">
        <v>970</v>
      </c>
      <c r="Q3151" s="69">
        <v>4</v>
      </c>
      <c r="R3151" s="69" t="s">
        <v>195</v>
      </c>
      <c r="V3151" s="59" t="str">
        <f t="shared" si="395"/>
        <v>6841107оливковый</v>
      </c>
      <c r="W3151" s="59" t="str">
        <f t="shared" si="392"/>
        <v>6841107</v>
      </c>
      <c r="X3151" s="59" t="str">
        <f t="shared" si="396"/>
        <v>HATTERAS</v>
      </c>
      <c r="AC3151" s="50">
        <f t="shared" si="397"/>
        <v>2</v>
      </c>
      <c r="AD3151" s="43">
        <f t="shared" si="398"/>
        <v>130</v>
      </c>
      <c r="AE3151" s="50">
        <f t="shared" si="399"/>
        <v>2130</v>
      </c>
    </row>
    <row r="3152" spans="1:31">
      <c r="A3152" s="59" t="str">
        <f t="shared" si="393"/>
        <v>68411074</v>
      </c>
      <c r="B3152" s="59" t="str">
        <f t="shared" si="394"/>
        <v>02-130-08</v>
      </c>
      <c r="C3152" s="69" t="s">
        <v>5709</v>
      </c>
      <c r="D3152" s="69" t="s">
        <v>5708</v>
      </c>
      <c r="E3152" s="69" t="s">
        <v>967</v>
      </c>
      <c r="F3152" s="70">
        <v>57</v>
      </c>
      <c r="G3152" s="70" t="s">
        <v>1726</v>
      </c>
      <c r="H3152" s="69" t="s">
        <v>195</v>
      </c>
      <c r="I3152" s="69" t="s">
        <v>1727</v>
      </c>
      <c r="J3152" s="69" t="s">
        <v>318</v>
      </c>
      <c r="K3152" s="69" t="s">
        <v>382</v>
      </c>
      <c r="L3152" s="69" t="s">
        <v>420</v>
      </c>
      <c r="M3152" s="69" t="s">
        <v>388</v>
      </c>
      <c r="N3152" s="69" t="s">
        <v>1725</v>
      </c>
      <c r="O3152" s="69" t="s">
        <v>433</v>
      </c>
      <c r="P3152" s="69" t="s">
        <v>970</v>
      </c>
      <c r="Q3152" s="69">
        <v>4</v>
      </c>
      <c r="R3152" s="69" t="s">
        <v>195</v>
      </c>
      <c r="V3152" s="59" t="str">
        <f t="shared" si="395"/>
        <v>6841107оливковый</v>
      </c>
      <c r="W3152" s="59" t="str">
        <f t="shared" si="392"/>
        <v>6841107</v>
      </c>
      <c r="X3152" s="59" t="str">
        <f t="shared" si="396"/>
        <v>HATTERAS</v>
      </c>
      <c r="AC3152" s="50">
        <f t="shared" si="397"/>
        <v>2</v>
      </c>
      <c r="AD3152" s="43">
        <f t="shared" si="398"/>
        <v>130</v>
      </c>
      <c r="AE3152" s="50">
        <f t="shared" si="399"/>
        <v>2130</v>
      </c>
    </row>
    <row r="3153" spans="1:31">
      <c r="A3153" s="59" t="str">
        <f t="shared" si="393"/>
        <v>68411074</v>
      </c>
      <c r="B3153" s="59" t="str">
        <f t="shared" si="394"/>
        <v>02-130-08</v>
      </c>
      <c r="C3153" s="69" t="s">
        <v>5710</v>
      </c>
      <c r="D3153" s="69" t="s">
        <v>5708</v>
      </c>
      <c r="E3153" s="69" t="s">
        <v>979</v>
      </c>
      <c r="F3153" s="70">
        <v>58</v>
      </c>
      <c r="G3153" s="70" t="s">
        <v>1726</v>
      </c>
      <c r="H3153" s="69" t="s">
        <v>195</v>
      </c>
      <c r="I3153" s="69" t="s">
        <v>1727</v>
      </c>
      <c r="J3153" s="69" t="s">
        <v>318</v>
      </c>
      <c r="K3153" s="69" t="s">
        <v>382</v>
      </c>
      <c r="L3153" s="69" t="s">
        <v>420</v>
      </c>
      <c r="M3153" s="69" t="s">
        <v>388</v>
      </c>
      <c r="N3153" s="69" t="s">
        <v>1725</v>
      </c>
      <c r="O3153" s="69" t="s">
        <v>433</v>
      </c>
      <c r="P3153" s="69" t="s">
        <v>970</v>
      </c>
      <c r="Q3153" s="69">
        <v>4</v>
      </c>
      <c r="R3153" s="69" t="s">
        <v>195</v>
      </c>
      <c r="V3153" s="59" t="str">
        <f t="shared" si="395"/>
        <v>6841107оливковый</v>
      </c>
      <c r="W3153" s="59" t="str">
        <f t="shared" si="392"/>
        <v>6841107</v>
      </c>
      <c r="X3153" s="59" t="str">
        <f t="shared" si="396"/>
        <v>HATTERAS</v>
      </c>
      <c r="AC3153" s="50">
        <f t="shared" si="397"/>
        <v>2</v>
      </c>
      <c r="AD3153" s="43">
        <f t="shared" si="398"/>
        <v>130</v>
      </c>
      <c r="AE3153" s="50">
        <f t="shared" si="399"/>
        <v>2130</v>
      </c>
    </row>
    <row r="3154" spans="1:31">
      <c r="A3154" s="59" t="str">
        <f t="shared" si="393"/>
        <v>68411074</v>
      </c>
      <c r="B3154" s="59" t="str">
        <f t="shared" si="394"/>
        <v>02-130-08</v>
      </c>
      <c r="C3154" s="69" t="s">
        <v>5711</v>
      </c>
      <c r="D3154" s="69" t="s">
        <v>5708</v>
      </c>
      <c r="E3154" s="69" t="s">
        <v>972</v>
      </c>
      <c r="F3154" s="70">
        <v>59</v>
      </c>
      <c r="G3154" s="70" t="s">
        <v>1726</v>
      </c>
      <c r="H3154" s="69" t="s">
        <v>195</v>
      </c>
      <c r="I3154" s="69" t="s">
        <v>1727</v>
      </c>
      <c r="J3154" s="69" t="s">
        <v>318</v>
      </c>
      <c r="K3154" s="69" t="s">
        <v>382</v>
      </c>
      <c r="L3154" s="69" t="s">
        <v>420</v>
      </c>
      <c r="M3154" s="69" t="s">
        <v>388</v>
      </c>
      <c r="N3154" s="69" t="s">
        <v>1725</v>
      </c>
      <c r="O3154" s="69" t="s">
        <v>433</v>
      </c>
      <c r="P3154" s="69" t="s">
        <v>970</v>
      </c>
      <c r="Q3154" s="69">
        <v>4</v>
      </c>
      <c r="R3154" s="69" t="s">
        <v>195</v>
      </c>
      <c r="V3154" s="59" t="str">
        <f t="shared" si="395"/>
        <v>6841107оливковый</v>
      </c>
      <c r="W3154" s="59" t="str">
        <f t="shared" si="392"/>
        <v>6841107</v>
      </c>
      <c r="X3154" s="59" t="str">
        <f t="shared" si="396"/>
        <v>HATTERAS</v>
      </c>
      <c r="AC3154" s="50">
        <f t="shared" si="397"/>
        <v>2</v>
      </c>
      <c r="AD3154" s="43">
        <f t="shared" si="398"/>
        <v>130</v>
      </c>
      <c r="AE3154" s="50">
        <f t="shared" si="399"/>
        <v>2130</v>
      </c>
    </row>
    <row r="3155" spans="1:31">
      <c r="A3155" s="59" t="str">
        <f t="shared" si="393"/>
        <v>68411074</v>
      </c>
      <c r="B3155" s="59" t="str">
        <f t="shared" si="394"/>
        <v>02-130-08</v>
      </c>
      <c r="C3155" s="69" t="s">
        <v>5712</v>
      </c>
      <c r="D3155" s="69" t="s">
        <v>5708</v>
      </c>
      <c r="E3155" s="69" t="s">
        <v>981</v>
      </c>
      <c r="F3155" s="70">
        <v>60</v>
      </c>
      <c r="G3155" s="70" t="s">
        <v>1726</v>
      </c>
      <c r="H3155" s="69" t="s">
        <v>195</v>
      </c>
      <c r="I3155" s="69" t="s">
        <v>1727</v>
      </c>
      <c r="J3155" s="69" t="s">
        <v>318</v>
      </c>
      <c r="K3155" s="69" t="s">
        <v>382</v>
      </c>
      <c r="L3155" s="69" t="s">
        <v>420</v>
      </c>
      <c r="M3155" s="69" t="s">
        <v>388</v>
      </c>
      <c r="N3155" s="69" t="s">
        <v>1725</v>
      </c>
      <c r="O3155" s="69" t="s">
        <v>433</v>
      </c>
      <c r="P3155" s="69" t="s">
        <v>970</v>
      </c>
      <c r="Q3155" s="69">
        <v>4</v>
      </c>
      <c r="R3155" s="69" t="s">
        <v>195</v>
      </c>
      <c r="V3155" s="59" t="str">
        <f t="shared" si="395"/>
        <v>6841107оливковый</v>
      </c>
      <c r="W3155" s="59" t="str">
        <f t="shared" si="392"/>
        <v>6841107</v>
      </c>
      <c r="X3155" s="59" t="str">
        <f t="shared" si="396"/>
        <v>HATTERAS</v>
      </c>
      <c r="AC3155" s="50">
        <f t="shared" si="397"/>
        <v>2</v>
      </c>
      <c r="AD3155" s="43">
        <f t="shared" si="398"/>
        <v>130</v>
      </c>
      <c r="AE3155" s="50">
        <f t="shared" si="399"/>
        <v>2130</v>
      </c>
    </row>
    <row r="3156" spans="1:31">
      <c r="A3156" s="59" t="str">
        <f t="shared" si="393"/>
        <v>68411074</v>
      </c>
      <c r="B3156" s="59" t="str">
        <f t="shared" si="394"/>
        <v>02-130-08</v>
      </c>
      <c r="C3156" s="69" t="s">
        <v>5713</v>
      </c>
      <c r="D3156" s="69" t="s">
        <v>5708</v>
      </c>
      <c r="E3156" s="69" t="s">
        <v>983</v>
      </c>
      <c r="F3156" s="70">
        <v>61</v>
      </c>
      <c r="G3156" s="70" t="s">
        <v>1726</v>
      </c>
      <c r="H3156" s="69" t="s">
        <v>195</v>
      </c>
      <c r="I3156" s="69" t="s">
        <v>1727</v>
      </c>
      <c r="J3156" s="69" t="s">
        <v>318</v>
      </c>
      <c r="K3156" s="69" t="s">
        <v>382</v>
      </c>
      <c r="L3156" s="69" t="s">
        <v>420</v>
      </c>
      <c r="M3156" s="69" t="s">
        <v>388</v>
      </c>
      <c r="N3156" s="69" t="s">
        <v>1725</v>
      </c>
      <c r="O3156" s="69" t="s">
        <v>433</v>
      </c>
      <c r="P3156" s="69" t="s">
        <v>970</v>
      </c>
      <c r="Q3156" s="69">
        <v>4</v>
      </c>
      <c r="R3156" s="69" t="s">
        <v>195</v>
      </c>
      <c r="V3156" s="59" t="str">
        <f t="shared" si="395"/>
        <v>6841107оливковый</v>
      </c>
      <c r="W3156" s="59" t="str">
        <f t="shared" si="392"/>
        <v>6841107</v>
      </c>
      <c r="X3156" s="59" t="str">
        <f t="shared" si="396"/>
        <v>HATTERAS</v>
      </c>
      <c r="AC3156" s="50">
        <f t="shared" si="397"/>
        <v>2</v>
      </c>
      <c r="AD3156" s="43">
        <f t="shared" si="398"/>
        <v>130</v>
      </c>
      <c r="AE3156" s="50">
        <f t="shared" si="399"/>
        <v>2130</v>
      </c>
    </row>
    <row r="3157" spans="1:31">
      <c r="A3157" s="59" t="str">
        <f t="shared" si="393"/>
        <v>68411074</v>
      </c>
      <c r="B3157" s="59" t="str">
        <f t="shared" si="394"/>
        <v>02-130-08</v>
      </c>
      <c r="C3157" s="69" t="s">
        <v>5714</v>
      </c>
      <c r="D3157" s="69" t="s">
        <v>5708</v>
      </c>
      <c r="E3157" s="69" t="s">
        <v>987</v>
      </c>
      <c r="F3157" s="70">
        <v>62</v>
      </c>
      <c r="G3157" s="70" t="s">
        <v>1726</v>
      </c>
      <c r="H3157" s="69" t="s">
        <v>195</v>
      </c>
      <c r="I3157" s="69" t="s">
        <v>1727</v>
      </c>
      <c r="J3157" s="69" t="s">
        <v>318</v>
      </c>
      <c r="K3157" s="69" t="s">
        <v>382</v>
      </c>
      <c r="L3157" s="69" t="s">
        <v>420</v>
      </c>
      <c r="M3157" s="69" t="s">
        <v>388</v>
      </c>
      <c r="N3157" s="69" t="s">
        <v>1725</v>
      </c>
      <c r="O3157" s="69" t="s">
        <v>433</v>
      </c>
      <c r="P3157" s="69" t="s">
        <v>970</v>
      </c>
      <c r="Q3157" s="69">
        <v>4</v>
      </c>
      <c r="R3157" s="69" t="s">
        <v>195</v>
      </c>
      <c r="V3157" s="59" t="str">
        <f t="shared" si="395"/>
        <v>6841107оливковый</v>
      </c>
      <c r="W3157" s="59" t="str">
        <f t="shared" si="392"/>
        <v>6841107</v>
      </c>
      <c r="X3157" s="59" t="str">
        <f t="shared" si="396"/>
        <v>HATTERAS</v>
      </c>
      <c r="AC3157" s="50">
        <f t="shared" si="397"/>
        <v>2</v>
      </c>
      <c r="AD3157" s="43">
        <f t="shared" si="398"/>
        <v>130</v>
      </c>
      <c r="AE3157" s="50">
        <f t="shared" si="399"/>
        <v>2130</v>
      </c>
    </row>
    <row r="3158" spans="1:31">
      <c r="A3158" s="59" t="str">
        <f t="shared" si="393"/>
        <v>68411074</v>
      </c>
      <c r="B3158" s="59" t="str">
        <f t="shared" si="394"/>
        <v>02-130-08</v>
      </c>
      <c r="C3158" s="69" t="s">
        <v>5715</v>
      </c>
      <c r="D3158" s="69" t="s">
        <v>5708</v>
      </c>
      <c r="E3158" s="69" t="s">
        <v>989</v>
      </c>
      <c r="F3158" s="70">
        <v>63</v>
      </c>
      <c r="G3158" s="70" t="s">
        <v>1726</v>
      </c>
      <c r="H3158" s="69" t="s">
        <v>195</v>
      </c>
      <c r="I3158" s="69" t="s">
        <v>1727</v>
      </c>
      <c r="J3158" s="69" t="s">
        <v>318</v>
      </c>
      <c r="K3158" s="69" t="s">
        <v>382</v>
      </c>
      <c r="L3158" s="69" t="s">
        <v>420</v>
      </c>
      <c r="M3158" s="69" t="s">
        <v>388</v>
      </c>
      <c r="N3158" s="69" t="s">
        <v>1725</v>
      </c>
      <c r="O3158" s="69" t="s">
        <v>433</v>
      </c>
      <c r="P3158" s="69" t="s">
        <v>970</v>
      </c>
      <c r="Q3158" s="69">
        <v>4</v>
      </c>
      <c r="R3158" s="69" t="s">
        <v>195</v>
      </c>
      <c r="V3158" s="59" t="str">
        <f t="shared" si="395"/>
        <v>6841107оливковый</v>
      </c>
      <c r="W3158" s="59" t="str">
        <f t="shared" si="392"/>
        <v>6841107</v>
      </c>
      <c r="X3158" s="59" t="str">
        <f t="shared" si="396"/>
        <v>HATTERAS</v>
      </c>
      <c r="AC3158" s="50">
        <f t="shared" si="397"/>
        <v>2</v>
      </c>
      <c r="AD3158" s="43">
        <f t="shared" si="398"/>
        <v>130</v>
      </c>
      <c r="AE3158" s="50">
        <f t="shared" si="399"/>
        <v>2130</v>
      </c>
    </row>
    <row r="3159" spans="1:31">
      <c r="A3159" s="59" t="str">
        <f t="shared" si="393"/>
        <v>684110781</v>
      </c>
      <c r="B3159" s="59" t="str">
        <f t="shared" si="394"/>
        <v>02-130-41</v>
      </c>
      <c r="C3159" s="69" t="s">
        <v>5716</v>
      </c>
      <c r="D3159" s="69" t="s">
        <v>5717</v>
      </c>
      <c r="E3159" s="69" t="s">
        <v>967</v>
      </c>
      <c r="F3159" s="70">
        <v>57</v>
      </c>
      <c r="G3159" s="70" t="s">
        <v>1726</v>
      </c>
      <c r="H3159" s="69" t="s">
        <v>286</v>
      </c>
      <c r="I3159" s="69" t="s">
        <v>1727</v>
      </c>
      <c r="J3159" s="69" t="s">
        <v>318</v>
      </c>
      <c r="K3159" s="69" t="s">
        <v>382</v>
      </c>
      <c r="L3159" s="69" t="s">
        <v>420</v>
      </c>
      <c r="M3159" s="69" t="s">
        <v>388</v>
      </c>
      <c r="N3159" s="69" t="s">
        <v>1725</v>
      </c>
      <c r="O3159" s="69" t="s">
        <v>433</v>
      </c>
      <c r="P3159" s="69" t="s">
        <v>970</v>
      </c>
      <c r="Q3159" s="69">
        <v>81</v>
      </c>
      <c r="R3159" s="69" t="s">
        <v>286</v>
      </c>
      <c r="V3159" s="59" t="str">
        <f t="shared" si="395"/>
        <v>6841107фиолетовый</v>
      </c>
      <c r="W3159" s="59" t="str">
        <f t="shared" si="392"/>
        <v>6841107</v>
      </c>
      <c r="X3159" s="59" t="str">
        <f t="shared" si="396"/>
        <v>HATTERAS</v>
      </c>
      <c r="AC3159" s="50">
        <f t="shared" si="397"/>
        <v>2</v>
      </c>
      <c r="AD3159" s="43">
        <f t="shared" si="398"/>
        <v>130</v>
      </c>
      <c r="AE3159" s="50">
        <f t="shared" si="399"/>
        <v>2130</v>
      </c>
    </row>
    <row r="3160" spans="1:31">
      <c r="A3160" s="59" t="str">
        <f t="shared" si="393"/>
        <v>684110781</v>
      </c>
      <c r="B3160" s="59" t="str">
        <f t="shared" si="394"/>
        <v>02-130-41</v>
      </c>
      <c r="C3160" s="69" t="s">
        <v>5718</v>
      </c>
      <c r="D3160" s="69" t="s">
        <v>5717</v>
      </c>
      <c r="E3160" s="69" t="s">
        <v>972</v>
      </c>
      <c r="F3160" s="70">
        <v>59</v>
      </c>
      <c r="G3160" s="70" t="s">
        <v>1726</v>
      </c>
      <c r="H3160" s="69" t="s">
        <v>286</v>
      </c>
      <c r="I3160" s="69" t="s">
        <v>1727</v>
      </c>
      <c r="J3160" s="69" t="s">
        <v>318</v>
      </c>
      <c r="K3160" s="69" t="s">
        <v>382</v>
      </c>
      <c r="L3160" s="69" t="s">
        <v>420</v>
      </c>
      <c r="M3160" s="69" t="s">
        <v>388</v>
      </c>
      <c r="N3160" s="69" t="s">
        <v>1725</v>
      </c>
      <c r="O3160" s="69" t="s">
        <v>433</v>
      </c>
      <c r="P3160" s="69" t="s">
        <v>970</v>
      </c>
      <c r="Q3160" s="69">
        <v>81</v>
      </c>
      <c r="R3160" s="69" t="s">
        <v>286</v>
      </c>
      <c r="V3160" s="59" t="str">
        <f t="shared" si="395"/>
        <v>6841107фиолетовый</v>
      </c>
      <c r="W3160" s="59" t="str">
        <f t="shared" si="392"/>
        <v>6841107</v>
      </c>
      <c r="X3160" s="59" t="str">
        <f t="shared" si="396"/>
        <v>HATTERAS</v>
      </c>
      <c r="AC3160" s="50">
        <f t="shared" si="397"/>
        <v>2</v>
      </c>
      <c r="AD3160" s="43">
        <f t="shared" si="398"/>
        <v>130</v>
      </c>
      <c r="AE3160" s="50">
        <f t="shared" si="399"/>
        <v>2130</v>
      </c>
    </row>
    <row r="3161" spans="1:31">
      <c r="A3161" s="59" t="str">
        <f t="shared" si="393"/>
        <v>684110781</v>
      </c>
      <c r="B3161" s="59" t="str">
        <f t="shared" si="394"/>
        <v>02-130-41</v>
      </c>
      <c r="C3161" s="69" t="s">
        <v>5719</v>
      </c>
      <c r="D3161" s="69" t="s">
        <v>5717</v>
      </c>
      <c r="E3161" s="69" t="s">
        <v>983</v>
      </c>
      <c r="F3161" s="70">
        <v>61</v>
      </c>
      <c r="G3161" s="70" t="s">
        <v>1726</v>
      </c>
      <c r="H3161" s="69" t="s">
        <v>286</v>
      </c>
      <c r="I3161" s="69" t="s">
        <v>1727</v>
      </c>
      <c r="J3161" s="69" t="s">
        <v>318</v>
      </c>
      <c r="K3161" s="69" t="s">
        <v>382</v>
      </c>
      <c r="L3161" s="69" t="s">
        <v>420</v>
      </c>
      <c r="M3161" s="69" t="s">
        <v>388</v>
      </c>
      <c r="N3161" s="69" t="s">
        <v>1725</v>
      </c>
      <c r="O3161" s="69" t="s">
        <v>433</v>
      </c>
      <c r="P3161" s="69" t="s">
        <v>970</v>
      </c>
      <c r="Q3161" s="69">
        <v>81</v>
      </c>
      <c r="R3161" s="69" t="s">
        <v>286</v>
      </c>
      <c r="V3161" s="59" t="str">
        <f t="shared" si="395"/>
        <v>6841107фиолетовый</v>
      </c>
      <c r="W3161" s="59" t="str">
        <f t="shared" si="392"/>
        <v>6841107</v>
      </c>
      <c r="X3161" s="59" t="str">
        <f t="shared" si="396"/>
        <v>HATTERAS</v>
      </c>
      <c r="AC3161" s="50">
        <f t="shared" si="397"/>
        <v>2</v>
      </c>
      <c r="AD3161" s="43">
        <f t="shared" si="398"/>
        <v>130</v>
      </c>
      <c r="AE3161" s="50">
        <f t="shared" si="399"/>
        <v>2130</v>
      </c>
    </row>
    <row r="3162" spans="1:31">
      <c r="A3162" s="59" t="str">
        <f t="shared" si="393"/>
        <v>6845302281</v>
      </c>
      <c r="B3162" s="59" t="str">
        <f t="shared" si="394"/>
        <v>02-609-21</v>
      </c>
      <c r="C3162" s="69" t="s">
        <v>5720</v>
      </c>
      <c r="D3162" s="69" t="s">
        <v>5721</v>
      </c>
      <c r="E3162" s="69" t="s">
        <v>985</v>
      </c>
      <c r="F3162" s="70">
        <v>56</v>
      </c>
      <c r="G3162" s="70" t="s">
        <v>5722</v>
      </c>
      <c r="H3162" s="69" t="s">
        <v>252</v>
      </c>
      <c r="I3162" s="69" t="s">
        <v>5646</v>
      </c>
      <c r="J3162" s="69" t="s">
        <v>318</v>
      </c>
      <c r="K3162" s="69" t="s">
        <v>382</v>
      </c>
      <c r="L3162" s="69" t="s">
        <v>420</v>
      </c>
      <c r="M3162" s="69" t="s">
        <v>388</v>
      </c>
      <c r="N3162" s="69" t="s">
        <v>46</v>
      </c>
      <c r="O3162" s="69" t="s">
        <v>433</v>
      </c>
      <c r="P3162" s="69" t="s">
        <v>970</v>
      </c>
      <c r="Q3162" s="69">
        <v>281</v>
      </c>
      <c r="R3162" s="69" t="s">
        <v>71</v>
      </c>
      <c r="V3162" s="59" t="str">
        <f t="shared" si="395"/>
        <v>6845302синий / красный</v>
      </c>
      <c r="W3162" s="59" t="str">
        <f t="shared" si="392"/>
        <v>6845302</v>
      </c>
      <c r="X3162" s="59" t="str">
        <f t="shared" si="396"/>
        <v>HATTERAS CHECK/DENIM</v>
      </c>
      <c r="AC3162" s="50">
        <f t="shared" si="397"/>
        <v>2</v>
      </c>
      <c r="AD3162" s="43">
        <f t="shared" si="398"/>
        <v>609</v>
      </c>
      <c r="AE3162" s="50">
        <f t="shared" si="399"/>
        <v>2609</v>
      </c>
    </row>
    <row r="3163" spans="1:31">
      <c r="A3163" s="59" t="str">
        <f t="shared" si="393"/>
        <v>6845302281</v>
      </c>
      <c r="B3163" s="59" t="str">
        <f t="shared" si="394"/>
        <v>02-609-21</v>
      </c>
      <c r="C3163" s="69" t="s">
        <v>5723</v>
      </c>
      <c r="D3163" s="69" t="s">
        <v>5721</v>
      </c>
      <c r="E3163" s="69" t="s">
        <v>967</v>
      </c>
      <c r="F3163" s="70">
        <v>57</v>
      </c>
      <c r="G3163" s="70" t="s">
        <v>5722</v>
      </c>
      <c r="H3163" s="69" t="s">
        <v>252</v>
      </c>
      <c r="I3163" s="69" t="s">
        <v>5646</v>
      </c>
      <c r="J3163" s="69" t="s">
        <v>318</v>
      </c>
      <c r="K3163" s="69" t="s">
        <v>382</v>
      </c>
      <c r="L3163" s="69" t="s">
        <v>420</v>
      </c>
      <c r="M3163" s="69" t="s">
        <v>388</v>
      </c>
      <c r="N3163" s="69" t="s">
        <v>46</v>
      </c>
      <c r="O3163" s="69" t="s">
        <v>433</v>
      </c>
      <c r="P3163" s="69" t="s">
        <v>970</v>
      </c>
      <c r="Q3163" s="69">
        <v>281</v>
      </c>
      <c r="R3163" s="69" t="s">
        <v>71</v>
      </c>
      <c r="V3163" s="59" t="str">
        <f t="shared" si="395"/>
        <v>6845302синий / красный</v>
      </c>
      <c r="W3163" s="59" t="str">
        <f t="shared" si="392"/>
        <v>6845302</v>
      </c>
      <c r="X3163" s="59" t="str">
        <f t="shared" si="396"/>
        <v>HATTERAS CHECK/DENIM</v>
      </c>
      <c r="AC3163" s="50">
        <f t="shared" si="397"/>
        <v>2</v>
      </c>
      <c r="AD3163" s="43">
        <f t="shared" si="398"/>
        <v>609</v>
      </c>
      <c r="AE3163" s="50">
        <f t="shared" si="399"/>
        <v>2609</v>
      </c>
    </row>
    <row r="3164" spans="1:31">
      <c r="A3164" s="59" t="str">
        <f t="shared" si="393"/>
        <v>6845302281</v>
      </c>
      <c r="B3164" s="59" t="str">
        <f t="shared" si="394"/>
        <v>02-609-21</v>
      </c>
      <c r="C3164" s="69" t="s">
        <v>5724</v>
      </c>
      <c r="D3164" s="69" t="s">
        <v>5721</v>
      </c>
      <c r="E3164" s="69" t="s">
        <v>979</v>
      </c>
      <c r="F3164" s="70">
        <v>58</v>
      </c>
      <c r="G3164" s="70" t="s">
        <v>5722</v>
      </c>
      <c r="H3164" s="69" t="s">
        <v>252</v>
      </c>
      <c r="I3164" s="69" t="s">
        <v>5646</v>
      </c>
      <c r="J3164" s="69" t="s">
        <v>318</v>
      </c>
      <c r="K3164" s="69" t="s">
        <v>382</v>
      </c>
      <c r="L3164" s="69" t="s">
        <v>420</v>
      </c>
      <c r="M3164" s="69" t="s">
        <v>388</v>
      </c>
      <c r="N3164" s="69" t="s">
        <v>46</v>
      </c>
      <c r="O3164" s="69" t="s">
        <v>433</v>
      </c>
      <c r="P3164" s="69" t="s">
        <v>970</v>
      </c>
      <c r="Q3164" s="69">
        <v>281</v>
      </c>
      <c r="R3164" s="69" t="s">
        <v>71</v>
      </c>
      <c r="V3164" s="59" t="str">
        <f t="shared" si="395"/>
        <v>6845302синий / красный</v>
      </c>
      <c r="W3164" s="59" t="str">
        <f t="shared" si="392"/>
        <v>6845302</v>
      </c>
      <c r="X3164" s="59" t="str">
        <f t="shared" si="396"/>
        <v>HATTERAS CHECK/DENIM</v>
      </c>
      <c r="AC3164" s="50">
        <f t="shared" si="397"/>
        <v>2</v>
      </c>
      <c r="AD3164" s="43">
        <f t="shared" si="398"/>
        <v>609</v>
      </c>
      <c r="AE3164" s="50">
        <f t="shared" si="399"/>
        <v>2609</v>
      </c>
    </row>
    <row r="3165" spans="1:31">
      <c r="A3165" s="59" t="str">
        <f t="shared" si="393"/>
        <v>6845302281</v>
      </c>
      <c r="B3165" s="59" t="str">
        <f t="shared" si="394"/>
        <v>02-609-21</v>
      </c>
      <c r="C3165" s="69" t="s">
        <v>5725</v>
      </c>
      <c r="D3165" s="69" t="s">
        <v>5721</v>
      </c>
      <c r="E3165" s="69" t="s">
        <v>972</v>
      </c>
      <c r="F3165" s="70">
        <v>59</v>
      </c>
      <c r="G3165" s="70" t="s">
        <v>5722</v>
      </c>
      <c r="H3165" s="69" t="s">
        <v>252</v>
      </c>
      <c r="I3165" s="69" t="s">
        <v>5646</v>
      </c>
      <c r="J3165" s="69" t="s">
        <v>318</v>
      </c>
      <c r="K3165" s="69" t="s">
        <v>382</v>
      </c>
      <c r="L3165" s="69" t="s">
        <v>420</v>
      </c>
      <c r="M3165" s="69" t="s">
        <v>388</v>
      </c>
      <c r="N3165" s="69" t="s">
        <v>46</v>
      </c>
      <c r="O3165" s="69" t="s">
        <v>433</v>
      </c>
      <c r="P3165" s="69" t="s">
        <v>970</v>
      </c>
      <c r="Q3165" s="69">
        <v>281</v>
      </c>
      <c r="R3165" s="69" t="s">
        <v>71</v>
      </c>
      <c r="V3165" s="59" t="str">
        <f t="shared" si="395"/>
        <v>6845302синий / красный</v>
      </c>
      <c r="W3165" s="59" t="str">
        <f t="shared" si="392"/>
        <v>6845302</v>
      </c>
      <c r="X3165" s="59" t="str">
        <f t="shared" si="396"/>
        <v>HATTERAS CHECK/DENIM</v>
      </c>
      <c r="AC3165" s="50">
        <f t="shared" si="397"/>
        <v>2</v>
      </c>
      <c r="AD3165" s="43">
        <f t="shared" si="398"/>
        <v>609</v>
      </c>
      <c r="AE3165" s="50">
        <f t="shared" si="399"/>
        <v>2609</v>
      </c>
    </row>
    <row r="3166" spans="1:31">
      <c r="A3166" s="59" t="str">
        <f t="shared" si="393"/>
        <v>6845302281</v>
      </c>
      <c r="B3166" s="59" t="str">
        <f t="shared" si="394"/>
        <v>02-609-21</v>
      </c>
      <c r="C3166" s="69" t="s">
        <v>5726</v>
      </c>
      <c r="D3166" s="69" t="s">
        <v>5721</v>
      </c>
      <c r="E3166" s="69" t="s">
        <v>981</v>
      </c>
      <c r="F3166" s="70">
        <v>60</v>
      </c>
      <c r="G3166" s="70" t="s">
        <v>5722</v>
      </c>
      <c r="H3166" s="69" t="s">
        <v>252</v>
      </c>
      <c r="I3166" s="69" t="s">
        <v>5646</v>
      </c>
      <c r="J3166" s="69" t="s">
        <v>318</v>
      </c>
      <c r="K3166" s="69" t="s">
        <v>382</v>
      </c>
      <c r="L3166" s="69" t="s">
        <v>420</v>
      </c>
      <c r="M3166" s="69" t="s">
        <v>388</v>
      </c>
      <c r="N3166" s="69" t="s">
        <v>46</v>
      </c>
      <c r="O3166" s="69" t="s">
        <v>433</v>
      </c>
      <c r="P3166" s="69" t="s">
        <v>970</v>
      </c>
      <c r="Q3166" s="69">
        <v>281</v>
      </c>
      <c r="R3166" s="69" t="s">
        <v>71</v>
      </c>
      <c r="V3166" s="59" t="str">
        <f t="shared" si="395"/>
        <v>6845302синий / красный</v>
      </c>
      <c r="W3166" s="59" t="str">
        <f t="shared" si="392"/>
        <v>6845302</v>
      </c>
      <c r="X3166" s="59" t="str">
        <f t="shared" si="396"/>
        <v>HATTERAS CHECK/DENIM</v>
      </c>
      <c r="AC3166" s="50">
        <f t="shared" si="397"/>
        <v>2</v>
      </c>
      <c r="AD3166" s="43">
        <f t="shared" si="398"/>
        <v>609</v>
      </c>
      <c r="AE3166" s="50">
        <f t="shared" si="399"/>
        <v>2609</v>
      </c>
    </row>
    <row r="3167" spans="1:31">
      <c r="A3167" s="59" t="str">
        <f t="shared" si="393"/>
        <v>6845302281</v>
      </c>
      <c r="B3167" s="59" t="str">
        <f t="shared" si="394"/>
        <v>02-609-21</v>
      </c>
      <c r="C3167" s="69" t="s">
        <v>5727</v>
      </c>
      <c r="D3167" s="69" t="s">
        <v>5721</v>
      </c>
      <c r="E3167" s="69" t="s">
        <v>983</v>
      </c>
      <c r="F3167" s="70">
        <v>61</v>
      </c>
      <c r="G3167" s="70" t="s">
        <v>5722</v>
      </c>
      <c r="H3167" s="69" t="s">
        <v>252</v>
      </c>
      <c r="I3167" s="69" t="s">
        <v>5646</v>
      </c>
      <c r="J3167" s="69" t="s">
        <v>318</v>
      </c>
      <c r="K3167" s="69" t="s">
        <v>382</v>
      </c>
      <c r="L3167" s="69" t="s">
        <v>420</v>
      </c>
      <c r="M3167" s="69" t="s">
        <v>388</v>
      </c>
      <c r="N3167" s="69" t="s">
        <v>46</v>
      </c>
      <c r="O3167" s="69" t="s">
        <v>433</v>
      </c>
      <c r="P3167" s="69" t="s">
        <v>970</v>
      </c>
      <c r="Q3167" s="69">
        <v>281</v>
      </c>
      <c r="R3167" s="69" t="s">
        <v>71</v>
      </c>
      <c r="V3167" s="59" t="str">
        <f t="shared" si="395"/>
        <v>6845302синий / красный</v>
      </c>
      <c r="W3167" s="59" t="str">
        <f t="shared" si="392"/>
        <v>6845302</v>
      </c>
      <c r="X3167" s="59" t="str">
        <f t="shared" si="396"/>
        <v>HATTERAS CHECK/DENIM</v>
      </c>
      <c r="AC3167" s="50">
        <f t="shared" si="397"/>
        <v>2</v>
      </c>
      <c r="AD3167" s="43">
        <f t="shared" si="398"/>
        <v>609</v>
      </c>
      <c r="AE3167" s="50">
        <f t="shared" si="399"/>
        <v>2609</v>
      </c>
    </row>
    <row r="3168" spans="1:31">
      <c r="A3168" s="59" t="str">
        <f t="shared" si="393"/>
        <v>6845302281</v>
      </c>
      <c r="B3168" s="59" t="str">
        <f t="shared" si="394"/>
        <v>02-609-21</v>
      </c>
      <c r="C3168" s="69" t="s">
        <v>5728</v>
      </c>
      <c r="D3168" s="69" t="s">
        <v>5721</v>
      </c>
      <c r="E3168" s="69" t="s">
        <v>987</v>
      </c>
      <c r="F3168" s="70">
        <v>62</v>
      </c>
      <c r="G3168" s="70" t="s">
        <v>5722</v>
      </c>
      <c r="H3168" s="69" t="s">
        <v>252</v>
      </c>
      <c r="I3168" s="69" t="s">
        <v>5646</v>
      </c>
      <c r="J3168" s="69" t="s">
        <v>318</v>
      </c>
      <c r="K3168" s="69" t="s">
        <v>382</v>
      </c>
      <c r="L3168" s="69" t="s">
        <v>420</v>
      </c>
      <c r="M3168" s="69" t="s">
        <v>388</v>
      </c>
      <c r="N3168" s="69" t="s">
        <v>46</v>
      </c>
      <c r="O3168" s="69" t="s">
        <v>433</v>
      </c>
      <c r="P3168" s="69" t="s">
        <v>970</v>
      </c>
      <c r="Q3168" s="69">
        <v>281</v>
      </c>
      <c r="R3168" s="69" t="s">
        <v>71</v>
      </c>
      <c r="V3168" s="59" t="str">
        <f t="shared" si="395"/>
        <v>6845302синий / красный</v>
      </c>
      <c r="W3168" s="59" t="str">
        <f t="shared" si="392"/>
        <v>6845302</v>
      </c>
      <c r="X3168" s="59" t="str">
        <f t="shared" si="396"/>
        <v>HATTERAS CHECK/DENIM</v>
      </c>
      <c r="AC3168" s="50">
        <f t="shared" si="397"/>
        <v>2</v>
      </c>
      <c r="AD3168" s="43">
        <f t="shared" si="398"/>
        <v>609</v>
      </c>
      <c r="AE3168" s="50">
        <f t="shared" si="399"/>
        <v>2609</v>
      </c>
    </row>
    <row r="3169" spans="1:31">
      <c r="A3169" s="59" t="str">
        <f t="shared" si="393"/>
        <v>6845302281</v>
      </c>
      <c r="B3169" s="59" t="str">
        <f t="shared" si="394"/>
        <v>02-609-21</v>
      </c>
      <c r="C3169" s="69" t="s">
        <v>5729</v>
      </c>
      <c r="D3169" s="69" t="s">
        <v>5721</v>
      </c>
      <c r="E3169" s="69" t="s">
        <v>989</v>
      </c>
      <c r="F3169" s="70">
        <v>63</v>
      </c>
      <c r="G3169" s="70" t="s">
        <v>5722</v>
      </c>
      <c r="H3169" s="69" t="s">
        <v>252</v>
      </c>
      <c r="I3169" s="69" t="s">
        <v>5646</v>
      </c>
      <c r="J3169" s="69" t="s">
        <v>318</v>
      </c>
      <c r="K3169" s="69" t="s">
        <v>382</v>
      </c>
      <c r="L3169" s="69" t="s">
        <v>420</v>
      </c>
      <c r="M3169" s="69" t="s">
        <v>388</v>
      </c>
      <c r="N3169" s="69" t="s">
        <v>46</v>
      </c>
      <c r="O3169" s="69" t="s">
        <v>433</v>
      </c>
      <c r="P3169" s="69" t="s">
        <v>970</v>
      </c>
      <c r="Q3169" s="69">
        <v>281</v>
      </c>
      <c r="R3169" s="69" t="s">
        <v>71</v>
      </c>
      <c r="V3169" s="59" t="str">
        <f t="shared" si="395"/>
        <v>6845302синий / красный</v>
      </c>
      <c r="W3169" s="59" t="str">
        <f t="shared" si="392"/>
        <v>6845302</v>
      </c>
      <c r="X3169" s="59" t="str">
        <f t="shared" si="396"/>
        <v>HATTERAS CHECK/DENIM</v>
      </c>
      <c r="AC3169" s="50">
        <f t="shared" si="397"/>
        <v>2</v>
      </c>
      <c r="AD3169" s="43">
        <f t="shared" si="398"/>
        <v>609</v>
      </c>
      <c r="AE3169" s="50">
        <f t="shared" si="399"/>
        <v>2609</v>
      </c>
    </row>
    <row r="3170" spans="1:31">
      <c r="A3170" s="59" t="str">
        <f t="shared" si="393"/>
        <v>68479016</v>
      </c>
      <c r="B3170" s="59" t="str">
        <f t="shared" si="394"/>
        <v>02-610-91</v>
      </c>
      <c r="C3170" s="69" t="s">
        <v>5730</v>
      </c>
      <c r="D3170" s="69" t="s">
        <v>5731</v>
      </c>
      <c r="E3170" s="69" t="s">
        <v>967</v>
      </c>
      <c r="F3170" s="70">
        <v>57</v>
      </c>
      <c r="G3170" s="70" t="s">
        <v>5732</v>
      </c>
      <c r="H3170" s="69" t="s">
        <v>271</v>
      </c>
      <c r="I3170" s="69" t="s">
        <v>1045</v>
      </c>
      <c r="J3170" s="69" t="s">
        <v>318</v>
      </c>
      <c r="K3170" s="69" t="s">
        <v>382</v>
      </c>
      <c r="L3170" s="69" t="s">
        <v>420</v>
      </c>
      <c r="M3170" s="69" t="s">
        <v>388</v>
      </c>
      <c r="N3170" s="69" t="s">
        <v>32</v>
      </c>
      <c r="O3170" s="69" t="s">
        <v>428</v>
      </c>
      <c r="P3170" s="69" t="s">
        <v>970</v>
      </c>
      <c r="Q3170" s="69">
        <v>6</v>
      </c>
      <c r="R3170" s="69" t="s">
        <v>86</v>
      </c>
      <c r="V3170" s="59" t="str">
        <f t="shared" si="395"/>
        <v>6847901темно-коричневый</v>
      </c>
      <c r="W3170" s="59" t="str">
        <f t="shared" si="392"/>
        <v>6847901</v>
      </c>
      <c r="X3170" s="59" t="str">
        <f t="shared" si="396"/>
        <v>HATTERAS EEL LEATHER</v>
      </c>
      <c r="AC3170" s="50">
        <f t="shared" si="397"/>
        <v>2</v>
      </c>
      <c r="AD3170" s="43">
        <f t="shared" si="398"/>
        <v>610</v>
      </c>
      <c r="AE3170" s="50">
        <f t="shared" si="399"/>
        <v>2610</v>
      </c>
    </row>
    <row r="3171" spans="1:31">
      <c r="A3171" s="59" t="str">
        <f t="shared" si="393"/>
        <v>68479016</v>
      </c>
      <c r="B3171" s="59" t="str">
        <f t="shared" si="394"/>
        <v>02-610-91</v>
      </c>
      <c r="C3171" s="69" t="s">
        <v>5733</v>
      </c>
      <c r="D3171" s="69" t="s">
        <v>5731</v>
      </c>
      <c r="E3171" s="69" t="s">
        <v>979</v>
      </c>
      <c r="F3171" s="70">
        <v>58</v>
      </c>
      <c r="G3171" s="70" t="s">
        <v>5732</v>
      </c>
      <c r="H3171" s="69" t="s">
        <v>271</v>
      </c>
      <c r="I3171" s="69" t="s">
        <v>1045</v>
      </c>
      <c r="J3171" s="69" t="s">
        <v>318</v>
      </c>
      <c r="K3171" s="69" t="s">
        <v>382</v>
      </c>
      <c r="L3171" s="69" t="s">
        <v>420</v>
      </c>
      <c r="M3171" s="69" t="s">
        <v>388</v>
      </c>
      <c r="N3171" s="69" t="s">
        <v>32</v>
      </c>
      <c r="O3171" s="69" t="s">
        <v>428</v>
      </c>
      <c r="P3171" s="69" t="s">
        <v>970</v>
      </c>
      <c r="Q3171" s="69">
        <v>6</v>
      </c>
      <c r="R3171" s="69" t="s">
        <v>86</v>
      </c>
      <c r="V3171" s="59" t="str">
        <f t="shared" si="395"/>
        <v>6847901темно-коричневый</v>
      </c>
      <c r="W3171" s="59" t="str">
        <f t="shared" si="392"/>
        <v>6847901</v>
      </c>
      <c r="X3171" s="59" t="str">
        <f t="shared" si="396"/>
        <v>HATTERAS EEL LEATHER</v>
      </c>
      <c r="AC3171" s="50">
        <f t="shared" si="397"/>
        <v>2</v>
      </c>
      <c r="AD3171" s="43">
        <f t="shared" si="398"/>
        <v>610</v>
      </c>
      <c r="AE3171" s="50">
        <f t="shared" si="399"/>
        <v>2610</v>
      </c>
    </row>
    <row r="3172" spans="1:31">
      <c r="A3172" s="59" t="str">
        <f t="shared" si="393"/>
        <v>68479016</v>
      </c>
      <c r="B3172" s="59" t="str">
        <f t="shared" si="394"/>
        <v>02-610-91</v>
      </c>
      <c r="C3172" s="69" t="s">
        <v>5734</v>
      </c>
      <c r="D3172" s="69" t="s">
        <v>5731</v>
      </c>
      <c r="E3172" s="69" t="s">
        <v>972</v>
      </c>
      <c r="F3172" s="70">
        <v>59</v>
      </c>
      <c r="G3172" s="70" t="s">
        <v>5732</v>
      </c>
      <c r="H3172" s="69" t="s">
        <v>271</v>
      </c>
      <c r="I3172" s="69" t="s">
        <v>1045</v>
      </c>
      <c r="J3172" s="69" t="s">
        <v>318</v>
      </c>
      <c r="K3172" s="69" t="s">
        <v>382</v>
      </c>
      <c r="L3172" s="69" t="s">
        <v>420</v>
      </c>
      <c r="M3172" s="69" t="s">
        <v>388</v>
      </c>
      <c r="N3172" s="69" t="s">
        <v>32</v>
      </c>
      <c r="O3172" s="69" t="s">
        <v>428</v>
      </c>
      <c r="P3172" s="69" t="s">
        <v>970</v>
      </c>
      <c r="Q3172" s="69">
        <v>6</v>
      </c>
      <c r="R3172" s="69" t="s">
        <v>86</v>
      </c>
      <c r="V3172" s="59" t="str">
        <f t="shared" si="395"/>
        <v>6847901темно-коричневый</v>
      </c>
      <c r="W3172" s="59" t="str">
        <f t="shared" si="392"/>
        <v>6847901</v>
      </c>
      <c r="X3172" s="59" t="str">
        <f t="shared" si="396"/>
        <v>HATTERAS EEL LEATHER</v>
      </c>
      <c r="AC3172" s="50">
        <f t="shared" si="397"/>
        <v>2</v>
      </c>
      <c r="AD3172" s="43">
        <f t="shared" si="398"/>
        <v>610</v>
      </c>
      <c r="AE3172" s="50">
        <f t="shared" si="399"/>
        <v>2610</v>
      </c>
    </row>
    <row r="3173" spans="1:31">
      <c r="A3173" s="59" t="str">
        <f t="shared" si="393"/>
        <v>68479016</v>
      </c>
      <c r="B3173" s="59" t="str">
        <f t="shared" si="394"/>
        <v>02-610-91</v>
      </c>
      <c r="C3173" s="69" t="s">
        <v>5735</v>
      </c>
      <c r="D3173" s="69" t="s">
        <v>5731</v>
      </c>
      <c r="E3173" s="69" t="s">
        <v>981</v>
      </c>
      <c r="F3173" s="70">
        <v>60</v>
      </c>
      <c r="G3173" s="70" t="s">
        <v>5732</v>
      </c>
      <c r="H3173" s="69" t="s">
        <v>271</v>
      </c>
      <c r="I3173" s="69" t="s">
        <v>1045</v>
      </c>
      <c r="J3173" s="69" t="s">
        <v>318</v>
      </c>
      <c r="K3173" s="69" t="s">
        <v>382</v>
      </c>
      <c r="L3173" s="69" t="s">
        <v>420</v>
      </c>
      <c r="M3173" s="69" t="s">
        <v>388</v>
      </c>
      <c r="N3173" s="69" t="s">
        <v>32</v>
      </c>
      <c r="O3173" s="69" t="s">
        <v>428</v>
      </c>
      <c r="P3173" s="69" t="s">
        <v>970</v>
      </c>
      <c r="Q3173" s="69">
        <v>6</v>
      </c>
      <c r="R3173" s="69" t="s">
        <v>86</v>
      </c>
      <c r="V3173" s="59" t="str">
        <f t="shared" si="395"/>
        <v>6847901темно-коричневый</v>
      </c>
      <c r="W3173" s="59" t="str">
        <f t="shared" si="392"/>
        <v>6847901</v>
      </c>
      <c r="X3173" s="59" t="str">
        <f t="shared" si="396"/>
        <v>HATTERAS EEL LEATHER</v>
      </c>
      <c r="AC3173" s="50">
        <f t="shared" si="397"/>
        <v>2</v>
      </c>
      <c r="AD3173" s="43">
        <f t="shared" si="398"/>
        <v>610</v>
      </c>
      <c r="AE3173" s="50">
        <f t="shared" si="399"/>
        <v>2610</v>
      </c>
    </row>
    <row r="3174" spans="1:31">
      <c r="A3174" s="59" t="str">
        <f t="shared" si="393"/>
        <v>68711022</v>
      </c>
      <c r="B3174" s="59" t="str">
        <f t="shared" si="394"/>
        <v>02-551-06</v>
      </c>
      <c r="C3174" s="69" t="s">
        <v>5736</v>
      </c>
      <c r="D3174" s="69" t="s">
        <v>5737</v>
      </c>
      <c r="E3174" s="69" t="s">
        <v>985</v>
      </c>
      <c r="F3174" s="70">
        <v>56</v>
      </c>
      <c r="G3174" s="70" t="s">
        <v>5221</v>
      </c>
      <c r="H3174" s="69" t="s">
        <v>71</v>
      </c>
      <c r="I3174" s="69" t="s">
        <v>5738</v>
      </c>
      <c r="J3174" s="69" t="s">
        <v>318</v>
      </c>
      <c r="K3174" s="69" t="s">
        <v>382</v>
      </c>
      <c r="L3174" s="69" t="s">
        <v>420</v>
      </c>
      <c r="M3174" s="69" t="s">
        <v>388</v>
      </c>
      <c r="N3174" s="69" t="s">
        <v>1725</v>
      </c>
      <c r="O3174" s="69" t="s">
        <v>428</v>
      </c>
      <c r="P3174" s="69" t="s">
        <v>970</v>
      </c>
      <c r="Q3174" s="69">
        <v>2</v>
      </c>
      <c r="R3174" s="69" t="s">
        <v>71</v>
      </c>
      <c r="V3174" s="59" t="str">
        <f t="shared" si="395"/>
        <v>6871102синий</v>
      </c>
      <c r="W3174" s="59" t="str">
        <f t="shared" si="392"/>
        <v>6871102</v>
      </c>
      <c r="X3174" s="59" t="str">
        <f t="shared" si="396"/>
        <v>HATTERAS CORD</v>
      </c>
      <c r="AC3174" s="50">
        <f t="shared" si="397"/>
        <v>2</v>
      </c>
      <c r="AD3174" s="43">
        <f t="shared" si="398"/>
        <v>551</v>
      </c>
      <c r="AE3174" s="50">
        <f t="shared" si="399"/>
        <v>2551</v>
      </c>
    </row>
    <row r="3175" spans="1:31">
      <c r="A3175" s="59" t="str">
        <f t="shared" si="393"/>
        <v>68711022</v>
      </c>
      <c r="B3175" s="59" t="str">
        <f t="shared" si="394"/>
        <v>02-551-06</v>
      </c>
      <c r="C3175" s="69" t="s">
        <v>5739</v>
      </c>
      <c r="D3175" s="69" t="s">
        <v>5737</v>
      </c>
      <c r="E3175" s="69" t="s">
        <v>967</v>
      </c>
      <c r="F3175" s="70">
        <v>57</v>
      </c>
      <c r="G3175" s="70" t="s">
        <v>5221</v>
      </c>
      <c r="H3175" s="69" t="s">
        <v>71</v>
      </c>
      <c r="I3175" s="69" t="s">
        <v>5738</v>
      </c>
      <c r="J3175" s="69" t="s">
        <v>318</v>
      </c>
      <c r="K3175" s="69" t="s">
        <v>382</v>
      </c>
      <c r="L3175" s="69" t="s">
        <v>420</v>
      </c>
      <c r="M3175" s="69" t="s">
        <v>388</v>
      </c>
      <c r="N3175" s="69" t="s">
        <v>1725</v>
      </c>
      <c r="O3175" s="69" t="s">
        <v>428</v>
      </c>
      <c r="P3175" s="69" t="s">
        <v>970</v>
      </c>
      <c r="Q3175" s="69">
        <v>2</v>
      </c>
      <c r="R3175" s="69" t="s">
        <v>71</v>
      </c>
      <c r="V3175" s="59" t="str">
        <f t="shared" si="395"/>
        <v>6871102синий</v>
      </c>
      <c r="W3175" s="59" t="str">
        <f t="shared" si="392"/>
        <v>6871102</v>
      </c>
      <c r="X3175" s="59" t="str">
        <f t="shared" si="396"/>
        <v>HATTERAS CORD</v>
      </c>
      <c r="AC3175" s="50">
        <f t="shared" si="397"/>
        <v>2</v>
      </c>
      <c r="AD3175" s="43">
        <f t="shared" si="398"/>
        <v>551</v>
      </c>
      <c r="AE3175" s="50">
        <f t="shared" si="399"/>
        <v>2551</v>
      </c>
    </row>
    <row r="3176" spans="1:31">
      <c r="A3176" s="59" t="str">
        <f t="shared" si="393"/>
        <v>68711022</v>
      </c>
      <c r="B3176" s="59" t="str">
        <f t="shared" si="394"/>
        <v>02-551-06</v>
      </c>
      <c r="C3176" s="69" t="s">
        <v>5740</v>
      </c>
      <c r="D3176" s="69" t="s">
        <v>5737</v>
      </c>
      <c r="E3176" s="69" t="s">
        <v>979</v>
      </c>
      <c r="F3176" s="70">
        <v>58</v>
      </c>
      <c r="G3176" s="70" t="s">
        <v>5221</v>
      </c>
      <c r="H3176" s="69" t="s">
        <v>71</v>
      </c>
      <c r="I3176" s="69" t="s">
        <v>5738</v>
      </c>
      <c r="J3176" s="69" t="s">
        <v>318</v>
      </c>
      <c r="K3176" s="69" t="s">
        <v>382</v>
      </c>
      <c r="L3176" s="69" t="s">
        <v>420</v>
      </c>
      <c r="M3176" s="69" t="s">
        <v>388</v>
      </c>
      <c r="N3176" s="69" t="s">
        <v>1725</v>
      </c>
      <c r="O3176" s="69" t="s">
        <v>428</v>
      </c>
      <c r="P3176" s="69" t="s">
        <v>970</v>
      </c>
      <c r="Q3176" s="69">
        <v>2</v>
      </c>
      <c r="R3176" s="69" t="s">
        <v>71</v>
      </c>
      <c r="V3176" s="59" t="str">
        <f t="shared" si="395"/>
        <v>6871102синий</v>
      </c>
      <c r="W3176" s="59" t="str">
        <f t="shared" si="392"/>
        <v>6871102</v>
      </c>
      <c r="X3176" s="59" t="str">
        <f t="shared" si="396"/>
        <v>HATTERAS CORD</v>
      </c>
      <c r="AC3176" s="50">
        <f t="shared" si="397"/>
        <v>2</v>
      </c>
      <c r="AD3176" s="43">
        <f t="shared" si="398"/>
        <v>551</v>
      </c>
      <c r="AE3176" s="50">
        <f t="shared" si="399"/>
        <v>2551</v>
      </c>
    </row>
    <row r="3177" spans="1:31">
      <c r="A3177" s="59" t="str">
        <f t="shared" si="393"/>
        <v>68711022</v>
      </c>
      <c r="B3177" s="59" t="str">
        <f t="shared" si="394"/>
        <v>02-551-06</v>
      </c>
      <c r="C3177" s="69" t="s">
        <v>5741</v>
      </c>
      <c r="D3177" s="69" t="s">
        <v>5737</v>
      </c>
      <c r="E3177" s="69" t="s">
        <v>972</v>
      </c>
      <c r="F3177" s="70">
        <v>59</v>
      </c>
      <c r="G3177" s="70" t="s">
        <v>5221</v>
      </c>
      <c r="H3177" s="69" t="s">
        <v>71</v>
      </c>
      <c r="I3177" s="69" t="s">
        <v>5738</v>
      </c>
      <c r="J3177" s="69" t="s">
        <v>318</v>
      </c>
      <c r="K3177" s="69" t="s">
        <v>382</v>
      </c>
      <c r="L3177" s="69" t="s">
        <v>420</v>
      </c>
      <c r="M3177" s="69" t="s">
        <v>388</v>
      </c>
      <c r="N3177" s="69" t="s">
        <v>1725</v>
      </c>
      <c r="O3177" s="69" t="s">
        <v>428</v>
      </c>
      <c r="P3177" s="69" t="s">
        <v>970</v>
      </c>
      <c r="Q3177" s="69">
        <v>2</v>
      </c>
      <c r="R3177" s="69" t="s">
        <v>71</v>
      </c>
      <c r="V3177" s="59" t="str">
        <f t="shared" si="395"/>
        <v>6871102синий</v>
      </c>
      <c r="W3177" s="59" t="str">
        <f t="shared" si="392"/>
        <v>6871102</v>
      </c>
      <c r="X3177" s="59" t="str">
        <f t="shared" si="396"/>
        <v>HATTERAS CORD</v>
      </c>
      <c r="AC3177" s="50">
        <f t="shared" si="397"/>
        <v>2</v>
      </c>
      <c r="AD3177" s="43">
        <f t="shared" si="398"/>
        <v>551</v>
      </c>
      <c r="AE3177" s="50">
        <f t="shared" si="399"/>
        <v>2551</v>
      </c>
    </row>
    <row r="3178" spans="1:31">
      <c r="A3178" s="59" t="str">
        <f t="shared" si="393"/>
        <v>68711022</v>
      </c>
      <c r="B3178" s="59" t="str">
        <f t="shared" si="394"/>
        <v>02-551-06</v>
      </c>
      <c r="C3178" s="69" t="s">
        <v>5742</v>
      </c>
      <c r="D3178" s="69" t="s">
        <v>5737</v>
      </c>
      <c r="E3178" s="69" t="s">
        <v>981</v>
      </c>
      <c r="F3178" s="70">
        <v>60</v>
      </c>
      <c r="G3178" s="70" t="s">
        <v>5221</v>
      </c>
      <c r="H3178" s="69" t="s">
        <v>71</v>
      </c>
      <c r="I3178" s="69" t="s">
        <v>5738</v>
      </c>
      <c r="J3178" s="69" t="s">
        <v>318</v>
      </c>
      <c r="K3178" s="69" t="s">
        <v>382</v>
      </c>
      <c r="L3178" s="69" t="s">
        <v>420</v>
      </c>
      <c r="M3178" s="69" t="s">
        <v>388</v>
      </c>
      <c r="N3178" s="69" t="s">
        <v>1725</v>
      </c>
      <c r="O3178" s="69" t="s">
        <v>428</v>
      </c>
      <c r="P3178" s="69" t="s">
        <v>970</v>
      </c>
      <c r="Q3178" s="69">
        <v>2</v>
      </c>
      <c r="R3178" s="69" t="s">
        <v>71</v>
      </c>
      <c r="V3178" s="59" t="str">
        <f t="shared" si="395"/>
        <v>6871102синий</v>
      </c>
      <c r="W3178" s="59" t="str">
        <f t="shared" si="392"/>
        <v>6871102</v>
      </c>
      <c r="X3178" s="59" t="str">
        <f t="shared" si="396"/>
        <v>HATTERAS CORD</v>
      </c>
      <c r="AC3178" s="50">
        <f t="shared" si="397"/>
        <v>2</v>
      </c>
      <c r="AD3178" s="43">
        <f t="shared" si="398"/>
        <v>551</v>
      </c>
      <c r="AE3178" s="50">
        <f t="shared" si="399"/>
        <v>2551</v>
      </c>
    </row>
    <row r="3179" spans="1:31">
      <c r="A3179" s="59" t="str">
        <f t="shared" si="393"/>
        <v>68711022</v>
      </c>
      <c r="B3179" s="59" t="str">
        <f t="shared" si="394"/>
        <v>02-551-06</v>
      </c>
      <c r="C3179" s="69" t="s">
        <v>5743</v>
      </c>
      <c r="D3179" s="69" t="s">
        <v>5737</v>
      </c>
      <c r="E3179" s="69" t="s">
        <v>983</v>
      </c>
      <c r="F3179" s="70">
        <v>61</v>
      </c>
      <c r="G3179" s="70" t="s">
        <v>5221</v>
      </c>
      <c r="H3179" s="69" t="s">
        <v>71</v>
      </c>
      <c r="I3179" s="69" t="s">
        <v>5738</v>
      </c>
      <c r="J3179" s="69" t="s">
        <v>318</v>
      </c>
      <c r="K3179" s="69" t="s">
        <v>382</v>
      </c>
      <c r="L3179" s="69" t="s">
        <v>420</v>
      </c>
      <c r="M3179" s="69" t="s">
        <v>388</v>
      </c>
      <c r="N3179" s="69" t="s">
        <v>1725</v>
      </c>
      <c r="O3179" s="69" t="s">
        <v>428</v>
      </c>
      <c r="P3179" s="69" t="s">
        <v>970</v>
      </c>
      <c r="Q3179" s="69">
        <v>2</v>
      </c>
      <c r="R3179" s="69" t="s">
        <v>71</v>
      </c>
      <c r="V3179" s="59" t="str">
        <f t="shared" si="395"/>
        <v>6871102синий</v>
      </c>
      <c r="W3179" s="59" t="str">
        <f t="shared" si="392"/>
        <v>6871102</v>
      </c>
      <c r="X3179" s="59" t="str">
        <f t="shared" si="396"/>
        <v>HATTERAS CORD</v>
      </c>
      <c r="AC3179" s="50">
        <f t="shared" si="397"/>
        <v>2</v>
      </c>
      <c r="AD3179" s="43">
        <f t="shared" si="398"/>
        <v>551</v>
      </c>
      <c r="AE3179" s="50">
        <f t="shared" si="399"/>
        <v>2551</v>
      </c>
    </row>
    <row r="3180" spans="1:31">
      <c r="A3180" s="59" t="str">
        <f t="shared" si="393"/>
        <v>68711022</v>
      </c>
      <c r="B3180" s="59" t="str">
        <f t="shared" si="394"/>
        <v>02-551-06</v>
      </c>
      <c r="C3180" s="69" t="s">
        <v>5744</v>
      </c>
      <c r="D3180" s="69" t="s">
        <v>5737</v>
      </c>
      <c r="E3180" s="69" t="s">
        <v>987</v>
      </c>
      <c r="F3180" s="70">
        <v>62</v>
      </c>
      <c r="G3180" s="70" t="s">
        <v>5221</v>
      </c>
      <c r="H3180" s="69" t="s">
        <v>71</v>
      </c>
      <c r="I3180" s="69" t="s">
        <v>5738</v>
      </c>
      <c r="J3180" s="69" t="s">
        <v>318</v>
      </c>
      <c r="K3180" s="69" t="s">
        <v>382</v>
      </c>
      <c r="L3180" s="69" t="s">
        <v>420</v>
      </c>
      <c r="M3180" s="69" t="s">
        <v>388</v>
      </c>
      <c r="N3180" s="69" t="s">
        <v>1725</v>
      </c>
      <c r="O3180" s="69" t="s">
        <v>428</v>
      </c>
      <c r="P3180" s="69" t="s">
        <v>970</v>
      </c>
      <c r="Q3180" s="69">
        <v>2</v>
      </c>
      <c r="R3180" s="69" t="s">
        <v>71</v>
      </c>
      <c r="V3180" s="59" t="str">
        <f t="shared" si="395"/>
        <v>6871102синий</v>
      </c>
      <c r="W3180" s="59" t="str">
        <f t="shared" si="392"/>
        <v>6871102</v>
      </c>
      <c r="X3180" s="59" t="str">
        <f t="shared" si="396"/>
        <v>HATTERAS CORD</v>
      </c>
      <c r="AC3180" s="50">
        <f t="shared" si="397"/>
        <v>2</v>
      </c>
      <c r="AD3180" s="43">
        <f t="shared" si="398"/>
        <v>551</v>
      </c>
      <c r="AE3180" s="50">
        <f t="shared" si="399"/>
        <v>2551</v>
      </c>
    </row>
    <row r="3181" spans="1:31">
      <c r="A3181" s="59" t="str">
        <f t="shared" si="393"/>
        <v>68711022</v>
      </c>
      <c r="B3181" s="59" t="str">
        <f t="shared" si="394"/>
        <v>02-551-06</v>
      </c>
      <c r="C3181" s="69" t="s">
        <v>5745</v>
      </c>
      <c r="D3181" s="69" t="s">
        <v>5737</v>
      </c>
      <c r="E3181" s="69" t="s">
        <v>989</v>
      </c>
      <c r="F3181" s="70">
        <v>63</v>
      </c>
      <c r="G3181" s="70" t="s">
        <v>5221</v>
      </c>
      <c r="H3181" s="69" t="s">
        <v>71</v>
      </c>
      <c r="I3181" s="69" t="s">
        <v>5738</v>
      </c>
      <c r="J3181" s="69" t="s">
        <v>318</v>
      </c>
      <c r="K3181" s="69" t="s">
        <v>382</v>
      </c>
      <c r="L3181" s="69" t="s">
        <v>420</v>
      </c>
      <c r="M3181" s="69" t="s">
        <v>388</v>
      </c>
      <c r="N3181" s="69" t="s">
        <v>1725</v>
      </c>
      <c r="O3181" s="69" t="s">
        <v>428</v>
      </c>
      <c r="P3181" s="69" t="s">
        <v>970</v>
      </c>
      <c r="Q3181" s="69">
        <v>2</v>
      </c>
      <c r="R3181" s="69" t="s">
        <v>71</v>
      </c>
      <c r="V3181" s="59" t="str">
        <f t="shared" si="395"/>
        <v>6871102синий</v>
      </c>
      <c r="W3181" s="59" t="str">
        <f t="shared" si="392"/>
        <v>6871102</v>
      </c>
      <c r="X3181" s="59" t="str">
        <f t="shared" si="396"/>
        <v>HATTERAS CORD</v>
      </c>
      <c r="AC3181" s="50">
        <f t="shared" si="397"/>
        <v>2</v>
      </c>
      <c r="AD3181" s="43">
        <f t="shared" si="398"/>
        <v>551</v>
      </c>
      <c r="AE3181" s="50">
        <f t="shared" si="399"/>
        <v>2551</v>
      </c>
    </row>
    <row r="3182" spans="1:31">
      <c r="A3182" s="59" t="str">
        <f t="shared" si="393"/>
        <v>7720304261</v>
      </c>
      <c r="B3182" s="59" t="str">
        <f t="shared" si="394"/>
        <v>02-641-60</v>
      </c>
      <c r="C3182" s="69" t="s">
        <v>5746</v>
      </c>
      <c r="D3182" s="69" t="s">
        <v>5747</v>
      </c>
      <c r="E3182" s="69" t="s">
        <v>967</v>
      </c>
      <c r="F3182" s="70">
        <v>57</v>
      </c>
      <c r="G3182" s="70" t="s">
        <v>5748</v>
      </c>
      <c r="H3182" s="69" t="s">
        <v>174</v>
      </c>
      <c r="I3182" s="69" t="s">
        <v>1176</v>
      </c>
      <c r="J3182" s="69" t="s">
        <v>327</v>
      </c>
      <c r="K3182" s="69" t="s">
        <v>382</v>
      </c>
      <c r="L3182" s="69" t="s">
        <v>420</v>
      </c>
      <c r="M3182" s="69" t="s">
        <v>388</v>
      </c>
      <c r="N3182" s="69" t="s">
        <v>44</v>
      </c>
      <c r="O3182" s="69" t="s">
        <v>386</v>
      </c>
      <c r="P3182" s="69" t="s">
        <v>970</v>
      </c>
      <c r="Q3182" s="69">
        <v>261</v>
      </c>
      <c r="R3182" s="69" t="s">
        <v>86</v>
      </c>
      <c r="V3182" s="59" t="str">
        <f t="shared" si="395"/>
        <v>7720304коричневый / серый</v>
      </c>
      <c r="W3182" s="59" t="str">
        <f t="shared" si="392"/>
        <v>7720304</v>
      </c>
      <c r="X3182" s="59" t="str">
        <f t="shared" si="396"/>
        <v>BASEBALL CAP WOOL CHECK</v>
      </c>
      <c r="AC3182" s="50">
        <f t="shared" si="397"/>
        <v>2</v>
      </c>
      <c r="AD3182" s="43">
        <f t="shared" si="398"/>
        <v>641</v>
      </c>
      <c r="AE3182" s="50">
        <f t="shared" si="399"/>
        <v>2641</v>
      </c>
    </row>
    <row r="3183" spans="1:31">
      <c r="A3183" s="59" t="str">
        <f t="shared" si="393"/>
        <v>7720304261</v>
      </c>
      <c r="B3183" s="59" t="str">
        <f t="shared" si="394"/>
        <v>02-641-60</v>
      </c>
      <c r="C3183" s="69" t="s">
        <v>5749</v>
      </c>
      <c r="D3183" s="69" t="s">
        <v>5747</v>
      </c>
      <c r="E3183" s="69" t="s">
        <v>972</v>
      </c>
      <c r="F3183" s="70">
        <v>59</v>
      </c>
      <c r="G3183" s="70" t="s">
        <v>5748</v>
      </c>
      <c r="H3183" s="69" t="s">
        <v>174</v>
      </c>
      <c r="I3183" s="69" t="s">
        <v>1176</v>
      </c>
      <c r="J3183" s="69" t="s">
        <v>327</v>
      </c>
      <c r="K3183" s="69" t="s">
        <v>382</v>
      </c>
      <c r="L3183" s="69" t="s">
        <v>420</v>
      </c>
      <c r="M3183" s="69" t="s">
        <v>388</v>
      </c>
      <c r="N3183" s="69" t="s">
        <v>44</v>
      </c>
      <c r="O3183" s="69" t="s">
        <v>386</v>
      </c>
      <c r="P3183" s="69" t="s">
        <v>970</v>
      </c>
      <c r="Q3183" s="69">
        <v>261</v>
      </c>
      <c r="R3183" s="69" t="s">
        <v>86</v>
      </c>
      <c r="V3183" s="59" t="str">
        <f t="shared" si="395"/>
        <v>7720304коричневый / серый</v>
      </c>
      <c r="W3183" s="59" t="str">
        <f t="shared" si="392"/>
        <v>7720304</v>
      </c>
      <c r="X3183" s="59" t="str">
        <f t="shared" si="396"/>
        <v>BASEBALL CAP WOOL CHECK</v>
      </c>
      <c r="AC3183" s="50">
        <f t="shared" si="397"/>
        <v>2</v>
      </c>
      <c r="AD3183" s="43">
        <f t="shared" si="398"/>
        <v>641</v>
      </c>
      <c r="AE3183" s="50">
        <f t="shared" si="399"/>
        <v>2641</v>
      </c>
    </row>
    <row r="3184" spans="1:31">
      <c r="A3184" s="59" t="str">
        <f t="shared" si="393"/>
        <v>7720304261</v>
      </c>
      <c r="B3184" s="59" t="str">
        <f t="shared" si="394"/>
        <v>02-641-60</v>
      </c>
      <c r="C3184" s="69" t="s">
        <v>5750</v>
      </c>
      <c r="D3184" s="69" t="s">
        <v>5747</v>
      </c>
      <c r="E3184" s="69" t="s">
        <v>983</v>
      </c>
      <c r="F3184" s="70">
        <v>61</v>
      </c>
      <c r="G3184" s="70" t="s">
        <v>5748</v>
      </c>
      <c r="H3184" s="69" t="s">
        <v>174</v>
      </c>
      <c r="I3184" s="69" t="s">
        <v>1176</v>
      </c>
      <c r="J3184" s="69" t="s">
        <v>327</v>
      </c>
      <c r="K3184" s="69" t="s">
        <v>382</v>
      </c>
      <c r="L3184" s="69" t="s">
        <v>420</v>
      </c>
      <c r="M3184" s="69" t="s">
        <v>388</v>
      </c>
      <c r="N3184" s="69" t="s">
        <v>44</v>
      </c>
      <c r="O3184" s="69" t="s">
        <v>386</v>
      </c>
      <c r="P3184" s="69" t="s">
        <v>970</v>
      </c>
      <c r="Q3184" s="69">
        <v>261</v>
      </c>
      <c r="R3184" s="69" t="s">
        <v>86</v>
      </c>
      <c r="V3184" s="59" t="str">
        <f t="shared" si="395"/>
        <v>7720304коричневый / серый</v>
      </c>
      <c r="W3184" s="59" t="str">
        <f t="shared" si="392"/>
        <v>7720304</v>
      </c>
      <c r="X3184" s="59" t="str">
        <f t="shared" si="396"/>
        <v>BASEBALL CAP WOOL CHECK</v>
      </c>
      <c r="AC3184" s="50">
        <f t="shared" si="397"/>
        <v>2</v>
      </c>
      <c r="AD3184" s="43">
        <f t="shared" si="398"/>
        <v>641</v>
      </c>
      <c r="AE3184" s="50">
        <f t="shared" si="399"/>
        <v>2641</v>
      </c>
    </row>
    <row r="3185" spans="1:31">
      <c r="A3185" s="59" t="str">
        <f t="shared" si="393"/>
        <v>7720501321</v>
      </c>
      <c r="B3185" s="59" t="str">
        <f t="shared" si="394"/>
        <v>02-101-06</v>
      </c>
      <c r="C3185" s="69" t="s">
        <v>5751</v>
      </c>
      <c r="D3185" s="69" t="s">
        <v>5752</v>
      </c>
      <c r="E3185" s="69" t="s">
        <v>967</v>
      </c>
      <c r="F3185" s="70">
        <v>57</v>
      </c>
      <c r="G3185" s="70" t="s">
        <v>1414</v>
      </c>
      <c r="H3185" s="69" t="s">
        <v>71</v>
      </c>
      <c r="I3185" s="69" t="s">
        <v>1227</v>
      </c>
      <c r="J3185" s="69" t="s">
        <v>327</v>
      </c>
      <c r="K3185" s="69" t="s">
        <v>382</v>
      </c>
      <c r="L3185" s="69" t="s">
        <v>420</v>
      </c>
      <c r="M3185" s="69" t="s">
        <v>388</v>
      </c>
      <c r="N3185" s="69" t="s">
        <v>44</v>
      </c>
      <c r="O3185" s="69" t="s">
        <v>386</v>
      </c>
      <c r="P3185" s="69" t="s">
        <v>970</v>
      </c>
      <c r="Q3185" s="69">
        <v>321</v>
      </c>
      <c r="R3185" s="69" t="s">
        <v>71</v>
      </c>
      <c r="V3185" s="59" t="str">
        <f t="shared" si="395"/>
        <v>7720501синий</v>
      </c>
      <c r="W3185" s="59" t="str">
        <f t="shared" si="392"/>
        <v>7720501</v>
      </c>
      <c r="X3185" s="59" t="str">
        <f t="shared" si="396"/>
        <v>BASEBALL EF</v>
      </c>
      <c r="AC3185" s="50">
        <f t="shared" si="397"/>
        <v>2</v>
      </c>
      <c r="AD3185" s="43">
        <f t="shared" si="398"/>
        <v>101</v>
      </c>
      <c r="AE3185" s="50">
        <f t="shared" si="399"/>
        <v>2101</v>
      </c>
    </row>
    <row r="3186" spans="1:31">
      <c r="A3186" s="59" t="str">
        <f t="shared" si="393"/>
        <v>7720501321</v>
      </c>
      <c r="B3186" s="59" t="str">
        <f t="shared" si="394"/>
        <v>02-101-06</v>
      </c>
      <c r="C3186" s="69" t="s">
        <v>5753</v>
      </c>
      <c r="D3186" s="69" t="s">
        <v>5752</v>
      </c>
      <c r="E3186" s="69" t="s">
        <v>972</v>
      </c>
      <c r="F3186" s="70">
        <v>59</v>
      </c>
      <c r="G3186" s="70" t="s">
        <v>1414</v>
      </c>
      <c r="H3186" s="69" t="s">
        <v>71</v>
      </c>
      <c r="I3186" s="69" t="s">
        <v>1227</v>
      </c>
      <c r="J3186" s="69" t="s">
        <v>327</v>
      </c>
      <c r="K3186" s="69" t="s">
        <v>382</v>
      </c>
      <c r="L3186" s="69" t="s">
        <v>420</v>
      </c>
      <c r="M3186" s="69" t="s">
        <v>388</v>
      </c>
      <c r="N3186" s="69" t="s">
        <v>44</v>
      </c>
      <c r="O3186" s="69" t="s">
        <v>386</v>
      </c>
      <c r="P3186" s="69" t="s">
        <v>970</v>
      </c>
      <c r="Q3186" s="69">
        <v>321</v>
      </c>
      <c r="R3186" s="69" t="s">
        <v>71</v>
      </c>
      <c r="V3186" s="59" t="str">
        <f t="shared" si="395"/>
        <v>7720501синий</v>
      </c>
      <c r="W3186" s="59" t="str">
        <f t="shared" si="392"/>
        <v>7720501</v>
      </c>
      <c r="X3186" s="59" t="str">
        <f t="shared" si="396"/>
        <v>BASEBALL EF</v>
      </c>
      <c r="AC3186" s="50">
        <f t="shared" si="397"/>
        <v>2</v>
      </c>
      <c r="AD3186" s="43">
        <f t="shared" si="398"/>
        <v>101</v>
      </c>
      <c r="AE3186" s="50">
        <f t="shared" si="399"/>
        <v>2101</v>
      </c>
    </row>
    <row r="3187" spans="1:31">
      <c r="A3187" s="59" t="str">
        <f t="shared" si="393"/>
        <v>7720501321</v>
      </c>
      <c r="B3187" s="59" t="str">
        <f t="shared" si="394"/>
        <v>02-101-06</v>
      </c>
      <c r="C3187" s="69" t="s">
        <v>5754</v>
      </c>
      <c r="D3187" s="69" t="s">
        <v>5752</v>
      </c>
      <c r="E3187" s="69" t="s">
        <v>983</v>
      </c>
      <c r="F3187" s="70">
        <v>61</v>
      </c>
      <c r="G3187" s="70" t="s">
        <v>1414</v>
      </c>
      <c r="H3187" s="69" t="s">
        <v>71</v>
      </c>
      <c r="I3187" s="69" t="s">
        <v>1227</v>
      </c>
      <c r="J3187" s="69" t="s">
        <v>327</v>
      </c>
      <c r="K3187" s="69" t="s">
        <v>382</v>
      </c>
      <c r="L3187" s="69" t="s">
        <v>420</v>
      </c>
      <c r="M3187" s="69" t="s">
        <v>388</v>
      </c>
      <c r="N3187" s="69" t="s">
        <v>44</v>
      </c>
      <c r="O3187" s="69" t="s">
        <v>386</v>
      </c>
      <c r="P3187" s="69" t="s">
        <v>970</v>
      </c>
      <c r="Q3187" s="69">
        <v>321</v>
      </c>
      <c r="R3187" s="69" t="s">
        <v>71</v>
      </c>
      <c r="V3187" s="59" t="str">
        <f t="shared" si="395"/>
        <v>7720501синий</v>
      </c>
      <c r="W3187" s="59" t="str">
        <f t="shared" si="392"/>
        <v>7720501</v>
      </c>
      <c r="X3187" s="59" t="str">
        <f t="shared" si="396"/>
        <v>BASEBALL EF</v>
      </c>
      <c r="AC3187" s="50">
        <f t="shared" si="397"/>
        <v>2</v>
      </c>
      <c r="AD3187" s="43">
        <f t="shared" si="398"/>
        <v>101</v>
      </c>
      <c r="AE3187" s="50">
        <f t="shared" si="399"/>
        <v>2101</v>
      </c>
    </row>
    <row r="3188" spans="1:31">
      <c r="A3188" s="59" t="str">
        <f t="shared" si="393"/>
        <v>7720501321</v>
      </c>
      <c r="B3188" s="59" t="str">
        <f t="shared" si="394"/>
        <v>02-101-06</v>
      </c>
      <c r="C3188" s="69" t="s">
        <v>5755</v>
      </c>
      <c r="D3188" s="69" t="s">
        <v>5752</v>
      </c>
      <c r="E3188" s="69" t="s">
        <v>989</v>
      </c>
      <c r="F3188" s="70">
        <v>63</v>
      </c>
      <c r="G3188" s="70" t="s">
        <v>1414</v>
      </c>
      <c r="H3188" s="69" t="s">
        <v>71</v>
      </c>
      <c r="I3188" s="69" t="s">
        <v>1227</v>
      </c>
      <c r="J3188" s="69" t="s">
        <v>327</v>
      </c>
      <c r="K3188" s="69" t="s">
        <v>382</v>
      </c>
      <c r="L3188" s="69" t="s">
        <v>420</v>
      </c>
      <c r="M3188" s="69" t="s">
        <v>388</v>
      </c>
      <c r="N3188" s="69" t="s">
        <v>44</v>
      </c>
      <c r="O3188" s="69" t="s">
        <v>386</v>
      </c>
      <c r="P3188" s="69" t="s">
        <v>970</v>
      </c>
      <c r="Q3188" s="69">
        <v>321</v>
      </c>
      <c r="R3188" s="69" t="s">
        <v>71</v>
      </c>
      <c r="V3188" s="59" t="str">
        <f t="shared" si="395"/>
        <v>7720501синий</v>
      </c>
      <c r="W3188" s="59" t="str">
        <f t="shared" si="392"/>
        <v>7720501</v>
      </c>
      <c r="X3188" s="59" t="str">
        <f t="shared" si="396"/>
        <v>BASEBALL EF</v>
      </c>
      <c r="AC3188" s="50">
        <f t="shared" si="397"/>
        <v>2</v>
      </c>
      <c r="AD3188" s="43">
        <f t="shared" si="398"/>
        <v>101</v>
      </c>
      <c r="AE3188" s="50">
        <f t="shared" si="399"/>
        <v>2101</v>
      </c>
    </row>
    <row r="3189" spans="1:31">
      <c r="A3189" s="59" t="str">
        <f t="shared" si="393"/>
        <v>7720502321</v>
      </c>
      <c r="B3189" s="59" t="str">
        <f t="shared" si="394"/>
        <v>02-072-00</v>
      </c>
      <c r="C3189" s="69" t="s">
        <v>5756</v>
      </c>
      <c r="D3189" s="69" t="s">
        <v>5757</v>
      </c>
      <c r="E3189" s="69" t="s">
        <v>967</v>
      </c>
      <c r="F3189" s="70">
        <v>57</v>
      </c>
      <c r="G3189" s="70" t="s">
        <v>1170</v>
      </c>
      <c r="H3189" s="69" t="s">
        <v>313</v>
      </c>
      <c r="I3189" s="69" t="s">
        <v>1018</v>
      </c>
      <c r="J3189" s="69" t="s">
        <v>327</v>
      </c>
      <c r="K3189" s="69" t="s">
        <v>382</v>
      </c>
      <c r="L3189" s="69" t="s">
        <v>420</v>
      </c>
      <c r="M3189" s="69" t="s">
        <v>388</v>
      </c>
      <c r="N3189" s="69" t="s">
        <v>44</v>
      </c>
      <c r="O3189" s="69" t="s">
        <v>386</v>
      </c>
      <c r="P3189" s="69" t="s">
        <v>970</v>
      </c>
      <c r="Q3189" s="69">
        <v>321</v>
      </c>
      <c r="R3189" s="69" t="s">
        <v>71</v>
      </c>
      <c r="V3189" s="59" t="str">
        <f t="shared" si="395"/>
        <v>7720502ярко-синий</v>
      </c>
      <c r="W3189" s="59" t="str">
        <f t="shared" si="392"/>
        <v>7720502</v>
      </c>
      <c r="X3189" s="59" t="str">
        <f t="shared" si="396"/>
        <v>WOOLRICH</v>
      </c>
      <c r="AC3189" s="50">
        <f t="shared" si="397"/>
        <v>2</v>
      </c>
      <c r="AD3189" s="43">
        <f t="shared" si="398"/>
        <v>72</v>
      </c>
      <c r="AE3189" s="50">
        <f t="shared" si="399"/>
        <v>2072</v>
      </c>
    </row>
    <row r="3190" spans="1:31">
      <c r="A3190" s="59" t="str">
        <f t="shared" si="393"/>
        <v>7720502321</v>
      </c>
      <c r="B3190" s="59" t="str">
        <f t="shared" si="394"/>
        <v>02-072-00</v>
      </c>
      <c r="C3190" s="69" t="s">
        <v>5758</v>
      </c>
      <c r="D3190" s="69" t="s">
        <v>5757</v>
      </c>
      <c r="E3190" s="69" t="s">
        <v>972</v>
      </c>
      <c r="F3190" s="70">
        <v>59</v>
      </c>
      <c r="G3190" s="70" t="s">
        <v>1170</v>
      </c>
      <c r="H3190" s="69" t="s">
        <v>313</v>
      </c>
      <c r="I3190" s="69" t="s">
        <v>1018</v>
      </c>
      <c r="J3190" s="69" t="s">
        <v>327</v>
      </c>
      <c r="K3190" s="69" t="s">
        <v>382</v>
      </c>
      <c r="L3190" s="69" t="s">
        <v>420</v>
      </c>
      <c r="M3190" s="69" t="s">
        <v>388</v>
      </c>
      <c r="N3190" s="69" t="s">
        <v>44</v>
      </c>
      <c r="O3190" s="69" t="s">
        <v>386</v>
      </c>
      <c r="P3190" s="69" t="s">
        <v>970</v>
      </c>
      <c r="Q3190" s="69">
        <v>321</v>
      </c>
      <c r="R3190" s="69" t="s">
        <v>71</v>
      </c>
      <c r="V3190" s="59" t="str">
        <f t="shared" si="395"/>
        <v>7720502ярко-синий</v>
      </c>
      <c r="W3190" s="59" t="str">
        <f t="shared" si="392"/>
        <v>7720502</v>
      </c>
      <c r="X3190" s="59" t="str">
        <f t="shared" si="396"/>
        <v>WOOLRICH</v>
      </c>
      <c r="AC3190" s="50">
        <f t="shared" si="397"/>
        <v>2</v>
      </c>
      <c r="AD3190" s="43">
        <f t="shared" si="398"/>
        <v>72</v>
      </c>
      <c r="AE3190" s="50">
        <f t="shared" si="399"/>
        <v>2072</v>
      </c>
    </row>
    <row r="3191" spans="1:31">
      <c r="A3191" s="59" t="str">
        <f t="shared" si="393"/>
        <v>7720502321</v>
      </c>
      <c r="B3191" s="59" t="str">
        <f t="shared" si="394"/>
        <v>02-072-00</v>
      </c>
      <c r="C3191" s="69" t="s">
        <v>5759</v>
      </c>
      <c r="D3191" s="69" t="s">
        <v>5757</v>
      </c>
      <c r="E3191" s="69" t="s">
        <v>983</v>
      </c>
      <c r="F3191" s="70">
        <v>61</v>
      </c>
      <c r="G3191" s="70" t="s">
        <v>1170</v>
      </c>
      <c r="H3191" s="69" t="s">
        <v>313</v>
      </c>
      <c r="I3191" s="69" t="s">
        <v>1018</v>
      </c>
      <c r="J3191" s="69" t="s">
        <v>327</v>
      </c>
      <c r="K3191" s="69" t="s">
        <v>382</v>
      </c>
      <c r="L3191" s="69" t="s">
        <v>420</v>
      </c>
      <c r="M3191" s="69" t="s">
        <v>388</v>
      </c>
      <c r="N3191" s="69" t="s">
        <v>44</v>
      </c>
      <c r="O3191" s="69" t="s">
        <v>386</v>
      </c>
      <c r="P3191" s="69" t="s">
        <v>970</v>
      </c>
      <c r="Q3191" s="69">
        <v>321</v>
      </c>
      <c r="R3191" s="69" t="s">
        <v>71</v>
      </c>
      <c r="V3191" s="59" t="str">
        <f t="shared" si="395"/>
        <v>7720502ярко-синий</v>
      </c>
      <c r="W3191" s="59" t="str">
        <f t="shared" si="392"/>
        <v>7720502</v>
      </c>
      <c r="X3191" s="59" t="str">
        <f t="shared" si="396"/>
        <v>WOOLRICH</v>
      </c>
      <c r="AC3191" s="50">
        <f t="shared" si="397"/>
        <v>2</v>
      </c>
      <c r="AD3191" s="43">
        <f t="shared" si="398"/>
        <v>72</v>
      </c>
      <c r="AE3191" s="50">
        <f t="shared" si="399"/>
        <v>2072</v>
      </c>
    </row>
    <row r="3192" spans="1:31">
      <c r="A3192" s="59" t="str">
        <f t="shared" si="393"/>
        <v>775118667</v>
      </c>
      <c r="B3192" s="59" t="str">
        <f t="shared" si="394"/>
        <v>02-611-53</v>
      </c>
      <c r="C3192" s="69" t="s">
        <v>5760</v>
      </c>
      <c r="D3192" s="69" t="s">
        <v>5761</v>
      </c>
      <c r="E3192" s="69" t="s">
        <v>907</v>
      </c>
      <c r="F3192" s="70">
        <v>0</v>
      </c>
      <c r="G3192" s="70" t="s">
        <v>5762</v>
      </c>
      <c r="H3192" s="69" t="s">
        <v>101</v>
      </c>
      <c r="I3192" s="69" t="s">
        <v>2014</v>
      </c>
      <c r="J3192" s="69" t="s">
        <v>356</v>
      </c>
      <c r="K3192" s="69" t="s">
        <v>382</v>
      </c>
      <c r="L3192" s="69" t="s">
        <v>420</v>
      </c>
      <c r="M3192" s="69" t="s">
        <v>388</v>
      </c>
      <c r="N3192" s="69" t="s">
        <v>43</v>
      </c>
      <c r="O3192" s="69" t="s">
        <v>386</v>
      </c>
      <c r="P3192" s="69" t="s">
        <v>970</v>
      </c>
      <c r="Q3192" s="69">
        <v>67</v>
      </c>
      <c r="R3192" s="69" t="s">
        <v>63</v>
      </c>
      <c r="V3192" s="59" t="str">
        <f t="shared" si="395"/>
        <v>7751186бежевый / черный</v>
      </c>
      <c r="W3192" s="59" t="str">
        <f t="shared" si="392"/>
        <v>7751186</v>
      </c>
      <c r="X3192" s="59" t="str">
        <f t="shared" si="396"/>
        <v>TRUCKER CAP CAMPER</v>
      </c>
      <c r="AC3192" s="50">
        <f t="shared" si="397"/>
        <v>2</v>
      </c>
      <c r="AD3192" s="43">
        <f t="shared" si="398"/>
        <v>611</v>
      </c>
      <c r="AE3192" s="50">
        <f t="shared" si="399"/>
        <v>2611</v>
      </c>
    </row>
    <row r="3193" spans="1:31">
      <c r="A3193" s="59" t="str">
        <f t="shared" si="393"/>
        <v>775118867</v>
      </c>
      <c r="B3193" s="59" t="str">
        <f t="shared" si="394"/>
        <v>02-612-14</v>
      </c>
      <c r="C3193" s="69" t="s">
        <v>5763</v>
      </c>
      <c r="D3193" s="69" t="s">
        <v>5764</v>
      </c>
      <c r="E3193" s="69" t="s">
        <v>907</v>
      </c>
      <c r="F3193" s="70">
        <v>0</v>
      </c>
      <c r="G3193" s="70" t="s">
        <v>5765</v>
      </c>
      <c r="H3193" s="69" t="s">
        <v>165</v>
      </c>
      <c r="I3193" s="69" t="s">
        <v>908</v>
      </c>
      <c r="J3193" s="69" t="s">
        <v>356</v>
      </c>
      <c r="K3193" s="69" t="s">
        <v>382</v>
      </c>
      <c r="L3193" s="69" t="s">
        <v>420</v>
      </c>
      <c r="M3193" s="69" t="s">
        <v>388</v>
      </c>
      <c r="N3193" s="69" t="s">
        <v>43</v>
      </c>
      <c r="O3193" s="69" t="s">
        <v>386</v>
      </c>
      <c r="P3193" s="69" t="s">
        <v>970</v>
      </c>
      <c r="Q3193" s="69">
        <v>67</v>
      </c>
      <c r="R3193" s="69" t="s">
        <v>86</v>
      </c>
      <c r="V3193" s="59" t="str">
        <f t="shared" si="395"/>
        <v>7751188коричневый / белый</v>
      </c>
      <c r="W3193" s="59" t="str">
        <f t="shared" si="392"/>
        <v>7751188</v>
      </c>
      <c r="X3193" s="59" t="str">
        <f t="shared" si="396"/>
        <v>TRUCKER CAP HARD WORK</v>
      </c>
      <c r="AC3193" s="50">
        <f t="shared" si="397"/>
        <v>2</v>
      </c>
      <c r="AD3193" s="43">
        <f t="shared" si="398"/>
        <v>612</v>
      </c>
      <c r="AE3193" s="50">
        <f t="shared" si="399"/>
        <v>2612</v>
      </c>
    </row>
    <row r="3194" spans="1:31">
      <c r="A3194" s="59" t="str">
        <f t="shared" si="393"/>
        <v>775611257</v>
      </c>
      <c r="B3194" s="59" t="str">
        <f t="shared" si="394"/>
        <v>02-613-54</v>
      </c>
      <c r="C3194" s="69" t="s">
        <v>5766</v>
      </c>
      <c r="D3194" s="69" t="s">
        <v>5767</v>
      </c>
      <c r="E3194" s="69" t="s">
        <v>907</v>
      </c>
      <c r="F3194" s="70">
        <v>0</v>
      </c>
      <c r="G3194" s="70" t="s">
        <v>5768</v>
      </c>
      <c r="H3194" s="69" t="s">
        <v>96</v>
      </c>
      <c r="I3194" s="69" t="s">
        <v>2014</v>
      </c>
      <c r="J3194" s="69" t="s">
        <v>356</v>
      </c>
      <c r="K3194" s="69" t="s">
        <v>382</v>
      </c>
      <c r="L3194" s="69" t="s">
        <v>420</v>
      </c>
      <c r="M3194" s="69" t="s">
        <v>388</v>
      </c>
      <c r="N3194" s="69" t="s">
        <v>43</v>
      </c>
      <c r="O3194" s="69" t="s">
        <v>386</v>
      </c>
      <c r="P3194" s="69" t="s">
        <v>970</v>
      </c>
      <c r="Q3194" s="69">
        <v>57</v>
      </c>
      <c r="R3194" s="69" t="s">
        <v>63</v>
      </c>
      <c r="V3194" s="59" t="str">
        <f t="shared" si="395"/>
        <v>7756112бежевый / серый</v>
      </c>
      <c r="W3194" s="59" t="str">
        <f t="shared" si="392"/>
        <v>7756112</v>
      </c>
      <c r="X3194" s="59" t="str">
        <f t="shared" si="396"/>
        <v>TRUCKER CAP HIKING</v>
      </c>
      <c r="AC3194" s="50">
        <f t="shared" si="397"/>
        <v>2</v>
      </c>
      <c r="AD3194" s="43">
        <f t="shared" si="398"/>
        <v>613</v>
      </c>
      <c r="AE3194" s="50">
        <f t="shared" si="399"/>
        <v>2613</v>
      </c>
    </row>
    <row r="3195" spans="1:31">
      <c r="A3195" s="59" t="str">
        <f t="shared" si="393"/>
        <v>775611337</v>
      </c>
      <c r="B3195" s="59" t="str">
        <f t="shared" si="394"/>
        <v>02-614-54</v>
      </c>
      <c r="C3195" s="69" t="s">
        <v>5769</v>
      </c>
      <c r="D3195" s="69" t="s">
        <v>5770</v>
      </c>
      <c r="E3195" s="69" t="s">
        <v>907</v>
      </c>
      <c r="F3195" s="70">
        <v>0</v>
      </c>
      <c r="G3195" s="70" t="s">
        <v>5771</v>
      </c>
      <c r="H3195" s="69" t="s">
        <v>96</v>
      </c>
      <c r="I3195" s="69" t="s">
        <v>2014</v>
      </c>
      <c r="J3195" s="69" t="s">
        <v>356</v>
      </c>
      <c r="K3195" s="69" t="s">
        <v>382</v>
      </c>
      <c r="L3195" s="69" t="s">
        <v>420</v>
      </c>
      <c r="M3195" s="69" t="s">
        <v>388</v>
      </c>
      <c r="N3195" s="69" t="s">
        <v>43</v>
      </c>
      <c r="O3195" s="69" t="s">
        <v>386</v>
      </c>
      <c r="P3195" s="69" t="s">
        <v>970</v>
      </c>
      <c r="Q3195" s="69">
        <v>37</v>
      </c>
      <c r="R3195" s="69" t="s">
        <v>63</v>
      </c>
      <c r="V3195" s="59" t="str">
        <f t="shared" si="395"/>
        <v>7756113бежевый / серый</v>
      </c>
      <c r="W3195" s="59" t="str">
        <f t="shared" si="392"/>
        <v>7756113</v>
      </c>
      <c r="X3195" s="59" t="str">
        <f t="shared" si="396"/>
        <v>TRUCKER CAP ANIMAL NATURE</v>
      </c>
      <c r="AC3195" s="50">
        <f t="shared" si="397"/>
        <v>2</v>
      </c>
      <c r="AD3195" s="43">
        <f t="shared" si="398"/>
        <v>614</v>
      </c>
      <c r="AE3195" s="50">
        <f t="shared" si="399"/>
        <v>2614</v>
      </c>
    </row>
    <row r="3196" spans="1:31">
      <c r="A3196" s="59" t="str">
        <f t="shared" si="393"/>
        <v>775611428</v>
      </c>
      <c r="B3196" s="59" t="str">
        <f t="shared" si="394"/>
        <v>02-615-13</v>
      </c>
      <c r="C3196" s="69" t="s">
        <v>5772</v>
      </c>
      <c r="D3196" s="69" t="s">
        <v>5773</v>
      </c>
      <c r="E3196" s="69" t="s">
        <v>907</v>
      </c>
      <c r="F3196" s="70">
        <v>0</v>
      </c>
      <c r="G3196" s="70" t="s">
        <v>5774</v>
      </c>
      <c r="H3196" s="69" t="s">
        <v>203</v>
      </c>
      <c r="I3196" s="69" t="s">
        <v>2014</v>
      </c>
      <c r="J3196" s="69" t="s">
        <v>356</v>
      </c>
      <c r="K3196" s="69" t="s">
        <v>382</v>
      </c>
      <c r="L3196" s="69" t="s">
        <v>420</v>
      </c>
      <c r="M3196" s="69" t="s">
        <v>388</v>
      </c>
      <c r="N3196" s="69" t="s">
        <v>43</v>
      </c>
      <c r="O3196" s="69" t="s">
        <v>386</v>
      </c>
      <c r="P3196" s="69" t="s">
        <v>970</v>
      </c>
      <c r="Q3196" s="69">
        <v>28</v>
      </c>
      <c r="R3196" s="69" t="s">
        <v>199</v>
      </c>
      <c r="V3196" s="59" t="str">
        <f t="shared" si="395"/>
        <v>7756114оранжевый / синий</v>
      </c>
      <c r="W3196" s="59" t="str">
        <f t="shared" si="392"/>
        <v>7756114</v>
      </c>
      <c r="X3196" s="59" t="str">
        <f t="shared" si="396"/>
        <v>TRUCKER CAP CANOE</v>
      </c>
      <c r="AC3196" s="50">
        <f t="shared" si="397"/>
        <v>2</v>
      </c>
      <c r="AD3196" s="43">
        <f t="shared" si="398"/>
        <v>615</v>
      </c>
      <c r="AE3196" s="50">
        <f t="shared" si="399"/>
        <v>2615</v>
      </c>
    </row>
    <row r="3197" spans="1:31">
      <c r="A3197" s="59" t="str">
        <f t="shared" si="393"/>
        <v>851930188</v>
      </c>
      <c r="B3197" s="59" t="str">
        <f t="shared" si="394"/>
        <v>02-137-13</v>
      </c>
      <c r="C3197" s="69" t="s">
        <v>5775</v>
      </c>
      <c r="D3197" s="69" t="s">
        <v>5776</v>
      </c>
      <c r="E3197" s="69" t="s">
        <v>907</v>
      </c>
      <c r="F3197" s="70">
        <v>0</v>
      </c>
      <c r="G3197" s="70" t="s">
        <v>1772</v>
      </c>
      <c r="H3197" s="69" t="s">
        <v>199</v>
      </c>
      <c r="I3197" s="69" t="s">
        <v>1018</v>
      </c>
      <c r="J3197" s="69" t="s">
        <v>340</v>
      </c>
      <c r="K3197" s="69" t="s">
        <v>382</v>
      </c>
      <c r="L3197" s="69" t="s">
        <v>420</v>
      </c>
      <c r="M3197" s="69" t="s">
        <v>389</v>
      </c>
      <c r="N3197" s="69" t="s">
        <v>44</v>
      </c>
      <c r="O3197" s="69" t="s">
        <v>385</v>
      </c>
      <c r="P3197" s="69" t="s">
        <v>970</v>
      </c>
      <c r="Q3197" s="69">
        <v>88</v>
      </c>
      <c r="R3197" s="69" t="s">
        <v>199</v>
      </c>
      <c r="V3197" s="59" t="str">
        <f t="shared" si="395"/>
        <v>8519301оранжевый</v>
      </c>
      <c r="W3197" s="59" t="str">
        <f t="shared" si="392"/>
        <v>8519301</v>
      </c>
      <c r="X3197" s="59" t="str">
        <f t="shared" si="396"/>
        <v>NORTHPORT</v>
      </c>
      <c r="AC3197" s="50">
        <f t="shared" si="397"/>
        <v>2</v>
      </c>
      <c r="AD3197" s="43">
        <f t="shared" si="398"/>
        <v>137</v>
      </c>
      <c r="AE3197" s="50">
        <f t="shared" si="399"/>
        <v>2137</v>
      </c>
    </row>
    <row r="3198" spans="1:31">
      <c r="A3198" s="59" t="str">
        <f t="shared" si="393"/>
        <v>851930383</v>
      </c>
      <c r="B3198" s="59" t="str">
        <f t="shared" si="394"/>
        <v>02-556-12</v>
      </c>
      <c r="C3198" s="69" t="s">
        <v>5777</v>
      </c>
      <c r="D3198" s="69" t="s">
        <v>5778</v>
      </c>
      <c r="E3198" s="69" t="s">
        <v>907</v>
      </c>
      <c r="F3198" s="70">
        <v>0</v>
      </c>
      <c r="G3198" s="70" t="s">
        <v>5250</v>
      </c>
      <c r="H3198" s="69" t="s">
        <v>121</v>
      </c>
      <c r="I3198" s="69" t="s">
        <v>1018</v>
      </c>
      <c r="J3198" s="69" t="s">
        <v>340</v>
      </c>
      <c r="K3198" s="69" t="s">
        <v>382</v>
      </c>
      <c r="L3198" s="69" t="s">
        <v>420</v>
      </c>
      <c r="M3198" s="69" t="s">
        <v>389</v>
      </c>
      <c r="N3198" s="69" t="s">
        <v>44</v>
      </c>
      <c r="O3198" s="69" t="s">
        <v>385</v>
      </c>
      <c r="P3198" s="69" t="s">
        <v>970</v>
      </c>
      <c r="Q3198" s="69">
        <v>83</v>
      </c>
      <c r="R3198" s="69" t="s">
        <v>121</v>
      </c>
      <c r="V3198" s="59" t="str">
        <f t="shared" si="395"/>
        <v>8519303бордовый</v>
      </c>
      <c r="W3198" s="59" t="str">
        <f t="shared" si="392"/>
        <v>8519303</v>
      </c>
      <c r="X3198" s="59" t="str">
        <f t="shared" si="396"/>
        <v>BEANIE VIRGIN WOOL MÉLANGE</v>
      </c>
      <c r="AC3198" s="50">
        <f t="shared" si="397"/>
        <v>2</v>
      </c>
      <c r="AD3198" s="43">
        <f t="shared" si="398"/>
        <v>556</v>
      </c>
      <c r="AE3198" s="50">
        <f t="shared" si="399"/>
        <v>2556</v>
      </c>
    </row>
    <row r="3199" spans="1:31">
      <c r="A3199" s="59" t="str">
        <f t="shared" si="393"/>
        <v>852930188</v>
      </c>
      <c r="B3199" s="59" t="str">
        <f t="shared" si="394"/>
        <v>02-138-13</v>
      </c>
      <c r="C3199" s="69" t="s">
        <v>5779</v>
      </c>
      <c r="D3199" s="69" t="s">
        <v>5780</v>
      </c>
      <c r="E3199" s="69" t="s">
        <v>907</v>
      </c>
      <c r="F3199" s="70">
        <v>0</v>
      </c>
      <c r="G3199" s="70" t="s">
        <v>1777</v>
      </c>
      <c r="H3199" s="69" t="s">
        <v>199</v>
      </c>
      <c r="I3199" s="69" t="s">
        <v>1018</v>
      </c>
      <c r="J3199" s="69" t="s">
        <v>340</v>
      </c>
      <c r="K3199" s="69" t="s">
        <v>382</v>
      </c>
      <c r="L3199" s="69" t="s">
        <v>420</v>
      </c>
      <c r="M3199" s="69" t="s">
        <v>389</v>
      </c>
      <c r="N3199" s="69" t="s">
        <v>44</v>
      </c>
      <c r="O3199" s="69" t="s">
        <v>385</v>
      </c>
      <c r="P3199" s="69" t="s">
        <v>970</v>
      </c>
      <c r="Q3199" s="69">
        <v>88</v>
      </c>
      <c r="R3199" s="69" t="s">
        <v>199</v>
      </c>
      <c r="V3199" s="59" t="str">
        <f t="shared" si="395"/>
        <v>8529301оранжевый</v>
      </c>
      <c r="W3199" s="59" t="str">
        <f t="shared" si="392"/>
        <v>8529301</v>
      </c>
      <c r="X3199" s="59" t="str">
        <f t="shared" si="396"/>
        <v>PARKMAN</v>
      </c>
      <c r="AC3199" s="50">
        <f t="shared" si="397"/>
        <v>2</v>
      </c>
      <c r="AD3199" s="43">
        <f t="shared" si="398"/>
        <v>138</v>
      </c>
      <c r="AE3199" s="50">
        <f t="shared" si="399"/>
        <v>2138</v>
      </c>
    </row>
    <row r="3200" spans="1:31">
      <c r="A3200" s="59" t="str">
        <f t="shared" si="393"/>
        <v>853920183</v>
      </c>
      <c r="B3200" s="59" t="str">
        <f t="shared" si="394"/>
        <v>02-380-12</v>
      </c>
      <c r="C3200" s="69" t="s">
        <v>5781</v>
      </c>
      <c r="D3200" s="69" t="s">
        <v>5782</v>
      </c>
      <c r="E3200" s="69" t="s">
        <v>907</v>
      </c>
      <c r="F3200" s="70">
        <v>0</v>
      </c>
      <c r="G3200" s="70" t="s">
        <v>3875</v>
      </c>
      <c r="H3200" s="69" t="s">
        <v>121</v>
      </c>
      <c r="I3200" s="69" t="s">
        <v>3876</v>
      </c>
      <c r="J3200" s="69" t="s">
        <v>340</v>
      </c>
      <c r="K3200" s="69" t="s">
        <v>382</v>
      </c>
      <c r="L3200" s="69" t="s">
        <v>420</v>
      </c>
      <c r="M3200" s="69" t="s">
        <v>389</v>
      </c>
      <c r="N3200" s="69" t="s">
        <v>516</v>
      </c>
      <c r="O3200" s="69" t="s">
        <v>386</v>
      </c>
      <c r="P3200" s="69" t="s">
        <v>970</v>
      </c>
      <c r="Q3200" s="69">
        <v>83</v>
      </c>
      <c r="R3200" s="69" t="s">
        <v>121</v>
      </c>
      <c r="V3200" s="59" t="str">
        <f t="shared" si="395"/>
        <v>8539201бордовый</v>
      </c>
      <c r="W3200" s="59" t="str">
        <f t="shared" si="392"/>
        <v>8539201</v>
      </c>
      <c r="X3200" s="59" t="str">
        <f t="shared" si="396"/>
        <v>SURTH CASHMERE</v>
      </c>
      <c r="AC3200" s="50">
        <f t="shared" si="397"/>
        <v>2</v>
      </c>
      <c r="AD3200" s="43">
        <f t="shared" si="398"/>
        <v>380</v>
      </c>
      <c r="AE3200" s="50">
        <f t="shared" si="399"/>
        <v>2380</v>
      </c>
    </row>
    <row r="3201" spans="1:31">
      <c r="A3201" s="59" t="str">
        <f t="shared" si="393"/>
        <v>853920231</v>
      </c>
      <c r="B3201" s="59" t="str">
        <f t="shared" si="394"/>
        <v>02-617-05</v>
      </c>
      <c r="C3201" s="69" t="s">
        <v>5783</v>
      </c>
      <c r="D3201" s="69" t="s">
        <v>5784</v>
      </c>
      <c r="E3201" s="69" t="s">
        <v>907</v>
      </c>
      <c r="F3201" s="70">
        <v>0</v>
      </c>
      <c r="G3201" s="70" t="s">
        <v>5785</v>
      </c>
      <c r="H3201" s="69" t="s">
        <v>277</v>
      </c>
      <c r="I3201" s="69" t="s">
        <v>3876</v>
      </c>
      <c r="J3201" s="69" t="s">
        <v>340</v>
      </c>
      <c r="K3201" s="69" t="s">
        <v>382</v>
      </c>
      <c r="L3201" s="69" t="s">
        <v>420</v>
      </c>
      <c r="M3201" s="69" t="s">
        <v>389</v>
      </c>
      <c r="N3201" s="69" t="s">
        <v>516</v>
      </c>
      <c r="O3201" s="69" t="s">
        <v>386</v>
      </c>
      <c r="P3201" s="69" t="s">
        <v>970</v>
      </c>
      <c r="Q3201" s="69">
        <v>31</v>
      </c>
      <c r="R3201" s="69" t="s">
        <v>83</v>
      </c>
      <c r="V3201" s="59" t="str">
        <f t="shared" si="395"/>
        <v>8539202темно-серый</v>
      </c>
      <c r="W3201" s="59" t="str">
        <f t="shared" si="392"/>
        <v>8539202</v>
      </c>
      <c r="X3201" s="59" t="str">
        <f t="shared" si="396"/>
        <v>BEANIE CASHMERE MELANGE</v>
      </c>
      <c r="AC3201" s="50">
        <f t="shared" si="397"/>
        <v>2</v>
      </c>
      <c r="AD3201" s="43">
        <f t="shared" si="398"/>
        <v>617</v>
      </c>
      <c r="AE3201" s="50">
        <f t="shared" si="399"/>
        <v>2617</v>
      </c>
    </row>
    <row r="3202" spans="1:31">
      <c r="A3202" s="59" t="str">
        <f t="shared" si="393"/>
        <v>85991281</v>
      </c>
      <c r="B3202" s="59" t="str">
        <f t="shared" si="394"/>
        <v>02-618-09</v>
      </c>
      <c r="C3202" s="69" t="s">
        <v>5786</v>
      </c>
      <c r="D3202" s="69" t="s">
        <v>5787</v>
      </c>
      <c r="E3202" s="69" t="s">
        <v>907</v>
      </c>
      <c r="F3202" s="70">
        <v>0</v>
      </c>
      <c r="G3202" s="70" t="s">
        <v>5788</v>
      </c>
      <c r="H3202" s="69" t="s">
        <v>53</v>
      </c>
      <c r="I3202" s="69" t="s">
        <v>2586</v>
      </c>
      <c r="J3202" s="69" t="s">
        <v>340</v>
      </c>
      <c r="K3202" s="69" t="s">
        <v>382</v>
      </c>
      <c r="L3202" s="69" t="s">
        <v>420</v>
      </c>
      <c r="M3202" s="69" t="s">
        <v>389</v>
      </c>
      <c r="N3202" s="69" t="s">
        <v>46</v>
      </c>
      <c r="O3202" s="69" t="s">
        <v>386</v>
      </c>
      <c r="P3202" s="69" t="s">
        <v>970</v>
      </c>
      <c r="Q3202" s="69">
        <v>1</v>
      </c>
      <c r="R3202" s="69" t="s">
        <v>53</v>
      </c>
      <c r="V3202" s="59" t="str">
        <f t="shared" si="395"/>
        <v>8599128черный</v>
      </c>
      <c r="W3202" s="59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8599128</v>
      </c>
      <c r="X3202" s="59" t="str">
        <f t="shared" si="396"/>
        <v>BEANIE EMBOSSED BADGE</v>
      </c>
      <c r="AC3202" s="50">
        <f t="shared" si="397"/>
        <v>2</v>
      </c>
      <c r="AD3202" s="43">
        <f t="shared" si="398"/>
        <v>618</v>
      </c>
      <c r="AE3202" s="50">
        <f t="shared" si="399"/>
        <v>2618</v>
      </c>
    </row>
    <row r="3203" spans="1:31">
      <c r="A3203" s="59" t="str">
        <f t="shared" ref="A3203:A3266" si="401">IF(G3203&amp;Q3203&lt;&gt;"",W3203&amp;Q3203,"")</f>
        <v>85991285</v>
      </c>
      <c r="B3203" s="59" t="str">
        <f t="shared" ref="B3203:B3266" si="402">IF(C3203&lt;&gt;"",LEFT(C3203,9),"")</f>
        <v>02-618-11</v>
      </c>
      <c r="C3203" s="69" t="s">
        <v>5789</v>
      </c>
      <c r="D3203" s="69" t="s">
        <v>5790</v>
      </c>
      <c r="E3203" s="69" t="s">
        <v>907</v>
      </c>
      <c r="F3203" s="70">
        <v>0</v>
      </c>
      <c r="G3203" s="70" t="s">
        <v>5788</v>
      </c>
      <c r="H3203" s="69" t="s">
        <v>60</v>
      </c>
      <c r="I3203" s="69" t="s">
        <v>2586</v>
      </c>
      <c r="J3203" s="69" t="s">
        <v>340</v>
      </c>
      <c r="K3203" s="69" t="s">
        <v>382</v>
      </c>
      <c r="L3203" s="69" t="s">
        <v>420</v>
      </c>
      <c r="M3203" s="69" t="s">
        <v>389</v>
      </c>
      <c r="N3203" s="69" t="s">
        <v>46</v>
      </c>
      <c r="O3203" s="69" t="s">
        <v>386</v>
      </c>
      <c r="P3203" s="69" t="s">
        <v>970</v>
      </c>
      <c r="Q3203" s="69">
        <v>5</v>
      </c>
      <c r="R3203" s="69" t="s">
        <v>60</v>
      </c>
      <c r="V3203" s="59" t="str">
        <f t="shared" ref="V3203:V3266" si="403">W3203&amp;H3203</f>
        <v>8599128зеленый</v>
      </c>
      <c r="W3203" s="59" t="str">
        <f t="shared" si="400"/>
        <v>8599128</v>
      </c>
      <c r="X3203" s="59" t="str">
        <f t="shared" ref="X3203:X3266" si="404">IF(A3203&lt;&gt;"",IFERROR(IF(FIND(" ",G3203)&gt;=1,MID(G3203,FIND(" ",G3203)+1,LEN(G3203)),""),""),"")</f>
        <v>BEANIE EMBOSSED BADGE</v>
      </c>
      <c r="AC3203" s="50">
        <f t="shared" ref="AC3203:AC3266" si="405">IFERROR(VALUE(MID($C3203,1,2)),0)</f>
        <v>2</v>
      </c>
      <c r="AD3203" s="43">
        <f t="shared" ref="AD3203:AD3266" si="406">IFERROR(VALUE(MID($C3203,4,3)),0)</f>
        <v>618</v>
      </c>
      <c r="AE3203" s="50">
        <f t="shared" ref="AE3203:AE3266" si="407">VALUE(RIGHT("00"&amp;AC3203,2)&amp;RIGHT("000"&amp;AD3203,3))</f>
        <v>2618</v>
      </c>
    </row>
    <row r="3204" spans="1:31">
      <c r="A3204" s="59" t="str">
        <f t="shared" si="401"/>
        <v>85991291</v>
      </c>
      <c r="B3204" s="59" t="str">
        <f t="shared" si="402"/>
        <v>02-619-09</v>
      </c>
      <c r="C3204" s="69" t="s">
        <v>5791</v>
      </c>
      <c r="D3204" s="69" t="s">
        <v>5792</v>
      </c>
      <c r="E3204" s="69" t="s">
        <v>907</v>
      </c>
      <c r="F3204" s="70">
        <v>0</v>
      </c>
      <c r="G3204" s="70" t="s">
        <v>5793</v>
      </c>
      <c r="H3204" s="69" t="s">
        <v>53</v>
      </c>
      <c r="I3204" s="69" t="s">
        <v>2586</v>
      </c>
      <c r="J3204" s="69" t="s">
        <v>340</v>
      </c>
      <c r="K3204" s="69" t="s">
        <v>382</v>
      </c>
      <c r="L3204" s="69" t="s">
        <v>420</v>
      </c>
      <c r="M3204" s="69" t="s">
        <v>389</v>
      </c>
      <c r="N3204" s="69" t="s">
        <v>46</v>
      </c>
      <c r="O3204" s="69" t="s">
        <v>386</v>
      </c>
      <c r="P3204" s="69" t="s">
        <v>970</v>
      </c>
      <c r="Q3204" s="69">
        <v>1</v>
      </c>
      <c r="R3204" s="69" t="s">
        <v>53</v>
      </c>
      <c r="V3204" s="59" t="str">
        <f t="shared" si="403"/>
        <v>8599129черный</v>
      </c>
      <c r="W3204" s="59" t="str">
        <f t="shared" si="400"/>
        <v>8599129</v>
      </c>
      <c r="X3204" s="59" t="str">
        <f t="shared" si="404"/>
        <v>BEANIE BADGE</v>
      </c>
      <c r="AC3204" s="50">
        <f t="shared" si="405"/>
        <v>2</v>
      </c>
      <c r="AD3204" s="43">
        <f t="shared" si="406"/>
        <v>619</v>
      </c>
      <c r="AE3204" s="50">
        <f t="shared" si="407"/>
        <v>2619</v>
      </c>
    </row>
    <row r="3205" spans="1:31">
      <c r="A3205" s="59" t="str">
        <f t="shared" si="401"/>
        <v>85992083</v>
      </c>
      <c r="B3205" s="59" t="str">
        <f t="shared" si="402"/>
        <v>02-383-08</v>
      </c>
      <c r="C3205" s="69" t="s">
        <v>5794</v>
      </c>
      <c r="D3205" s="69" t="s">
        <v>5795</v>
      </c>
      <c r="E3205" s="69" t="s">
        <v>907</v>
      </c>
      <c r="F3205" s="70">
        <v>0</v>
      </c>
      <c r="G3205" s="70" t="s">
        <v>3887</v>
      </c>
      <c r="H3205" s="69" t="s">
        <v>83</v>
      </c>
      <c r="I3205" s="69" t="s">
        <v>3876</v>
      </c>
      <c r="J3205" s="69" t="s">
        <v>340</v>
      </c>
      <c r="K3205" s="69" t="s">
        <v>382</v>
      </c>
      <c r="L3205" s="69" t="s">
        <v>420</v>
      </c>
      <c r="M3205" s="69" t="s">
        <v>389</v>
      </c>
      <c r="N3205" s="69" t="s">
        <v>516</v>
      </c>
      <c r="O3205" s="69" t="s">
        <v>386</v>
      </c>
      <c r="P3205" s="69" t="s">
        <v>970</v>
      </c>
      <c r="Q3205" s="69">
        <v>3</v>
      </c>
      <c r="R3205" s="69" t="s">
        <v>83</v>
      </c>
      <c r="V3205" s="59" t="str">
        <f t="shared" si="403"/>
        <v>8599208серый</v>
      </c>
      <c r="W3205" s="59" t="str">
        <f t="shared" si="400"/>
        <v>8599208</v>
      </c>
      <c r="X3205" s="59" t="str">
        <f t="shared" si="404"/>
        <v>BEANIE CASHMERE</v>
      </c>
      <c r="AC3205" s="50">
        <f t="shared" si="405"/>
        <v>2</v>
      </c>
      <c r="AD3205" s="43">
        <f t="shared" si="406"/>
        <v>383</v>
      </c>
      <c r="AE3205" s="50">
        <f t="shared" si="407"/>
        <v>2383</v>
      </c>
    </row>
    <row r="3206" spans="1:31">
      <c r="A3206" s="59" t="str">
        <f t="shared" si="401"/>
        <v>85992084</v>
      </c>
      <c r="B3206" s="59" t="str">
        <f t="shared" si="402"/>
        <v>02-383-07</v>
      </c>
      <c r="C3206" s="69" t="s">
        <v>5796</v>
      </c>
      <c r="D3206" s="69" t="s">
        <v>5797</v>
      </c>
      <c r="E3206" s="69" t="s">
        <v>907</v>
      </c>
      <c r="F3206" s="70">
        <v>0</v>
      </c>
      <c r="G3206" s="70" t="s">
        <v>3887</v>
      </c>
      <c r="H3206" s="69" t="s">
        <v>269</v>
      </c>
      <c r="I3206" s="69" t="s">
        <v>3876</v>
      </c>
      <c r="J3206" s="69" t="s">
        <v>340</v>
      </c>
      <c r="K3206" s="69" t="s">
        <v>382</v>
      </c>
      <c r="L3206" s="69" t="s">
        <v>420</v>
      </c>
      <c r="M3206" s="69" t="s">
        <v>389</v>
      </c>
      <c r="N3206" s="69" t="s">
        <v>516</v>
      </c>
      <c r="O3206" s="69" t="s">
        <v>386</v>
      </c>
      <c r="P3206" s="69" t="s">
        <v>970</v>
      </c>
      <c r="Q3206" s="69">
        <v>4</v>
      </c>
      <c r="R3206" s="69" t="s">
        <v>60</v>
      </c>
      <c r="V3206" s="59" t="str">
        <f t="shared" si="403"/>
        <v>8599208темно-зеленый</v>
      </c>
      <c r="W3206" s="59" t="str">
        <f t="shared" si="400"/>
        <v>8599208</v>
      </c>
      <c r="X3206" s="59" t="str">
        <f t="shared" si="404"/>
        <v>BEANIE CASHMERE</v>
      </c>
      <c r="AC3206" s="50">
        <f t="shared" si="405"/>
        <v>2</v>
      </c>
      <c r="AD3206" s="43">
        <f t="shared" si="406"/>
        <v>383</v>
      </c>
      <c r="AE3206" s="50">
        <f t="shared" si="407"/>
        <v>2383</v>
      </c>
    </row>
    <row r="3207" spans="1:31">
      <c r="A3207" s="59" t="str">
        <f t="shared" si="401"/>
        <v>859920873</v>
      </c>
      <c r="B3207" s="59" t="str">
        <f t="shared" si="402"/>
        <v>02-383-02</v>
      </c>
      <c r="C3207" s="69" t="s">
        <v>5798</v>
      </c>
      <c r="D3207" s="69" t="s">
        <v>5799</v>
      </c>
      <c r="E3207" s="69" t="s">
        <v>907</v>
      </c>
      <c r="F3207" s="70">
        <v>0</v>
      </c>
      <c r="G3207" s="70" t="s">
        <v>3887</v>
      </c>
      <c r="H3207" s="69" t="s">
        <v>63</v>
      </c>
      <c r="I3207" s="69" t="s">
        <v>3876</v>
      </c>
      <c r="J3207" s="69" t="s">
        <v>340</v>
      </c>
      <c r="K3207" s="69" t="s">
        <v>382</v>
      </c>
      <c r="L3207" s="69" t="s">
        <v>420</v>
      </c>
      <c r="M3207" s="69" t="s">
        <v>389</v>
      </c>
      <c r="N3207" s="69" t="s">
        <v>516</v>
      </c>
      <c r="O3207" s="69" t="s">
        <v>386</v>
      </c>
      <c r="P3207" s="69" t="s">
        <v>970</v>
      </c>
      <c r="Q3207" s="69">
        <v>73</v>
      </c>
      <c r="R3207" s="69" t="s">
        <v>63</v>
      </c>
      <c r="V3207" s="59" t="str">
        <f t="shared" si="403"/>
        <v>8599208бежевый</v>
      </c>
      <c r="W3207" s="59" t="str">
        <f t="shared" si="400"/>
        <v>8599208</v>
      </c>
      <c r="X3207" s="59" t="str">
        <f t="shared" si="404"/>
        <v>BEANIE CASHMERE</v>
      </c>
      <c r="AC3207" s="50">
        <f t="shared" si="405"/>
        <v>2</v>
      </c>
      <c r="AD3207" s="43">
        <f t="shared" si="406"/>
        <v>383</v>
      </c>
      <c r="AE3207" s="50">
        <f t="shared" si="407"/>
        <v>2383</v>
      </c>
    </row>
    <row r="3208" spans="1:31">
      <c r="A3208" s="59" t="str">
        <f t="shared" si="401"/>
        <v>859920883</v>
      </c>
      <c r="B3208" s="59" t="str">
        <f t="shared" si="402"/>
        <v>02-383-12</v>
      </c>
      <c r="C3208" s="69" t="s">
        <v>5800</v>
      </c>
      <c r="D3208" s="69" t="s">
        <v>5801</v>
      </c>
      <c r="E3208" s="69" t="s">
        <v>907</v>
      </c>
      <c r="F3208" s="70">
        <v>0</v>
      </c>
      <c r="G3208" s="70" t="s">
        <v>3887</v>
      </c>
      <c r="H3208" s="69" t="s">
        <v>121</v>
      </c>
      <c r="I3208" s="69" t="s">
        <v>3876</v>
      </c>
      <c r="J3208" s="69" t="s">
        <v>340</v>
      </c>
      <c r="K3208" s="69" t="s">
        <v>382</v>
      </c>
      <c r="L3208" s="69" t="s">
        <v>420</v>
      </c>
      <c r="M3208" s="69" t="s">
        <v>389</v>
      </c>
      <c r="N3208" s="69" t="s">
        <v>516</v>
      </c>
      <c r="O3208" s="69" t="s">
        <v>386</v>
      </c>
      <c r="P3208" s="69" t="s">
        <v>970</v>
      </c>
      <c r="Q3208" s="69">
        <v>83</v>
      </c>
      <c r="R3208" s="69" t="s">
        <v>121</v>
      </c>
      <c r="V3208" s="59" t="str">
        <f t="shared" si="403"/>
        <v>8599208бордовый</v>
      </c>
      <c r="W3208" s="59" t="str">
        <f t="shared" si="400"/>
        <v>8599208</v>
      </c>
      <c r="X3208" s="59" t="str">
        <f t="shared" si="404"/>
        <v>BEANIE CASHMERE</v>
      </c>
      <c r="AC3208" s="50">
        <f t="shared" si="405"/>
        <v>2</v>
      </c>
      <c r="AD3208" s="43">
        <f t="shared" si="406"/>
        <v>383</v>
      </c>
      <c r="AE3208" s="50">
        <f t="shared" si="407"/>
        <v>2383</v>
      </c>
    </row>
    <row r="3209" spans="1:31">
      <c r="A3209" s="59" t="str">
        <f t="shared" si="401"/>
        <v>859920889</v>
      </c>
      <c r="B3209" s="59" t="str">
        <f t="shared" si="402"/>
        <v>02-383-13</v>
      </c>
      <c r="C3209" s="69" t="s">
        <v>5802</v>
      </c>
      <c r="D3209" s="69" t="s">
        <v>5803</v>
      </c>
      <c r="E3209" s="69" t="s">
        <v>907</v>
      </c>
      <c r="F3209" s="70">
        <v>0</v>
      </c>
      <c r="G3209" s="70" t="s">
        <v>3887</v>
      </c>
      <c r="H3209" s="69" t="s">
        <v>199</v>
      </c>
      <c r="I3209" s="69" t="s">
        <v>3876</v>
      </c>
      <c r="J3209" s="69" t="s">
        <v>340</v>
      </c>
      <c r="K3209" s="69" t="s">
        <v>382</v>
      </c>
      <c r="L3209" s="69" t="s">
        <v>420</v>
      </c>
      <c r="M3209" s="69" t="s">
        <v>389</v>
      </c>
      <c r="N3209" s="69" t="s">
        <v>516</v>
      </c>
      <c r="O3209" s="69" t="s">
        <v>386</v>
      </c>
      <c r="P3209" s="69" t="s">
        <v>970</v>
      </c>
      <c r="Q3209" s="69">
        <v>89</v>
      </c>
      <c r="R3209" s="69" t="s">
        <v>199</v>
      </c>
      <c r="V3209" s="59" t="str">
        <f t="shared" si="403"/>
        <v>8599208оранжевый</v>
      </c>
      <c r="W3209" s="59" t="str">
        <f t="shared" si="400"/>
        <v>8599208</v>
      </c>
      <c r="X3209" s="59" t="str">
        <f t="shared" si="404"/>
        <v>BEANIE CASHMERE</v>
      </c>
      <c r="AC3209" s="50">
        <f t="shared" si="405"/>
        <v>2</v>
      </c>
      <c r="AD3209" s="43">
        <f t="shared" si="406"/>
        <v>383</v>
      </c>
      <c r="AE3209" s="50">
        <f t="shared" si="407"/>
        <v>2383</v>
      </c>
    </row>
    <row r="3210" spans="1:31">
      <c r="A3210" s="59" t="str">
        <f t="shared" si="401"/>
        <v>85992111</v>
      </c>
      <c r="B3210" s="59" t="str">
        <f t="shared" si="402"/>
        <v>02-559-09</v>
      </c>
      <c r="C3210" s="69" t="s">
        <v>5804</v>
      </c>
      <c r="D3210" s="69" t="s">
        <v>5805</v>
      </c>
      <c r="E3210" s="69" t="s">
        <v>907</v>
      </c>
      <c r="F3210" s="70">
        <v>0</v>
      </c>
      <c r="G3210" s="70" t="s">
        <v>5265</v>
      </c>
      <c r="H3210" s="69" t="s">
        <v>53</v>
      </c>
      <c r="I3210" s="69" t="s">
        <v>3876</v>
      </c>
      <c r="J3210" s="69" t="s">
        <v>340</v>
      </c>
      <c r="K3210" s="69" t="s">
        <v>382</v>
      </c>
      <c r="L3210" s="69" t="s">
        <v>420</v>
      </c>
      <c r="M3210" s="69" t="s">
        <v>389</v>
      </c>
      <c r="N3210" s="69" t="s">
        <v>516</v>
      </c>
      <c r="O3210" s="69" t="s">
        <v>386</v>
      </c>
      <c r="P3210" s="69" t="s">
        <v>970</v>
      </c>
      <c r="Q3210" s="69">
        <v>1</v>
      </c>
      <c r="R3210" s="69" t="s">
        <v>53</v>
      </c>
      <c r="V3210" s="59" t="str">
        <f t="shared" si="403"/>
        <v>8599211черный</v>
      </c>
      <c r="W3210" s="59" t="str">
        <f t="shared" si="400"/>
        <v>8599211</v>
      </c>
      <c r="X3210" s="59" t="str">
        <f t="shared" si="404"/>
        <v>BEANIE CASHMERE</v>
      </c>
      <c r="AC3210" s="50">
        <f t="shared" si="405"/>
        <v>2</v>
      </c>
      <c r="AD3210" s="43">
        <f t="shared" si="406"/>
        <v>559</v>
      </c>
      <c r="AE3210" s="50">
        <f t="shared" si="407"/>
        <v>2559</v>
      </c>
    </row>
    <row r="3211" spans="1:31">
      <c r="A3211" s="59" t="str">
        <f t="shared" si="401"/>
        <v>85992113</v>
      </c>
      <c r="B3211" s="59" t="str">
        <f t="shared" si="402"/>
        <v>02-559-08</v>
      </c>
      <c r="C3211" s="69" t="s">
        <v>5806</v>
      </c>
      <c r="D3211" s="69" t="s">
        <v>5807</v>
      </c>
      <c r="E3211" s="69" t="s">
        <v>907</v>
      </c>
      <c r="F3211" s="70">
        <v>0</v>
      </c>
      <c r="G3211" s="70" t="s">
        <v>5265</v>
      </c>
      <c r="H3211" s="69" t="s">
        <v>83</v>
      </c>
      <c r="I3211" s="69" t="s">
        <v>3876</v>
      </c>
      <c r="J3211" s="69" t="s">
        <v>340</v>
      </c>
      <c r="K3211" s="69" t="s">
        <v>382</v>
      </c>
      <c r="L3211" s="69" t="s">
        <v>420</v>
      </c>
      <c r="M3211" s="69" t="s">
        <v>389</v>
      </c>
      <c r="N3211" s="69" t="s">
        <v>516</v>
      </c>
      <c r="O3211" s="69" t="s">
        <v>386</v>
      </c>
      <c r="P3211" s="69" t="s">
        <v>970</v>
      </c>
      <c r="Q3211" s="69">
        <v>3</v>
      </c>
      <c r="R3211" s="69" t="s">
        <v>83</v>
      </c>
      <c r="V3211" s="59" t="str">
        <f t="shared" si="403"/>
        <v>8599211серый</v>
      </c>
      <c r="W3211" s="59" t="str">
        <f t="shared" si="400"/>
        <v>8599211</v>
      </c>
      <c r="X3211" s="59" t="str">
        <f t="shared" si="404"/>
        <v>BEANIE CASHMERE</v>
      </c>
      <c r="AC3211" s="50">
        <f t="shared" si="405"/>
        <v>2</v>
      </c>
      <c r="AD3211" s="43">
        <f t="shared" si="406"/>
        <v>559</v>
      </c>
      <c r="AE3211" s="50">
        <f t="shared" si="407"/>
        <v>2559</v>
      </c>
    </row>
    <row r="3212" spans="1:31">
      <c r="A3212" s="59" t="str">
        <f t="shared" si="401"/>
        <v>85992114</v>
      </c>
      <c r="B3212" s="59" t="str">
        <f t="shared" si="402"/>
        <v>02-559-07</v>
      </c>
      <c r="C3212" s="69" t="s">
        <v>5808</v>
      </c>
      <c r="D3212" s="69" t="s">
        <v>5809</v>
      </c>
      <c r="E3212" s="69" t="s">
        <v>907</v>
      </c>
      <c r="F3212" s="70">
        <v>0</v>
      </c>
      <c r="G3212" s="70" t="s">
        <v>5265</v>
      </c>
      <c r="H3212" s="69" t="s">
        <v>269</v>
      </c>
      <c r="I3212" s="69" t="s">
        <v>3876</v>
      </c>
      <c r="J3212" s="69" t="s">
        <v>340</v>
      </c>
      <c r="K3212" s="69" t="s">
        <v>382</v>
      </c>
      <c r="L3212" s="69" t="s">
        <v>420</v>
      </c>
      <c r="M3212" s="69" t="s">
        <v>389</v>
      </c>
      <c r="N3212" s="69" t="s">
        <v>516</v>
      </c>
      <c r="O3212" s="69" t="s">
        <v>386</v>
      </c>
      <c r="P3212" s="69" t="s">
        <v>970</v>
      </c>
      <c r="Q3212" s="69">
        <v>4</v>
      </c>
      <c r="R3212" s="69" t="s">
        <v>60</v>
      </c>
      <c r="V3212" s="59" t="str">
        <f t="shared" si="403"/>
        <v>8599211темно-зеленый</v>
      </c>
      <c r="W3212" s="59" t="str">
        <f t="shared" si="400"/>
        <v>8599211</v>
      </c>
      <c r="X3212" s="59" t="str">
        <f t="shared" si="404"/>
        <v>BEANIE CASHMERE</v>
      </c>
      <c r="AC3212" s="50">
        <f t="shared" si="405"/>
        <v>2</v>
      </c>
      <c r="AD3212" s="43">
        <f t="shared" si="406"/>
        <v>559</v>
      </c>
      <c r="AE3212" s="50">
        <f t="shared" si="407"/>
        <v>2559</v>
      </c>
    </row>
    <row r="3213" spans="1:31">
      <c r="A3213" s="59" t="str">
        <f t="shared" si="401"/>
        <v>859921132</v>
      </c>
      <c r="B3213" s="59" t="str">
        <f t="shared" si="402"/>
        <v>02-559-05</v>
      </c>
      <c r="C3213" s="69" t="s">
        <v>5810</v>
      </c>
      <c r="D3213" s="69" t="s">
        <v>5811</v>
      </c>
      <c r="E3213" s="69" t="s">
        <v>907</v>
      </c>
      <c r="F3213" s="70">
        <v>0</v>
      </c>
      <c r="G3213" s="70" t="s">
        <v>5265</v>
      </c>
      <c r="H3213" s="69" t="s">
        <v>277</v>
      </c>
      <c r="I3213" s="69" t="s">
        <v>3876</v>
      </c>
      <c r="J3213" s="69" t="s">
        <v>340</v>
      </c>
      <c r="K3213" s="69" t="s">
        <v>382</v>
      </c>
      <c r="L3213" s="69" t="s">
        <v>420</v>
      </c>
      <c r="M3213" s="69" t="s">
        <v>389</v>
      </c>
      <c r="N3213" s="69" t="s">
        <v>516</v>
      </c>
      <c r="O3213" s="69" t="s">
        <v>386</v>
      </c>
      <c r="P3213" s="69" t="s">
        <v>970</v>
      </c>
      <c r="Q3213" s="69">
        <v>32</v>
      </c>
      <c r="R3213" s="69" t="s">
        <v>83</v>
      </c>
      <c r="V3213" s="59" t="str">
        <f t="shared" si="403"/>
        <v>8599211темно-серый</v>
      </c>
      <c r="W3213" s="59" t="str">
        <f t="shared" si="400"/>
        <v>8599211</v>
      </c>
      <c r="X3213" s="59" t="str">
        <f t="shared" si="404"/>
        <v>BEANIE CASHMERE</v>
      </c>
      <c r="AC3213" s="50">
        <f t="shared" si="405"/>
        <v>2</v>
      </c>
      <c r="AD3213" s="43">
        <f t="shared" si="406"/>
        <v>559</v>
      </c>
      <c r="AE3213" s="50">
        <f t="shared" si="407"/>
        <v>2559</v>
      </c>
    </row>
    <row r="3214" spans="1:31">
      <c r="A3214" s="59" t="str">
        <f t="shared" si="401"/>
        <v>859921173</v>
      </c>
      <c r="B3214" s="59" t="str">
        <f t="shared" si="402"/>
        <v>02-559-02</v>
      </c>
      <c r="C3214" s="69" t="s">
        <v>5812</v>
      </c>
      <c r="D3214" s="69" t="s">
        <v>5813</v>
      </c>
      <c r="E3214" s="69" t="s">
        <v>907</v>
      </c>
      <c r="F3214" s="70">
        <v>0</v>
      </c>
      <c r="G3214" s="70" t="s">
        <v>5265</v>
      </c>
      <c r="H3214" s="69" t="s">
        <v>63</v>
      </c>
      <c r="I3214" s="69" t="s">
        <v>3876</v>
      </c>
      <c r="J3214" s="69" t="s">
        <v>340</v>
      </c>
      <c r="K3214" s="69" t="s">
        <v>382</v>
      </c>
      <c r="L3214" s="69" t="s">
        <v>420</v>
      </c>
      <c r="M3214" s="69" t="s">
        <v>389</v>
      </c>
      <c r="N3214" s="69" t="s">
        <v>516</v>
      </c>
      <c r="O3214" s="69" t="s">
        <v>386</v>
      </c>
      <c r="P3214" s="69" t="s">
        <v>970</v>
      </c>
      <c r="Q3214" s="69">
        <v>73</v>
      </c>
      <c r="R3214" s="69" t="s">
        <v>63</v>
      </c>
      <c r="V3214" s="59" t="str">
        <f t="shared" si="403"/>
        <v>8599211бежевый</v>
      </c>
      <c r="W3214" s="59" t="str">
        <f t="shared" si="400"/>
        <v>8599211</v>
      </c>
      <c r="X3214" s="59" t="str">
        <f t="shared" si="404"/>
        <v>BEANIE CASHMERE</v>
      </c>
      <c r="AC3214" s="50">
        <f t="shared" si="405"/>
        <v>2</v>
      </c>
      <c r="AD3214" s="43">
        <f t="shared" si="406"/>
        <v>559</v>
      </c>
      <c r="AE3214" s="50">
        <f t="shared" si="407"/>
        <v>2559</v>
      </c>
    </row>
    <row r="3215" spans="1:31">
      <c r="A3215" s="59" t="str">
        <f t="shared" si="401"/>
        <v>859921183</v>
      </c>
      <c r="B3215" s="59" t="str">
        <f t="shared" si="402"/>
        <v>02-559-12</v>
      </c>
      <c r="C3215" s="69" t="s">
        <v>5814</v>
      </c>
      <c r="D3215" s="69" t="s">
        <v>5815</v>
      </c>
      <c r="E3215" s="69" t="s">
        <v>907</v>
      </c>
      <c r="F3215" s="70">
        <v>0</v>
      </c>
      <c r="G3215" s="70" t="s">
        <v>5265</v>
      </c>
      <c r="H3215" s="69" t="s">
        <v>121</v>
      </c>
      <c r="I3215" s="69" t="s">
        <v>3876</v>
      </c>
      <c r="J3215" s="69" t="s">
        <v>340</v>
      </c>
      <c r="K3215" s="69" t="s">
        <v>382</v>
      </c>
      <c r="L3215" s="69" t="s">
        <v>420</v>
      </c>
      <c r="M3215" s="69" t="s">
        <v>389</v>
      </c>
      <c r="N3215" s="69" t="s">
        <v>516</v>
      </c>
      <c r="O3215" s="69" t="s">
        <v>386</v>
      </c>
      <c r="P3215" s="69" t="s">
        <v>970</v>
      </c>
      <c r="Q3215" s="69">
        <v>83</v>
      </c>
      <c r="R3215" s="69" t="s">
        <v>121</v>
      </c>
      <c r="V3215" s="59" t="str">
        <f t="shared" si="403"/>
        <v>8599211бордовый</v>
      </c>
      <c r="W3215" s="59" t="str">
        <f t="shared" si="400"/>
        <v>8599211</v>
      </c>
      <c r="X3215" s="59" t="str">
        <f t="shared" si="404"/>
        <v>BEANIE CASHMERE</v>
      </c>
      <c r="AC3215" s="50">
        <f t="shared" si="405"/>
        <v>2</v>
      </c>
      <c r="AD3215" s="43">
        <f t="shared" si="406"/>
        <v>559</v>
      </c>
      <c r="AE3215" s="50">
        <f t="shared" si="407"/>
        <v>2559</v>
      </c>
    </row>
    <row r="3216" spans="1:31">
      <c r="A3216" s="59" t="str">
        <f t="shared" si="401"/>
        <v>859921189</v>
      </c>
      <c r="B3216" s="59" t="str">
        <f t="shared" si="402"/>
        <v>02-559-13</v>
      </c>
      <c r="C3216" s="69" t="s">
        <v>5816</v>
      </c>
      <c r="D3216" s="69" t="s">
        <v>5817</v>
      </c>
      <c r="E3216" s="69" t="s">
        <v>907</v>
      </c>
      <c r="F3216" s="70">
        <v>0</v>
      </c>
      <c r="G3216" s="70" t="s">
        <v>5265</v>
      </c>
      <c r="H3216" s="69" t="s">
        <v>199</v>
      </c>
      <c r="I3216" s="69" t="s">
        <v>3876</v>
      </c>
      <c r="J3216" s="69" t="s">
        <v>340</v>
      </c>
      <c r="K3216" s="69" t="s">
        <v>382</v>
      </c>
      <c r="L3216" s="69" t="s">
        <v>420</v>
      </c>
      <c r="M3216" s="69" t="s">
        <v>389</v>
      </c>
      <c r="N3216" s="69" t="s">
        <v>516</v>
      </c>
      <c r="O3216" s="69" t="s">
        <v>386</v>
      </c>
      <c r="P3216" s="69" t="s">
        <v>970</v>
      </c>
      <c r="Q3216" s="69">
        <v>89</v>
      </c>
      <c r="R3216" s="69" t="s">
        <v>199</v>
      </c>
      <c r="V3216" s="59" t="str">
        <f t="shared" si="403"/>
        <v>8599211оранжевый</v>
      </c>
      <c r="W3216" s="59" t="str">
        <f t="shared" si="400"/>
        <v>8599211</v>
      </c>
      <c r="X3216" s="59" t="str">
        <f t="shared" si="404"/>
        <v>BEANIE CASHMERE</v>
      </c>
      <c r="AC3216" s="50">
        <f t="shared" si="405"/>
        <v>2</v>
      </c>
      <c r="AD3216" s="43">
        <f t="shared" si="406"/>
        <v>559</v>
      </c>
      <c r="AE3216" s="50">
        <f t="shared" si="407"/>
        <v>2559</v>
      </c>
    </row>
    <row r="3217" spans="1:31">
      <c r="A3217" s="59" t="str">
        <f t="shared" si="401"/>
        <v>859921232</v>
      </c>
      <c r="B3217" s="59" t="str">
        <f t="shared" si="402"/>
        <v>02-620-10</v>
      </c>
      <c r="C3217" s="69" t="s">
        <v>5818</v>
      </c>
      <c r="D3217" s="69" t="s">
        <v>5819</v>
      </c>
      <c r="E3217" s="69" t="s">
        <v>907</v>
      </c>
      <c r="F3217" s="70">
        <v>0</v>
      </c>
      <c r="G3217" s="70" t="s">
        <v>5820</v>
      </c>
      <c r="H3217" s="69" t="s">
        <v>245</v>
      </c>
      <c r="I3217" s="69" t="s">
        <v>3876</v>
      </c>
      <c r="J3217" s="69" t="s">
        <v>340</v>
      </c>
      <c r="K3217" s="69" t="s">
        <v>382</v>
      </c>
      <c r="L3217" s="69" t="s">
        <v>420</v>
      </c>
      <c r="M3217" s="69" t="s">
        <v>389</v>
      </c>
      <c r="N3217" s="69" t="s">
        <v>516</v>
      </c>
      <c r="O3217" s="69" t="s">
        <v>386</v>
      </c>
      <c r="P3217" s="69" t="s">
        <v>970</v>
      </c>
      <c r="Q3217" s="69">
        <v>32</v>
      </c>
      <c r="R3217" s="69" t="s">
        <v>83</v>
      </c>
      <c r="V3217" s="59" t="str">
        <f t="shared" si="403"/>
        <v>8599212серый / синий</v>
      </c>
      <c r="W3217" s="59" t="str">
        <f t="shared" si="400"/>
        <v>8599212</v>
      </c>
      <c r="X3217" s="59" t="str">
        <f t="shared" si="404"/>
        <v>BEANIE CASHMERE</v>
      </c>
      <c r="AC3217" s="50">
        <f t="shared" si="405"/>
        <v>2</v>
      </c>
      <c r="AD3217" s="43">
        <f t="shared" si="406"/>
        <v>620</v>
      </c>
      <c r="AE3217" s="50">
        <f t="shared" si="407"/>
        <v>2620</v>
      </c>
    </row>
    <row r="3218" spans="1:31">
      <c r="A3218" s="59" t="str">
        <f t="shared" si="401"/>
        <v>85992133</v>
      </c>
      <c r="B3218" s="59" t="str">
        <f t="shared" si="402"/>
        <v>02-621-08</v>
      </c>
      <c r="C3218" s="69" t="s">
        <v>5821</v>
      </c>
      <c r="D3218" s="69" t="s">
        <v>5822</v>
      </c>
      <c r="E3218" s="69" t="s">
        <v>907</v>
      </c>
      <c r="F3218" s="70">
        <v>0</v>
      </c>
      <c r="G3218" s="70" t="s">
        <v>5823</v>
      </c>
      <c r="H3218" s="69" t="s">
        <v>83</v>
      </c>
      <c r="I3218" s="69" t="s">
        <v>3876</v>
      </c>
      <c r="J3218" s="69" t="s">
        <v>340</v>
      </c>
      <c r="K3218" s="69" t="s">
        <v>382</v>
      </c>
      <c r="L3218" s="69" t="s">
        <v>420</v>
      </c>
      <c r="M3218" s="69" t="s">
        <v>389</v>
      </c>
      <c r="N3218" s="69" t="s">
        <v>516</v>
      </c>
      <c r="O3218" s="69" t="s">
        <v>386</v>
      </c>
      <c r="P3218" s="69" t="s">
        <v>970</v>
      </c>
      <c r="Q3218" s="69">
        <v>3</v>
      </c>
      <c r="R3218" s="69" t="s">
        <v>83</v>
      </c>
      <c r="V3218" s="59" t="str">
        <f t="shared" si="403"/>
        <v>8599213серый</v>
      </c>
      <c r="W3218" s="59" t="str">
        <f t="shared" si="400"/>
        <v>8599213</v>
      </c>
      <c r="X3218" s="59" t="str">
        <f t="shared" si="404"/>
        <v>BEANIE CASHMERE</v>
      </c>
      <c r="AC3218" s="50">
        <f t="shared" si="405"/>
        <v>2</v>
      </c>
      <c r="AD3218" s="43">
        <f t="shared" si="406"/>
        <v>621</v>
      </c>
      <c r="AE3218" s="50">
        <f t="shared" si="407"/>
        <v>2621</v>
      </c>
    </row>
    <row r="3219" spans="1:31">
      <c r="A3219" s="59" t="str">
        <f t="shared" si="401"/>
        <v>85993022</v>
      </c>
      <c r="B3219" s="59" t="str">
        <f t="shared" si="402"/>
        <v>02-384-16</v>
      </c>
      <c r="C3219" s="69" t="s">
        <v>5824</v>
      </c>
      <c r="D3219" s="69" t="s">
        <v>5825</v>
      </c>
      <c r="E3219" s="69" t="s">
        <v>907</v>
      </c>
      <c r="F3219" s="70">
        <v>0</v>
      </c>
      <c r="G3219" s="70" t="s">
        <v>3892</v>
      </c>
      <c r="H3219" s="69" t="s">
        <v>55</v>
      </c>
      <c r="I3219" s="69" t="s">
        <v>1018</v>
      </c>
      <c r="J3219" s="69" t="s">
        <v>340</v>
      </c>
      <c r="K3219" s="69" t="s">
        <v>382</v>
      </c>
      <c r="L3219" s="69" t="s">
        <v>420</v>
      </c>
      <c r="M3219" s="69" t="s">
        <v>389</v>
      </c>
      <c r="N3219" s="69" t="s">
        <v>44</v>
      </c>
      <c r="O3219" s="69" t="s">
        <v>385</v>
      </c>
      <c r="P3219" s="69" t="s">
        <v>970</v>
      </c>
      <c r="Q3219" s="69">
        <v>2</v>
      </c>
      <c r="R3219" s="69" t="s">
        <v>71</v>
      </c>
      <c r="V3219" s="59" t="str">
        <f t="shared" si="403"/>
        <v>8599302темно-синий</v>
      </c>
      <c r="W3219" s="59" t="str">
        <f t="shared" si="400"/>
        <v>8599302</v>
      </c>
      <c r="X3219" s="59" t="str">
        <f t="shared" si="404"/>
        <v>NASHVILLE KNIT DOCKER</v>
      </c>
      <c r="AC3219" s="50">
        <f t="shared" si="405"/>
        <v>2</v>
      </c>
      <c r="AD3219" s="43">
        <f t="shared" si="406"/>
        <v>384</v>
      </c>
      <c r="AE3219" s="50">
        <f t="shared" si="407"/>
        <v>2384</v>
      </c>
    </row>
    <row r="3220" spans="1:31">
      <c r="A3220" s="59" t="str">
        <f t="shared" si="401"/>
        <v>859934932</v>
      </c>
      <c r="B3220" s="59" t="str">
        <f t="shared" si="402"/>
        <v>02-622-08</v>
      </c>
      <c r="C3220" s="69" t="s">
        <v>5826</v>
      </c>
      <c r="D3220" s="69" t="s">
        <v>5827</v>
      </c>
      <c r="E3220" s="69" t="s">
        <v>907</v>
      </c>
      <c r="F3220" s="70">
        <v>0</v>
      </c>
      <c r="G3220" s="70" t="s">
        <v>5828</v>
      </c>
      <c r="H3220" s="69" t="s">
        <v>241</v>
      </c>
      <c r="I3220" s="69" t="s">
        <v>1018</v>
      </c>
      <c r="J3220" s="69" t="s">
        <v>340</v>
      </c>
      <c r="K3220" s="69" t="s">
        <v>382</v>
      </c>
      <c r="L3220" s="69" t="s">
        <v>420</v>
      </c>
      <c r="M3220" s="69" t="s">
        <v>389</v>
      </c>
      <c r="N3220" s="69" t="s">
        <v>44</v>
      </c>
      <c r="O3220" s="69" t="s">
        <v>385</v>
      </c>
      <c r="P3220" s="69" t="s">
        <v>970</v>
      </c>
      <c r="Q3220" s="69">
        <v>32</v>
      </c>
      <c r="R3220" s="69" t="s">
        <v>83</v>
      </c>
      <c r="V3220" s="59" t="str">
        <f t="shared" si="403"/>
        <v>8599349серый / красный</v>
      </c>
      <c r="W3220" s="59" t="str">
        <f t="shared" si="400"/>
        <v>8599349</v>
      </c>
      <c r="X3220" s="59" t="str">
        <f t="shared" si="404"/>
        <v>BEANIE WOOL</v>
      </c>
      <c r="AC3220" s="50">
        <f t="shared" si="405"/>
        <v>2</v>
      </c>
      <c r="AD3220" s="43">
        <f t="shared" si="406"/>
        <v>622</v>
      </c>
      <c r="AE3220" s="50">
        <f t="shared" si="407"/>
        <v>2622</v>
      </c>
    </row>
    <row r="3221" spans="1:31">
      <c r="A3221" s="59" t="str">
        <f t="shared" si="401"/>
        <v>859935062</v>
      </c>
      <c r="B3221" s="59" t="str">
        <f t="shared" si="402"/>
        <v>02-623-14</v>
      </c>
      <c r="C3221" s="69" t="s">
        <v>5829</v>
      </c>
      <c r="D3221" s="69" t="s">
        <v>5830</v>
      </c>
      <c r="E3221" s="69" t="s">
        <v>907</v>
      </c>
      <c r="F3221" s="70">
        <v>0</v>
      </c>
      <c r="G3221" s="70" t="s">
        <v>5831</v>
      </c>
      <c r="H3221" s="69" t="s">
        <v>86</v>
      </c>
      <c r="I3221" s="69" t="s">
        <v>3903</v>
      </c>
      <c r="J3221" s="69" t="s">
        <v>340</v>
      </c>
      <c r="K3221" s="69" t="s">
        <v>382</v>
      </c>
      <c r="L3221" s="69" t="s">
        <v>420</v>
      </c>
      <c r="M3221" s="69" t="s">
        <v>389</v>
      </c>
      <c r="N3221" s="69" t="s">
        <v>44</v>
      </c>
      <c r="O3221" s="69" t="s">
        <v>385</v>
      </c>
      <c r="P3221" s="69" t="s">
        <v>970</v>
      </c>
      <c r="Q3221" s="69">
        <v>62</v>
      </c>
      <c r="R3221" s="69" t="s">
        <v>86</v>
      </c>
      <c r="V3221" s="59" t="str">
        <f t="shared" si="403"/>
        <v>8599350коричневый</v>
      </c>
      <c r="W3221" s="59" t="str">
        <f t="shared" si="400"/>
        <v>8599350</v>
      </c>
      <c r="X3221" s="59" t="str">
        <f t="shared" si="404"/>
        <v>BEANIE WOOL/ACRYLIC</v>
      </c>
      <c r="AC3221" s="50">
        <f t="shared" si="405"/>
        <v>2</v>
      </c>
      <c r="AD3221" s="43">
        <f t="shared" si="406"/>
        <v>623</v>
      </c>
      <c r="AE3221" s="50">
        <f t="shared" si="407"/>
        <v>2623</v>
      </c>
    </row>
    <row r="3222" spans="1:31">
      <c r="A3222" s="59" t="str">
        <f t="shared" si="401"/>
        <v>859935323</v>
      </c>
      <c r="B3222" s="59" t="str">
        <f t="shared" si="402"/>
        <v>02-624-05</v>
      </c>
      <c r="C3222" s="69" t="s">
        <v>5832</v>
      </c>
      <c r="D3222" s="69" t="s">
        <v>5833</v>
      </c>
      <c r="E3222" s="69" t="s">
        <v>907</v>
      </c>
      <c r="F3222" s="70">
        <v>0</v>
      </c>
      <c r="G3222" s="70" t="s">
        <v>5834</v>
      </c>
      <c r="H3222" s="69" t="s">
        <v>277</v>
      </c>
      <c r="I3222" s="69" t="s">
        <v>3903</v>
      </c>
      <c r="J3222" s="69" t="s">
        <v>340</v>
      </c>
      <c r="K3222" s="69" t="s">
        <v>382</v>
      </c>
      <c r="L3222" s="69" t="s">
        <v>420</v>
      </c>
      <c r="M3222" s="69" t="s">
        <v>389</v>
      </c>
      <c r="N3222" s="69" t="s">
        <v>44</v>
      </c>
      <c r="O3222" s="69" t="s">
        <v>385</v>
      </c>
      <c r="P3222" s="69" t="s">
        <v>970</v>
      </c>
      <c r="Q3222" s="69">
        <v>23</v>
      </c>
      <c r="R3222" s="69" t="s">
        <v>83</v>
      </c>
      <c r="V3222" s="59" t="str">
        <f t="shared" si="403"/>
        <v>8599353темно-серый</v>
      </c>
      <c r="W3222" s="59" t="str">
        <f t="shared" si="400"/>
        <v>8599353</v>
      </c>
      <c r="X3222" s="59" t="str">
        <f t="shared" si="404"/>
        <v>BEANIE WOOL/ACRYLIC</v>
      </c>
      <c r="AC3222" s="50">
        <f t="shared" si="405"/>
        <v>2</v>
      </c>
      <c r="AD3222" s="43">
        <f t="shared" si="406"/>
        <v>624</v>
      </c>
      <c r="AE3222" s="50">
        <f t="shared" si="407"/>
        <v>2624</v>
      </c>
    </row>
    <row r="3223" spans="1:31">
      <c r="A3223" s="59" t="str">
        <f t="shared" si="401"/>
        <v>85993541</v>
      </c>
      <c r="B3223" s="59" t="str">
        <f t="shared" si="402"/>
        <v>02-625-09</v>
      </c>
      <c r="C3223" s="69" t="s">
        <v>5835</v>
      </c>
      <c r="D3223" s="69" t="s">
        <v>5836</v>
      </c>
      <c r="E3223" s="69" t="s">
        <v>907</v>
      </c>
      <c r="F3223" s="70">
        <v>0</v>
      </c>
      <c r="G3223" s="70" t="s">
        <v>5837</v>
      </c>
      <c r="H3223" s="69" t="s">
        <v>53</v>
      </c>
      <c r="I3223" s="69" t="s">
        <v>5505</v>
      </c>
      <c r="J3223" s="69" t="s">
        <v>340</v>
      </c>
      <c r="K3223" s="69" t="s">
        <v>382</v>
      </c>
      <c r="L3223" s="69" t="s">
        <v>420</v>
      </c>
      <c r="M3223" s="69" t="s">
        <v>389</v>
      </c>
      <c r="N3223" s="69" t="s">
        <v>44</v>
      </c>
      <c r="O3223" s="69" t="s">
        <v>385</v>
      </c>
      <c r="P3223" s="69" t="s">
        <v>970</v>
      </c>
      <c r="Q3223" s="69">
        <v>1</v>
      </c>
      <c r="R3223" s="69" t="s">
        <v>53</v>
      </c>
      <c r="V3223" s="59" t="str">
        <f t="shared" si="403"/>
        <v>8599354черный</v>
      </c>
      <c r="W3223" s="59" t="str">
        <f t="shared" si="400"/>
        <v>8599354</v>
      </c>
      <c r="X3223" s="59" t="str">
        <f t="shared" si="404"/>
        <v>BEANIE WOOL/CASHMERE</v>
      </c>
      <c r="AC3223" s="50">
        <f t="shared" si="405"/>
        <v>2</v>
      </c>
      <c r="AD3223" s="43">
        <f t="shared" si="406"/>
        <v>625</v>
      </c>
      <c r="AE3223" s="50">
        <f t="shared" si="407"/>
        <v>2625</v>
      </c>
    </row>
    <row r="3224" spans="1:31">
      <c r="A3224" s="59" t="str">
        <f t="shared" si="401"/>
        <v>859936228</v>
      </c>
      <c r="B3224" s="59" t="str">
        <f t="shared" si="402"/>
        <v>02-626-21</v>
      </c>
      <c r="C3224" s="69" t="s">
        <v>5838</v>
      </c>
      <c r="D3224" s="69" t="s">
        <v>5839</v>
      </c>
      <c r="E3224" s="69" t="s">
        <v>907</v>
      </c>
      <c r="F3224" s="70">
        <v>0</v>
      </c>
      <c r="G3224" s="70" t="s">
        <v>5840</v>
      </c>
      <c r="H3224" s="69" t="s">
        <v>252</v>
      </c>
      <c r="I3224" s="69" t="s">
        <v>1793</v>
      </c>
      <c r="J3224" s="69" t="s">
        <v>340</v>
      </c>
      <c r="K3224" s="69" t="s">
        <v>382</v>
      </c>
      <c r="L3224" s="69" t="s">
        <v>420</v>
      </c>
      <c r="M3224" s="69" t="s">
        <v>389</v>
      </c>
      <c r="N3224" s="69" t="s">
        <v>44</v>
      </c>
      <c r="O3224" s="69" t="s">
        <v>385</v>
      </c>
      <c r="P3224" s="69" t="s">
        <v>970</v>
      </c>
      <c r="Q3224" s="69">
        <v>28</v>
      </c>
      <c r="R3224" s="69" t="s">
        <v>71</v>
      </c>
      <c r="V3224" s="59" t="str">
        <f t="shared" si="403"/>
        <v>8599362синий / красный</v>
      </c>
      <c r="W3224" s="59" t="str">
        <f t="shared" si="400"/>
        <v>8599362</v>
      </c>
      <c r="X3224" s="59" t="str">
        <f t="shared" si="404"/>
        <v>BEANIE WOOL/POLYAMIDE</v>
      </c>
      <c r="AC3224" s="50">
        <f t="shared" si="405"/>
        <v>2</v>
      </c>
      <c r="AD3224" s="43">
        <f t="shared" si="406"/>
        <v>626</v>
      </c>
      <c r="AE3224" s="50">
        <f t="shared" si="407"/>
        <v>2626</v>
      </c>
    </row>
    <row r="3225" spans="1:31">
      <c r="A3225" s="59" t="str">
        <f t="shared" si="401"/>
        <v>869931213</v>
      </c>
      <c r="B3225" s="59" t="str">
        <f t="shared" si="402"/>
        <v>02-627-05</v>
      </c>
      <c r="C3225" s="69" t="s">
        <v>5841</v>
      </c>
      <c r="D3225" s="69" t="s">
        <v>5842</v>
      </c>
      <c r="E3225" s="69" t="s">
        <v>907</v>
      </c>
      <c r="F3225" s="70">
        <v>0</v>
      </c>
      <c r="G3225" s="70" t="s">
        <v>5843</v>
      </c>
      <c r="H3225" s="69" t="s">
        <v>277</v>
      </c>
      <c r="I3225" s="69" t="s">
        <v>1018</v>
      </c>
      <c r="J3225" s="69" t="s">
        <v>340</v>
      </c>
      <c r="K3225" s="69" t="s">
        <v>382</v>
      </c>
      <c r="L3225" s="69" t="s">
        <v>420</v>
      </c>
      <c r="M3225" s="69" t="s">
        <v>389</v>
      </c>
      <c r="N3225" s="69" t="s">
        <v>44</v>
      </c>
      <c r="O3225" s="69" t="s">
        <v>385</v>
      </c>
      <c r="P3225" s="69" t="s">
        <v>970</v>
      </c>
      <c r="Q3225" s="69">
        <v>13</v>
      </c>
      <c r="R3225" s="69" t="s">
        <v>83</v>
      </c>
      <c r="V3225" s="59" t="str">
        <f t="shared" si="403"/>
        <v>8699312темно-серый</v>
      </c>
      <c r="W3225" s="59" t="str">
        <f t="shared" si="400"/>
        <v>8699312</v>
      </c>
      <c r="X3225" s="59" t="str">
        <f t="shared" si="404"/>
        <v>BEANIE REVERSIBLE MERINO WOOL</v>
      </c>
      <c r="AC3225" s="50">
        <f t="shared" si="405"/>
        <v>2</v>
      </c>
      <c r="AD3225" s="43">
        <f t="shared" si="406"/>
        <v>627</v>
      </c>
      <c r="AE3225" s="50">
        <f t="shared" si="407"/>
        <v>2627</v>
      </c>
    </row>
    <row r="3226" spans="1:31">
      <c r="A3226" s="59" t="str">
        <f t="shared" si="401"/>
        <v>869931222</v>
      </c>
      <c r="B3226" s="59" t="str">
        <f t="shared" si="402"/>
        <v>02-627-78</v>
      </c>
      <c r="C3226" s="69" t="s">
        <v>5844</v>
      </c>
      <c r="D3226" s="69" t="s">
        <v>5845</v>
      </c>
      <c r="E3226" s="69" t="s">
        <v>907</v>
      </c>
      <c r="F3226" s="70">
        <v>0</v>
      </c>
      <c r="G3226" s="70" t="s">
        <v>5843</v>
      </c>
      <c r="H3226" s="69" t="s">
        <v>309</v>
      </c>
      <c r="I3226" s="69" t="s">
        <v>1018</v>
      </c>
      <c r="J3226" s="69" t="s">
        <v>340</v>
      </c>
      <c r="K3226" s="69" t="s">
        <v>382</v>
      </c>
      <c r="L3226" s="69" t="s">
        <v>420</v>
      </c>
      <c r="M3226" s="69" t="s">
        <v>389</v>
      </c>
      <c r="N3226" s="69" t="s">
        <v>44</v>
      </c>
      <c r="O3226" s="69" t="s">
        <v>385</v>
      </c>
      <c r="P3226" s="69" t="s">
        <v>970</v>
      </c>
      <c r="Q3226" s="69">
        <v>22</v>
      </c>
      <c r="R3226" s="69" t="s">
        <v>53</v>
      </c>
      <c r="V3226" s="59" t="str">
        <f t="shared" si="403"/>
        <v>8699312черный / синий</v>
      </c>
      <c r="W3226" s="59" t="str">
        <f t="shared" si="400"/>
        <v>8699312</v>
      </c>
      <c r="X3226" s="59" t="str">
        <f t="shared" si="404"/>
        <v>BEANIE REVERSIBLE MERINO WOOL</v>
      </c>
      <c r="AC3226" s="50">
        <f t="shared" si="405"/>
        <v>2</v>
      </c>
      <c r="AD3226" s="43">
        <f t="shared" si="406"/>
        <v>627</v>
      </c>
      <c r="AE3226" s="50">
        <f t="shared" si="407"/>
        <v>2627</v>
      </c>
    </row>
    <row r="3227" spans="1:31">
      <c r="A3227" s="59" t="str">
        <f t="shared" si="401"/>
        <v>869931238</v>
      </c>
      <c r="B3227" s="59" t="str">
        <f t="shared" si="402"/>
        <v>02-627-08</v>
      </c>
      <c r="C3227" s="69" t="s">
        <v>5846</v>
      </c>
      <c r="D3227" s="69" t="s">
        <v>5847</v>
      </c>
      <c r="E3227" s="69" t="s">
        <v>907</v>
      </c>
      <c r="F3227" s="70">
        <v>0</v>
      </c>
      <c r="G3227" s="70" t="s">
        <v>5843</v>
      </c>
      <c r="H3227" s="69" t="s">
        <v>241</v>
      </c>
      <c r="I3227" s="69" t="s">
        <v>1018</v>
      </c>
      <c r="J3227" s="69" t="s">
        <v>340</v>
      </c>
      <c r="K3227" s="69" t="s">
        <v>382</v>
      </c>
      <c r="L3227" s="69" t="s">
        <v>420</v>
      </c>
      <c r="M3227" s="69" t="s">
        <v>389</v>
      </c>
      <c r="N3227" s="69" t="s">
        <v>44</v>
      </c>
      <c r="O3227" s="69" t="s">
        <v>385</v>
      </c>
      <c r="P3227" s="69" t="s">
        <v>970</v>
      </c>
      <c r="Q3227" s="69">
        <v>38</v>
      </c>
      <c r="R3227" s="69" t="s">
        <v>83</v>
      </c>
      <c r="V3227" s="59" t="str">
        <f t="shared" si="403"/>
        <v>8699312серый / красный</v>
      </c>
      <c r="W3227" s="59" t="str">
        <f t="shared" si="400"/>
        <v>8699312</v>
      </c>
      <c r="X3227" s="59" t="str">
        <f t="shared" si="404"/>
        <v>BEANIE REVERSIBLE MERINO WOOL</v>
      </c>
      <c r="AC3227" s="50">
        <f t="shared" si="405"/>
        <v>2</v>
      </c>
      <c r="AD3227" s="43">
        <f t="shared" si="406"/>
        <v>627</v>
      </c>
      <c r="AE3227" s="50">
        <f t="shared" si="407"/>
        <v>2627</v>
      </c>
    </row>
    <row r="3228" spans="1:31">
      <c r="A3228" s="59" t="str">
        <f t="shared" si="401"/>
        <v>869931268</v>
      </c>
      <c r="B3228" s="59" t="str">
        <f t="shared" si="402"/>
        <v>02-627-14</v>
      </c>
      <c r="C3228" s="69" t="s">
        <v>5848</v>
      </c>
      <c r="D3228" s="69" t="s">
        <v>5849</v>
      </c>
      <c r="E3228" s="69" t="s">
        <v>907</v>
      </c>
      <c r="F3228" s="70">
        <v>0</v>
      </c>
      <c r="G3228" s="70" t="s">
        <v>5843</v>
      </c>
      <c r="H3228" s="69" t="s">
        <v>172</v>
      </c>
      <c r="I3228" s="69" t="s">
        <v>1018</v>
      </c>
      <c r="J3228" s="69" t="s">
        <v>340</v>
      </c>
      <c r="K3228" s="69" t="s">
        <v>382</v>
      </c>
      <c r="L3228" s="69" t="s">
        <v>420</v>
      </c>
      <c r="M3228" s="69" t="s">
        <v>389</v>
      </c>
      <c r="N3228" s="69" t="s">
        <v>44</v>
      </c>
      <c r="O3228" s="69" t="s">
        <v>385</v>
      </c>
      <c r="P3228" s="69" t="s">
        <v>970</v>
      </c>
      <c r="Q3228" s="69">
        <v>68</v>
      </c>
      <c r="R3228" s="69" t="s">
        <v>86</v>
      </c>
      <c r="V3228" s="59" t="str">
        <f t="shared" si="403"/>
        <v>8699312коричневый / оранжевый</v>
      </c>
      <c r="W3228" s="59" t="str">
        <f t="shared" si="400"/>
        <v>8699312</v>
      </c>
      <c r="X3228" s="59" t="str">
        <f t="shared" si="404"/>
        <v>BEANIE REVERSIBLE MERINO WOOL</v>
      </c>
      <c r="AC3228" s="50">
        <f t="shared" si="405"/>
        <v>2</v>
      </c>
      <c r="AD3228" s="43">
        <f t="shared" si="406"/>
        <v>627</v>
      </c>
      <c r="AE3228" s="50">
        <f t="shared" si="407"/>
        <v>2627</v>
      </c>
    </row>
    <row r="3229" spans="1:31">
      <c r="A3229" s="59" t="str">
        <f t="shared" si="401"/>
        <v>919920423</v>
      </c>
      <c r="B3229" s="59" t="str">
        <f t="shared" si="402"/>
        <v>02-628-08</v>
      </c>
      <c r="C3229" s="69" t="s">
        <v>5850</v>
      </c>
      <c r="D3229" s="69" t="s">
        <v>5851</v>
      </c>
      <c r="E3229" s="69" t="s">
        <v>907</v>
      </c>
      <c r="F3229" s="70">
        <v>0</v>
      </c>
      <c r="G3229" s="70" t="s">
        <v>5852</v>
      </c>
      <c r="H3229" s="69" t="s">
        <v>245</v>
      </c>
      <c r="I3229" s="69" t="s">
        <v>3876</v>
      </c>
      <c r="J3229" s="69" t="s">
        <v>332</v>
      </c>
      <c r="K3229" s="69" t="s">
        <v>382</v>
      </c>
      <c r="L3229" s="69" t="s">
        <v>420</v>
      </c>
      <c r="M3229" s="69" t="s">
        <v>389</v>
      </c>
      <c r="N3229" s="69" t="s">
        <v>516</v>
      </c>
      <c r="O3229" s="69" t="s">
        <v>386</v>
      </c>
      <c r="P3229" s="69" t="s">
        <v>970</v>
      </c>
      <c r="Q3229" s="69">
        <v>23</v>
      </c>
      <c r="R3229" s="69" t="s">
        <v>83</v>
      </c>
      <c r="V3229" s="59" t="str">
        <f t="shared" si="403"/>
        <v>9199204серый / синий</v>
      </c>
      <c r="W3229" s="59" t="str">
        <f t="shared" si="400"/>
        <v>9199204</v>
      </c>
      <c r="X3229" s="59" t="str">
        <f t="shared" si="404"/>
        <v>SCARF CASHMERE</v>
      </c>
      <c r="AC3229" s="50">
        <f t="shared" si="405"/>
        <v>2</v>
      </c>
      <c r="AD3229" s="43">
        <f t="shared" si="406"/>
        <v>628</v>
      </c>
      <c r="AE3229" s="50">
        <f t="shared" si="407"/>
        <v>2628</v>
      </c>
    </row>
    <row r="3230" spans="1:31">
      <c r="A3230" s="59" t="str">
        <f t="shared" si="401"/>
        <v>91992051</v>
      </c>
      <c r="B3230" s="59" t="str">
        <f t="shared" si="402"/>
        <v>02-629-09</v>
      </c>
      <c r="C3230" s="69" t="s">
        <v>5853</v>
      </c>
      <c r="D3230" s="69" t="s">
        <v>5854</v>
      </c>
      <c r="E3230" s="69" t="s">
        <v>907</v>
      </c>
      <c r="F3230" s="70">
        <v>0</v>
      </c>
      <c r="G3230" s="70" t="s">
        <v>5855</v>
      </c>
      <c r="H3230" s="69" t="s">
        <v>53</v>
      </c>
      <c r="I3230" s="69" t="s">
        <v>3876</v>
      </c>
      <c r="J3230" s="69" t="s">
        <v>332</v>
      </c>
      <c r="K3230" s="69" t="s">
        <v>382</v>
      </c>
      <c r="L3230" s="69" t="s">
        <v>420</v>
      </c>
      <c r="M3230" s="69" t="s">
        <v>389</v>
      </c>
      <c r="N3230" s="69" t="s">
        <v>516</v>
      </c>
      <c r="O3230" s="69" t="s">
        <v>386</v>
      </c>
      <c r="P3230" s="69" t="s">
        <v>970</v>
      </c>
      <c r="Q3230" s="69">
        <v>1</v>
      </c>
      <c r="R3230" s="69" t="s">
        <v>53</v>
      </c>
      <c r="V3230" s="59" t="str">
        <f t="shared" si="403"/>
        <v>9199205черный</v>
      </c>
      <c r="W3230" s="59" t="str">
        <f t="shared" si="400"/>
        <v>9199205</v>
      </c>
      <c r="X3230" s="59" t="str">
        <f t="shared" si="404"/>
        <v>SCARF CASHMERE</v>
      </c>
      <c r="AC3230" s="50">
        <f t="shared" si="405"/>
        <v>2</v>
      </c>
      <c r="AD3230" s="43">
        <f t="shared" si="406"/>
        <v>629</v>
      </c>
      <c r="AE3230" s="50">
        <f t="shared" si="407"/>
        <v>2629</v>
      </c>
    </row>
    <row r="3231" spans="1:31">
      <c r="A3231" s="59" t="str">
        <f t="shared" si="401"/>
        <v>91992052</v>
      </c>
      <c r="B3231" s="59" t="str">
        <f t="shared" si="402"/>
        <v>02-629-16</v>
      </c>
      <c r="C3231" s="69" t="s">
        <v>5856</v>
      </c>
      <c r="D3231" s="69" t="s">
        <v>5857</v>
      </c>
      <c r="E3231" s="69" t="s">
        <v>907</v>
      </c>
      <c r="F3231" s="70">
        <v>0</v>
      </c>
      <c r="G3231" s="70" t="s">
        <v>5855</v>
      </c>
      <c r="H3231" s="69" t="s">
        <v>55</v>
      </c>
      <c r="I3231" s="69" t="s">
        <v>3876</v>
      </c>
      <c r="J3231" s="69" t="s">
        <v>332</v>
      </c>
      <c r="K3231" s="69" t="s">
        <v>382</v>
      </c>
      <c r="L3231" s="69" t="s">
        <v>420</v>
      </c>
      <c r="M3231" s="69" t="s">
        <v>389</v>
      </c>
      <c r="N3231" s="69" t="s">
        <v>516</v>
      </c>
      <c r="O3231" s="69" t="s">
        <v>386</v>
      </c>
      <c r="P3231" s="69" t="s">
        <v>970</v>
      </c>
      <c r="Q3231" s="69">
        <v>2</v>
      </c>
      <c r="R3231" s="69" t="s">
        <v>71</v>
      </c>
      <c r="V3231" s="59" t="str">
        <f t="shared" si="403"/>
        <v>9199205темно-синий</v>
      </c>
      <c r="W3231" s="59" t="str">
        <f t="shared" si="400"/>
        <v>9199205</v>
      </c>
      <c r="X3231" s="59" t="str">
        <f t="shared" si="404"/>
        <v>SCARF CASHMERE</v>
      </c>
      <c r="AC3231" s="50">
        <f t="shared" si="405"/>
        <v>2</v>
      </c>
      <c r="AD3231" s="43">
        <f t="shared" si="406"/>
        <v>629</v>
      </c>
      <c r="AE3231" s="50">
        <f t="shared" si="407"/>
        <v>2629</v>
      </c>
    </row>
    <row r="3232" spans="1:31">
      <c r="A3232" s="59" t="str">
        <f t="shared" si="401"/>
        <v>919920532</v>
      </c>
      <c r="B3232" s="59" t="str">
        <f t="shared" si="402"/>
        <v>02-629-05</v>
      </c>
      <c r="C3232" s="69" t="s">
        <v>5858</v>
      </c>
      <c r="D3232" s="69" t="s">
        <v>5859</v>
      </c>
      <c r="E3232" s="69" t="s">
        <v>907</v>
      </c>
      <c r="F3232" s="70">
        <v>0</v>
      </c>
      <c r="G3232" s="70" t="s">
        <v>5855</v>
      </c>
      <c r="H3232" s="69" t="s">
        <v>277</v>
      </c>
      <c r="I3232" s="69" t="s">
        <v>3876</v>
      </c>
      <c r="J3232" s="69" t="s">
        <v>332</v>
      </c>
      <c r="K3232" s="69" t="s">
        <v>382</v>
      </c>
      <c r="L3232" s="69" t="s">
        <v>420</v>
      </c>
      <c r="M3232" s="69" t="s">
        <v>389</v>
      </c>
      <c r="N3232" s="69" t="s">
        <v>516</v>
      </c>
      <c r="O3232" s="69" t="s">
        <v>386</v>
      </c>
      <c r="P3232" s="69" t="s">
        <v>970</v>
      </c>
      <c r="Q3232" s="69">
        <v>32</v>
      </c>
      <c r="R3232" s="69" t="s">
        <v>83</v>
      </c>
      <c r="V3232" s="59" t="str">
        <f t="shared" si="403"/>
        <v>9199205темно-серый</v>
      </c>
      <c r="W3232" s="59" t="str">
        <f t="shared" si="400"/>
        <v>9199205</v>
      </c>
      <c r="X3232" s="59" t="str">
        <f t="shared" si="404"/>
        <v>SCARF CASHMERE</v>
      </c>
      <c r="AC3232" s="50">
        <f t="shared" si="405"/>
        <v>2</v>
      </c>
      <c r="AD3232" s="43">
        <f t="shared" si="406"/>
        <v>629</v>
      </c>
      <c r="AE3232" s="50">
        <f t="shared" si="407"/>
        <v>2629</v>
      </c>
    </row>
    <row r="3233" spans="1:31">
      <c r="A3233" s="59" t="str">
        <f t="shared" si="401"/>
        <v>91993082</v>
      </c>
      <c r="B3233" s="59" t="str">
        <f t="shared" si="402"/>
        <v>02-630-16</v>
      </c>
      <c r="C3233" s="69" t="s">
        <v>5860</v>
      </c>
      <c r="D3233" s="69" t="s">
        <v>5861</v>
      </c>
      <c r="E3233" s="69" t="s">
        <v>907</v>
      </c>
      <c r="F3233" s="70">
        <v>0</v>
      </c>
      <c r="G3233" s="70" t="s">
        <v>5862</v>
      </c>
      <c r="H3233" s="69" t="s">
        <v>55</v>
      </c>
      <c r="I3233" s="69" t="s">
        <v>3903</v>
      </c>
      <c r="J3233" s="69" t="s">
        <v>332</v>
      </c>
      <c r="K3233" s="69" t="s">
        <v>382</v>
      </c>
      <c r="L3233" s="69" t="s">
        <v>420</v>
      </c>
      <c r="M3233" s="69" t="s">
        <v>389</v>
      </c>
      <c r="N3233" s="69" t="s">
        <v>44</v>
      </c>
      <c r="O3233" s="69" t="s">
        <v>385</v>
      </c>
      <c r="P3233" s="69" t="s">
        <v>970</v>
      </c>
      <c r="Q3233" s="69">
        <v>2</v>
      </c>
      <c r="R3233" s="69" t="s">
        <v>71</v>
      </c>
      <c r="V3233" s="59" t="str">
        <f t="shared" si="403"/>
        <v>9199308темно-синий</v>
      </c>
      <c r="W3233" s="59" t="str">
        <f t="shared" si="400"/>
        <v>9199308</v>
      </c>
      <c r="X3233" s="59" t="str">
        <f t="shared" si="404"/>
        <v>SCARF WOOL/ACRYLIC</v>
      </c>
      <c r="AC3233" s="50">
        <f t="shared" si="405"/>
        <v>2</v>
      </c>
      <c r="AD3233" s="43">
        <f t="shared" si="406"/>
        <v>630</v>
      </c>
      <c r="AE3233" s="50">
        <f t="shared" si="407"/>
        <v>2630</v>
      </c>
    </row>
    <row r="3234" spans="1:31">
      <c r="A3234" s="59" t="str">
        <f t="shared" si="401"/>
        <v>91993083</v>
      </c>
      <c r="B3234" s="59" t="str">
        <f t="shared" si="402"/>
        <v>02-630-08</v>
      </c>
      <c r="C3234" s="69" t="s">
        <v>5863</v>
      </c>
      <c r="D3234" s="69" t="s">
        <v>5864</v>
      </c>
      <c r="E3234" s="69" t="s">
        <v>907</v>
      </c>
      <c r="F3234" s="70">
        <v>0</v>
      </c>
      <c r="G3234" s="70" t="s">
        <v>5862</v>
      </c>
      <c r="H3234" s="69" t="s">
        <v>83</v>
      </c>
      <c r="I3234" s="69" t="s">
        <v>3903</v>
      </c>
      <c r="J3234" s="69" t="s">
        <v>332</v>
      </c>
      <c r="K3234" s="69" t="s">
        <v>382</v>
      </c>
      <c r="L3234" s="69" t="s">
        <v>420</v>
      </c>
      <c r="M3234" s="69" t="s">
        <v>389</v>
      </c>
      <c r="N3234" s="69" t="s">
        <v>44</v>
      </c>
      <c r="O3234" s="69" t="s">
        <v>385</v>
      </c>
      <c r="P3234" s="69" t="s">
        <v>970</v>
      </c>
      <c r="Q3234" s="69">
        <v>3</v>
      </c>
      <c r="R3234" s="69" t="s">
        <v>83</v>
      </c>
      <c r="V3234" s="59" t="str">
        <f t="shared" si="403"/>
        <v>9199308серый</v>
      </c>
      <c r="W3234" s="59" t="str">
        <f t="shared" si="400"/>
        <v>9199308</v>
      </c>
      <c r="X3234" s="59" t="str">
        <f t="shared" si="404"/>
        <v>SCARF WOOL/ACRYLIC</v>
      </c>
      <c r="AC3234" s="50">
        <f t="shared" si="405"/>
        <v>2</v>
      </c>
      <c r="AD3234" s="43">
        <f t="shared" si="406"/>
        <v>630</v>
      </c>
      <c r="AE3234" s="50">
        <f t="shared" si="407"/>
        <v>2630</v>
      </c>
    </row>
    <row r="3235" spans="1:31">
      <c r="A3235" s="59" t="str">
        <f t="shared" si="401"/>
        <v>919932227</v>
      </c>
      <c r="B3235" s="59" t="str">
        <f t="shared" si="402"/>
        <v>02-631-91</v>
      </c>
      <c r="C3235" s="69" t="s">
        <v>5865</v>
      </c>
      <c r="D3235" s="69" t="s">
        <v>5866</v>
      </c>
      <c r="E3235" s="69" t="s">
        <v>907</v>
      </c>
      <c r="F3235" s="70">
        <v>0</v>
      </c>
      <c r="G3235" s="70" t="s">
        <v>5867</v>
      </c>
      <c r="H3235" s="69" t="s">
        <v>271</v>
      </c>
      <c r="I3235" s="69" t="s">
        <v>1018</v>
      </c>
      <c r="J3235" s="69" t="s">
        <v>332</v>
      </c>
      <c r="K3235" s="69" t="s">
        <v>382</v>
      </c>
      <c r="L3235" s="69" t="s">
        <v>420</v>
      </c>
      <c r="M3235" s="69" t="s">
        <v>389</v>
      </c>
      <c r="N3235" s="69" t="s">
        <v>44</v>
      </c>
      <c r="O3235" s="69" t="s">
        <v>386</v>
      </c>
      <c r="P3235" s="69" t="s">
        <v>970</v>
      </c>
      <c r="Q3235" s="69">
        <v>27</v>
      </c>
      <c r="R3235" s="69" t="s">
        <v>86</v>
      </c>
      <c r="V3235" s="59" t="str">
        <f t="shared" si="403"/>
        <v>9199322темно-коричневый</v>
      </c>
      <c r="W3235" s="59" t="str">
        <f t="shared" si="400"/>
        <v>9199322</v>
      </c>
      <c r="X3235" s="59" t="str">
        <f t="shared" si="404"/>
        <v>SCARF WOOL PATCHWORK</v>
      </c>
      <c r="AC3235" s="50">
        <f t="shared" si="405"/>
        <v>2</v>
      </c>
      <c r="AD3235" s="43">
        <f t="shared" si="406"/>
        <v>631</v>
      </c>
      <c r="AE3235" s="50">
        <f t="shared" si="407"/>
        <v>2631</v>
      </c>
    </row>
    <row r="3236" spans="1:31">
      <c r="A3236" s="59" t="str">
        <f t="shared" si="401"/>
        <v>919932432</v>
      </c>
      <c r="B3236" s="59" t="str">
        <f t="shared" si="402"/>
        <v>02-632-05</v>
      </c>
      <c r="C3236" s="69" t="s">
        <v>5868</v>
      </c>
      <c r="D3236" s="69" t="s">
        <v>5869</v>
      </c>
      <c r="E3236" s="69" t="s">
        <v>907</v>
      </c>
      <c r="F3236" s="70">
        <v>0</v>
      </c>
      <c r="G3236" s="70" t="s">
        <v>5870</v>
      </c>
      <c r="H3236" s="69" t="s">
        <v>277</v>
      </c>
      <c r="I3236" s="69" t="s">
        <v>1018</v>
      </c>
      <c r="J3236" s="69" t="s">
        <v>332</v>
      </c>
      <c r="K3236" s="69" t="s">
        <v>382</v>
      </c>
      <c r="L3236" s="69" t="s">
        <v>420</v>
      </c>
      <c r="M3236" s="69" t="s">
        <v>389</v>
      </c>
      <c r="N3236" s="69" t="s">
        <v>44</v>
      </c>
      <c r="O3236" s="69" t="s">
        <v>386</v>
      </c>
      <c r="P3236" s="69" t="s">
        <v>970</v>
      </c>
      <c r="Q3236" s="69">
        <v>32</v>
      </c>
      <c r="R3236" s="69" t="s">
        <v>83</v>
      </c>
      <c r="V3236" s="59" t="str">
        <f t="shared" si="403"/>
        <v>9199324темно-серый</v>
      </c>
      <c r="W3236" s="59" t="str">
        <f t="shared" si="400"/>
        <v>9199324</v>
      </c>
      <c r="X3236" s="59" t="str">
        <f t="shared" si="404"/>
        <v>SCARF WOOL</v>
      </c>
      <c r="AC3236" s="50">
        <f t="shared" si="405"/>
        <v>2</v>
      </c>
      <c r="AD3236" s="43">
        <f t="shared" si="406"/>
        <v>632</v>
      </c>
      <c r="AE3236" s="50">
        <f t="shared" si="407"/>
        <v>2632</v>
      </c>
    </row>
    <row r="3237" spans="1:31">
      <c r="A3237" s="59" t="str">
        <f t="shared" si="401"/>
        <v>919932468</v>
      </c>
      <c r="B3237" s="59" t="str">
        <f t="shared" si="402"/>
        <v>02-632-14</v>
      </c>
      <c r="C3237" s="69" t="s">
        <v>5871</v>
      </c>
      <c r="D3237" s="69" t="s">
        <v>5872</v>
      </c>
      <c r="E3237" s="69" t="s">
        <v>907</v>
      </c>
      <c r="F3237" s="70">
        <v>0</v>
      </c>
      <c r="G3237" s="70" t="s">
        <v>5870</v>
      </c>
      <c r="H3237" s="69" t="s">
        <v>86</v>
      </c>
      <c r="I3237" s="69" t="s">
        <v>1018</v>
      </c>
      <c r="J3237" s="69" t="s">
        <v>332</v>
      </c>
      <c r="K3237" s="69" t="s">
        <v>382</v>
      </c>
      <c r="L3237" s="69" t="s">
        <v>420</v>
      </c>
      <c r="M3237" s="69" t="s">
        <v>389</v>
      </c>
      <c r="N3237" s="69" t="s">
        <v>44</v>
      </c>
      <c r="O3237" s="69" t="s">
        <v>386</v>
      </c>
      <c r="P3237" s="69" t="s">
        <v>970</v>
      </c>
      <c r="Q3237" s="69">
        <v>68</v>
      </c>
      <c r="R3237" s="69" t="s">
        <v>86</v>
      </c>
      <c r="V3237" s="59" t="str">
        <f t="shared" si="403"/>
        <v>9199324коричневый</v>
      </c>
      <c r="W3237" s="59" t="str">
        <f t="shared" si="400"/>
        <v>9199324</v>
      </c>
      <c r="X3237" s="59" t="str">
        <f t="shared" si="404"/>
        <v>SCARF WOOL</v>
      </c>
      <c r="AC3237" s="50">
        <f t="shared" si="405"/>
        <v>2</v>
      </c>
      <c r="AD3237" s="43">
        <f t="shared" si="406"/>
        <v>632</v>
      </c>
      <c r="AE3237" s="50">
        <f t="shared" si="407"/>
        <v>2632</v>
      </c>
    </row>
    <row r="3238" spans="1:31">
      <c r="A3238" s="59" t="str">
        <f t="shared" si="401"/>
        <v>919940127</v>
      </c>
      <c r="B3238" s="59" t="str">
        <f t="shared" si="402"/>
        <v>02-633-01</v>
      </c>
      <c r="C3238" s="69" t="s">
        <v>5873</v>
      </c>
      <c r="D3238" s="69" t="s">
        <v>5874</v>
      </c>
      <c r="E3238" s="69" t="s">
        <v>907</v>
      </c>
      <c r="F3238" s="70">
        <v>0</v>
      </c>
      <c r="G3238" s="70" t="s">
        <v>5875</v>
      </c>
      <c r="H3238" s="69" t="s">
        <v>231</v>
      </c>
      <c r="I3238" s="69" t="s">
        <v>1018</v>
      </c>
      <c r="J3238" s="69" t="s">
        <v>332</v>
      </c>
      <c r="K3238" s="69" t="s">
        <v>382</v>
      </c>
      <c r="L3238" s="69" t="s">
        <v>420</v>
      </c>
      <c r="M3238" s="69" t="s">
        <v>389</v>
      </c>
      <c r="N3238" s="69" t="s">
        <v>44</v>
      </c>
      <c r="O3238" s="69" t="s">
        <v>385</v>
      </c>
      <c r="P3238" s="69" t="s">
        <v>970</v>
      </c>
      <c r="Q3238" s="69">
        <v>27</v>
      </c>
      <c r="R3238" s="69" t="s">
        <v>83</v>
      </c>
      <c r="V3238" s="59" t="str">
        <f t="shared" si="403"/>
        <v>9199401светло-серый</v>
      </c>
      <c r="W3238" s="59" t="str">
        <f t="shared" si="400"/>
        <v>9199401</v>
      </c>
      <c r="X3238" s="59" t="str">
        <f t="shared" si="404"/>
        <v>SCARF CAMEL</v>
      </c>
      <c r="AC3238" s="50">
        <f t="shared" si="405"/>
        <v>2</v>
      </c>
      <c r="AD3238" s="43">
        <f t="shared" si="406"/>
        <v>633</v>
      </c>
      <c r="AE3238" s="50">
        <f t="shared" si="407"/>
        <v>2633</v>
      </c>
    </row>
    <row r="3239" spans="1:31">
      <c r="A3239" s="59" t="str">
        <f t="shared" si="401"/>
        <v>919940177</v>
      </c>
      <c r="B3239" s="59" t="str">
        <f t="shared" si="402"/>
        <v>02-633-14</v>
      </c>
      <c r="C3239" s="69" t="s">
        <v>5876</v>
      </c>
      <c r="D3239" s="69" t="s">
        <v>5877</v>
      </c>
      <c r="E3239" s="69" t="s">
        <v>907</v>
      </c>
      <c r="F3239" s="70">
        <v>0</v>
      </c>
      <c r="G3239" s="70" t="s">
        <v>5875</v>
      </c>
      <c r="H3239" s="69" t="s">
        <v>86</v>
      </c>
      <c r="I3239" s="69" t="s">
        <v>1018</v>
      </c>
      <c r="J3239" s="69" t="s">
        <v>332</v>
      </c>
      <c r="K3239" s="69" t="s">
        <v>382</v>
      </c>
      <c r="L3239" s="69" t="s">
        <v>420</v>
      </c>
      <c r="M3239" s="69" t="s">
        <v>389</v>
      </c>
      <c r="N3239" s="69" t="s">
        <v>44</v>
      </c>
      <c r="O3239" s="69" t="s">
        <v>385</v>
      </c>
      <c r="P3239" s="69" t="s">
        <v>970</v>
      </c>
      <c r="Q3239" s="69">
        <v>77</v>
      </c>
      <c r="R3239" s="69" t="s">
        <v>86</v>
      </c>
      <c r="V3239" s="59" t="str">
        <f t="shared" si="403"/>
        <v>9199401коричневый</v>
      </c>
      <c r="W3239" s="59" t="str">
        <f t="shared" si="400"/>
        <v>9199401</v>
      </c>
      <c r="X3239" s="59" t="str">
        <f t="shared" si="404"/>
        <v>SCARF CAMEL</v>
      </c>
      <c r="AC3239" s="50">
        <f t="shared" si="405"/>
        <v>2</v>
      </c>
      <c r="AD3239" s="43">
        <f t="shared" si="406"/>
        <v>633</v>
      </c>
      <c r="AE3239" s="50">
        <f t="shared" si="407"/>
        <v>2633</v>
      </c>
    </row>
    <row r="3240" spans="1:31">
      <c r="A3240" s="59" t="str">
        <f t="shared" si="401"/>
        <v>929010121</v>
      </c>
      <c r="B3240" s="59" t="str">
        <f t="shared" si="402"/>
        <v>02-634-16</v>
      </c>
      <c r="C3240" s="69" t="s">
        <v>5878</v>
      </c>
      <c r="D3240" s="69" t="s">
        <v>5879</v>
      </c>
      <c r="E3240" s="69" t="s">
        <v>1147</v>
      </c>
      <c r="F3240" s="70">
        <v>55</v>
      </c>
      <c r="G3240" s="70" t="s">
        <v>5880</v>
      </c>
      <c r="H3240" s="69" t="s">
        <v>55</v>
      </c>
      <c r="I3240" s="69" t="s">
        <v>1184</v>
      </c>
      <c r="J3240" s="69" t="s">
        <v>343</v>
      </c>
      <c r="K3240" s="69" t="s">
        <v>382</v>
      </c>
      <c r="L3240" s="69" t="s">
        <v>420</v>
      </c>
      <c r="M3240" s="69" t="s">
        <v>389</v>
      </c>
      <c r="N3240" s="69" t="s">
        <v>44</v>
      </c>
      <c r="O3240" s="69" t="s">
        <v>386</v>
      </c>
      <c r="P3240" s="69" t="s">
        <v>970</v>
      </c>
      <c r="Q3240" s="69">
        <v>21</v>
      </c>
      <c r="R3240" s="69" t="s">
        <v>71</v>
      </c>
      <c r="V3240" s="59" t="str">
        <f t="shared" si="403"/>
        <v>9290101темно-синий</v>
      </c>
      <c r="W3240" s="59" t="str">
        <f t="shared" si="400"/>
        <v>9290101</v>
      </c>
      <c r="X3240" s="59" t="str">
        <f t="shared" si="404"/>
        <v>BOMBER CAP WOOL/CASHMERE</v>
      </c>
      <c r="AC3240" s="50">
        <f t="shared" si="405"/>
        <v>2</v>
      </c>
      <c r="AD3240" s="43">
        <f t="shared" si="406"/>
        <v>634</v>
      </c>
      <c r="AE3240" s="50">
        <f t="shared" si="407"/>
        <v>2634</v>
      </c>
    </row>
    <row r="3241" spans="1:31">
      <c r="A3241" s="59" t="str">
        <f t="shared" si="401"/>
        <v>929010121</v>
      </c>
      <c r="B3241" s="59" t="str">
        <f t="shared" si="402"/>
        <v>02-634-16</v>
      </c>
      <c r="C3241" s="69" t="s">
        <v>5881</v>
      </c>
      <c r="D3241" s="69" t="s">
        <v>5879</v>
      </c>
      <c r="E3241" s="69" t="s">
        <v>967</v>
      </c>
      <c r="F3241" s="70">
        <v>57</v>
      </c>
      <c r="G3241" s="70" t="s">
        <v>5880</v>
      </c>
      <c r="H3241" s="69" t="s">
        <v>55</v>
      </c>
      <c r="I3241" s="69" t="s">
        <v>1184</v>
      </c>
      <c r="J3241" s="69" t="s">
        <v>343</v>
      </c>
      <c r="K3241" s="69" t="s">
        <v>382</v>
      </c>
      <c r="L3241" s="69" t="s">
        <v>420</v>
      </c>
      <c r="M3241" s="69" t="s">
        <v>389</v>
      </c>
      <c r="N3241" s="69" t="s">
        <v>44</v>
      </c>
      <c r="O3241" s="69" t="s">
        <v>386</v>
      </c>
      <c r="P3241" s="69" t="s">
        <v>970</v>
      </c>
      <c r="Q3241" s="69">
        <v>21</v>
      </c>
      <c r="R3241" s="69" t="s">
        <v>71</v>
      </c>
      <c r="V3241" s="59" t="str">
        <f t="shared" si="403"/>
        <v>9290101темно-синий</v>
      </c>
      <c r="W3241" s="59" t="str">
        <f t="shared" si="400"/>
        <v>9290101</v>
      </c>
      <c r="X3241" s="59" t="str">
        <f t="shared" si="404"/>
        <v>BOMBER CAP WOOL/CASHMERE</v>
      </c>
      <c r="AC3241" s="50">
        <f t="shared" si="405"/>
        <v>2</v>
      </c>
      <c r="AD3241" s="43">
        <f t="shared" si="406"/>
        <v>634</v>
      </c>
      <c r="AE3241" s="50">
        <f t="shared" si="407"/>
        <v>2634</v>
      </c>
    </row>
    <row r="3242" spans="1:31">
      <c r="A3242" s="59" t="str">
        <f t="shared" si="401"/>
        <v>929010121</v>
      </c>
      <c r="B3242" s="59" t="str">
        <f t="shared" si="402"/>
        <v>02-634-16</v>
      </c>
      <c r="C3242" s="69" t="s">
        <v>5882</v>
      </c>
      <c r="D3242" s="69" t="s">
        <v>5879</v>
      </c>
      <c r="E3242" s="69" t="s">
        <v>972</v>
      </c>
      <c r="F3242" s="70">
        <v>59</v>
      </c>
      <c r="G3242" s="70" t="s">
        <v>5880</v>
      </c>
      <c r="H3242" s="69" t="s">
        <v>55</v>
      </c>
      <c r="I3242" s="69" t="s">
        <v>1184</v>
      </c>
      <c r="J3242" s="69" t="s">
        <v>343</v>
      </c>
      <c r="K3242" s="69" t="s">
        <v>382</v>
      </c>
      <c r="L3242" s="69" t="s">
        <v>420</v>
      </c>
      <c r="M3242" s="69" t="s">
        <v>389</v>
      </c>
      <c r="N3242" s="69" t="s">
        <v>44</v>
      </c>
      <c r="O3242" s="69" t="s">
        <v>386</v>
      </c>
      <c r="P3242" s="69" t="s">
        <v>970</v>
      </c>
      <c r="Q3242" s="69">
        <v>21</v>
      </c>
      <c r="R3242" s="69" t="s">
        <v>71</v>
      </c>
      <c r="V3242" s="59" t="str">
        <f t="shared" si="403"/>
        <v>9290101темно-синий</v>
      </c>
      <c r="W3242" s="59" t="str">
        <f t="shared" si="400"/>
        <v>9290101</v>
      </c>
      <c r="X3242" s="59" t="str">
        <f t="shared" si="404"/>
        <v>BOMBER CAP WOOL/CASHMERE</v>
      </c>
      <c r="AC3242" s="50">
        <f t="shared" si="405"/>
        <v>2</v>
      </c>
      <c r="AD3242" s="43">
        <f t="shared" si="406"/>
        <v>634</v>
      </c>
      <c r="AE3242" s="50">
        <f t="shared" si="407"/>
        <v>2634</v>
      </c>
    </row>
    <row r="3243" spans="1:31">
      <c r="A3243" s="59" t="str">
        <f t="shared" si="401"/>
        <v>9290303267</v>
      </c>
      <c r="B3243" s="59" t="str">
        <f t="shared" si="402"/>
        <v>02-635-14</v>
      </c>
      <c r="C3243" s="69" t="s">
        <v>5883</v>
      </c>
      <c r="D3243" s="69" t="s">
        <v>5884</v>
      </c>
      <c r="E3243" s="69" t="s">
        <v>972</v>
      </c>
      <c r="F3243" s="70">
        <v>59</v>
      </c>
      <c r="G3243" s="70" t="s">
        <v>5885</v>
      </c>
      <c r="H3243" s="69" t="s">
        <v>86</v>
      </c>
      <c r="I3243" s="69" t="s">
        <v>1018</v>
      </c>
      <c r="J3243" s="69" t="s">
        <v>343</v>
      </c>
      <c r="K3243" s="69" t="s">
        <v>382</v>
      </c>
      <c r="L3243" s="69" t="s">
        <v>420</v>
      </c>
      <c r="M3243" s="69" t="s">
        <v>389</v>
      </c>
      <c r="N3243" s="69" t="s">
        <v>44</v>
      </c>
      <c r="O3243" s="69" t="s">
        <v>386</v>
      </c>
      <c r="P3243" s="69" t="s">
        <v>970</v>
      </c>
      <c r="Q3243" s="69">
        <v>267</v>
      </c>
      <c r="R3243" s="69" t="s">
        <v>86</v>
      </c>
      <c r="V3243" s="59" t="str">
        <f t="shared" si="403"/>
        <v>9290303коричневый</v>
      </c>
      <c r="W3243" s="59" t="str">
        <f t="shared" si="400"/>
        <v>9290303</v>
      </c>
      <c r="X3243" s="59" t="str">
        <f t="shared" si="404"/>
        <v>BOMBER CAP LAMBSWOOL CHECK</v>
      </c>
      <c r="AC3243" s="50">
        <f t="shared" si="405"/>
        <v>2</v>
      </c>
      <c r="AD3243" s="43">
        <f t="shared" si="406"/>
        <v>635</v>
      </c>
      <c r="AE3243" s="50">
        <f t="shared" si="407"/>
        <v>2635</v>
      </c>
    </row>
    <row r="3244" spans="1:31">
      <c r="A3244" s="59" t="str">
        <f t="shared" si="401"/>
        <v>9290501348</v>
      </c>
      <c r="B3244" s="59" t="str">
        <f t="shared" si="402"/>
        <v>02-636-14</v>
      </c>
      <c r="C3244" s="69" t="s">
        <v>5886</v>
      </c>
      <c r="D3244" s="69" t="s">
        <v>5887</v>
      </c>
      <c r="E3244" s="69" t="s">
        <v>967</v>
      </c>
      <c r="F3244" s="70">
        <v>57</v>
      </c>
      <c r="G3244" s="70" t="s">
        <v>5888</v>
      </c>
      <c r="H3244" s="69" t="s">
        <v>86</v>
      </c>
      <c r="I3244" s="69" t="s">
        <v>1018</v>
      </c>
      <c r="J3244" s="69" t="s">
        <v>343</v>
      </c>
      <c r="K3244" s="69" t="s">
        <v>382</v>
      </c>
      <c r="L3244" s="69" t="s">
        <v>420</v>
      </c>
      <c r="M3244" s="69" t="s">
        <v>389</v>
      </c>
      <c r="N3244" s="69" t="s">
        <v>44</v>
      </c>
      <c r="O3244" s="69" t="s">
        <v>386</v>
      </c>
      <c r="P3244" s="69" t="s">
        <v>970</v>
      </c>
      <c r="Q3244" s="69">
        <v>348</v>
      </c>
      <c r="R3244" s="69" t="s">
        <v>86</v>
      </c>
      <c r="V3244" s="59" t="str">
        <f t="shared" si="403"/>
        <v>9290501коричневый</v>
      </c>
      <c r="W3244" s="59" t="str">
        <f t="shared" si="400"/>
        <v>9290501</v>
      </c>
      <c r="X3244" s="59" t="str">
        <f t="shared" si="404"/>
        <v>BOMBER CAP PATCHWORK WOOL</v>
      </c>
      <c r="AC3244" s="50">
        <f t="shared" si="405"/>
        <v>2</v>
      </c>
      <c r="AD3244" s="43">
        <f t="shared" si="406"/>
        <v>636</v>
      </c>
      <c r="AE3244" s="50">
        <f t="shared" si="407"/>
        <v>2636</v>
      </c>
    </row>
    <row r="3245" spans="1:31">
      <c r="A3245" s="59" t="str">
        <f t="shared" si="401"/>
        <v>9290501348</v>
      </c>
      <c r="B3245" s="59" t="str">
        <f t="shared" si="402"/>
        <v>02-636-14</v>
      </c>
      <c r="C3245" s="69" t="s">
        <v>5889</v>
      </c>
      <c r="D3245" s="69" t="s">
        <v>5887</v>
      </c>
      <c r="E3245" s="69" t="s">
        <v>972</v>
      </c>
      <c r="F3245" s="70">
        <v>59</v>
      </c>
      <c r="G3245" s="70" t="s">
        <v>5888</v>
      </c>
      <c r="H3245" s="69" t="s">
        <v>86</v>
      </c>
      <c r="I3245" s="69" t="s">
        <v>1018</v>
      </c>
      <c r="J3245" s="69" t="s">
        <v>343</v>
      </c>
      <c r="K3245" s="69" t="s">
        <v>382</v>
      </c>
      <c r="L3245" s="69" t="s">
        <v>420</v>
      </c>
      <c r="M3245" s="69" t="s">
        <v>389</v>
      </c>
      <c r="N3245" s="69" t="s">
        <v>44</v>
      </c>
      <c r="O3245" s="69" t="s">
        <v>386</v>
      </c>
      <c r="P3245" s="69" t="s">
        <v>970</v>
      </c>
      <c r="Q3245" s="69">
        <v>348</v>
      </c>
      <c r="R3245" s="69" t="s">
        <v>86</v>
      </c>
      <c r="V3245" s="59" t="str">
        <f t="shared" si="403"/>
        <v>9290501коричневый</v>
      </c>
      <c r="W3245" s="59" t="str">
        <f t="shared" si="400"/>
        <v>9290501</v>
      </c>
      <c r="X3245" s="59" t="str">
        <f t="shared" si="404"/>
        <v>BOMBER CAP PATCHWORK WOOL</v>
      </c>
      <c r="AC3245" s="50">
        <f t="shared" si="405"/>
        <v>2</v>
      </c>
      <c r="AD3245" s="43">
        <f t="shared" si="406"/>
        <v>636</v>
      </c>
      <c r="AE3245" s="50">
        <f t="shared" si="407"/>
        <v>2636</v>
      </c>
    </row>
    <row r="3246" spans="1:31">
      <c r="A3246" s="59" t="str">
        <f t="shared" si="401"/>
        <v>92911042</v>
      </c>
      <c r="B3246" s="59" t="str">
        <f t="shared" si="402"/>
        <v>02-637-16</v>
      </c>
      <c r="C3246" s="69" t="s">
        <v>5890</v>
      </c>
      <c r="D3246" s="69" t="s">
        <v>5891</v>
      </c>
      <c r="E3246" s="69" t="s">
        <v>1147</v>
      </c>
      <c r="F3246" s="70">
        <v>55</v>
      </c>
      <c r="G3246" s="70" t="s">
        <v>5892</v>
      </c>
      <c r="H3246" s="69" t="s">
        <v>55</v>
      </c>
      <c r="I3246" s="69" t="s">
        <v>908</v>
      </c>
      <c r="J3246" s="69" t="s">
        <v>343</v>
      </c>
      <c r="K3246" s="69" t="s">
        <v>382</v>
      </c>
      <c r="L3246" s="69" t="s">
        <v>420</v>
      </c>
      <c r="M3246" s="69" t="s">
        <v>389</v>
      </c>
      <c r="N3246" s="69" t="s">
        <v>43</v>
      </c>
      <c r="O3246" s="69" t="s">
        <v>386</v>
      </c>
      <c r="P3246" s="69" t="s">
        <v>970</v>
      </c>
      <c r="Q3246" s="69">
        <v>2</v>
      </c>
      <c r="R3246" s="69" t="s">
        <v>71</v>
      </c>
      <c r="V3246" s="59" t="str">
        <f t="shared" si="403"/>
        <v>9291104темно-синий</v>
      </c>
      <c r="W3246" s="59" t="str">
        <f t="shared" si="400"/>
        <v>9291104</v>
      </c>
      <c r="X3246" s="59" t="str">
        <f t="shared" si="404"/>
        <v>BOMBER CAP SOFT COTTON</v>
      </c>
      <c r="AC3246" s="50">
        <f t="shared" si="405"/>
        <v>2</v>
      </c>
      <c r="AD3246" s="43">
        <f t="shared" si="406"/>
        <v>637</v>
      </c>
      <c r="AE3246" s="50">
        <f t="shared" si="407"/>
        <v>2637</v>
      </c>
    </row>
    <row r="3247" spans="1:31">
      <c r="A3247" s="59" t="str">
        <f t="shared" si="401"/>
        <v>92911042</v>
      </c>
      <c r="B3247" s="59" t="str">
        <f t="shared" si="402"/>
        <v>02-637-16</v>
      </c>
      <c r="C3247" s="69" t="s">
        <v>5893</v>
      </c>
      <c r="D3247" s="69" t="s">
        <v>5891</v>
      </c>
      <c r="E3247" s="69" t="s">
        <v>967</v>
      </c>
      <c r="F3247" s="70">
        <v>57</v>
      </c>
      <c r="G3247" s="70" t="s">
        <v>5892</v>
      </c>
      <c r="H3247" s="69" t="s">
        <v>55</v>
      </c>
      <c r="I3247" s="69" t="s">
        <v>908</v>
      </c>
      <c r="J3247" s="69" t="s">
        <v>343</v>
      </c>
      <c r="K3247" s="69" t="s">
        <v>382</v>
      </c>
      <c r="L3247" s="69" t="s">
        <v>420</v>
      </c>
      <c r="M3247" s="69" t="s">
        <v>389</v>
      </c>
      <c r="N3247" s="69" t="s">
        <v>43</v>
      </c>
      <c r="O3247" s="69" t="s">
        <v>386</v>
      </c>
      <c r="P3247" s="69" t="s">
        <v>970</v>
      </c>
      <c r="Q3247" s="69">
        <v>2</v>
      </c>
      <c r="R3247" s="69" t="s">
        <v>71</v>
      </c>
      <c r="V3247" s="59" t="str">
        <f t="shared" si="403"/>
        <v>9291104темно-синий</v>
      </c>
      <c r="W3247" s="59" t="str">
        <f t="shared" si="400"/>
        <v>9291104</v>
      </c>
      <c r="X3247" s="59" t="str">
        <f t="shared" si="404"/>
        <v>BOMBER CAP SOFT COTTON</v>
      </c>
      <c r="AC3247" s="50">
        <f t="shared" si="405"/>
        <v>2</v>
      </c>
      <c r="AD3247" s="43">
        <f t="shared" si="406"/>
        <v>637</v>
      </c>
      <c r="AE3247" s="50">
        <f t="shared" si="407"/>
        <v>2637</v>
      </c>
    </row>
    <row r="3248" spans="1:31">
      <c r="A3248" s="59" t="str">
        <f t="shared" si="401"/>
        <v>92911042</v>
      </c>
      <c r="B3248" s="59" t="str">
        <f t="shared" si="402"/>
        <v>02-637-16</v>
      </c>
      <c r="C3248" s="69" t="s">
        <v>5894</v>
      </c>
      <c r="D3248" s="69" t="s">
        <v>5891</v>
      </c>
      <c r="E3248" s="69" t="s">
        <v>972</v>
      </c>
      <c r="F3248" s="70">
        <v>59</v>
      </c>
      <c r="G3248" s="70" t="s">
        <v>5892</v>
      </c>
      <c r="H3248" s="69" t="s">
        <v>55</v>
      </c>
      <c r="I3248" s="69" t="s">
        <v>908</v>
      </c>
      <c r="J3248" s="69" t="s">
        <v>343</v>
      </c>
      <c r="K3248" s="69" t="s">
        <v>382</v>
      </c>
      <c r="L3248" s="69" t="s">
        <v>420</v>
      </c>
      <c r="M3248" s="69" t="s">
        <v>389</v>
      </c>
      <c r="N3248" s="69" t="s">
        <v>43</v>
      </c>
      <c r="O3248" s="69" t="s">
        <v>386</v>
      </c>
      <c r="P3248" s="69" t="s">
        <v>970</v>
      </c>
      <c r="Q3248" s="69">
        <v>2</v>
      </c>
      <c r="R3248" s="69" t="s">
        <v>71</v>
      </c>
      <c r="V3248" s="59" t="str">
        <f t="shared" si="403"/>
        <v>9291104темно-синий</v>
      </c>
      <c r="W3248" s="59" t="str">
        <f t="shared" si="400"/>
        <v>9291104</v>
      </c>
      <c r="X3248" s="59" t="str">
        <f t="shared" si="404"/>
        <v>BOMBER CAP SOFT COTTON</v>
      </c>
      <c r="AC3248" s="50">
        <f t="shared" si="405"/>
        <v>2</v>
      </c>
      <c r="AD3248" s="43">
        <f t="shared" si="406"/>
        <v>637</v>
      </c>
      <c r="AE3248" s="50">
        <f t="shared" si="407"/>
        <v>2637</v>
      </c>
    </row>
    <row r="3249" spans="1:31">
      <c r="A3249" s="59" t="str">
        <f t="shared" si="401"/>
        <v>92911044</v>
      </c>
      <c r="B3249" s="59" t="str">
        <f t="shared" si="402"/>
        <v>02-638-07</v>
      </c>
      <c r="C3249" s="69" t="s">
        <v>5895</v>
      </c>
      <c r="D3249" s="69" t="s">
        <v>5896</v>
      </c>
      <c r="E3249" s="69" t="s">
        <v>967</v>
      </c>
      <c r="F3249" s="70">
        <v>57</v>
      </c>
      <c r="G3249" s="70" t="s">
        <v>5892</v>
      </c>
      <c r="H3249" s="69" t="s">
        <v>269</v>
      </c>
      <c r="I3249" s="69" t="s">
        <v>908</v>
      </c>
      <c r="J3249" s="69" t="s">
        <v>343</v>
      </c>
      <c r="K3249" s="69" t="s">
        <v>382</v>
      </c>
      <c r="L3249" s="69" t="s">
        <v>420</v>
      </c>
      <c r="M3249" s="69" t="s">
        <v>389</v>
      </c>
      <c r="N3249" s="69" t="s">
        <v>43</v>
      </c>
      <c r="O3249" s="69" t="s">
        <v>386</v>
      </c>
      <c r="P3249" s="69" t="s">
        <v>970</v>
      </c>
      <c r="Q3249" s="69">
        <v>4</v>
      </c>
      <c r="R3249" s="69" t="s">
        <v>60</v>
      </c>
      <c r="V3249" s="59" t="str">
        <f t="shared" si="403"/>
        <v>9291104темно-зеленый</v>
      </c>
      <c r="W3249" s="59" t="str">
        <f t="shared" si="400"/>
        <v>9291104</v>
      </c>
      <c r="X3249" s="59" t="str">
        <f t="shared" si="404"/>
        <v>BOMBER CAP SOFT COTTON</v>
      </c>
      <c r="AC3249" s="50">
        <f t="shared" si="405"/>
        <v>2</v>
      </c>
      <c r="AD3249" s="43">
        <f t="shared" si="406"/>
        <v>638</v>
      </c>
      <c r="AE3249" s="50">
        <f t="shared" si="407"/>
        <v>2638</v>
      </c>
    </row>
    <row r="3250" spans="1:31">
      <c r="A3250" s="59" t="str">
        <f t="shared" si="401"/>
        <v>92911044</v>
      </c>
      <c r="B3250" s="59" t="str">
        <f t="shared" si="402"/>
        <v>02-638-07</v>
      </c>
      <c r="C3250" s="69" t="s">
        <v>5897</v>
      </c>
      <c r="D3250" s="69" t="s">
        <v>5896</v>
      </c>
      <c r="E3250" s="69" t="s">
        <v>972</v>
      </c>
      <c r="F3250" s="70">
        <v>59</v>
      </c>
      <c r="G3250" s="70" t="s">
        <v>5892</v>
      </c>
      <c r="H3250" s="69" t="s">
        <v>269</v>
      </c>
      <c r="I3250" s="69" t="s">
        <v>908</v>
      </c>
      <c r="J3250" s="69" t="s">
        <v>343</v>
      </c>
      <c r="K3250" s="69" t="s">
        <v>382</v>
      </c>
      <c r="L3250" s="69" t="s">
        <v>420</v>
      </c>
      <c r="M3250" s="69" t="s">
        <v>389</v>
      </c>
      <c r="N3250" s="69" t="s">
        <v>43</v>
      </c>
      <c r="O3250" s="69" t="s">
        <v>386</v>
      </c>
      <c r="P3250" s="69" t="s">
        <v>970</v>
      </c>
      <c r="Q3250" s="69">
        <v>4</v>
      </c>
      <c r="R3250" s="69" t="s">
        <v>60</v>
      </c>
      <c r="V3250" s="59" t="str">
        <f t="shared" si="403"/>
        <v>9291104темно-зеленый</v>
      </c>
      <c r="W3250" s="59" t="str">
        <f t="shared" si="400"/>
        <v>9291104</v>
      </c>
      <c r="X3250" s="59" t="str">
        <f t="shared" si="404"/>
        <v>BOMBER CAP SOFT COTTON</v>
      </c>
      <c r="AC3250" s="50">
        <f t="shared" si="405"/>
        <v>2</v>
      </c>
      <c r="AD3250" s="43">
        <f t="shared" si="406"/>
        <v>638</v>
      </c>
      <c r="AE3250" s="50">
        <f t="shared" si="407"/>
        <v>2638</v>
      </c>
    </row>
    <row r="3251" spans="1:31">
      <c r="A3251" s="59" t="str">
        <f t="shared" si="401"/>
        <v>92911047</v>
      </c>
      <c r="B3251" s="59" t="str">
        <f t="shared" si="402"/>
        <v>02-639-01</v>
      </c>
      <c r="C3251" s="69" t="s">
        <v>5898</v>
      </c>
      <c r="D3251" s="69" t="s">
        <v>5899</v>
      </c>
      <c r="E3251" s="69" t="s">
        <v>1147</v>
      </c>
      <c r="F3251" s="70">
        <v>55</v>
      </c>
      <c r="G3251" s="70" t="s">
        <v>5892</v>
      </c>
      <c r="H3251" s="69" t="s">
        <v>86</v>
      </c>
      <c r="I3251" s="69" t="s">
        <v>908</v>
      </c>
      <c r="J3251" s="69" t="s">
        <v>343</v>
      </c>
      <c r="K3251" s="69" t="s">
        <v>382</v>
      </c>
      <c r="L3251" s="69" t="s">
        <v>420</v>
      </c>
      <c r="M3251" s="69" t="s">
        <v>389</v>
      </c>
      <c r="N3251" s="69" t="s">
        <v>43</v>
      </c>
      <c r="O3251" s="69" t="s">
        <v>386</v>
      </c>
      <c r="P3251" s="69" t="s">
        <v>970</v>
      </c>
      <c r="Q3251" s="69">
        <v>7</v>
      </c>
      <c r="R3251" s="69" t="s">
        <v>86</v>
      </c>
      <c r="V3251" s="59" t="str">
        <f t="shared" si="403"/>
        <v>9291104коричневый</v>
      </c>
      <c r="W3251" s="59" t="str">
        <f t="shared" si="400"/>
        <v>9291104</v>
      </c>
      <c r="X3251" s="59" t="str">
        <f t="shared" si="404"/>
        <v>BOMBER CAP SOFT COTTON</v>
      </c>
      <c r="AC3251" s="50">
        <f t="shared" si="405"/>
        <v>2</v>
      </c>
      <c r="AD3251" s="43">
        <f t="shared" si="406"/>
        <v>639</v>
      </c>
      <c r="AE3251" s="50">
        <f t="shared" si="407"/>
        <v>2639</v>
      </c>
    </row>
    <row r="3252" spans="1:31">
      <c r="A3252" s="59" t="str">
        <f t="shared" si="401"/>
        <v>92911047</v>
      </c>
      <c r="B3252" s="59" t="str">
        <f t="shared" si="402"/>
        <v>02-639-01</v>
      </c>
      <c r="C3252" s="69" t="s">
        <v>5900</v>
      </c>
      <c r="D3252" s="69" t="s">
        <v>5899</v>
      </c>
      <c r="E3252" s="69" t="s">
        <v>967</v>
      </c>
      <c r="F3252" s="70">
        <v>57</v>
      </c>
      <c r="G3252" s="70" t="s">
        <v>5892</v>
      </c>
      <c r="H3252" s="69" t="s">
        <v>86</v>
      </c>
      <c r="I3252" s="69" t="s">
        <v>908</v>
      </c>
      <c r="J3252" s="69" t="s">
        <v>343</v>
      </c>
      <c r="K3252" s="69" t="s">
        <v>382</v>
      </c>
      <c r="L3252" s="69" t="s">
        <v>420</v>
      </c>
      <c r="M3252" s="69" t="s">
        <v>389</v>
      </c>
      <c r="N3252" s="69" t="s">
        <v>43</v>
      </c>
      <c r="O3252" s="69" t="s">
        <v>386</v>
      </c>
      <c r="P3252" s="69" t="s">
        <v>970</v>
      </c>
      <c r="Q3252" s="69">
        <v>7</v>
      </c>
      <c r="R3252" s="69" t="s">
        <v>86</v>
      </c>
      <c r="V3252" s="59" t="str">
        <f t="shared" si="403"/>
        <v>9291104коричневый</v>
      </c>
      <c r="W3252" s="59" t="str">
        <f t="shared" si="400"/>
        <v>9291104</v>
      </c>
      <c r="X3252" s="59" t="str">
        <f t="shared" si="404"/>
        <v>BOMBER CAP SOFT COTTON</v>
      </c>
      <c r="AC3252" s="50">
        <f t="shared" si="405"/>
        <v>2</v>
      </c>
      <c r="AD3252" s="43">
        <f t="shared" si="406"/>
        <v>639</v>
      </c>
      <c r="AE3252" s="50">
        <f t="shared" si="407"/>
        <v>2639</v>
      </c>
    </row>
    <row r="3253" spans="1:31">
      <c r="A3253" s="59" t="str">
        <f t="shared" si="401"/>
        <v>92911047</v>
      </c>
      <c r="B3253" s="59" t="str">
        <f t="shared" si="402"/>
        <v>02-639-01</v>
      </c>
      <c r="C3253" s="69" t="s">
        <v>5901</v>
      </c>
      <c r="D3253" s="69" t="s">
        <v>5899</v>
      </c>
      <c r="E3253" s="69" t="s">
        <v>972</v>
      </c>
      <c r="F3253" s="70">
        <v>59</v>
      </c>
      <c r="G3253" s="70" t="s">
        <v>5892</v>
      </c>
      <c r="H3253" s="69" t="s">
        <v>86</v>
      </c>
      <c r="I3253" s="69" t="s">
        <v>908</v>
      </c>
      <c r="J3253" s="69" t="s">
        <v>343</v>
      </c>
      <c r="K3253" s="69" t="s">
        <v>382</v>
      </c>
      <c r="L3253" s="69" t="s">
        <v>420</v>
      </c>
      <c r="M3253" s="69" t="s">
        <v>389</v>
      </c>
      <c r="N3253" s="69" t="s">
        <v>43</v>
      </c>
      <c r="O3253" s="69" t="s">
        <v>386</v>
      </c>
      <c r="P3253" s="69" t="s">
        <v>970</v>
      </c>
      <c r="Q3253" s="69">
        <v>7</v>
      </c>
      <c r="R3253" s="69" t="s">
        <v>86</v>
      </c>
      <c r="V3253" s="59" t="str">
        <f t="shared" si="403"/>
        <v>9291104коричневый</v>
      </c>
      <c r="W3253" s="59" t="str">
        <f t="shared" si="400"/>
        <v>9291104</v>
      </c>
      <c r="X3253" s="59" t="str">
        <f t="shared" si="404"/>
        <v>BOMBER CAP SOFT COTTON</v>
      </c>
      <c r="AC3253" s="50">
        <f t="shared" si="405"/>
        <v>2</v>
      </c>
      <c r="AD3253" s="43">
        <f t="shared" si="406"/>
        <v>639</v>
      </c>
      <c r="AE3253" s="50">
        <f t="shared" si="407"/>
        <v>2639</v>
      </c>
    </row>
    <row r="3254" spans="1:31">
      <c r="A3254" s="59" t="str">
        <f t="shared" si="401"/>
        <v>9291501321</v>
      </c>
      <c r="B3254" s="59" t="str">
        <f t="shared" si="402"/>
        <v>02-588-06</v>
      </c>
      <c r="C3254" s="69" t="s">
        <v>5902</v>
      </c>
      <c r="D3254" s="69" t="s">
        <v>5903</v>
      </c>
      <c r="E3254" s="69" t="s">
        <v>967</v>
      </c>
      <c r="F3254" s="70">
        <v>57</v>
      </c>
      <c r="G3254" s="70" t="s">
        <v>5521</v>
      </c>
      <c r="H3254" s="69" t="s">
        <v>71</v>
      </c>
      <c r="I3254" s="69" t="s">
        <v>1829</v>
      </c>
      <c r="J3254" s="69" t="s">
        <v>343</v>
      </c>
      <c r="K3254" s="69" t="s">
        <v>382</v>
      </c>
      <c r="L3254" s="69" t="s">
        <v>420</v>
      </c>
      <c r="M3254" s="69" t="s">
        <v>389</v>
      </c>
      <c r="N3254" s="69" t="s">
        <v>43</v>
      </c>
      <c r="O3254" s="69" t="s">
        <v>386</v>
      </c>
      <c r="P3254" s="69" t="s">
        <v>970</v>
      </c>
      <c r="Q3254" s="69">
        <v>321</v>
      </c>
      <c r="R3254" s="69" t="s">
        <v>71</v>
      </c>
      <c r="V3254" s="59" t="str">
        <f t="shared" si="403"/>
        <v>9291501синий</v>
      </c>
      <c r="W3254" s="59" t="str">
        <f t="shared" si="400"/>
        <v>9291501</v>
      </c>
      <c r="X3254" s="59" t="str">
        <f t="shared" si="404"/>
        <v>BOMBER CAP</v>
      </c>
      <c r="AC3254" s="50">
        <f t="shared" si="405"/>
        <v>2</v>
      </c>
      <c r="AD3254" s="43">
        <f t="shared" si="406"/>
        <v>588</v>
      </c>
      <c r="AE3254" s="50">
        <f t="shared" si="407"/>
        <v>2588</v>
      </c>
    </row>
    <row r="3255" spans="1:31">
      <c r="A3255" s="59" t="str">
        <f t="shared" si="401"/>
        <v>9291501321</v>
      </c>
      <c r="B3255" s="59" t="str">
        <f t="shared" si="402"/>
        <v>02-588-06</v>
      </c>
      <c r="C3255" s="69" t="s">
        <v>5904</v>
      </c>
      <c r="D3255" s="69" t="s">
        <v>5903</v>
      </c>
      <c r="E3255" s="69" t="s">
        <v>972</v>
      </c>
      <c r="F3255" s="70">
        <v>59</v>
      </c>
      <c r="G3255" s="70" t="s">
        <v>5521</v>
      </c>
      <c r="H3255" s="69" t="s">
        <v>71</v>
      </c>
      <c r="I3255" s="69" t="s">
        <v>1829</v>
      </c>
      <c r="J3255" s="69" t="s">
        <v>343</v>
      </c>
      <c r="K3255" s="69" t="s">
        <v>382</v>
      </c>
      <c r="L3255" s="69" t="s">
        <v>420</v>
      </c>
      <c r="M3255" s="69" t="s">
        <v>389</v>
      </c>
      <c r="N3255" s="69" t="s">
        <v>43</v>
      </c>
      <c r="O3255" s="69" t="s">
        <v>386</v>
      </c>
      <c r="P3255" s="69" t="s">
        <v>970</v>
      </c>
      <c r="Q3255" s="69">
        <v>321</v>
      </c>
      <c r="R3255" s="69" t="s">
        <v>71</v>
      </c>
      <c r="V3255" s="59" t="str">
        <f t="shared" si="403"/>
        <v>9291501синий</v>
      </c>
      <c r="W3255" s="59" t="str">
        <f t="shared" si="400"/>
        <v>9291501</v>
      </c>
      <c r="X3255" s="59" t="str">
        <f t="shared" si="404"/>
        <v>BOMBER CAP</v>
      </c>
      <c r="AC3255" s="50">
        <f t="shared" si="405"/>
        <v>2</v>
      </c>
      <c r="AD3255" s="43">
        <f t="shared" si="406"/>
        <v>588</v>
      </c>
      <c r="AE3255" s="50">
        <f t="shared" si="407"/>
        <v>2588</v>
      </c>
    </row>
    <row r="3256" spans="1:31">
      <c r="A3256" s="59" t="str">
        <f t="shared" si="401"/>
        <v>9291501321</v>
      </c>
      <c r="B3256" s="59" t="str">
        <f t="shared" si="402"/>
        <v>02-588-06</v>
      </c>
      <c r="C3256" s="69" t="s">
        <v>5905</v>
      </c>
      <c r="D3256" s="69" t="s">
        <v>5903</v>
      </c>
      <c r="E3256" s="69" t="s">
        <v>983</v>
      </c>
      <c r="F3256" s="70">
        <v>61</v>
      </c>
      <c r="G3256" s="70" t="s">
        <v>5521</v>
      </c>
      <c r="H3256" s="69" t="s">
        <v>71</v>
      </c>
      <c r="I3256" s="69" t="s">
        <v>1829</v>
      </c>
      <c r="J3256" s="69" t="s">
        <v>343</v>
      </c>
      <c r="K3256" s="69" t="s">
        <v>382</v>
      </c>
      <c r="L3256" s="69" t="s">
        <v>420</v>
      </c>
      <c r="M3256" s="69" t="s">
        <v>389</v>
      </c>
      <c r="N3256" s="69" t="s">
        <v>43</v>
      </c>
      <c r="O3256" s="69" t="s">
        <v>386</v>
      </c>
      <c r="P3256" s="69" t="s">
        <v>970</v>
      </c>
      <c r="Q3256" s="69">
        <v>321</v>
      </c>
      <c r="R3256" s="69" t="s">
        <v>71</v>
      </c>
      <c r="V3256" s="59" t="str">
        <f t="shared" si="403"/>
        <v>9291501синий</v>
      </c>
      <c r="W3256" s="59" t="str">
        <f t="shared" si="400"/>
        <v>9291501</v>
      </c>
      <c r="X3256" s="59" t="str">
        <f t="shared" si="404"/>
        <v>BOMBER CAP</v>
      </c>
      <c r="AC3256" s="50">
        <f t="shared" si="405"/>
        <v>2</v>
      </c>
      <c r="AD3256" s="43">
        <f t="shared" si="406"/>
        <v>588</v>
      </c>
      <c r="AE3256" s="50">
        <f t="shared" si="407"/>
        <v>2588</v>
      </c>
    </row>
    <row r="3257" spans="1:31">
      <c r="A3257" s="59" t="str">
        <f t="shared" si="401"/>
        <v>919920434</v>
      </c>
      <c r="B3257" s="59" t="str">
        <f t="shared" si="402"/>
        <v>02-628-05</v>
      </c>
      <c r="C3257" s="69" t="s">
        <v>5906</v>
      </c>
      <c r="D3257" s="69" t="s">
        <v>5907</v>
      </c>
      <c r="E3257" s="69" t="s">
        <v>907</v>
      </c>
      <c r="F3257" s="70">
        <v>0</v>
      </c>
      <c r="G3257" s="70" t="s">
        <v>5852</v>
      </c>
      <c r="H3257" s="69" t="s">
        <v>239</v>
      </c>
      <c r="I3257" s="69" t="s">
        <v>3876</v>
      </c>
      <c r="J3257" s="69" t="s">
        <v>332</v>
      </c>
      <c r="K3257" s="69" t="s">
        <v>382</v>
      </c>
      <c r="L3257" s="69" t="s">
        <v>420</v>
      </c>
      <c r="M3257" s="69" t="s">
        <v>389</v>
      </c>
      <c r="N3257" s="69" t="s">
        <v>516</v>
      </c>
      <c r="O3257" s="69" t="s">
        <v>386</v>
      </c>
      <c r="P3257" s="69" t="s">
        <v>970</v>
      </c>
      <c r="Q3257" s="69">
        <v>34</v>
      </c>
      <c r="R3257" s="69" t="s">
        <v>60</v>
      </c>
      <c r="V3257" s="59" t="str">
        <f t="shared" si="403"/>
        <v>9199204серый / зеленый</v>
      </c>
      <c r="W3257" s="59" t="str">
        <f t="shared" si="400"/>
        <v>9199204</v>
      </c>
      <c r="X3257" s="59" t="str">
        <f t="shared" si="404"/>
        <v>SCARF CASHMERE</v>
      </c>
      <c r="AC3257" s="50">
        <f t="shared" si="405"/>
        <v>2</v>
      </c>
      <c r="AD3257" s="43">
        <f t="shared" si="406"/>
        <v>628</v>
      </c>
      <c r="AE3257" s="50">
        <f t="shared" si="407"/>
        <v>2628</v>
      </c>
    </row>
    <row r="3258" spans="1:31">
      <c r="A3258" s="59" t="str">
        <f t="shared" si="401"/>
        <v>929010132</v>
      </c>
      <c r="B3258" s="59" t="str">
        <f t="shared" si="402"/>
        <v>02-634-05</v>
      </c>
      <c r="C3258" s="69" t="s">
        <v>5908</v>
      </c>
      <c r="D3258" s="69" t="s">
        <v>5909</v>
      </c>
      <c r="E3258" s="69" t="s">
        <v>1147</v>
      </c>
      <c r="F3258" s="70">
        <v>55</v>
      </c>
      <c r="G3258" s="70" t="s">
        <v>5880</v>
      </c>
      <c r="H3258" s="69" t="s">
        <v>277</v>
      </c>
      <c r="I3258" s="69" t="s">
        <v>1184</v>
      </c>
      <c r="J3258" s="69" t="s">
        <v>343</v>
      </c>
      <c r="K3258" s="69" t="s">
        <v>382</v>
      </c>
      <c r="L3258" s="69" t="s">
        <v>420</v>
      </c>
      <c r="M3258" s="69" t="s">
        <v>389</v>
      </c>
      <c r="N3258" s="69" t="s">
        <v>44</v>
      </c>
      <c r="O3258" s="69" t="s">
        <v>386</v>
      </c>
      <c r="P3258" s="69" t="s">
        <v>970</v>
      </c>
      <c r="Q3258" s="69">
        <v>32</v>
      </c>
      <c r="R3258" s="69" t="s">
        <v>83</v>
      </c>
      <c r="V3258" s="59" t="str">
        <f t="shared" si="403"/>
        <v>9290101темно-серый</v>
      </c>
      <c r="W3258" s="59" t="str">
        <f t="shared" si="400"/>
        <v>9290101</v>
      </c>
      <c r="X3258" s="59" t="str">
        <f t="shared" si="404"/>
        <v>BOMBER CAP WOOL/CASHMERE</v>
      </c>
      <c r="AC3258" s="50">
        <f t="shared" si="405"/>
        <v>2</v>
      </c>
      <c r="AD3258" s="43">
        <f t="shared" si="406"/>
        <v>634</v>
      </c>
      <c r="AE3258" s="50">
        <f t="shared" si="407"/>
        <v>2634</v>
      </c>
    </row>
    <row r="3259" spans="1:31">
      <c r="A3259" s="59" t="str">
        <f t="shared" si="401"/>
        <v>929010132</v>
      </c>
      <c r="B3259" s="59" t="str">
        <f t="shared" si="402"/>
        <v>02-634-05</v>
      </c>
      <c r="C3259" s="69" t="s">
        <v>5910</v>
      </c>
      <c r="D3259" s="69" t="s">
        <v>5909</v>
      </c>
      <c r="E3259" s="69" t="s">
        <v>967</v>
      </c>
      <c r="F3259" s="70">
        <v>57</v>
      </c>
      <c r="G3259" s="70" t="s">
        <v>5880</v>
      </c>
      <c r="H3259" s="69" t="s">
        <v>277</v>
      </c>
      <c r="I3259" s="69" t="s">
        <v>1184</v>
      </c>
      <c r="J3259" s="69" t="s">
        <v>343</v>
      </c>
      <c r="K3259" s="69" t="s">
        <v>382</v>
      </c>
      <c r="L3259" s="69" t="s">
        <v>420</v>
      </c>
      <c r="M3259" s="69" t="s">
        <v>389</v>
      </c>
      <c r="N3259" s="69" t="s">
        <v>44</v>
      </c>
      <c r="O3259" s="69" t="s">
        <v>386</v>
      </c>
      <c r="P3259" s="69" t="s">
        <v>970</v>
      </c>
      <c r="Q3259" s="69">
        <v>32</v>
      </c>
      <c r="R3259" s="69" t="s">
        <v>83</v>
      </c>
      <c r="V3259" s="59" t="str">
        <f t="shared" si="403"/>
        <v>9290101темно-серый</v>
      </c>
      <c r="W3259" s="59" t="str">
        <f t="shared" si="400"/>
        <v>9290101</v>
      </c>
      <c r="X3259" s="59" t="str">
        <f t="shared" si="404"/>
        <v>BOMBER CAP WOOL/CASHMERE</v>
      </c>
      <c r="AC3259" s="50">
        <f t="shared" si="405"/>
        <v>2</v>
      </c>
      <c r="AD3259" s="43">
        <f t="shared" si="406"/>
        <v>634</v>
      </c>
      <c r="AE3259" s="50">
        <f t="shared" si="407"/>
        <v>2634</v>
      </c>
    </row>
    <row r="3260" spans="1:31">
      <c r="A3260" s="59" t="str">
        <f t="shared" si="401"/>
        <v>929010132</v>
      </c>
      <c r="B3260" s="59" t="str">
        <f t="shared" si="402"/>
        <v>02-634-05</v>
      </c>
      <c r="C3260" s="69" t="s">
        <v>5911</v>
      </c>
      <c r="D3260" s="69" t="s">
        <v>5909</v>
      </c>
      <c r="E3260" s="69" t="s">
        <v>972</v>
      </c>
      <c r="F3260" s="70">
        <v>59</v>
      </c>
      <c r="G3260" s="70" t="s">
        <v>5880</v>
      </c>
      <c r="H3260" s="69" t="s">
        <v>277</v>
      </c>
      <c r="I3260" s="69" t="s">
        <v>1184</v>
      </c>
      <c r="J3260" s="69" t="s">
        <v>343</v>
      </c>
      <c r="K3260" s="69" t="s">
        <v>382</v>
      </c>
      <c r="L3260" s="69" t="s">
        <v>420</v>
      </c>
      <c r="M3260" s="69" t="s">
        <v>389</v>
      </c>
      <c r="N3260" s="69" t="s">
        <v>44</v>
      </c>
      <c r="O3260" s="69" t="s">
        <v>386</v>
      </c>
      <c r="P3260" s="69" t="s">
        <v>970</v>
      </c>
      <c r="Q3260" s="69">
        <v>32</v>
      </c>
      <c r="R3260" s="69" t="s">
        <v>83</v>
      </c>
      <c r="V3260" s="59" t="str">
        <f t="shared" si="403"/>
        <v>9290101темно-серый</v>
      </c>
      <c r="W3260" s="59" t="str">
        <f t="shared" si="400"/>
        <v>9290101</v>
      </c>
      <c r="X3260" s="59" t="str">
        <f t="shared" si="404"/>
        <v>BOMBER CAP WOOL/CASHMERE</v>
      </c>
      <c r="AC3260" s="50">
        <f t="shared" si="405"/>
        <v>2</v>
      </c>
      <c r="AD3260" s="43">
        <f t="shared" si="406"/>
        <v>634</v>
      </c>
      <c r="AE3260" s="50">
        <f t="shared" si="407"/>
        <v>2634</v>
      </c>
    </row>
    <row r="3261" spans="1:31">
      <c r="A3261" s="59" t="str">
        <f t="shared" si="401"/>
        <v>21182091</v>
      </c>
      <c r="B3261" s="59" t="str">
        <f t="shared" si="402"/>
        <v>02-640-09</v>
      </c>
      <c r="C3261" s="69" t="s">
        <v>5912</v>
      </c>
      <c r="D3261" s="69" t="s">
        <v>5913</v>
      </c>
      <c r="E3261" s="69" t="s">
        <v>967</v>
      </c>
      <c r="F3261" s="70">
        <v>57</v>
      </c>
      <c r="G3261" s="70" t="s">
        <v>5914</v>
      </c>
      <c r="H3261" s="69" t="s">
        <v>53</v>
      </c>
      <c r="I3261" s="69" t="s">
        <v>976</v>
      </c>
      <c r="J3261" s="69" t="s">
        <v>330</v>
      </c>
      <c r="K3261" s="69" t="s">
        <v>382</v>
      </c>
      <c r="L3261" s="69" t="s">
        <v>420</v>
      </c>
      <c r="M3261" s="69" t="s">
        <v>388</v>
      </c>
      <c r="N3261" s="69" t="s">
        <v>38</v>
      </c>
      <c r="O3261" s="69" t="s">
        <v>442</v>
      </c>
      <c r="P3261" s="69" t="s">
        <v>970</v>
      </c>
      <c r="Q3261" s="69">
        <v>1</v>
      </c>
      <c r="R3261" s="69" t="s">
        <v>53</v>
      </c>
      <c r="V3261" s="59" t="str">
        <f t="shared" si="403"/>
        <v>2118209черный</v>
      </c>
      <c r="W3261" s="59" t="str">
        <f t="shared" si="400"/>
        <v>2118209</v>
      </c>
      <c r="X3261" s="59" t="str">
        <f t="shared" si="404"/>
        <v>FEDORA FURFELT</v>
      </c>
      <c r="AC3261" s="50">
        <f t="shared" si="405"/>
        <v>2</v>
      </c>
      <c r="AD3261" s="43">
        <f t="shared" si="406"/>
        <v>640</v>
      </c>
      <c r="AE3261" s="50">
        <f t="shared" si="407"/>
        <v>2640</v>
      </c>
    </row>
    <row r="3262" spans="1:31">
      <c r="A3262" s="59" t="str">
        <f t="shared" si="401"/>
        <v>21182091</v>
      </c>
      <c r="B3262" s="59" t="str">
        <f t="shared" si="402"/>
        <v>02-640-09</v>
      </c>
      <c r="C3262" s="69" t="s">
        <v>5915</v>
      </c>
      <c r="D3262" s="69" t="s">
        <v>5913</v>
      </c>
      <c r="E3262" s="69" t="s">
        <v>972</v>
      </c>
      <c r="F3262" s="70">
        <v>59</v>
      </c>
      <c r="G3262" s="70" t="s">
        <v>5914</v>
      </c>
      <c r="H3262" s="69" t="s">
        <v>53</v>
      </c>
      <c r="I3262" s="69" t="s">
        <v>976</v>
      </c>
      <c r="J3262" s="69" t="s">
        <v>330</v>
      </c>
      <c r="K3262" s="69" t="s">
        <v>382</v>
      </c>
      <c r="L3262" s="69" t="s">
        <v>420</v>
      </c>
      <c r="M3262" s="69" t="s">
        <v>388</v>
      </c>
      <c r="N3262" s="69" t="s">
        <v>38</v>
      </c>
      <c r="O3262" s="69" t="s">
        <v>442</v>
      </c>
      <c r="P3262" s="69" t="s">
        <v>970</v>
      </c>
      <c r="Q3262" s="69">
        <v>1</v>
      </c>
      <c r="R3262" s="69" t="s">
        <v>53</v>
      </c>
      <c r="V3262" s="59" t="str">
        <f t="shared" si="403"/>
        <v>2118209черный</v>
      </c>
      <c r="W3262" s="59" t="str">
        <f t="shared" si="400"/>
        <v>2118209</v>
      </c>
      <c r="X3262" s="59" t="str">
        <f t="shared" si="404"/>
        <v>FEDORA FURFELT</v>
      </c>
      <c r="AC3262" s="50">
        <f t="shared" si="405"/>
        <v>2</v>
      </c>
      <c r="AD3262" s="43">
        <f t="shared" si="406"/>
        <v>640</v>
      </c>
      <c r="AE3262" s="50">
        <f t="shared" si="407"/>
        <v>2640</v>
      </c>
    </row>
    <row r="3263" spans="1:31">
      <c r="A3263" s="59" t="str">
        <f t="shared" si="401"/>
        <v>21182091</v>
      </c>
      <c r="B3263" s="59" t="str">
        <f t="shared" si="402"/>
        <v>02-640-09</v>
      </c>
      <c r="C3263" s="69" t="s">
        <v>5916</v>
      </c>
      <c r="D3263" s="69" t="s">
        <v>5913</v>
      </c>
      <c r="E3263" s="69" t="s">
        <v>979</v>
      </c>
      <c r="F3263" s="70">
        <v>58</v>
      </c>
      <c r="G3263" s="70" t="s">
        <v>5914</v>
      </c>
      <c r="H3263" s="69" t="s">
        <v>53</v>
      </c>
      <c r="I3263" s="69" t="s">
        <v>976</v>
      </c>
      <c r="J3263" s="69" t="s">
        <v>330</v>
      </c>
      <c r="K3263" s="69" t="s">
        <v>382</v>
      </c>
      <c r="L3263" s="69" t="s">
        <v>420</v>
      </c>
      <c r="M3263" s="69" t="s">
        <v>388</v>
      </c>
      <c r="N3263" s="69" t="s">
        <v>38</v>
      </c>
      <c r="O3263" s="69" t="s">
        <v>442</v>
      </c>
      <c r="P3263" s="69" t="s">
        <v>970</v>
      </c>
      <c r="Q3263" s="69">
        <v>1</v>
      </c>
      <c r="R3263" s="69" t="s">
        <v>53</v>
      </c>
      <c r="V3263" s="59" t="str">
        <f t="shared" si="403"/>
        <v>2118209черный</v>
      </c>
      <c r="W3263" s="59" t="str">
        <f t="shared" si="400"/>
        <v>2118209</v>
      </c>
      <c r="X3263" s="59" t="str">
        <f t="shared" si="404"/>
        <v>FEDORA FURFELT</v>
      </c>
      <c r="AC3263" s="50">
        <f t="shared" si="405"/>
        <v>2</v>
      </c>
      <c r="AD3263" s="43">
        <f t="shared" si="406"/>
        <v>640</v>
      </c>
      <c r="AE3263" s="50">
        <f t="shared" si="407"/>
        <v>2640</v>
      </c>
    </row>
    <row r="3264" spans="1:31">
      <c r="A3264" s="59" t="str">
        <f t="shared" si="401"/>
        <v>21182091</v>
      </c>
      <c r="B3264" s="59" t="str">
        <f t="shared" si="402"/>
        <v>02-640-09</v>
      </c>
      <c r="C3264" s="69" t="s">
        <v>5917</v>
      </c>
      <c r="D3264" s="69" t="s">
        <v>5913</v>
      </c>
      <c r="E3264" s="69" t="s">
        <v>981</v>
      </c>
      <c r="F3264" s="70">
        <v>60</v>
      </c>
      <c r="G3264" s="70" t="s">
        <v>5914</v>
      </c>
      <c r="H3264" s="69" t="s">
        <v>53</v>
      </c>
      <c r="I3264" s="69" t="s">
        <v>976</v>
      </c>
      <c r="J3264" s="69" t="s">
        <v>330</v>
      </c>
      <c r="K3264" s="69" t="s">
        <v>382</v>
      </c>
      <c r="L3264" s="69" t="s">
        <v>420</v>
      </c>
      <c r="M3264" s="69" t="s">
        <v>388</v>
      </c>
      <c r="N3264" s="69" t="s">
        <v>38</v>
      </c>
      <c r="O3264" s="69" t="s">
        <v>442</v>
      </c>
      <c r="P3264" s="69" t="s">
        <v>970</v>
      </c>
      <c r="Q3264" s="69">
        <v>1</v>
      </c>
      <c r="R3264" s="69" t="s">
        <v>53</v>
      </c>
      <c r="V3264" s="59" t="str">
        <f t="shared" si="403"/>
        <v>2118209черный</v>
      </c>
      <c r="W3264" s="59" t="str">
        <f t="shared" si="400"/>
        <v>2118209</v>
      </c>
      <c r="X3264" s="59" t="str">
        <f t="shared" si="404"/>
        <v>FEDORA FURFELT</v>
      </c>
      <c r="AC3264" s="50">
        <f t="shared" si="405"/>
        <v>2</v>
      </c>
      <c r="AD3264" s="43">
        <f t="shared" si="406"/>
        <v>640</v>
      </c>
      <c r="AE3264" s="50">
        <f t="shared" si="407"/>
        <v>2640</v>
      </c>
    </row>
    <row r="3265" spans="1:31">
      <c r="A3265" s="59" t="str">
        <f t="shared" si="401"/>
        <v>21182091</v>
      </c>
      <c r="B3265" s="59" t="str">
        <f t="shared" si="402"/>
        <v>02-640-09</v>
      </c>
      <c r="C3265" s="69" t="s">
        <v>5918</v>
      </c>
      <c r="D3265" s="69" t="s">
        <v>5913</v>
      </c>
      <c r="E3265" s="69" t="s">
        <v>983</v>
      </c>
      <c r="F3265" s="70">
        <v>61</v>
      </c>
      <c r="G3265" s="70" t="s">
        <v>5914</v>
      </c>
      <c r="H3265" s="69" t="s">
        <v>53</v>
      </c>
      <c r="I3265" s="69" t="s">
        <v>976</v>
      </c>
      <c r="J3265" s="69" t="s">
        <v>330</v>
      </c>
      <c r="K3265" s="69" t="s">
        <v>382</v>
      </c>
      <c r="L3265" s="69" t="s">
        <v>420</v>
      </c>
      <c r="M3265" s="69" t="s">
        <v>388</v>
      </c>
      <c r="N3265" s="69" t="s">
        <v>38</v>
      </c>
      <c r="O3265" s="69" t="s">
        <v>442</v>
      </c>
      <c r="P3265" s="69" t="s">
        <v>970</v>
      </c>
      <c r="Q3265" s="69">
        <v>1</v>
      </c>
      <c r="R3265" s="69" t="s">
        <v>53</v>
      </c>
      <c r="V3265" s="59" t="str">
        <f t="shared" si="403"/>
        <v>2118209черный</v>
      </c>
      <c r="W3265" s="59" t="str">
        <f t="shared" si="400"/>
        <v>2118209</v>
      </c>
      <c r="X3265" s="59" t="str">
        <f t="shared" si="404"/>
        <v>FEDORA FURFELT</v>
      </c>
      <c r="AC3265" s="50">
        <f t="shared" si="405"/>
        <v>2</v>
      </c>
      <c r="AD3265" s="43">
        <f t="shared" si="406"/>
        <v>640</v>
      </c>
      <c r="AE3265" s="50">
        <f t="shared" si="407"/>
        <v>2640</v>
      </c>
    </row>
    <row r="3266" spans="1:31">
      <c r="A3266" s="59" t="str">
        <f t="shared" si="401"/>
        <v>21182091</v>
      </c>
      <c r="B3266" s="59" t="str">
        <f t="shared" si="402"/>
        <v>02-640-09</v>
      </c>
      <c r="C3266" s="69" t="s">
        <v>5919</v>
      </c>
      <c r="D3266" s="69" t="s">
        <v>5913</v>
      </c>
      <c r="E3266" s="69" t="s">
        <v>985</v>
      </c>
      <c r="F3266" s="70">
        <v>56</v>
      </c>
      <c r="G3266" s="70" t="s">
        <v>5914</v>
      </c>
      <c r="H3266" s="69" t="s">
        <v>53</v>
      </c>
      <c r="I3266" s="69" t="s">
        <v>976</v>
      </c>
      <c r="J3266" s="69" t="s">
        <v>330</v>
      </c>
      <c r="K3266" s="69" t="s">
        <v>382</v>
      </c>
      <c r="L3266" s="69" t="s">
        <v>420</v>
      </c>
      <c r="M3266" s="69" t="s">
        <v>388</v>
      </c>
      <c r="N3266" s="69" t="s">
        <v>38</v>
      </c>
      <c r="O3266" s="69" t="s">
        <v>442</v>
      </c>
      <c r="P3266" s="69" t="s">
        <v>970</v>
      </c>
      <c r="Q3266" s="69">
        <v>1</v>
      </c>
      <c r="R3266" s="69" t="s">
        <v>53</v>
      </c>
      <c r="V3266" s="59" t="str">
        <f t="shared" si="403"/>
        <v>2118209черный</v>
      </c>
      <c r="W3266" s="59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2118209</v>
      </c>
      <c r="X3266" s="59" t="str">
        <f t="shared" si="404"/>
        <v>FEDORA FURFELT</v>
      </c>
      <c r="AC3266" s="50">
        <f t="shared" si="405"/>
        <v>2</v>
      </c>
      <c r="AD3266" s="43">
        <f t="shared" si="406"/>
        <v>640</v>
      </c>
      <c r="AE3266" s="50">
        <f t="shared" si="407"/>
        <v>2640</v>
      </c>
    </row>
    <row r="3267" spans="1:31">
      <c r="A3267" s="59" t="str">
        <f t="shared" ref="A3267:A3330" si="409">IF(G3267&amp;Q3267&lt;&gt;"",W3267&amp;Q3267,"")</f>
        <v>21182091</v>
      </c>
      <c r="B3267" s="59" t="str">
        <f t="shared" ref="B3267:B3330" si="410">IF(C3267&lt;&gt;"",LEFT(C3267,9),"")</f>
        <v>02-640-09</v>
      </c>
      <c r="C3267" s="69" t="s">
        <v>5920</v>
      </c>
      <c r="D3267" s="69" t="s">
        <v>5913</v>
      </c>
      <c r="E3267" s="69" t="s">
        <v>987</v>
      </c>
      <c r="F3267" s="70">
        <v>62</v>
      </c>
      <c r="G3267" s="70" t="s">
        <v>5914</v>
      </c>
      <c r="H3267" s="69" t="s">
        <v>53</v>
      </c>
      <c r="I3267" s="69" t="s">
        <v>976</v>
      </c>
      <c r="J3267" s="69" t="s">
        <v>330</v>
      </c>
      <c r="K3267" s="69" t="s">
        <v>382</v>
      </c>
      <c r="L3267" s="69" t="s">
        <v>420</v>
      </c>
      <c r="M3267" s="69" t="s">
        <v>388</v>
      </c>
      <c r="N3267" s="69" t="s">
        <v>38</v>
      </c>
      <c r="O3267" s="69" t="s">
        <v>442</v>
      </c>
      <c r="P3267" s="69" t="s">
        <v>970</v>
      </c>
      <c r="Q3267" s="69">
        <v>1</v>
      </c>
      <c r="R3267" s="69" t="s">
        <v>53</v>
      </c>
      <c r="V3267" s="59" t="str">
        <f t="shared" ref="V3267:V3330" si="411">W3267&amp;H3267</f>
        <v>2118209черный</v>
      </c>
      <c r="W3267" s="59" t="str">
        <f t="shared" si="408"/>
        <v>2118209</v>
      </c>
      <c r="X3267" s="59" t="str">
        <f t="shared" ref="X3267:X3330" si="412">IF(A3267&lt;&gt;"",IFERROR(IF(FIND(" ",G3267)&gt;=1,MID(G3267,FIND(" ",G3267)+1,LEN(G3267)),""),""),"")</f>
        <v>FEDORA FURFELT</v>
      </c>
      <c r="AC3267" s="50">
        <f t="shared" ref="AC3267:AC3330" si="413">IFERROR(VALUE(MID($C3267,1,2)),0)</f>
        <v>2</v>
      </c>
      <c r="AD3267" s="43">
        <f t="shared" ref="AD3267:AD3330" si="414">IFERROR(VALUE(MID($C3267,4,3)),0)</f>
        <v>640</v>
      </c>
      <c r="AE3267" s="50">
        <f t="shared" ref="AE3267:AE3330" si="415">VALUE(RIGHT("00"&amp;AC3267,2)&amp;RIGHT("000"&amp;AD3267,3))</f>
        <v>2640</v>
      </c>
    </row>
    <row r="3268" spans="1:31">
      <c r="A3268" s="59" t="str">
        <f t="shared" si="409"/>
        <v>21182091</v>
      </c>
      <c r="B3268" s="59" t="str">
        <f t="shared" si="410"/>
        <v>02-640-09</v>
      </c>
      <c r="C3268" s="69" t="s">
        <v>5921</v>
      </c>
      <c r="D3268" s="69" t="s">
        <v>5913</v>
      </c>
      <c r="E3268" s="69" t="s">
        <v>989</v>
      </c>
      <c r="F3268" s="70">
        <v>63</v>
      </c>
      <c r="G3268" s="70" t="s">
        <v>5914</v>
      </c>
      <c r="H3268" s="69" t="s">
        <v>53</v>
      </c>
      <c r="I3268" s="69" t="s">
        <v>976</v>
      </c>
      <c r="J3268" s="69" t="s">
        <v>330</v>
      </c>
      <c r="K3268" s="69" t="s">
        <v>382</v>
      </c>
      <c r="L3268" s="69" t="s">
        <v>420</v>
      </c>
      <c r="M3268" s="69" t="s">
        <v>388</v>
      </c>
      <c r="N3268" s="69" t="s">
        <v>38</v>
      </c>
      <c r="O3268" s="69" t="s">
        <v>442</v>
      </c>
      <c r="P3268" s="69" t="s">
        <v>970</v>
      </c>
      <c r="Q3268" s="69">
        <v>1</v>
      </c>
      <c r="R3268" s="69" t="s">
        <v>53</v>
      </c>
      <c r="V3268" s="59" t="str">
        <f t="shared" si="411"/>
        <v>2118209черный</v>
      </c>
      <c r="W3268" s="59" t="str">
        <f t="shared" si="408"/>
        <v>2118209</v>
      </c>
      <c r="X3268" s="59" t="str">
        <f t="shared" si="412"/>
        <v>FEDORA FURFELT</v>
      </c>
      <c r="AC3268" s="50">
        <f t="shared" si="413"/>
        <v>2</v>
      </c>
      <c r="AD3268" s="43">
        <f t="shared" si="414"/>
        <v>640</v>
      </c>
      <c r="AE3268" s="50">
        <f t="shared" si="415"/>
        <v>2640</v>
      </c>
    </row>
    <row r="3269" spans="1:31">
      <c r="A3269" s="59" t="str">
        <f t="shared" si="409"/>
        <v>772010132</v>
      </c>
      <c r="B3269" s="59" t="str">
        <f t="shared" si="410"/>
        <v>02-642-08</v>
      </c>
      <c r="C3269" s="69" t="s">
        <v>5922</v>
      </c>
      <c r="D3269" s="69" t="s">
        <v>5923</v>
      </c>
      <c r="E3269" s="69" t="s">
        <v>967</v>
      </c>
      <c r="F3269" s="70">
        <v>57</v>
      </c>
      <c r="G3269" s="70" t="s">
        <v>5924</v>
      </c>
      <c r="H3269" s="69" t="s">
        <v>83</v>
      </c>
      <c r="I3269" s="69" t="s">
        <v>1176</v>
      </c>
      <c r="J3269" s="69" t="s">
        <v>327</v>
      </c>
      <c r="K3269" s="69" t="s">
        <v>382</v>
      </c>
      <c r="L3269" s="69" t="s">
        <v>420</v>
      </c>
      <c r="M3269" s="69" t="s">
        <v>388</v>
      </c>
      <c r="N3269" s="69" t="s">
        <v>44</v>
      </c>
      <c r="O3269" s="69" t="s">
        <v>386</v>
      </c>
      <c r="P3269" s="69" t="s">
        <v>970</v>
      </c>
      <c r="Q3269" s="69">
        <v>32</v>
      </c>
      <c r="R3269" s="69" t="s">
        <v>83</v>
      </c>
      <c r="V3269" s="59" t="str">
        <f t="shared" si="411"/>
        <v>7720101серый</v>
      </c>
      <c r="W3269" s="59" t="str">
        <f t="shared" si="408"/>
        <v>7720101</v>
      </c>
      <c r="X3269" s="59" t="str">
        <f t="shared" si="412"/>
        <v>BASEBALL CAP EF WOOL</v>
      </c>
      <c r="AC3269" s="50">
        <f t="shared" si="413"/>
        <v>2</v>
      </c>
      <c r="AD3269" s="43">
        <f t="shared" si="414"/>
        <v>642</v>
      </c>
      <c r="AE3269" s="50">
        <f t="shared" si="415"/>
        <v>2642</v>
      </c>
    </row>
    <row r="3270" spans="1:31">
      <c r="A3270" s="59" t="str">
        <f t="shared" si="409"/>
        <v>772010132</v>
      </c>
      <c r="B3270" s="59" t="str">
        <f t="shared" si="410"/>
        <v>02-642-08</v>
      </c>
      <c r="C3270" s="69" t="s">
        <v>5925</v>
      </c>
      <c r="D3270" s="69" t="s">
        <v>5923</v>
      </c>
      <c r="E3270" s="69" t="s">
        <v>972</v>
      </c>
      <c r="F3270" s="70">
        <v>59</v>
      </c>
      <c r="G3270" s="70" t="s">
        <v>5924</v>
      </c>
      <c r="H3270" s="69" t="s">
        <v>83</v>
      </c>
      <c r="I3270" s="69" t="s">
        <v>1176</v>
      </c>
      <c r="J3270" s="69" t="s">
        <v>327</v>
      </c>
      <c r="K3270" s="69" t="s">
        <v>382</v>
      </c>
      <c r="L3270" s="69" t="s">
        <v>420</v>
      </c>
      <c r="M3270" s="69" t="s">
        <v>388</v>
      </c>
      <c r="N3270" s="69" t="s">
        <v>44</v>
      </c>
      <c r="O3270" s="69" t="s">
        <v>386</v>
      </c>
      <c r="P3270" s="69" t="s">
        <v>970</v>
      </c>
      <c r="Q3270" s="69">
        <v>32</v>
      </c>
      <c r="R3270" s="69" t="s">
        <v>83</v>
      </c>
      <c r="V3270" s="59" t="str">
        <f t="shared" si="411"/>
        <v>7720101серый</v>
      </c>
      <c r="W3270" s="59" t="str">
        <f t="shared" si="408"/>
        <v>7720101</v>
      </c>
      <c r="X3270" s="59" t="str">
        <f t="shared" si="412"/>
        <v>BASEBALL CAP EF WOOL</v>
      </c>
      <c r="AC3270" s="50">
        <f t="shared" si="413"/>
        <v>2</v>
      </c>
      <c r="AD3270" s="43">
        <f t="shared" si="414"/>
        <v>642</v>
      </c>
      <c r="AE3270" s="50">
        <f t="shared" si="415"/>
        <v>2642</v>
      </c>
    </row>
    <row r="3271" spans="1:31">
      <c r="A3271" s="59" t="str">
        <f t="shared" si="409"/>
        <v>772010132</v>
      </c>
      <c r="B3271" s="59" t="str">
        <f t="shared" si="410"/>
        <v>02-642-08</v>
      </c>
      <c r="C3271" s="69" t="s">
        <v>5926</v>
      </c>
      <c r="D3271" s="69" t="s">
        <v>5923</v>
      </c>
      <c r="E3271" s="69" t="s">
        <v>983</v>
      </c>
      <c r="F3271" s="70">
        <v>61</v>
      </c>
      <c r="G3271" s="70" t="s">
        <v>5924</v>
      </c>
      <c r="H3271" s="69" t="s">
        <v>83</v>
      </c>
      <c r="I3271" s="69" t="s">
        <v>1176</v>
      </c>
      <c r="J3271" s="69" t="s">
        <v>327</v>
      </c>
      <c r="K3271" s="69" t="s">
        <v>382</v>
      </c>
      <c r="L3271" s="69" t="s">
        <v>420</v>
      </c>
      <c r="M3271" s="69" t="s">
        <v>388</v>
      </c>
      <c r="N3271" s="69" t="s">
        <v>44</v>
      </c>
      <c r="O3271" s="69" t="s">
        <v>386</v>
      </c>
      <c r="P3271" s="69" t="s">
        <v>970</v>
      </c>
      <c r="Q3271" s="69">
        <v>32</v>
      </c>
      <c r="R3271" s="69" t="s">
        <v>83</v>
      </c>
      <c r="V3271" s="59" t="str">
        <f t="shared" si="411"/>
        <v>7720101серый</v>
      </c>
      <c r="W3271" s="59" t="str">
        <f t="shared" si="408"/>
        <v>7720101</v>
      </c>
      <c r="X3271" s="59" t="str">
        <f t="shared" si="412"/>
        <v>BASEBALL CAP EF WOOL</v>
      </c>
      <c r="AC3271" s="50">
        <f t="shared" si="413"/>
        <v>2</v>
      </c>
      <c r="AD3271" s="43">
        <f t="shared" si="414"/>
        <v>642</v>
      </c>
      <c r="AE3271" s="50">
        <f t="shared" si="415"/>
        <v>2642</v>
      </c>
    </row>
    <row r="3272" spans="1:31">
      <c r="A3272" s="59" t="str">
        <f t="shared" si="409"/>
        <v>772010132</v>
      </c>
      <c r="B3272" s="59" t="str">
        <f t="shared" si="410"/>
        <v>02-642-08</v>
      </c>
      <c r="C3272" s="69" t="s">
        <v>5927</v>
      </c>
      <c r="D3272" s="69" t="s">
        <v>5923</v>
      </c>
      <c r="E3272" s="69" t="s">
        <v>989</v>
      </c>
      <c r="F3272" s="70">
        <v>63</v>
      </c>
      <c r="G3272" s="70" t="s">
        <v>5924</v>
      </c>
      <c r="H3272" s="69" t="s">
        <v>83</v>
      </c>
      <c r="I3272" s="69" t="s">
        <v>1176</v>
      </c>
      <c r="J3272" s="69" t="s">
        <v>327</v>
      </c>
      <c r="K3272" s="69" t="s">
        <v>382</v>
      </c>
      <c r="L3272" s="69" t="s">
        <v>420</v>
      </c>
      <c r="M3272" s="69" t="s">
        <v>388</v>
      </c>
      <c r="N3272" s="69" t="s">
        <v>44</v>
      </c>
      <c r="O3272" s="69" t="s">
        <v>386</v>
      </c>
      <c r="P3272" s="69" t="s">
        <v>970</v>
      </c>
      <c r="Q3272" s="69">
        <v>32</v>
      </c>
      <c r="R3272" s="69" t="s">
        <v>83</v>
      </c>
      <c r="V3272" s="59" t="str">
        <f t="shared" si="411"/>
        <v>7720101серый</v>
      </c>
      <c r="W3272" s="59" t="str">
        <f t="shared" si="408"/>
        <v>7720101</v>
      </c>
      <c r="X3272" s="59" t="str">
        <f t="shared" si="412"/>
        <v>BASEBALL CAP EF WOOL</v>
      </c>
      <c r="AC3272" s="50">
        <f t="shared" si="413"/>
        <v>2</v>
      </c>
      <c r="AD3272" s="43">
        <f t="shared" si="414"/>
        <v>642</v>
      </c>
      <c r="AE3272" s="50">
        <f t="shared" si="415"/>
        <v>2642</v>
      </c>
    </row>
    <row r="3273" spans="1:31">
      <c r="A3273" s="59" t="str">
        <f t="shared" si="409"/>
        <v>77201026</v>
      </c>
      <c r="B3273" s="59" t="str">
        <f t="shared" si="410"/>
        <v>02-246-14</v>
      </c>
      <c r="C3273" s="69" t="s">
        <v>5928</v>
      </c>
      <c r="D3273" s="69" t="s">
        <v>5929</v>
      </c>
      <c r="E3273" s="69" t="s">
        <v>967</v>
      </c>
      <c r="F3273" s="70">
        <v>57</v>
      </c>
      <c r="G3273" s="70" t="s">
        <v>2507</v>
      </c>
      <c r="H3273" s="69" t="s">
        <v>86</v>
      </c>
      <c r="I3273" s="69" t="s">
        <v>1566</v>
      </c>
      <c r="J3273" s="69" t="s">
        <v>327</v>
      </c>
      <c r="K3273" s="69" t="s">
        <v>382</v>
      </c>
      <c r="L3273" s="69" t="s">
        <v>420</v>
      </c>
      <c r="M3273" s="69" t="s">
        <v>388</v>
      </c>
      <c r="N3273" s="69" t="s">
        <v>44</v>
      </c>
      <c r="O3273" s="69" t="s">
        <v>386</v>
      </c>
      <c r="P3273" s="69" t="s">
        <v>970</v>
      </c>
      <c r="Q3273" s="69">
        <v>6</v>
      </c>
      <c r="R3273" s="69" t="s">
        <v>86</v>
      </c>
      <c r="V3273" s="59" t="str">
        <f t="shared" si="411"/>
        <v>7720102коричневый</v>
      </c>
      <c r="W3273" s="59" t="str">
        <f t="shared" si="408"/>
        <v>7720102</v>
      </c>
      <c r="X3273" s="59" t="str">
        <f t="shared" si="412"/>
        <v>BASEBALL CASHMERE</v>
      </c>
      <c r="AC3273" s="50">
        <f t="shared" si="413"/>
        <v>2</v>
      </c>
      <c r="AD3273" s="43">
        <f t="shared" si="414"/>
        <v>246</v>
      </c>
      <c r="AE3273" s="50">
        <f t="shared" si="415"/>
        <v>2246</v>
      </c>
    </row>
    <row r="3274" spans="1:31">
      <c r="A3274" s="59" t="str">
        <f t="shared" si="409"/>
        <v>77201026</v>
      </c>
      <c r="B3274" s="59" t="str">
        <f t="shared" si="410"/>
        <v>02-246-14</v>
      </c>
      <c r="C3274" s="69" t="s">
        <v>5930</v>
      </c>
      <c r="D3274" s="69" t="s">
        <v>5929</v>
      </c>
      <c r="E3274" s="69" t="s">
        <v>972</v>
      </c>
      <c r="F3274" s="70">
        <v>59</v>
      </c>
      <c r="G3274" s="70" t="s">
        <v>2507</v>
      </c>
      <c r="H3274" s="69" t="s">
        <v>86</v>
      </c>
      <c r="I3274" s="69" t="s">
        <v>1566</v>
      </c>
      <c r="J3274" s="69" t="s">
        <v>327</v>
      </c>
      <c r="K3274" s="69" t="s">
        <v>382</v>
      </c>
      <c r="L3274" s="69" t="s">
        <v>420</v>
      </c>
      <c r="M3274" s="69" t="s">
        <v>388</v>
      </c>
      <c r="N3274" s="69" t="s">
        <v>44</v>
      </c>
      <c r="O3274" s="69" t="s">
        <v>386</v>
      </c>
      <c r="P3274" s="69" t="s">
        <v>970</v>
      </c>
      <c r="Q3274" s="69">
        <v>6</v>
      </c>
      <c r="R3274" s="69" t="s">
        <v>86</v>
      </c>
      <c r="V3274" s="59" t="str">
        <f t="shared" si="411"/>
        <v>7720102коричневый</v>
      </c>
      <c r="W3274" s="59" t="str">
        <f t="shared" si="408"/>
        <v>7720102</v>
      </c>
      <c r="X3274" s="59" t="str">
        <f t="shared" si="412"/>
        <v>BASEBALL CASHMERE</v>
      </c>
      <c r="AC3274" s="50">
        <f t="shared" si="413"/>
        <v>2</v>
      </c>
      <c r="AD3274" s="43">
        <f t="shared" si="414"/>
        <v>246</v>
      </c>
      <c r="AE3274" s="50">
        <f t="shared" si="415"/>
        <v>2246</v>
      </c>
    </row>
    <row r="3275" spans="1:31">
      <c r="A3275" s="59" t="str">
        <f t="shared" si="409"/>
        <v>77201026</v>
      </c>
      <c r="B3275" s="59" t="str">
        <f t="shared" si="410"/>
        <v>02-246-14</v>
      </c>
      <c r="C3275" s="69" t="s">
        <v>5931</v>
      </c>
      <c r="D3275" s="69" t="s">
        <v>5929</v>
      </c>
      <c r="E3275" s="69" t="s">
        <v>983</v>
      </c>
      <c r="F3275" s="70">
        <v>61</v>
      </c>
      <c r="G3275" s="70" t="s">
        <v>2507</v>
      </c>
      <c r="H3275" s="69" t="s">
        <v>86</v>
      </c>
      <c r="I3275" s="69" t="s">
        <v>1566</v>
      </c>
      <c r="J3275" s="69" t="s">
        <v>327</v>
      </c>
      <c r="K3275" s="69" t="s">
        <v>382</v>
      </c>
      <c r="L3275" s="69" t="s">
        <v>420</v>
      </c>
      <c r="M3275" s="69" t="s">
        <v>388</v>
      </c>
      <c r="N3275" s="69" t="s">
        <v>44</v>
      </c>
      <c r="O3275" s="69" t="s">
        <v>386</v>
      </c>
      <c r="P3275" s="69" t="s">
        <v>970</v>
      </c>
      <c r="Q3275" s="69">
        <v>6</v>
      </c>
      <c r="R3275" s="69" t="s">
        <v>86</v>
      </c>
      <c r="V3275" s="59" t="str">
        <f t="shared" si="411"/>
        <v>7720102коричневый</v>
      </c>
      <c r="W3275" s="59" t="str">
        <f t="shared" si="408"/>
        <v>7720102</v>
      </c>
      <c r="X3275" s="59" t="str">
        <f t="shared" si="412"/>
        <v>BASEBALL CASHMERE</v>
      </c>
      <c r="AC3275" s="50">
        <f t="shared" si="413"/>
        <v>2</v>
      </c>
      <c r="AD3275" s="43">
        <f t="shared" si="414"/>
        <v>246</v>
      </c>
      <c r="AE3275" s="50">
        <f t="shared" si="415"/>
        <v>2246</v>
      </c>
    </row>
    <row r="3276" spans="1:31">
      <c r="A3276" s="59" t="str">
        <f t="shared" si="409"/>
        <v>772010221</v>
      </c>
      <c r="B3276" s="59" t="str">
        <f t="shared" si="410"/>
        <v>02-246-16</v>
      </c>
      <c r="C3276" s="69" t="s">
        <v>5932</v>
      </c>
      <c r="D3276" s="69" t="s">
        <v>5933</v>
      </c>
      <c r="E3276" s="69" t="s">
        <v>967</v>
      </c>
      <c r="F3276" s="70">
        <v>57</v>
      </c>
      <c r="G3276" s="70" t="s">
        <v>2507</v>
      </c>
      <c r="H3276" s="69" t="s">
        <v>71</v>
      </c>
      <c r="I3276" s="69" t="s">
        <v>1566</v>
      </c>
      <c r="J3276" s="69" t="s">
        <v>327</v>
      </c>
      <c r="K3276" s="69" t="s">
        <v>382</v>
      </c>
      <c r="L3276" s="69" t="s">
        <v>420</v>
      </c>
      <c r="M3276" s="69" t="s">
        <v>388</v>
      </c>
      <c r="N3276" s="69" t="s">
        <v>44</v>
      </c>
      <c r="O3276" s="69" t="s">
        <v>386</v>
      </c>
      <c r="P3276" s="69" t="s">
        <v>970</v>
      </c>
      <c r="Q3276" s="69">
        <v>21</v>
      </c>
      <c r="R3276" s="69" t="s">
        <v>71</v>
      </c>
      <c r="V3276" s="59" t="str">
        <f t="shared" si="411"/>
        <v>7720102синий</v>
      </c>
      <c r="W3276" s="59" t="str">
        <f t="shared" si="408"/>
        <v>7720102</v>
      </c>
      <c r="X3276" s="59" t="str">
        <f t="shared" si="412"/>
        <v>BASEBALL CASHMERE</v>
      </c>
      <c r="AC3276" s="50">
        <f t="shared" si="413"/>
        <v>2</v>
      </c>
      <c r="AD3276" s="43">
        <f t="shared" si="414"/>
        <v>246</v>
      </c>
      <c r="AE3276" s="50">
        <f t="shared" si="415"/>
        <v>2246</v>
      </c>
    </row>
    <row r="3277" spans="1:31">
      <c r="A3277" s="59" t="str">
        <f t="shared" si="409"/>
        <v>772010221</v>
      </c>
      <c r="B3277" s="59" t="str">
        <f t="shared" si="410"/>
        <v>02-246-16</v>
      </c>
      <c r="C3277" s="69" t="s">
        <v>5934</v>
      </c>
      <c r="D3277" s="69" t="s">
        <v>5933</v>
      </c>
      <c r="E3277" s="69" t="s">
        <v>972</v>
      </c>
      <c r="F3277" s="70">
        <v>59</v>
      </c>
      <c r="G3277" s="70" t="s">
        <v>2507</v>
      </c>
      <c r="H3277" s="69" t="s">
        <v>71</v>
      </c>
      <c r="I3277" s="69" t="s">
        <v>1566</v>
      </c>
      <c r="J3277" s="69" t="s">
        <v>327</v>
      </c>
      <c r="K3277" s="69" t="s">
        <v>382</v>
      </c>
      <c r="L3277" s="69" t="s">
        <v>420</v>
      </c>
      <c r="M3277" s="69" t="s">
        <v>388</v>
      </c>
      <c r="N3277" s="69" t="s">
        <v>44</v>
      </c>
      <c r="O3277" s="69" t="s">
        <v>386</v>
      </c>
      <c r="P3277" s="69" t="s">
        <v>970</v>
      </c>
      <c r="Q3277" s="69">
        <v>21</v>
      </c>
      <c r="R3277" s="69" t="s">
        <v>71</v>
      </c>
      <c r="V3277" s="59" t="str">
        <f t="shared" si="411"/>
        <v>7720102синий</v>
      </c>
      <c r="W3277" s="59" t="str">
        <f t="shared" si="408"/>
        <v>7720102</v>
      </c>
      <c r="X3277" s="59" t="str">
        <f t="shared" si="412"/>
        <v>BASEBALL CASHMERE</v>
      </c>
      <c r="AC3277" s="50">
        <f t="shared" si="413"/>
        <v>2</v>
      </c>
      <c r="AD3277" s="43">
        <f t="shared" si="414"/>
        <v>246</v>
      </c>
      <c r="AE3277" s="50">
        <f t="shared" si="415"/>
        <v>2246</v>
      </c>
    </row>
    <row r="3278" spans="1:31">
      <c r="A3278" s="59" t="str">
        <f t="shared" si="409"/>
        <v>772010221</v>
      </c>
      <c r="B3278" s="59" t="str">
        <f t="shared" si="410"/>
        <v>02-246-16</v>
      </c>
      <c r="C3278" s="69" t="s">
        <v>5935</v>
      </c>
      <c r="D3278" s="69" t="s">
        <v>5933</v>
      </c>
      <c r="E3278" s="69" t="s">
        <v>983</v>
      </c>
      <c r="F3278" s="70">
        <v>61</v>
      </c>
      <c r="G3278" s="70" t="s">
        <v>2507</v>
      </c>
      <c r="H3278" s="69" t="s">
        <v>71</v>
      </c>
      <c r="I3278" s="69" t="s">
        <v>1566</v>
      </c>
      <c r="J3278" s="69" t="s">
        <v>327</v>
      </c>
      <c r="K3278" s="69" t="s">
        <v>382</v>
      </c>
      <c r="L3278" s="69" t="s">
        <v>420</v>
      </c>
      <c r="M3278" s="69" t="s">
        <v>388</v>
      </c>
      <c r="N3278" s="69" t="s">
        <v>44</v>
      </c>
      <c r="O3278" s="69" t="s">
        <v>386</v>
      </c>
      <c r="P3278" s="69" t="s">
        <v>970</v>
      </c>
      <c r="Q3278" s="69">
        <v>21</v>
      </c>
      <c r="R3278" s="69" t="s">
        <v>71</v>
      </c>
      <c r="V3278" s="59" t="str">
        <f t="shared" si="411"/>
        <v>7720102синий</v>
      </c>
      <c r="W3278" s="59" t="str">
        <f t="shared" si="408"/>
        <v>7720102</v>
      </c>
      <c r="X3278" s="59" t="str">
        <f t="shared" si="412"/>
        <v>BASEBALL CASHMERE</v>
      </c>
      <c r="AC3278" s="50">
        <f t="shared" si="413"/>
        <v>2</v>
      </c>
      <c r="AD3278" s="43">
        <f t="shared" si="414"/>
        <v>246</v>
      </c>
      <c r="AE3278" s="50">
        <f t="shared" si="415"/>
        <v>2246</v>
      </c>
    </row>
    <row r="3279" spans="1:31">
      <c r="A3279" s="59" t="str">
        <f t="shared" si="409"/>
        <v>772010221</v>
      </c>
      <c r="B3279" s="59" t="str">
        <f t="shared" si="410"/>
        <v>02-246-16</v>
      </c>
      <c r="C3279" s="69" t="s">
        <v>5936</v>
      </c>
      <c r="D3279" s="69" t="s">
        <v>5933</v>
      </c>
      <c r="E3279" s="69" t="s">
        <v>989</v>
      </c>
      <c r="F3279" s="70">
        <v>63</v>
      </c>
      <c r="G3279" s="70" t="s">
        <v>2507</v>
      </c>
      <c r="H3279" s="69" t="s">
        <v>71</v>
      </c>
      <c r="I3279" s="69" t="s">
        <v>1566</v>
      </c>
      <c r="J3279" s="69" t="s">
        <v>327</v>
      </c>
      <c r="K3279" s="69" t="s">
        <v>382</v>
      </c>
      <c r="L3279" s="69" t="s">
        <v>420</v>
      </c>
      <c r="M3279" s="69" t="s">
        <v>388</v>
      </c>
      <c r="N3279" s="69" t="s">
        <v>44</v>
      </c>
      <c r="O3279" s="69" t="s">
        <v>386</v>
      </c>
      <c r="P3279" s="69" t="s">
        <v>970</v>
      </c>
      <c r="Q3279" s="69">
        <v>21</v>
      </c>
      <c r="R3279" s="69" t="s">
        <v>71</v>
      </c>
      <c r="V3279" s="59" t="str">
        <f t="shared" si="411"/>
        <v>7720102синий</v>
      </c>
      <c r="W3279" s="59" t="str">
        <f t="shared" si="408"/>
        <v>7720102</v>
      </c>
      <c r="X3279" s="59" t="str">
        <f t="shared" si="412"/>
        <v>BASEBALL CASHMERE</v>
      </c>
      <c r="AC3279" s="50">
        <f t="shared" si="413"/>
        <v>2</v>
      </c>
      <c r="AD3279" s="43">
        <f t="shared" si="414"/>
        <v>246</v>
      </c>
      <c r="AE3279" s="50">
        <f t="shared" si="415"/>
        <v>2246</v>
      </c>
    </row>
    <row r="3280" spans="1:31">
      <c r="A3280" s="59" t="str">
        <f t="shared" si="409"/>
        <v>7720304221</v>
      </c>
      <c r="B3280" s="59" t="str">
        <f t="shared" si="410"/>
        <v>02-641-78</v>
      </c>
      <c r="C3280" s="69" t="s">
        <v>5937</v>
      </c>
      <c r="D3280" s="69" t="s">
        <v>5938</v>
      </c>
      <c r="E3280" s="69" t="s">
        <v>967</v>
      </c>
      <c r="F3280" s="70">
        <v>57</v>
      </c>
      <c r="G3280" s="70" t="s">
        <v>5748</v>
      </c>
      <c r="H3280" s="69" t="s">
        <v>71</v>
      </c>
      <c r="I3280" s="69" t="s">
        <v>1176</v>
      </c>
      <c r="J3280" s="69" t="s">
        <v>327</v>
      </c>
      <c r="K3280" s="69" t="s">
        <v>382</v>
      </c>
      <c r="L3280" s="69" t="s">
        <v>420</v>
      </c>
      <c r="M3280" s="69" t="s">
        <v>388</v>
      </c>
      <c r="N3280" s="69" t="s">
        <v>44</v>
      </c>
      <c r="O3280" s="69" t="s">
        <v>386</v>
      </c>
      <c r="P3280" s="69" t="s">
        <v>970</v>
      </c>
      <c r="Q3280" s="69">
        <v>221</v>
      </c>
      <c r="R3280" s="69" t="s">
        <v>71</v>
      </c>
      <c r="V3280" s="59" t="str">
        <f t="shared" si="411"/>
        <v>7720304синий</v>
      </c>
      <c r="W3280" s="59" t="str">
        <f t="shared" si="408"/>
        <v>7720304</v>
      </c>
      <c r="X3280" s="59" t="str">
        <f t="shared" si="412"/>
        <v>BASEBALL CAP WOOL CHECK</v>
      </c>
      <c r="AC3280" s="50">
        <f t="shared" si="413"/>
        <v>2</v>
      </c>
      <c r="AD3280" s="43">
        <f t="shared" si="414"/>
        <v>641</v>
      </c>
      <c r="AE3280" s="50">
        <f t="shared" si="415"/>
        <v>2641</v>
      </c>
    </row>
    <row r="3281" spans="1:31">
      <c r="A3281" s="59" t="str">
        <f t="shared" si="409"/>
        <v>7720304221</v>
      </c>
      <c r="B3281" s="59" t="str">
        <f t="shared" si="410"/>
        <v>02-641-78</v>
      </c>
      <c r="C3281" s="69" t="s">
        <v>5939</v>
      </c>
      <c r="D3281" s="69" t="s">
        <v>5938</v>
      </c>
      <c r="E3281" s="69" t="s">
        <v>972</v>
      </c>
      <c r="F3281" s="70">
        <v>59</v>
      </c>
      <c r="G3281" s="70" t="s">
        <v>5748</v>
      </c>
      <c r="H3281" s="69" t="s">
        <v>71</v>
      </c>
      <c r="I3281" s="69" t="s">
        <v>1176</v>
      </c>
      <c r="J3281" s="69" t="s">
        <v>327</v>
      </c>
      <c r="K3281" s="69" t="s">
        <v>382</v>
      </c>
      <c r="L3281" s="69" t="s">
        <v>420</v>
      </c>
      <c r="M3281" s="69" t="s">
        <v>388</v>
      </c>
      <c r="N3281" s="69" t="s">
        <v>44</v>
      </c>
      <c r="O3281" s="69" t="s">
        <v>386</v>
      </c>
      <c r="P3281" s="69" t="s">
        <v>970</v>
      </c>
      <c r="Q3281" s="69">
        <v>221</v>
      </c>
      <c r="R3281" s="69" t="s">
        <v>71</v>
      </c>
      <c r="V3281" s="59" t="str">
        <f t="shared" si="411"/>
        <v>7720304синий</v>
      </c>
      <c r="W3281" s="59" t="str">
        <f t="shared" si="408"/>
        <v>7720304</v>
      </c>
      <c r="X3281" s="59" t="str">
        <f t="shared" si="412"/>
        <v>BASEBALL CAP WOOL CHECK</v>
      </c>
      <c r="AC3281" s="50">
        <f t="shared" si="413"/>
        <v>2</v>
      </c>
      <c r="AD3281" s="43">
        <f t="shared" si="414"/>
        <v>641</v>
      </c>
      <c r="AE3281" s="50">
        <f t="shared" si="415"/>
        <v>2641</v>
      </c>
    </row>
    <row r="3282" spans="1:31">
      <c r="A3282" s="59" t="str">
        <f t="shared" si="409"/>
        <v>7720304221</v>
      </c>
      <c r="B3282" s="59" t="str">
        <f t="shared" si="410"/>
        <v>02-641-78</v>
      </c>
      <c r="C3282" s="69" t="s">
        <v>5940</v>
      </c>
      <c r="D3282" s="69" t="s">
        <v>5938</v>
      </c>
      <c r="E3282" s="69" t="s">
        <v>983</v>
      </c>
      <c r="F3282" s="70">
        <v>61</v>
      </c>
      <c r="G3282" s="70" t="s">
        <v>5748</v>
      </c>
      <c r="H3282" s="69" t="s">
        <v>71</v>
      </c>
      <c r="I3282" s="69" t="s">
        <v>1176</v>
      </c>
      <c r="J3282" s="69" t="s">
        <v>327</v>
      </c>
      <c r="K3282" s="69" t="s">
        <v>382</v>
      </c>
      <c r="L3282" s="69" t="s">
        <v>420</v>
      </c>
      <c r="M3282" s="69" t="s">
        <v>388</v>
      </c>
      <c r="N3282" s="69" t="s">
        <v>44</v>
      </c>
      <c r="O3282" s="69" t="s">
        <v>386</v>
      </c>
      <c r="P3282" s="69" t="s">
        <v>970</v>
      </c>
      <c r="Q3282" s="69">
        <v>221</v>
      </c>
      <c r="R3282" s="69" t="s">
        <v>71</v>
      </c>
      <c r="V3282" s="59" t="str">
        <f t="shared" si="411"/>
        <v>7720304синий</v>
      </c>
      <c r="W3282" s="59" t="str">
        <f t="shared" si="408"/>
        <v>7720304</v>
      </c>
      <c r="X3282" s="59" t="str">
        <f t="shared" si="412"/>
        <v>BASEBALL CAP WOOL CHECK</v>
      </c>
      <c r="AC3282" s="50">
        <f t="shared" si="413"/>
        <v>2</v>
      </c>
      <c r="AD3282" s="43">
        <f t="shared" si="414"/>
        <v>641</v>
      </c>
      <c r="AE3282" s="50">
        <f t="shared" si="415"/>
        <v>2641</v>
      </c>
    </row>
    <row r="3283" spans="1:31">
      <c r="A3283" s="59" t="str">
        <f t="shared" si="409"/>
        <v>7720502351</v>
      </c>
      <c r="B3283" s="59" t="str">
        <f t="shared" si="410"/>
        <v>02-072-07</v>
      </c>
      <c r="C3283" s="69" t="s">
        <v>5941</v>
      </c>
      <c r="D3283" s="69" t="s">
        <v>5942</v>
      </c>
      <c r="E3283" s="69" t="s">
        <v>1147</v>
      </c>
      <c r="F3283" s="70">
        <v>55</v>
      </c>
      <c r="G3283" s="70" t="s">
        <v>1170</v>
      </c>
      <c r="H3283" s="69" t="s">
        <v>269</v>
      </c>
      <c r="I3283" s="69" t="s">
        <v>1176</v>
      </c>
      <c r="J3283" s="69" t="s">
        <v>327</v>
      </c>
      <c r="K3283" s="69" t="s">
        <v>382</v>
      </c>
      <c r="L3283" s="69" t="s">
        <v>420</v>
      </c>
      <c r="M3283" s="69" t="s">
        <v>388</v>
      </c>
      <c r="N3283" s="69" t="s">
        <v>44</v>
      </c>
      <c r="O3283" s="69" t="s">
        <v>386</v>
      </c>
      <c r="P3283" s="69" t="s">
        <v>970</v>
      </c>
      <c r="Q3283" s="69">
        <v>351</v>
      </c>
      <c r="R3283" s="69" t="s">
        <v>83</v>
      </c>
      <c r="V3283" s="59" t="str">
        <f t="shared" si="411"/>
        <v>7720502темно-зеленый</v>
      </c>
      <c r="W3283" s="59" t="str">
        <f t="shared" si="408"/>
        <v>7720502</v>
      </c>
      <c r="X3283" s="59" t="str">
        <f t="shared" si="412"/>
        <v>WOOLRICH</v>
      </c>
      <c r="AC3283" s="50">
        <f t="shared" si="413"/>
        <v>2</v>
      </c>
      <c r="AD3283" s="43">
        <f t="shared" si="414"/>
        <v>72</v>
      </c>
      <c r="AE3283" s="50">
        <f t="shared" si="415"/>
        <v>2072</v>
      </c>
    </row>
    <row r="3284" spans="1:31">
      <c r="A3284" s="59" t="str">
        <f t="shared" si="409"/>
        <v>7720502351</v>
      </c>
      <c r="B3284" s="59" t="str">
        <f t="shared" si="410"/>
        <v>02-072-07</v>
      </c>
      <c r="C3284" s="69" t="s">
        <v>5943</v>
      </c>
      <c r="D3284" s="69" t="s">
        <v>5942</v>
      </c>
      <c r="E3284" s="69" t="s">
        <v>967</v>
      </c>
      <c r="F3284" s="70">
        <v>57</v>
      </c>
      <c r="G3284" s="70" t="s">
        <v>1170</v>
      </c>
      <c r="H3284" s="69" t="s">
        <v>269</v>
      </c>
      <c r="I3284" s="69" t="s">
        <v>1176</v>
      </c>
      <c r="J3284" s="69" t="s">
        <v>327</v>
      </c>
      <c r="K3284" s="69" t="s">
        <v>382</v>
      </c>
      <c r="L3284" s="69" t="s">
        <v>420</v>
      </c>
      <c r="M3284" s="69" t="s">
        <v>388</v>
      </c>
      <c r="N3284" s="69" t="s">
        <v>44</v>
      </c>
      <c r="O3284" s="69" t="s">
        <v>386</v>
      </c>
      <c r="P3284" s="69" t="s">
        <v>970</v>
      </c>
      <c r="Q3284" s="69">
        <v>351</v>
      </c>
      <c r="R3284" s="69" t="s">
        <v>83</v>
      </c>
      <c r="V3284" s="59" t="str">
        <f t="shared" si="411"/>
        <v>7720502темно-зеленый</v>
      </c>
      <c r="W3284" s="59" t="str">
        <f t="shared" si="408"/>
        <v>7720502</v>
      </c>
      <c r="X3284" s="59" t="str">
        <f t="shared" si="412"/>
        <v>WOOLRICH</v>
      </c>
      <c r="AC3284" s="50">
        <f t="shared" si="413"/>
        <v>2</v>
      </c>
      <c r="AD3284" s="43">
        <f t="shared" si="414"/>
        <v>72</v>
      </c>
      <c r="AE3284" s="50">
        <f t="shared" si="415"/>
        <v>2072</v>
      </c>
    </row>
    <row r="3285" spans="1:31">
      <c r="A3285" s="59" t="str">
        <f t="shared" si="409"/>
        <v>7720502351</v>
      </c>
      <c r="B3285" s="59" t="str">
        <f t="shared" si="410"/>
        <v>02-072-07</v>
      </c>
      <c r="C3285" s="69" t="s">
        <v>5944</v>
      </c>
      <c r="D3285" s="69" t="s">
        <v>5942</v>
      </c>
      <c r="E3285" s="69" t="s">
        <v>972</v>
      </c>
      <c r="F3285" s="70">
        <v>59</v>
      </c>
      <c r="G3285" s="70" t="s">
        <v>1170</v>
      </c>
      <c r="H3285" s="69" t="s">
        <v>269</v>
      </c>
      <c r="I3285" s="69" t="s">
        <v>1176</v>
      </c>
      <c r="J3285" s="69" t="s">
        <v>327</v>
      </c>
      <c r="K3285" s="69" t="s">
        <v>382</v>
      </c>
      <c r="L3285" s="69" t="s">
        <v>420</v>
      </c>
      <c r="M3285" s="69" t="s">
        <v>388</v>
      </c>
      <c r="N3285" s="69" t="s">
        <v>44</v>
      </c>
      <c r="O3285" s="69" t="s">
        <v>386</v>
      </c>
      <c r="P3285" s="69" t="s">
        <v>970</v>
      </c>
      <c r="Q3285" s="69">
        <v>351</v>
      </c>
      <c r="R3285" s="69" t="s">
        <v>83</v>
      </c>
      <c r="V3285" s="59" t="str">
        <f t="shared" si="411"/>
        <v>7720502темно-зеленый</v>
      </c>
      <c r="W3285" s="59" t="str">
        <f t="shared" si="408"/>
        <v>7720502</v>
      </c>
      <c r="X3285" s="59" t="str">
        <f t="shared" si="412"/>
        <v>WOOLRICH</v>
      </c>
      <c r="AC3285" s="50">
        <f t="shared" si="413"/>
        <v>2</v>
      </c>
      <c r="AD3285" s="43">
        <f t="shared" si="414"/>
        <v>72</v>
      </c>
      <c r="AE3285" s="50">
        <f t="shared" si="415"/>
        <v>2072</v>
      </c>
    </row>
    <row r="3286" spans="1:31">
      <c r="A3286" s="59" t="str">
        <f t="shared" si="409"/>
        <v>7720502351</v>
      </c>
      <c r="B3286" s="59" t="str">
        <f t="shared" si="410"/>
        <v>02-072-07</v>
      </c>
      <c r="C3286" s="69" t="s">
        <v>5945</v>
      </c>
      <c r="D3286" s="69" t="s">
        <v>5942</v>
      </c>
      <c r="E3286" s="69" t="s">
        <v>983</v>
      </c>
      <c r="F3286" s="70">
        <v>61</v>
      </c>
      <c r="G3286" s="70" t="s">
        <v>1170</v>
      </c>
      <c r="H3286" s="69" t="s">
        <v>269</v>
      </c>
      <c r="I3286" s="69" t="s">
        <v>1176</v>
      </c>
      <c r="J3286" s="69" t="s">
        <v>327</v>
      </c>
      <c r="K3286" s="69" t="s">
        <v>382</v>
      </c>
      <c r="L3286" s="69" t="s">
        <v>420</v>
      </c>
      <c r="M3286" s="69" t="s">
        <v>388</v>
      </c>
      <c r="N3286" s="69" t="s">
        <v>44</v>
      </c>
      <c r="O3286" s="69" t="s">
        <v>386</v>
      </c>
      <c r="P3286" s="69" t="s">
        <v>970</v>
      </c>
      <c r="Q3286" s="69">
        <v>351</v>
      </c>
      <c r="R3286" s="69" t="s">
        <v>83</v>
      </c>
      <c r="V3286" s="59" t="str">
        <f t="shared" si="411"/>
        <v>7720502темно-зеленый</v>
      </c>
      <c r="W3286" s="59" t="str">
        <f t="shared" si="408"/>
        <v>7720502</v>
      </c>
      <c r="X3286" s="59" t="str">
        <f t="shared" si="412"/>
        <v>WOOLRICH</v>
      </c>
      <c r="AC3286" s="50">
        <f t="shared" si="413"/>
        <v>2</v>
      </c>
      <c r="AD3286" s="43">
        <f t="shared" si="414"/>
        <v>72</v>
      </c>
      <c r="AE3286" s="50">
        <f t="shared" si="415"/>
        <v>2072</v>
      </c>
    </row>
    <row r="3287" spans="1:31">
      <c r="A3287" s="59" t="str">
        <f t="shared" si="409"/>
        <v>7720502351</v>
      </c>
      <c r="B3287" s="59" t="str">
        <f t="shared" si="410"/>
        <v>02-072-07</v>
      </c>
      <c r="C3287" s="69" t="s">
        <v>5946</v>
      </c>
      <c r="D3287" s="69" t="s">
        <v>5942</v>
      </c>
      <c r="E3287" s="69" t="s">
        <v>989</v>
      </c>
      <c r="F3287" s="70">
        <v>63</v>
      </c>
      <c r="G3287" s="70" t="s">
        <v>1170</v>
      </c>
      <c r="H3287" s="69" t="s">
        <v>269</v>
      </c>
      <c r="I3287" s="69" t="s">
        <v>1176</v>
      </c>
      <c r="J3287" s="69" t="s">
        <v>327</v>
      </c>
      <c r="K3287" s="69" t="s">
        <v>382</v>
      </c>
      <c r="L3287" s="69" t="s">
        <v>420</v>
      </c>
      <c r="M3287" s="69" t="s">
        <v>388</v>
      </c>
      <c r="N3287" s="69" t="s">
        <v>44</v>
      </c>
      <c r="O3287" s="69" t="s">
        <v>386</v>
      </c>
      <c r="P3287" s="69" t="s">
        <v>970</v>
      </c>
      <c r="Q3287" s="69">
        <v>351</v>
      </c>
      <c r="R3287" s="69" t="s">
        <v>83</v>
      </c>
      <c r="V3287" s="59" t="str">
        <f t="shared" si="411"/>
        <v>7720502темно-зеленый</v>
      </c>
      <c r="W3287" s="59" t="str">
        <f t="shared" si="408"/>
        <v>7720502</v>
      </c>
      <c r="X3287" s="59" t="str">
        <f t="shared" si="412"/>
        <v>WOOLRICH</v>
      </c>
      <c r="AC3287" s="50">
        <f t="shared" si="413"/>
        <v>2</v>
      </c>
      <c r="AD3287" s="43">
        <f t="shared" si="414"/>
        <v>72</v>
      </c>
      <c r="AE3287" s="50">
        <f t="shared" si="415"/>
        <v>2072</v>
      </c>
    </row>
    <row r="3288" spans="1:31">
      <c r="A3288" s="59" t="str">
        <f t="shared" si="409"/>
        <v>77211166</v>
      </c>
      <c r="B3288" s="59" t="str">
        <f t="shared" si="410"/>
        <v>02-643-14</v>
      </c>
      <c r="C3288" s="69" t="s">
        <v>5947</v>
      </c>
      <c r="D3288" s="69" t="s">
        <v>5948</v>
      </c>
      <c r="E3288" s="69" t="s">
        <v>907</v>
      </c>
      <c r="F3288" s="70">
        <v>0</v>
      </c>
      <c r="G3288" s="70" t="s">
        <v>5949</v>
      </c>
      <c r="H3288" s="69" t="s">
        <v>86</v>
      </c>
      <c r="I3288" s="69" t="s">
        <v>2014</v>
      </c>
      <c r="J3288" s="69" t="s">
        <v>327</v>
      </c>
      <c r="K3288" s="69" t="s">
        <v>382</v>
      </c>
      <c r="L3288" s="69" t="s">
        <v>420</v>
      </c>
      <c r="M3288" s="69" t="s">
        <v>388</v>
      </c>
      <c r="N3288" s="69" t="s">
        <v>43</v>
      </c>
      <c r="O3288" s="69" t="s">
        <v>386</v>
      </c>
      <c r="P3288" s="69" t="s">
        <v>970</v>
      </c>
      <c r="Q3288" s="69">
        <v>6</v>
      </c>
      <c r="R3288" s="69" t="s">
        <v>83</v>
      </c>
      <c r="V3288" s="59" t="str">
        <f t="shared" si="411"/>
        <v>7721116коричневый</v>
      </c>
      <c r="W3288" s="59" t="str">
        <f t="shared" si="408"/>
        <v>7721116</v>
      </c>
      <c r="X3288" s="59" t="str">
        <f t="shared" si="412"/>
        <v>BASEBALL CAP DUCK</v>
      </c>
      <c r="AC3288" s="50">
        <f t="shared" si="413"/>
        <v>2</v>
      </c>
      <c r="AD3288" s="43">
        <f t="shared" si="414"/>
        <v>643</v>
      </c>
      <c r="AE3288" s="50">
        <f t="shared" si="415"/>
        <v>2643</v>
      </c>
    </row>
    <row r="3289" spans="1:31">
      <c r="A3289" s="59" t="str">
        <f t="shared" si="409"/>
        <v>77511843</v>
      </c>
      <c r="B3289" s="59" t="str">
        <f t="shared" si="410"/>
        <v>02-644-08</v>
      </c>
      <c r="C3289" s="69" t="s">
        <v>5950</v>
      </c>
      <c r="D3289" s="69" t="s">
        <v>5951</v>
      </c>
      <c r="E3289" s="69" t="s">
        <v>907</v>
      </c>
      <c r="F3289" s="70">
        <v>0</v>
      </c>
      <c r="G3289" s="70" t="s">
        <v>5952</v>
      </c>
      <c r="H3289" s="69" t="s">
        <v>83</v>
      </c>
      <c r="I3289" s="69" t="s">
        <v>5953</v>
      </c>
      <c r="J3289" s="69" t="s">
        <v>356</v>
      </c>
      <c r="K3289" s="69" t="s">
        <v>382</v>
      </c>
      <c r="L3289" s="69" t="s">
        <v>420</v>
      </c>
      <c r="M3289" s="69" t="s">
        <v>388</v>
      </c>
      <c r="N3289" s="69" t="s">
        <v>43</v>
      </c>
      <c r="O3289" s="69" t="s">
        <v>386</v>
      </c>
      <c r="P3289" s="69" t="s">
        <v>970</v>
      </c>
      <c r="Q3289" s="69">
        <v>3</v>
      </c>
      <c r="R3289" s="69" t="s">
        <v>83</v>
      </c>
      <c r="V3289" s="59" t="str">
        <f t="shared" si="411"/>
        <v>7751184серый</v>
      </c>
      <c r="W3289" s="59" t="str">
        <f t="shared" si="408"/>
        <v>7751184</v>
      </c>
      <c r="X3289" s="59" t="str">
        <f t="shared" si="412"/>
        <v>TRUCKER CAP CAMPING YETI</v>
      </c>
      <c r="AC3289" s="50">
        <f t="shared" si="413"/>
        <v>2</v>
      </c>
      <c r="AD3289" s="43">
        <f t="shared" si="414"/>
        <v>644</v>
      </c>
      <c r="AE3289" s="50">
        <f t="shared" si="415"/>
        <v>2644</v>
      </c>
    </row>
    <row r="3290" spans="1:31">
      <c r="A3290" s="59" t="str">
        <f t="shared" si="409"/>
        <v>77511845</v>
      </c>
      <c r="B3290" s="59" t="str">
        <f t="shared" si="410"/>
        <v>02-644-03</v>
      </c>
      <c r="C3290" s="69" t="s">
        <v>5954</v>
      </c>
      <c r="D3290" s="69" t="s">
        <v>5955</v>
      </c>
      <c r="E3290" s="69" t="s">
        <v>907</v>
      </c>
      <c r="F3290" s="70">
        <v>0</v>
      </c>
      <c r="G3290" s="70" t="s">
        <v>5952</v>
      </c>
      <c r="H3290" s="69" t="s">
        <v>195</v>
      </c>
      <c r="I3290" s="69" t="s">
        <v>5953</v>
      </c>
      <c r="J3290" s="69" t="s">
        <v>356</v>
      </c>
      <c r="K3290" s="69" t="s">
        <v>382</v>
      </c>
      <c r="L3290" s="69" t="s">
        <v>420</v>
      </c>
      <c r="M3290" s="69" t="s">
        <v>388</v>
      </c>
      <c r="N3290" s="69" t="s">
        <v>43</v>
      </c>
      <c r="O3290" s="69" t="s">
        <v>386</v>
      </c>
      <c r="P3290" s="69" t="s">
        <v>970</v>
      </c>
      <c r="Q3290" s="69">
        <v>5</v>
      </c>
      <c r="R3290" s="69" t="s">
        <v>195</v>
      </c>
      <c r="V3290" s="59" t="str">
        <f t="shared" si="411"/>
        <v>7751184оливковый</v>
      </c>
      <c r="W3290" s="59" t="str">
        <f t="shared" si="408"/>
        <v>7751184</v>
      </c>
      <c r="X3290" s="59" t="str">
        <f t="shared" si="412"/>
        <v>TRUCKER CAP CAMPING YETI</v>
      </c>
      <c r="AC3290" s="50">
        <f t="shared" si="413"/>
        <v>2</v>
      </c>
      <c r="AD3290" s="43">
        <f t="shared" si="414"/>
        <v>644</v>
      </c>
      <c r="AE3290" s="50">
        <f t="shared" si="415"/>
        <v>2644</v>
      </c>
    </row>
    <row r="3291" spans="1:31">
      <c r="A3291" s="59" t="str">
        <f t="shared" si="409"/>
        <v>6210505321</v>
      </c>
      <c r="B3291" s="59" t="str">
        <f t="shared" si="410"/>
        <v>02-069-16</v>
      </c>
      <c r="C3291" s="69" t="s">
        <v>5956</v>
      </c>
      <c r="D3291" s="69" t="s">
        <v>5957</v>
      </c>
      <c r="E3291" s="69" t="s">
        <v>967</v>
      </c>
      <c r="F3291" s="70">
        <v>57</v>
      </c>
      <c r="G3291" s="70" t="s">
        <v>1142</v>
      </c>
      <c r="H3291" s="69" t="s">
        <v>252</v>
      </c>
      <c r="I3291" s="69" t="s">
        <v>1143</v>
      </c>
      <c r="J3291" s="69" t="s">
        <v>336</v>
      </c>
      <c r="K3291" s="69" t="s">
        <v>382</v>
      </c>
      <c r="L3291" s="69" t="s">
        <v>420</v>
      </c>
      <c r="M3291" s="69" t="s">
        <v>388</v>
      </c>
      <c r="N3291" s="69" t="s">
        <v>44</v>
      </c>
      <c r="O3291" s="69" t="s">
        <v>433</v>
      </c>
      <c r="P3291" s="69" t="s">
        <v>970</v>
      </c>
      <c r="Q3291" s="69">
        <v>321</v>
      </c>
      <c r="R3291" s="69" t="s">
        <v>71</v>
      </c>
      <c r="V3291" s="59" t="str">
        <f t="shared" si="411"/>
        <v>6210505синий / красный</v>
      </c>
      <c r="W3291" s="59" t="str">
        <f t="shared" si="408"/>
        <v>6210505</v>
      </c>
      <c r="X3291" s="59" t="str">
        <f t="shared" si="412"/>
        <v>KENT EF</v>
      </c>
      <c r="AC3291" s="50">
        <f t="shared" si="413"/>
        <v>2</v>
      </c>
      <c r="AD3291" s="43">
        <f t="shared" si="414"/>
        <v>69</v>
      </c>
      <c r="AE3291" s="50">
        <f t="shared" si="415"/>
        <v>2069</v>
      </c>
    </row>
    <row r="3292" spans="1:31">
      <c r="A3292" s="59" t="str">
        <f t="shared" si="409"/>
        <v>6210505321</v>
      </c>
      <c r="B3292" s="59" t="str">
        <f t="shared" si="410"/>
        <v>02-069-16</v>
      </c>
      <c r="C3292" s="69" t="s">
        <v>5958</v>
      </c>
      <c r="D3292" s="69" t="s">
        <v>5957</v>
      </c>
      <c r="E3292" s="69" t="s">
        <v>972</v>
      </c>
      <c r="F3292" s="70">
        <v>59</v>
      </c>
      <c r="G3292" s="70" t="s">
        <v>1142</v>
      </c>
      <c r="H3292" s="69" t="s">
        <v>252</v>
      </c>
      <c r="I3292" s="69" t="s">
        <v>1143</v>
      </c>
      <c r="J3292" s="69" t="s">
        <v>336</v>
      </c>
      <c r="K3292" s="69" t="s">
        <v>382</v>
      </c>
      <c r="L3292" s="69" t="s">
        <v>420</v>
      </c>
      <c r="M3292" s="69" t="s">
        <v>388</v>
      </c>
      <c r="N3292" s="69" t="s">
        <v>44</v>
      </c>
      <c r="O3292" s="69" t="s">
        <v>433</v>
      </c>
      <c r="P3292" s="69" t="s">
        <v>970</v>
      </c>
      <c r="Q3292" s="69">
        <v>321</v>
      </c>
      <c r="R3292" s="69" t="s">
        <v>71</v>
      </c>
      <c r="V3292" s="59" t="str">
        <f t="shared" si="411"/>
        <v>6210505синий / красный</v>
      </c>
      <c r="W3292" s="59" t="str">
        <f t="shared" si="408"/>
        <v>6210505</v>
      </c>
      <c r="X3292" s="59" t="str">
        <f t="shared" si="412"/>
        <v>KENT EF</v>
      </c>
      <c r="AC3292" s="50">
        <f t="shared" si="413"/>
        <v>2</v>
      </c>
      <c r="AD3292" s="43">
        <f t="shared" si="414"/>
        <v>69</v>
      </c>
      <c r="AE3292" s="50">
        <f t="shared" si="415"/>
        <v>2069</v>
      </c>
    </row>
    <row r="3293" spans="1:31">
      <c r="A3293" s="59" t="str">
        <f t="shared" si="409"/>
        <v>6210505321</v>
      </c>
      <c r="B3293" s="59" t="str">
        <f t="shared" si="410"/>
        <v>02-069-16</v>
      </c>
      <c r="C3293" s="69" t="s">
        <v>5959</v>
      </c>
      <c r="D3293" s="69" t="s">
        <v>5957</v>
      </c>
      <c r="E3293" s="69" t="s">
        <v>983</v>
      </c>
      <c r="F3293" s="70">
        <v>61</v>
      </c>
      <c r="G3293" s="70" t="s">
        <v>1142</v>
      </c>
      <c r="H3293" s="69" t="s">
        <v>252</v>
      </c>
      <c r="I3293" s="69" t="s">
        <v>1143</v>
      </c>
      <c r="J3293" s="69" t="s">
        <v>336</v>
      </c>
      <c r="K3293" s="69" t="s">
        <v>382</v>
      </c>
      <c r="L3293" s="69" t="s">
        <v>420</v>
      </c>
      <c r="M3293" s="69" t="s">
        <v>388</v>
      </c>
      <c r="N3293" s="69" t="s">
        <v>44</v>
      </c>
      <c r="O3293" s="69" t="s">
        <v>433</v>
      </c>
      <c r="P3293" s="69" t="s">
        <v>970</v>
      </c>
      <c r="Q3293" s="69">
        <v>321</v>
      </c>
      <c r="R3293" s="69" t="s">
        <v>71</v>
      </c>
      <c r="V3293" s="59" t="str">
        <f t="shared" si="411"/>
        <v>6210505синий / красный</v>
      </c>
      <c r="W3293" s="59" t="str">
        <f t="shared" si="408"/>
        <v>6210505</v>
      </c>
      <c r="X3293" s="59" t="str">
        <f t="shared" si="412"/>
        <v>KENT EF</v>
      </c>
      <c r="AC3293" s="50">
        <f t="shared" si="413"/>
        <v>2</v>
      </c>
      <c r="AD3293" s="43">
        <f t="shared" si="414"/>
        <v>69</v>
      </c>
      <c r="AE3293" s="50">
        <f t="shared" si="415"/>
        <v>2069</v>
      </c>
    </row>
    <row r="3294" spans="1:31">
      <c r="A3294" s="59" t="str">
        <f t="shared" si="409"/>
        <v>6610316261</v>
      </c>
      <c r="B3294" s="59" t="str">
        <f t="shared" si="410"/>
        <v>02-645-00</v>
      </c>
      <c r="C3294" s="69" t="s">
        <v>5960</v>
      </c>
      <c r="D3294" s="69" t="s">
        <v>5961</v>
      </c>
      <c r="E3294" s="69" t="s">
        <v>967</v>
      </c>
      <c r="F3294" s="70">
        <v>57</v>
      </c>
      <c r="G3294" s="70" t="s">
        <v>5962</v>
      </c>
      <c r="H3294" s="69" t="s">
        <v>240</v>
      </c>
      <c r="I3294" s="69" t="s">
        <v>1176</v>
      </c>
      <c r="J3294" s="69" t="s">
        <v>320</v>
      </c>
      <c r="K3294" s="69" t="s">
        <v>382</v>
      </c>
      <c r="L3294" s="69" t="s">
        <v>420</v>
      </c>
      <c r="M3294" s="69" t="s">
        <v>388</v>
      </c>
      <c r="N3294" s="69" t="s">
        <v>44</v>
      </c>
      <c r="O3294" s="69" t="s">
        <v>433</v>
      </c>
      <c r="P3294" s="69" t="s">
        <v>970</v>
      </c>
      <c r="Q3294" s="69">
        <v>261</v>
      </c>
      <c r="R3294" s="69" t="s">
        <v>199</v>
      </c>
      <c r="V3294" s="59" t="str">
        <f t="shared" si="411"/>
        <v>6610316серый / коричневый</v>
      </c>
      <c r="W3294" s="59" t="str">
        <f t="shared" si="408"/>
        <v>6610316</v>
      </c>
      <c r="X3294" s="59" t="str">
        <f t="shared" si="412"/>
        <v>TEXAS WOOL CHECK</v>
      </c>
      <c r="AC3294" s="50">
        <f t="shared" si="413"/>
        <v>2</v>
      </c>
      <c r="AD3294" s="43">
        <f t="shared" si="414"/>
        <v>645</v>
      </c>
      <c r="AE3294" s="50">
        <f t="shared" si="415"/>
        <v>2645</v>
      </c>
    </row>
    <row r="3295" spans="1:31">
      <c r="A3295" s="59" t="str">
        <f t="shared" si="409"/>
        <v>6610316261</v>
      </c>
      <c r="B3295" s="59" t="str">
        <f t="shared" si="410"/>
        <v>02-645-00</v>
      </c>
      <c r="C3295" s="69" t="s">
        <v>5963</v>
      </c>
      <c r="D3295" s="69" t="s">
        <v>5961</v>
      </c>
      <c r="E3295" s="69" t="s">
        <v>972</v>
      </c>
      <c r="F3295" s="70">
        <v>59</v>
      </c>
      <c r="G3295" s="70" t="s">
        <v>5962</v>
      </c>
      <c r="H3295" s="69" t="s">
        <v>240</v>
      </c>
      <c r="I3295" s="69" t="s">
        <v>1176</v>
      </c>
      <c r="J3295" s="69" t="s">
        <v>320</v>
      </c>
      <c r="K3295" s="69" t="s">
        <v>382</v>
      </c>
      <c r="L3295" s="69" t="s">
        <v>420</v>
      </c>
      <c r="M3295" s="69" t="s">
        <v>388</v>
      </c>
      <c r="N3295" s="69" t="s">
        <v>44</v>
      </c>
      <c r="O3295" s="69" t="s">
        <v>433</v>
      </c>
      <c r="P3295" s="69" t="s">
        <v>970</v>
      </c>
      <c r="Q3295" s="69">
        <v>261</v>
      </c>
      <c r="R3295" s="69" t="s">
        <v>199</v>
      </c>
      <c r="V3295" s="59" t="str">
        <f t="shared" si="411"/>
        <v>6610316серый / коричневый</v>
      </c>
      <c r="W3295" s="59" t="str">
        <f t="shared" si="408"/>
        <v>6610316</v>
      </c>
      <c r="X3295" s="59" t="str">
        <f t="shared" si="412"/>
        <v>TEXAS WOOL CHECK</v>
      </c>
      <c r="AC3295" s="50">
        <f t="shared" si="413"/>
        <v>2</v>
      </c>
      <c r="AD3295" s="43">
        <f t="shared" si="414"/>
        <v>645</v>
      </c>
      <c r="AE3295" s="50">
        <f t="shared" si="415"/>
        <v>2645</v>
      </c>
    </row>
    <row r="3296" spans="1:31">
      <c r="A3296" s="59" t="str">
        <f t="shared" si="409"/>
        <v>6610316261</v>
      </c>
      <c r="B3296" s="59" t="str">
        <f t="shared" si="410"/>
        <v>02-645-00</v>
      </c>
      <c r="C3296" s="69" t="s">
        <v>5964</v>
      </c>
      <c r="D3296" s="69" t="s">
        <v>5961</v>
      </c>
      <c r="E3296" s="69" t="s">
        <v>983</v>
      </c>
      <c r="F3296" s="70">
        <v>61</v>
      </c>
      <c r="G3296" s="70" t="s">
        <v>5962</v>
      </c>
      <c r="H3296" s="69" t="s">
        <v>240</v>
      </c>
      <c r="I3296" s="69" t="s">
        <v>1176</v>
      </c>
      <c r="J3296" s="69" t="s">
        <v>320</v>
      </c>
      <c r="K3296" s="69" t="s">
        <v>382</v>
      </c>
      <c r="L3296" s="69" t="s">
        <v>420</v>
      </c>
      <c r="M3296" s="69" t="s">
        <v>388</v>
      </c>
      <c r="N3296" s="69" t="s">
        <v>44</v>
      </c>
      <c r="O3296" s="69" t="s">
        <v>433</v>
      </c>
      <c r="P3296" s="69" t="s">
        <v>970</v>
      </c>
      <c r="Q3296" s="69">
        <v>261</v>
      </c>
      <c r="R3296" s="69" t="s">
        <v>199</v>
      </c>
      <c r="V3296" s="59" t="str">
        <f t="shared" si="411"/>
        <v>6610316серый / коричневый</v>
      </c>
      <c r="W3296" s="59" t="str">
        <f t="shared" si="408"/>
        <v>6610316</v>
      </c>
      <c r="X3296" s="59" t="str">
        <f t="shared" si="412"/>
        <v>TEXAS WOOL CHECK</v>
      </c>
      <c r="AC3296" s="50">
        <f t="shared" si="413"/>
        <v>2</v>
      </c>
      <c r="AD3296" s="43">
        <f t="shared" si="414"/>
        <v>645</v>
      </c>
      <c r="AE3296" s="50">
        <f t="shared" si="415"/>
        <v>2645</v>
      </c>
    </row>
    <row r="3297" spans="1:31">
      <c r="A3297" s="59" t="str">
        <f t="shared" si="409"/>
        <v>6610316261</v>
      </c>
      <c r="B3297" s="59" t="str">
        <f t="shared" si="410"/>
        <v>02-645-00</v>
      </c>
      <c r="C3297" s="69" t="s">
        <v>5965</v>
      </c>
      <c r="D3297" s="69" t="s">
        <v>5961</v>
      </c>
      <c r="E3297" s="69" t="s">
        <v>989</v>
      </c>
      <c r="F3297" s="70">
        <v>63</v>
      </c>
      <c r="G3297" s="70" t="s">
        <v>5962</v>
      </c>
      <c r="H3297" s="69" t="s">
        <v>240</v>
      </c>
      <c r="I3297" s="69" t="s">
        <v>1176</v>
      </c>
      <c r="J3297" s="69" t="s">
        <v>320</v>
      </c>
      <c r="K3297" s="69" t="s">
        <v>382</v>
      </c>
      <c r="L3297" s="69" t="s">
        <v>420</v>
      </c>
      <c r="M3297" s="69" t="s">
        <v>388</v>
      </c>
      <c r="N3297" s="69" t="s">
        <v>44</v>
      </c>
      <c r="O3297" s="69" t="s">
        <v>433</v>
      </c>
      <c r="P3297" s="69" t="s">
        <v>970</v>
      </c>
      <c r="Q3297" s="69">
        <v>261</v>
      </c>
      <c r="R3297" s="69" t="s">
        <v>199</v>
      </c>
      <c r="V3297" s="59" t="str">
        <f t="shared" si="411"/>
        <v>6610316серый / коричневый</v>
      </c>
      <c r="W3297" s="59" t="str">
        <f t="shared" si="408"/>
        <v>6610316</v>
      </c>
      <c r="X3297" s="59" t="str">
        <f t="shared" si="412"/>
        <v>TEXAS WOOL CHECK</v>
      </c>
      <c r="AC3297" s="50">
        <f t="shared" si="413"/>
        <v>2</v>
      </c>
      <c r="AD3297" s="43">
        <f t="shared" si="414"/>
        <v>645</v>
      </c>
      <c r="AE3297" s="50">
        <f t="shared" si="415"/>
        <v>2645</v>
      </c>
    </row>
    <row r="3298" spans="1:31">
      <c r="A3298" s="59" t="str">
        <f t="shared" si="409"/>
        <v>6620505321</v>
      </c>
      <c r="B3298" s="59" t="str">
        <f t="shared" si="410"/>
        <v>02-070-16</v>
      </c>
      <c r="C3298" s="69" t="s">
        <v>5966</v>
      </c>
      <c r="D3298" s="69" t="s">
        <v>5967</v>
      </c>
      <c r="E3298" s="69" t="s">
        <v>985</v>
      </c>
      <c r="F3298" s="70">
        <v>56</v>
      </c>
      <c r="G3298" s="70" t="s">
        <v>1155</v>
      </c>
      <c r="H3298" s="69" t="s">
        <v>55</v>
      </c>
      <c r="I3298" s="69" t="s">
        <v>1143</v>
      </c>
      <c r="J3298" s="69" t="s">
        <v>320</v>
      </c>
      <c r="K3298" s="69" t="s">
        <v>382</v>
      </c>
      <c r="L3298" s="69" t="s">
        <v>420</v>
      </c>
      <c r="M3298" s="69" t="s">
        <v>388</v>
      </c>
      <c r="N3298" s="69" t="s">
        <v>44</v>
      </c>
      <c r="O3298" s="69" t="s">
        <v>433</v>
      </c>
      <c r="P3298" s="69" t="s">
        <v>970</v>
      </c>
      <c r="Q3298" s="69">
        <v>321</v>
      </c>
      <c r="R3298" s="69" t="s">
        <v>71</v>
      </c>
      <c r="V3298" s="59" t="str">
        <f t="shared" si="411"/>
        <v>6620505темно-синий</v>
      </c>
      <c r="W3298" s="59" t="str">
        <f t="shared" si="408"/>
        <v>6620505</v>
      </c>
      <c r="X3298" s="59" t="str">
        <f t="shared" si="412"/>
        <v>DUCK</v>
      </c>
      <c r="AC3298" s="50">
        <f t="shared" si="413"/>
        <v>2</v>
      </c>
      <c r="AD3298" s="43">
        <f t="shared" si="414"/>
        <v>70</v>
      </c>
      <c r="AE3298" s="50">
        <f t="shared" si="415"/>
        <v>2070</v>
      </c>
    </row>
    <row r="3299" spans="1:31">
      <c r="A3299" s="59" t="str">
        <f t="shared" si="409"/>
        <v>6620505321</v>
      </c>
      <c r="B3299" s="59" t="str">
        <f t="shared" si="410"/>
        <v>02-070-16</v>
      </c>
      <c r="C3299" s="69" t="s">
        <v>5968</v>
      </c>
      <c r="D3299" s="69" t="s">
        <v>5967</v>
      </c>
      <c r="E3299" s="69" t="s">
        <v>967</v>
      </c>
      <c r="F3299" s="70">
        <v>57</v>
      </c>
      <c r="G3299" s="70" t="s">
        <v>1155</v>
      </c>
      <c r="H3299" s="69" t="s">
        <v>55</v>
      </c>
      <c r="I3299" s="69" t="s">
        <v>1143</v>
      </c>
      <c r="J3299" s="69" t="s">
        <v>320</v>
      </c>
      <c r="K3299" s="69" t="s">
        <v>382</v>
      </c>
      <c r="L3299" s="69" t="s">
        <v>420</v>
      </c>
      <c r="M3299" s="69" t="s">
        <v>388</v>
      </c>
      <c r="N3299" s="69" t="s">
        <v>44</v>
      </c>
      <c r="O3299" s="69" t="s">
        <v>433</v>
      </c>
      <c r="P3299" s="69" t="s">
        <v>970</v>
      </c>
      <c r="Q3299" s="69">
        <v>321</v>
      </c>
      <c r="R3299" s="69" t="s">
        <v>71</v>
      </c>
      <c r="V3299" s="59" t="str">
        <f t="shared" si="411"/>
        <v>6620505темно-синий</v>
      </c>
      <c r="W3299" s="59" t="str">
        <f t="shared" si="408"/>
        <v>6620505</v>
      </c>
      <c r="X3299" s="59" t="str">
        <f t="shared" si="412"/>
        <v>DUCK</v>
      </c>
      <c r="AC3299" s="50">
        <f t="shared" si="413"/>
        <v>2</v>
      </c>
      <c r="AD3299" s="43">
        <f t="shared" si="414"/>
        <v>70</v>
      </c>
      <c r="AE3299" s="50">
        <f t="shared" si="415"/>
        <v>2070</v>
      </c>
    </row>
    <row r="3300" spans="1:31">
      <c r="A3300" s="59" t="str">
        <f t="shared" si="409"/>
        <v>6620505321</v>
      </c>
      <c r="B3300" s="59" t="str">
        <f t="shared" si="410"/>
        <v>02-070-16</v>
      </c>
      <c r="C3300" s="69" t="s">
        <v>5969</v>
      </c>
      <c r="D3300" s="69" t="s">
        <v>5967</v>
      </c>
      <c r="E3300" s="69" t="s">
        <v>979</v>
      </c>
      <c r="F3300" s="70">
        <v>58</v>
      </c>
      <c r="G3300" s="70" t="s">
        <v>1155</v>
      </c>
      <c r="H3300" s="69" t="s">
        <v>55</v>
      </c>
      <c r="I3300" s="69" t="s">
        <v>1143</v>
      </c>
      <c r="J3300" s="69" t="s">
        <v>320</v>
      </c>
      <c r="K3300" s="69" t="s">
        <v>382</v>
      </c>
      <c r="L3300" s="69" t="s">
        <v>420</v>
      </c>
      <c r="M3300" s="69" t="s">
        <v>388</v>
      </c>
      <c r="N3300" s="69" t="s">
        <v>44</v>
      </c>
      <c r="O3300" s="69" t="s">
        <v>433</v>
      </c>
      <c r="P3300" s="69" t="s">
        <v>970</v>
      </c>
      <c r="Q3300" s="69">
        <v>321</v>
      </c>
      <c r="R3300" s="69" t="s">
        <v>71</v>
      </c>
      <c r="V3300" s="59" t="str">
        <f t="shared" si="411"/>
        <v>6620505темно-синий</v>
      </c>
      <c r="W3300" s="59" t="str">
        <f t="shared" si="408"/>
        <v>6620505</v>
      </c>
      <c r="X3300" s="59" t="str">
        <f t="shared" si="412"/>
        <v>DUCK</v>
      </c>
      <c r="AC3300" s="50">
        <f t="shared" si="413"/>
        <v>2</v>
      </c>
      <c r="AD3300" s="43">
        <f t="shared" si="414"/>
        <v>70</v>
      </c>
      <c r="AE3300" s="50">
        <f t="shared" si="415"/>
        <v>2070</v>
      </c>
    </row>
    <row r="3301" spans="1:31">
      <c r="A3301" s="59" t="str">
        <f t="shared" si="409"/>
        <v>6620505321</v>
      </c>
      <c r="B3301" s="59" t="str">
        <f t="shared" si="410"/>
        <v>02-070-16</v>
      </c>
      <c r="C3301" s="69" t="s">
        <v>5970</v>
      </c>
      <c r="D3301" s="69" t="s">
        <v>5967</v>
      </c>
      <c r="E3301" s="69" t="s">
        <v>972</v>
      </c>
      <c r="F3301" s="70">
        <v>59</v>
      </c>
      <c r="G3301" s="70" t="s">
        <v>1155</v>
      </c>
      <c r="H3301" s="69" t="s">
        <v>55</v>
      </c>
      <c r="I3301" s="69" t="s">
        <v>1143</v>
      </c>
      <c r="J3301" s="69" t="s">
        <v>320</v>
      </c>
      <c r="K3301" s="69" t="s">
        <v>382</v>
      </c>
      <c r="L3301" s="69" t="s">
        <v>420</v>
      </c>
      <c r="M3301" s="69" t="s">
        <v>388</v>
      </c>
      <c r="N3301" s="69" t="s">
        <v>44</v>
      </c>
      <c r="O3301" s="69" t="s">
        <v>433</v>
      </c>
      <c r="P3301" s="69" t="s">
        <v>970</v>
      </c>
      <c r="Q3301" s="69">
        <v>321</v>
      </c>
      <c r="R3301" s="69" t="s">
        <v>71</v>
      </c>
      <c r="V3301" s="59" t="str">
        <f t="shared" si="411"/>
        <v>6620505темно-синий</v>
      </c>
      <c r="W3301" s="59" t="str">
        <f t="shared" si="408"/>
        <v>6620505</v>
      </c>
      <c r="X3301" s="59" t="str">
        <f t="shared" si="412"/>
        <v>DUCK</v>
      </c>
      <c r="AC3301" s="50">
        <f t="shared" si="413"/>
        <v>2</v>
      </c>
      <c r="AD3301" s="43">
        <f t="shared" si="414"/>
        <v>70</v>
      </c>
      <c r="AE3301" s="50">
        <f t="shared" si="415"/>
        <v>2070</v>
      </c>
    </row>
    <row r="3302" spans="1:31">
      <c r="A3302" s="59" t="str">
        <f t="shared" si="409"/>
        <v>6620505321</v>
      </c>
      <c r="B3302" s="59" t="str">
        <f t="shared" si="410"/>
        <v>02-070-16</v>
      </c>
      <c r="C3302" s="69" t="s">
        <v>5971</v>
      </c>
      <c r="D3302" s="69" t="s">
        <v>5967</v>
      </c>
      <c r="E3302" s="69" t="s">
        <v>981</v>
      </c>
      <c r="F3302" s="70">
        <v>60</v>
      </c>
      <c r="G3302" s="70" t="s">
        <v>1155</v>
      </c>
      <c r="H3302" s="69" t="s">
        <v>55</v>
      </c>
      <c r="I3302" s="69" t="s">
        <v>1143</v>
      </c>
      <c r="J3302" s="69" t="s">
        <v>320</v>
      </c>
      <c r="K3302" s="69" t="s">
        <v>382</v>
      </c>
      <c r="L3302" s="69" t="s">
        <v>420</v>
      </c>
      <c r="M3302" s="69" t="s">
        <v>388</v>
      </c>
      <c r="N3302" s="69" t="s">
        <v>44</v>
      </c>
      <c r="O3302" s="69" t="s">
        <v>433</v>
      </c>
      <c r="P3302" s="69" t="s">
        <v>970</v>
      </c>
      <c r="Q3302" s="69">
        <v>321</v>
      </c>
      <c r="R3302" s="69" t="s">
        <v>71</v>
      </c>
      <c r="V3302" s="59" t="str">
        <f t="shared" si="411"/>
        <v>6620505темно-синий</v>
      </c>
      <c r="W3302" s="59" t="str">
        <f t="shared" si="408"/>
        <v>6620505</v>
      </c>
      <c r="X3302" s="59" t="str">
        <f t="shared" si="412"/>
        <v>DUCK</v>
      </c>
      <c r="AC3302" s="50">
        <f t="shared" si="413"/>
        <v>2</v>
      </c>
      <c r="AD3302" s="43">
        <f t="shared" si="414"/>
        <v>70</v>
      </c>
      <c r="AE3302" s="50">
        <f t="shared" si="415"/>
        <v>2070</v>
      </c>
    </row>
    <row r="3303" spans="1:31">
      <c r="A3303" s="59" t="str">
        <f t="shared" si="409"/>
        <v>6620505321</v>
      </c>
      <c r="B3303" s="59" t="str">
        <f t="shared" si="410"/>
        <v>02-070-16</v>
      </c>
      <c r="C3303" s="69" t="s">
        <v>5972</v>
      </c>
      <c r="D3303" s="69" t="s">
        <v>5967</v>
      </c>
      <c r="E3303" s="69" t="s">
        <v>983</v>
      </c>
      <c r="F3303" s="70">
        <v>61</v>
      </c>
      <c r="G3303" s="70" t="s">
        <v>1155</v>
      </c>
      <c r="H3303" s="69" t="s">
        <v>55</v>
      </c>
      <c r="I3303" s="69" t="s">
        <v>1143</v>
      </c>
      <c r="J3303" s="69" t="s">
        <v>320</v>
      </c>
      <c r="K3303" s="69" t="s">
        <v>382</v>
      </c>
      <c r="L3303" s="69" t="s">
        <v>420</v>
      </c>
      <c r="M3303" s="69" t="s">
        <v>388</v>
      </c>
      <c r="N3303" s="69" t="s">
        <v>44</v>
      </c>
      <c r="O3303" s="69" t="s">
        <v>433</v>
      </c>
      <c r="P3303" s="69" t="s">
        <v>970</v>
      </c>
      <c r="Q3303" s="69">
        <v>321</v>
      </c>
      <c r="R3303" s="69" t="s">
        <v>71</v>
      </c>
      <c r="V3303" s="59" t="str">
        <f t="shared" si="411"/>
        <v>6620505темно-синий</v>
      </c>
      <c r="W3303" s="59" t="str">
        <f t="shared" si="408"/>
        <v>6620505</v>
      </c>
      <c r="X3303" s="59" t="str">
        <f t="shared" si="412"/>
        <v>DUCK</v>
      </c>
      <c r="AC3303" s="50">
        <f t="shared" si="413"/>
        <v>2</v>
      </c>
      <c r="AD3303" s="43">
        <f t="shared" si="414"/>
        <v>70</v>
      </c>
      <c r="AE3303" s="50">
        <f t="shared" si="415"/>
        <v>2070</v>
      </c>
    </row>
    <row r="3304" spans="1:31">
      <c r="A3304" s="59" t="str">
        <f t="shared" si="409"/>
        <v>6620505321</v>
      </c>
      <c r="B3304" s="59" t="str">
        <f t="shared" si="410"/>
        <v>02-070-16</v>
      </c>
      <c r="C3304" s="69" t="s">
        <v>5973</v>
      </c>
      <c r="D3304" s="69" t="s">
        <v>5967</v>
      </c>
      <c r="E3304" s="69" t="s">
        <v>987</v>
      </c>
      <c r="F3304" s="70">
        <v>62</v>
      </c>
      <c r="G3304" s="70" t="s">
        <v>1155</v>
      </c>
      <c r="H3304" s="69" t="s">
        <v>55</v>
      </c>
      <c r="I3304" s="69" t="s">
        <v>1143</v>
      </c>
      <c r="J3304" s="69" t="s">
        <v>320</v>
      </c>
      <c r="K3304" s="69" t="s">
        <v>382</v>
      </c>
      <c r="L3304" s="69" t="s">
        <v>420</v>
      </c>
      <c r="M3304" s="69" t="s">
        <v>388</v>
      </c>
      <c r="N3304" s="69" t="s">
        <v>44</v>
      </c>
      <c r="O3304" s="69" t="s">
        <v>433</v>
      </c>
      <c r="P3304" s="69" t="s">
        <v>970</v>
      </c>
      <c r="Q3304" s="69">
        <v>321</v>
      </c>
      <c r="R3304" s="69" t="s">
        <v>71</v>
      </c>
      <c r="V3304" s="59" t="str">
        <f t="shared" si="411"/>
        <v>6620505темно-синий</v>
      </c>
      <c r="W3304" s="59" t="str">
        <f t="shared" si="408"/>
        <v>6620505</v>
      </c>
      <c r="X3304" s="59" t="str">
        <f t="shared" si="412"/>
        <v>DUCK</v>
      </c>
      <c r="AC3304" s="50">
        <f t="shared" si="413"/>
        <v>2</v>
      </c>
      <c r="AD3304" s="43">
        <f t="shared" si="414"/>
        <v>70</v>
      </c>
      <c r="AE3304" s="50">
        <f t="shared" si="415"/>
        <v>2070</v>
      </c>
    </row>
    <row r="3305" spans="1:31">
      <c r="A3305" s="59" t="str">
        <f t="shared" si="409"/>
        <v>6620505321</v>
      </c>
      <c r="B3305" s="59" t="str">
        <f t="shared" si="410"/>
        <v>02-070-16</v>
      </c>
      <c r="C3305" s="69" t="s">
        <v>5974</v>
      </c>
      <c r="D3305" s="69" t="s">
        <v>5967</v>
      </c>
      <c r="E3305" s="69" t="s">
        <v>989</v>
      </c>
      <c r="F3305" s="70">
        <v>63</v>
      </c>
      <c r="G3305" s="70" t="s">
        <v>1155</v>
      </c>
      <c r="H3305" s="69" t="s">
        <v>55</v>
      </c>
      <c r="I3305" s="69" t="s">
        <v>1143</v>
      </c>
      <c r="J3305" s="69" t="s">
        <v>320</v>
      </c>
      <c r="K3305" s="69" t="s">
        <v>382</v>
      </c>
      <c r="L3305" s="69" t="s">
        <v>420</v>
      </c>
      <c r="M3305" s="69" t="s">
        <v>388</v>
      </c>
      <c r="N3305" s="69" t="s">
        <v>44</v>
      </c>
      <c r="O3305" s="69" t="s">
        <v>433</v>
      </c>
      <c r="P3305" s="69" t="s">
        <v>970</v>
      </c>
      <c r="Q3305" s="69">
        <v>321</v>
      </c>
      <c r="R3305" s="69" t="s">
        <v>71</v>
      </c>
      <c r="V3305" s="59" t="str">
        <f t="shared" si="411"/>
        <v>6620505темно-синий</v>
      </c>
      <c r="W3305" s="59" t="str">
        <f t="shared" si="408"/>
        <v>6620505</v>
      </c>
      <c r="X3305" s="59" t="str">
        <f t="shared" si="412"/>
        <v>DUCK</v>
      </c>
      <c r="AC3305" s="50">
        <f t="shared" si="413"/>
        <v>2</v>
      </c>
      <c r="AD3305" s="43">
        <f t="shared" si="414"/>
        <v>70</v>
      </c>
      <c r="AE3305" s="50">
        <f t="shared" si="415"/>
        <v>2070</v>
      </c>
    </row>
    <row r="3306" spans="1:31">
      <c r="A3306" s="59" t="str">
        <f t="shared" si="409"/>
        <v>6840501361</v>
      </c>
      <c r="B3306" s="59" t="str">
        <f t="shared" si="410"/>
        <v>02-373-91</v>
      </c>
      <c r="C3306" s="69" t="s">
        <v>5975</v>
      </c>
      <c r="D3306" s="69" t="s">
        <v>5976</v>
      </c>
      <c r="E3306" s="69" t="s">
        <v>979</v>
      </c>
      <c r="F3306" s="70">
        <v>58</v>
      </c>
      <c r="G3306" s="70" t="s">
        <v>3820</v>
      </c>
      <c r="H3306" s="69" t="s">
        <v>271</v>
      </c>
      <c r="I3306" s="69" t="s">
        <v>5977</v>
      </c>
      <c r="J3306" s="69" t="s">
        <v>318</v>
      </c>
      <c r="K3306" s="69" t="s">
        <v>382</v>
      </c>
      <c r="L3306" s="69" t="s">
        <v>420</v>
      </c>
      <c r="M3306" s="69" t="s">
        <v>388</v>
      </c>
      <c r="N3306" s="69" t="s">
        <v>44</v>
      </c>
      <c r="O3306" s="69" t="s">
        <v>428</v>
      </c>
      <c r="P3306" s="69" t="s">
        <v>970</v>
      </c>
      <c r="Q3306" s="69">
        <v>361</v>
      </c>
      <c r="R3306" s="69" t="s">
        <v>86</v>
      </c>
      <c r="V3306" s="59" t="str">
        <f t="shared" si="411"/>
        <v>6840501темно-коричневый</v>
      </c>
      <c r="W3306" s="59" t="str">
        <f t="shared" si="408"/>
        <v>6840501</v>
      </c>
      <c r="X3306" s="59" t="str">
        <f t="shared" si="412"/>
        <v>HATTERAS CASHMERE</v>
      </c>
      <c r="AC3306" s="50">
        <f t="shared" si="413"/>
        <v>2</v>
      </c>
      <c r="AD3306" s="43">
        <f t="shared" si="414"/>
        <v>373</v>
      </c>
      <c r="AE3306" s="50">
        <f t="shared" si="415"/>
        <v>2373</v>
      </c>
    </row>
    <row r="3307" spans="1:31">
      <c r="A3307" s="59" t="str">
        <f t="shared" si="409"/>
        <v>6840501361</v>
      </c>
      <c r="B3307" s="59" t="str">
        <f t="shared" si="410"/>
        <v>02-373-91</v>
      </c>
      <c r="C3307" s="69" t="s">
        <v>5978</v>
      </c>
      <c r="D3307" s="69" t="s">
        <v>5976</v>
      </c>
      <c r="E3307" s="69" t="s">
        <v>989</v>
      </c>
      <c r="F3307" s="70">
        <v>63</v>
      </c>
      <c r="G3307" s="70" t="s">
        <v>3820</v>
      </c>
      <c r="H3307" s="69" t="s">
        <v>271</v>
      </c>
      <c r="I3307" s="69" t="s">
        <v>5977</v>
      </c>
      <c r="J3307" s="69" t="s">
        <v>318</v>
      </c>
      <c r="K3307" s="69" t="s">
        <v>382</v>
      </c>
      <c r="L3307" s="69" t="s">
        <v>420</v>
      </c>
      <c r="M3307" s="69" t="s">
        <v>388</v>
      </c>
      <c r="N3307" s="69" t="s">
        <v>44</v>
      </c>
      <c r="O3307" s="69" t="s">
        <v>428</v>
      </c>
      <c r="P3307" s="69" t="s">
        <v>970</v>
      </c>
      <c r="Q3307" s="69">
        <v>361</v>
      </c>
      <c r="R3307" s="69" t="s">
        <v>86</v>
      </c>
      <c r="V3307" s="59" t="str">
        <f t="shared" si="411"/>
        <v>6840501темно-коричневый</v>
      </c>
      <c r="W3307" s="59" t="str">
        <f t="shared" si="408"/>
        <v>6840501</v>
      </c>
      <c r="X3307" s="59" t="str">
        <f t="shared" si="412"/>
        <v>HATTERAS CASHMERE</v>
      </c>
      <c r="AC3307" s="50">
        <f t="shared" si="413"/>
        <v>2</v>
      </c>
      <c r="AD3307" s="43">
        <f t="shared" si="414"/>
        <v>373</v>
      </c>
      <c r="AE3307" s="50">
        <f t="shared" si="415"/>
        <v>2373</v>
      </c>
    </row>
    <row r="3308" spans="1:31">
      <c r="A3308" s="59" t="str">
        <f t="shared" si="409"/>
        <v>6840528337</v>
      </c>
      <c r="B3308" s="59" t="str">
        <f t="shared" si="410"/>
        <v>02-646-08</v>
      </c>
      <c r="C3308" s="69" t="s">
        <v>5979</v>
      </c>
      <c r="D3308" s="69" t="s">
        <v>5980</v>
      </c>
      <c r="E3308" s="69" t="s">
        <v>985</v>
      </c>
      <c r="F3308" s="70">
        <v>56</v>
      </c>
      <c r="G3308" s="70" t="s">
        <v>5981</v>
      </c>
      <c r="H3308" s="69" t="s">
        <v>83</v>
      </c>
      <c r="I3308" s="69" t="s">
        <v>5982</v>
      </c>
      <c r="J3308" s="69" t="s">
        <v>318</v>
      </c>
      <c r="K3308" s="69" t="s">
        <v>382</v>
      </c>
      <c r="L3308" s="69" t="s">
        <v>420</v>
      </c>
      <c r="M3308" s="69" t="s">
        <v>388</v>
      </c>
      <c r="N3308" s="69" t="s">
        <v>44</v>
      </c>
      <c r="O3308" s="69" t="s">
        <v>428</v>
      </c>
      <c r="P3308" s="69" t="s">
        <v>970</v>
      </c>
      <c r="Q3308" s="69">
        <v>337</v>
      </c>
      <c r="R3308" s="69" t="s">
        <v>83</v>
      </c>
      <c r="V3308" s="59" t="str">
        <f t="shared" si="411"/>
        <v>6840528серый</v>
      </c>
      <c r="W3308" s="59" t="str">
        <f t="shared" si="408"/>
        <v>6840528</v>
      </c>
      <c r="X3308" s="59" t="str">
        <f t="shared" si="412"/>
        <v>HATTERAS VIRGIN WOOL</v>
      </c>
      <c r="AC3308" s="50">
        <f t="shared" si="413"/>
        <v>2</v>
      </c>
      <c r="AD3308" s="43">
        <f t="shared" si="414"/>
        <v>646</v>
      </c>
      <c r="AE3308" s="50">
        <f t="shared" si="415"/>
        <v>2646</v>
      </c>
    </row>
    <row r="3309" spans="1:31">
      <c r="A3309" s="59" t="str">
        <f t="shared" si="409"/>
        <v>6840528337</v>
      </c>
      <c r="B3309" s="59" t="str">
        <f t="shared" si="410"/>
        <v>02-646-08</v>
      </c>
      <c r="C3309" s="69" t="s">
        <v>5983</v>
      </c>
      <c r="D3309" s="69" t="s">
        <v>5980</v>
      </c>
      <c r="E3309" s="69" t="s">
        <v>967</v>
      </c>
      <c r="F3309" s="70">
        <v>57</v>
      </c>
      <c r="G3309" s="70" t="s">
        <v>5981</v>
      </c>
      <c r="H3309" s="69" t="s">
        <v>83</v>
      </c>
      <c r="I3309" s="69" t="s">
        <v>5982</v>
      </c>
      <c r="J3309" s="69" t="s">
        <v>318</v>
      </c>
      <c r="K3309" s="69" t="s">
        <v>382</v>
      </c>
      <c r="L3309" s="69" t="s">
        <v>420</v>
      </c>
      <c r="M3309" s="69" t="s">
        <v>388</v>
      </c>
      <c r="N3309" s="69" t="s">
        <v>44</v>
      </c>
      <c r="O3309" s="69" t="s">
        <v>428</v>
      </c>
      <c r="P3309" s="69" t="s">
        <v>970</v>
      </c>
      <c r="Q3309" s="69">
        <v>337</v>
      </c>
      <c r="R3309" s="69" t="s">
        <v>83</v>
      </c>
      <c r="V3309" s="59" t="str">
        <f t="shared" si="411"/>
        <v>6840528серый</v>
      </c>
      <c r="W3309" s="59" t="str">
        <f t="shared" si="408"/>
        <v>6840528</v>
      </c>
      <c r="X3309" s="59" t="str">
        <f t="shared" si="412"/>
        <v>HATTERAS VIRGIN WOOL</v>
      </c>
      <c r="AC3309" s="50">
        <f t="shared" si="413"/>
        <v>2</v>
      </c>
      <c r="AD3309" s="43">
        <f t="shared" si="414"/>
        <v>646</v>
      </c>
      <c r="AE3309" s="50">
        <f t="shared" si="415"/>
        <v>2646</v>
      </c>
    </row>
    <row r="3310" spans="1:31">
      <c r="A3310" s="59" t="str">
        <f t="shared" si="409"/>
        <v>6840528337</v>
      </c>
      <c r="B3310" s="59" t="str">
        <f t="shared" si="410"/>
        <v>02-646-08</v>
      </c>
      <c r="C3310" s="69" t="s">
        <v>5984</v>
      </c>
      <c r="D3310" s="69" t="s">
        <v>5980</v>
      </c>
      <c r="E3310" s="69" t="s">
        <v>979</v>
      </c>
      <c r="F3310" s="70">
        <v>58</v>
      </c>
      <c r="G3310" s="70" t="s">
        <v>5981</v>
      </c>
      <c r="H3310" s="69" t="s">
        <v>83</v>
      </c>
      <c r="I3310" s="69" t="s">
        <v>5982</v>
      </c>
      <c r="J3310" s="69" t="s">
        <v>318</v>
      </c>
      <c r="K3310" s="69" t="s">
        <v>382</v>
      </c>
      <c r="L3310" s="69" t="s">
        <v>420</v>
      </c>
      <c r="M3310" s="69" t="s">
        <v>388</v>
      </c>
      <c r="N3310" s="69" t="s">
        <v>44</v>
      </c>
      <c r="O3310" s="69" t="s">
        <v>428</v>
      </c>
      <c r="P3310" s="69" t="s">
        <v>970</v>
      </c>
      <c r="Q3310" s="69">
        <v>337</v>
      </c>
      <c r="R3310" s="69" t="s">
        <v>83</v>
      </c>
      <c r="V3310" s="59" t="str">
        <f t="shared" si="411"/>
        <v>6840528серый</v>
      </c>
      <c r="W3310" s="59" t="str">
        <f t="shared" si="408"/>
        <v>6840528</v>
      </c>
      <c r="X3310" s="59" t="str">
        <f t="shared" si="412"/>
        <v>HATTERAS VIRGIN WOOL</v>
      </c>
      <c r="AC3310" s="50">
        <f t="shared" si="413"/>
        <v>2</v>
      </c>
      <c r="AD3310" s="43">
        <f t="shared" si="414"/>
        <v>646</v>
      </c>
      <c r="AE3310" s="50">
        <f t="shared" si="415"/>
        <v>2646</v>
      </c>
    </row>
    <row r="3311" spans="1:31">
      <c r="A3311" s="59" t="str">
        <f t="shared" si="409"/>
        <v>6840528337</v>
      </c>
      <c r="B3311" s="59" t="str">
        <f t="shared" si="410"/>
        <v>02-646-08</v>
      </c>
      <c r="C3311" s="69" t="s">
        <v>5985</v>
      </c>
      <c r="D3311" s="69" t="s">
        <v>5980</v>
      </c>
      <c r="E3311" s="69" t="s">
        <v>972</v>
      </c>
      <c r="F3311" s="70">
        <v>59</v>
      </c>
      <c r="G3311" s="70" t="s">
        <v>5981</v>
      </c>
      <c r="H3311" s="69" t="s">
        <v>83</v>
      </c>
      <c r="I3311" s="69" t="s">
        <v>5982</v>
      </c>
      <c r="J3311" s="69" t="s">
        <v>318</v>
      </c>
      <c r="K3311" s="69" t="s">
        <v>382</v>
      </c>
      <c r="L3311" s="69" t="s">
        <v>420</v>
      </c>
      <c r="M3311" s="69" t="s">
        <v>388</v>
      </c>
      <c r="N3311" s="69" t="s">
        <v>44</v>
      </c>
      <c r="O3311" s="69" t="s">
        <v>428</v>
      </c>
      <c r="P3311" s="69" t="s">
        <v>970</v>
      </c>
      <c r="Q3311" s="69">
        <v>337</v>
      </c>
      <c r="R3311" s="69" t="s">
        <v>83</v>
      </c>
      <c r="V3311" s="59" t="str">
        <f t="shared" si="411"/>
        <v>6840528серый</v>
      </c>
      <c r="W3311" s="59" t="str">
        <f t="shared" si="408"/>
        <v>6840528</v>
      </c>
      <c r="X3311" s="59" t="str">
        <f t="shared" si="412"/>
        <v>HATTERAS VIRGIN WOOL</v>
      </c>
      <c r="AC3311" s="50">
        <f t="shared" si="413"/>
        <v>2</v>
      </c>
      <c r="AD3311" s="43">
        <f t="shared" si="414"/>
        <v>646</v>
      </c>
      <c r="AE3311" s="50">
        <f t="shared" si="415"/>
        <v>2646</v>
      </c>
    </row>
    <row r="3312" spans="1:31">
      <c r="A3312" s="59" t="str">
        <f t="shared" si="409"/>
        <v>6840528337</v>
      </c>
      <c r="B3312" s="59" t="str">
        <f t="shared" si="410"/>
        <v>02-646-08</v>
      </c>
      <c r="C3312" s="69" t="s">
        <v>5986</v>
      </c>
      <c r="D3312" s="69" t="s">
        <v>5980</v>
      </c>
      <c r="E3312" s="69" t="s">
        <v>981</v>
      </c>
      <c r="F3312" s="70">
        <v>60</v>
      </c>
      <c r="G3312" s="70" t="s">
        <v>5981</v>
      </c>
      <c r="H3312" s="69" t="s">
        <v>83</v>
      </c>
      <c r="I3312" s="69" t="s">
        <v>5982</v>
      </c>
      <c r="J3312" s="69" t="s">
        <v>318</v>
      </c>
      <c r="K3312" s="69" t="s">
        <v>382</v>
      </c>
      <c r="L3312" s="69" t="s">
        <v>420</v>
      </c>
      <c r="M3312" s="69" t="s">
        <v>388</v>
      </c>
      <c r="N3312" s="69" t="s">
        <v>44</v>
      </c>
      <c r="O3312" s="69" t="s">
        <v>428</v>
      </c>
      <c r="P3312" s="69" t="s">
        <v>970</v>
      </c>
      <c r="Q3312" s="69">
        <v>337</v>
      </c>
      <c r="R3312" s="69" t="s">
        <v>83</v>
      </c>
      <c r="V3312" s="59" t="str">
        <f t="shared" si="411"/>
        <v>6840528серый</v>
      </c>
      <c r="W3312" s="59" t="str">
        <f t="shared" si="408"/>
        <v>6840528</v>
      </c>
      <c r="X3312" s="59" t="str">
        <f t="shared" si="412"/>
        <v>HATTERAS VIRGIN WOOL</v>
      </c>
      <c r="AC3312" s="50">
        <f t="shared" si="413"/>
        <v>2</v>
      </c>
      <c r="AD3312" s="43">
        <f t="shared" si="414"/>
        <v>646</v>
      </c>
      <c r="AE3312" s="50">
        <f t="shared" si="415"/>
        <v>2646</v>
      </c>
    </row>
    <row r="3313" spans="1:31">
      <c r="A3313" s="59" t="str">
        <f t="shared" si="409"/>
        <v>6840528337</v>
      </c>
      <c r="B3313" s="59" t="str">
        <f t="shared" si="410"/>
        <v>02-646-08</v>
      </c>
      <c r="C3313" s="69" t="s">
        <v>5987</v>
      </c>
      <c r="D3313" s="69" t="s">
        <v>5980</v>
      </c>
      <c r="E3313" s="69" t="s">
        <v>983</v>
      </c>
      <c r="F3313" s="70">
        <v>61</v>
      </c>
      <c r="G3313" s="70" t="s">
        <v>5981</v>
      </c>
      <c r="H3313" s="69" t="s">
        <v>83</v>
      </c>
      <c r="I3313" s="69" t="s">
        <v>5982</v>
      </c>
      <c r="J3313" s="69" t="s">
        <v>318</v>
      </c>
      <c r="K3313" s="69" t="s">
        <v>382</v>
      </c>
      <c r="L3313" s="69" t="s">
        <v>420</v>
      </c>
      <c r="M3313" s="69" t="s">
        <v>388</v>
      </c>
      <c r="N3313" s="69" t="s">
        <v>44</v>
      </c>
      <c r="O3313" s="69" t="s">
        <v>428</v>
      </c>
      <c r="P3313" s="69" t="s">
        <v>970</v>
      </c>
      <c r="Q3313" s="69">
        <v>337</v>
      </c>
      <c r="R3313" s="69" t="s">
        <v>83</v>
      </c>
      <c r="V3313" s="59" t="str">
        <f t="shared" si="411"/>
        <v>6840528серый</v>
      </c>
      <c r="W3313" s="59" t="str">
        <f t="shared" si="408"/>
        <v>6840528</v>
      </c>
      <c r="X3313" s="59" t="str">
        <f t="shared" si="412"/>
        <v>HATTERAS VIRGIN WOOL</v>
      </c>
      <c r="AC3313" s="50">
        <f t="shared" si="413"/>
        <v>2</v>
      </c>
      <c r="AD3313" s="43">
        <f t="shared" si="414"/>
        <v>646</v>
      </c>
      <c r="AE3313" s="50">
        <f t="shared" si="415"/>
        <v>2646</v>
      </c>
    </row>
    <row r="3314" spans="1:31">
      <c r="A3314" s="59" t="str">
        <f t="shared" si="409"/>
        <v>6840528337</v>
      </c>
      <c r="B3314" s="59" t="str">
        <f t="shared" si="410"/>
        <v>02-646-08</v>
      </c>
      <c r="C3314" s="69" t="s">
        <v>5988</v>
      </c>
      <c r="D3314" s="69" t="s">
        <v>5980</v>
      </c>
      <c r="E3314" s="69" t="s">
        <v>987</v>
      </c>
      <c r="F3314" s="70">
        <v>62</v>
      </c>
      <c r="G3314" s="70" t="s">
        <v>5981</v>
      </c>
      <c r="H3314" s="69" t="s">
        <v>83</v>
      </c>
      <c r="I3314" s="69" t="s">
        <v>5982</v>
      </c>
      <c r="J3314" s="69" t="s">
        <v>318</v>
      </c>
      <c r="K3314" s="69" t="s">
        <v>382</v>
      </c>
      <c r="L3314" s="69" t="s">
        <v>420</v>
      </c>
      <c r="M3314" s="69" t="s">
        <v>388</v>
      </c>
      <c r="N3314" s="69" t="s">
        <v>44</v>
      </c>
      <c r="O3314" s="69" t="s">
        <v>428</v>
      </c>
      <c r="P3314" s="69" t="s">
        <v>970</v>
      </c>
      <c r="Q3314" s="69">
        <v>337</v>
      </c>
      <c r="R3314" s="69" t="s">
        <v>83</v>
      </c>
      <c r="V3314" s="59" t="str">
        <f t="shared" si="411"/>
        <v>6840528серый</v>
      </c>
      <c r="W3314" s="59" t="str">
        <f t="shared" si="408"/>
        <v>6840528</v>
      </c>
      <c r="X3314" s="59" t="str">
        <f t="shared" si="412"/>
        <v>HATTERAS VIRGIN WOOL</v>
      </c>
      <c r="AC3314" s="50">
        <f t="shared" si="413"/>
        <v>2</v>
      </c>
      <c r="AD3314" s="43">
        <f t="shared" si="414"/>
        <v>646</v>
      </c>
      <c r="AE3314" s="50">
        <f t="shared" si="415"/>
        <v>2646</v>
      </c>
    </row>
    <row r="3315" spans="1:31">
      <c r="A3315" s="59" t="str">
        <f t="shared" si="409"/>
        <v>6840528337</v>
      </c>
      <c r="B3315" s="59" t="str">
        <f t="shared" si="410"/>
        <v>02-646-08</v>
      </c>
      <c r="C3315" s="69" t="s">
        <v>5989</v>
      </c>
      <c r="D3315" s="69" t="s">
        <v>5980</v>
      </c>
      <c r="E3315" s="69" t="s">
        <v>989</v>
      </c>
      <c r="F3315" s="70">
        <v>63</v>
      </c>
      <c r="G3315" s="70" t="s">
        <v>5981</v>
      </c>
      <c r="H3315" s="69" t="s">
        <v>83</v>
      </c>
      <c r="I3315" s="69" t="s">
        <v>5982</v>
      </c>
      <c r="J3315" s="69" t="s">
        <v>318</v>
      </c>
      <c r="K3315" s="69" t="s">
        <v>382</v>
      </c>
      <c r="L3315" s="69" t="s">
        <v>420</v>
      </c>
      <c r="M3315" s="69" t="s">
        <v>388</v>
      </c>
      <c r="N3315" s="69" t="s">
        <v>44</v>
      </c>
      <c r="O3315" s="69" t="s">
        <v>428</v>
      </c>
      <c r="P3315" s="69" t="s">
        <v>970</v>
      </c>
      <c r="Q3315" s="69">
        <v>337</v>
      </c>
      <c r="R3315" s="69" t="s">
        <v>83</v>
      </c>
      <c r="V3315" s="59" t="str">
        <f t="shared" si="411"/>
        <v>6840528серый</v>
      </c>
      <c r="W3315" s="59" t="str">
        <f t="shared" si="408"/>
        <v>6840528</v>
      </c>
      <c r="X3315" s="59" t="str">
        <f t="shared" si="412"/>
        <v>HATTERAS VIRGIN WOOL</v>
      </c>
      <c r="AC3315" s="50">
        <f t="shared" si="413"/>
        <v>2</v>
      </c>
      <c r="AD3315" s="43">
        <f t="shared" si="414"/>
        <v>646</v>
      </c>
      <c r="AE3315" s="50">
        <f t="shared" si="415"/>
        <v>2646</v>
      </c>
    </row>
    <row r="3316" spans="1:31">
      <c r="A3316" s="59" t="str">
        <f t="shared" si="409"/>
        <v>68473066</v>
      </c>
      <c r="B3316" s="59" t="str">
        <f t="shared" si="410"/>
        <v>02-647-14</v>
      </c>
      <c r="C3316" s="69" t="s">
        <v>5990</v>
      </c>
      <c r="D3316" s="69" t="s">
        <v>5991</v>
      </c>
      <c r="E3316" s="69" t="s">
        <v>967</v>
      </c>
      <c r="F3316" s="70">
        <v>57</v>
      </c>
      <c r="G3316" s="70" t="s">
        <v>5992</v>
      </c>
      <c r="H3316" s="69" t="s">
        <v>86</v>
      </c>
      <c r="I3316" s="69" t="s">
        <v>1059</v>
      </c>
      <c r="J3316" s="69" t="s">
        <v>318</v>
      </c>
      <c r="K3316" s="69" t="s">
        <v>382</v>
      </c>
      <c r="L3316" s="69" t="s">
        <v>420</v>
      </c>
      <c r="M3316" s="69" t="s">
        <v>388</v>
      </c>
      <c r="N3316" s="69" t="s">
        <v>32</v>
      </c>
      <c r="O3316" s="69" t="s">
        <v>386</v>
      </c>
      <c r="P3316" s="69" t="s">
        <v>970</v>
      </c>
      <c r="Q3316" s="69">
        <v>6</v>
      </c>
      <c r="R3316" s="69" t="s">
        <v>71</v>
      </c>
      <c r="V3316" s="59" t="str">
        <f t="shared" si="411"/>
        <v>6847306коричневый</v>
      </c>
      <c r="W3316" s="59" t="str">
        <f t="shared" si="408"/>
        <v>6847306</v>
      </c>
      <c r="X3316" s="59" t="str">
        <f t="shared" si="412"/>
        <v>HATTERAS CALF SPLIT</v>
      </c>
      <c r="AC3316" s="50">
        <f t="shared" si="413"/>
        <v>2</v>
      </c>
      <c r="AD3316" s="43">
        <f t="shared" si="414"/>
        <v>647</v>
      </c>
      <c r="AE3316" s="50">
        <f t="shared" si="415"/>
        <v>2647</v>
      </c>
    </row>
    <row r="3317" spans="1:31">
      <c r="A3317" s="59" t="str">
        <f t="shared" si="409"/>
        <v>68473066</v>
      </c>
      <c r="B3317" s="59" t="str">
        <f t="shared" si="410"/>
        <v>02-647-14</v>
      </c>
      <c r="C3317" s="69" t="s">
        <v>5993</v>
      </c>
      <c r="D3317" s="69" t="s">
        <v>5991</v>
      </c>
      <c r="E3317" s="69" t="s">
        <v>972</v>
      </c>
      <c r="F3317" s="70">
        <v>59</v>
      </c>
      <c r="G3317" s="70" t="s">
        <v>5992</v>
      </c>
      <c r="H3317" s="69" t="s">
        <v>86</v>
      </c>
      <c r="I3317" s="69" t="s">
        <v>1059</v>
      </c>
      <c r="J3317" s="69" t="s">
        <v>318</v>
      </c>
      <c r="K3317" s="69" t="s">
        <v>382</v>
      </c>
      <c r="L3317" s="69" t="s">
        <v>420</v>
      </c>
      <c r="M3317" s="69" t="s">
        <v>388</v>
      </c>
      <c r="N3317" s="69" t="s">
        <v>32</v>
      </c>
      <c r="O3317" s="69" t="s">
        <v>386</v>
      </c>
      <c r="P3317" s="69" t="s">
        <v>970</v>
      </c>
      <c r="Q3317" s="69">
        <v>6</v>
      </c>
      <c r="R3317" s="69" t="s">
        <v>71</v>
      </c>
      <c r="V3317" s="59" t="str">
        <f t="shared" si="411"/>
        <v>6847306коричневый</v>
      </c>
      <c r="W3317" s="59" t="str">
        <f t="shared" si="408"/>
        <v>6847306</v>
      </c>
      <c r="X3317" s="59" t="str">
        <f t="shared" si="412"/>
        <v>HATTERAS CALF SPLIT</v>
      </c>
      <c r="AC3317" s="50">
        <f t="shared" si="413"/>
        <v>2</v>
      </c>
      <c r="AD3317" s="43">
        <f t="shared" si="414"/>
        <v>647</v>
      </c>
      <c r="AE3317" s="50">
        <f t="shared" si="415"/>
        <v>2647</v>
      </c>
    </row>
    <row r="3318" spans="1:31">
      <c r="A3318" s="59" t="str">
        <f t="shared" si="409"/>
        <v>68473066</v>
      </c>
      <c r="B3318" s="59" t="str">
        <f t="shared" si="410"/>
        <v>02-647-14</v>
      </c>
      <c r="C3318" s="69" t="s">
        <v>5994</v>
      </c>
      <c r="D3318" s="69" t="s">
        <v>5991</v>
      </c>
      <c r="E3318" s="69" t="s">
        <v>983</v>
      </c>
      <c r="F3318" s="70">
        <v>61</v>
      </c>
      <c r="G3318" s="70" t="s">
        <v>5992</v>
      </c>
      <c r="H3318" s="69" t="s">
        <v>86</v>
      </c>
      <c r="I3318" s="69" t="s">
        <v>1059</v>
      </c>
      <c r="J3318" s="69" t="s">
        <v>318</v>
      </c>
      <c r="K3318" s="69" t="s">
        <v>382</v>
      </c>
      <c r="L3318" s="69" t="s">
        <v>420</v>
      </c>
      <c r="M3318" s="69" t="s">
        <v>388</v>
      </c>
      <c r="N3318" s="69" t="s">
        <v>32</v>
      </c>
      <c r="O3318" s="69" t="s">
        <v>386</v>
      </c>
      <c r="P3318" s="69" t="s">
        <v>970</v>
      </c>
      <c r="Q3318" s="69">
        <v>6</v>
      </c>
      <c r="R3318" s="69" t="s">
        <v>71</v>
      </c>
      <c r="V3318" s="59" t="str">
        <f t="shared" si="411"/>
        <v>6847306коричневый</v>
      </c>
      <c r="W3318" s="59" t="str">
        <f t="shared" si="408"/>
        <v>6847306</v>
      </c>
      <c r="X3318" s="59" t="str">
        <f t="shared" si="412"/>
        <v>HATTERAS CALF SPLIT</v>
      </c>
      <c r="AC3318" s="50">
        <f t="shared" si="413"/>
        <v>2</v>
      </c>
      <c r="AD3318" s="43">
        <f t="shared" si="414"/>
        <v>647</v>
      </c>
      <c r="AE3318" s="50">
        <f t="shared" si="415"/>
        <v>2647</v>
      </c>
    </row>
    <row r="3319" spans="1:31">
      <c r="A3319" s="59" t="str">
        <f t="shared" si="409"/>
        <v>68473066</v>
      </c>
      <c r="B3319" s="59" t="str">
        <f t="shared" si="410"/>
        <v>02-647-14</v>
      </c>
      <c r="C3319" s="69" t="s">
        <v>5995</v>
      </c>
      <c r="D3319" s="69" t="s">
        <v>5991</v>
      </c>
      <c r="E3319" s="69" t="s">
        <v>989</v>
      </c>
      <c r="F3319" s="70">
        <v>63</v>
      </c>
      <c r="G3319" s="70" t="s">
        <v>5992</v>
      </c>
      <c r="H3319" s="69" t="s">
        <v>86</v>
      </c>
      <c r="I3319" s="69" t="s">
        <v>1059</v>
      </c>
      <c r="J3319" s="69" t="s">
        <v>318</v>
      </c>
      <c r="K3319" s="69" t="s">
        <v>382</v>
      </c>
      <c r="L3319" s="69" t="s">
        <v>420</v>
      </c>
      <c r="M3319" s="69" t="s">
        <v>388</v>
      </c>
      <c r="N3319" s="69" t="s">
        <v>32</v>
      </c>
      <c r="O3319" s="69" t="s">
        <v>386</v>
      </c>
      <c r="P3319" s="69" t="s">
        <v>970</v>
      </c>
      <c r="Q3319" s="69">
        <v>6</v>
      </c>
      <c r="R3319" s="69" t="s">
        <v>71</v>
      </c>
      <c r="V3319" s="59" t="str">
        <f t="shared" si="411"/>
        <v>6847306коричневый</v>
      </c>
      <c r="W3319" s="59" t="str">
        <f t="shared" si="408"/>
        <v>6847306</v>
      </c>
      <c r="X3319" s="59" t="str">
        <f t="shared" si="412"/>
        <v>HATTERAS CALF SPLIT</v>
      </c>
      <c r="AC3319" s="50">
        <f t="shared" si="413"/>
        <v>2</v>
      </c>
      <c r="AD3319" s="43">
        <f t="shared" si="414"/>
        <v>647</v>
      </c>
      <c r="AE3319" s="50">
        <f t="shared" si="415"/>
        <v>2647</v>
      </c>
    </row>
    <row r="3320" spans="1:31">
      <c r="A3320" s="59" t="str">
        <f t="shared" si="409"/>
        <v>85993612</v>
      </c>
      <c r="B3320" s="59" t="str">
        <f t="shared" si="410"/>
        <v>02-648-06</v>
      </c>
      <c r="C3320" s="69" t="s">
        <v>5996</v>
      </c>
      <c r="D3320" s="69" t="s">
        <v>5997</v>
      </c>
      <c r="E3320" s="69" t="s">
        <v>907</v>
      </c>
      <c r="F3320" s="70">
        <v>0</v>
      </c>
      <c r="G3320" s="70" t="s">
        <v>5998</v>
      </c>
      <c r="H3320" s="69" t="s">
        <v>71</v>
      </c>
      <c r="I3320" s="69" t="s">
        <v>1793</v>
      </c>
      <c r="J3320" s="69" t="s">
        <v>515</v>
      </c>
      <c r="K3320" s="69" t="s">
        <v>382</v>
      </c>
      <c r="L3320" s="69" t="s">
        <v>420</v>
      </c>
      <c r="M3320" s="69" t="s">
        <v>389</v>
      </c>
      <c r="N3320" s="69" t="s">
        <v>44</v>
      </c>
      <c r="O3320" s="69" t="s">
        <v>385</v>
      </c>
      <c r="P3320" s="69" t="s">
        <v>970</v>
      </c>
      <c r="Q3320" s="69">
        <v>2</v>
      </c>
      <c r="R3320" s="69" t="s">
        <v>71</v>
      </c>
      <c r="V3320" s="59" t="str">
        <f t="shared" si="411"/>
        <v>8599361синий</v>
      </c>
      <c r="W3320" s="59" t="str">
        <f t="shared" si="408"/>
        <v>8599361</v>
      </c>
      <c r="X3320" s="59" t="str">
        <f t="shared" si="412"/>
        <v>BEANIE WOOL</v>
      </c>
      <c r="AC3320" s="50">
        <f t="shared" si="413"/>
        <v>2</v>
      </c>
      <c r="AD3320" s="43">
        <f t="shared" si="414"/>
        <v>648</v>
      </c>
      <c r="AE3320" s="50">
        <f t="shared" si="415"/>
        <v>2648</v>
      </c>
    </row>
    <row r="3321" spans="1:31">
      <c r="A3321" s="59" t="str">
        <f t="shared" si="409"/>
        <v>85993613</v>
      </c>
      <c r="B3321" s="59" t="str">
        <f t="shared" si="410"/>
        <v>02-648-08</v>
      </c>
      <c r="C3321" s="69" t="s">
        <v>5999</v>
      </c>
      <c r="D3321" s="69" t="s">
        <v>6000</v>
      </c>
      <c r="E3321" s="69" t="s">
        <v>907</v>
      </c>
      <c r="F3321" s="70">
        <v>0</v>
      </c>
      <c r="G3321" s="70" t="s">
        <v>5998</v>
      </c>
      <c r="H3321" s="69" t="s">
        <v>83</v>
      </c>
      <c r="I3321" s="69" t="s">
        <v>1793</v>
      </c>
      <c r="J3321" s="69" t="s">
        <v>515</v>
      </c>
      <c r="K3321" s="69" t="s">
        <v>382</v>
      </c>
      <c r="L3321" s="69" t="s">
        <v>420</v>
      </c>
      <c r="M3321" s="69" t="s">
        <v>389</v>
      </c>
      <c r="N3321" s="69" t="s">
        <v>44</v>
      </c>
      <c r="O3321" s="69" t="s">
        <v>385</v>
      </c>
      <c r="P3321" s="69" t="s">
        <v>970</v>
      </c>
      <c r="Q3321" s="69">
        <v>3</v>
      </c>
      <c r="R3321" s="69" t="s">
        <v>83</v>
      </c>
      <c r="V3321" s="59" t="str">
        <f t="shared" si="411"/>
        <v>8599361серый</v>
      </c>
      <c r="W3321" s="59" t="str">
        <f t="shared" si="408"/>
        <v>8599361</v>
      </c>
      <c r="X3321" s="59" t="str">
        <f t="shared" si="412"/>
        <v>BEANIE WOOL</v>
      </c>
      <c r="AC3321" s="50">
        <f t="shared" si="413"/>
        <v>2</v>
      </c>
      <c r="AD3321" s="43">
        <f t="shared" si="414"/>
        <v>648</v>
      </c>
      <c r="AE3321" s="50">
        <f t="shared" si="415"/>
        <v>2648</v>
      </c>
    </row>
    <row r="3322" spans="1:31">
      <c r="A3322" s="59" t="str">
        <f t="shared" si="409"/>
        <v>85993614</v>
      </c>
      <c r="B3322" s="59" t="str">
        <f t="shared" si="410"/>
        <v>02-648-11</v>
      </c>
      <c r="C3322" s="69" t="s">
        <v>6001</v>
      </c>
      <c r="D3322" s="69" t="s">
        <v>6002</v>
      </c>
      <c r="E3322" s="69" t="s">
        <v>907</v>
      </c>
      <c r="F3322" s="70">
        <v>0</v>
      </c>
      <c r="G3322" s="70" t="s">
        <v>5998</v>
      </c>
      <c r="H3322" s="69" t="s">
        <v>60</v>
      </c>
      <c r="I3322" s="69" t="s">
        <v>1793</v>
      </c>
      <c r="J3322" s="69" t="s">
        <v>515</v>
      </c>
      <c r="K3322" s="69" t="s">
        <v>382</v>
      </c>
      <c r="L3322" s="69" t="s">
        <v>420</v>
      </c>
      <c r="M3322" s="69" t="s">
        <v>389</v>
      </c>
      <c r="N3322" s="69" t="s">
        <v>44</v>
      </c>
      <c r="O3322" s="69" t="s">
        <v>385</v>
      </c>
      <c r="P3322" s="69" t="s">
        <v>970</v>
      </c>
      <c r="Q3322" s="69">
        <v>4</v>
      </c>
      <c r="R3322" s="69" t="s">
        <v>60</v>
      </c>
      <c r="V3322" s="59" t="str">
        <f t="shared" si="411"/>
        <v>8599361зеленый</v>
      </c>
      <c r="W3322" s="59" t="str">
        <f t="shared" si="408"/>
        <v>8599361</v>
      </c>
      <c r="X3322" s="59" t="str">
        <f t="shared" si="412"/>
        <v>BEANIE WOOL</v>
      </c>
      <c r="AC3322" s="50">
        <f t="shared" si="413"/>
        <v>2</v>
      </c>
      <c r="AD3322" s="43">
        <f t="shared" si="414"/>
        <v>648</v>
      </c>
      <c r="AE3322" s="50">
        <f t="shared" si="415"/>
        <v>2648</v>
      </c>
    </row>
    <row r="3323" spans="1:31">
      <c r="A3323" s="59" t="str">
        <f t="shared" si="409"/>
        <v>85993616</v>
      </c>
      <c r="B3323" s="59" t="str">
        <f t="shared" si="410"/>
        <v>02-648-14</v>
      </c>
      <c r="C3323" s="69" t="s">
        <v>6003</v>
      </c>
      <c r="D3323" s="69" t="s">
        <v>6004</v>
      </c>
      <c r="E3323" s="69" t="s">
        <v>907</v>
      </c>
      <c r="F3323" s="70">
        <v>0</v>
      </c>
      <c r="G3323" s="70" t="s">
        <v>5998</v>
      </c>
      <c r="H3323" s="69" t="s">
        <v>86</v>
      </c>
      <c r="I3323" s="69" t="s">
        <v>1793</v>
      </c>
      <c r="J3323" s="69" t="s">
        <v>515</v>
      </c>
      <c r="K3323" s="69" t="s">
        <v>382</v>
      </c>
      <c r="L3323" s="69" t="s">
        <v>420</v>
      </c>
      <c r="M3323" s="69" t="s">
        <v>389</v>
      </c>
      <c r="N3323" s="69" t="s">
        <v>44</v>
      </c>
      <c r="O3323" s="69" t="s">
        <v>385</v>
      </c>
      <c r="P3323" s="69" t="s">
        <v>970</v>
      </c>
      <c r="Q3323" s="69">
        <v>6</v>
      </c>
      <c r="R3323" s="69" t="s">
        <v>86</v>
      </c>
      <c r="V3323" s="59" t="str">
        <f t="shared" si="411"/>
        <v>8599361коричневый</v>
      </c>
      <c r="W3323" s="59" t="str">
        <f t="shared" si="408"/>
        <v>8599361</v>
      </c>
      <c r="X3323" s="59" t="str">
        <f t="shared" si="412"/>
        <v>BEANIE WOOL</v>
      </c>
      <c r="AC3323" s="50">
        <f t="shared" si="413"/>
        <v>2</v>
      </c>
      <c r="AD3323" s="43">
        <f t="shared" si="414"/>
        <v>648</v>
      </c>
      <c r="AE3323" s="50">
        <f t="shared" si="415"/>
        <v>2648</v>
      </c>
    </row>
    <row r="3324" spans="1:31">
      <c r="A3324" s="59" t="str">
        <f t="shared" si="409"/>
        <v>8820502351</v>
      </c>
      <c r="B3324" s="59" t="str">
        <f t="shared" si="410"/>
        <v>02-455-11</v>
      </c>
      <c r="C3324" s="69" t="s">
        <v>6005</v>
      </c>
      <c r="D3324" s="69" t="s">
        <v>6006</v>
      </c>
      <c r="E3324" s="69" t="s">
        <v>967</v>
      </c>
      <c r="F3324" s="70">
        <v>57</v>
      </c>
      <c r="G3324" s="70" t="s">
        <v>4463</v>
      </c>
      <c r="H3324" s="69" t="s">
        <v>60</v>
      </c>
      <c r="I3324" s="69" t="s">
        <v>5475</v>
      </c>
      <c r="J3324" s="69" t="s">
        <v>361</v>
      </c>
      <c r="K3324" s="69" t="s">
        <v>382</v>
      </c>
      <c r="L3324" s="69" t="s">
        <v>420</v>
      </c>
      <c r="M3324" s="69" t="s">
        <v>389</v>
      </c>
      <c r="N3324" s="69" t="s">
        <v>44</v>
      </c>
      <c r="O3324" s="69" t="s">
        <v>433</v>
      </c>
      <c r="P3324" s="69" t="s">
        <v>970</v>
      </c>
      <c r="Q3324" s="69">
        <v>351</v>
      </c>
      <c r="R3324" s="69" t="s">
        <v>60</v>
      </c>
      <c r="V3324" s="59" t="str">
        <f t="shared" si="411"/>
        <v>8820502зеленый</v>
      </c>
      <c r="W3324" s="59" t="str">
        <f t="shared" si="408"/>
        <v>8820502</v>
      </c>
      <c r="X3324" s="59" t="str">
        <f t="shared" si="412"/>
        <v>DOCKER WOOL HERRINGBONE</v>
      </c>
      <c r="AC3324" s="50">
        <f t="shared" si="413"/>
        <v>2</v>
      </c>
      <c r="AD3324" s="43">
        <f t="shared" si="414"/>
        <v>455</v>
      </c>
      <c r="AE3324" s="50">
        <f t="shared" si="415"/>
        <v>2455</v>
      </c>
    </row>
    <row r="3325" spans="1:31">
      <c r="A3325" s="59" t="str">
        <f t="shared" si="409"/>
        <v>8820502351</v>
      </c>
      <c r="B3325" s="59" t="str">
        <f t="shared" si="410"/>
        <v>02-455-11</v>
      </c>
      <c r="C3325" s="69" t="s">
        <v>6007</v>
      </c>
      <c r="D3325" s="69" t="s">
        <v>6006</v>
      </c>
      <c r="E3325" s="69" t="s">
        <v>972</v>
      </c>
      <c r="F3325" s="70">
        <v>59</v>
      </c>
      <c r="G3325" s="70" t="s">
        <v>4463</v>
      </c>
      <c r="H3325" s="69" t="s">
        <v>60</v>
      </c>
      <c r="I3325" s="69" t="s">
        <v>5475</v>
      </c>
      <c r="J3325" s="69" t="s">
        <v>361</v>
      </c>
      <c r="K3325" s="69" t="s">
        <v>382</v>
      </c>
      <c r="L3325" s="69" t="s">
        <v>420</v>
      </c>
      <c r="M3325" s="69" t="s">
        <v>389</v>
      </c>
      <c r="N3325" s="69" t="s">
        <v>44</v>
      </c>
      <c r="O3325" s="69" t="s">
        <v>433</v>
      </c>
      <c r="P3325" s="69" t="s">
        <v>970</v>
      </c>
      <c r="Q3325" s="69">
        <v>351</v>
      </c>
      <c r="R3325" s="69" t="s">
        <v>60</v>
      </c>
      <c r="V3325" s="59" t="str">
        <f t="shared" si="411"/>
        <v>8820502зеленый</v>
      </c>
      <c r="W3325" s="59" t="str">
        <f t="shared" si="408"/>
        <v>8820502</v>
      </c>
      <c r="X3325" s="59" t="str">
        <f t="shared" si="412"/>
        <v>DOCKER WOOL HERRINGBONE</v>
      </c>
      <c r="AC3325" s="50">
        <f t="shared" si="413"/>
        <v>2</v>
      </c>
      <c r="AD3325" s="43">
        <f t="shared" si="414"/>
        <v>455</v>
      </c>
      <c r="AE3325" s="50">
        <f t="shared" si="415"/>
        <v>2455</v>
      </c>
    </row>
    <row r="3326" spans="1:31">
      <c r="A3326" s="59" t="str">
        <f t="shared" si="409"/>
        <v>8820502351</v>
      </c>
      <c r="B3326" s="59" t="str">
        <f t="shared" si="410"/>
        <v>02-455-11</v>
      </c>
      <c r="C3326" s="69" t="s">
        <v>6008</v>
      </c>
      <c r="D3326" s="69" t="s">
        <v>6006</v>
      </c>
      <c r="E3326" s="69" t="s">
        <v>983</v>
      </c>
      <c r="F3326" s="70">
        <v>61</v>
      </c>
      <c r="G3326" s="70" t="s">
        <v>4463</v>
      </c>
      <c r="H3326" s="69" t="s">
        <v>60</v>
      </c>
      <c r="I3326" s="69" t="s">
        <v>5475</v>
      </c>
      <c r="J3326" s="69" t="s">
        <v>361</v>
      </c>
      <c r="K3326" s="69" t="s">
        <v>382</v>
      </c>
      <c r="L3326" s="69" t="s">
        <v>420</v>
      </c>
      <c r="M3326" s="69" t="s">
        <v>389</v>
      </c>
      <c r="N3326" s="69" t="s">
        <v>44</v>
      </c>
      <c r="O3326" s="69" t="s">
        <v>433</v>
      </c>
      <c r="P3326" s="69" t="s">
        <v>970</v>
      </c>
      <c r="Q3326" s="69">
        <v>351</v>
      </c>
      <c r="R3326" s="69" t="s">
        <v>60</v>
      </c>
      <c r="V3326" s="59" t="str">
        <f t="shared" si="411"/>
        <v>8820502зеленый</v>
      </c>
      <c r="W3326" s="59" t="str">
        <f t="shared" si="408"/>
        <v>8820502</v>
      </c>
      <c r="X3326" s="59" t="str">
        <f t="shared" si="412"/>
        <v>DOCKER WOOL HERRINGBONE</v>
      </c>
      <c r="AC3326" s="50">
        <f t="shared" si="413"/>
        <v>2</v>
      </c>
      <c r="AD3326" s="43">
        <f t="shared" si="414"/>
        <v>455</v>
      </c>
      <c r="AE3326" s="50">
        <f t="shared" si="415"/>
        <v>2455</v>
      </c>
    </row>
    <row r="3327" spans="1:31">
      <c r="A3327" s="59" t="str">
        <f t="shared" si="409"/>
        <v>9290305218</v>
      </c>
      <c r="B3327" s="59" t="str">
        <f t="shared" si="410"/>
        <v>02-649-72</v>
      </c>
      <c r="C3327" s="69" t="s">
        <v>6009</v>
      </c>
      <c r="D3327" s="69" t="s">
        <v>6010</v>
      </c>
      <c r="E3327" s="69" t="s">
        <v>967</v>
      </c>
      <c r="F3327" s="70">
        <v>57</v>
      </c>
      <c r="G3327" s="70" t="s">
        <v>6011</v>
      </c>
      <c r="H3327" s="69" t="s">
        <v>186</v>
      </c>
      <c r="I3327" s="69" t="s">
        <v>1176</v>
      </c>
      <c r="J3327" s="69" t="s">
        <v>343</v>
      </c>
      <c r="K3327" s="69" t="s">
        <v>382</v>
      </c>
      <c r="L3327" s="69" t="s">
        <v>420</v>
      </c>
      <c r="M3327" s="69" t="s">
        <v>389</v>
      </c>
      <c r="N3327" s="69" t="s">
        <v>44</v>
      </c>
      <c r="O3327" s="69" t="s">
        <v>386</v>
      </c>
      <c r="P3327" s="69" t="s">
        <v>970</v>
      </c>
      <c r="Q3327" s="69">
        <v>218</v>
      </c>
      <c r="R3327" s="69" t="s">
        <v>78</v>
      </c>
      <c r="V3327" s="59" t="str">
        <f t="shared" si="411"/>
        <v>9290305красный / черный</v>
      </c>
      <c r="W3327" s="59" t="str">
        <f t="shared" si="408"/>
        <v>9290305</v>
      </c>
      <c r="X3327" s="59" t="str">
        <f t="shared" si="412"/>
        <v>BOMBER CAP SHADOW PLAID</v>
      </c>
      <c r="AC3327" s="50">
        <f t="shared" si="413"/>
        <v>2</v>
      </c>
      <c r="AD3327" s="43">
        <f t="shared" si="414"/>
        <v>649</v>
      </c>
      <c r="AE3327" s="50">
        <f t="shared" si="415"/>
        <v>2649</v>
      </c>
    </row>
    <row r="3328" spans="1:31">
      <c r="A3328" s="59" t="str">
        <f t="shared" si="409"/>
        <v>9290305218</v>
      </c>
      <c r="B3328" s="59" t="str">
        <f t="shared" si="410"/>
        <v>02-649-72</v>
      </c>
      <c r="C3328" s="69" t="s">
        <v>6012</v>
      </c>
      <c r="D3328" s="69" t="s">
        <v>6010</v>
      </c>
      <c r="E3328" s="69" t="s">
        <v>972</v>
      </c>
      <c r="F3328" s="70">
        <v>59</v>
      </c>
      <c r="G3328" s="70" t="s">
        <v>6011</v>
      </c>
      <c r="H3328" s="69" t="s">
        <v>186</v>
      </c>
      <c r="I3328" s="69" t="s">
        <v>1176</v>
      </c>
      <c r="J3328" s="69" t="s">
        <v>343</v>
      </c>
      <c r="K3328" s="69" t="s">
        <v>382</v>
      </c>
      <c r="L3328" s="69" t="s">
        <v>420</v>
      </c>
      <c r="M3328" s="69" t="s">
        <v>389</v>
      </c>
      <c r="N3328" s="69" t="s">
        <v>44</v>
      </c>
      <c r="O3328" s="69" t="s">
        <v>386</v>
      </c>
      <c r="P3328" s="69" t="s">
        <v>970</v>
      </c>
      <c r="Q3328" s="69">
        <v>218</v>
      </c>
      <c r="R3328" s="69" t="s">
        <v>78</v>
      </c>
      <c r="V3328" s="59" t="str">
        <f t="shared" si="411"/>
        <v>9290305красный / черный</v>
      </c>
      <c r="W3328" s="59" t="str">
        <f t="shared" si="408"/>
        <v>9290305</v>
      </c>
      <c r="X3328" s="59" t="str">
        <f t="shared" si="412"/>
        <v>BOMBER CAP SHADOW PLAID</v>
      </c>
      <c r="AC3328" s="50">
        <f t="shared" si="413"/>
        <v>2</v>
      </c>
      <c r="AD3328" s="43">
        <f t="shared" si="414"/>
        <v>649</v>
      </c>
      <c r="AE3328" s="50">
        <f t="shared" si="415"/>
        <v>2649</v>
      </c>
    </row>
    <row r="3329" spans="1:31">
      <c r="A3329" s="59" t="str">
        <f t="shared" si="409"/>
        <v>9290305218</v>
      </c>
      <c r="B3329" s="59" t="str">
        <f t="shared" si="410"/>
        <v>02-649-72</v>
      </c>
      <c r="C3329" s="69" t="s">
        <v>6013</v>
      </c>
      <c r="D3329" s="69" t="s">
        <v>6010</v>
      </c>
      <c r="E3329" s="69" t="s">
        <v>983</v>
      </c>
      <c r="F3329" s="70">
        <v>61</v>
      </c>
      <c r="G3329" s="70" t="s">
        <v>6011</v>
      </c>
      <c r="H3329" s="69" t="s">
        <v>186</v>
      </c>
      <c r="I3329" s="69" t="s">
        <v>1176</v>
      </c>
      <c r="J3329" s="69" t="s">
        <v>343</v>
      </c>
      <c r="K3329" s="69" t="s">
        <v>382</v>
      </c>
      <c r="L3329" s="69" t="s">
        <v>420</v>
      </c>
      <c r="M3329" s="69" t="s">
        <v>389</v>
      </c>
      <c r="N3329" s="69" t="s">
        <v>44</v>
      </c>
      <c r="O3329" s="69" t="s">
        <v>386</v>
      </c>
      <c r="P3329" s="69" t="s">
        <v>970</v>
      </c>
      <c r="Q3329" s="69">
        <v>218</v>
      </c>
      <c r="R3329" s="69" t="s">
        <v>78</v>
      </c>
      <c r="V3329" s="59" t="str">
        <f t="shared" si="411"/>
        <v>9290305красный / черный</v>
      </c>
      <c r="W3329" s="59" t="str">
        <f t="shared" si="408"/>
        <v>9290305</v>
      </c>
      <c r="X3329" s="59" t="str">
        <f t="shared" si="412"/>
        <v>BOMBER CAP SHADOW PLAID</v>
      </c>
      <c r="AC3329" s="50">
        <f t="shared" si="413"/>
        <v>2</v>
      </c>
      <c r="AD3329" s="43">
        <f t="shared" si="414"/>
        <v>649</v>
      </c>
      <c r="AE3329" s="50">
        <f t="shared" si="415"/>
        <v>2649</v>
      </c>
    </row>
    <row r="3330" spans="1:31">
      <c r="A3330" s="59" t="str">
        <f t="shared" si="409"/>
        <v>92911063</v>
      </c>
      <c r="B3330" s="59" t="str">
        <f t="shared" si="410"/>
        <v>02-651-08</v>
      </c>
      <c r="C3330" s="69" t="s">
        <v>6014</v>
      </c>
      <c r="D3330" s="69" t="s">
        <v>6015</v>
      </c>
      <c r="E3330" s="69" t="s">
        <v>967</v>
      </c>
      <c r="F3330" s="70">
        <v>57</v>
      </c>
      <c r="G3330" s="70" t="s">
        <v>6016</v>
      </c>
      <c r="H3330" s="69" t="s">
        <v>83</v>
      </c>
      <c r="I3330" s="69" t="s">
        <v>6017</v>
      </c>
      <c r="J3330" s="69" t="s">
        <v>343</v>
      </c>
      <c r="K3330" s="69" t="s">
        <v>382</v>
      </c>
      <c r="L3330" s="69" t="s">
        <v>420</v>
      </c>
      <c r="M3330" s="69" t="s">
        <v>389</v>
      </c>
      <c r="N3330" s="69" t="s">
        <v>43</v>
      </c>
      <c r="O3330" s="69" t="s">
        <v>386</v>
      </c>
      <c r="P3330" s="69" t="s">
        <v>970</v>
      </c>
      <c r="Q3330" s="69">
        <v>3</v>
      </c>
      <c r="R3330" s="69" t="s">
        <v>83</v>
      </c>
      <c r="V3330" s="59" t="str">
        <f t="shared" si="411"/>
        <v>9291106серый</v>
      </c>
      <c r="W3330" s="59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9291106</v>
      </c>
      <c r="X3330" s="59" t="str">
        <f t="shared" si="412"/>
        <v>BOMBER CAP SOFT COTTON/CORD</v>
      </c>
      <c r="AC3330" s="50">
        <f t="shared" si="413"/>
        <v>2</v>
      </c>
      <c r="AD3330" s="43">
        <f t="shared" si="414"/>
        <v>651</v>
      </c>
      <c r="AE3330" s="50">
        <f t="shared" si="415"/>
        <v>2651</v>
      </c>
    </row>
    <row r="3331" spans="1:31">
      <c r="A3331" s="59" t="str">
        <f t="shared" ref="A3331:A3394" si="417">IF(G3331&amp;Q3331&lt;&gt;"",W3331&amp;Q3331,"")</f>
        <v>92911063</v>
      </c>
      <c r="B3331" s="59" t="str">
        <f t="shared" ref="B3331:B3394" si="418">IF(C3331&lt;&gt;"",LEFT(C3331,9),"")</f>
        <v>02-651-08</v>
      </c>
      <c r="C3331" s="69" t="s">
        <v>6018</v>
      </c>
      <c r="D3331" s="69" t="s">
        <v>6015</v>
      </c>
      <c r="E3331" s="69" t="s">
        <v>972</v>
      </c>
      <c r="F3331" s="70">
        <v>59</v>
      </c>
      <c r="G3331" s="70" t="s">
        <v>6016</v>
      </c>
      <c r="H3331" s="69" t="s">
        <v>83</v>
      </c>
      <c r="I3331" s="69" t="s">
        <v>6017</v>
      </c>
      <c r="J3331" s="69" t="s">
        <v>343</v>
      </c>
      <c r="K3331" s="69" t="s">
        <v>382</v>
      </c>
      <c r="L3331" s="69" t="s">
        <v>420</v>
      </c>
      <c r="M3331" s="69" t="s">
        <v>389</v>
      </c>
      <c r="N3331" s="69" t="s">
        <v>43</v>
      </c>
      <c r="O3331" s="69" t="s">
        <v>386</v>
      </c>
      <c r="P3331" s="69" t="s">
        <v>970</v>
      </c>
      <c r="Q3331" s="69">
        <v>3</v>
      </c>
      <c r="R3331" s="69" t="s">
        <v>83</v>
      </c>
      <c r="V3331" s="59" t="str">
        <f t="shared" ref="V3331:V3394" si="419">W3331&amp;H3331</f>
        <v>9291106серый</v>
      </c>
      <c r="W3331" s="59" t="str">
        <f t="shared" si="416"/>
        <v>9291106</v>
      </c>
      <c r="X3331" s="59" t="str">
        <f t="shared" ref="X3331:X3394" si="420">IF(A3331&lt;&gt;"",IFERROR(IF(FIND(" ",G3331)&gt;=1,MID(G3331,FIND(" ",G3331)+1,LEN(G3331)),""),""),"")</f>
        <v>BOMBER CAP SOFT COTTON/CORD</v>
      </c>
      <c r="AC3331" s="50">
        <f t="shared" ref="AC3331:AC3394" si="421">IFERROR(VALUE(MID($C3331,1,2)),0)</f>
        <v>2</v>
      </c>
      <c r="AD3331" s="43">
        <f t="shared" ref="AD3331:AD3394" si="422">IFERROR(VALUE(MID($C3331,4,3)),0)</f>
        <v>651</v>
      </c>
      <c r="AE3331" s="50">
        <f t="shared" ref="AE3331:AE3394" si="423">VALUE(RIGHT("00"&amp;AC3331,2)&amp;RIGHT("000"&amp;AD3331,3))</f>
        <v>2651</v>
      </c>
    </row>
    <row r="3332" spans="1:31">
      <c r="A3332" s="59" t="str">
        <f t="shared" si="417"/>
        <v>92911063</v>
      </c>
      <c r="B3332" s="59" t="str">
        <f t="shared" si="418"/>
        <v>02-651-08</v>
      </c>
      <c r="C3332" s="69" t="s">
        <v>6019</v>
      </c>
      <c r="D3332" s="69" t="s">
        <v>6015</v>
      </c>
      <c r="E3332" s="69" t="s">
        <v>983</v>
      </c>
      <c r="F3332" s="70">
        <v>61</v>
      </c>
      <c r="G3332" s="70" t="s">
        <v>6016</v>
      </c>
      <c r="H3332" s="69" t="s">
        <v>83</v>
      </c>
      <c r="I3332" s="69" t="s">
        <v>6017</v>
      </c>
      <c r="J3332" s="69" t="s">
        <v>343</v>
      </c>
      <c r="K3332" s="69" t="s">
        <v>382</v>
      </c>
      <c r="L3332" s="69" t="s">
        <v>420</v>
      </c>
      <c r="M3332" s="69" t="s">
        <v>389</v>
      </c>
      <c r="N3332" s="69" t="s">
        <v>43</v>
      </c>
      <c r="O3332" s="69" t="s">
        <v>386</v>
      </c>
      <c r="P3332" s="69" t="s">
        <v>970</v>
      </c>
      <c r="Q3332" s="69">
        <v>3</v>
      </c>
      <c r="R3332" s="69" t="s">
        <v>83</v>
      </c>
      <c r="V3332" s="59" t="str">
        <f t="shared" si="419"/>
        <v>9291106серый</v>
      </c>
      <c r="W3332" s="59" t="str">
        <f t="shared" si="416"/>
        <v>9291106</v>
      </c>
      <c r="X3332" s="59" t="str">
        <f t="shared" si="420"/>
        <v>BOMBER CAP SOFT COTTON/CORD</v>
      </c>
      <c r="AC3332" s="50">
        <f t="shared" si="421"/>
        <v>2</v>
      </c>
      <c r="AD3332" s="43">
        <f t="shared" si="422"/>
        <v>651</v>
      </c>
      <c r="AE3332" s="50">
        <f t="shared" si="423"/>
        <v>2651</v>
      </c>
    </row>
    <row r="3333" spans="1:31">
      <c r="A3333" s="59" t="str">
        <f t="shared" si="417"/>
        <v>252800566</v>
      </c>
      <c r="B3333" s="59" t="str">
        <f t="shared" si="418"/>
        <v>02-010-05</v>
      </c>
      <c r="C3333" s="69" t="s">
        <v>6020</v>
      </c>
      <c r="D3333" s="69" t="s">
        <v>6021</v>
      </c>
      <c r="E3333" s="69" t="s">
        <v>967</v>
      </c>
      <c r="F3333" s="70">
        <v>57</v>
      </c>
      <c r="G3333" s="70" t="s">
        <v>1071</v>
      </c>
      <c r="H3333" s="69" t="s">
        <v>277</v>
      </c>
      <c r="I3333" s="69" t="s">
        <v>1072</v>
      </c>
      <c r="J3333" s="69" t="s">
        <v>330</v>
      </c>
      <c r="K3333" s="69" t="s">
        <v>382</v>
      </c>
      <c r="L3333" s="69" t="s">
        <v>420</v>
      </c>
      <c r="M3333" s="69" t="s">
        <v>388</v>
      </c>
      <c r="N3333" s="69" t="s">
        <v>30</v>
      </c>
      <c r="O3333" s="69" t="s">
        <v>445</v>
      </c>
      <c r="P3333" s="69" t="s">
        <v>970</v>
      </c>
      <c r="Q3333" s="69">
        <v>66</v>
      </c>
      <c r="R3333" s="69" t="s">
        <v>83</v>
      </c>
      <c r="V3333" s="59" t="str">
        <f t="shared" si="419"/>
        <v>2528005темно-серый</v>
      </c>
      <c r="W3333" s="59" t="str">
        <f t="shared" si="416"/>
        <v>2528005</v>
      </c>
      <c r="X3333" s="59" t="str">
        <f t="shared" si="420"/>
        <v>SARDIS</v>
      </c>
      <c r="AC3333" s="50">
        <f t="shared" si="421"/>
        <v>2</v>
      </c>
      <c r="AD3333" s="43">
        <f t="shared" si="422"/>
        <v>10</v>
      </c>
      <c r="AE3333" s="50">
        <f t="shared" si="423"/>
        <v>2010</v>
      </c>
    </row>
    <row r="3334" spans="1:31">
      <c r="A3334" s="59" t="str">
        <f t="shared" si="417"/>
        <v>252800566</v>
      </c>
      <c r="B3334" s="59" t="str">
        <f t="shared" si="418"/>
        <v>02-010-05</v>
      </c>
      <c r="C3334" s="69" t="s">
        <v>6022</v>
      </c>
      <c r="D3334" s="69" t="s">
        <v>6021</v>
      </c>
      <c r="E3334" s="69" t="s">
        <v>972</v>
      </c>
      <c r="F3334" s="70">
        <v>59</v>
      </c>
      <c r="G3334" s="70" t="s">
        <v>1071</v>
      </c>
      <c r="H3334" s="69" t="s">
        <v>277</v>
      </c>
      <c r="I3334" s="69" t="s">
        <v>1072</v>
      </c>
      <c r="J3334" s="69" t="s">
        <v>330</v>
      </c>
      <c r="K3334" s="69" t="s">
        <v>382</v>
      </c>
      <c r="L3334" s="69" t="s">
        <v>420</v>
      </c>
      <c r="M3334" s="69" t="s">
        <v>388</v>
      </c>
      <c r="N3334" s="69" t="s">
        <v>30</v>
      </c>
      <c r="O3334" s="69" t="s">
        <v>445</v>
      </c>
      <c r="P3334" s="69" t="s">
        <v>970</v>
      </c>
      <c r="Q3334" s="69">
        <v>66</v>
      </c>
      <c r="R3334" s="69" t="s">
        <v>83</v>
      </c>
      <c r="V3334" s="59" t="str">
        <f t="shared" si="419"/>
        <v>2528005темно-серый</v>
      </c>
      <c r="W3334" s="59" t="str">
        <f t="shared" si="416"/>
        <v>2528005</v>
      </c>
      <c r="X3334" s="59" t="str">
        <f t="shared" si="420"/>
        <v>SARDIS</v>
      </c>
      <c r="AC3334" s="50">
        <f t="shared" si="421"/>
        <v>2</v>
      </c>
      <c r="AD3334" s="43">
        <f t="shared" si="422"/>
        <v>10</v>
      </c>
      <c r="AE3334" s="50">
        <f t="shared" si="423"/>
        <v>2010</v>
      </c>
    </row>
    <row r="3335" spans="1:31">
      <c r="A3335" s="59" t="str">
        <f t="shared" si="417"/>
        <v>252800566</v>
      </c>
      <c r="B3335" s="59" t="str">
        <f t="shared" si="418"/>
        <v>02-010-05</v>
      </c>
      <c r="C3335" s="69" t="s">
        <v>6023</v>
      </c>
      <c r="D3335" s="69" t="s">
        <v>6021</v>
      </c>
      <c r="E3335" s="69" t="s">
        <v>983</v>
      </c>
      <c r="F3335" s="70">
        <v>61</v>
      </c>
      <c r="G3335" s="70" t="s">
        <v>1071</v>
      </c>
      <c r="H3335" s="69" t="s">
        <v>277</v>
      </c>
      <c r="I3335" s="69" t="s">
        <v>1072</v>
      </c>
      <c r="J3335" s="69" t="s">
        <v>330</v>
      </c>
      <c r="K3335" s="69" t="s">
        <v>382</v>
      </c>
      <c r="L3335" s="69" t="s">
        <v>420</v>
      </c>
      <c r="M3335" s="69" t="s">
        <v>388</v>
      </c>
      <c r="N3335" s="69" t="s">
        <v>30</v>
      </c>
      <c r="O3335" s="69" t="s">
        <v>445</v>
      </c>
      <c r="P3335" s="69" t="s">
        <v>970</v>
      </c>
      <c r="Q3335" s="69">
        <v>66</v>
      </c>
      <c r="R3335" s="69" t="s">
        <v>83</v>
      </c>
      <c r="V3335" s="59" t="str">
        <f t="shared" si="419"/>
        <v>2528005темно-серый</v>
      </c>
      <c r="W3335" s="59" t="str">
        <f t="shared" si="416"/>
        <v>2528005</v>
      </c>
      <c r="X3335" s="59" t="str">
        <f t="shared" si="420"/>
        <v>SARDIS</v>
      </c>
      <c r="AC3335" s="50">
        <f t="shared" si="421"/>
        <v>2</v>
      </c>
      <c r="AD3335" s="43">
        <f t="shared" si="422"/>
        <v>10</v>
      </c>
      <c r="AE3335" s="50">
        <f t="shared" si="423"/>
        <v>2010</v>
      </c>
    </row>
    <row r="3336" spans="1:31">
      <c r="A3336" s="59" t="str">
        <f t="shared" si="417"/>
        <v>359811366</v>
      </c>
      <c r="B3336" s="59" t="str">
        <f t="shared" si="418"/>
        <v>02-650-91</v>
      </c>
      <c r="C3336" s="69" t="s">
        <v>6024</v>
      </c>
      <c r="D3336" s="69" t="s">
        <v>6025</v>
      </c>
      <c r="E3336" s="69" t="s">
        <v>1147</v>
      </c>
      <c r="F3336" s="70">
        <v>55</v>
      </c>
      <c r="G3336" s="70" t="s">
        <v>6026</v>
      </c>
      <c r="H3336" s="69" t="s">
        <v>271</v>
      </c>
      <c r="I3336" s="69" t="s">
        <v>1176</v>
      </c>
      <c r="J3336" s="69" t="s">
        <v>331</v>
      </c>
      <c r="K3336" s="69" t="s">
        <v>382</v>
      </c>
      <c r="L3336" s="69" t="s">
        <v>420</v>
      </c>
      <c r="M3336" s="69" t="s">
        <v>388</v>
      </c>
      <c r="N3336" s="69" t="s">
        <v>30</v>
      </c>
      <c r="O3336" s="69" t="s">
        <v>386</v>
      </c>
      <c r="P3336" s="69" t="s">
        <v>970</v>
      </c>
      <c r="Q3336" s="69">
        <v>66</v>
      </c>
      <c r="R3336" s="69" t="s">
        <v>86</v>
      </c>
      <c r="V3336" s="59" t="str">
        <f t="shared" si="419"/>
        <v>3598113темно-коричневый</v>
      </c>
      <c r="W3336" s="59" t="str">
        <f t="shared" si="416"/>
        <v>3598113</v>
      </c>
      <c r="X3336" s="59" t="str">
        <f t="shared" si="420"/>
        <v>WESTERN WOOLFELT</v>
      </c>
      <c r="AC3336" s="50">
        <f t="shared" si="421"/>
        <v>2</v>
      </c>
      <c r="AD3336" s="43">
        <f t="shared" si="422"/>
        <v>650</v>
      </c>
      <c r="AE3336" s="50">
        <f t="shared" si="423"/>
        <v>2650</v>
      </c>
    </row>
    <row r="3337" spans="1:31">
      <c r="A3337" s="59" t="str">
        <f t="shared" si="417"/>
        <v>359811366</v>
      </c>
      <c r="B3337" s="59" t="str">
        <f t="shared" si="418"/>
        <v>02-650-91</v>
      </c>
      <c r="C3337" s="69" t="s">
        <v>6027</v>
      </c>
      <c r="D3337" s="69" t="s">
        <v>6025</v>
      </c>
      <c r="E3337" s="69" t="s">
        <v>967</v>
      </c>
      <c r="F3337" s="70">
        <v>57</v>
      </c>
      <c r="G3337" s="70" t="s">
        <v>6026</v>
      </c>
      <c r="H3337" s="69" t="s">
        <v>271</v>
      </c>
      <c r="I3337" s="69" t="s">
        <v>1176</v>
      </c>
      <c r="J3337" s="69" t="s">
        <v>331</v>
      </c>
      <c r="K3337" s="69" t="s">
        <v>382</v>
      </c>
      <c r="L3337" s="69" t="s">
        <v>420</v>
      </c>
      <c r="M3337" s="69" t="s">
        <v>388</v>
      </c>
      <c r="N3337" s="69" t="s">
        <v>30</v>
      </c>
      <c r="O3337" s="69" t="s">
        <v>386</v>
      </c>
      <c r="P3337" s="69" t="s">
        <v>970</v>
      </c>
      <c r="Q3337" s="69">
        <v>66</v>
      </c>
      <c r="R3337" s="69" t="s">
        <v>86</v>
      </c>
      <c r="V3337" s="59" t="str">
        <f t="shared" si="419"/>
        <v>3598113темно-коричневый</v>
      </c>
      <c r="W3337" s="59" t="str">
        <f t="shared" si="416"/>
        <v>3598113</v>
      </c>
      <c r="X3337" s="59" t="str">
        <f t="shared" si="420"/>
        <v>WESTERN WOOLFELT</v>
      </c>
      <c r="AC3337" s="50">
        <f t="shared" si="421"/>
        <v>2</v>
      </c>
      <c r="AD3337" s="43">
        <f t="shared" si="422"/>
        <v>650</v>
      </c>
      <c r="AE3337" s="50">
        <f t="shared" si="423"/>
        <v>2650</v>
      </c>
    </row>
    <row r="3338" spans="1:31">
      <c r="A3338" s="59" t="str">
        <f t="shared" si="417"/>
        <v>359811366</v>
      </c>
      <c r="B3338" s="59" t="str">
        <f t="shared" si="418"/>
        <v>02-650-91</v>
      </c>
      <c r="C3338" s="69" t="s">
        <v>6028</v>
      </c>
      <c r="D3338" s="69" t="s">
        <v>6025</v>
      </c>
      <c r="E3338" s="69" t="s">
        <v>972</v>
      </c>
      <c r="F3338" s="70">
        <v>59</v>
      </c>
      <c r="G3338" s="70" t="s">
        <v>6026</v>
      </c>
      <c r="H3338" s="69" t="s">
        <v>271</v>
      </c>
      <c r="I3338" s="69" t="s">
        <v>1176</v>
      </c>
      <c r="J3338" s="69" t="s">
        <v>331</v>
      </c>
      <c r="K3338" s="69" t="s">
        <v>382</v>
      </c>
      <c r="L3338" s="69" t="s">
        <v>420</v>
      </c>
      <c r="M3338" s="69" t="s">
        <v>388</v>
      </c>
      <c r="N3338" s="69" t="s">
        <v>30</v>
      </c>
      <c r="O3338" s="69" t="s">
        <v>386</v>
      </c>
      <c r="P3338" s="69" t="s">
        <v>970</v>
      </c>
      <c r="Q3338" s="69">
        <v>66</v>
      </c>
      <c r="R3338" s="69" t="s">
        <v>86</v>
      </c>
      <c r="V3338" s="59" t="str">
        <f t="shared" si="419"/>
        <v>3598113темно-коричневый</v>
      </c>
      <c r="W3338" s="59" t="str">
        <f t="shared" si="416"/>
        <v>3598113</v>
      </c>
      <c r="X3338" s="59" t="str">
        <f t="shared" si="420"/>
        <v>WESTERN WOOLFELT</v>
      </c>
      <c r="AC3338" s="50">
        <f t="shared" si="421"/>
        <v>2</v>
      </c>
      <c r="AD3338" s="43">
        <f t="shared" si="422"/>
        <v>650</v>
      </c>
      <c r="AE3338" s="50">
        <f t="shared" si="423"/>
        <v>2650</v>
      </c>
    </row>
    <row r="3339" spans="1:31">
      <c r="A3339" s="59" t="str">
        <f t="shared" si="417"/>
        <v>359811366</v>
      </c>
      <c r="B3339" s="59" t="str">
        <f t="shared" si="418"/>
        <v>02-650-91</v>
      </c>
      <c r="C3339" s="69" t="s">
        <v>6029</v>
      </c>
      <c r="D3339" s="69" t="s">
        <v>6025</v>
      </c>
      <c r="E3339" s="69" t="s">
        <v>983</v>
      </c>
      <c r="F3339" s="70">
        <v>61</v>
      </c>
      <c r="G3339" s="70" t="s">
        <v>6026</v>
      </c>
      <c r="H3339" s="69" t="s">
        <v>271</v>
      </c>
      <c r="I3339" s="69" t="s">
        <v>1176</v>
      </c>
      <c r="J3339" s="69" t="s">
        <v>331</v>
      </c>
      <c r="K3339" s="69" t="s">
        <v>382</v>
      </c>
      <c r="L3339" s="69" t="s">
        <v>420</v>
      </c>
      <c r="M3339" s="69" t="s">
        <v>388</v>
      </c>
      <c r="N3339" s="69" t="s">
        <v>30</v>
      </c>
      <c r="O3339" s="69" t="s">
        <v>386</v>
      </c>
      <c r="P3339" s="69" t="s">
        <v>970</v>
      </c>
      <c r="Q3339" s="69">
        <v>66</v>
      </c>
      <c r="R3339" s="69" t="s">
        <v>86</v>
      </c>
      <c r="V3339" s="59" t="str">
        <f t="shared" si="419"/>
        <v>3598113темно-коричневый</v>
      </c>
      <c r="W3339" s="59" t="str">
        <f t="shared" si="416"/>
        <v>3598113</v>
      </c>
      <c r="X3339" s="59" t="str">
        <f t="shared" si="420"/>
        <v>WESTERN WOOLFELT</v>
      </c>
      <c r="AC3339" s="50">
        <f t="shared" si="421"/>
        <v>2</v>
      </c>
      <c r="AD3339" s="43">
        <f t="shared" si="422"/>
        <v>650</v>
      </c>
      <c r="AE3339" s="50">
        <f t="shared" si="423"/>
        <v>2650</v>
      </c>
    </row>
    <row r="3340" spans="1:31">
      <c r="A3340" s="59" t="str">
        <f t="shared" si="417"/>
        <v>929110716</v>
      </c>
      <c r="B3340" s="59" t="str">
        <f t="shared" si="418"/>
        <v>02-652-08</v>
      </c>
      <c r="C3340" s="69" t="s">
        <v>6030</v>
      </c>
      <c r="D3340" s="69" t="s">
        <v>6031</v>
      </c>
      <c r="E3340" s="69" t="s">
        <v>967</v>
      </c>
      <c r="F3340" s="70">
        <v>57</v>
      </c>
      <c r="G3340" s="70" t="s">
        <v>6032</v>
      </c>
      <c r="H3340" s="69" t="s">
        <v>83</v>
      </c>
      <c r="I3340" s="69" t="s">
        <v>6033</v>
      </c>
      <c r="J3340" s="69" t="s">
        <v>343</v>
      </c>
      <c r="K3340" s="69" t="s">
        <v>382</v>
      </c>
      <c r="L3340" s="69" t="s">
        <v>420</v>
      </c>
      <c r="M3340" s="69" t="s">
        <v>389</v>
      </c>
      <c r="N3340" s="69" t="s">
        <v>43</v>
      </c>
      <c r="O3340" s="69" t="s">
        <v>386</v>
      </c>
      <c r="P3340" s="69" t="s">
        <v>970</v>
      </c>
      <c r="Q3340" s="69">
        <v>16</v>
      </c>
      <c r="R3340" s="69" t="s">
        <v>83</v>
      </c>
      <c r="V3340" s="59" t="str">
        <f t="shared" si="419"/>
        <v>9291107серый</v>
      </c>
      <c r="W3340" s="59" t="str">
        <f t="shared" si="416"/>
        <v>9291107</v>
      </c>
      <c r="X3340" s="59" t="str">
        <f t="shared" si="420"/>
        <v>BOMBER CAP COTTON/PES</v>
      </c>
      <c r="AC3340" s="50">
        <f t="shared" si="421"/>
        <v>2</v>
      </c>
      <c r="AD3340" s="43">
        <f t="shared" si="422"/>
        <v>652</v>
      </c>
      <c r="AE3340" s="50">
        <f t="shared" si="423"/>
        <v>2652</v>
      </c>
    </row>
    <row r="3341" spans="1:31">
      <c r="A3341" s="59" t="str">
        <f t="shared" si="417"/>
        <v>929110716</v>
      </c>
      <c r="B3341" s="59" t="str">
        <f t="shared" si="418"/>
        <v>02-652-08</v>
      </c>
      <c r="C3341" s="69" t="s">
        <v>6034</v>
      </c>
      <c r="D3341" s="69" t="s">
        <v>6031</v>
      </c>
      <c r="E3341" s="69" t="s">
        <v>972</v>
      </c>
      <c r="F3341" s="70">
        <v>59</v>
      </c>
      <c r="G3341" s="70" t="s">
        <v>6032</v>
      </c>
      <c r="H3341" s="69" t="s">
        <v>83</v>
      </c>
      <c r="I3341" s="69" t="s">
        <v>6033</v>
      </c>
      <c r="J3341" s="69" t="s">
        <v>343</v>
      </c>
      <c r="K3341" s="69" t="s">
        <v>382</v>
      </c>
      <c r="L3341" s="69" t="s">
        <v>420</v>
      </c>
      <c r="M3341" s="69" t="s">
        <v>389</v>
      </c>
      <c r="N3341" s="69" t="s">
        <v>43</v>
      </c>
      <c r="O3341" s="69" t="s">
        <v>386</v>
      </c>
      <c r="P3341" s="69" t="s">
        <v>970</v>
      </c>
      <c r="Q3341" s="69">
        <v>16</v>
      </c>
      <c r="R3341" s="69" t="s">
        <v>83</v>
      </c>
      <c r="V3341" s="59" t="str">
        <f t="shared" si="419"/>
        <v>9291107серый</v>
      </c>
      <c r="W3341" s="59" t="str">
        <f t="shared" si="416"/>
        <v>9291107</v>
      </c>
      <c r="X3341" s="59" t="str">
        <f t="shared" si="420"/>
        <v>BOMBER CAP COTTON/PES</v>
      </c>
      <c r="AC3341" s="50">
        <f t="shared" si="421"/>
        <v>2</v>
      </c>
      <c r="AD3341" s="43">
        <f t="shared" si="422"/>
        <v>652</v>
      </c>
      <c r="AE3341" s="50">
        <f t="shared" si="423"/>
        <v>2652</v>
      </c>
    </row>
    <row r="3342" spans="1:31">
      <c r="A3342" s="59" t="str">
        <f t="shared" si="417"/>
        <v>929110716</v>
      </c>
      <c r="B3342" s="59" t="str">
        <f t="shared" si="418"/>
        <v>02-652-08</v>
      </c>
      <c r="C3342" s="69" t="s">
        <v>6035</v>
      </c>
      <c r="D3342" s="69" t="s">
        <v>6031</v>
      </c>
      <c r="E3342" s="69" t="s">
        <v>983</v>
      </c>
      <c r="F3342" s="70">
        <v>61</v>
      </c>
      <c r="G3342" s="70" t="s">
        <v>6032</v>
      </c>
      <c r="H3342" s="69" t="s">
        <v>83</v>
      </c>
      <c r="I3342" s="69" t="s">
        <v>6033</v>
      </c>
      <c r="J3342" s="69" t="s">
        <v>343</v>
      </c>
      <c r="K3342" s="69" t="s">
        <v>382</v>
      </c>
      <c r="L3342" s="69" t="s">
        <v>420</v>
      </c>
      <c r="M3342" s="69" t="s">
        <v>389</v>
      </c>
      <c r="N3342" s="69" t="s">
        <v>43</v>
      </c>
      <c r="O3342" s="69" t="s">
        <v>386</v>
      </c>
      <c r="P3342" s="69" t="s">
        <v>970</v>
      </c>
      <c r="Q3342" s="69">
        <v>16</v>
      </c>
      <c r="R3342" s="69" t="s">
        <v>83</v>
      </c>
      <c r="V3342" s="59" t="str">
        <f t="shared" si="419"/>
        <v>9291107серый</v>
      </c>
      <c r="W3342" s="59" t="str">
        <f t="shared" si="416"/>
        <v>9291107</v>
      </c>
      <c r="X3342" s="59" t="str">
        <f t="shared" si="420"/>
        <v>BOMBER CAP COTTON/PES</v>
      </c>
      <c r="AC3342" s="50">
        <f t="shared" si="421"/>
        <v>2</v>
      </c>
      <c r="AD3342" s="43">
        <f t="shared" si="422"/>
        <v>652</v>
      </c>
      <c r="AE3342" s="50">
        <f t="shared" si="423"/>
        <v>2652</v>
      </c>
    </row>
    <row r="3343" spans="1:31">
      <c r="A3343" s="59" t="str">
        <f t="shared" si="417"/>
        <v>6382504322</v>
      </c>
      <c r="B3343" s="59" t="str">
        <f t="shared" si="418"/>
        <v>02-675-45</v>
      </c>
      <c r="C3343" s="69" t="s">
        <v>6036</v>
      </c>
      <c r="D3343" s="69" t="s">
        <v>6037</v>
      </c>
      <c r="E3343" s="69" t="s">
        <v>967</v>
      </c>
      <c r="F3343" s="70">
        <v>57</v>
      </c>
      <c r="G3343" s="70" t="s">
        <v>6038</v>
      </c>
      <c r="H3343" s="69" t="s">
        <v>256</v>
      </c>
      <c r="I3343" s="69" t="s">
        <v>6039</v>
      </c>
      <c r="J3343" s="69" t="s">
        <v>324</v>
      </c>
      <c r="K3343" s="69" t="s">
        <v>382</v>
      </c>
      <c r="L3343" s="69" t="s">
        <v>420</v>
      </c>
      <c r="M3343" s="69" t="s">
        <v>388</v>
      </c>
      <c r="N3343" s="69" t="s">
        <v>44</v>
      </c>
      <c r="O3343" s="69" t="s">
        <v>428</v>
      </c>
      <c r="P3343" s="69" t="s">
        <v>970</v>
      </c>
      <c r="Q3343" s="69">
        <v>322</v>
      </c>
      <c r="R3343" s="69" t="s">
        <v>71</v>
      </c>
      <c r="V3343" s="59" t="str">
        <f t="shared" si="419"/>
        <v>6382504синий / серый</v>
      </c>
      <c r="W3343" s="59" t="str">
        <f t="shared" si="416"/>
        <v>6382504</v>
      </c>
      <c r="X3343" s="59" t="str">
        <f t="shared" si="420"/>
        <v>DRIVER CAP SILK VIRGIN WOOL</v>
      </c>
      <c r="AC3343" s="50">
        <f t="shared" si="421"/>
        <v>2</v>
      </c>
      <c r="AD3343" s="43">
        <f t="shared" si="422"/>
        <v>675</v>
      </c>
      <c r="AE3343" s="50">
        <f t="shared" si="423"/>
        <v>2675</v>
      </c>
    </row>
    <row r="3344" spans="1:31">
      <c r="A3344" s="59" t="str">
        <f t="shared" si="417"/>
        <v>6382504322</v>
      </c>
      <c r="B3344" s="59" t="str">
        <f t="shared" si="418"/>
        <v>02-675-45</v>
      </c>
      <c r="C3344" s="69" t="s">
        <v>6040</v>
      </c>
      <c r="D3344" s="69" t="s">
        <v>6037</v>
      </c>
      <c r="E3344" s="69" t="s">
        <v>972</v>
      </c>
      <c r="F3344" s="70">
        <v>59</v>
      </c>
      <c r="G3344" s="70" t="s">
        <v>6038</v>
      </c>
      <c r="H3344" s="69" t="s">
        <v>256</v>
      </c>
      <c r="I3344" s="69" t="s">
        <v>6039</v>
      </c>
      <c r="J3344" s="69" t="s">
        <v>324</v>
      </c>
      <c r="K3344" s="69" t="s">
        <v>382</v>
      </c>
      <c r="L3344" s="69" t="s">
        <v>420</v>
      </c>
      <c r="M3344" s="69" t="s">
        <v>388</v>
      </c>
      <c r="N3344" s="69" t="s">
        <v>44</v>
      </c>
      <c r="O3344" s="69" t="s">
        <v>428</v>
      </c>
      <c r="P3344" s="69" t="s">
        <v>970</v>
      </c>
      <c r="Q3344" s="69">
        <v>322</v>
      </c>
      <c r="R3344" s="69" t="s">
        <v>71</v>
      </c>
      <c r="V3344" s="59" t="str">
        <f t="shared" si="419"/>
        <v>6382504синий / серый</v>
      </c>
      <c r="W3344" s="59" t="str">
        <f t="shared" si="416"/>
        <v>6382504</v>
      </c>
      <c r="X3344" s="59" t="str">
        <f t="shared" si="420"/>
        <v>DRIVER CAP SILK VIRGIN WOOL</v>
      </c>
      <c r="AC3344" s="50">
        <f t="shared" si="421"/>
        <v>2</v>
      </c>
      <c r="AD3344" s="43">
        <f t="shared" si="422"/>
        <v>675</v>
      </c>
      <c r="AE3344" s="50">
        <f t="shared" si="423"/>
        <v>2675</v>
      </c>
    </row>
    <row r="3345" spans="1:31">
      <c r="A3345" s="59" t="str">
        <f t="shared" si="417"/>
        <v>6382504322</v>
      </c>
      <c r="B3345" s="59" t="str">
        <f t="shared" si="418"/>
        <v>02-675-45</v>
      </c>
      <c r="C3345" s="69" t="s">
        <v>6041</v>
      </c>
      <c r="D3345" s="69" t="s">
        <v>6037</v>
      </c>
      <c r="E3345" s="69" t="s">
        <v>983</v>
      </c>
      <c r="F3345" s="70">
        <v>61</v>
      </c>
      <c r="G3345" s="70" t="s">
        <v>6038</v>
      </c>
      <c r="H3345" s="69" t="s">
        <v>256</v>
      </c>
      <c r="I3345" s="69" t="s">
        <v>6039</v>
      </c>
      <c r="J3345" s="69" t="s">
        <v>324</v>
      </c>
      <c r="K3345" s="69" t="s">
        <v>382</v>
      </c>
      <c r="L3345" s="69" t="s">
        <v>420</v>
      </c>
      <c r="M3345" s="69" t="s">
        <v>388</v>
      </c>
      <c r="N3345" s="69" t="s">
        <v>44</v>
      </c>
      <c r="O3345" s="69" t="s">
        <v>428</v>
      </c>
      <c r="P3345" s="69" t="s">
        <v>970</v>
      </c>
      <c r="Q3345" s="69">
        <v>322</v>
      </c>
      <c r="R3345" s="69" t="s">
        <v>71</v>
      </c>
      <c r="V3345" s="59" t="str">
        <f t="shared" si="419"/>
        <v>6382504синий / серый</v>
      </c>
      <c r="W3345" s="59" t="str">
        <f t="shared" si="416"/>
        <v>6382504</v>
      </c>
      <c r="X3345" s="59" t="str">
        <f t="shared" si="420"/>
        <v>DRIVER CAP SILK VIRGIN WOOL</v>
      </c>
      <c r="AC3345" s="50">
        <f t="shared" si="421"/>
        <v>2</v>
      </c>
      <c r="AD3345" s="43">
        <f t="shared" si="422"/>
        <v>675</v>
      </c>
      <c r="AE3345" s="50">
        <f t="shared" si="423"/>
        <v>2675</v>
      </c>
    </row>
    <row r="3346" spans="1:31">
      <c r="A3346" s="59" t="str">
        <f t="shared" si="417"/>
        <v>6840407267</v>
      </c>
      <c r="B3346" s="59" t="str">
        <f t="shared" si="418"/>
        <v>02-674-14</v>
      </c>
      <c r="C3346" s="69" t="s">
        <v>6042</v>
      </c>
      <c r="D3346" s="69" t="s">
        <v>6043</v>
      </c>
      <c r="E3346" s="69" t="s">
        <v>967</v>
      </c>
      <c r="F3346" s="70">
        <v>57</v>
      </c>
      <c r="G3346" s="70" t="s">
        <v>6044</v>
      </c>
      <c r="H3346" s="69" t="s">
        <v>86</v>
      </c>
      <c r="I3346" s="69" t="s">
        <v>6045</v>
      </c>
      <c r="J3346" s="69" t="s">
        <v>318</v>
      </c>
      <c r="K3346" s="69" t="s">
        <v>382</v>
      </c>
      <c r="L3346" s="69" t="s">
        <v>420</v>
      </c>
      <c r="M3346" s="69" t="s">
        <v>388</v>
      </c>
      <c r="N3346" s="69" t="s">
        <v>44</v>
      </c>
      <c r="O3346" s="69" t="s">
        <v>428</v>
      </c>
      <c r="P3346" s="69" t="s">
        <v>970</v>
      </c>
      <c r="Q3346" s="69">
        <v>267</v>
      </c>
      <c r="R3346" s="69" t="s">
        <v>86</v>
      </c>
      <c r="V3346" s="59" t="str">
        <f t="shared" si="419"/>
        <v>6840407коричневый</v>
      </c>
      <c r="W3346" s="59" t="str">
        <f t="shared" si="416"/>
        <v>6840407</v>
      </c>
      <c r="X3346" s="59" t="str">
        <f t="shared" si="420"/>
        <v>HATTERAS VIRGIN WOOL SILK</v>
      </c>
      <c r="AC3346" s="50">
        <f t="shared" si="421"/>
        <v>2</v>
      </c>
      <c r="AD3346" s="43">
        <f t="shared" si="422"/>
        <v>674</v>
      </c>
      <c r="AE3346" s="50">
        <f t="shared" si="423"/>
        <v>2674</v>
      </c>
    </row>
    <row r="3347" spans="1:31">
      <c r="A3347" s="59" t="str">
        <f t="shared" si="417"/>
        <v>6840407267</v>
      </c>
      <c r="B3347" s="59" t="str">
        <f t="shared" si="418"/>
        <v>02-674-14</v>
      </c>
      <c r="C3347" s="69" t="s">
        <v>6046</v>
      </c>
      <c r="D3347" s="69" t="s">
        <v>6043</v>
      </c>
      <c r="E3347" s="69" t="s">
        <v>972</v>
      </c>
      <c r="F3347" s="70">
        <v>59</v>
      </c>
      <c r="G3347" s="70" t="s">
        <v>6044</v>
      </c>
      <c r="H3347" s="69" t="s">
        <v>86</v>
      </c>
      <c r="I3347" s="69" t="s">
        <v>6045</v>
      </c>
      <c r="J3347" s="69" t="s">
        <v>318</v>
      </c>
      <c r="K3347" s="69" t="s">
        <v>382</v>
      </c>
      <c r="L3347" s="69" t="s">
        <v>420</v>
      </c>
      <c r="M3347" s="69" t="s">
        <v>388</v>
      </c>
      <c r="N3347" s="69" t="s">
        <v>44</v>
      </c>
      <c r="O3347" s="69" t="s">
        <v>428</v>
      </c>
      <c r="P3347" s="69" t="s">
        <v>970</v>
      </c>
      <c r="Q3347" s="69">
        <v>267</v>
      </c>
      <c r="R3347" s="69" t="s">
        <v>86</v>
      </c>
      <c r="V3347" s="59" t="str">
        <f t="shared" si="419"/>
        <v>6840407коричневый</v>
      </c>
      <c r="W3347" s="59" t="str">
        <f t="shared" si="416"/>
        <v>6840407</v>
      </c>
      <c r="X3347" s="59" t="str">
        <f t="shared" si="420"/>
        <v>HATTERAS VIRGIN WOOL SILK</v>
      </c>
      <c r="AC3347" s="50">
        <f t="shared" si="421"/>
        <v>2</v>
      </c>
      <c r="AD3347" s="43">
        <f t="shared" si="422"/>
        <v>674</v>
      </c>
      <c r="AE3347" s="50">
        <f t="shared" si="423"/>
        <v>2674</v>
      </c>
    </row>
    <row r="3348" spans="1:31">
      <c r="A3348" s="59" t="str">
        <f t="shared" si="417"/>
        <v>6840407267</v>
      </c>
      <c r="B3348" s="59" t="str">
        <f t="shared" si="418"/>
        <v>02-674-14</v>
      </c>
      <c r="C3348" s="69" t="s">
        <v>6047</v>
      </c>
      <c r="D3348" s="69" t="s">
        <v>6043</v>
      </c>
      <c r="E3348" s="69" t="s">
        <v>983</v>
      </c>
      <c r="F3348" s="70">
        <v>61</v>
      </c>
      <c r="G3348" s="70" t="s">
        <v>6044</v>
      </c>
      <c r="H3348" s="69" t="s">
        <v>86</v>
      </c>
      <c r="I3348" s="69" t="s">
        <v>6045</v>
      </c>
      <c r="J3348" s="69" t="s">
        <v>318</v>
      </c>
      <c r="K3348" s="69" t="s">
        <v>382</v>
      </c>
      <c r="L3348" s="69" t="s">
        <v>420</v>
      </c>
      <c r="M3348" s="69" t="s">
        <v>388</v>
      </c>
      <c r="N3348" s="69" t="s">
        <v>44</v>
      </c>
      <c r="O3348" s="69" t="s">
        <v>428</v>
      </c>
      <c r="P3348" s="69" t="s">
        <v>970</v>
      </c>
      <c r="Q3348" s="69">
        <v>267</v>
      </c>
      <c r="R3348" s="69" t="s">
        <v>86</v>
      </c>
      <c r="V3348" s="59" t="str">
        <f t="shared" si="419"/>
        <v>6840407коричневый</v>
      </c>
      <c r="W3348" s="59" t="str">
        <f t="shared" si="416"/>
        <v>6840407</v>
      </c>
      <c r="X3348" s="59" t="str">
        <f t="shared" si="420"/>
        <v>HATTERAS VIRGIN WOOL SILK</v>
      </c>
      <c r="AC3348" s="50">
        <f t="shared" si="421"/>
        <v>2</v>
      </c>
      <c r="AD3348" s="43">
        <f t="shared" si="422"/>
        <v>674</v>
      </c>
      <c r="AE3348" s="50">
        <f t="shared" si="423"/>
        <v>2674</v>
      </c>
    </row>
    <row r="3349" spans="1:31">
      <c r="A3349" s="59" t="str">
        <f t="shared" si="417"/>
        <v>68131036</v>
      </c>
      <c r="B3349" s="59" t="str">
        <f t="shared" si="418"/>
        <v>02-673-14</v>
      </c>
      <c r="C3349" s="69" t="s">
        <v>6048</v>
      </c>
      <c r="D3349" s="69" t="s">
        <v>6049</v>
      </c>
      <c r="E3349" s="69" t="s">
        <v>967</v>
      </c>
      <c r="F3349" s="70">
        <v>57</v>
      </c>
      <c r="G3349" s="70" t="s">
        <v>6050</v>
      </c>
      <c r="H3349" s="69" t="s">
        <v>86</v>
      </c>
      <c r="I3349" s="69" t="s">
        <v>6051</v>
      </c>
      <c r="J3349" s="69" t="s">
        <v>318</v>
      </c>
      <c r="K3349" s="69" t="s">
        <v>382</v>
      </c>
      <c r="L3349" s="69" t="s">
        <v>420</v>
      </c>
      <c r="M3349" s="69" t="s">
        <v>384</v>
      </c>
      <c r="N3349" s="69" t="s">
        <v>37</v>
      </c>
      <c r="O3349" s="69" t="s">
        <v>428</v>
      </c>
      <c r="P3349" s="69" t="s">
        <v>970</v>
      </c>
      <c r="Q3349" s="69">
        <v>6</v>
      </c>
      <c r="R3349" s="69" t="s">
        <v>86</v>
      </c>
      <c r="V3349" s="59" t="str">
        <f t="shared" si="419"/>
        <v>6813103коричневый</v>
      </c>
      <c r="W3349" s="59" t="str">
        <f t="shared" si="416"/>
        <v>6813103</v>
      </c>
      <c r="X3349" s="59" t="str">
        <f t="shared" si="420"/>
        <v>8-PANEL CAP LINEN</v>
      </c>
      <c r="AC3349" s="50">
        <f t="shared" si="421"/>
        <v>2</v>
      </c>
      <c r="AD3349" s="43">
        <f t="shared" si="422"/>
        <v>673</v>
      </c>
      <c r="AE3349" s="50">
        <f t="shared" si="423"/>
        <v>2673</v>
      </c>
    </row>
    <row r="3350" spans="1:31">
      <c r="A3350" s="59" t="str">
        <f t="shared" si="417"/>
        <v>68131036</v>
      </c>
      <c r="B3350" s="59" t="str">
        <f t="shared" si="418"/>
        <v>02-673-14</v>
      </c>
      <c r="C3350" s="69" t="s">
        <v>6052</v>
      </c>
      <c r="D3350" s="69" t="s">
        <v>6049</v>
      </c>
      <c r="E3350" s="69" t="s">
        <v>983</v>
      </c>
      <c r="F3350" s="70">
        <v>61</v>
      </c>
      <c r="G3350" s="70" t="s">
        <v>6050</v>
      </c>
      <c r="H3350" s="69" t="s">
        <v>86</v>
      </c>
      <c r="I3350" s="69" t="s">
        <v>6051</v>
      </c>
      <c r="J3350" s="69" t="s">
        <v>318</v>
      </c>
      <c r="K3350" s="69" t="s">
        <v>382</v>
      </c>
      <c r="L3350" s="69" t="s">
        <v>420</v>
      </c>
      <c r="M3350" s="69" t="s">
        <v>384</v>
      </c>
      <c r="N3350" s="69" t="s">
        <v>37</v>
      </c>
      <c r="O3350" s="69" t="s">
        <v>428</v>
      </c>
      <c r="P3350" s="69" t="s">
        <v>970</v>
      </c>
      <c r="Q3350" s="69">
        <v>6</v>
      </c>
      <c r="R3350" s="69" t="s">
        <v>86</v>
      </c>
      <c r="V3350" s="59" t="str">
        <f t="shared" si="419"/>
        <v>6813103коричневый</v>
      </c>
      <c r="W3350" s="59" t="str">
        <f t="shared" si="416"/>
        <v>6813103</v>
      </c>
      <c r="X3350" s="59" t="str">
        <f t="shared" si="420"/>
        <v>8-PANEL CAP LINEN</v>
      </c>
      <c r="AC3350" s="50">
        <f t="shared" si="421"/>
        <v>2</v>
      </c>
      <c r="AD3350" s="43">
        <f t="shared" si="422"/>
        <v>673</v>
      </c>
      <c r="AE3350" s="50">
        <f t="shared" si="423"/>
        <v>2673</v>
      </c>
    </row>
    <row r="3351" spans="1:31">
      <c r="A3351" s="59" t="str">
        <f t="shared" si="417"/>
        <v>68131036</v>
      </c>
      <c r="B3351" s="59" t="str">
        <f t="shared" si="418"/>
        <v>02-673-14</v>
      </c>
      <c r="C3351" s="69" t="s">
        <v>6053</v>
      </c>
      <c r="D3351" s="69" t="s">
        <v>6049</v>
      </c>
      <c r="E3351" s="69" t="s">
        <v>972</v>
      </c>
      <c r="F3351" s="70">
        <v>59</v>
      </c>
      <c r="G3351" s="70" t="s">
        <v>6050</v>
      </c>
      <c r="H3351" s="69" t="s">
        <v>86</v>
      </c>
      <c r="I3351" s="69" t="s">
        <v>6051</v>
      </c>
      <c r="J3351" s="69" t="s">
        <v>318</v>
      </c>
      <c r="K3351" s="69" t="s">
        <v>382</v>
      </c>
      <c r="L3351" s="69" t="s">
        <v>420</v>
      </c>
      <c r="M3351" s="69" t="s">
        <v>384</v>
      </c>
      <c r="N3351" s="69" t="s">
        <v>37</v>
      </c>
      <c r="O3351" s="69" t="s">
        <v>428</v>
      </c>
      <c r="P3351" s="69" t="s">
        <v>970</v>
      </c>
      <c r="Q3351" s="69">
        <v>6</v>
      </c>
      <c r="R3351" s="69" t="s">
        <v>86</v>
      </c>
      <c r="V3351" s="59" t="str">
        <f t="shared" si="419"/>
        <v>6813103коричневый</v>
      </c>
      <c r="W3351" s="59" t="str">
        <f t="shared" si="416"/>
        <v>6813103</v>
      </c>
      <c r="X3351" s="59" t="str">
        <f t="shared" si="420"/>
        <v>8-PANEL CAP LINEN</v>
      </c>
      <c r="AC3351" s="50">
        <f t="shared" si="421"/>
        <v>2</v>
      </c>
      <c r="AD3351" s="43">
        <f t="shared" si="422"/>
        <v>673</v>
      </c>
      <c r="AE3351" s="50">
        <f t="shared" si="423"/>
        <v>2673</v>
      </c>
    </row>
    <row r="3352" spans="1:31">
      <c r="A3352" s="59" t="str">
        <f t="shared" si="417"/>
        <v>68131036</v>
      </c>
      <c r="B3352" s="59" t="str">
        <f t="shared" si="418"/>
        <v>02-673-14</v>
      </c>
      <c r="C3352" s="69" t="s">
        <v>6054</v>
      </c>
      <c r="D3352" s="69" t="s">
        <v>6049</v>
      </c>
      <c r="E3352" s="69" t="s">
        <v>989</v>
      </c>
      <c r="F3352" s="70">
        <v>63</v>
      </c>
      <c r="G3352" s="70" t="s">
        <v>6050</v>
      </c>
      <c r="H3352" s="69" t="s">
        <v>86</v>
      </c>
      <c r="I3352" s="69" t="s">
        <v>6051</v>
      </c>
      <c r="J3352" s="69" t="s">
        <v>318</v>
      </c>
      <c r="K3352" s="69" t="s">
        <v>382</v>
      </c>
      <c r="L3352" s="69" t="s">
        <v>420</v>
      </c>
      <c r="M3352" s="69" t="s">
        <v>384</v>
      </c>
      <c r="N3352" s="69" t="s">
        <v>37</v>
      </c>
      <c r="O3352" s="69" t="s">
        <v>428</v>
      </c>
      <c r="P3352" s="69" t="s">
        <v>970</v>
      </c>
      <c r="Q3352" s="69">
        <v>6</v>
      </c>
      <c r="R3352" s="69" t="s">
        <v>86</v>
      </c>
      <c r="V3352" s="59" t="str">
        <f t="shared" si="419"/>
        <v>6813103коричневый</v>
      </c>
      <c r="W3352" s="59" t="str">
        <f t="shared" si="416"/>
        <v>6813103</v>
      </c>
      <c r="X3352" s="59" t="str">
        <f t="shared" si="420"/>
        <v>8-PANEL CAP LINEN</v>
      </c>
      <c r="AC3352" s="50">
        <f t="shared" si="421"/>
        <v>2</v>
      </c>
      <c r="AD3352" s="43">
        <f t="shared" si="422"/>
        <v>673</v>
      </c>
      <c r="AE3352" s="50">
        <f t="shared" si="423"/>
        <v>2673</v>
      </c>
    </row>
    <row r="3353" spans="1:31">
      <c r="A3353" s="59" t="str">
        <f t="shared" si="417"/>
        <v>68431162</v>
      </c>
      <c r="B3353" s="59" t="str">
        <f t="shared" si="418"/>
        <v>02-672-06</v>
      </c>
      <c r="C3353" s="69" t="s">
        <v>6055</v>
      </c>
      <c r="D3353" s="69" t="s">
        <v>6056</v>
      </c>
      <c r="E3353" s="69" t="s">
        <v>1147</v>
      </c>
      <c r="F3353" s="70">
        <v>55</v>
      </c>
      <c r="G3353" s="70" t="s">
        <v>6057</v>
      </c>
      <c r="H3353" s="69" t="s">
        <v>71</v>
      </c>
      <c r="I3353" s="69" t="s">
        <v>6058</v>
      </c>
      <c r="J3353" s="69" t="s">
        <v>318</v>
      </c>
      <c r="K3353" s="69" t="s">
        <v>382</v>
      </c>
      <c r="L3353" s="69" t="s">
        <v>420</v>
      </c>
      <c r="M3353" s="69" t="s">
        <v>384</v>
      </c>
      <c r="N3353" s="69" t="s">
        <v>37</v>
      </c>
      <c r="O3353" s="69" t="s">
        <v>433</v>
      </c>
      <c r="P3353" s="69" t="s">
        <v>970</v>
      </c>
      <c r="Q3353" s="69">
        <v>2</v>
      </c>
      <c r="R3353" s="69" t="s">
        <v>71</v>
      </c>
      <c r="V3353" s="59" t="str">
        <f t="shared" si="419"/>
        <v>6843116синий</v>
      </c>
      <c r="W3353" s="59" t="str">
        <f t="shared" si="416"/>
        <v>6843116</v>
      </c>
      <c r="X3353" s="59" t="str">
        <f t="shared" si="420"/>
        <v>HATTERAS LINEN</v>
      </c>
      <c r="AC3353" s="50">
        <f t="shared" si="421"/>
        <v>2</v>
      </c>
      <c r="AD3353" s="43">
        <f t="shared" si="422"/>
        <v>672</v>
      </c>
      <c r="AE3353" s="50">
        <f t="shared" si="423"/>
        <v>2672</v>
      </c>
    </row>
    <row r="3354" spans="1:31">
      <c r="A3354" s="59" t="str">
        <f t="shared" si="417"/>
        <v>68431162</v>
      </c>
      <c r="B3354" s="59" t="str">
        <f t="shared" si="418"/>
        <v>02-672-06</v>
      </c>
      <c r="C3354" s="69" t="s">
        <v>6059</v>
      </c>
      <c r="D3354" s="69" t="s">
        <v>6056</v>
      </c>
      <c r="E3354" s="69" t="s">
        <v>983</v>
      </c>
      <c r="F3354" s="70">
        <v>61</v>
      </c>
      <c r="G3354" s="70" t="s">
        <v>6057</v>
      </c>
      <c r="H3354" s="69" t="s">
        <v>71</v>
      </c>
      <c r="I3354" s="69" t="s">
        <v>6058</v>
      </c>
      <c r="J3354" s="69" t="s">
        <v>318</v>
      </c>
      <c r="K3354" s="69" t="s">
        <v>382</v>
      </c>
      <c r="L3354" s="69" t="s">
        <v>420</v>
      </c>
      <c r="M3354" s="69" t="s">
        <v>384</v>
      </c>
      <c r="N3354" s="69" t="s">
        <v>37</v>
      </c>
      <c r="O3354" s="69" t="s">
        <v>433</v>
      </c>
      <c r="P3354" s="69" t="s">
        <v>970</v>
      </c>
      <c r="Q3354" s="69">
        <v>2</v>
      </c>
      <c r="R3354" s="69" t="s">
        <v>71</v>
      </c>
      <c r="V3354" s="59" t="str">
        <f t="shared" si="419"/>
        <v>6843116синий</v>
      </c>
      <c r="W3354" s="59" t="str">
        <f t="shared" si="416"/>
        <v>6843116</v>
      </c>
      <c r="X3354" s="59" t="str">
        <f t="shared" si="420"/>
        <v>HATTERAS LINEN</v>
      </c>
      <c r="AC3354" s="50">
        <f t="shared" si="421"/>
        <v>2</v>
      </c>
      <c r="AD3354" s="43">
        <f t="shared" si="422"/>
        <v>672</v>
      </c>
      <c r="AE3354" s="50">
        <f t="shared" si="423"/>
        <v>2672</v>
      </c>
    </row>
    <row r="3355" spans="1:31">
      <c r="A3355" s="59" t="str">
        <f t="shared" si="417"/>
        <v>68431162</v>
      </c>
      <c r="B3355" s="59" t="str">
        <f t="shared" si="418"/>
        <v>02-672-06</v>
      </c>
      <c r="C3355" s="69" t="s">
        <v>6060</v>
      </c>
      <c r="D3355" s="69" t="s">
        <v>6056</v>
      </c>
      <c r="E3355" s="69" t="s">
        <v>972</v>
      </c>
      <c r="F3355" s="70">
        <v>59</v>
      </c>
      <c r="G3355" s="70" t="s">
        <v>6057</v>
      </c>
      <c r="H3355" s="69" t="s">
        <v>71</v>
      </c>
      <c r="I3355" s="69" t="s">
        <v>6058</v>
      </c>
      <c r="J3355" s="69" t="s">
        <v>318</v>
      </c>
      <c r="K3355" s="69" t="s">
        <v>382</v>
      </c>
      <c r="L3355" s="69" t="s">
        <v>420</v>
      </c>
      <c r="M3355" s="69" t="s">
        <v>384</v>
      </c>
      <c r="N3355" s="69" t="s">
        <v>37</v>
      </c>
      <c r="O3355" s="69" t="s">
        <v>433</v>
      </c>
      <c r="P3355" s="69" t="s">
        <v>970</v>
      </c>
      <c r="Q3355" s="69">
        <v>2</v>
      </c>
      <c r="R3355" s="69" t="s">
        <v>71</v>
      </c>
      <c r="V3355" s="59" t="str">
        <f t="shared" si="419"/>
        <v>6843116синий</v>
      </c>
      <c r="W3355" s="59" t="str">
        <f t="shared" si="416"/>
        <v>6843116</v>
      </c>
      <c r="X3355" s="59" t="str">
        <f t="shared" si="420"/>
        <v>HATTERAS LINEN</v>
      </c>
      <c r="AC3355" s="50">
        <f t="shared" si="421"/>
        <v>2</v>
      </c>
      <c r="AD3355" s="43">
        <f t="shared" si="422"/>
        <v>672</v>
      </c>
      <c r="AE3355" s="50">
        <f t="shared" si="423"/>
        <v>2672</v>
      </c>
    </row>
    <row r="3356" spans="1:31">
      <c r="A3356" s="59" t="str">
        <f t="shared" si="417"/>
        <v>68431162</v>
      </c>
      <c r="B3356" s="59" t="str">
        <f t="shared" si="418"/>
        <v>02-672-06</v>
      </c>
      <c r="C3356" s="69" t="s">
        <v>6061</v>
      </c>
      <c r="D3356" s="69" t="s">
        <v>6056</v>
      </c>
      <c r="E3356" s="69" t="s">
        <v>967</v>
      </c>
      <c r="F3356" s="70">
        <v>57</v>
      </c>
      <c r="G3356" s="70" t="s">
        <v>6057</v>
      </c>
      <c r="H3356" s="69" t="s">
        <v>71</v>
      </c>
      <c r="I3356" s="69" t="s">
        <v>6058</v>
      </c>
      <c r="J3356" s="69" t="s">
        <v>318</v>
      </c>
      <c r="K3356" s="69" t="s">
        <v>382</v>
      </c>
      <c r="L3356" s="69" t="s">
        <v>420</v>
      </c>
      <c r="M3356" s="69" t="s">
        <v>384</v>
      </c>
      <c r="N3356" s="69" t="s">
        <v>37</v>
      </c>
      <c r="O3356" s="69" t="s">
        <v>433</v>
      </c>
      <c r="P3356" s="69" t="s">
        <v>970</v>
      </c>
      <c r="Q3356" s="69">
        <v>2</v>
      </c>
      <c r="R3356" s="69" t="s">
        <v>71</v>
      </c>
      <c r="V3356" s="59" t="str">
        <f t="shared" si="419"/>
        <v>6843116синий</v>
      </c>
      <c r="W3356" s="59" t="str">
        <f t="shared" si="416"/>
        <v>6843116</v>
      </c>
      <c r="X3356" s="59" t="str">
        <f t="shared" si="420"/>
        <v>HATTERAS LINEN</v>
      </c>
      <c r="AC3356" s="50">
        <f t="shared" si="421"/>
        <v>2</v>
      </c>
      <c r="AD3356" s="43">
        <f t="shared" si="422"/>
        <v>672</v>
      </c>
      <c r="AE3356" s="50">
        <f t="shared" si="423"/>
        <v>2672</v>
      </c>
    </row>
    <row r="3357" spans="1:31">
      <c r="A3357" s="59" t="str">
        <f t="shared" si="417"/>
        <v>68431162</v>
      </c>
      <c r="B3357" s="59" t="str">
        <f t="shared" si="418"/>
        <v>02-672-06</v>
      </c>
      <c r="C3357" s="69" t="s">
        <v>6062</v>
      </c>
      <c r="D3357" s="69" t="s">
        <v>6056</v>
      </c>
      <c r="E3357" s="69" t="s">
        <v>989</v>
      </c>
      <c r="F3357" s="70">
        <v>63</v>
      </c>
      <c r="G3357" s="70" t="s">
        <v>6057</v>
      </c>
      <c r="H3357" s="69" t="s">
        <v>71</v>
      </c>
      <c r="I3357" s="69" t="s">
        <v>6058</v>
      </c>
      <c r="J3357" s="69" t="s">
        <v>318</v>
      </c>
      <c r="K3357" s="69" t="s">
        <v>382</v>
      </c>
      <c r="L3357" s="69" t="s">
        <v>420</v>
      </c>
      <c r="M3357" s="69" t="s">
        <v>384</v>
      </c>
      <c r="N3357" s="69" t="s">
        <v>37</v>
      </c>
      <c r="O3357" s="69" t="s">
        <v>433</v>
      </c>
      <c r="P3357" s="69" t="s">
        <v>970</v>
      </c>
      <c r="Q3357" s="69">
        <v>2</v>
      </c>
      <c r="R3357" s="69" t="s">
        <v>71</v>
      </c>
      <c r="V3357" s="59" t="str">
        <f t="shared" si="419"/>
        <v>6843116синий</v>
      </c>
      <c r="W3357" s="59" t="str">
        <f t="shared" si="416"/>
        <v>6843116</v>
      </c>
      <c r="X3357" s="59" t="str">
        <f t="shared" si="420"/>
        <v>HATTERAS LINEN</v>
      </c>
      <c r="AC3357" s="50">
        <f t="shared" si="421"/>
        <v>2</v>
      </c>
      <c r="AD3357" s="43">
        <f t="shared" si="422"/>
        <v>672</v>
      </c>
      <c r="AE3357" s="50">
        <f t="shared" si="423"/>
        <v>2672</v>
      </c>
    </row>
    <row r="3358" spans="1:31">
      <c r="A3358" s="59" t="str">
        <f t="shared" si="417"/>
        <v>77131013</v>
      </c>
      <c r="B3358" s="59" t="str">
        <f t="shared" si="418"/>
        <v>02-671-08</v>
      </c>
      <c r="C3358" s="69" t="s">
        <v>6063</v>
      </c>
      <c r="D3358" s="69" t="s">
        <v>6064</v>
      </c>
      <c r="E3358" s="69" t="s">
        <v>967</v>
      </c>
      <c r="F3358" s="70">
        <v>57</v>
      </c>
      <c r="G3358" s="70" t="s">
        <v>6065</v>
      </c>
      <c r="H3358" s="69" t="s">
        <v>83</v>
      </c>
      <c r="I3358" s="69" t="s">
        <v>6058</v>
      </c>
      <c r="J3358" s="69" t="s">
        <v>327</v>
      </c>
      <c r="K3358" s="69" t="s">
        <v>382</v>
      </c>
      <c r="L3358" s="69" t="s">
        <v>420</v>
      </c>
      <c r="M3358" s="69" t="s">
        <v>384</v>
      </c>
      <c r="N3358" s="69" t="s">
        <v>37</v>
      </c>
      <c r="O3358" s="69" t="s">
        <v>386</v>
      </c>
      <c r="P3358" s="69" t="s">
        <v>970</v>
      </c>
      <c r="Q3358" s="69">
        <v>3</v>
      </c>
      <c r="R3358" s="69" t="s">
        <v>83</v>
      </c>
      <c r="V3358" s="59" t="str">
        <f t="shared" si="419"/>
        <v>7713101серый</v>
      </c>
      <c r="W3358" s="59" t="str">
        <f t="shared" si="416"/>
        <v>7713101</v>
      </c>
      <c r="X3358" s="59" t="str">
        <f t="shared" si="420"/>
        <v>BASEBALL CAP LINEN</v>
      </c>
      <c r="AC3358" s="50">
        <f t="shared" si="421"/>
        <v>2</v>
      </c>
      <c r="AD3358" s="43">
        <f t="shared" si="422"/>
        <v>671</v>
      </c>
      <c r="AE3358" s="50">
        <f t="shared" si="423"/>
        <v>2671</v>
      </c>
    </row>
    <row r="3359" spans="1:31">
      <c r="A3359" s="59" t="str">
        <f t="shared" si="417"/>
        <v>77131013</v>
      </c>
      <c r="B3359" s="59" t="str">
        <f t="shared" si="418"/>
        <v>02-671-08</v>
      </c>
      <c r="C3359" s="69" t="s">
        <v>6066</v>
      </c>
      <c r="D3359" s="69" t="s">
        <v>6064</v>
      </c>
      <c r="E3359" s="69" t="s">
        <v>972</v>
      </c>
      <c r="F3359" s="70">
        <v>59</v>
      </c>
      <c r="G3359" s="70" t="s">
        <v>6065</v>
      </c>
      <c r="H3359" s="69" t="s">
        <v>83</v>
      </c>
      <c r="I3359" s="69" t="s">
        <v>6058</v>
      </c>
      <c r="J3359" s="69" t="s">
        <v>327</v>
      </c>
      <c r="K3359" s="69" t="s">
        <v>382</v>
      </c>
      <c r="L3359" s="69" t="s">
        <v>420</v>
      </c>
      <c r="M3359" s="69" t="s">
        <v>384</v>
      </c>
      <c r="N3359" s="69" t="s">
        <v>37</v>
      </c>
      <c r="O3359" s="69" t="s">
        <v>386</v>
      </c>
      <c r="P3359" s="69" t="s">
        <v>970</v>
      </c>
      <c r="Q3359" s="69">
        <v>3</v>
      </c>
      <c r="R3359" s="69" t="s">
        <v>83</v>
      </c>
      <c r="V3359" s="59" t="str">
        <f t="shared" si="419"/>
        <v>7713101серый</v>
      </c>
      <c r="W3359" s="59" t="str">
        <f t="shared" si="416"/>
        <v>7713101</v>
      </c>
      <c r="X3359" s="59" t="str">
        <f t="shared" si="420"/>
        <v>BASEBALL CAP LINEN</v>
      </c>
      <c r="AC3359" s="50">
        <f t="shared" si="421"/>
        <v>2</v>
      </c>
      <c r="AD3359" s="43">
        <f t="shared" si="422"/>
        <v>671</v>
      </c>
      <c r="AE3359" s="50">
        <f t="shared" si="423"/>
        <v>2671</v>
      </c>
    </row>
    <row r="3360" spans="1:31">
      <c r="A3360" s="59" t="str">
        <f t="shared" si="417"/>
        <v>77131013</v>
      </c>
      <c r="B3360" s="59" t="str">
        <f t="shared" si="418"/>
        <v>02-671-08</v>
      </c>
      <c r="C3360" s="69" t="s">
        <v>6067</v>
      </c>
      <c r="D3360" s="69" t="s">
        <v>6064</v>
      </c>
      <c r="E3360" s="69" t="s">
        <v>983</v>
      </c>
      <c r="F3360" s="70">
        <v>61</v>
      </c>
      <c r="G3360" s="70" t="s">
        <v>6065</v>
      </c>
      <c r="H3360" s="69" t="s">
        <v>83</v>
      </c>
      <c r="I3360" s="69" t="s">
        <v>6058</v>
      </c>
      <c r="J3360" s="69" t="s">
        <v>327</v>
      </c>
      <c r="K3360" s="69" t="s">
        <v>382</v>
      </c>
      <c r="L3360" s="69" t="s">
        <v>420</v>
      </c>
      <c r="M3360" s="69" t="s">
        <v>384</v>
      </c>
      <c r="N3360" s="69" t="s">
        <v>37</v>
      </c>
      <c r="O3360" s="69" t="s">
        <v>386</v>
      </c>
      <c r="P3360" s="69" t="s">
        <v>970</v>
      </c>
      <c r="Q3360" s="69">
        <v>3</v>
      </c>
      <c r="R3360" s="69" t="s">
        <v>83</v>
      </c>
      <c r="V3360" s="59" t="str">
        <f t="shared" si="419"/>
        <v>7713101серый</v>
      </c>
      <c r="W3360" s="59" t="str">
        <f t="shared" si="416"/>
        <v>7713101</v>
      </c>
      <c r="X3360" s="59" t="str">
        <f t="shared" si="420"/>
        <v>BASEBALL CAP LINEN</v>
      </c>
      <c r="AC3360" s="50">
        <f t="shared" si="421"/>
        <v>2</v>
      </c>
      <c r="AD3360" s="43">
        <f t="shared" si="422"/>
        <v>671</v>
      </c>
      <c r="AE3360" s="50">
        <f t="shared" si="423"/>
        <v>2671</v>
      </c>
    </row>
    <row r="3361" spans="1:31">
      <c r="A3361" s="59" t="str">
        <f t="shared" si="417"/>
        <v>66111302</v>
      </c>
      <c r="B3361" s="59" t="str">
        <f t="shared" si="418"/>
        <v>02-670-16</v>
      </c>
      <c r="C3361" s="69" t="s">
        <v>6068</v>
      </c>
      <c r="D3361" s="69" t="s">
        <v>6069</v>
      </c>
      <c r="E3361" s="69" t="s">
        <v>1147</v>
      </c>
      <c r="F3361" s="70">
        <v>55</v>
      </c>
      <c r="G3361" s="70" t="s">
        <v>6070</v>
      </c>
      <c r="H3361" s="69" t="s">
        <v>55</v>
      </c>
      <c r="I3361" s="69" t="s">
        <v>6071</v>
      </c>
      <c r="J3361" s="69" t="s">
        <v>320</v>
      </c>
      <c r="K3361" s="69" t="s">
        <v>382</v>
      </c>
      <c r="L3361" s="69" t="s">
        <v>420</v>
      </c>
      <c r="M3361" s="69" t="s">
        <v>388</v>
      </c>
      <c r="N3361" s="69" t="s">
        <v>43</v>
      </c>
      <c r="O3361" s="69" t="s">
        <v>433</v>
      </c>
      <c r="P3361" s="69" t="s">
        <v>970</v>
      </c>
      <c r="Q3361" s="69">
        <v>2</v>
      </c>
      <c r="R3361" s="69" t="s">
        <v>71</v>
      </c>
      <c r="V3361" s="59" t="str">
        <f t="shared" si="419"/>
        <v>6611130темно-синий</v>
      </c>
      <c r="W3361" s="59" t="str">
        <f t="shared" si="416"/>
        <v>6611130</v>
      </c>
      <c r="X3361" s="59" t="str">
        <f t="shared" si="420"/>
        <v>TEXAS DENIM</v>
      </c>
      <c r="AC3361" s="50">
        <f t="shared" si="421"/>
        <v>2</v>
      </c>
      <c r="AD3361" s="43">
        <f t="shared" si="422"/>
        <v>670</v>
      </c>
      <c r="AE3361" s="50">
        <f t="shared" si="423"/>
        <v>2670</v>
      </c>
    </row>
    <row r="3362" spans="1:31">
      <c r="A3362" s="59" t="str">
        <f t="shared" si="417"/>
        <v>66111302</v>
      </c>
      <c r="B3362" s="59" t="str">
        <f t="shared" si="418"/>
        <v>02-670-16</v>
      </c>
      <c r="C3362" s="69" t="s">
        <v>6072</v>
      </c>
      <c r="D3362" s="69" t="s">
        <v>6069</v>
      </c>
      <c r="E3362" s="69" t="s">
        <v>983</v>
      </c>
      <c r="F3362" s="70">
        <v>61</v>
      </c>
      <c r="G3362" s="70" t="s">
        <v>6070</v>
      </c>
      <c r="H3362" s="69" t="s">
        <v>55</v>
      </c>
      <c r="I3362" s="69" t="s">
        <v>6071</v>
      </c>
      <c r="J3362" s="69" t="s">
        <v>320</v>
      </c>
      <c r="K3362" s="69" t="s">
        <v>382</v>
      </c>
      <c r="L3362" s="69" t="s">
        <v>420</v>
      </c>
      <c r="M3362" s="69" t="s">
        <v>388</v>
      </c>
      <c r="N3362" s="69" t="s">
        <v>43</v>
      </c>
      <c r="O3362" s="69" t="s">
        <v>433</v>
      </c>
      <c r="P3362" s="69" t="s">
        <v>970</v>
      </c>
      <c r="Q3362" s="69">
        <v>2</v>
      </c>
      <c r="R3362" s="69" t="s">
        <v>71</v>
      </c>
      <c r="V3362" s="59" t="str">
        <f t="shared" si="419"/>
        <v>6611130темно-синий</v>
      </c>
      <c r="W3362" s="59" t="str">
        <f t="shared" si="416"/>
        <v>6611130</v>
      </c>
      <c r="X3362" s="59" t="str">
        <f t="shared" si="420"/>
        <v>TEXAS DENIM</v>
      </c>
      <c r="AC3362" s="50">
        <f t="shared" si="421"/>
        <v>2</v>
      </c>
      <c r="AD3362" s="43">
        <f t="shared" si="422"/>
        <v>670</v>
      </c>
      <c r="AE3362" s="50">
        <f t="shared" si="423"/>
        <v>2670</v>
      </c>
    </row>
    <row r="3363" spans="1:31">
      <c r="A3363" s="59" t="str">
        <f t="shared" si="417"/>
        <v>66111302</v>
      </c>
      <c r="B3363" s="59" t="str">
        <f t="shared" si="418"/>
        <v>02-670-16</v>
      </c>
      <c r="C3363" s="69" t="s">
        <v>6073</v>
      </c>
      <c r="D3363" s="69" t="s">
        <v>6069</v>
      </c>
      <c r="E3363" s="69" t="s">
        <v>972</v>
      </c>
      <c r="F3363" s="70">
        <v>59</v>
      </c>
      <c r="G3363" s="70" t="s">
        <v>6070</v>
      </c>
      <c r="H3363" s="69" t="s">
        <v>55</v>
      </c>
      <c r="I3363" s="69" t="s">
        <v>6071</v>
      </c>
      <c r="J3363" s="69" t="s">
        <v>320</v>
      </c>
      <c r="K3363" s="69" t="s">
        <v>382</v>
      </c>
      <c r="L3363" s="69" t="s">
        <v>420</v>
      </c>
      <c r="M3363" s="69" t="s">
        <v>388</v>
      </c>
      <c r="N3363" s="69" t="s">
        <v>43</v>
      </c>
      <c r="O3363" s="69" t="s">
        <v>433</v>
      </c>
      <c r="P3363" s="69" t="s">
        <v>970</v>
      </c>
      <c r="Q3363" s="69">
        <v>2</v>
      </c>
      <c r="R3363" s="69" t="s">
        <v>71</v>
      </c>
      <c r="V3363" s="59" t="str">
        <f t="shared" si="419"/>
        <v>6611130темно-синий</v>
      </c>
      <c r="W3363" s="59" t="str">
        <f t="shared" si="416"/>
        <v>6611130</v>
      </c>
      <c r="X3363" s="59" t="str">
        <f t="shared" si="420"/>
        <v>TEXAS DENIM</v>
      </c>
      <c r="AC3363" s="50">
        <f t="shared" si="421"/>
        <v>2</v>
      </c>
      <c r="AD3363" s="43">
        <f t="shared" si="422"/>
        <v>670</v>
      </c>
      <c r="AE3363" s="50">
        <f t="shared" si="423"/>
        <v>2670</v>
      </c>
    </row>
    <row r="3364" spans="1:31">
      <c r="A3364" s="59" t="str">
        <f t="shared" si="417"/>
        <v>66111302</v>
      </c>
      <c r="B3364" s="59" t="str">
        <f t="shared" si="418"/>
        <v>02-670-16</v>
      </c>
      <c r="C3364" s="69" t="s">
        <v>6074</v>
      </c>
      <c r="D3364" s="69" t="s">
        <v>6069</v>
      </c>
      <c r="E3364" s="69" t="s">
        <v>967</v>
      </c>
      <c r="F3364" s="70">
        <v>57</v>
      </c>
      <c r="G3364" s="70" t="s">
        <v>6070</v>
      </c>
      <c r="H3364" s="69" t="s">
        <v>55</v>
      </c>
      <c r="I3364" s="69" t="s">
        <v>6071</v>
      </c>
      <c r="J3364" s="69" t="s">
        <v>320</v>
      </c>
      <c r="K3364" s="69" t="s">
        <v>382</v>
      </c>
      <c r="L3364" s="69" t="s">
        <v>420</v>
      </c>
      <c r="M3364" s="69" t="s">
        <v>388</v>
      </c>
      <c r="N3364" s="69" t="s">
        <v>43</v>
      </c>
      <c r="O3364" s="69" t="s">
        <v>433</v>
      </c>
      <c r="P3364" s="69" t="s">
        <v>970</v>
      </c>
      <c r="Q3364" s="69">
        <v>2</v>
      </c>
      <c r="R3364" s="69" t="s">
        <v>71</v>
      </c>
      <c r="V3364" s="59" t="str">
        <f t="shared" si="419"/>
        <v>6611130темно-синий</v>
      </c>
      <c r="W3364" s="59" t="str">
        <f t="shared" si="416"/>
        <v>6611130</v>
      </c>
      <c r="X3364" s="59" t="str">
        <f t="shared" si="420"/>
        <v>TEXAS DENIM</v>
      </c>
      <c r="AC3364" s="50">
        <f t="shared" si="421"/>
        <v>2</v>
      </c>
      <c r="AD3364" s="43">
        <f t="shared" si="422"/>
        <v>670</v>
      </c>
      <c r="AE3364" s="50">
        <f t="shared" si="423"/>
        <v>2670</v>
      </c>
    </row>
    <row r="3365" spans="1:31">
      <c r="A3365" s="59" t="str">
        <f t="shared" si="417"/>
        <v>66111302</v>
      </c>
      <c r="B3365" s="59" t="str">
        <f t="shared" si="418"/>
        <v>02-670-16</v>
      </c>
      <c r="C3365" s="69" t="s">
        <v>6075</v>
      </c>
      <c r="D3365" s="69" t="s">
        <v>6069</v>
      </c>
      <c r="E3365" s="69" t="s">
        <v>989</v>
      </c>
      <c r="F3365" s="70">
        <v>63</v>
      </c>
      <c r="G3365" s="70" t="s">
        <v>6070</v>
      </c>
      <c r="H3365" s="69" t="s">
        <v>55</v>
      </c>
      <c r="I3365" s="69" t="s">
        <v>6071</v>
      </c>
      <c r="J3365" s="69" t="s">
        <v>320</v>
      </c>
      <c r="K3365" s="69" t="s">
        <v>382</v>
      </c>
      <c r="L3365" s="69" t="s">
        <v>420</v>
      </c>
      <c r="M3365" s="69" t="s">
        <v>388</v>
      </c>
      <c r="N3365" s="69" t="s">
        <v>43</v>
      </c>
      <c r="O3365" s="69" t="s">
        <v>433</v>
      </c>
      <c r="P3365" s="69" t="s">
        <v>970</v>
      </c>
      <c r="Q3365" s="69">
        <v>2</v>
      </c>
      <c r="R3365" s="69" t="s">
        <v>71</v>
      </c>
      <c r="V3365" s="59" t="str">
        <f t="shared" si="419"/>
        <v>6611130темно-синий</v>
      </c>
      <c r="W3365" s="59" t="str">
        <f t="shared" si="416"/>
        <v>6611130</v>
      </c>
      <c r="X3365" s="59" t="str">
        <f t="shared" si="420"/>
        <v>TEXAS DENIM</v>
      </c>
      <c r="AC3365" s="50">
        <f t="shared" si="421"/>
        <v>2</v>
      </c>
      <c r="AD3365" s="43">
        <f t="shared" si="422"/>
        <v>670</v>
      </c>
      <c r="AE3365" s="50">
        <f t="shared" si="423"/>
        <v>2670</v>
      </c>
    </row>
    <row r="3366" spans="1:31">
      <c r="A3366" s="59" t="str">
        <f t="shared" si="417"/>
        <v>778510189</v>
      </c>
      <c r="B3366" s="59" t="str">
        <f t="shared" si="418"/>
        <v>02-669-86</v>
      </c>
      <c r="C3366" s="69" t="s">
        <v>6076</v>
      </c>
      <c r="D3366" s="69" t="s">
        <v>6077</v>
      </c>
      <c r="E3366" s="69" t="s">
        <v>907</v>
      </c>
      <c r="F3366" s="70">
        <v>0</v>
      </c>
      <c r="G3366" s="70" t="s">
        <v>6078</v>
      </c>
      <c r="H3366" s="69" t="s">
        <v>807</v>
      </c>
      <c r="I3366" s="69" t="s">
        <v>3974</v>
      </c>
      <c r="J3366" s="69" t="s">
        <v>783</v>
      </c>
      <c r="K3366" s="69" t="s">
        <v>382</v>
      </c>
      <c r="L3366" s="69" t="s">
        <v>420</v>
      </c>
      <c r="M3366" s="69" t="s">
        <v>388</v>
      </c>
      <c r="N3366" s="69" t="s">
        <v>43</v>
      </c>
      <c r="O3366" s="69" t="s">
        <v>386</v>
      </c>
      <c r="P3366" s="69" t="s">
        <v>970</v>
      </c>
      <c r="Q3366" s="69">
        <v>89</v>
      </c>
      <c r="R3366" s="69" t="s">
        <v>78</v>
      </c>
      <c r="V3366" s="59" t="str">
        <f t="shared" si="419"/>
        <v>7785101малиновый / черный</v>
      </c>
      <c r="W3366" s="59" t="str">
        <f t="shared" si="416"/>
        <v>7785101</v>
      </c>
      <c r="X3366" s="59" t="str">
        <f t="shared" si="420"/>
        <v>BASEBALL CAP TOOTHPICK REBEL</v>
      </c>
      <c r="AC3366" s="50">
        <f t="shared" si="421"/>
        <v>2</v>
      </c>
      <c r="AD3366" s="43">
        <f t="shared" si="422"/>
        <v>669</v>
      </c>
      <c r="AE3366" s="50">
        <f t="shared" si="423"/>
        <v>2669</v>
      </c>
    </row>
    <row r="3367" spans="1:31">
      <c r="A3367" s="59" t="str">
        <f t="shared" si="417"/>
        <v>77211226</v>
      </c>
      <c r="B3367" s="59" t="str">
        <f t="shared" si="418"/>
        <v>02-668-14</v>
      </c>
      <c r="C3367" s="69" t="s">
        <v>6079</v>
      </c>
      <c r="D3367" s="69" t="s">
        <v>6080</v>
      </c>
      <c r="E3367" s="69" t="s">
        <v>907</v>
      </c>
      <c r="F3367" s="70">
        <v>0</v>
      </c>
      <c r="G3367" s="70" t="s">
        <v>6081</v>
      </c>
      <c r="H3367" s="69" t="s">
        <v>86</v>
      </c>
      <c r="I3367" s="69" t="s">
        <v>2014</v>
      </c>
      <c r="J3367" s="69" t="s">
        <v>327</v>
      </c>
      <c r="K3367" s="69" t="s">
        <v>382</v>
      </c>
      <c r="L3367" s="69" t="s">
        <v>420</v>
      </c>
      <c r="M3367" s="69" t="s">
        <v>388</v>
      </c>
      <c r="N3367" s="69" t="s">
        <v>43</v>
      </c>
      <c r="O3367" s="69" t="s">
        <v>386</v>
      </c>
      <c r="P3367" s="69" t="s">
        <v>970</v>
      </c>
      <c r="Q3367" s="69">
        <v>6</v>
      </c>
      <c r="R3367" s="69" t="s">
        <v>86</v>
      </c>
      <c r="V3367" s="59" t="str">
        <f t="shared" si="419"/>
        <v>7721122коричневый</v>
      </c>
      <c r="W3367" s="59" t="str">
        <f t="shared" si="416"/>
        <v>7721122</v>
      </c>
      <c r="X3367" s="59" t="str">
        <f t="shared" si="420"/>
        <v>BASEBALL CAP DUCK</v>
      </c>
      <c r="AC3367" s="50">
        <f t="shared" si="421"/>
        <v>2</v>
      </c>
      <c r="AD3367" s="43">
        <f t="shared" si="422"/>
        <v>668</v>
      </c>
      <c r="AE3367" s="50">
        <f t="shared" si="423"/>
        <v>2668</v>
      </c>
    </row>
    <row r="3368" spans="1:31">
      <c r="A3368" s="59" t="str">
        <f t="shared" si="417"/>
        <v>775119625</v>
      </c>
      <c r="B3368" s="59" t="str">
        <f t="shared" si="418"/>
        <v>02-667-70</v>
      </c>
      <c r="C3368" s="69" t="s">
        <v>6082</v>
      </c>
      <c r="D3368" s="69" t="s">
        <v>6083</v>
      </c>
      <c r="E3368" s="69" t="s">
        <v>907</v>
      </c>
      <c r="F3368" s="70">
        <v>0</v>
      </c>
      <c r="G3368" s="70" t="s">
        <v>6084</v>
      </c>
      <c r="H3368" s="69" t="s">
        <v>253</v>
      </c>
      <c r="I3368" s="69" t="s">
        <v>2014</v>
      </c>
      <c r="J3368" s="69" t="s">
        <v>356</v>
      </c>
      <c r="K3368" s="69" t="s">
        <v>382</v>
      </c>
      <c r="L3368" s="69" t="s">
        <v>420</v>
      </c>
      <c r="M3368" s="69" t="s">
        <v>388</v>
      </c>
      <c r="N3368" s="69" t="s">
        <v>43</v>
      </c>
      <c r="O3368" s="69" t="s">
        <v>386</v>
      </c>
      <c r="P3368" s="69" t="s">
        <v>970</v>
      </c>
      <c r="Q3368" s="69">
        <v>25</v>
      </c>
      <c r="R3368" s="69" t="s">
        <v>71</v>
      </c>
      <c r="V3368" s="59" t="str">
        <f t="shared" si="419"/>
        <v>7751196синий / оливковый</v>
      </c>
      <c r="W3368" s="59" t="str">
        <f t="shared" si="416"/>
        <v>7751196</v>
      </c>
      <c r="X3368" s="59" t="str">
        <f t="shared" si="420"/>
        <v>TRUCKER CAP CHROME</v>
      </c>
      <c r="AC3368" s="50">
        <f t="shared" si="421"/>
        <v>2</v>
      </c>
      <c r="AD3368" s="43">
        <f t="shared" si="422"/>
        <v>667</v>
      </c>
      <c r="AE3368" s="50">
        <f t="shared" si="423"/>
        <v>2667</v>
      </c>
    </row>
    <row r="3369" spans="1:31">
      <c r="A3369" s="59" t="str">
        <f t="shared" si="417"/>
        <v>77511945</v>
      </c>
      <c r="B3369" s="59" t="str">
        <f t="shared" si="418"/>
        <v>02-666-14</v>
      </c>
      <c r="C3369" s="69" t="s">
        <v>6085</v>
      </c>
      <c r="D3369" s="69" t="s">
        <v>6086</v>
      </c>
      <c r="E3369" s="69" t="s">
        <v>907</v>
      </c>
      <c r="F3369" s="70">
        <v>0</v>
      </c>
      <c r="G3369" s="70" t="s">
        <v>6087</v>
      </c>
      <c r="H3369" s="69" t="s">
        <v>752</v>
      </c>
      <c r="I3369" s="69" t="s">
        <v>2014</v>
      </c>
      <c r="J3369" s="69" t="s">
        <v>356</v>
      </c>
      <c r="K3369" s="69" t="s">
        <v>382</v>
      </c>
      <c r="L3369" s="69" t="s">
        <v>420</v>
      </c>
      <c r="M3369" s="69" t="s">
        <v>388</v>
      </c>
      <c r="N3369" s="69" t="s">
        <v>43</v>
      </c>
      <c r="O3369" s="69" t="s">
        <v>386</v>
      </c>
      <c r="P3369" s="69" t="s">
        <v>970</v>
      </c>
      <c r="Q3369" s="69">
        <v>5</v>
      </c>
      <c r="R3369" s="69" t="s">
        <v>195</v>
      </c>
      <c r="V3369" s="59" t="str">
        <f t="shared" si="419"/>
        <v>7751194оливковый / белый</v>
      </c>
      <c r="W3369" s="59" t="str">
        <f t="shared" si="416"/>
        <v>7751194</v>
      </c>
      <c r="X3369" s="59" t="str">
        <f t="shared" si="420"/>
        <v>TRUCKER CAP SUN</v>
      </c>
      <c r="AC3369" s="50">
        <f t="shared" si="421"/>
        <v>2</v>
      </c>
      <c r="AD3369" s="43">
        <f t="shared" si="422"/>
        <v>666</v>
      </c>
      <c r="AE3369" s="50">
        <f t="shared" si="423"/>
        <v>2666</v>
      </c>
    </row>
    <row r="3370" spans="1:31">
      <c r="A3370" s="59" t="str">
        <f t="shared" si="417"/>
        <v>775119127</v>
      </c>
      <c r="B3370" s="59" t="str">
        <f t="shared" si="418"/>
        <v>02-665-95</v>
      </c>
      <c r="C3370" s="69" t="s">
        <v>6088</v>
      </c>
      <c r="D3370" s="69" t="s">
        <v>6089</v>
      </c>
      <c r="E3370" s="69" t="s">
        <v>907</v>
      </c>
      <c r="F3370" s="70">
        <v>0</v>
      </c>
      <c r="G3370" s="70" t="s">
        <v>6090</v>
      </c>
      <c r="H3370" s="69" t="s">
        <v>248</v>
      </c>
      <c r="I3370" s="69" t="s">
        <v>2014</v>
      </c>
      <c r="J3370" s="69" t="s">
        <v>356</v>
      </c>
      <c r="K3370" s="69" t="s">
        <v>382</v>
      </c>
      <c r="L3370" s="69" t="s">
        <v>420</v>
      </c>
      <c r="M3370" s="69" t="s">
        <v>388</v>
      </c>
      <c r="N3370" s="69" t="s">
        <v>43</v>
      </c>
      <c r="O3370" s="69" t="s">
        <v>386</v>
      </c>
      <c r="P3370" s="69" t="s">
        <v>970</v>
      </c>
      <c r="Q3370" s="69">
        <v>27</v>
      </c>
      <c r="R3370" s="69" t="s">
        <v>71</v>
      </c>
      <c r="V3370" s="59" t="str">
        <f t="shared" si="419"/>
        <v>7751191синий / белый</v>
      </c>
      <c r="W3370" s="59" t="str">
        <f t="shared" si="416"/>
        <v>7751191</v>
      </c>
      <c r="X3370" s="59" t="str">
        <f t="shared" si="420"/>
        <v>TRUCKER CAP GAMBLING GRIFTER</v>
      </c>
      <c r="AC3370" s="50">
        <f t="shared" si="421"/>
        <v>2</v>
      </c>
      <c r="AD3370" s="43">
        <f t="shared" si="422"/>
        <v>665</v>
      </c>
      <c r="AE3370" s="50">
        <f t="shared" si="423"/>
        <v>2665</v>
      </c>
    </row>
    <row r="3371" spans="1:31">
      <c r="A3371" s="59" t="str">
        <f t="shared" si="417"/>
        <v>181390499</v>
      </c>
      <c r="B3371" s="59" t="str">
        <f t="shared" si="418"/>
        <v>02-664-19</v>
      </c>
      <c r="C3371" s="69" t="s">
        <v>6091</v>
      </c>
      <c r="D3371" s="69" t="s">
        <v>6092</v>
      </c>
      <c r="E3371" s="69" t="s">
        <v>967</v>
      </c>
      <c r="F3371" s="70">
        <v>57</v>
      </c>
      <c r="G3371" s="70" t="s">
        <v>6093</v>
      </c>
      <c r="H3371" s="69" t="s">
        <v>91</v>
      </c>
      <c r="I3371" s="69" t="s">
        <v>6058</v>
      </c>
      <c r="J3371" s="69" t="s">
        <v>325</v>
      </c>
      <c r="K3371" s="69" t="s">
        <v>382</v>
      </c>
      <c r="L3371" s="69" t="s">
        <v>420</v>
      </c>
      <c r="M3371" s="69" t="s">
        <v>388</v>
      </c>
      <c r="N3371" s="69" t="s">
        <v>37</v>
      </c>
      <c r="O3371" s="69" t="s">
        <v>428</v>
      </c>
      <c r="P3371" s="69" t="s">
        <v>970</v>
      </c>
      <c r="Q3371" s="69">
        <v>99</v>
      </c>
      <c r="R3371" s="69" t="s">
        <v>91</v>
      </c>
      <c r="V3371" s="59" t="str">
        <f t="shared" si="419"/>
        <v>1813904голубой</v>
      </c>
      <c r="W3371" s="59" t="str">
        <f t="shared" si="416"/>
        <v>1813904</v>
      </c>
      <c r="X3371" s="59" t="str">
        <f t="shared" si="420"/>
        <v>BUCKET LINEN</v>
      </c>
      <c r="AC3371" s="50">
        <f t="shared" si="421"/>
        <v>2</v>
      </c>
      <c r="AD3371" s="43">
        <f t="shared" si="422"/>
        <v>664</v>
      </c>
      <c r="AE3371" s="50">
        <f t="shared" si="423"/>
        <v>2664</v>
      </c>
    </row>
    <row r="3372" spans="1:31">
      <c r="A3372" s="59" t="str">
        <f t="shared" si="417"/>
        <v>181390499</v>
      </c>
      <c r="B3372" s="59" t="str">
        <f t="shared" si="418"/>
        <v>02-664-19</v>
      </c>
      <c r="C3372" s="69" t="s">
        <v>6094</v>
      </c>
      <c r="D3372" s="69" t="s">
        <v>6092</v>
      </c>
      <c r="E3372" s="69" t="s">
        <v>972</v>
      </c>
      <c r="F3372" s="70">
        <v>59</v>
      </c>
      <c r="G3372" s="70" t="s">
        <v>6093</v>
      </c>
      <c r="H3372" s="69" t="s">
        <v>91</v>
      </c>
      <c r="I3372" s="69" t="s">
        <v>6058</v>
      </c>
      <c r="J3372" s="69" t="s">
        <v>325</v>
      </c>
      <c r="K3372" s="69" t="s">
        <v>382</v>
      </c>
      <c r="L3372" s="69" t="s">
        <v>420</v>
      </c>
      <c r="M3372" s="69" t="s">
        <v>388</v>
      </c>
      <c r="N3372" s="69" t="s">
        <v>37</v>
      </c>
      <c r="O3372" s="69" t="s">
        <v>428</v>
      </c>
      <c r="P3372" s="69" t="s">
        <v>970</v>
      </c>
      <c r="Q3372" s="69">
        <v>99</v>
      </c>
      <c r="R3372" s="69" t="s">
        <v>91</v>
      </c>
      <c r="V3372" s="59" t="str">
        <f t="shared" si="419"/>
        <v>1813904голубой</v>
      </c>
      <c r="W3372" s="59" t="str">
        <f t="shared" si="416"/>
        <v>1813904</v>
      </c>
      <c r="X3372" s="59" t="str">
        <f t="shared" si="420"/>
        <v>BUCKET LINEN</v>
      </c>
      <c r="AC3372" s="50">
        <f t="shared" si="421"/>
        <v>2</v>
      </c>
      <c r="AD3372" s="43">
        <f t="shared" si="422"/>
        <v>664</v>
      </c>
      <c r="AE3372" s="50">
        <f t="shared" si="423"/>
        <v>2664</v>
      </c>
    </row>
    <row r="3373" spans="1:31">
      <c r="A3373" s="59" t="str">
        <f t="shared" si="417"/>
        <v>181390499</v>
      </c>
      <c r="B3373" s="59" t="str">
        <f t="shared" si="418"/>
        <v>02-664-19</v>
      </c>
      <c r="C3373" s="69" t="s">
        <v>6095</v>
      </c>
      <c r="D3373" s="69" t="s">
        <v>6092</v>
      </c>
      <c r="E3373" s="69" t="s">
        <v>983</v>
      </c>
      <c r="F3373" s="70">
        <v>61</v>
      </c>
      <c r="G3373" s="70" t="s">
        <v>6093</v>
      </c>
      <c r="H3373" s="69" t="s">
        <v>91</v>
      </c>
      <c r="I3373" s="69" t="s">
        <v>6058</v>
      </c>
      <c r="J3373" s="69" t="s">
        <v>325</v>
      </c>
      <c r="K3373" s="69" t="s">
        <v>382</v>
      </c>
      <c r="L3373" s="69" t="s">
        <v>420</v>
      </c>
      <c r="M3373" s="69" t="s">
        <v>388</v>
      </c>
      <c r="N3373" s="69" t="s">
        <v>37</v>
      </c>
      <c r="O3373" s="69" t="s">
        <v>428</v>
      </c>
      <c r="P3373" s="69" t="s">
        <v>970</v>
      </c>
      <c r="Q3373" s="69">
        <v>99</v>
      </c>
      <c r="R3373" s="69" t="s">
        <v>91</v>
      </c>
      <c r="V3373" s="59" t="str">
        <f t="shared" si="419"/>
        <v>1813904голубой</v>
      </c>
      <c r="W3373" s="59" t="str">
        <f t="shared" si="416"/>
        <v>1813904</v>
      </c>
      <c r="X3373" s="59" t="str">
        <f t="shared" si="420"/>
        <v>BUCKET LINEN</v>
      </c>
      <c r="AC3373" s="50">
        <f t="shared" si="421"/>
        <v>2</v>
      </c>
      <c r="AD3373" s="43">
        <f t="shared" si="422"/>
        <v>664</v>
      </c>
      <c r="AE3373" s="50">
        <f t="shared" si="423"/>
        <v>2664</v>
      </c>
    </row>
    <row r="3374" spans="1:31">
      <c r="A3374" s="59" t="str">
        <f t="shared" si="417"/>
        <v>77211103</v>
      </c>
      <c r="B3374" s="59" t="str">
        <f t="shared" si="418"/>
        <v>02-663-19</v>
      </c>
      <c r="C3374" s="69" t="s">
        <v>6096</v>
      </c>
      <c r="D3374" s="69" t="s">
        <v>6097</v>
      </c>
      <c r="E3374" s="69" t="s">
        <v>907</v>
      </c>
      <c r="F3374" s="70">
        <v>0</v>
      </c>
      <c r="G3374" s="70" t="s">
        <v>6098</v>
      </c>
      <c r="H3374" s="69" t="s">
        <v>91</v>
      </c>
      <c r="I3374" s="69" t="s">
        <v>2014</v>
      </c>
      <c r="J3374" s="69" t="s">
        <v>327</v>
      </c>
      <c r="K3374" s="69" t="s">
        <v>382</v>
      </c>
      <c r="L3374" s="69" t="s">
        <v>420</v>
      </c>
      <c r="M3374" s="69" t="s">
        <v>388</v>
      </c>
      <c r="N3374" s="69" t="s">
        <v>43</v>
      </c>
      <c r="O3374" s="69" t="s">
        <v>386</v>
      </c>
      <c r="P3374" s="69" t="s">
        <v>970</v>
      </c>
      <c r="Q3374" s="69">
        <v>3</v>
      </c>
      <c r="R3374" s="69" t="s">
        <v>91</v>
      </c>
      <c r="V3374" s="59" t="str">
        <f t="shared" si="419"/>
        <v>7721110голубой</v>
      </c>
      <c r="W3374" s="59" t="str">
        <f t="shared" si="416"/>
        <v>7721110</v>
      </c>
      <c r="X3374" s="59" t="str">
        <f t="shared" si="420"/>
        <v>BASEBALL CAP COTTON</v>
      </c>
      <c r="AC3374" s="50">
        <f t="shared" si="421"/>
        <v>2</v>
      </c>
      <c r="AD3374" s="43">
        <f t="shared" si="422"/>
        <v>663</v>
      </c>
      <c r="AE3374" s="50">
        <f t="shared" si="423"/>
        <v>2663</v>
      </c>
    </row>
    <row r="3375" spans="1:31">
      <c r="A3375" s="59" t="str">
        <f t="shared" si="417"/>
        <v>77211105</v>
      </c>
      <c r="B3375" s="59" t="str">
        <f t="shared" si="418"/>
        <v>02-663-03</v>
      </c>
      <c r="C3375" s="69" t="s">
        <v>6099</v>
      </c>
      <c r="D3375" s="69" t="s">
        <v>6100</v>
      </c>
      <c r="E3375" s="69" t="s">
        <v>907</v>
      </c>
      <c r="F3375" s="70">
        <v>0</v>
      </c>
      <c r="G3375" s="70" t="s">
        <v>6098</v>
      </c>
      <c r="H3375" s="69" t="s">
        <v>195</v>
      </c>
      <c r="I3375" s="69" t="s">
        <v>2014</v>
      </c>
      <c r="J3375" s="69" t="s">
        <v>327</v>
      </c>
      <c r="K3375" s="69" t="s">
        <v>382</v>
      </c>
      <c r="L3375" s="69" t="s">
        <v>420</v>
      </c>
      <c r="M3375" s="69" t="s">
        <v>388</v>
      </c>
      <c r="N3375" s="69" t="s">
        <v>43</v>
      </c>
      <c r="O3375" s="69" t="s">
        <v>386</v>
      </c>
      <c r="P3375" s="69" t="s">
        <v>970</v>
      </c>
      <c r="Q3375" s="69">
        <v>5</v>
      </c>
      <c r="R3375" s="69" t="s">
        <v>195</v>
      </c>
      <c r="V3375" s="59" t="str">
        <f t="shared" si="419"/>
        <v>7721110оливковый</v>
      </c>
      <c r="W3375" s="59" t="str">
        <f t="shared" si="416"/>
        <v>7721110</v>
      </c>
      <c r="X3375" s="59" t="str">
        <f t="shared" si="420"/>
        <v>BASEBALL CAP COTTON</v>
      </c>
      <c r="AC3375" s="50">
        <f t="shared" si="421"/>
        <v>2</v>
      </c>
      <c r="AD3375" s="43">
        <f t="shared" si="422"/>
        <v>663</v>
      </c>
      <c r="AE3375" s="50">
        <f t="shared" si="423"/>
        <v>2663</v>
      </c>
    </row>
    <row r="3376" spans="1:31">
      <c r="A3376" s="59" t="str">
        <f t="shared" si="417"/>
        <v>775118522</v>
      </c>
      <c r="B3376" s="59" t="str">
        <f t="shared" si="418"/>
        <v>02-662-95</v>
      </c>
      <c r="C3376" s="69" t="s">
        <v>6101</v>
      </c>
      <c r="D3376" s="69" t="s">
        <v>6102</v>
      </c>
      <c r="E3376" s="69" t="s">
        <v>907</v>
      </c>
      <c r="F3376" s="70">
        <v>0</v>
      </c>
      <c r="G3376" s="70" t="s">
        <v>6103</v>
      </c>
      <c r="H3376" s="69" t="s">
        <v>248</v>
      </c>
      <c r="I3376" s="69" t="s">
        <v>2014</v>
      </c>
      <c r="J3376" s="69" t="s">
        <v>356</v>
      </c>
      <c r="K3376" s="69" t="s">
        <v>382</v>
      </c>
      <c r="L3376" s="69" t="s">
        <v>420</v>
      </c>
      <c r="M3376" s="69" t="s">
        <v>388</v>
      </c>
      <c r="N3376" s="69" t="s">
        <v>43</v>
      </c>
      <c r="O3376" s="69" t="s">
        <v>386</v>
      </c>
      <c r="P3376" s="69" t="s">
        <v>970</v>
      </c>
      <c r="Q3376" s="69">
        <v>22</v>
      </c>
      <c r="R3376" s="69" t="s">
        <v>71</v>
      </c>
      <c r="V3376" s="59" t="str">
        <f t="shared" si="419"/>
        <v>7751185синий / белый</v>
      </c>
      <c r="W3376" s="59" t="str">
        <f t="shared" si="416"/>
        <v>7751185</v>
      </c>
      <c r="X3376" s="59" t="str">
        <f t="shared" si="420"/>
        <v>TRUCKER CAP GASLAMP</v>
      </c>
      <c r="AC3376" s="50">
        <f t="shared" si="421"/>
        <v>2</v>
      </c>
      <c r="AD3376" s="43">
        <f t="shared" si="422"/>
        <v>662</v>
      </c>
      <c r="AE3376" s="50">
        <f t="shared" si="423"/>
        <v>2662</v>
      </c>
    </row>
    <row r="3377" spans="1:31">
      <c r="A3377" s="59" t="str">
        <f t="shared" si="417"/>
        <v>775611527</v>
      </c>
      <c r="B3377" s="59" t="str">
        <f t="shared" si="418"/>
        <v>02-661-95</v>
      </c>
      <c r="C3377" s="69" t="s">
        <v>6104</v>
      </c>
      <c r="D3377" s="69" t="s">
        <v>6105</v>
      </c>
      <c r="E3377" s="69" t="s">
        <v>907</v>
      </c>
      <c r="F3377" s="70">
        <v>0</v>
      </c>
      <c r="G3377" s="70" t="s">
        <v>6106</v>
      </c>
      <c r="H3377" s="69" t="s">
        <v>247</v>
      </c>
      <c r="I3377" s="69" t="s">
        <v>2014</v>
      </c>
      <c r="J3377" s="69" t="s">
        <v>356</v>
      </c>
      <c r="K3377" s="69" t="s">
        <v>382</v>
      </c>
      <c r="L3377" s="69" t="s">
        <v>420</v>
      </c>
      <c r="M3377" s="69" t="s">
        <v>388</v>
      </c>
      <c r="N3377" s="69" t="s">
        <v>43</v>
      </c>
      <c r="O3377" s="69" t="s">
        <v>386</v>
      </c>
      <c r="P3377" s="69" t="s">
        <v>970</v>
      </c>
      <c r="Q3377" s="69">
        <v>27</v>
      </c>
      <c r="R3377" s="69" t="s">
        <v>71</v>
      </c>
      <c r="V3377" s="59" t="str">
        <f t="shared" si="419"/>
        <v>7756115синий / бежевый</v>
      </c>
      <c r="W3377" s="59" t="str">
        <f t="shared" si="416"/>
        <v>7756115</v>
      </c>
      <c r="X3377" s="59" t="str">
        <f t="shared" si="420"/>
        <v>TRUCKER CAP MALIBU</v>
      </c>
      <c r="AC3377" s="50">
        <f t="shared" si="421"/>
        <v>2</v>
      </c>
      <c r="AD3377" s="43">
        <f t="shared" si="422"/>
        <v>661</v>
      </c>
      <c r="AE3377" s="50">
        <f t="shared" si="423"/>
        <v>2661</v>
      </c>
    </row>
    <row r="3378" spans="1:31">
      <c r="A3378" s="59" t="str">
        <f t="shared" si="417"/>
        <v>775119526</v>
      </c>
      <c r="B3378" s="59" t="str">
        <f t="shared" si="418"/>
        <v>02-660-19</v>
      </c>
      <c r="C3378" s="69" t="s">
        <v>6107</v>
      </c>
      <c r="D3378" s="69" t="s">
        <v>6108</v>
      </c>
      <c r="E3378" s="69" t="s">
        <v>907</v>
      </c>
      <c r="F3378" s="70">
        <v>0</v>
      </c>
      <c r="G3378" s="70" t="s">
        <v>6109</v>
      </c>
      <c r="H3378" s="69" t="s">
        <v>130</v>
      </c>
      <c r="I3378" s="69" t="s">
        <v>2014</v>
      </c>
      <c r="J3378" s="69" t="s">
        <v>356</v>
      </c>
      <c r="K3378" s="69" t="s">
        <v>382</v>
      </c>
      <c r="L3378" s="69" t="s">
        <v>420</v>
      </c>
      <c r="M3378" s="69" t="s">
        <v>388</v>
      </c>
      <c r="N3378" s="69" t="s">
        <v>43</v>
      </c>
      <c r="O3378" s="69" t="s">
        <v>386</v>
      </c>
      <c r="P3378" s="69" t="s">
        <v>970</v>
      </c>
      <c r="Q3378" s="69">
        <v>26</v>
      </c>
      <c r="R3378" s="69" t="s">
        <v>91</v>
      </c>
      <c r="V3378" s="59" t="str">
        <f t="shared" si="419"/>
        <v>7751195голубой / белый</v>
      </c>
      <c r="W3378" s="59" t="str">
        <f t="shared" si="416"/>
        <v>7751195</v>
      </c>
      <c r="X3378" s="59" t="str">
        <f t="shared" si="420"/>
        <v>TRUCKER CAP TIKI LOUNGE</v>
      </c>
      <c r="AC3378" s="50">
        <f t="shared" si="421"/>
        <v>2</v>
      </c>
      <c r="AD3378" s="43">
        <f t="shared" si="422"/>
        <v>660</v>
      </c>
      <c r="AE3378" s="50">
        <f t="shared" si="423"/>
        <v>2660</v>
      </c>
    </row>
    <row r="3379" spans="1:31">
      <c r="A3379" s="59" t="str">
        <f t="shared" si="417"/>
        <v>775119283</v>
      </c>
      <c r="B3379" s="59" t="str">
        <f t="shared" si="418"/>
        <v>02-659-34</v>
      </c>
      <c r="C3379" s="69" t="s">
        <v>6110</v>
      </c>
      <c r="D3379" s="69" t="s">
        <v>6111</v>
      </c>
      <c r="E3379" s="69" t="s">
        <v>907</v>
      </c>
      <c r="F3379" s="70">
        <v>0</v>
      </c>
      <c r="G3379" s="70" t="s">
        <v>6112</v>
      </c>
      <c r="H3379" s="69" t="s">
        <v>215</v>
      </c>
      <c r="I3379" s="69" t="s">
        <v>2014</v>
      </c>
      <c r="J3379" s="69" t="s">
        <v>356</v>
      </c>
      <c r="K3379" s="69" t="s">
        <v>387</v>
      </c>
      <c r="L3379" s="69" t="s">
        <v>420</v>
      </c>
      <c r="M3379" s="69" t="s">
        <v>388</v>
      </c>
      <c r="N3379" s="69" t="s">
        <v>43</v>
      </c>
      <c r="O3379" s="69" t="s">
        <v>386</v>
      </c>
      <c r="P3379" s="69" t="s">
        <v>970</v>
      </c>
      <c r="Q3379" s="69">
        <v>83</v>
      </c>
      <c r="R3379" s="69" t="s">
        <v>68</v>
      </c>
      <c r="V3379" s="59" t="str">
        <f t="shared" si="419"/>
        <v>7751192розовый / серый</v>
      </c>
      <c r="W3379" s="59" t="str">
        <f t="shared" si="416"/>
        <v>7751192</v>
      </c>
      <c r="X3379" s="59" t="str">
        <f t="shared" si="420"/>
        <v>TRUCKER CAP AIR LAND SEA</v>
      </c>
      <c r="AC3379" s="50">
        <f t="shared" si="421"/>
        <v>2</v>
      </c>
      <c r="AD3379" s="43">
        <f t="shared" si="422"/>
        <v>659</v>
      </c>
      <c r="AE3379" s="50">
        <f t="shared" si="423"/>
        <v>2659</v>
      </c>
    </row>
    <row r="3380" spans="1:31">
      <c r="A3380" s="59" t="str">
        <f t="shared" si="417"/>
        <v>775119222</v>
      </c>
      <c r="B3380" s="59" t="str">
        <f t="shared" si="418"/>
        <v>02-659-06</v>
      </c>
      <c r="C3380" s="69" t="s">
        <v>6113</v>
      </c>
      <c r="D3380" s="69" t="s">
        <v>6114</v>
      </c>
      <c r="E3380" s="69" t="s">
        <v>907</v>
      </c>
      <c r="F3380" s="70">
        <v>0</v>
      </c>
      <c r="G3380" s="70" t="s">
        <v>6112</v>
      </c>
      <c r="H3380" s="69" t="s">
        <v>249</v>
      </c>
      <c r="I3380" s="69" t="s">
        <v>2014</v>
      </c>
      <c r="J3380" s="69" t="s">
        <v>356</v>
      </c>
      <c r="K3380" s="69" t="s">
        <v>382</v>
      </c>
      <c r="L3380" s="69" t="s">
        <v>420</v>
      </c>
      <c r="M3380" s="69" t="s">
        <v>388</v>
      </c>
      <c r="N3380" s="69" t="s">
        <v>43</v>
      </c>
      <c r="O3380" s="69" t="s">
        <v>386</v>
      </c>
      <c r="P3380" s="69" t="s">
        <v>970</v>
      </c>
      <c r="Q3380" s="69">
        <v>22</v>
      </c>
      <c r="R3380" s="69" t="s">
        <v>71</v>
      </c>
      <c r="V3380" s="59" t="str">
        <f t="shared" si="419"/>
        <v>7751192синий / голубой</v>
      </c>
      <c r="W3380" s="59" t="str">
        <f t="shared" si="416"/>
        <v>7751192</v>
      </c>
      <c r="X3380" s="59" t="str">
        <f t="shared" si="420"/>
        <v>TRUCKER CAP AIR LAND SEA</v>
      </c>
      <c r="AC3380" s="50">
        <f t="shared" si="421"/>
        <v>2</v>
      </c>
      <c r="AD3380" s="43">
        <f t="shared" si="422"/>
        <v>659</v>
      </c>
      <c r="AE3380" s="50">
        <f t="shared" si="423"/>
        <v>2659</v>
      </c>
    </row>
    <row r="3381" spans="1:31">
      <c r="A3381" s="59" t="str">
        <f t="shared" si="417"/>
        <v>775119082</v>
      </c>
      <c r="B3381" s="59" t="str">
        <f t="shared" si="418"/>
        <v>02-658-21</v>
      </c>
      <c r="C3381" s="69" t="s">
        <v>6115</v>
      </c>
      <c r="D3381" s="69" t="s">
        <v>6116</v>
      </c>
      <c r="E3381" s="69" t="s">
        <v>907</v>
      </c>
      <c r="F3381" s="70">
        <v>0</v>
      </c>
      <c r="G3381" s="70" t="s">
        <v>6117</v>
      </c>
      <c r="H3381" s="69" t="s">
        <v>252</v>
      </c>
      <c r="I3381" s="69" t="s">
        <v>2014</v>
      </c>
      <c r="J3381" s="69" t="s">
        <v>356</v>
      </c>
      <c r="K3381" s="69" t="s">
        <v>382</v>
      </c>
      <c r="L3381" s="69" t="s">
        <v>420</v>
      </c>
      <c r="M3381" s="69" t="s">
        <v>388</v>
      </c>
      <c r="N3381" s="69" t="s">
        <v>43</v>
      </c>
      <c r="O3381" s="69" t="s">
        <v>386</v>
      </c>
      <c r="P3381" s="69" t="s">
        <v>970</v>
      </c>
      <c r="Q3381" s="69">
        <v>82</v>
      </c>
      <c r="R3381" s="69" t="s">
        <v>71</v>
      </c>
      <c r="V3381" s="59" t="str">
        <f t="shared" si="419"/>
        <v>7751190синий / красный</v>
      </c>
      <c r="W3381" s="59" t="str">
        <f t="shared" si="416"/>
        <v>7751190</v>
      </c>
      <c r="X3381" s="59" t="str">
        <f t="shared" si="420"/>
        <v>TRUCKER CAP ON VACATION</v>
      </c>
      <c r="AC3381" s="50">
        <f t="shared" si="421"/>
        <v>2</v>
      </c>
      <c r="AD3381" s="43">
        <f t="shared" si="422"/>
        <v>658</v>
      </c>
      <c r="AE3381" s="50">
        <f t="shared" si="423"/>
        <v>2658</v>
      </c>
    </row>
    <row r="3382" spans="1:31">
      <c r="A3382" s="59" t="str">
        <f t="shared" si="417"/>
        <v>29285017</v>
      </c>
      <c r="B3382" s="59" t="str">
        <f t="shared" si="418"/>
        <v>02-657-02</v>
      </c>
      <c r="C3382" s="69" t="s">
        <v>6118</v>
      </c>
      <c r="D3382" s="69" t="s">
        <v>6119</v>
      </c>
      <c r="E3382" s="69" t="s">
        <v>907</v>
      </c>
      <c r="F3382" s="70">
        <v>0</v>
      </c>
      <c r="G3382" s="70" t="s">
        <v>6120</v>
      </c>
      <c r="H3382" s="69" t="s">
        <v>63</v>
      </c>
      <c r="I3382" s="69" t="s">
        <v>1921</v>
      </c>
      <c r="J3382" s="69" t="s">
        <v>325</v>
      </c>
      <c r="K3382" s="69" t="s">
        <v>382</v>
      </c>
      <c r="L3382" s="69" t="s">
        <v>420</v>
      </c>
      <c r="M3382" s="69" t="s">
        <v>384</v>
      </c>
      <c r="N3382" s="69" t="s">
        <v>35</v>
      </c>
      <c r="O3382" s="69" t="s">
        <v>386</v>
      </c>
      <c r="P3382" s="69" t="s">
        <v>970</v>
      </c>
      <c r="Q3382" s="69">
        <v>7</v>
      </c>
      <c r="R3382" s="69" t="s">
        <v>63</v>
      </c>
      <c r="V3382" s="59" t="str">
        <f t="shared" si="419"/>
        <v>2928501бежевый</v>
      </c>
      <c r="W3382" s="59" t="str">
        <f t="shared" si="416"/>
        <v>2928501</v>
      </c>
      <c r="X3382" s="59" t="str">
        <f t="shared" si="420"/>
        <v>PITH HELMET</v>
      </c>
      <c r="AC3382" s="50">
        <f t="shared" si="421"/>
        <v>2</v>
      </c>
      <c r="AD3382" s="43">
        <f t="shared" si="422"/>
        <v>657</v>
      </c>
      <c r="AE3382" s="50">
        <f t="shared" si="423"/>
        <v>2657</v>
      </c>
    </row>
    <row r="3383" spans="1:31">
      <c r="A3383" s="59" t="str">
        <f t="shared" si="417"/>
        <v>293851067</v>
      </c>
      <c r="B3383" s="59" t="str">
        <f t="shared" si="418"/>
        <v>02-656-14</v>
      </c>
      <c r="C3383" s="69" t="s">
        <v>6121</v>
      </c>
      <c r="D3383" s="69" t="s">
        <v>6122</v>
      </c>
      <c r="E3383" s="69" t="s">
        <v>1147</v>
      </c>
      <c r="F3383" s="70">
        <v>55</v>
      </c>
      <c r="G3383" s="70" t="s">
        <v>6123</v>
      </c>
      <c r="H3383" s="69" t="s">
        <v>86</v>
      </c>
      <c r="I3383" s="69" t="s">
        <v>3668</v>
      </c>
      <c r="J3383" s="69" t="s">
        <v>321</v>
      </c>
      <c r="K3383" s="69" t="s">
        <v>382</v>
      </c>
      <c r="L3383" s="69" t="s">
        <v>420</v>
      </c>
      <c r="M3383" s="69" t="s">
        <v>384</v>
      </c>
      <c r="N3383" s="69" t="s">
        <v>35</v>
      </c>
      <c r="O3383" s="69" t="s">
        <v>386</v>
      </c>
      <c r="P3383" s="69" t="s">
        <v>970</v>
      </c>
      <c r="Q3383" s="69">
        <v>67</v>
      </c>
      <c r="R3383" s="69" t="s">
        <v>86</v>
      </c>
      <c r="V3383" s="59" t="str">
        <f t="shared" si="419"/>
        <v>2938510коричневый</v>
      </c>
      <c r="W3383" s="59" t="str">
        <f t="shared" si="416"/>
        <v>2938510</v>
      </c>
      <c r="X3383" s="59" t="str">
        <f t="shared" si="420"/>
        <v>BOATER PALM</v>
      </c>
      <c r="AC3383" s="50">
        <f t="shared" si="421"/>
        <v>2</v>
      </c>
      <c r="AD3383" s="43">
        <f t="shared" si="422"/>
        <v>656</v>
      </c>
      <c r="AE3383" s="50">
        <f t="shared" si="423"/>
        <v>2656</v>
      </c>
    </row>
    <row r="3384" spans="1:31">
      <c r="A3384" s="59" t="str">
        <f t="shared" si="417"/>
        <v>293851067</v>
      </c>
      <c r="B3384" s="59" t="str">
        <f t="shared" si="418"/>
        <v>02-656-14</v>
      </c>
      <c r="C3384" s="69" t="s">
        <v>6124</v>
      </c>
      <c r="D3384" s="69" t="s">
        <v>6122</v>
      </c>
      <c r="E3384" s="69" t="s">
        <v>989</v>
      </c>
      <c r="F3384" s="70">
        <v>63</v>
      </c>
      <c r="G3384" s="70" t="s">
        <v>6123</v>
      </c>
      <c r="H3384" s="69" t="s">
        <v>86</v>
      </c>
      <c r="I3384" s="69" t="s">
        <v>3668</v>
      </c>
      <c r="J3384" s="69" t="s">
        <v>321</v>
      </c>
      <c r="K3384" s="69" t="s">
        <v>382</v>
      </c>
      <c r="L3384" s="69" t="s">
        <v>420</v>
      </c>
      <c r="M3384" s="69" t="s">
        <v>384</v>
      </c>
      <c r="N3384" s="69" t="s">
        <v>35</v>
      </c>
      <c r="O3384" s="69" t="s">
        <v>386</v>
      </c>
      <c r="P3384" s="69" t="s">
        <v>970</v>
      </c>
      <c r="Q3384" s="69">
        <v>67</v>
      </c>
      <c r="R3384" s="69" t="s">
        <v>86</v>
      </c>
      <c r="V3384" s="59" t="str">
        <f t="shared" si="419"/>
        <v>2938510коричневый</v>
      </c>
      <c r="W3384" s="59" t="str">
        <f t="shared" si="416"/>
        <v>2938510</v>
      </c>
      <c r="X3384" s="59" t="str">
        <f t="shared" si="420"/>
        <v>BOATER PALM</v>
      </c>
      <c r="AC3384" s="50">
        <f t="shared" si="421"/>
        <v>2</v>
      </c>
      <c r="AD3384" s="43">
        <f t="shared" si="422"/>
        <v>656</v>
      </c>
      <c r="AE3384" s="50">
        <f t="shared" si="423"/>
        <v>2656</v>
      </c>
    </row>
    <row r="3385" spans="1:31">
      <c r="A3385" s="59" t="str">
        <f t="shared" si="417"/>
        <v>293851067</v>
      </c>
      <c r="B3385" s="59" t="str">
        <f t="shared" si="418"/>
        <v>02-656-14</v>
      </c>
      <c r="C3385" s="69" t="s">
        <v>6125</v>
      </c>
      <c r="D3385" s="69" t="s">
        <v>6122</v>
      </c>
      <c r="E3385" s="69" t="s">
        <v>983</v>
      </c>
      <c r="F3385" s="70">
        <v>61</v>
      </c>
      <c r="G3385" s="70" t="s">
        <v>6123</v>
      </c>
      <c r="H3385" s="69" t="s">
        <v>86</v>
      </c>
      <c r="I3385" s="69" t="s">
        <v>3668</v>
      </c>
      <c r="J3385" s="69" t="s">
        <v>321</v>
      </c>
      <c r="K3385" s="69" t="s">
        <v>382</v>
      </c>
      <c r="L3385" s="69" t="s">
        <v>420</v>
      </c>
      <c r="M3385" s="69" t="s">
        <v>384</v>
      </c>
      <c r="N3385" s="69" t="s">
        <v>35</v>
      </c>
      <c r="O3385" s="69" t="s">
        <v>386</v>
      </c>
      <c r="P3385" s="69" t="s">
        <v>970</v>
      </c>
      <c r="Q3385" s="69">
        <v>67</v>
      </c>
      <c r="R3385" s="69" t="s">
        <v>86</v>
      </c>
      <c r="V3385" s="59" t="str">
        <f t="shared" si="419"/>
        <v>2938510коричневый</v>
      </c>
      <c r="W3385" s="59" t="str">
        <f t="shared" si="416"/>
        <v>2938510</v>
      </c>
      <c r="X3385" s="59" t="str">
        <f t="shared" si="420"/>
        <v>BOATER PALM</v>
      </c>
      <c r="AC3385" s="50">
        <f t="shared" si="421"/>
        <v>2</v>
      </c>
      <c r="AD3385" s="43">
        <f t="shared" si="422"/>
        <v>656</v>
      </c>
      <c r="AE3385" s="50">
        <f t="shared" si="423"/>
        <v>2656</v>
      </c>
    </row>
    <row r="3386" spans="1:31">
      <c r="A3386" s="59" t="str">
        <f t="shared" si="417"/>
        <v>293851067</v>
      </c>
      <c r="B3386" s="59" t="str">
        <f t="shared" si="418"/>
        <v>02-656-14</v>
      </c>
      <c r="C3386" s="69" t="s">
        <v>6126</v>
      </c>
      <c r="D3386" s="69" t="s">
        <v>6122</v>
      </c>
      <c r="E3386" s="69" t="s">
        <v>972</v>
      </c>
      <c r="F3386" s="70">
        <v>59</v>
      </c>
      <c r="G3386" s="70" t="s">
        <v>6123</v>
      </c>
      <c r="H3386" s="69" t="s">
        <v>86</v>
      </c>
      <c r="I3386" s="69" t="s">
        <v>3668</v>
      </c>
      <c r="J3386" s="69" t="s">
        <v>321</v>
      </c>
      <c r="K3386" s="69" t="s">
        <v>382</v>
      </c>
      <c r="L3386" s="69" t="s">
        <v>420</v>
      </c>
      <c r="M3386" s="69" t="s">
        <v>384</v>
      </c>
      <c r="N3386" s="69" t="s">
        <v>35</v>
      </c>
      <c r="O3386" s="69" t="s">
        <v>386</v>
      </c>
      <c r="P3386" s="69" t="s">
        <v>970</v>
      </c>
      <c r="Q3386" s="69">
        <v>67</v>
      </c>
      <c r="R3386" s="69" t="s">
        <v>86</v>
      </c>
      <c r="V3386" s="59" t="str">
        <f t="shared" si="419"/>
        <v>2938510коричневый</v>
      </c>
      <c r="W3386" s="59" t="str">
        <f t="shared" si="416"/>
        <v>2938510</v>
      </c>
      <c r="X3386" s="59" t="str">
        <f t="shared" si="420"/>
        <v>BOATER PALM</v>
      </c>
      <c r="AC3386" s="50">
        <f t="shared" si="421"/>
        <v>2</v>
      </c>
      <c r="AD3386" s="43">
        <f t="shared" si="422"/>
        <v>656</v>
      </c>
      <c r="AE3386" s="50">
        <f t="shared" si="423"/>
        <v>2656</v>
      </c>
    </row>
    <row r="3387" spans="1:31">
      <c r="A3387" s="59" t="str">
        <f t="shared" si="417"/>
        <v>293851067</v>
      </c>
      <c r="B3387" s="59" t="str">
        <f t="shared" si="418"/>
        <v>02-656-14</v>
      </c>
      <c r="C3387" s="69" t="s">
        <v>6127</v>
      </c>
      <c r="D3387" s="69" t="s">
        <v>6122</v>
      </c>
      <c r="E3387" s="69" t="s">
        <v>967</v>
      </c>
      <c r="F3387" s="70">
        <v>57</v>
      </c>
      <c r="G3387" s="70" t="s">
        <v>6123</v>
      </c>
      <c r="H3387" s="69" t="s">
        <v>86</v>
      </c>
      <c r="I3387" s="69" t="s">
        <v>3668</v>
      </c>
      <c r="J3387" s="69" t="s">
        <v>321</v>
      </c>
      <c r="K3387" s="69" t="s">
        <v>382</v>
      </c>
      <c r="L3387" s="69" t="s">
        <v>420</v>
      </c>
      <c r="M3387" s="69" t="s">
        <v>384</v>
      </c>
      <c r="N3387" s="69" t="s">
        <v>35</v>
      </c>
      <c r="O3387" s="69" t="s">
        <v>386</v>
      </c>
      <c r="P3387" s="69" t="s">
        <v>970</v>
      </c>
      <c r="Q3387" s="69">
        <v>67</v>
      </c>
      <c r="R3387" s="69" t="s">
        <v>86</v>
      </c>
      <c r="V3387" s="59" t="str">
        <f t="shared" si="419"/>
        <v>2938510коричневый</v>
      </c>
      <c r="W3387" s="59" t="str">
        <f t="shared" si="416"/>
        <v>2938510</v>
      </c>
      <c r="X3387" s="59" t="str">
        <f t="shared" si="420"/>
        <v>BOATER PALM</v>
      </c>
      <c r="AC3387" s="50">
        <f t="shared" si="421"/>
        <v>2</v>
      </c>
      <c r="AD3387" s="43">
        <f t="shared" si="422"/>
        <v>656</v>
      </c>
      <c r="AE3387" s="50">
        <f t="shared" si="423"/>
        <v>2656</v>
      </c>
    </row>
    <row r="3388" spans="1:31">
      <c r="A3388" s="59" t="str">
        <f t="shared" si="417"/>
        <v>169850977</v>
      </c>
      <c r="B3388" s="59" t="str">
        <f t="shared" si="418"/>
        <v>02-654-02</v>
      </c>
      <c r="C3388" s="69" t="s">
        <v>6128</v>
      </c>
      <c r="D3388" s="69" t="s">
        <v>6129</v>
      </c>
      <c r="E3388" s="69" t="s">
        <v>1147</v>
      </c>
      <c r="F3388" s="70">
        <v>55</v>
      </c>
      <c r="G3388" s="70" t="s">
        <v>6130</v>
      </c>
      <c r="H3388" s="69" t="s">
        <v>63</v>
      </c>
      <c r="I3388" s="69" t="s">
        <v>1921</v>
      </c>
      <c r="J3388" s="69" t="s">
        <v>346</v>
      </c>
      <c r="K3388" s="69" t="s">
        <v>382</v>
      </c>
      <c r="L3388" s="69" t="s">
        <v>420</v>
      </c>
      <c r="M3388" s="69" t="s">
        <v>384</v>
      </c>
      <c r="N3388" s="69" t="s">
        <v>35</v>
      </c>
      <c r="O3388" s="69" t="s">
        <v>386</v>
      </c>
      <c r="P3388" s="69" t="s">
        <v>970</v>
      </c>
      <c r="Q3388" s="69">
        <v>77</v>
      </c>
      <c r="R3388" s="69" t="s">
        <v>63</v>
      </c>
      <c r="V3388" s="59" t="str">
        <f t="shared" si="419"/>
        <v>1698509бежевый</v>
      </c>
      <c r="W3388" s="59" t="str">
        <f t="shared" si="416"/>
        <v>1698509</v>
      </c>
      <c r="X3388" s="59" t="str">
        <f t="shared" si="420"/>
        <v>PORK PIE TOYO</v>
      </c>
      <c r="AC3388" s="50">
        <f t="shared" si="421"/>
        <v>2</v>
      </c>
      <c r="AD3388" s="43">
        <f t="shared" si="422"/>
        <v>654</v>
      </c>
      <c r="AE3388" s="50">
        <f t="shared" si="423"/>
        <v>2654</v>
      </c>
    </row>
    <row r="3389" spans="1:31">
      <c r="A3389" s="59" t="str">
        <f t="shared" si="417"/>
        <v>169850977</v>
      </c>
      <c r="B3389" s="59" t="str">
        <f t="shared" si="418"/>
        <v>02-654-02</v>
      </c>
      <c r="C3389" s="69" t="s">
        <v>6131</v>
      </c>
      <c r="D3389" s="69" t="s">
        <v>6129</v>
      </c>
      <c r="E3389" s="69" t="s">
        <v>989</v>
      </c>
      <c r="F3389" s="70">
        <v>63</v>
      </c>
      <c r="G3389" s="70" t="s">
        <v>6130</v>
      </c>
      <c r="H3389" s="69" t="s">
        <v>63</v>
      </c>
      <c r="I3389" s="69" t="s">
        <v>1921</v>
      </c>
      <c r="J3389" s="69" t="s">
        <v>346</v>
      </c>
      <c r="K3389" s="69" t="s">
        <v>382</v>
      </c>
      <c r="L3389" s="69" t="s">
        <v>420</v>
      </c>
      <c r="M3389" s="69" t="s">
        <v>384</v>
      </c>
      <c r="N3389" s="69" t="s">
        <v>35</v>
      </c>
      <c r="O3389" s="69" t="s">
        <v>386</v>
      </c>
      <c r="P3389" s="69" t="s">
        <v>970</v>
      </c>
      <c r="Q3389" s="69">
        <v>77</v>
      </c>
      <c r="R3389" s="69" t="s">
        <v>63</v>
      </c>
      <c r="V3389" s="59" t="str">
        <f t="shared" si="419"/>
        <v>1698509бежевый</v>
      </c>
      <c r="W3389" s="59" t="str">
        <f t="shared" si="416"/>
        <v>1698509</v>
      </c>
      <c r="X3389" s="59" t="str">
        <f t="shared" si="420"/>
        <v>PORK PIE TOYO</v>
      </c>
      <c r="AC3389" s="50">
        <f t="shared" si="421"/>
        <v>2</v>
      </c>
      <c r="AD3389" s="43">
        <f t="shared" si="422"/>
        <v>654</v>
      </c>
      <c r="AE3389" s="50">
        <f t="shared" si="423"/>
        <v>2654</v>
      </c>
    </row>
    <row r="3390" spans="1:31">
      <c r="A3390" s="59" t="str">
        <f t="shared" si="417"/>
        <v>169850977</v>
      </c>
      <c r="B3390" s="59" t="str">
        <f t="shared" si="418"/>
        <v>02-654-02</v>
      </c>
      <c r="C3390" s="69" t="s">
        <v>6132</v>
      </c>
      <c r="D3390" s="69" t="s">
        <v>6129</v>
      </c>
      <c r="E3390" s="69" t="s">
        <v>983</v>
      </c>
      <c r="F3390" s="70">
        <v>61</v>
      </c>
      <c r="G3390" s="70" t="s">
        <v>6130</v>
      </c>
      <c r="H3390" s="69" t="s">
        <v>63</v>
      </c>
      <c r="I3390" s="69" t="s">
        <v>1921</v>
      </c>
      <c r="J3390" s="69" t="s">
        <v>346</v>
      </c>
      <c r="K3390" s="69" t="s">
        <v>382</v>
      </c>
      <c r="L3390" s="69" t="s">
        <v>420</v>
      </c>
      <c r="M3390" s="69" t="s">
        <v>384</v>
      </c>
      <c r="N3390" s="69" t="s">
        <v>35</v>
      </c>
      <c r="O3390" s="69" t="s">
        <v>386</v>
      </c>
      <c r="P3390" s="69" t="s">
        <v>970</v>
      </c>
      <c r="Q3390" s="69">
        <v>77</v>
      </c>
      <c r="R3390" s="69" t="s">
        <v>63</v>
      </c>
      <c r="V3390" s="59" t="str">
        <f t="shared" si="419"/>
        <v>1698509бежевый</v>
      </c>
      <c r="W3390" s="59" t="str">
        <f t="shared" si="416"/>
        <v>1698509</v>
      </c>
      <c r="X3390" s="59" t="str">
        <f t="shared" si="420"/>
        <v>PORK PIE TOYO</v>
      </c>
      <c r="AC3390" s="50">
        <f t="shared" si="421"/>
        <v>2</v>
      </c>
      <c r="AD3390" s="43">
        <f t="shared" si="422"/>
        <v>654</v>
      </c>
      <c r="AE3390" s="50">
        <f t="shared" si="423"/>
        <v>2654</v>
      </c>
    </row>
    <row r="3391" spans="1:31">
      <c r="A3391" s="59" t="str">
        <f t="shared" si="417"/>
        <v>169850977</v>
      </c>
      <c r="B3391" s="59" t="str">
        <f t="shared" si="418"/>
        <v>02-654-02</v>
      </c>
      <c r="C3391" s="69" t="s">
        <v>6133</v>
      </c>
      <c r="D3391" s="69" t="s">
        <v>6129</v>
      </c>
      <c r="E3391" s="69" t="s">
        <v>972</v>
      </c>
      <c r="F3391" s="70">
        <v>59</v>
      </c>
      <c r="G3391" s="70" t="s">
        <v>6130</v>
      </c>
      <c r="H3391" s="69" t="s">
        <v>63</v>
      </c>
      <c r="I3391" s="69" t="s">
        <v>1921</v>
      </c>
      <c r="J3391" s="69" t="s">
        <v>346</v>
      </c>
      <c r="K3391" s="69" t="s">
        <v>382</v>
      </c>
      <c r="L3391" s="69" t="s">
        <v>420</v>
      </c>
      <c r="M3391" s="69" t="s">
        <v>384</v>
      </c>
      <c r="N3391" s="69" t="s">
        <v>35</v>
      </c>
      <c r="O3391" s="69" t="s">
        <v>386</v>
      </c>
      <c r="P3391" s="69" t="s">
        <v>970</v>
      </c>
      <c r="Q3391" s="69">
        <v>77</v>
      </c>
      <c r="R3391" s="69" t="s">
        <v>63</v>
      </c>
      <c r="V3391" s="59" t="str">
        <f t="shared" si="419"/>
        <v>1698509бежевый</v>
      </c>
      <c r="W3391" s="59" t="str">
        <f t="shared" si="416"/>
        <v>1698509</v>
      </c>
      <c r="X3391" s="59" t="str">
        <f t="shared" si="420"/>
        <v>PORK PIE TOYO</v>
      </c>
      <c r="AC3391" s="50">
        <f t="shared" si="421"/>
        <v>2</v>
      </c>
      <c r="AD3391" s="43">
        <f t="shared" si="422"/>
        <v>654</v>
      </c>
      <c r="AE3391" s="50">
        <f t="shared" si="423"/>
        <v>2654</v>
      </c>
    </row>
    <row r="3392" spans="1:31">
      <c r="A3392" s="59" t="str">
        <f t="shared" si="417"/>
        <v>169850977</v>
      </c>
      <c r="B3392" s="59" t="str">
        <f t="shared" si="418"/>
        <v>02-654-02</v>
      </c>
      <c r="C3392" s="69" t="s">
        <v>6134</v>
      </c>
      <c r="D3392" s="69" t="s">
        <v>6129</v>
      </c>
      <c r="E3392" s="69" t="s">
        <v>967</v>
      </c>
      <c r="F3392" s="70">
        <v>57</v>
      </c>
      <c r="G3392" s="70" t="s">
        <v>6130</v>
      </c>
      <c r="H3392" s="69" t="s">
        <v>63</v>
      </c>
      <c r="I3392" s="69" t="s">
        <v>1921</v>
      </c>
      <c r="J3392" s="69" t="s">
        <v>346</v>
      </c>
      <c r="K3392" s="69" t="s">
        <v>382</v>
      </c>
      <c r="L3392" s="69" t="s">
        <v>420</v>
      </c>
      <c r="M3392" s="69" t="s">
        <v>384</v>
      </c>
      <c r="N3392" s="69" t="s">
        <v>35</v>
      </c>
      <c r="O3392" s="69" t="s">
        <v>386</v>
      </c>
      <c r="P3392" s="69" t="s">
        <v>970</v>
      </c>
      <c r="Q3392" s="69">
        <v>77</v>
      </c>
      <c r="R3392" s="69" t="s">
        <v>63</v>
      </c>
      <c r="V3392" s="59" t="str">
        <f t="shared" si="419"/>
        <v>1698509бежевый</v>
      </c>
      <c r="W3392" s="59" t="str">
        <f t="shared" si="416"/>
        <v>1698509</v>
      </c>
      <c r="X3392" s="59" t="str">
        <f t="shared" si="420"/>
        <v>PORK PIE TOYO</v>
      </c>
      <c r="AC3392" s="50">
        <f t="shared" si="421"/>
        <v>2</v>
      </c>
      <c r="AD3392" s="43">
        <f t="shared" si="422"/>
        <v>654</v>
      </c>
      <c r="AE3392" s="50">
        <f t="shared" si="423"/>
        <v>2654</v>
      </c>
    </row>
    <row r="3393" spans="1:31">
      <c r="A3393" s="59" t="str">
        <f t="shared" si="417"/>
        <v>21385047</v>
      </c>
      <c r="B3393" s="59" t="str">
        <f t="shared" si="418"/>
        <v>02-653-02</v>
      </c>
      <c r="C3393" s="69" t="s">
        <v>6135</v>
      </c>
      <c r="D3393" s="69" t="s">
        <v>6136</v>
      </c>
      <c r="E3393" s="69" t="s">
        <v>1147</v>
      </c>
      <c r="F3393" s="70">
        <v>55</v>
      </c>
      <c r="G3393" s="70" t="s">
        <v>6137</v>
      </c>
      <c r="H3393" s="69" t="s">
        <v>63</v>
      </c>
      <c r="I3393" s="69" t="s">
        <v>6138</v>
      </c>
      <c r="J3393" s="69" t="s">
        <v>330</v>
      </c>
      <c r="K3393" s="69" t="s">
        <v>382</v>
      </c>
      <c r="L3393" s="69" t="s">
        <v>420</v>
      </c>
      <c r="M3393" s="69" t="s">
        <v>384</v>
      </c>
      <c r="N3393" s="69" t="s">
        <v>35</v>
      </c>
      <c r="O3393" s="69" t="s">
        <v>385</v>
      </c>
      <c r="P3393" s="69" t="s">
        <v>970</v>
      </c>
      <c r="Q3393" s="69">
        <v>7</v>
      </c>
      <c r="R3393" s="69" t="s">
        <v>63</v>
      </c>
      <c r="V3393" s="59" t="str">
        <f t="shared" si="419"/>
        <v>2138504бежевый</v>
      </c>
      <c r="W3393" s="59" t="str">
        <f t="shared" si="416"/>
        <v>2138504</v>
      </c>
      <c r="X3393" s="59" t="str">
        <f t="shared" si="420"/>
        <v>FEDORA HEMP</v>
      </c>
      <c r="AC3393" s="50">
        <f t="shared" si="421"/>
        <v>2</v>
      </c>
      <c r="AD3393" s="43">
        <f t="shared" si="422"/>
        <v>653</v>
      </c>
      <c r="AE3393" s="50">
        <f t="shared" si="423"/>
        <v>2653</v>
      </c>
    </row>
    <row r="3394" spans="1:31">
      <c r="A3394" s="59" t="str">
        <f t="shared" si="417"/>
        <v>21385047</v>
      </c>
      <c r="B3394" s="59" t="str">
        <f t="shared" si="418"/>
        <v>02-653-02</v>
      </c>
      <c r="C3394" s="69" t="s">
        <v>6139</v>
      </c>
      <c r="D3394" s="69" t="s">
        <v>6136</v>
      </c>
      <c r="E3394" s="69" t="s">
        <v>983</v>
      </c>
      <c r="F3394" s="70">
        <v>61</v>
      </c>
      <c r="G3394" s="70" t="s">
        <v>6137</v>
      </c>
      <c r="H3394" s="69" t="s">
        <v>63</v>
      </c>
      <c r="I3394" s="69" t="s">
        <v>6138</v>
      </c>
      <c r="J3394" s="69" t="s">
        <v>330</v>
      </c>
      <c r="K3394" s="69" t="s">
        <v>382</v>
      </c>
      <c r="L3394" s="69" t="s">
        <v>420</v>
      </c>
      <c r="M3394" s="69" t="s">
        <v>384</v>
      </c>
      <c r="N3394" s="69" t="s">
        <v>35</v>
      </c>
      <c r="O3394" s="69" t="s">
        <v>385</v>
      </c>
      <c r="P3394" s="69" t="s">
        <v>970</v>
      </c>
      <c r="Q3394" s="69">
        <v>7</v>
      </c>
      <c r="R3394" s="69" t="s">
        <v>63</v>
      </c>
      <c r="V3394" s="59" t="str">
        <f t="shared" si="419"/>
        <v>2138504бежевый</v>
      </c>
      <c r="W3394" s="59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>2138504</v>
      </c>
      <c r="X3394" s="59" t="str">
        <f t="shared" si="420"/>
        <v>FEDORA HEMP</v>
      </c>
      <c r="AC3394" s="50">
        <f t="shared" si="421"/>
        <v>2</v>
      </c>
      <c r="AD3394" s="43">
        <f t="shared" si="422"/>
        <v>653</v>
      </c>
      <c r="AE3394" s="50">
        <f t="shared" si="423"/>
        <v>2653</v>
      </c>
    </row>
    <row r="3395" spans="1:31">
      <c r="A3395" s="59" t="str">
        <f t="shared" ref="A3395:A3458" si="425">IF(G3395&amp;Q3395&lt;&gt;"",W3395&amp;Q3395,"")</f>
        <v>21385047</v>
      </c>
      <c r="B3395" s="59" t="str">
        <f t="shared" ref="B3395:B3424" si="426">IF(C3395&lt;&gt;"",LEFT(C3395,9),"")</f>
        <v>02-653-02</v>
      </c>
      <c r="C3395" s="69" t="s">
        <v>6140</v>
      </c>
      <c r="D3395" s="69" t="s">
        <v>6136</v>
      </c>
      <c r="E3395" s="69" t="s">
        <v>972</v>
      </c>
      <c r="F3395" s="70">
        <v>59</v>
      </c>
      <c r="G3395" s="70" t="s">
        <v>6137</v>
      </c>
      <c r="H3395" s="69" t="s">
        <v>63</v>
      </c>
      <c r="I3395" s="69" t="s">
        <v>6138</v>
      </c>
      <c r="J3395" s="69" t="s">
        <v>330</v>
      </c>
      <c r="K3395" s="69" t="s">
        <v>382</v>
      </c>
      <c r="L3395" s="69" t="s">
        <v>420</v>
      </c>
      <c r="M3395" s="69" t="s">
        <v>384</v>
      </c>
      <c r="N3395" s="69" t="s">
        <v>35</v>
      </c>
      <c r="O3395" s="69" t="s">
        <v>385</v>
      </c>
      <c r="P3395" s="69" t="s">
        <v>970</v>
      </c>
      <c r="Q3395" s="69">
        <v>7</v>
      </c>
      <c r="R3395" s="69" t="s">
        <v>63</v>
      </c>
      <c r="V3395" s="59" t="str">
        <f t="shared" ref="V3395:V3458" si="427">W3395&amp;H3395</f>
        <v>2138504бежевый</v>
      </c>
      <c r="W3395" s="59" t="str">
        <f t="shared" si="424"/>
        <v>2138504</v>
      </c>
      <c r="X3395" s="59" t="str">
        <f t="shared" ref="X3395:X3458" si="428">IF(A3395&lt;&gt;"",IFERROR(IF(FIND(" ",G3395)&gt;=1,MID(G3395,FIND(" ",G3395)+1,LEN(G3395)),""),""),"")</f>
        <v>FEDORA HEMP</v>
      </c>
      <c r="AC3395" s="50">
        <f t="shared" ref="AC3395:AC3458" si="429">IFERROR(VALUE(MID($C3395,1,2)),0)</f>
        <v>2</v>
      </c>
      <c r="AD3395" s="43">
        <f t="shared" ref="AD3395:AD3458" si="430">IFERROR(VALUE(MID($C3395,4,3)),0)</f>
        <v>653</v>
      </c>
      <c r="AE3395" s="50">
        <f t="shared" ref="AE3395:AE3458" si="431">VALUE(RIGHT("00"&amp;AC3395,2)&amp;RIGHT("000"&amp;AD3395,3))</f>
        <v>2653</v>
      </c>
    </row>
    <row r="3396" spans="1:31">
      <c r="A3396" s="59" t="str">
        <f t="shared" si="425"/>
        <v>21385047</v>
      </c>
      <c r="B3396" s="59" t="str">
        <f t="shared" si="426"/>
        <v>02-653-02</v>
      </c>
      <c r="C3396" s="69" t="s">
        <v>6141</v>
      </c>
      <c r="D3396" s="69" t="s">
        <v>6136</v>
      </c>
      <c r="E3396" s="69" t="s">
        <v>967</v>
      </c>
      <c r="F3396" s="70">
        <v>57</v>
      </c>
      <c r="G3396" s="70" t="s">
        <v>6137</v>
      </c>
      <c r="H3396" s="69" t="s">
        <v>63</v>
      </c>
      <c r="I3396" s="69" t="s">
        <v>6138</v>
      </c>
      <c r="J3396" s="69" t="s">
        <v>330</v>
      </c>
      <c r="K3396" s="69" t="s">
        <v>382</v>
      </c>
      <c r="L3396" s="69" t="s">
        <v>420</v>
      </c>
      <c r="M3396" s="69" t="s">
        <v>384</v>
      </c>
      <c r="N3396" s="69" t="s">
        <v>35</v>
      </c>
      <c r="O3396" s="69" t="s">
        <v>385</v>
      </c>
      <c r="P3396" s="69" t="s">
        <v>970</v>
      </c>
      <c r="Q3396" s="69">
        <v>7</v>
      </c>
      <c r="R3396" s="69" t="s">
        <v>63</v>
      </c>
      <c r="V3396" s="59" t="str">
        <f t="shared" si="427"/>
        <v>2138504бежевый</v>
      </c>
      <c r="W3396" s="59" t="str">
        <f t="shared" si="424"/>
        <v>2138504</v>
      </c>
      <c r="X3396" s="59" t="str">
        <f t="shared" si="428"/>
        <v>FEDORA HEMP</v>
      </c>
      <c r="AC3396" s="50">
        <f t="shared" si="429"/>
        <v>2</v>
      </c>
      <c r="AD3396" s="43">
        <f t="shared" si="430"/>
        <v>653</v>
      </c>
      <c r="AE3396" s="50">
        <f t="shared" si="431"/>
        <v>2653</v>
      </c>
    </row>
    <row r="3397" spans="1:31">
      <c r="A3397" s="59" t="str">
        <f t="shared" si="425"/>
        <v>21385047</v>
      </c>
      <c r="B3397" s="59" t="str">
        <f t="shared" si="426"/>
        <v>02-653-02</v>
      </c>
      <c r="C3397" s="69" t="s">
        <v>6142</v>
      </c>
      <c r="D3397" s="69" t="s">
        <v>6136</v>
      </c>
      <c r="E3397" s="69" t="s">
        <v>989</v>
      </c>
      <c r="F3397" s="70">
        <v>63</v>
      </c>
      <c r="G3397" s="70" t="s">
        <v>6137</v>
      </c>
      <c r="H3397" s="69" t="s">
        <v>63</v>
      </c>
      <c r="I3397" s="69" t="s">
        <v>6138</v>
      </c>
      <c r="J3397" s="69" t="s">
        <v>330</v>
      </c>
      <c r="K3397" s="69" t="s">
        <v>382</v>
      </c>
      <c r="L3397" s="69" t="s">
        <v>420</v>
      </c>
      <c r="M3397" s="69" t="s">
        <v>384</v>
      </c>
      <c r="N3397" s="69" t="s">
        <v>35</v>
      </c>
      <c r="O3397" s="69" t="s">
        <v>385</v>
      </c>
      <c r="P3397" s="69" t="s">
        <v>970</v>
      </c>
      <c r="Q3397" s="69">
        <v>7</v>
      </c>
      <c r="R3397" s="69" t="s">
        <v>63</v>
      </c>
      <c r="V3397" s="59" t="str">
        <f t="shared" si="427"/>
        <v>2138504бежевый</v>
      </c>
      <c r="W3397" s="59" t="str">
        <f t="shared" si="424"/>
        <v>2138504</v>
      </c>
      <c r="X3397" s="59" t="str">
        <f t="shared" si="428"/>
        <v>FEDORA HEMP</v>
      </c>
      <c r="AC3397" s="50">
        <f t="shared" si="429"/>
        <v>2</v>
      </c>
      <c r="AD3397" s="43">
        <f t="shared" si="430"/>
        <v>653</v>
      </c>
      <c r="AE3397" s="50">
        <f t="shared" si="431"/>
        <v>2653</v>
      </c>
    </row>
    <row r="3398" spans="1:31">
      <c r="A3398" s="59" t="str">
        <f t="shared" si="425"/>
        <v>743110155</v>
      </c>
      <c r="B3398" s="59" t="str">
        <f t="shared" si="426"/>
        <v>02-496-11</v>
      </c>
      <c r="C3398" s="69" t="s">
        <v>6143</v>
      </c>
      <c r="D3398" s="69" t="s">
        <v>6144</v>
      </c>
      <c r="E3398" s="69" t="s">
        <v>1147</v>
      </c>
      <c r="F3398" s="70">
        <v>55</v>
      </c>
      <c r="G3398" s="70" t="s">
        <v>4733</v>
      </c>
      <c r="H3398" s="69" t="s">
        <v>60</v>
      </c>
      <c r="I3398" s="69" t="s">
        <v>2014</v>
      </c>
      <c r="J3398" s="69" t="s">
        <v>350</v>
      </c>
      <c r="K3398" s="69" t="s">
        <v>382</v>
      </c>
      <c r="L3398" s="69" t="s">
        <v>420</v>
      </c>
      <c r="M3398" s="69" t="s">
        <v>388</v>
      </c>
      <c r="N3398" s="69" t="s">
        <v>43</v>
      </c>
      <c r="O3398" s="69" t="s">
        <v>386</v>
      </c>
      <c r="P3398" s="69" t="s">
        <v>970</v>
      </c>
      <c r="Q3398" s="69">
        <v>55</v>
      </c>
      <c r="R3398" s="69" t="s">
        <v>60</v>
      </c>
      <c r="V3398" s="59" t="str">
        <f t="shared" si="427"/>
        <v>7431101зеленый</v>
      </c>
      <c r="W3398" s="59" t="str">
        <f t="shared" si="424"/>
        <v>7431101</v>
      </c>
      <c r="X3398" s="59" t="str">
        <f t="shared" si="428"/>
        <v>ARMY CAP COTTON</v>
      </c>
      <c r="AC3398" s="50">
        <f t="shared" si="429"/>
        <v>2</v>
      </c>
      <c r="AD3398" s="43">
        <f t="shared" si="430"/>
        <v>496</v>
      </c>
      <c r="AE3398" s="50">
        <f t="shared" si="431"/>
        <v>2496</v>
      </c>
    </row>
    <row r="3399" spans="1:31">
      <c r="A3399" s="59" t="str">
        <f t="shared" si="425"/>
        <v>743110155</v>
      </c>
      <c r="B3399" s="59" t="str">
        <f t="shared" si="426"/>
        <v>02-496-11</v>
      </c>
      <c r="C3399" s="69" t="s">
        <v>6145</v>
      </c>
      <c r="D3399" s="69" t="s">
        <v>6144</v>
      </c>
      <c r="E3399" s="69" t="s">
        <v>983</v>
      </c>
      <c r="F3399" s="70">
        <v>61</v>
      </c>
      <c r="G3399" s="70" t="s">
        <v>4733</v>
      </c>
      <c r="H3399" s="69" t="s">
        <v>60</v>
      </c>
      <c r="I3399" s="69" t="s">
        <v>2014</v>
      </c>
      <c r="J3399" s="69" t="s">
        <v>350</v>
      </c>
      <c r="K3399" s="69" t="s">
        <v>382</v>
      </c>
      <c r="L3399" s="69" t="s">
        <v>420</v>
      </c>
      <c r="M3399" s="69" t="s">
        <v>388</v>
      </c>
      <c r="N3399" s="69" t="s">
        <v>43</v>
      </c>
      <c r="O3399" s="69" t="s">
        <v>386</v>
      </c>
      <c r="P3399" s="69" t="s">
        <v>970</v>
      </c>
      <c r="Q3399" s="69">
        <v>55</v>
      </c>
      <c r="R3399" s="69" t="s">
        <v>60</v>
      </c>
      <c r="V3399" s="59" t="str">
        <f t="shared" si="427"/>
        <v>7431101зеленый</v>
      </c>
      <c r="W3399" s="59" t="str">
        <f t="shared" si="424"/>
        <v>7431101</v>
      </c>
      <c r="X3399" s="59" t="str">
        <f t="shared" si="428"/>
        <v>ARMY CAP COTTON</v>
      </c>
      <c r="AC3399" s="50">
        <f t="shared" si="429"/>
        <v>2</v>
      </c>
      <c r="AD3399" s="43">
        <f t="shared" si="430"/>
        <v>496</v>
      </c>
      <c r="AE3399" s="50">
        <f t="shared" si="431"/>
        <v>2496</v>
      </c>
    </row>
    <row r="3400" spans="1:31">
      <c r="A3400" s="59" t="str">
        <f t="shared" si="425"/>
        <v>743110155</v>
      </c>
      <c r="B3400" s="59" t="str">
        <f t="shared" si="426"/>
        <v>02-496-11</v>
      </c>
      <c r="C3400" s="69" t="s">
        <v>6146</v>
      </c>
      <c r="D3400" s="69" t="s">
        <v>6144</v>
      </c>
      <c r="E3400" s="69" t="s">
        <v>972</v>
      </c>
      <c r="F3400" s="70">
        <v>59</v>
      </c>
      <c r="G3400" s="70" t="s">
        <v>4733</v>
      </c>
      <c r="H3400" s="69" t="s">
        <v>60</v>
      </c>
      <c r="I3400" s="69" t="s">
        <v>2014</v>
      </c>
      <c r="J3400" s="69" t="s">
        <v>350</v>
      </c>
      <c r="K3400" s="69" t="s">
        <v>382</v>
      </c>
      <c r="L3400" s="69" t="s">
        <v>420</v>
      </c>
      <c r="M3400" s="69" t="s">
        <v>388</v>
      </c>
      <c r="N3400" s="69" t="s">
        <v>43</v>
      </c>
      <c r="O3400" s="69" t="s">
        <v>386</v>
      </c>
      <c r="P3400" s="69" t="s">
        <v>970</v>
      </c>
      <c r="Q3400" s="69">
        <v>55</v>
      </c>
      <c r="R3400" s="69" t="s">
        <v>60</v>
      </c>
      <c r="V3400" s="59" t="str">
        <f t="shared" si="427"/>
        <v>7431101зеленый</v>
      </c>
      <c r="W3400" s="59" t="str">
        <f t="shared" si="424"/>
        <v>7431101</v>
      </c>
      <c r="X3400" s="59" t="str">
        <f t="shared" si="428"/>
        <v>ARMY CAP COTTON</v>
      </c>
      <c r="AC3400" s="50">
        <f t="shared" si="429"/>
        <v>2</v>
      </c>
      <c r="AD3400" s="43">
        <f t="shared" si="430"/>
        <v>496</v>
      </c>
      <c r="AE3400" s="50">
        <f t="shared" si="431"/>
        <v>2496</v>
      </c>
    </row>
    <row r="3401" spans="1:31">
      <c r="A3401" s="59" t="str">
        <f t="shared" si="425"/>
        <v>743110155</v>
      </c>
      <c r="B3401" s="59" t="str">
        <f t="shared" si="426"/>
        <v>02-496-11</v>
      </c>
      <c r="C3401" s="69" t="s">
        <v>6147</v>
      </c>
      <c r="D3401" s="69" t="s">
        <v>6144</v>
      </c>
      <c r="E3401" s="69" t="s">
        <v>967</v>
      </c>
      <c r="F3401" s="70">
        <v>57</v>
      </c>
      <c r="G3401" s="70" t="s">
        <v>4733</v>
      </c>
      <c r="H3401" s="69" t="s">
        <v>60</v>
      </c>
      <c r="I3401" s="69" t="s">
        <v>2014</v>
      </c>
      <c r="J3401" s="69" t="s">
        <v>350</v>
      </c>
      <c r="K3401" s="69" t="s">
        <v>382</v>
      </c>
      <c r="L3401" s="69" t="s">
        <v>420</v>
      </c>
      <c r="M3401" s="69" t="s">
        <v>388</v>
      </c>
      <c r="N3401" s="69" t="s">
        <v>43</v>
      </c>
      <c r="O3401" s="69" t="s">
        <v>386</v>
      </c>
      <c r="P3401" s="69" t="s">
        <v>970</v>
      </c>
      <c r="Q3401" s="69">
        <v>55</v>
      </c>
      <c r="R3401" s="69" t="s">
        <v>60</v>
      </c>
      <c r="V3401" s="59" t="str">
        <f t="shared" si="427"/>
        <v>7431101зеленый</v>
      </c>
      <c r="W3401" s="59" t="str">
        <f t="shared" si="424"/>
        <v>7431101</v>
      </c>
      <c r="X3401" s="59" t="str">
        <f t="shared" si="428"/>
        <v>ARMY CAP COTTON</v>
      </c>
      <c r="AC3401" s="50">
        <f t="shared" si="429"/>
        <v>2</v>
      </c>
      <c r="AD3401" s="43">
        <f t="shared" si="430"/>
        <v>496</v>
      </c>
      <c r="AE3401" s="50">
        <f t="shared" si="431"/>
        <v>2496</v>
      </c>
    </row>
    <row r="3402" spans="1:31">
      <c r="A3402" s="59" t="str">
        <f t="shared" si="425"/>
        <v>743110155</v>
      </c>
      <c r="B3402" s="59" t="str">
        <f t="shared" si="426"/>
        <v>02-496-11</v>
      </c>
      <c r="C3402" s="69" t="s">
        <v>6148</v>
      </c>
      <c r="D3402" s="69" t="s">
        <v>6144</v>
      </c>
      <c r="E3402" s="69" t="s">
        <v>989</v>
      </c>
      <c r="F3402" s="70">
        <v>63</v>
      </c>
      <c r="G3402" s="70" t="s">
        <v>4733</v>
      </c>
      <c r="H3402" s="69" t="s">
        <v>60</v>
      </c>
      <c r="I3402" s="69" t="s">
        <v>2014</v>
      </c>
      <c r="J3402" s="69" t="s">
        <v>350</v>
      </c>
      <c r="K3402" s="69" t="s">
        <v>382</v>
      </c>
      <c r="L3402" s="69" t="s">
        <v>420</v>
      </c>
      <c r="M3402" s="69" t="s">
        <v>388</v>
      </c>
      <c r="N3402" s="69" t="s">
        <v>43</v>
      </c>
      <c r="O3402" s="69" t="s">
        <v>386</v>
      </c>
      <c r="P3402" s="69" t="s">
        <v>970</v>
      </c>
      <c r="Q3402" s="69">
        <v>55</v>
      </c>
      <c r="R3402" s="69" t="s">
        <v>60</v>
      </c>
      <c r="V3402" s="59" t="str">
        <f t="shared" si="427"/>
        <v>7431101зеленый</v>
      </c>
      <c r="W3402" s="59" t="str">
        <f t="shared" si="424"/>
        <v>7431101</v>
      </c>
      <c r="X3402" s="59" t="str">
        <f t="shared" si="428"/>
        <v>ARMY CAP COTTON</v>
      </c>
      <c r="AC3402" s="50">
        <f t="shared" si="429"/>
        <v>2</v>
      </c>
      <c r="AD3402" s="43">
        <f t="shared" si="430"/>
        <v>496</v>
      </c>
      <c r="AE3402" s="50">
        <f t="shared" si="431"/>
        <v>2496</v>
      </c>
    </row>
    <row r="3403" spans="1:31">
      <c r="A3403" s="59" t="str">
        <f t="shared" si="425"/>
        <v>77511718</v>
      </c>
      <c r="B3403" s="59" t="str">
        <f t="shared" si="426"/>
        <v>02-478-12</v>
      </c>
      <c r="C3403" s="69" t="s">
        <v>6149</v>
      </c>
      <c r="D3403" s="69" t="s">
        <v>6150</v>
      </c>
      <c r="E3403" s="69" t="s">
        <v>907</v>
      </c>
      <c r="F3403" s="70">
        <v>0</v>
      </c>
      <c r="G3403" s="70" t="s">
        <v>4624</v>
      </c>
      <c r="H3403" s="69" t="s">
        <v>121</v>
      </c>
      <c r="I3403" s="69" t="s">
        <v>2014</v>
      </c>
      <c r="J3403" s="69" t="s">
        <v>356</v>
      </c>
      <c r="K3403" s="69" t="s">
        <v>382</v>
      </c>
      <c r="L3403" s="69" t="s">
        <v>420</v>
      </c>
      <c r="M3403" s="69" t="s">
        <v>388</v>
      </c>
      <c r="N3403" s="69" t="s">
        <v>43</v>
      </c>
      <c r="O3403" s="69" t="s">
        <v>386</v>
      </c>
      <c r="P3403" s="69" t="s">
        <v>970</v>
      </c>
      <c r="Q3403" s="69">
        <v>8</v>
      </c>
      <c r="R3403" s="69" t="s">
        <v>121</v>
      </c>
      <c r="V3403" s="59" t="str">
        <f t="shared" si="427"/>
        <v>7751171бордовый</v>
      </c>
      <c r="W3403" s="59" t="str">
        <f t="shared" si="424"/>
        <v>7751171</v>
      </c>
      <c r="X3403" s="59" t="str">
        <f t="shared" si="428"/>
        <v>TRUCKER CAP AMERICAN HERITAGE CLASSIC</v>
      </c>
      <c r="AC3403" s="50">
        <f t="shared" si="429"/>
        <v>2</v>
      </c>
      <c r="AD3403" s="43">
        <f t="shared" si="430"/>
        <v>478</v>
      </c>
      <c r="AE3403" s="50">
        <f t="shared" si="431"/>
        <v>2478</v>
      </c>
    </row>
    <row r="3404" spans="1:31">
      <c r="A3404" s="59" t="str">
        <f t="shared" si="425"/>
        <v>77511717</v>
      </c>
      <c r="B3404" s="59" t="str">
        <f t="shared" si="426"/>
        <v>02-478-02</v>
      </c>
      <c r="C3404" s="69" t="s">
        <v>6151</v>
      </c>
      <c r="D3404" s="69" t="s">
        <v>6152</v>
      </c>
      <c r="E3404" s="69" t="s">
        <v>907</v>
      </c>
      <c r="F3404" s="70">
        <v>0</v>
      </c>
      <c r="G3404" s="70" t="s">
        <v>4624</v>
      </c>
      <c r="H3404" s="69" t="s">
        <v>63</v>
      </c>
      <c r="I3404" s="69" t="s">
        <v>2014</v>
      </c>
      <c r="J3404" s="69" t="s">
        <v>356</v>
      </c>
      <c r="K3404" s="69" t="s">
        <v>382</v>
      </c>
      <c r="L3404" s="69" t="s">
        <v>420</v>
      </c>
      <c r="M3404" s="69" t="s">
        <v>388</v>
      </c>
      <c r="N3404" s="69" t="s">
        <v>43</v>
      </c>
      <c r="O3404" s="69" t="s">
        <v>386</v>
      </c>
      <c r="P3404" s="69" t="s">
        <v>970</v>
      </c>
      <c r="Q3404" s="69">
        <v>7</v>
      </c>
      <c r="R3404" s="69" t="s">
        <v>63</v>
      </c>
      <c r="V3404" s="59" t="str">
        <f t="shared" si="427"/>
        <v>7751171бежевый</v>
      </c>
      <c r="W3404" s="59" t="str">
        <f t="shared" si="424"/>
        <v>7751171</v>
      </c>
      <c r="X3404" s="59" t="str">
        <f t="shared" si="428"/>
        <v>TRUCKER CAP AMERICAN HERITAGE CLASSIC</v>
      </c>
      <c r="AC3404" s="50">
        <f t="shared" si="429"/>
        <v>2</v>
      </c>
      <c r="AD3404" s="43">
        <f t="shared" si="430"/>
        <v>478</v>
      </c>
      <c r="AE3404" s="50">
        <f t="shared" si="431"/>
        <v>2478</v>
      </c>
    </row>
    <row r="3405" spans="1:31">
      <c r="A3405" s="59" t="str">
        <f t="shared" si="425"/>
        <v>6842504322</v>
      </c>
      <c r="B3405" s="59" t="str">
        <f t="shared" si="426"/>
        <v>02-337-45</v>
      </c>
      <c r="C3405" s="69" t="s">
        <v>6153</v>
      </c>
      <c r="D3405" s="69" t="s">
        <v>6154</v>
      </c>
      <c r="E3405" s="69" t="s">
        <v>967</v>
      </c>
      <c r="F3405" s="70">
        <v>57</v>
      </c>
      <c r="G3405" s="70" t="s">
        <v>3477</v>
      </c>
      <c r="H3405" s="69" t="s">
        <v>256</v>
      </c>
      <c r="I3405" s="69" t="s">
        <v>6039</v>
      </c>
      <c r="J3405" s="69" t="s">
        <v>318</v>
      </c>
      <c r="K3405" s="69" t="s">
        <v>382</v>
      </c>
      <c r="L3405" s="69" t="s">
        <v>420</v>
      </c>
      <c r="M3405" s="69" t="s">
        <v>388</v>
      </c>
      <c r="N3405" s="69" t="s">
        <v>39</v>
      </c>
      <c r="O3405" s="69" t="s">
        <v>428</v>
      </c>
      <c r="P3405" s="69" t="s">
        <v>970</v>
      </c>
      <c r="Q3405" s="69">
        <v>322</v>
      </c>
      <c r="R3405" s="69" t="s">
        <v>71</v>
      </c>
      <c r="V3405" s="59" t="str">
        <f t="shared" si="427"/>
        <v>6842504синий / серый</v>
      </c>
      <c r="W3405" s="59" t="str">
        <f t="shared" si="424"/>
        <v>6842504</v>
      </c>
      <c r="X3405" s="59" t="str">
        <f t="shared" si="428"/>
        <v>HATTERAS WOOL SILK</v>
      </c>
      <c r="AC3405" s="50">
        <f t="shared" si="429"/>
        <v>2</v>
      </c>
      <c r="AD3405" s="43">
        <f t="shared" si="430"/>
        <v>337</v>
      </c>
      <c r="AE3405" s="50">
        <f t="shared" si="431"/>
        <v>2337</v>
      </c>
    </row>
    <row r="3406" spans="1:31">
      <c r="A3406" s="59" t="str">
        <f t="shared" si="425"/>
        <v>6842504322</v>
      </c>
      <c r="B3406" s="59" t="str">
        <f t="shared" si="426"/>
        <v>02-337-45</v>
      </c>
      <c r="C3406" s="69" t="s">
        <v>6155</v>
      </c>
      <c r="D3406" s="69" t="s">
        <v>6154</v>
      </c>
      <c r="E3406" s="69" t="s">
        <v>972</v>
      </c>
      <c r="F3406" s="70">
        <v>59</v>
      </c>
      <c r="G3406" s="70" t="s">
        <v>3477</v>
      </c>
      <c r="H3406" s="69" t="s">
        <v>256</v>
      </c>
      <c r="I3406" s="69" t="s">
        <v>6039</v>
      </c>
      <c r="J3406" s="69" t="s">
        <v>318</v>
      </c>
      <c r="K3406" s="69" t="s">
        <v>382</v>
      </c>
      <c r="L3406" s="69" t="s">
        <v>420</v>
      </c>
      <c r="M3406" s="69" t="s">
        <v>388</v>
      </c>
      <c r="N3406" s="69" t="s">
        <v>39</v>
      </c>
      <c r="O3406" s="69" t="s">
        <v>428</v>
      </c>
      <c r="P3406" s="69" t="s">
        <v>970</v>
      </c>
      <c r="Q3406" s="69">
        <v>322</v>
      </c>
      <c r="R3406" s="69" t="s">
        <v>71</v>
      </c>
      <c r="V3406" s="59" t="str">
        <f t="shared" si="427"/>
        <v>6842504синий / серый</v>
      </c>
      <c r="W3406" s="59" t="str">
        <f t="shared" si="424"/>
        <v>6842504</v>
      </c>
      <c r="X3406" s="59" t="str">
        <f t="shared" si="428"/>
        <v>HATTERAS WOOL SILK</v>
      </c>
      <c r="AC3406" s="50">
        <f t="shared" si="429"/>
        <v>2</v>
      </c>
      <c r="AD3406" s="43">
        <f t="shared" si="430"/>
        <v>337</v>
      </c>
      <c r="AE3406" s="50">
        <f t="shared" si="431"/>
        <v>2337</v>
      </c>
    </row>
    <row r="3407" spans="1:31">
      <c r="A3407" s="59" t="str">
        <f t="shared" si="425"/>
        <v>6842504322</v>
      </c>
      <c r="B3407" s="59" t="str">
        <f t="shared" si="426"/>
        <v>02-337-45</v>
      </c>
      <c r="C3407" s="69" t="s">
        <v>6156</v>
      </c>
      <c r="D3407" s="69" t="s">
        <v>6154</v>
      </c>
      <c r="E3407" s="69" t="s">
        <v>983</v>
      </c>
      <c r="F3407" s="70">
        <v>61</v>
      </c>
      <c r="G3407" s="70" t="s">
        <v>3477</v>
      </c>
      <c r="H3407" s="69" t="s">
        <v>256</v>
      </c>
      <c r="I3407" s="69" t="s">
        <v>6039</v>
      </c>
      <c r="J3407" s="69" t="s">
        <v>318</v>
      </c>
      <c r="K3407" s="69" t="s">
        <v>382</v>
      </c>
      <c r="L3407" s="69" t="s">
        <v>420</v>
      </c>
      <c r="M3407" s="69" t="s">
        <v>388</v>
      </c>
      <c r="N3407" s="69" t="s">
        <v>39</v>
      </c>
      <c r="O3407" s="69" t="s">
        <v>428</v>
      </c>
      <c r="P3407" s="69" t="s">
        <v>970</v>
      </c>
      <c r="Q3407" s="69">
        <v>322</v>
      </c>
      <c r="R3407" s="69" t="s">
        <v>71</v>
      </c>
      <c r="V3407" s="59" t="str">
        <f t="shared" si="427"/>
        <v>6842504синий / серый</v>
      </c>
      <c r="W3407" s="59" t="str">
        <f t="shared" si="424"/>
        <v>6842504</v>
      </c>
      <c r="X3407" s="59" t="str">
        <f t="shared" si="428"/>
        <v>HATTERAS WOOL SILK</v>
      </c>
      <c r="AC3407" s="50">
        <f t="shared" si="429"/>
        <v>2</v>
      </c>
      <c r="AD3407" s="43">
        <f t="shared" si="430"/>
        <v>337</v>
      </c>
      <c r="AE3407" s="50">
        <f t="shared" si="431"/>
        <v>2337</v>
      </c>
    </row>
    <row r="3408" spans="1:31">
      <c r="A3408" s="59" t="str">
        <f t="shared" si="425"/>
        <v>775110327</v>
      </c>
      <c r="B3408" s="59" t="str">
        <f t="shared" si="426"/>
        <v>02-217-06</v>
      </c>
      <c r="C3408" s="69" t="s">
        <v>6157</v>
      </c>
      <c r="D3408" s="69" t="s">
        <v>6158</v>
      </c>
      <c r="E3408" s="69" t="s">
        <v>907</v>
      </c>
      <c r="F3408" s="70">
        <v>0</v>
      </c>
      <c r="G3408" s="70" t="s">
        <v>2290</v>
      </c>
      <c r="H3408" s="69" t="s">
        <v>71</v>
      </c>
      <c r="I3408" s="69" t="s">
        <v>2014</v>
      </c>
      <c r="J3408" s="69" t="s">
        <v>356</v>
      </c>
      <c r="K3408" s="69" t="s">
        <v>382</v>
      </c>
      <c r="L3408" s="69" t="s">
        <v>420</v>
      </c>
      <c r="M3408" s="69" t="s">
        <v>388</v>
      </c>
      <c r="N3408" s="69" t="s">
        <v>43</v>
      </c>
      <c r="O3408" s="69" t="s">
        <v>386</v>
      </c>
      <c r="P3408" s="69" t="s">
        <v>970</v>
      </c>
      <c r="Q3408" s="69">
        <v>27</v>
      </c>
      <c r="R3408" s="69" t="s">
        <v>71</v>
      </c>
      <c r="V3408" s="59" t="str">
        <f t="shared" si="427"/>
        <v>7751103синий</v>
      </c>
      <c r="W3408" s="59" t="str">
        <f t="shared" si="424"/>
        <v>7751103</v>
      </c>
      <c r="X3408" s="59" t="str">
        <f t="shared" si="428"/>
        <v>TRUCKER CAP AMERICAN HERITAGE</v>
      </c>
      <c r="AC3408" s="50">
        <f t="shared" si="429"/>
        <v>2</v>
      </c>
      <c r="AD3408" s="43">
        <f t="shared" si="430"/>
        <v>217</v>
      </c>
      <c r="AE3408" s="50">
        <f t="shared" si="431"/>
        <v>2217</v>
      </c>
    </row>
    <row r="3409" spans="1:31">
      <c r="A3409" s="59" t="str">
        <f t="shared" si="425"/>
        <v>28111016</v>
      </c>
      <c r="B3409" s="59" t="str">
        <f t="shared" si="426"/>
        <v>02-186-14</v>
      </c>
      <c r="C3409" s="69" t="s">
        <v>6159</v>
      </c>
      <c r="D3409" s="69" t="s">
        <v>6160</v>
      </c>
      <c r="E3409" s="69" t="s">
        <v>967</v>
      </c>
      <c r="F3409" s="70">
        <v>57</v>
      </c>
      <c r="G3409" s="70" t="s">
        <v>2050</v>
      </c>
      <c r="H3409" s="69" t="s">
        <v>86</v>
      </c>
      <c r="I3409" s="69" t="s">
        <v>2014</v>
      </c>
      <c r="J3409" s="69" t="s">
        <v>325</v>
      </c>
      <c r="K3409" s="69" t="s">
        <v>382</v>
      </c>
      <c r="L3409" s="69" t="s">
        <v>420</v>
      </c>
      <c r="M3409" s="69" t="s">
        <v>384</v>
      </c>
      <c r="N3409" s="69" t="s">
        <v>43</v>
      </c>
      <c r="O3409" s="69" t="s">
        <v>386</v>
      </c>
      <c r="P3409" s="69" t="s">
        <v>970</v>
      </c>
      <c r="Q3409" s="69">
        <v>6</v>
      </c>
      <c r="R3409" s="69" t="s">
        <v>86</v>
      </c>
      <c r="V3409" s="59" t="str">
        <f t="shared" si="427"/>
        <v>2811101коричневый</v>
      </c>
      <c r="W3409" s="59" t="str">
        <f t="shared" si="424"/>
        <v>2811101</v>
      </c>
      <c r="X3409" s="59" t="str">
        <f t="shared" si="428"/>
        <v>BUCKET DELAVE</v>
      </c>
      <c r="AC3409" s="50">
        <f t="shared" si="429"/>
        <v>2</v>
      </c>
      <c r="AD3409" s="43">
        <f t="shared" si="430"/>
        <v>186</v>
      </c>
      <c r="AE3409" s="50">
        <f t="shared" si="431"/>
        <v>2186</v>
      </c>
    </row>
    <row r="3410" spans="1:31">
      <c r="A3410" s="59" t="str">
        <f t="shared" si="425"/>
        <v>28111016</v>
      </c>
      <c r="B3410" s="59" t="str">
        <f t="shared" si="426"/>
        <v>02-186-14</v>
      </c>
      <c r="C3410" s="69" t="s">
        <v>6161</v>
      </c>
      <c r="D3410" s="69" t="s">
        <v>6160</v>
      </c>
      <c r="E3410" s="69" t="s">
        <v>983</v>
      </c>
      <c r="F3410" s="70">
        <v>61</v>
      </c>
      <c r="G3410" s="70" t="s">
        <v>2050</v>
      </c>
      <c r="H3410" s="69" t="s">
        <v>86</v>
      </c>
      <c r="I3410" s="69" t="s">
        <v>2014</v>
      </c>
      <c r="J3410" s="69" t="s">
        <v>325</v>
      </c>
      <c r="K3410" s="69" t="s">
        <v>382</v>
      </c>
      <c r="L3410" s="69" t="s">
        <v>420</v>
      </c>
      <c r="M3410" s="69" t="s">
        <v>384</v>
      </c>
      <c r="N3410" s="69" t="s">
        <v>43</v>
      </c>
      <c r="O3410" s="69" t="s">
        <v>386</v>
      </c>
      <c r="P3410" s="69" t="s">
        <v>970</v>
      </c>
      <c r="Q3410" s="69">
        <v>6</v>
      </c>
      <c r="R3410" s="69" t="s">
        <v>86</v>
      </c>
      <c r="V3410" s="59" t="str">
        <f t="shared" si="427"/>
        <v>2811101коричневый</v>
      </c>
      <c r="W3410" s="59" t="str">
        <f t="shared" si="424"/>
        <v>2811101</v>
      </c>
      <c r="X3410" s="59" t="str">
        <f t="shared" si="428"/>
        <v>BUCKET DELAVE</v>
      </c>
      <c r="AC3410" s="50">
        <f t="shared" si="429"/>
        <v>2</v>
      </c>
      <c r="AD3410" s="43">
        <f t="shared" si="430"/>
        <v>186</v>
      </c>
      <c r="AE3410" s="50">
        <f t="shared" si="431"/>
        <v>2186</v>
      </c>
    </row>
    <row r="3411" spans="1:31">
      <c r="A3411" s="59" t="str">
        <f t="shared" si="425"/>
        <v>28111016</v>
      </c>
      <c r="B3411" s="59" t="str">
        <f t="shared" si="426"/>
        <v>02-186-14</v>
      </c>
      <c r="C3411" s="69" t="s">
        <v>6162</v>
      </c>
      <c r="D3411" s="69" t="s">
        <v>6160</v>
      </c>
      <c r="E3411" s="69" t="s">
        <v>972</v>
      </c>
      <c r="F3411" s="70">
        <v>59</v>
      </c>
      <c r="G3411" s="70" t="s">
        <v>2050</v>
      </c>
      <c r="H3411" s="69" t="s">
        <v>86</v>
      </c>
      <c r="I3411" s="69" t="s">
        <v>2014</v>
      </c>
      <c r="J3411" s="69" t="s">
        <v>325</v>
      </c>
      <c r="K3411" s="69" t="s">
        <v>382</v>
      </c>
      <c r="L3411" s="69" t="s">
        <v>420</v>
      </c>
      <c r="M3411" s="69" t="s">
        <v>384</v>
      </c>
      <c r="N3411" s="69" t="s">
        <v>43</v>
      </c>
      <c r="O3411" s="69" t="s">
        <v>386</v>
      </c>
      <c r="P3411" s="69" t="s">
        <v>970</v>
      </c>
      <c r="Q3411" s="69">
        <v>6</v>
      </c>
      <c r="R3411" s="69" t="s">
        <v>86</v>
      </c>
      <c r="V3411" s="59" t="str">
        <f t="shared" si="427"/>
        <v>2811101коричневый</v>
      </c>
      <c r="W3411" s="59" t="str">
        <f t="shared" si="424"/>
        <v>2811101</v>
      </c>
      <c r="X3411" s="59" t="str">
        <f t="shared" si="428"/>
        <v>BUCKET DELAVE</v>
      </c>
      <c r="AC3411" s="50">
        <f t="shared" si="429"/>
        <v>2</v>
      </c>
      <c r="AD3411" s="43">
        <f t="shared" si="430"/>
        <v>186</v>
      </c>
      <c r="AE3411" s="50">
        <f t="shared" si="431"/>
        <v>2186</v>
      </c>
    </row>
    <row r="3412" spans="1:31">
      <c r="A3412" s="59" t="str">
        <f t="shared" si="425"/>
        <v>28111016</v>
      </c>
      <c r="B3412" s="59" t="str">
        <f t="shared" si="426"/>
        <v>02-186-14</v>
      </c>
      <c r="C3412" s="69" t="s">
        <v>6163</v>
      </c>
      <c r="D3412" s="69" t="s">
        <v>6160</v>
      </c>
      <c r="E3412" s="69" t="s">
        <v>989</v>
      </c>
      <c r="F3412" s="70">
        <v>63</v>
      </c>
      <c r="G3412" s="70" t="s">
        <v>2050</v>
      </c>
      <c r="H3412" s="69" t="s">
        <v>86</v>
      </c>
      <c r="I3412" s="69" t="s">
        <v>2014</v>
      </c>
      <c r="J3412" s="69" t="s">
        <v>325</v>
      </c>
      <c r="K3412" s="69" t="s">
        <v>382</v>
      </c>
      <c r="L3412" s="69" t="s">
        <v>420</v>
      </c>
      <c r="M3412" s="69" t="s">
        <v>384</v>
      </c>
      <c r="N3412" s="69" t="s">
        <v>43</v>
      </c>
      <c r="O3412" s="69" t="s">
        <v>386</v>
      </c>
      <c r="P3412" s="69" t="s">
        <v>970</v>
      </c>
      <c r="Q3412" s="69">
        <v>6</v>
      </c>
      <c r="R3412" s="69" t="s">
        <v>86</v>
      </c>
      <c r="V3412" s="59" t="str">
        <f t="shared" si="427"/>
        <v>2811101коричневый</v>
      </c>
      <c r="W3412" s="59" t="str">
        <f t="shared" si="424"/>
        <v>2811101</v>
      </c>
      <c r="X3412" s="59" t="str">
        <f t="shared" si="428"/>
        <v>BUCKET DELAVE</v>
      </c>
      <c r="AC3412" s="50">
        <f t="shared" si="429"/>
        <v>2</v>
      </c>
      <c r="AD3412" s="43">
        <f t="shared" si="430"/>
        <v>186</v>
      </c>
      <c r="AE3412" s="50">
        <f t="shared" si="431"/>
        <v>2186</v>
      </c>
    </row>
    <row r="3413" spans="1:31">
      <c r="A3413" s="59" t="str">
        <f t="shared" si="425"/>
        <v>28111012</v>
      </c>
      <c r="B3413" s="59" t="str">
        <f t="shared" si="426"/>
        <v>02-186-06</v>
      </c>
      <c r="C3413" s="69" t="s">
        <v>6164</v>
      </c>
      <c r="D3413" s="69" t="s">
        <v>6165</v>
      </c>
      <c r="E3413" s="69" t="s">
        <v>972</v>
      </c>
      <c r="F3413" s="70">
        <v>59</v>
      </c>
      <c r="G3413" s="70" t="s">
        <v>2050</v>
      </c>
      <c r="H3413" s="69" t="s">
        <v>71</v>
      </c>
      <c r="I3413" s="69" t="s">
        <v>2014</v>
      </c>
      <c r="J3413" s="69" t="s">
        <v>325</v>
      </c>
      <c r="K3413" s="69" t="s">
        <v>382</v>
      </c>
      <c r="L3413" s="69" t="s">
        <v>420</v>
      </c>
      <c r="M3413" s="69" t="s">
        <v>384</v>
      </c>
      <c r="N3413" s="69" t="s">
        <v>43</v>
      </c>
      <c r="O3413" s="69" t="s">
        <v>386</v>
      </c>
      <c r="P3413" s="69" t="s">
        <v>970</v>
      </c>
      <c r="Q3413" s="69">
        <v>2</v>
      </c>
      <c r="R3413" s="69" t="s">
        <v>71</v>
      </c>
      <c r="V3413" s="59" t="str">
        <f t="shared" si="427"/>
        <v>2811101синий</v>
      </c>
      <c r="W3413" s="59" t="str">
        <f t="shared" si="424"/>
        <v>2811101</v>
      </c>
      <c r="X3413" s="59" t="str">
        <f t="shared" si="428"/>
        <v>BUCKET DELAVE</v>
      </c>
      <c r="AC3413" s="50">
        <f t="shared" si="429"/>
        <v>2</v>
      </c>
      <c r="AD3413" s="43">
        <f t="shared" si="430"/>
        <v>186</v>
      </c>
      <c r="AE3413" s="50">
        <f t="shared" si="431"/>
        <v>2186</v>
      </c>
    </row>
    <row r="3414" spans="1:31">
      <c r="A3414" s="59" t="str">
        <f t="shared" si="425"/>
        <v>28111012</v>
      </c>
      <c r="B3414" s="59" t="str">
        <f t="shared" si="426"/>
        <v>02-186-06</v>
      </c>
      <c r="C3414" s="69" t="s">
        <v>6166</v>
      </c>
      <c r="D3414" s="69" t="s">
        <v>6165</v>
      </c>
      <c r="E3414" s="69" t="s">
        <v>983</v>
      </c>
      <c r="F3414" s="70">
        <v>61</v>
      </c>
      <c r="G3414" s="70" t="s">
        <v>2050</v>
      </c>
      <c r="H3414" s="69" t="s">
        <v>71</v>
      </c>
      <c r="I3414" s="69" t="s">
        <v>2014</v>
      </c>
      <c r="J3414" s="69" t="s">
        <v>325</v>
      </c>
      <c r="K3414" s="69" t="s">
        <v>382</v>
      </c>
      <c r="L3414" s="69" t="s">
        <v>420</v>
      </c>
      <c r="M3414" s="69" t="s">
        <v>384</v>
      </c>
      <c r="N3414" s="69" t="s">
        <v>43</v>
      </c>
      <c r="O3414" s="69" t="s">
        <v>386</v>
      </c>
      <c r="P3414" s="69" t="s">
        <v>970</v>
      </c>
      <c r="Q3414" s="69">
        <v>2</v>
      </c>
      <c r="R3414" s="69" t="s">
        <v>71</v>
      </c>
      <c r="V3414" s="59" t="str">
        <f t="shared" si="427"/>
        <v>2811101синий</v>
      </c>
      <c r="W3414" s="59" t="str">
        <f t="shared" si="424"/>
        <v>2811101</v>
      </c>
      <c r="X3414" s="59" t="str">
        <f t="shared" si="428"/>
        <v>BUCKET DELAVE</v>
      </c>
      <c r="AC3414" s="50">
        <f t="shared" si="429"/>
        <v>2</v>
      </c>
      <c r="AD3414" s="43">
        <f t="shared" si="430"/>
        <v>186</v>
      </c>
      <c r="AE3414" s="50">
        <f t="shared" si="431"/>
        <v>2186</v>
      </c>
    </row>
    <row r="3415" spans="1:31">
      <c r="A3415" s="59" t="str">
        <f t="shared" si="425"/>
        <v>28111012</v>
      </c>
      <c r="B3415" s="59" t="str">
        <f t="shared" si="426"/>
        <v>02-186-06</v>
      </c>
      <c r="C3415" s="69" t="s">
        <v>6167</v>
      </c>
      <c r="D3415" s="69" t="s">
        <v>6165</v>
      </c>
      <c r="E3415" s="69" t="s">
        <v>989</v>
      </c>
      <c r="F3415" s="70">
        <v>63</v>
      </c>
      <c r="G3415" s="70" t="s">
        <v>2050</v>
      </c>
      <c r="H3415" s="69" t="s">
        <v>71</v>
      </c>
      <c r="I3415" s="69" t="s">
        <v>2014</v>
      </c>
      <c r="J3415" s="69" t="s">
        <v>325</v>
      </c>
      <c r="K3415" s="69" t="s">
        <v>382</v>
      </c>
      <c r="L3415" s="69" t="s">
        <v>420</v>
      </c>
      <c r="M3415" s="69" t="s">
        <v>384</v>
      </c>
      <c r="N3415" s="69" t="s">
        <v>43</v>
      </c>
      <c r="O3415" s="69" t="s">
        <v>386</v>
      </c>
      <c r="P3415" s="69" t="s">
        <v>970</v>
      </c>
      <c r="Q3415" s="69">
        <v>2</v>
      </c>
      <c r="R3415" s="69" t="s">
        <v>71</v>
      </c>
      <c r="V3415" s="59" t="str">
        <f t="shared" si="427"/>
        <v>2811101синий</v>
      </c>
      <c r="W3415" s="59" t="str">
        <f t="shared" si="424"/>
        <v>2811101</v>
      </c>
      <c r="X3415" s="59" t="str">
        <f t="shared" si="428"/>
        <v>BUCKET DELAVE</v>
      </c>
      <c r="AC3415" s="50">
        <f t="shared" si="429"/>
        <v>2</v>
      </c>
      <c r="AD3415" s="43">
        <f t="shared" si="430"/>
        <v>186</v>
      </c>
      <c r="AE3415" s="50">
        <f t="shared" si="431"/>
        <v>2186</v>
      </c>
    </row>
    <row r="3416" spans="1:31">
      <c r="A3416" s="59" t="str">
        <f t="shared" si="425"/>
        <v>169850967</v>
      </c>
      <c r="B3416" s="59" t="str">
        <f t="shared" si="426"/>
        <v>02-654-83</v>
      </c>
      <c r="C3416" s="69" t="s">
        <v>6168</v>
      </c>
      <c r="D3416" s="69" t="s">
        <v>6169</v>
      </c>
      <c r="E3416" s="69" t="s">
        <v>983</v>
      </c>
      <c r="F3416" s="70">
        <v>61</v>
      </c>
      <c r="G3416" s="70" t="s">
        <v>6130</v>
      </c>
      <c r="H3416" s="69" t="s">
        <v>265</v>
      </c>
      <c r="I3416" s="69" t="s">
        <v>1921</v>
      </c>
      <c r="J3416" s="69" t="s">
        <v>346</v>
      </c>
      <c r="K3416" s="69" t="s">
        <v>382</v>
      </c>
      <c r="L3416" s="69" t="s">
        <v>420</v>
      </c>
      <c r="M3416" s="69" t="s">
        <v>384</v>
      </c>
      <c r="N3416" s="69" t="s">
        <v>35</v>
      </c>
      <c r="O3416" s="69" t="s">
        <v>386</v>
      </c>
      <c r="P3416" s="69" t="s">
        <v>970</v>
      </c>
      <c r="Q3416" s="69">
        <v>67</v>
      </c>
      <c r="R3416" s="69" t="s">
        <v>63</v>
      </c>
      <c r="V3416" s="59" t="str">
        <f t="shared" si="427"/>
        <v>1698509темно-бежевый</v>
      </c>
      <c r="W3416" s="59" t="str">
        <f t="shared" si="424"/>
        <v>1698509</v>
      </c>
      <c r="X3416" s="59" t="str">
        <f t="shared" si="428"/>
        <v>PORK PIE TOYO</v>
      </c>
      <c r="AC3416" s="50">
        <f t="shared" si="429"/>
        <v>2</v>
      </c>
      <c r="AD3416" s="43">
        <f t="shared" si="430"/>
        <v>654</v>
      </c>
      <c r="AE3416" s="50">
        <f t="shared" si="431"/>
        <v>2654</v>
      </c>
    </row>
    <row r="3417" spans="1:31">
      <c r="A3417" s="59" t="str">
        <f t="shared" si="425"/>
        <v>169850967</v>
      </c>
      <c r="B3417" s="59" t="str">
        <f t="shared" si="426"/>
        <v>02-654-83</v>
      </c>
      <c r="C3417" s="69" t="s">
        <v>6170</v>
      </c>
      <c r="D3417" s="69" t="s">
        <v>6169</v>
      </c>
      <c r="E3417" s="69" t="s">
        <v>972</v>
      </c>
      <c r="F3417" s="70">
        <v>59</v>
      </c>
      <c r="G3417" s="70" t="s">
        <v>6130</v>
      </c>
      <c r="H3417" s="69" t="s">
        <v>265</v>
      </c>
      <c r="I3417" s="69" t="s">
        <v>1921</v>
      </c>
      <c r="J3417" s="69" t="s">
        <v>346</v>
      </c>
      <c r="K3417" s="69" t="s">
        <v>382</v>
      </c>
      <c r="L3417" s="69" t="s">
        <v>420</v>
      </c>
      <c r="M3417" s="69" t="s">
        <v>384</v>
      </c>
      <c r="N3417" s="69" t="s">
        <v>35</v>
      </c>
      <c r="O3417" s="69" t="s">
        <v>386</v>
      </c>
      <c r="P3417" s="69" t="s">
        <v>970</v>
      </c>
      <c r="Q3417" s="69">
        <v>67</v>
      </c>
      <c r="R3417" s="69" t="s">
        <v>63</v>
      </c>
      <c r="V3417" s="59" t="str">
        <f t="shared" si="427"/>
        <v>1698509темно-бежевый</v>
      </c>
      <c r="W3417" s="59" t="str">
        <f t="shared" si="424"/>
        <v>1698509</v>
      </c>
      <c r="X3417" s="59" t="str">
        <f t="shared" si="428"/>
        <v>PORK PIE TOYO</v>
      </c>
      <c r="AC3417" s="50">
        <f t="shared" si="429"/>
        <v>2</v>
      </c>
      <c r="AD3417" s="43">
        <f t="shared" si="430"/>
        <v>654</v>
      </c>
      <c r="AE3417" s="50">
        <f t="shared" si="431"/>
        <v>2654</v>
      </c>
    </row>
    <row r="3418" spans="1:31">
      <c r="A3418" s="59" t="str">
        <f t="shared" si="425"/>
        <v>169850967</v>
      </c>
      <c r="B3418" s="59" t="str">
        <f t="shared" si="426"/>
        <v>02-654-83</v>
      </c>
      <c r="C3418" s="69" t="s">
        <v>6171</v>
      </c>
      <c r="D3418" s="69" t="s">
        <v>6169</v>
      </c>
      <c r="E3418" s="69" t="s">
        <v>967</v>
      </c>
      <c r="F3418" s="70">
        <v>57</v>
      </c>
      <c r="G3418" s="70" t="s">
        <v>6130</v>
      </c>
      <c r="H3418" s="69" t="s">
        <v>265</v>
      </c>
      <c r="I3418" s="69" t="s">
        <v>1921</v>
      </c>
      <c r="J3418" s="69" t="s">
        <v>346</v>
      </c>
      <c r="K3418" s="69" t="s">
        <v>382</v>
      </c>
      <c r="L3418" s="69" t="s">
        <v>420</v>
      </c>
      <c r="M3418" s="69" t="s">
        <v>384</v>
      </c>
      <c r="N3418" s="69" t="s">
        <v>35</v>
      </c>
      <c r="O3418" s="69" t="s">
        <v>386</v>
      </c>
      <c r="P3418" s="69" t="s">
        <v>970</v>
      </c>
      <c r="Q3418" s="69">
        <v>67</v>
      </c>
      <c r="R3418" s="69" t="s">
        <v>63</v>
      </c>
      <c r="V3418" s="59" t="str">
        <f t="shared" si="427"/>
        <v>1698509темно-бежевый</v>
      </c>
      <c r="W3418" s="59" t="str">
        <f t="shared" si="424"/>
        <v>1698509</v>
      </c>
      <c r="X3418" s="59" t="str">
        <f t="shared" si="428"/>
        <v>PORK PIE TOYO</v>
      </c>
      <c r="AC3418" s="50">
        <f t="shared" si="429"/>
        <v>2</v>
      </c>
      <c r="AD3418" s="43">
        <f t="shared" si="430"/>
        <v>654</v>
      </c>
      <c r="AE3418" s="50">
        <f t="shared" si="431"/>
        <v>2654</v>
      </c>
    </row>
    <row r="3419" spans="1:31">
      <c r="A3419" s="59" t="str">
        <f t="shared" si="425"/>
        <v>169850967</v>
      </c>
      <c r="B3419" s="59" t="str">
        <f t="shared" si="426"/>
        <v>02-654-83</v>
      </c>
      <c r="C3419" s="69" t="s">
        <v>6172</v>
      </c>
      <c r="D3419" s="69" t="s">
        <v>6169</v>
      </c>
      <c r="E3419" s="69" t="s">
        <v>1147</v>
      </c>
      <c r="F3419" s="70">
        <v>55</v>
      </c>
      <c r="G3419" s="70" t="s">
        <v>6130</v>
      </c>
      <c r="H3419" s="69" t="s">
        <v>265</v>
      </c>
      <c r="I3419" s="69" t="s">
        <v>1921</v>
      </c>
      <c r="J3419" s="69" t="s">
        <v>346</v>
      </c>
      <c r="K3419" s="69" t="s">
        <v>382</v>
      </c>
      <c r="L3419" s="69" t="s">
        <v>420</v>
      </c>
      <c r="M3419" s="69" t="s">
        <v>384</v>
      </c>
      <c r="N3419" s="69" t="s">
        <v>35</v>
      </c>
      <c r="O3419" s="69" t="s">
        <v>386</v>
      </c>
      <c r="P3419" s="69" t="s">
        <v>970</v>
      </c>
      <c r="Q3419" s="69">
        <v>67</v>
      </c>
      <c r="R3419" s="69" t="s">
        <v>63</v>
      </c>
      <c r="V3419" s="59" t="str">
        <f t="shared" si="427"/>
        <v>1698509темно-бежевый</v>
      </c>
      <c r="W3419" s="59" t="str">
        <f t="shared" si="424"/>
        <v>1698509</v>
      </c>
      <c r="X3419" s="59" t="str">
        <f t="shared" si="428"/>
        <v>PORK PIE TOYO</v>
      </c>
      <c r="AC3419" s="50">
        <f t="shared" si="429"/>
        <v>2</v>
      </c>
      <c r="AD3419" s="43">
        <f t="shared" si="430"/>
        <v>654</v>
      </c>
      <c r="AE3419" s="50">
        <f t="shared" si="431"/>
        <v>2654</v>
      </c>
    </row>
    <row r="3420" spans="1:31">
      <c r="A3420" s="59" t="str">
        <f t="shared" si="425"/>
        <v>169850967</v>
      </c>
      <c r="B3420" s="59" t="str">
        <f t="shared" si="426"/>
        <v>02-654-83</v>
      </c>
      <c r="C3420" s="69" t="s">
        <v>6173</v>
      </c>
      <c r="D3420" s="69" t="s">
        <v>6169</v>
      </c>
      <c r="E3420" s="69" t="s">
        <v>989</v>
      </c>
      <c r="F3420" s="70">
        <v>63</v>
      </c>
      <c r="G3420" s="70" t="s">
        <v>6130</v>
      </c>
      <c r="H3420" s="69" t="s">
        <v>265</v>
      </c>
      <c r="I3420" s="69" t="s">
        <v>1921</v>
      </c>
      <c r="J3420" s="69" t="s">
        <v>346</v>
      </c>
      <c r="K3420" s="69" t="s">
        <v>382</v>
      </c>
      <c r="L3420" s="69" t="s">
        <v>420</v>
      </c>
      <c r="M3420" s="69" t="s">
        <v>384</v>
      </c>
      <c r="N3420" s="69" t="s">
        <v>35</v>
      </c>
      <c r="O3420" s="69" t="s">
        <v>386</v>
      </c>
      <c r="P3420" s="69" t="s">
        <v>970</v>
      </c>
      <c r="Q3420" s="69">
        <v>67</v>
      </c>
      <c r="R3420" s="69" t="s">
        <v>63</v>
      </c>
      <c r="V3420" s="59" t="str">
        <f t="shared" si="427"/>
        <v>1698509темно-бежевый</v>
      </c>
      <c r="W3420" s="59" t="str">
        <f t="shared" si="424"/>
        <v>1698509</v>
      </c>
      <c r="X3420" s="59" t="str">
        <f t="shared" si="428"/>
        <v>PORK PIE TOYO</v>
      </c>
      <c r="AC3420" s="50">
        <f t="shared" si="429"/>
        <v>2</v>
      </c>
      <c r="AD3420" s="43">
        <f t="shared" si="430"/>
        <v>654</v>
      </c>
      <c r="AE3420" s="50">
        <f t="shared" si="431"/>
        <v>2654</v>
      </c>
    </row>
    <row r="3421" spans="1:31">
      <c r="A3421" s="59" t="str">
        <f t="shared" si="425"/>
        <v>25418017</v>
      </c>
      <c r="B3421" s="59" t="str">
        <f t="shared" si="426"/>
        <v>02-695-02</v>
      </c>
      <c r="C3421" s="69" t="s">
        <v>6174</v>
      </c>
      <c r="D3421" s="69" t="s">
        <v>6175</v>
      </c>
      <c r="E3421" s="69" t="s">
        <v>972</v>
      </c>
      <c r="F3421" s="70">
        <v>59</v>
      </c>
      <c r="G3421" s="70" t="s">
        <v>6176</v>
      </c>
      <c r="H3421" s="69" t="s">
        <v>63</v>
      </c>
      <c r="I3421" s="69" t="s">
        <v>2014</v>
      </c>
      <c r="J3421" s="69" t="s">
        <v>330</v>
      </c>
      <c r="K3421" s="69" t="s">
        <v>382</v>
      </c>
      <c r="L3421" s="69" t="s">
        <v>420</v>
      </c>
      <c r="M3421" s="69" t="s">
        <v>384</v>
      </c>
      <c r="N3421" s="69" t="s">
        <v>43</v>
      </c>
      <c r="O3421" s="69" t="s">
        <v>386</v>
      </c>
      <c r="P3421" s="69" t="s">
        <v>970</v>
      </c>
      <c r="Q3421" s="69">
        <v>7</v>
      </c>
      <c r="R3421" s="69" t="s">
        <v>63</v>
      </c>
      <c r="V3421" s="59" t="str">
        <f t="shared" si="427"/>
        <v>2541801бежевый</v>
      </c>
      <c r="W3421" s="59" t="str">
        <f t="shared" si="424"/>
        <v>2541801</v>
      </c>
      <c r="X3421" s="59" t="str">
        <f t="shared" si="428"/>
        <v>TRAVELLER COTTON</v>
      </c>
      <c r="AC3421" s="50">
        <f t="shared" si="429"/>
        <v>2</v>
      </c>
      <c r="AD3421" s="43">
        <f t="shared" si="430"/>
        <v>695</v>
      </c>
      <c r="AE3421" s="50">
        <f t="shared" si="431"/>
        <v>2695</v>
      </c>
    </row>
    <row r="3422" spans="1:31">
      <c r="A3422" s="59" t="str">
        <f t="shared" si="425"/>
        <v>25418017</v>
      </c>
      <c r="B3422" s="59" t="str">
        <f t="shared" si="426"/>
        <v>02-695-02</v>
      </c>
      <c r="C3422" s="69" t="s">
        <v>6177</v>
      </c>
      <c r="D3422" s="69" t="s">
        <v>6175</v>
      </c>
      <c r="E3422" s="69" t="s">
        <v>967</v>
      </c>
      <c r="F3422" s="70">
        <v>57</v>
      </c>
      <c r="G3422" s="70" t="s">
        <v>6176</v>
      </c>
      <c r="H3422" s="69" t="s">
        <v>63</v>
      </c>
      <c r="I3422" s="69" t="s">
        <v>2014</v>
      </c>
      <c r="J3422" s="69" t="s">
        <v>330</v>
      </c>
      <c r="K3422" s="69" t="s">
        <v>382</v>
      </c>
      <c r="L3422" s="69" t="s">
        <v>420</v>
      </c>
      <c r="M3422" s="69" t="s">
        <v>384</v>
      </c>
      <c r="N3422" s="69" t="s">
        <v>43</v>
      </c>
      <c r="O3422" s="69" t="s">
        <v>386</v>
      </c>
      <c r="P3422" s="69" t="s">
        <v>970</v>
      </c>
      <c r="Q3422" s="69">
        <v>7</v>
      </c>
      <c r="R3422" s="69" t="s">
        <v>63</v>
      </c>
      <c r="V3422" s="59" t="str">
        <f t="shared" si="427"/>
        <v>2541801бежевый</v>
      </c>
      <c r="W3422" s="59" t="str">
        <f t="shared" si="424"/>
        <v>2541801</v>
      </c>
      <c r="X3422" s="59" t="str">
        <f t="shared" si="428"/>
        <v>TRAVELLER COTTON</v>
      </c>
      <c r="AC3422" s="50">
        <f t="shared" si="429"/>
        <v>2</v>
      </c>
      <c r="AD3422" s="43">
        <f t="shared" si="430"/>
        <v>695</v>
      </c>
      <c r="AE3422" s="50">
        <f t="shared" si="431"/>
        <v>2695</v>
      </c>
    </row>
    <row r="3423" spans="1:31">
      <c r="A3423" s="59" t="str">
        <f t="shared" si="425"/>
        <v>778580215</v>
      </c>
      <c r="B3423" s="59" t="str">
        <f t="shared" si="426"/>
        <v>02-694-05</v>
      </c>
      <c r="C3423" s="69" t="s">
        <v>6178</v>
      </c>
      <c r="D3423" s="69" t="s">
        <v>6179</v>
      </c>
      <c r="E3423" s="69" t="s">
        <v>907</v>
      </c>
      <c r="F3423" s="70">
        <v>0</v>
      </c>
      <c r="G3423" s="70" t="s">
        <v>6180</v>
      </c>
      <c r="H3423" s="69" t="s">
        <v>195</v>
      </c>
      <c r="I3423" s="69" t="s">
        <v>6181</v>
      </c>
      <c r="J3423" s="69" t="s">
        <v>356</v>
      </c>
      <c r="K3423" s="69" t="s">
        <v>382</v>
      </c>
      <c r="L3423" s="69" t="s">
        <v>420</v>
      </c>
      <c r="M3423" s="69" t="s">
        <v>388</v>
      </c>
      <c r="O3423" s="69" t="s">
        <v>386</v>
      </c>
      <c r="P3423" s="69" t="s">
        <v>970</v>
      </c>
      <c r="Q3423" s="69">
        <v>15</v>
      </c>
      <c r="R3423" s="69" t="s">
        <v>60</v>
      </c>
      <c r="V3423" s="59" t="str">
        <f t="shared" si="427"/>
        <v>7785802оливковый</v>
      </c>
      <c r="W3423" s="59" t="str">
        <f t="shared" si="424"/>
        <v>7785802</v>
      </c>
      <c r="X3423" s="59" t="str">
        <f t="shared" si="428"/>
        <v>BASEBALL CAP OUTDOOR</v>
      </c>
      <c r="AC3423" s="50">
        <f t="shared" si="429"/>
        <v>2</v>
      </c>
      <c r="AD3423" s="43">
        <f t="shared" si="430"/>
        <v>694</v>
      </c>
      <c r="AE3423" s="50">
        <f t="shared" si="431"/>
        <v>2694</v>
      </c>
    </row>
    <row r="3424" spans="1:31">
      <c r="A3424" s="59" t="str">
        <f t="shared" si="425"/>
        <v>684580215</v>
      </c>
      <c r="B3424" s="59" t="str">
        <f t="shared" si="426"/>
        <v>02-693-05</v>
      </c>
      <c r="C3424" s="69" t="s">
        <v>6182</v>
      </c>
      <c r="D3424" s="69" t="s">
        <v>6183</v>
      </c>
      <c r="E3424" s="69" t="s">
        <v>967</v>
      </c>
      <c r="F3424" s="70">
        <v>57</v>
      </c>
      <c r="G3424" s="70" t="s">
        <v>6184</v>
      </c>
      <c r="H3424" s="69" t="s">
        <v>277</v>
      </c>
      <c r="I3424" s="69" t="s">
        <v>6185</v>
      </c>
      <c r="J3424" s="69" t="s">
        <v>318</v>
      </c>
      <c r="K3424" s="69" t="s">
        <v>382</v>
      </c>
      <c r="L3424" s="69" t="s">
        <v>420</v>
      </c>
      <c r="M3424" s="69" t="s">
        <v>388</v>
      </c>
      <c r="O3424" s="69" t="s">
        <v>386</v>
      </c>
      <c r="P3424" s="69" t="s">
        <v>970</v>
      </c>
      <c r="Q3424" s="69">
        <v>15</v>
      </c>
      <c r="R3424" s="69" t="s">
        <v>83</v>
      </c>
      <c r="V3424" s="59" t="str">
        <f t="shared" si="427"/>
        <v>6845802темно-серый</v>
      </c>
      <c r="W3424" s="59" t="str">
        <f t="shared" si="424"/>
        <v>6845802</v>
      </c>
      <c r="X3424" s="59" t="str">
        <f t="shared" si="428"/>
        <v>HATTERAS OUTDOOR WR</v>
      </c>
      <c r="AC3424" s="50">
        <f t="shared" si="429"/>
        <v>2</v>
      </c>
      <c r="AD3424" s="43">
        <f t="shared" si="430"/>
        <v>693</v>
      </c>
      <c r="AE3424" s="50">
        <f t="shared" si="431"/>
        <v>2693</v>
      </c>
    </row>
    <row r="3425" spans="1:31">
      <c r="A3425" s="59" t="str">
        <f t="shared" si="425"/>
        <v>6613303229</v>
      </c>
      <c r="B3425" s="59" t="str">
        <f t="shared" ref="B3425:B3488" si="432">IF(C3425&lt;&gt;"",LEFT(C3425,9),"")</f>
        <v>02-688-18</v>
      </c>
      <c r="C3425" s="69" t="s">
        <v>6186</v>
      </c>
      <c r="D3425" s="69" t="s">
        <v>6187</v>
      </c>
      <c r="E3425" s="69" t="s">
        <v>989</v>
      </c>
      <c r="F3425" s="70">
        <v>63</v>
      </c>
      <c r="G3425" s="70" t="s">
        <v>6188</v>
      </c>
      <c r="H3425" s="69" t="s">
        <v>185</v>
      </c>
      <c r="I3425" s="69" t="s">
        <v>6058</v>
      </c>
      <c r="J3425" s="69" t="s">
        <v>320</v>
      </c>
      <c r="K3425" s="69" t="s">
        <v>382</v>
      </c>
      <c r="L3425" s="69" t="s">
        <v>420</v>
      </c>
      <c r="M3425" s="69" t="s">
        <v>384</v>
      </c>
      <c r="N3425" s="69" t="s">
        <v>37</v>
      </c>
      <c r="O3425" s="69" t="s">
        <v>433</v>
      </c>
      <c r="P3425" s="69" t="s">
        <v>970</v>
      </c>
      <c r="Q3425" s="69">
        <v>229</v>
      </c>
      <c r="R3425" s="69" t="s">
        <v>78</v>
      </c>
      <c r="V3425" s="59" t="str">
        <f t="shared" si="427"/>
        <v>6613303красный / синий</v>
      </c>
      <c r="W3425" s="59" t="str">
        <f t="shared" si="424"/>
        <v>6613303</v>
      </c>
      <c r="X3425" s="59" t="str">
        <f t="shared" si="428"/>
        <v>TEXAS LINEN</v>
      </c>
      <c r="AC3425" s="50">
        <f t="shared" si="429"/>
        <v>2</v>
      </c>
      <c r="AD3425" s="43">
        <f t="shared" si="430"/>
        <v>688</v>
      </c>
      <c r="AE3425" s="50">
        <f t="shared" si="431"/>
        <v>2688</v>
      </c>
    </row>
    <row r="3426" spans="1:31">
      <c r="A3426" s="59" t="str">
        <f t="shared" si="425"/>
        <v>6613303229</v>
      </c>
      <c r="B3426" s="59" t="str">
        <f t="shared" si="432"/>
        <v>02-688-18</v>
      </c>
      <c r="C3426" s="69" t="s">
        <v>6189</v>
      </c>
      <c r="D3426" s="69" t="s">
        <v>6187</v>
      </c>
      <c r="E3426" s="69" t="s">
        <v>983</v>
      </c>
      <c r="F3426" s="70">
        <v>61</v>
      </c>
      <c r="G3426" s="70" t="s">
        <v>6188</v>
      </c>
      <c r="H3426" s="69" t="s">
        <v>185</v>
      </c>
      <c r="I3426" s="69" t="s">
        <v>6058</v>
      </c>
      <c r="J3426" s="69" t="s">
        <v>320</v>
      </c>
      <c r="K3426" s="69" t="s">
        <v>382</v>
      </c>
      <c r="L3426" s="69" t="s">
        <v>420</v>
      </c>
      <c r="M3426" s="69" t="s">
        <v>384</v>
      </c>
      <c r="N3426" s="69" t="s">
        <v>37</v>
      </c>
      <c r="O3426" s="69" t="s">
        <v>433</v>
      </c>
      <c r="P3426" s="69" t="s">
        <v>970</v>
      </c>
      <c r="Q3426" s="69">
        <v>229</v>
      </c>
      <c r="R3426" s="69" t="s">
        <v>78</v>
      </c>
      <c r="V3426" s="59" t="str">
        <f t="shared" si="427"/>
        <v>6613303красный / синий</v>
      </c>
      <c r="W3426" s="59" t="str">
        <f t="shared" si="424"/>
        <v>6613303</v>
      </c>
      <c r="X3426" s="59" t="str">
        <f t="shared" si="428"/>
        <v>TEXAS LINEN</v>
      </c>
      <c r="AC3426" s="50">
        <f t="shared" si="429"/>
        <v>2</v>
      </c>
      <c r="AD3426" s="43">
        <f t="shared" si="430"/>
        <v>688</v>
      </c>
      <c r="AE3426" s="50">
        <f t="shared" si="431"/>
        <v>2688</v>
      </c>
    </row>
    <row r="3427" spans="1:31">
      <c r="A3427" s="59" t="str">
        <f t="shared" si="425"/>
        <v>6613303229</v>
      </c>
      <c r="B3427" s="59" t="str">
        <f t="shared" si="432"/>
        <v>02-688-18</v>
      </c>
      <c r="C3427" s="69" t="s">
        <v>6190</v>
      </c>
      <c r="D3427" s="69" t="s">
        <v>6187</v>
      </c>
      <c r="E3427" s="69" t="s">
        <v>972</v>
      </c>
      <c r="F3427" s="70">
        <v>59</v>
      </c>
      <c r="G3427" s="70" t="s">
        <v>6188</v>
      </c>
      <c r="H3427" s="69" t="s">
        <v>185</v>
      </c>
      <c r="I3427" s="69" t="s">
        <v>6058</v>
      </c>
      <c r="J3427" s="69" t="s">
        <v>320</v>
      </c>
      <c r="K3427" s="69" t="s">
        <v>382</v>
      </c>
      <c r="L3427" s="69" t="s">
        <v>420</v>
      </c>
      <c r="M3427" s="69" t="s">
        <v>384</v>
      </c>
      <c r="N3427" s="69" t="s">
        <v>37</v>
      </c>
      <c r="O3427" s="69" t="s">
        <v>433</v>
      </c>
      <c r="P3427" s="69" t="s">
        <v>970</v>
      </c>
      <c r="Q3427" s="69">
        <v>229</v>
      </c>
      <c r="R3427" s="69" t="s">
        <v>78</v>
      </c>
      <c r="V3427" s="59" t="str">
        <f t="shared" si="427"/>
        <v>6613303красный / синий</v>
      </c>
      <c r="W3427" s="59" t="str">
        <f t="shared" si="424"/>
        <v>6613303</v>
      </c>
      <c r="X3427" s="59" t="str">
        <f t="shared" si="428"/>
        <v>TEXAS LINEN</v>
      </c>
      <c r="AC3427" s="50">
        <f t="shared" si="429"/>
        <v>2</v>
      </c>
      <c r="AD3427" s="43">
        <f t="shared" si="430"/>
        <v>688</v>
      </c>
      <c r="AE3427" s="50">
        <f t="shared" si="431"/>
        <v>2688</v>
      </c>
    </row>
    <row r="3428" spans="1:31">
      <c r="A3428" s="59" t="str">
        <f t="shared" si="425"/>
        <v>6613303229</v>
      </c>
      <c r="B3428" s="59" t="str">
        <f t="shared" si="432"/>
        <v>02-688-18</v>
      </c>
      <c r="C3428" s="69" t="s">
        <v>6191</v>
      </c>
      <c r="D3428" s="69" t="s">
        <v>6187</v>
      </c>
      <c r="E3428" s="69" t="s">
        <v>967</v>
      </c>
      <c r="F3428" s="70">
        <v>57</v>
      </c>
      <c r="G3428" s="70" t="s">
        <v>6188</v>
      </c>
      <c r="H3428" s="69" t="s">
        <v>185</v>
      </c>
      <c r="I3428" s="69" t="s">
        <v>6058</v>
      </c>
      <c r="J3428" s="69" t="s">
        <v>320</v>
      </c>
      <c r="K3428" s="69" t="s">
        <v>382</v>
      </c>
      <c r="L3428" s="69" t="s">
        <v>420</v>
      </c>
      <c r="M3428" s="69" t="s">
        <v>384</v>
      </c>
      <c r="N3428" s="69" t="s">
        <v>37</v>
      </c>
      <c r="O3428" s="69" t="s">
        <v>433</v>
      </c>
      <c r="P3428" s="69" t="s">
        <v>970</v>
      </c>
      <c r="Q3428" s="69">
        <v>229</v>
      </c>
      <c r="R3428" s="69" t="s">
        <v>78</v>
      </c>
      <c r="V3428" s="59" t="str">
        <f t="shared" si="427"/>
        <v>6613303красный / синий</v>
      </c>
      <c r="W3428" s="59" t="str">
        <f t="shared" si="424"/>
        <v>6613303</v>
      </c>
      <c r="X3428" s="59" t="str">
        <f t="shared" si="428"/>
        <v>TEXAS LINEN</v>
      </c>
      <c r="AC3428" s="50">
        <f t="shared" si="429"/>
        <v>2</v>
      </c>
      <c r="AD3428" s="43">
        <f t="shared" si="430"/>
        <v>688</v>
      </c>
      <c r="AE3428" s="50">
        <f t="shared" si="431"/>
        <v>2688</v>
      </c>
    </row>
    <row r="3429" spans="1:31">
      <c r="A3429" s="59" t="str">
        <f t="shared" si="425"/>
        <v>6613303229</v>
      </c>
      <c r="B3429" s="59" t="str">
        <f t="shared" si="432"/>
        <v>02-688-18</v>
      </c>
      <c r="C3429" s="69" t="s">
        <v>6192</v>
      </c>
      <c r="D3429" s="69" t="s">
        <v>6187</v>
      </c>
      <c r="E3429" s="69" t="s">
        <v>1147</v>
      </c>
      <c r="F3429" s="70">
        <v>55</v>
      </c>
      <c r="G3429" s="70" t="s">
        <v>6188</v>
      </c>
      <c r="H3429" s="69" t="s">
        <v>185</v>
      </c>
      <c r="I3429" s="69" t="s">
        <v>6058</v>
      </c>
      <c r="J3429" s="69" t="s">
        <v>320</v>
      </c>
      <c r="K3429" s="69" t="s">
        <v>382</v>
      </c>
      <c r="L3429" s="69" t="s">
        <v>420</v>
      </c>
      <c r="M3429" s="69" t="s">
        <v>384</v>
      </c>
      <c r="N3429" s="69" t="s">
        <v>37</v>
      </c>
      <c r="O3429" s="69" t="s">
        <v>433</v>
      </c>
      <c r="P3429" s="69" t="s">
        <v>970</v>
      </c>
      <c r="Q3429" s="69">
        <v>229</v>
      </c>
      <c r="R3429" s="69" t="s">
        <v>78</v>
      </c>
      <c r="V3429" s="59" t="str">
        <f t="shared" si="427"/>
        <v>6613303красный / синий</v>
      </c>
      <c r="W3429" s="59" t="str">
        <f t="shared" si="424"/>
        <v>6613303</v>
      </c>
      <c r="X3429" s="59" t="str">
        <f t="shared" si="428"/>
        <v>TEXAS LINEN</v>
      </c>
      <c r="AC3429" s="50">
        <f t="shared" si="429"/>
        <v>2</v>
      </c>
      <c r="AD3429" s="43">
        <f t="shared" si="430"/>
        <v>688</v>
      </c>
      <c r="AE3429" s="50">
        <f t="shared" si="431"/>
        <v>2688</v>
      </c>
    </row>
    <row r="3430" spans="1:31">
      <c r="A3430" s="59" t="str">
        <f t="shared" si="425"/>
        <v>6613303268</v>
      </c>
      <c r="B3430" s="59" t="str">
        <f t="shared" si="432"/>
        <v>02-688-02</v>
      </c>
      <c r="C3430" s="69" t="s">
        <v>6193</v>
      </c>
      <c r="D3430" s="69" t="s">
        <v>6194</v>
      </c>
      <c r="E3430" s="69" t="s">
        <v>989</v>
      </c>
      <c r="F3430" s="70">
        <v>63</v>
      </c>
      <c r="G3430" s="70" t="s">
        <v>6188</v>
      </c>
      <c r="H3430" s="69" t="s">
        <v>63</v>
      </c>
      <c r="I3430" s="69" t="s">
        <v>6058</v>
      </c>
      <c r="J3430" s="69" t="s">
        <v>320</v>
      </c>
      <c r="K3430" s="69" t="s">
        <v>382</v>
      </c>
      <c r="L3430" s="69" t="s">
        <v>420</v>
      </c>
      <c r="M3430" s="69" t="s">
        <v>384</v>
      </c>
      <c r="N3430" s="69" t="s">
        <v>37</v>
      </c>
      <c r="O3430" s="69" t="s">
        <v>433</v>
      </c>
      <c r="P3430" s="69" t="s">
        <v>970</v>
      </c>
      <c r="Q3430" s="69">
        <v>268</v>
      </c>
      <c r="R3430" s="69" t="s">
        <v>63</v>
      </c>
      <c r="V3430" s="59" t="str">
        <f t="shared" si="427"/>
        <v>6613303бежевый</v>
      </c>
      <c r="W3430" s="59" t="str">
        <f t="shared" si="424"/>
        <v>6613303</v>
      </c>
      <c r="X3430" s="59" t="str">
        <f t="shared" si="428"/>
        <v>TEXAS LINEN</v>
      </c>
      <c r="AC3430" s="50">
        <f t="shared" si="429"/>
        <v>2</v>
      </c>
      <c r="AD3430" s="43">
        <f t="shared" si="430"/>
        <v>688</v>
      </c>
      <c r="AE3430" s="50">
        <f t="shared" si="431"/>
        <v>2688</v>
      </c>
    </row>
    <row r="3431" spans="1:31">
      <c r="A3431" s="59" t="str">
        <f t="shared" si="425"/>
        <v>6613303268</v>
      </c>
      <c r="B3431" s="59" t="str">
        <f t="shared" si="432"/>
        <v>02-688-02</v>
      </c>
      <c r="C3431" s="69" t="s">
        <v>6195</v>
      </c>
      <c r="D3431" s="69" t="s">
        <v>6194</v>
      </c>
      <c r="E3431" s="69" t="s">
        <v>983</v>
      </c>
      <c r="F3431" s="70">
        <v>61</v>
      </c>
      <c r="G3431" s="70" t="s">
        <v>6188</v>
      </c>
      <c r="H3431" s="69" t="s">
        <v>63</v>
      </c>
      <c r="I3431" s="69" t="s">
        <v>6058</v>
      </c>
      <c r="J3431" s="69" t="s">
        <v>320</v>
      </c>
      <c r="K3431" s="69" t="s">
        <v>382</v>
      </c>
      <c r="L3431" s="69" t="s">
        <v>420</v>
      </c>
      <c r="M3431" s="69" t="s">
        <v>384</v>
      </c>
      <c r="N3431" s="69" t="s">
        <v>37</v>
      </c>
      <c r="O3431" s="69" t="s">
        <v>433</v>
      </c>
      <c r="P3431" s="69" t="s">
        <v>970</v>
      </c>
      <c r="Q3431" s="69">
        <v>268</v>
      </c>
      <c r="R3431" s="69" t="s">
        <v>63</v>
      </c>
      <c r="V3431" s="59" t="str">
        <f t="shared" si="427"/>
        <v>6613303бежевый</v>
      </c>
      <c r="W3431" s="59" t="str">
        <f t="shared" si="424"/>
        <v>6613303</v>
      </c>
      <c r="X3431" s="59" t="str">
        <f t="shared" si="428"/>
        <v>TEXAS LINEN</v>
      </c>
      <c r="AC3431" s="50">
        <f t="shared" si="429"/>
        <v>2</v>
      </c>
      <c r="AD3431" s="43">
        <f t="shared" si="430"/>
        <v>688</v>
      </c>
      <c r="AE3431" s="50">
        <f t="shared" si="431"/>
        <v>2688</v>
      </c>
    </row>
    <row r="3432" spans="1:31">
      <c r="A3432" s="59" t="str">
        <f t="shared" si="425"/>
        <v>6613303268</v>
      </c>
      <c r="B3432" s="59" t="str">
        <f t="shared" si="432"/>
        <v>02-688-02</v>
      </c>
      <c r="C3432" s="69" t="s">
        <v>6196</v>
      </c>
      <c r="D3432" s="69" t="s">
        <v>6194</v>
      </c>
      <c r="E3432" s="69" t="s">
        <v>972</v>
      </c>
      <c r="F3432" s="70">
        <v>59</v>
      </c>
      <c r="G3432" s="70" t="s">
        <v>6188</v>
      </c>
      <c r="H3432" s="69" t="s">
        <v>63</v>
      </c>
      <c r="I3432" s="69" t="s">
        <v>6058</v>
      </c>
      <c r="J3432" s="69" t="s">
        <v>320</v>
      </c>
      <c r="K3432" s="69" t="s">
        <v>382</v>
      </c>
      <c r="L3432" s="69" t="s">
        <v>420</v>
      </c>
      <c r="M3432" s="69" t="s">
        <v>384</v>
      </c>
      <c r="N3432" s="69" t="s">
        <v>37</v>
      </c>
      <c r="O3432" s="69" t="s">
        <v>433</v>
      </c>
      <c r="P3432" s="69" t="s">
        <v>970</v>
      </c>
      <c r="Q3432" s="69">
        <v>268</v>
      </c>
      <c r="R3432" s="69" t="s">
        <v>63</v>
      </c>
      <c r="V3432" s="59" t="str">
        <f t="shared" si="427"/>
        <v>6613303бежевый</v>
      </c>
      <c r="W3432" s="59" t="str">
        <f t="shared" si="424"/>
        <v>6613303</v>
      </c>
      <c r="X3432" s="59" t="str">
        <f t="shared" si="428"/>
        <v>TEXAS LINEN</v>
      </c>
      <c r="AC3432" s="50">
        <f t="shared" si="429"/>
        <v>2</v>
      </c>
      <c r="AD3432" s="43">
        <f t="shared" si="430"/>
        <v>688</v>
      </c>
      <c r="AE3432" s="50">
        <f t="shared" si="431"/>
        <v>2688</v>
      </c>
    </row>
    <row r="3433" spans="1:31">
      <c r="A3433" s="59" t="str">
        <f t="shared" si="425"/>
        <v>6613303268</v>
      </c>
      <c r="B3433" s="59" t="str">
        <f t="shared" si="432"/>
        <v>02-688-02</v>
      </c>
      <c r="C3433" s="69" t="s">
        <v>6197</v>
      </c>
      <c r="D3433" s="69" t="s">
        <v>6194</v>
      </c>
      <c r="E3433" s="69" t="s">
        <v>967</v>
      </c>
      <c r="F3433" s="70">
        <v>57</v>
      </c>
      <c r="G3433" s="70" t="s">
        <v>6188</v>
      </c>
      <c r="H3433" s="69" t="s">
        <v>63</v>
      </c>
      <c r="I3433" s="69" t="s">
        <v>6058</v>
      </c>
      <c r="J3433" s="69" t="s">
        <v>320</v>
      </c>
      <c r="K3433" s="69" t="s">
        <v>382</v>
      </c>
      <c r="L3433" s="69" t="s">
        <v>420</v>
      </c>
      <c r="M3433" s="69" t="s">
        <v>384</v>
      </c>
      <c r="N3433" s="69" t="s">
        <v>37</v>
      </c>
      <c r="O3433" s="69" t="s">
        <v>433</v>
      </c>
      <c r="P3433" s="69" t="s">
        <v>970</v>
      </c>
      <c r="Q3433" s="69">
        <v>268</v>
      </c>
      <c r="R3433" s="69" t="s">
        <v>63</v>
      </c>
      <c r="V3433" s="59" t="str">
        <f t="shared" si="427"/>
        <v>6613303бежевый</v>
      </c>
      <c r="W3433" s="59" t="str">
        <f t="shared" si="424"/>
        <v>6613303</v>
      </c>
      <c r="X3433" s="59" t="str">
        <f t="shared" si="428"/>
        <v>TEXAS LINEN</v>
      </c>
      <c r="AC3433" s="50">
        <f t="shared" si="429"/>
        <v>2</v>
      </c>
      <c r="AD3433" s="43">
        <f t="shared" si="430"/>
        <v>688</v>
      </c>
      <c r="AE3433" s="50">
        <f t="shared" si="431"/>
        <v>2688</v>
      </c>
    </row>
    <row r="3434" spans="1:31">
      <c r="A3434" s="59" t="str">
        <f t="shared" si="425"/>
        <v>6613303268</v>
      </c>
      <c r="B3434" s="59" t="str">
        <f t="shared" si="432"/>
        <v>02-688-02</v>
      </c>
      <c r="C3434" s="69" t="s">
        <v>6198</v>
      </c>
      <c r="D3434" s="69" t="s">
        <v>6194</v>
      </c>
      <c r="E3434" s="69" t="s">
        <v>1147</v>
      </c>
      <c r="F3434" s="70">
        <v>55</v>
      </c>
      <c r="G3434" s="70" t="s">
        <v>6188</v>
      </c>
      <c r="H3434" s="69" t="s">
        <v>63</v>
      </c>
      <c r="I3434" s="69" t="s">
        <v>6058</v>
      </c>
      <c r="J3434" s="69" t="s">
        <v>320</v>
      </c>
      <c r="K3434" s="69" t="s">
        <v>382</v>
      </c>
      <c r="L3434" s="69" t="s">
        <v>420</v>
      </c>
      <c r="M3434" s="69" t="s">
        <v>384</v>
      </c>
      <c r="N3434" s="69" t="s">
        <v>37</v>
      </c>
      <c r="O3434" s="69" t="s">
        <v>433</v>
      </c>
      <c r="P3434" s="69" t="s">
        <v>970</v>
      </c>
      <c r="Q3434" s="69">
        <v>268</v>
      </c>
      <c r="R3434" s="69" t="s">
        <v>63</v>
      </c>
      <c r="V3434" s="59" t="str">
        <f t="shared" si="427"/>
        <v>6613303бежевый</v>
      </c>
      <c r="W3434" s="59" t="str">
        <f t="shared" si="424"/>
        <v>6613303</v>
      </c>
      <c r="X3434" s="59" t="str">
        <f t="shared" si="428"/>
        <v>TEXAS LINEN</v>
      </c>
      <c r="AC3434" s="50">
        <f t="shared" si="429"/>
        <v>2</v>
      </c>
      <c r="AD3434" s="43">
        <f t="shared" si="430"/>
        <v>688</v>
      </c>
      <c r="AE3434" s="50">
        <f t="shared" si="431"/>
        <v>2688</v>
      </c>
    </row>
    <row r="3435" spans="1:31">
      <c r="A3435" s="59" t="str">
        <f t="shared" si="425"/>
        <v>111310231</v>
      </c>
      <c r="B3435" s="59" t="str">
        <f t="shared" si="432"/>
        <v>02-684-08</v>
      </c>
      <c r="C3435" s="69" t="s">
        <v>6199</v>
      </c>
      <c r="D3435" s="69" t="s">
        <v>6200</v>
      </c>
      <c r="E3435" s="69" t="s">
        <v>989</v>
      </c>
      <c r="F3435" s="70">
        <v>63</v>
      </c>
      <c r="G3435" s="70" t="s">
        <v>6201</v>
      </c>
      <c r="H3435" s="69" t="s">
        <v>83</v>
      </c>
      <c r="I3435" s="69" t="s">
        <v>6058</v>
      </c>
      <c r="J3435" s="69" t="s">
        <v>329</v>
      </c>
      <c r="K3435" s="69" t="s">
        <v>382</v>
      </c>
      <c r="L3435" s="69" t="s">
        <v>420</v>
      </c>
      <c r="M3435" s="69" t="s">
        <v>384</v>
      </c>
      <c r="N3435" s="69" t="s">
        <v>37</v>
      </c>
      <c r="O3435" s="69" t="s">
        <v>385</v>
      </c>
      <c r="P3435" s="69" t="s">
        <v>970</v>
      </c>
      <c r="Q3435" s="69">
        <v>31</v>
      </c>
      <c r="R3435" s="69" t="s">
        <v>83</v>
      </c>
      <c r="V3435" s="59" t="str">
        <f t="shared" si="427"/>
        <v>1113102серый</v>
      </c>
      <c r="W3435" s="59" t="str">
        <f t="shared" si="424"/>
        <v>1113102</v>
      </c>
      <c r="X3435" s="59" t="str">
        <f t="shared" si="428"/>
        <v>TRILBY LINEN</v>
      </c>
      <c r="AC3435" s="50">
        <f t="shared" si="429"/>
        <v>2</v>
      </c>
      <c r="AD3435" s="43">
        <f t="shared" si="430"/>
        <v>684</v>
      </c>
      <c r="AE3435" s="50">
        <f t="shared" si="431"/>
        <v>2684</v>
      </c>
    </row>
    <row r="3436" spans="1:31">
      <c r="A3436" s="59" t="str">
        <f t="shared" si="425"/>
        <v>111310231</v>
      </c>
      <c r="B3436" s="59" t="str">
        <f t="shared" si="432"/>
        <v>02-684-08</v>
      </c>
      <c r="C3436" s="69" t="s">
        <v>6202</v>
      </c>
      <c r="D3436" s="69" t="s">
        <v>6200</v>
      </c>
      <c r="E3436" s="69" t="s">
        <v>983</v>
      </c>
      <c r="F3436" s="70">
        <v>61</v>
      </c>
      <c r="G3436" s="70" t="s">
        <v>6201</v>
      </c>
      <c r="H3436" s="69" t="s">
        <v>83</v>
      </c>
      <c r="I3436" s="69" t="s">
        <v>6058</v>
      </c>
      <c r="J3436" s="69" t="s">
        <v>329</v>
      </c>
      <c r="K3436" s="69" t="s">
        <v>382</v>
      </c>
      <c r="L3436" s="69" t="s">
        <v>420</v>
      </c>
      <c r="M3436" s="69" t="s">
        <v>384</v>
      </c>
      <c r="N3436" s="69" t="s">
        <v>37</v>
      </c>
      <c r="O3436" s="69" t="s">
        <v>385</v>
      </c>
      <c r="P3436" s="69" t="s">
        <v>970</v>
      </c>
      <c r="Q3436" s="69">
        <v>31</v>
      </c>
      <c r="R3436" s="69" t="s">
        <v>83</v>
      </c>
      <c r="V3436" s="59" t="str">
        <f t="shared" si="427"/>
        <v>1113102серый</v>
      </c>
      <c r="W3436" s="59" t="str">
        <f t="shared" si="424"/>
        <v>1113102</v>
      </c>
      <c r="X3436" s="59" t="str">
        <f t="shared" si="428"/>
        <v>TRILBY LINEN</v>
      </c>
      <c r="AC3436" s="50">
        <f t="shared" si="429"/>
        <v>2</v>
      </c>
      <c r="AD3436" s="43">
        <f t="shared" si="430"/>
        <v>684</v>
      </c>
      <c r="AE3436" s="50">
        <f t="shared" si="431"/>
        <v>2684</v>
      </c>
    </row>
    <row r="3437" spans="1:31">
      <c r="A3437" s="59" t="str">
        <f t="shared" si="425"/>
        <v>111310231</v>
      </c>
      <c r="B3437" s="59" t="str">
        <f t="shared" si="432"/>
        <v>02-684-08</v>
      </c>
      <c r="C3437" s="69" t="s">
        <v>6203</v>
      </c>
      <c r="D3437" s="69" t="s">
        <v>6200</v>
      </c>
      <c r="E3437" s="69" t="s">
        <v>972</v>
      </c>
      <c r="F3437" s="70">
        <v>59</v>
      </c>
      <c r="G3437" s="70" t="s">
        <v>6201</v>
      </c>
      <c r="H3437" s="69" t="s">
        <v>83</v>
      </c>
      <c r="I3437" s="69" t="s">
        <v>6058</v>
      </c>
      <c r="J3437" s="69" t="s">
        <v>329</v>
      </c>
      <c r="K3437" s="69" t="s">
        <v>382</v>
      </c>
      <c r="L3437" s="69" t="s">
        <v>420</v>
      </c>
      <c r="M3437" s="69" t="s">
        <v>384</v>
      </c>
      <c r="N3437" s="69" t="s">
        <v>37</v>
      </c>
      <c r="O3437" s="69" t="s">
        <v>385</v>
      </c>
      <c r="P3437" s="69" t="s">
        <v>970</v>
      </c>
      <c r="Q3437" s="69">
        <v>31</v>
      </c>
      <c r="R3437" s="69" t="s">
        <v>83</v>
      </c>
      <c r="V3437" s="59" t="str">
        <f t="shared" si="427"/>
        <v>1113102серый</v>
      </c>
      <c r="W3437" s="59" t="str">
        <f t="shared" si="424"/>
        <v>1113102</v>
      </c>
      <c r="X3437" s="59" t="str">
        <f t="shared" si="428"/>
        <v>TRILBY LINEN</v>
      </c>
      <c r="AC3437" s="50">
        <f t="shared" si="429"/>
        <v>2</v>
      </c>
      <c r="AD3437" s="43">
        <f t="shared" si="430"/>
        <v>684</v>
      </c>
      <c r="AE3437" s="50">
        <f t="shared" si="431"/>
        <v>2684</v>
      </c>
    </row>
    <row r="3438" spans="1:31">
      <c r="A3438" s="59" t="str">
        <f t="shared" si="425"/>
        <v>111310231</v>
      </c>
      <c r="B3438" s="59" t="str">
        <f t="shared" si="432"/>
        <v>02-684-08</v>
      </c>
      <c r="C3438" s="69" t="s">
        <v>6204</v>
      </c>
      <c r="D3438" s="69" t="s">
        <v>6200</v>
      </c>
      <c r="E3438" s="69" t="s">
        <v>967</v>
      </c>
      <c r="F3438" s="70">
        <v>57</v>
      </c>
      <c r="G3438" s="70" t="s">
        <v>6201</v>
      </c>
      <c r="H3438" s="69" t="s">
        <v>83</v>
      </c>
      <c r="I3438" s="69" t="s">
        <v>6058</v>
      </c>
      <c r="J3438" s="69" t="s">
        <v>329</v>
      </c>
      <c r="K3438" s="69" t="s">
        <v>382</v>
      </c>
      <c r="L3438" s="69" t="s">
        <v>420</v>
      </c>
      <c r="M3438" s="69" t="s">
        <v>384</v>
      </c>
      <c r="N3438" s="69" t="s">
        <v>37</v>
      </c>
      <c r="O3438" s="69" t="s">
        <v>385</v>
      </c>
      <c r="P3438" s="69" t="s">
        <v>970</v>
      </c>
      <c r="Q3438" s="69">
        <v>31</v>
      </c>
      <c r="R3438" s="69" t="s">
        <v>83</v>
      </c>
      <c r="V3438" s="59" t="str">
        <f t="shared" si="427"/>
        <v>1113102серый</v>
      </c>
      <c r="W3438" s="59" t="str">
        <f t="shared" si="424"/>
        <v>1113102</v>
      </c>
      <c r="X3438" s="59" t="str">
        <f t="shared" si="428"/>
        <v>TRILBY LINEN</v>
      </c>
      <c r="AC3438" s="50">
        <f t="shared" si="429"/>
        <v>2</v>
      </c>
      <c r="AD3438" s="43">
        <f t="shared" si="430"/>
        <v>684</v>
      </c>
      <c r="AE3438" s="50">
        <f t="shared" si="431"/>
        <v>2684</v>
      </c>
    </row>
    <row r="3439" spans="1:31">
      <c r="A3439" s="59" t="str">
        <f t="shared" si="425"/>
        <v>111310231</v>
      </c>
      <c r="B3439" s="59" t="str">
        <f t="shared" si="432"/>
        <v>02-684-08</v>
      </c>
      <c r="C3439" s="69" t="s">
        <v>6205</v>
      </c>
      <c r="D3439" s="69" t="s">
        <v>6200</v>
      </c>
      <c r="E3439" s="69" t="s">
        <v>1147</v>
      </c>
      <c r="F3439" s="70">
        <v>55</v>
      </c>
      <c r="G3439" s="70" t="s">
        <v>6201</v>
      </c>
      <c r="H3439" s="69" t="s">
        <v>83</v>
      </c>
      <c r="I3439" s="69" t="s">
        <v>6058</v>
      </c>
      <c r="J3439" s="69" t="s">
        <v>329</v>
      </c>
      <c r="K3439" s="69" t="s">
        <v>382</v>
      </c>
      <c r="L3439" s="69" t="s">
        <v>420</v>
      </c>
      <c r="M3439" s="69" t="s">
        <v>384</v>
      </c>
      <c r="N3439" s="69" t="s">
        <v>37</v>
      </c>
      <c r="O3439" s="69" t="s">
        <v>385</v>
      </c>
      <c r="P3439" s="69" t="s">
        <v>970</v>
      </c>
      <c r="Q3439" s="69">
        <v>31</v>
      </c>
      <c r="R3439" s="69" t="s">
        <v>83</v>
      </c>
      <c r="V3439" s="59" t="str">
        <f t="shared" si="427"/>
        <v>1113102серый</v>
      </c>
      <c r="W3439" s="59" t="str">
        <f t="shared" si="424"/>
        <v>1113102</v>
      </c>
      <c r="X3439" s="59" t="str">
        <f t="shared" si="428"/>
        <v>TRILBY LINEN</v>
      </c>
      <c r="AC3439" s="50">
        <f t="shared" si="429"/>
        <v>2</v>
      </c>
      <c r="AD3439" s="43">
        <f t="shared" si="430"/>
        <v>684</v>
      </c>
      <c r="AE3439" s="50">
        <f t="shared" si="431"/>
        <v>2684</v>
      </c>
    </row>
    <row r="3440" spans="1:31">
      <c r="A3440" s="59" t="str">
        <f t="shared" si="425"/>
        <v>684390528</v>
      </c>
      <c r="B3440" s="59" t="str">
        <f t="shared" si="432"/>
        <v>02-682-14</v>
      </c>
      <c r="C3440" s="69" t="s">
        <v>6206</v>
      </c>
      <c r="D3440" s="69" t="s">
        <v>6207</v>
      </c>
      <c r="E3440" s="69" t="s">
        <v>989</v>
      </c>
      <c r="F3440" s="70">
        <v>63</v>
      </c>
      <c r="G3440" s="70" t="s">
        <v>6208</v>
      </c>
      <c r="H3440" s="69" t="s">
        <v>175</v>
      </c>
      <c r="I3440" s="69" t="s">
        <v>6209</v>
      </c>
      <c r="J3440" s="69" t="s">
        <v>318</v>
      </c>
      <c r="K3440" s="69" t="s">
        <v>382</v>
      </c>
      <c r="L3440" s="69" t="s">
        <v>420</v>
      </c>
      <c r="M3440" s="69" t="s">
        <v>384</v>
      </c>
      <c r="N3440" s="69" t="s">
        <v>37</v>
      </c>
      <c r="O3440" s="69" t="s">
        <v>433</v>
      </c>
      <c r="P3440" s="69" t="s">
        <v>970</v>
      </c>
      <c r="Q3440" s="69">
        <v>28</v>
      </c>
      <c r="R3440" s="69" t="s">
        <v>86</v>
      </c>
      <c r="V3440" s="59" t="str">
        <f t="shared" si="427"/>
        <v>6843905коричневый / синий</v>
      </c>
      <c r="W3440" s="59" t="str">
        <f t="shared" si="424"/>
        <v>6843905</v>
      </c>
      <c r="X3440" s="59" t="str">
        <f t="shared" si="428"/>
        <v>HATTERAS PATCHWORK</v>
      </c>
      <c r="AC3440" s="50">
        <f t="shared" si="429"/>
        <v>2</v>
      </c>
      <c r="AD3440" s="43">
        <f t="shared" si="430"/>
        <v>682</v>
      </c>
      <c r="AE3440" s="50">
        <f t="shared" si="431"/>
        <v>2682</v>
      </c>
    </row>
    <row r="3441" spans="1:31">
      <c r="A3441" s="59" t="str">
        <f t="shared" si="425"/>
        <v>684390528</v>
      </c>
      <c r="B3441" s="59" t="str">
        <f t="shared" si="432"/>
        <v>02-682-14</v>
      </c>
      <c r="C3441" s="69" t="s">
        <v>6210</v>
      </c>
      <c r="D3441" s="69" t="s">
        <v>6207</v>
      </c>
      <c r="E3441" s="69" t="s">
        <v>983</v>
      </c>
      <c r="F3441" s="70">
        <v>61</v>
      </c>
      <c r="G3441" s="70" t="s">
        <v>6208</v>
      </c>
      <c r="H3441" s="69" t="s">
        <v>175</v>
      </c>
      <c r="I3441" s="69" t="s">
        <v>6209</v>
      </c>
      <c r="J3441" s="69" t="s">
        <v>318</v>
      </c>
      <c r="K3441" s="69" t="s">
        <v>382</v>
      </c>
      <c r="L3441" s="69" t="s">
        <v>420</v>
      </c>
      <c r="M3441" s="69" t="s">
        <v>384</v>
      </c>
      <c r="N3441" s="69" t="s">
        <v>37</v>
      </c>
      <c r="O3441" s="69" t="s">
        <v>433</v>
      </c>
      <c r="P3441" s="69" t="s">
        <v>970</v>
      </c>
      <c r="Q3441" s="69">
        <v>28</v>
      </c>
      <c r="R3441" s="69" t="s">
        <v>86</v>
      </c>
      <c r="V3441" s="59" t="str">
        <f t="shared" si="427"/>
        <v>6843905коричневый / синий</v>
      </c>
      <c r="W3441" s="59" t="str">
        <f t="shared" si="424"/>
        <v>6843905</v>
      </c>
      <c r="X3441" s="59" t="str">
        <f t="shared" si="428"/>
        <v>HATTERAS PATCHWORK</v>
      </c>
      <c r="AC3441" s="50">
        <f t="shared" si="429"/>
        <v>2</v>
      </c>
      <c r="AD3441" s="43">
        <f t="shared" si="430"/>
        <v>682</v>
      </c>
      <c r="AE3441" s="50">
        <f t="shared" si="431"/>
        <v>2682</v>
      </c>
    </row>
    <row r="3442" spans="1:31">
      <c r="A3442" s="59" t="str">
        <f t="shared" si="425"/>
        <v>684390528</v>
      </c>
      <c r="B3442" s="59" t="str">
        <f t="shared" si="432"/>
        <v>02-682-14</v>
      </c>
      <c r="C3442" s="69" t="s">
        <v>6211</v>
      </c>
      <c r="D3442" s="69" t="s">
        <v>6207</v>
      </c>
      <c r="E3442" s="69" t="s">
        <v>972</v>
      </c>
      <c r="F3442" s="70">
        <v>59</v>
      </c>
      <c r="G3442" s="70" t="s">
        <v>6208</v>
      </c>
      <c r="H3442" s="69" t="s">
        <v>175</v>
      </c>
      <c r="I3442" s="69" t="s">
        <v>6209</v>
      </c>
      <c r="J3442" s="69" t="s">
        <v>318</v>
      </c>
      <c r="K3442" s="69" t="s">
        <v>382</v>
      </c>
      <c r="L3442" s="69" t="s">
        <v>420</v>
      </c>
      <c r="M3442" s="69" t="s">
        <v>384</v>
      </c>
      <c r="N3442" s="69" t="s">
        <v>37</v>
      </c>
      <c r="O3442" s="69" t="s">
        <v>433</v>
      </c>
      <c r="P3442" s="69" t="s">
        <v>970</v>
      </c>
      <c r="Q3442" s="69">
        <v>28</v>
      </c>
      <c r="R3442" s="69" t="s">
        <v>86</v>
      </c>
      <c r="V3442" s="59" t="str">
        <f t="shared" si="427"/>
        <v>6843905коричневый / синий</v>
      </c>
      <c r="W3442" s="59" t="str">
        <f t="shared" si="424"/>
        <v>6843905</v>
      </c>
      <c r="X3442" s="59" t="str">
        <f t="shared" si="428"/>
        <v>HATTERAS PATCHWORK</v>
      </c>
      <c r="AC3442" s="50">
        <f t="shared" si="429"/>
        <v>2</v>
      </c>
      <c r="AD3442" s="43">
        <f t="shared" si="430"/>
        <v>682</v>
      </c>
      <c r="AE3442" s="50">
        <f t="shared" si="431"/>
        <v>2682</v>
      </c>
    </row>
    <row r="3443" spans="1:31">
      <c r="A3443" s="59" t="str">
        <f t="shared" si="425"/>
        <v>684390528</v>
      </c>
      <c r="B3443" s="59" t="str">
        <f t="shared" si="432"/>
        <v>02-682-14</v>
      </c>
      <c r="C3443" s="69" t="s">
        <v>6212</v>
      </c>
      <c r="D3443" s="69" t="s">
        <v>6207</v>
      </c>
      <c r="E3443" s="69" t="s">
        <v>967</v>
      </c>
      <c r="F3443" s="70">
        <v>57</v>
      </c>
      <c r="G3443" s="70" t="s">
        <v>6208</v>
      </c>
      <c r="H3443" s="69" t="s">
        <v>175</v>
      </c>
      <c r="I3443" s="69" t="s">
        <v>6209</v>
      </c>
      <c r="J3443" s="69" t="s">
        <v>318</v>
      </c>
      <c r="K3443" s="69" t="s">
        <v>382</v>
      </c>
      <c r="L3443" s="69" t="s">
        <v>420</v>
      </c>
      <c r="M3443" s="69" t="s">
        <v>384</v>
      </c>
      <c r="N3443" s="69" t="s">
        <v>37</v>
      </c>
      <c r="O3443" s="69" t="s">
        <v>433</v>
      </c>
      <c r="P3443" s="69" t="s">
        <v>970</v>
      </c>
      <c r="Q3443" s="69">
        <v>28</v>
      </c>
      <c r="R3443" s="69" t="s">
        <v>86</v>
      </c>
      <c r="V3443" s="59" t="str">
        <f t="shared" si="427"/>
        <v>6843905коричневый / синий</v>
      </c>
      <c r="W3443" s="59" t="str">
        <f t="shared" si="424"/>
        <v>6843905</v>
      </c>
      <c r="X3443" s="59" t="str">
        <f t="shared" si="428"/>
        <v>HATTERAS PATCHWORK</v>
      </c>
      <c r="AC3443" s="50">
        <f t="shared" si="429"/>
        <v>2</v>
      </c>
      <c r="AD3443" s="43">
        <f t="shared" si="430"/>
        <v>682</v>
      </c>
      <c r="AE3443" s="50">
        <f t="shared" si="431"/>
        <v>2682</v>
      </c>
    </row>
    <row r="3444" spans="1:31">
      <c r="A3444" s="59" t="str">
        <f t="shared" si="425"/>
        <v>684390528</v>
      </c>
      <c r="B3444" s="59" t="str">
        <f t="shared" si="432"/>
        <v>02-682-14</v>
      </c>
      <c r="C3444" s="69" t="s">
        <v>6213</v>
      </c>
      <c r="D3444" s="69" t="s">
        <v>6207</v>
      </c>
      <c r="E3444" s="69" t="s">
        <v>1147</v>
      </c>
      <c r="F3444" s="70">
        <v>55</v>
      </c>
      <c r="G3444" s="70" t="s">
        <v>6208</v>
      </c>
      <c r="H3444" s="69" t="s">
        <v>175</v>
      </c>
      <c r="I3444" s="69" t="s">
        <v>6209</v>
      </c>
      <c r="J3444" s="69" t="s">
        <v>318</v>
      </c>
      <c r="K3444" s="69" t="s">
        <v>382</v>
      </c>
      <c r="L3444" s="69" t="s">
        <v>420</v>
      </c>
      <c r="M3444" s="69" t="s">
        <v>384</v>
      </c>
      <c r="N3444" s="69" t="s">
        <v>37</v>
      </c>
      <c r="O3444" s="69" t="s">
        <v>433</v>
      </c>
      <c r="P3444" s="69" t="s">
        <v>970</v>
      </c>
      <c r="Q3444" s="69">
        <v>28</v>
      </c>
      <c r="R3444" s="69" t="s">
        <v>86</v>
      </c>
      <c r="V3444" s="59" t="str">
        <f t="shared" si="427"/>
        <v>6843905коричневый / синий</v>
      </c>
      <c r="W3444" s="59" t="str">
        <f t="shared" si="424"/>
        <v>6843905</v>
      </c>
      <c r="X3444" s="59" t="str">
        <f t="shared" si="428"/>
        <v>HATTERAS PATCHWORK</v>
      </c>
      <c r="AC3444" s="50">
        <f t="shared" si="429"/>
        <v>2</v>
      </c>
      <c r="AD3444" s="43">
        <f t="shared" si="430"/>
        <v>682</v>
      </c>
      <c r="AE3444" s="50">
        <f t="shared" si="431"/>
        <v>2682</v>
      </c>
    </row>
    <row r="3445" spans="1:31">
      <c r="A3445" s="59" t="str">
        <f t="shared" si="425"/>
        <v>74911072</v>
      </c>
      <c r="B3445" s="59" t="str">
        <f t="shared" si="432"/>
        <v>02-680-16</v>
      </c>
      <c r="C3445" s="69" t="s">
        <v>6214</v>
      </c>
      <c r="D3445" s="69" t="s">
        <v>6215</v>
      </c>
      <c r="E3445" s="69" t="s">
        <v>987</v>
      </c>
      <c r="F3445" s="70">
        <v>62</v>
      </c>
      <c r="G3445" s="70" t="s">
        <v>6216</v>
      </c>
      <c r="H3445" s="69" t="s">
        <v>55</v>
      </c>
      <c r="I3445" s="69" t="s">
        <v>6071</v>
      </c>
      <c r="J3445" s="69" t="s">
        <v>350</v>
      </c>
      <c r="K3445" s="69" t="s">
        <v>382</v>
      </c>
      <c r="L3445" s="69" t="s">
        <v>420</v>
      </c>
      <c r="M3445" s="69" t="s">
        <v>388</v>
      </c>
      <c r="N3445" s="69" t="s">
        <v>43</v>
      </c>
      <c r="O3445" s="69" t="s">
        <v>433</v>
      </c>
      <c r="P3445" s="69" t="s">
        <v>970</v>
      </c>
      <c r="Q3445" s="69">
        <v>2</v>
      </c>
      <c r="R3445" s="69" t="s">
        <v>71</v>
      </c>
      <c r="V3445" s="59" t="str">
        <f t="shared" si="427"/>
        <v>7491107темно-синий</v>
      </c>
      <c r="W3445" s="59" t="str">
        <f t="shared" si="424"/>
        <v>7491107</v>
      </c>
      <c r="X3445" s="59" t="str">
        <f t="shared" si="428"/>
        <v>ARMY CAP DENIM</v>
      </c>
      <c r="AC3445" s="50">
        <f t="shared" si="429"/>
        <v>2</v>
      </c>
      <c r="AD3445" s="43">
        <f t="shared" si="430"/>
        <v>680</v>
      </c>
      <c r="AE3445" s="50">
        <f t="shared" si="431"/>
        <v>2680</v>
      </c>
    </row>
    <row r="3446" spans="1:31">
      <c r="A3446" s="59" t="str">
        <f t="shared" si="425"/>
        <v>74911072</v>
      </c>
      <c r="B3446" s="59" t="str">
        <f t="shared" si="432"/>
        <v>02-680-16</v>
      </c>
      <c r="C3446" s="69" t="s">
        <v>6217</v>
      </c>
      <c r="D3446" s="69" t="s">
        <v>6215</v>
      </c>
      <c r="E3446" s="69" t="s">
        <v>981</v>
      </c>
      <c r="F3446" s="70">
        <v>60</v>
      </c>
      <c r="G3446" s="70" t="s">
        <v>6216</v>
      </c>
      <c r="H3446" s="69" t="s">
        <v>55</v>
      </c>
      <c r="I3446" s="69" t="s">
        <v>6071</v>
      </c>
      <c r="J3446" s="69" t="s">
        <v>350</v>
      </c>
      <c r="K3446" s="69" t="s">
        <v>382</v>
      </c>
      <c r="L3446" s="69" t="s">
        <v>420</v>
      </c>
      <c r="M3446" s="69" t="s">
        <v>388</v>
      </c>
      <c r="N3446" s="69" t="s">
        <v>43</v>
      </c>
      <c r="O3446" s="69" t="s">
        <v>433</v>
      </c>
      <c r="P3446" s="69" t="s">
        <v>970</v>
      </c>
      <c r="Q3446" s="69">
        <v>2</v>
      </c>
      <c r="R3446" s="69" t="s">
        <v>71</v>
      </c>
      <c r="V3446" s="59" t="str">
        <f t="shared" si="427"/>
        <v>7491107темно-синий</v>
      </c>
      <c r="W3446" s="59" t="str">
        <f t="shared" si="424"/>
        <v>7491107</v>
      </c>
      <c r="X3446" s="59" t="str">
        <f t="shared" si="428"/>
        <v>ARMY CAP DENIM</v>
      </c>
      <c r="AC3446" s="50">
        <f t="shared" si="429"/>
        <v>2</v>
      </c>
      <c r="AD3446" s="43">
        <f t="shared" si="430"/>
        <v>680</v>
      </c>
      <c r="AE3446" s="50">
        <f t="shared" si="431"/>
        <v>2680</v>
      </c>
    </row>
    <row r="3447" spans="1:31">
      <c r="A3447" s="59" t="str">
        <f t="shared" si="425"/>
        <v>74911072</v>
      </c>
      <c r="B3447" s="59" t="str">
        <f t="shared" si="432"/>
        <v>02-680-16</v>
      </c>
      <c r="C3447" s="69" t="s">
        <v>6218</v>
      </c>
      <c r="D3447" s="69" t="s">
        <v>6215</v>
      </c>
      <c r="E3447" s="69" t="s">
        <v>979</v>
      </c>
      <c r="F3447" s="70">
        <v>58</v>
      </c>
      <c r="G3447" s="70" t="s">
        <v>6216</v>
      </c>
      <c r="H3447" s="69" t="s">
        <v>55</v>
      </c>
      <c r="I3447" s="69" t="s">
        <v>6071</v>
      </c>
      <c r="J3447" s="69" t="s">
        <v>350</v>
      </c>
      <c r="K3447" s="69" t="s">
        <v>382</v>
      </c>
      <c r="L3447" s="69" t="s">
        <v>420</v>
      </c>
      <c r="M3447" s="69" t="s">
        <v>388</v>
      </c>
      <c r="N3447" s="69" t="s">
        <v>43</v>
      </c>
      <c r="O3447" s="69" t="s">
        <v>433</v>
      </c>
      <c r="P3447" s="69" t="s">
        <v>970</v>
      </c>
      <c r="Q3447" s="69">
        <v>2</v>
      </c>
      <c r="R3447" s="69" t="s">
        <v>71</v>
      </c>
      <c r="V3447" s="59" t="str">
        <f t="shared" si="427"/>
        <v>7491107темно-синий</v>
      </c>
      <c r="W3447" s="59" t="str">
        <f t="shared" si="424"/>
        <v>7491107</v>
      </c>
      <c r="X3447" s="59" t="str">
        <f t="shared" si="428"/>
        <v>ARMY CAP DENIM</v>
      </c>
      <c r="AC3447" s="50">
        <f t="shared" si="429"/>
        <v>2</v>
      </c>
      <c r="AD3447" s="43">
        <f t="shared" si="430"/>
        <v>680</v>
      </c>
      <c r="AE3447" s="50">
        <f t="shared" si="431"/>
        <v>2680</v>
      </c>
    </row>
    <row r="3448" spans="1:31">
      <c r="A3448" s="59" t="str">
        <f t="shared" si="425"/>
        <v>74911072</v>
      </c>
      <c r="B3448" s="59" t="str">
        <f t="shared" si="432"/>
        <v>02-680-16</v>
      </c>
      <c r="C3448" s="69" t="s">
        <v>6219</v>
      </c>
      <c r="D3448" s="69" t="s">
        <v>6215</v>
      </c>
      <c r="E3448" s="69" t="s">
        <v>985</v>
      </c>
      <c r="F3448" s="70">
        <v>56</v>
      </c>
      <c r="G3448" s="70" t="s">
        <v>6216</v>
      </c>
      <c r="H3448" s="69" t="s">
        <v>55</v>
      </c>
      <c r="I3448" s="69" t="s">
        <v>6071</v>
      </c>
      <c r="J3448" s="69" t="s">
        <v>350</v>
      </c>
      <c r="K3448" s="69" t="s">
        <v>382</v>
      </c>
      <c r="L3448" s="69" t="s">
        <v>420</v>
      </c>
      <c r="M3448" s="69" t="s">
        <v>388</v>
      </c>
      <c r="N3448" s="69" t="s">
        <v>43</v>
      </c>
      <c r="O3448" s="69" t="s">
        <v>433</v>
      </c>
      <c r="P3448" s="69" t="s">
        <v>970</v>
      </c>
      <c r="Q3448" s="69">
        <v>2</v>
      </c>
      <c r="R3448" s="69" t="s">
        <v>71</v>
      </c>
      <c r="V3448" s="59" t="str">
        <f t="shared" si="427"/>
        <v>7491107темно-синий</v>
      </c>
      <c r="W3448" s="59" t="str">
        <f t="shared" si="424"/>
        <v>7491107</v>
      </c>
      <c r="X3448" s="59" t="str">
        <f t="shared" si="428"/>
        <v>ARMY CAP DENIM</v>
      </c>
      <c r="AC3448" s="50">
        <f t="shared" si="429"/>
        <v>2</v>
      </c>
      <c r="AD3448" s="43">
        <f t="shared" si="430"/>
        <v>680</v>
      </c>
      <c r="AE3448" s="50">
        <f t="shared" si="431"/>
        <v>2680</v>
      </c>
    </row>
    <row r="3449" spans="1:31">
      <c r="A3449" s="59" t="str">
        <f t="shared" si="425"/>
        <v>74911072</v>
      </c>
      <c r="B3449" s="59" t="str">
        <f t="shared" si="432"/>
        <v>02-680-16</v>
      </c>
      <c r="C3449" s="69" t="s">
        <v>6220</v>
      </c>
      <c r="D3449" s="69" t="s">
        <v>6215</v>
      </c>
      <c r="E3449" s="69" t="s">
        <v>6221</v>
      </c>
      <c r="F3449" s="70">
        <v>54</v>
      </c>
      <c r="G3449" s="70" t="s">
        <v>6216</v>
      </c>
      <c r="H3449" s="69" t="s">
        <v>55</v>
      </c>
      <c r="I3449" s="69" t="s">
        <v>6071</v>
      </c>
      <c r="J3449" s="69" t="s">
        <v>350</v>
      </c>
      <c r="K3449" s="69" t="s">
        <v>382</v>
      </c>
      <c r="L3449" s="69" t="s">
        <v>420</v>
      </c>
      <c r="M3449" s="69" t="s">
        <v>388</v>
      </c>
      <c r="N3449" s="69" t="s">
        <v>43</v>
      </c>
      <c r="O3449" s="69" t="s">
        <v>433</v>
      </c>
      <c r="P3449" s="69" t="s">
        <v>970</v>
      </c>
      <c r="Q3449" s="69">
        <v>2</v>
      </c>
      <c r="R3449" s="69" t="s">
        <v>71</v>
      </c>
      <c r="V3449" s="59" t="str">
        <f t="shared" si="427"/>
        <v>7491107темно-синий</v>
      </c>
      <c r="W3449" s="59" t="str">
        <f t="shared" si="424"/>
        <v>7491107</v>
      </c>
      <c r="X3449" s="59" t="str">
        <f t="shared" si="428"/>
        <v>ARMY CAP DENIM</v>
      </c>
      <c r="AC3449" s="50">
        <f t="shared" si="429"/>
        <v>2</v>
      </c>
      <c r="AD3449" s="43">
        <f t="shared" si="430"/>
        <v>680</v>
      </c>
      <c r="AE3449" s="50">
        <f t="shared" si="431"/>
        <v>2680</v>
      </c>
    </row>
    <row r="3450" spans="1:31">
      <c r="A3450" s="59" t="str">
        <f t="shared" si="425"/>
        <v>74911072</v>
      </c>
      <c r="B3450" s="59" t="str">
        <f t="shared" si="432"/>
        <v>02-680-16</v>
      </c>
      <c r="C3450" s="69" t="s">
        <v>6222</v>
      </c>
      <c r="D3450" s="69" t="s">
        <v>6215</v>
      </c>
      <c r="E3450" s="69" t="s">
        <v>1147</v>
      </c>
      <c r="F3450" s="70">
        <v>55</v>
      </c>
      <c r="G3450" s="70" t="s">
        <v>6216</v>
      </c>
      <c r="H3450" s="69" t="s">
        <v>55</v>
      </c>
      <c r="I3450" s="69" t="s">
        <v>6071</v>
      </c>
      <c r="J3450" s="69" t="s">
        <v>350</v>
      </c>
      <c r="K3450" s="69" t="s">
        <v>382</v>
      </c>
      <c r="L3450" s="69" t="s">
        <v>420</v>
      </c>
      <c r="M3450" s="69" t="s">
        <v>388</v>
      </c>
      <c r="N3450" s="69" t="s">
        <v>43</v>
      </c>
      <c r="O3450" s="69" t="s">
        <v>433</v>
      </c>
      <c r="P3450" s="69" t="s">
        <v>970</v>
      </c>
      <c r="Q3450" s="69">
        <v>2</v>
      </c>
      <c r="R3450" s="69" t="s">
        <v>71</v>
      </c>
      <c r="V3450" s="59" t="str">
        <f t="shared" si="427"/>
        <v>7491107темно-синий</v>
      </c>
      <c r="W3450" s="59" t="str">
        <f t="shared" si="424"/>
        <v>7491107</v>
      </c>
      <c r="X3450" s="59" t="str">
        <f t="shared" si="428"/>
        <v>ARMY CAP DENIM</v>
      </c>
      <c r="AC3450" s="50">
        <f t="shared" si="429"/>
        <v>2</v>
      </c>
      <c r="AD3450" s="43">
        <f t="shared" si="430"/>
        <v>680</v>
      </c>
      <c r="AE3450" s="50">
        <f t="shared" si="431"/>
        <v>2680</v>
      </c>
    </row>
    <row r="3451" spans="1:31">
      <c r="A3451" s="59" t="str">
        <f t="shared" si="425"/>
        <v>74911072</v>
      </c>
      <c r="B3451" s="59" t="str">
        <f t="shared" si="432"/>
        <v>02-680-16</v>
      </c>
      <c r="C3451" s="69" t="s">
        <v>6223</v>
      </c>
      <c r="D3451" s="69" t="s">
        <v>6215</v>
      </c>
      <c r="E3451" s="69" t="s">
        <v>967</v>
      </c>
      <c r="F3451" s="70">
        <v>57</v>
      </c>
      <c r="G3451" s="70" t="s">
        <v>6216</v>
      </c>
      <c r="H3451" s="69" t="s">
        <v>55</v>
      </c>
      <c r="I3451" s="69" t="s">
        <v>6071</v>
      </c>
      <c r="J3451" s="69" t="s">
        <v>350</v>
      </c>
      <c r="K3451" s="69" t="s">
        <v>382</v>
      </c>
      <c r="L3451" s="69" t="s">
        <v>420</v>
      </c>
      <c r="M3451" s="69" t="s">
        <v>388</v>
      </c>
      <c r="N3451" s="69" t="s">
        <v>43</v>
      </c>
      <c r="O3451" s="69" t="s">
        <v>433</v>
      </c>
      <c r="P3451" s="69" t="s">
        <v>970</v>
      </c>
      <c r="Q3451" s="69">
        <v>2</v>
      </c>
      <c r="R3451" s="69" t="s">
        <v>71</v>
      </c>
      <c r="V3451" s="59" t="str">
        <f t="shared" si="427"/>
        <v>7491107темно-синий</v>
      </c>
      <c r="W3451" s="59" t="str">
        <f t="shared" si="424"/>
        <v>7491107</v>
      </c>
      <c r="X3451" s="59" t="str">
        <f t="shared" si="428"/>
        <v>ARMY CAP DENIM</v>
      </c>
      <c r="AC3451" s="50">
        <f t="shared" si="429"/>
        <v>2</v>
      </c>
      <c r="AD3451" s="43">
        <f t="shared" si="430"/>
        <v>680</v>
      </c>
      <c r="AE3451" s="50">
        <f t="shared" si="431"/>
        <v>2680</v>
      </c>
    </row>
    <row r="3452" spans="1:31">
      <c r="A3452" s="59" t="str">
        <f t="shared" si="425"/>
        <v>74911072</v>
      </c>
      <c r="B3452" s="59" t="str">
        <f t="shared" si="432"/>
        <v>02-680-16</v>
      </c>
      <c r="C3452" s="69" t="s">
        <v>6224</v>
      </c>
      <c r="D3452" s="69" t="s">
        <v>6215</v>
      </c>
      <c r="E3452" s="69" t="s">
        <v>972</v>
      </c>
      <c r="F3452" s="70">
        <v>59</v>
      </c>
      <c r="G3452" s="70" t="s">
        <v>6216</v>
      </c>
      <c r="H3452" s="69" t="s">
        <v>55</v>
      </c>
      <c r="I3452" s="69" t="s">
        <v>6071</v>
      </c>
      <c r="J3452" s="69" t="s">
        <v>350</v>
      </c>
      <c r="K3452" s="69" t="s">
        <v>382</v>
      </c>
      <c r="L3452" s="69" t="s">
        <v>420</v>
      </c>
      <c r="M3452" s="69" t="s">
        <v>388</v>
      </c>
      <c r="N3452" s="69" t="s">
        <v>43</v>
      </c>
      <c r="O3452" s="69" t="s">
        <v>433</v>
      </c>
      <c r="P3452" s="69" t="s">
        <v>970</v>
      </c>
      <c r="Q3452" s="69">
        <v>2</v>
      </c>
      <c r="R3452" s="69" t="s">
        <v>71</v>
      </c>
      <c r="V3452" s="59" t="str">
        <f t="shared" si="427"/>
        <v>7491107темно-синий</v>
      </c>
      <c r="W3452" s="59" t="str">
        <f t="shared" si="424"/>
        <v>7491107</v>
      </c>
      <c r="X3452" s="59" t="str">
        <f t="shared" si="428"/>
        <v>ARMY CAP DENIM</v>
      </c>
      <c r="AC3452" s="50">
        <f t="shared" si="429"/>
        <v>2</v>
      </c>
      <c r="AD3452" s="43">
        <f t="shared" si="430"/>
        <v>680</v>
      </c>
      <c r="AE3452" s="50">
        <f t="shared" si="431"/>
        <v>2680</v>
      </c>
    </row>
    <row r="3453" spans="1:31">
      <c r="A3453" s="59" t="str">
        <f t="shared" si="425"/>
        <v>74911072</v>
      </c>
      <c r="B3453" s="59" t="str">
        <f t="shared" si="432"/>
        <v>02-680-16</v>
      </c>
      <c r="C3453" s="69" t="s">
        <v>6225</v>
      </c>
      <c r="D3453" s="69" t="s">
        <v>6215</v>
      </c>
      <c r="E3453" s="69" t="s">
        <v>983</v>
      </c>
      <c r="F3453" s="70">
        <v>61</v>
      </c>
      <c r="G3453" s="70" t="s">
        <v>6216</v>
      </c>
      <c r="H3453" s="69" t="s">
        <v>55</v>
      </c>
      <c r="I3453" s="69" t="s">
        <v>6071</v>
      </c>
      <c r="J3453" s="69" t="s">
        <v>350</v>
      </c>
      <c r="K3453" s="69" t="s">
        <v>382</v>
      </c>
      <c r="L3453" s="69" t="s">
        <v>420</v>
      </c>
      <c r="M3453" s="69" t="s">
        <v>388</v>
      </c>
      <c r="N3453" s="69" t="s">
        <v>43</v>
      </c>
      <c r="O3453" s="69" t="s">
        <v>433</v>
      </c>
      <c r="P3453" s="69" t="s">
        <v>970</v>
      </c>
      <c r="Q3453" s="69">
        <v>2</v>
      </c>
      <c r="R3453" s="69" t="s">
        <v>71</v>
      </c>
      <c r="V3453" s="59" t="str">
        <f t="shared" si="427"/>
        <v>7491107темно-синий</v>
      </c>
      <c r="W3453" s="59" t="str">
        <f t="shared" si="424"/>
        <v>7491107</v>
      </c>
      <c r="X3453" s="59" t="str">
        <f t="shared" si="428"/>
        <v>ARMY CAP DENIM</v>
      </c>
      <c r="AC3453" s="50">
        <f t="shared" si="429"/>
        <v>2</v>
      </c>
      <c r="AD3453" s="43">
        <f t="shared" si="430"/>
        <v>680</v>
      </c>
      <c r="AE3453" s="50">
        <f t="shared" si="431"/>
        <v>2680</v>
      </c>
    </row>
    <row r="3454" spans="1:31">
      <c r="A3454" s="59" t="str">
        <f t="shared" si="425"/>
        <v>74911072</v>
      </c>
      <c r="B3454" s="59" t="str">
        <f t="shared" si="432"/>
        <v>02-680-16</v>
      </c>
      <c r="C3454" s="69" t="s">
        <v>6226</v>
      </c>
      <c r="D3454" s="69" t="s">
        <v>6215</v>
      </c>
      <c r="E3454" s="69" t="s">
        <v>989</v>
      </c>
      <c r="F3454" s="70">
        <v>63</v>
      </c>
      <c r="G3454" s="70" t="s">
        <v>6216</v>
      </c>
      <c r="H3454" s="69" t="s">
        <v>55</v>
      </c>
      <c r="I3454" s="69" t="s">
        <v>6071</v>
      </c>
      <c r="J3454" s="69" t="s">
        <v>350</v>
      </c>
      <c r="K3454" s="69" t="s">
        <v>382</v>
      </c>
      <c r="L3454" s="69" t="s">
        <v>420</v>
      </c>
      <c r="M3454" s="69" t="s">
        <v>388</v>
      </c>
      <c r="N3454" s="69" t="s">
        <v>43</v>
      </c>
      <c r="O3454" s="69" t="s">
        <v>433</v>
      </c>
      <c r="P3454" s="69" t="s">
        <v>970</v>
      </c>
      <c r="Q3454" s="69">
        <v>2</v>
      </c>
      <c r="R3454" s="69" t="s">
        <v>71</v>
      </c>
      <c r="V3454" s="59" t="str">
        <f t="shared" si="427"/>
        <v>7491107темно-синий</v>
      </c>
      <c r="W3454" s="59" t="str">
        <f t="shared" si="424"/>
        <v>7491107</v>
      </c>
      <c r="X3454" s="59" t="str">
        <f t="shared" si="428"/>
        <v>ARMY CAP DENIM</v>
      </c>
      <c r="AC3454" s="50">
        <f t="shared" si="429"/>
        <v>2</v>
      </c>
      <c r="AD3454" s="43">
        <f t="shared" si="430"/>
        <v>680</v>
      </c>
      <c r="AE3454" s="50">
        <f t="shared" si="431"/>
        <v>2680</v>
      </c>
    </row>
    <row r="3455" spans="1:31">
      <c r="A3455" s="59" t="str">
        <f t="shared" si="425"/>
        <v>77811221</v>
      </c>
      <c r="B3455" s="59" t="str">
        <f t="shared" si="432"/>
        <v>02-677-09</v>
      </c>
      <c r="C3455" s="69" t="s">
        <v>6227</v>
      </c>
      <c r="D3455" s="69" t="s">
        <v>6228</v>
      </c>
      <c r="E3455" s="69" t="s">
        <v>907</v>
      </c>
      <c r="F3455" s="70">
        <v>0</v>
      </c>
      <c r="G3455" s="70" t="s">
        <v>6229</v>
      </c>
      <c r="H3455" s="69" t="s">
        <v>53</v>
      </c>
      <c r="I3455" s="69" t="s">
        <v>2014</v>
      </c>
      <c r="J3455" s="69" t="s">
        <v>783</v>
      </c>
      <c r="K3455" s="69" t="s">
        <v>382</v>
      </c>
      <c r="L3455" s="69" t="s">
        <v>420</v>
      </c>
      <c r="M3455" s="69" t="s">
        <v>388</v>
      </c>
      <c r="N3455" s="69" t="s">
        <v>43</v>
      </c>
      <c r="O3455" s="69" t="s">
        <v>386</v>
      </c>
      <c r="P3455" s="69" t="s">
        <v>970</v>
      </c>
      <c r="Q3455" s="69">
        <v>1</v>
      </c>
      <c r="R3455" s="69" t="s">
        <v>53</v>
      </c>
      <c r="V3455" s="59" t="str">
        <f t="shared" si="427"/>
        <v>7781122черный</v>
      </c>
      <c r="W3455" s="59" t="str">
        <f t="shared" si="424"/>
        <v>7781122</v>
      </c>
      <c r="X3455" s="59" t="str">
        <f t="shared" si="428"/>
        <v>BASEBALL CAP DIAMOND</v>
      </c>
      <c r="AC3455" s="50">
        <f t="shared" si="429"/>
        <v>2</v>
      </c>
      <c r="AD3455" s="43">
        <f t="shared" si="430"/>
        <v>677</v>
      </c>
      <c r="AE3455" s="50">
        <f t="shared" si="431"/>
        <v>2677</v>
      </c>
    </row>
    <row r="3456" spans="1:31">
      <c r="A3456" s="59" t="str">
        <f t="shared" si="425"/>
        <v>621390399</v>
      </c>
      <c r="B3456" s="59" t="str">
        <f t="shared" si="432"/>
        <v>02-701-19</v>
      </c>
      <c r="C3456" s="69" t="s">
        <v>6230</v>
      </c>
      <c r="D3456" s="69" t="s">
        <v>6231</v>
      </c>
      <c r="E3456" s="69" t="s">
        <v>972</v>
      </c>
      <c r="F3456" s="70">
        <v>59</v>
      </c>
      <c r="G3456" s="70" t="s">
        <v>6232</v>
      </c>
      <c r="H3456" s="69" t="s">
        <v>91</v>
      </c>
      <c r="I3456" s="69" t="s">
        <v>6058</v>
      </c>
      <c r="J3456" s="69" t="s">
        <v>324</v>
      </c>
      <c r="K3456" s="69" t="s">
        <v>382</v>
      </c>
      <c r="L3456" s="69" t="s">
        <v>420</v>
      </c>
      <c r="M3456" s="69" t="s">
        <v>388</v>
      </c>
      <c r="N3456" s="69" t="s">
        <v>37</v>
      </c>
      <c r="O3456" s="69" t="s">
        <v>428</v>
      </c>
      <c r="P3456" s="69" t="s">
        <v>970</v>
      </c>
      <c r="Q3456" s="69">
        <v>99</v>
      </c>
      <c r="R3456" s="69" t="s">
        <v>91</v>
      </c>
      <c r="V3456" s="59" t="str">
        <f t="shared" si="427"/>
        <v>6213903голубой</v>
      </c>
      <c r="W3456" s="59" t="str">
        <f t="shared" si="424"/>
        <v>6213903</v>
      </c>
      <c r="X3456" s="59" t="str">
        <f t="shared" si="428"/>
        <v>KENT LINEN</v>
      </c>
      <c r="AC3456" s="50">
        <f t="shared" si="429"/>
        <v>2</v>
      </c>
      <c r="AD3456" s="43">
        <f t="shared" si="430"/>
        <v>701</v>
      </c>
      <c r="AE3456" s="50">
        <f t="shared" si="431"/>
        <v>2701</v>
      </c>
    </row>
    <row r="3457" spans="1:31">
      <c r="A3457" s="59" t="str">
        <f t="shared" si="425"/>
        <v>621390399</v>
      </c>
      <c r="B3457" s="59" t="str">
        <f t="shared" si="432"/>
        <v>02-701-19</v>
      </c>
      <c r="C3457" s="69" t="s">
        <v>6233</v>
      </c>
      <c r="D3457" s="69" t="s">
        <v>6231</v>
      </c>
      <c r="E3457" s="69" t="s">
        <v>967</v>
      </c>
      <c r="F3457" s="70">
        <v>57</v>
      </c>
      <c r="G3457" s="70" t="s">
        <v>6232</v>
      </c>
      <c r="H3457" s="69" t="s">
        <v>91</v>
      </c>
      <c r="I3457" s="69" t="s">
        <v>6058</v>
      </c>
      <c r="J3457" s="69" t="s">
        <v>324</v>
      </c>
      <c r="K3457" s="69" t="s">
        <v>382</v>
      </c>
      <c r="L3457" s="69" t="s">
        <v>420</v>
      </c>
      <c r="M3457" s="69" t="s">
        <v>388</v>
      </c>
      <c r="N3457" s="69" t="s">
        <v>37</v>
      </c>
      <c r="O3457" s="69" t="s">
        <v>428</v>
      </c>
      <c r="P3457" s="69" t="s">
        <v>970</v>
      </c>
      <c r="Q3457" s="69">
        <v>99</v>
      </c>
      <c r="R3457" s="69" t="s">
        <v>91</v>
      </c>
      <c r="V3457" s="59" t="str">
        <f t="shared" si="427"/>
        <v>6213903голубой</v>
      </c>
      <c r="W3457" s="59" t="str">
        <f t="shared" si="424"/>
        <v>6213903</v>
      </c>
      <c r="X3457" s="59" t="str">
        <f t="shared" si="428"/>
        <v>KENT LINEN</v>
      </c>
      <c r="AC3457" s="50">
        <f t="shared" si="429"/>
        <v>2</v>
      </c>
      <c r="AD3457" s="43">
        <f t="shared" si="430"/>
        <v>701</v>
      </c>
      <c r="AE3457" s="50">
        <f t="shared" si="431"/>
        <v>2701</v>
      </c>
    </row>
    <row r="3458" spans="1:31">
      <c r="A3458" s="59" t="str">
        <f t="shared" si="425"/>
        <v>36985217</v>
      </c>
      <c r="B3458" s="59" t="str">
        <f t="shared" si="432"/>
        <v>02-700-02</v>
      </c>
      <c r="C3458" s="69" t="s">
        <v>6234</v>
      </c>
      <c r="D3458" s="69" t="s">
        <v>6235</v>
      </c>
      <c r="E3458" s="69" t="s">
        <v>989</v>
      </c>
      <c r="F3458" s="70">
        <v>63</v>
      </c>
      <c r="G3458" s="70" t="s">
        <v>6236</v>
      </c>
      <c r="H3458" s="69" t="s">
        <v>63</v>
      </c>
      <c r="I3458" s="69" t="s">
        <v>3668</v>
      </c>
      <c r="J3458" s="69" t="s">
        <v>331</v>
      </c>
      <c r="K3458" s="69" t="s">
        <v>382</v>
      </c>
      <c r="L3458" s="69" t="s">
        <v>420</v>
      </c>
      <c r="M3458" s="69" t="s">
        <v>384</v>
      </c>
      <c r="N3458" s="69" t="s">
        <v>35</v>
      </c>
      <c r="O3458" s="69" t="s">
        <v>386</v>
      </c>
      <c r="P3458" s="69" t="s">
        <v>970</v>
      </c>
      <c r="Q3458" s="69">
        <v>7</v>
      </c>
      <c r="R3458" s="69" t="s">
        <v>63</v>
      </c>
      <c r="V3458" s="59" t="str">
        <f t="shared" si="427"/>
        <v>3698521бежевый</v>
      </c>
      <c r="W3458" s="59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>3698521</v>
      </c>
      <c r="X3458" s="59" t="str">
        <f t="shared" si="428"/>
        <v>WESTERN RAFFIA</v>
      </c>
      <c r="AC3458" s="50">
        <f t="shared" si="429"/>
        <v>2</v>
      </c>
      <c r="AD3458" s="43">
        <f t="shared" si="430"/>
        <v>700</v>
      </c>
      <c r="AE3458" s="50">
        <f t="shared" si="431"/>
        <v>2700</v>
      </c>
    </row>
    <row r="3459" spans="1:31">
      <c r="A3459" s="59" t="str">
        <f t="shared" ref="A3459:A3522" si="434">IF(G3459&amp;Q3459&lt;&gt;"",W3459&amp;Q3459,"")</f>
        <v>36985217</v>
      </c>
      <c r="B3459" s="59" t="str">
        <f t="shared" si="432"/>
        <v>02-700-02</v>
      </c>
      <c r="C3459" s="69" t="s">
        <v>6237</v>
      </c>
      <c r="D3459" s="69" t="s">
        <v>6235</v>
      </c>
      <c r="E3459" s="69" t="s">
        <v>983</v>
      </c>
      <c r="F3459" s="70">
        <v>61</v>
      </c>
      <c r="G3459" s="70" t="s">
        <v>6236</v>
      </c>
      <c r="H3459" s="69" t="s">
        <v>63</v>
      </c>
      <c r="I3459" s="69" t="s">
        <v>3668</v>
      </c>
      <c r="J3459" s="69" t="s">
        <v>331</v>
      </c>
      <c r="K3459" s="69" t="s">
        <v>382</v>
      </c>
      <c r="L3459" s="69" t="s">
        <v>420</v>
      </c>
      <c r="M3459" s="69" t="s">
        <v>384</v>
      </c>
      <c r="N3459" s="69" t="s">
        <v>35</v>
      </c>
      <c r="O3459" s="69" t="s">
        <v>386</v>
      </c>
      <c r="P3459" s="69" t="s">
        <v>970</v>
      </c>
      <c r="Q3459" s="69">
        <v>7</v>
      </c>
      <c r="R3459" s="69" t="s">
        <v>63</v>
      </c>
      <c r="V3459" s="59" t="str">
        <f t="shared" ref="V3459:V3522" si="435">W3459&amp;H3459</f>
        <v>3698521бежевый</v>
      </c>
      <c r="W3459" s="59" t="str">
        <f t="shared" si="433"/>
        <v>3698521</v>
      </c>
      <c r="X3459" s="59" t="str">
        <f t="shared" ref="X3459:X3522" si="436">IF(A3459&lt;&gt;"",IFERROR(IF(FIND(" ",G3459)&gt;=1,MID(G3459,FIND(" ",G3459)+1,LEN(G3459)),""),""),"")</f>
        <v>WESTERN RAFFIA</v>
      </c>
      <c r="AC3459" s="50">
        <f t="shared" ref="AC3459:AC3522" si="437">IFERROR(VALUE(MID($C3459,1,2)),0)</f>
        <v>2</v>
      </c>
      <c r="AD3459" s="43">
        <f t="shared" ref="AD3459:AD3522" si="438">IFERROR(VALUE(MID($C3459,4,3)),0)</f>
        <v>700</v>
      </c>
      <c r="AE3459" s="50">
        <f t="shared" ref="AE3459:AE3522" si="439">VALUE(RIGHT("00"&amp;AC3459,2)&amp;RIGHT("000"&amp;AD3459,3))</f>
        <v>2700</v>
      </c>
    </row>
    <row r="3460" spans="1:31">
      <c r="A3460" s="59" t="str">
        <f t="shared" si="434"/>
        <v>36985217</v>
      </c>
      <c r="B3460" s="59" t="str">
        <f t="shared" si="432"/>
        <v>02-700-02</v>
      </c>
      <c r="C3460" s="69" t="s">
        <v>6238</v>
      </c>
      <c r="D3460" s="69" t="s">
        <v>6235</v>
      </c>
      <c r="E3460" s="69" t="s">
        <v>972</v>
      </c>
      <c r="F3460" s="70">
        <v>59</v>
      </c>
      <c r="G3460" s="70" t="s">
        <v>6236</v>
      </c>
      <c r="H3460" s="69" t="s">
        <v>63</v>
      </c>
      <c r="I3460" s="69" t="s">
        <v>3668</v>
      </c>
      <c r="J3460" s="69" t="s">
        <v>331</v>
      </c>
      <c r="K3460" s="69" t="s">
        <v>382</v>
      </c>
      <c r="L3460" s="69" t="s">
        <v>420</v>
      </c>
      <c r="M3460" s="69" t="s">
        <v>384</v>
      </c>
      <c r="N3460" s="69" t="s">
        <v>35</v>
      </c>
      <c r="O3460" s="69" t="s">
        <v>386</v>
      </c>
      <c r="P3460" s="69" t="s">
        <v>970</v>
      </c>
      <c r="Q3460" s="69">
        <v>7</v>
      </c>
      <c r="R3460" s="69" t="s">
        <v>63</v>
      </c>
      <c r="V3460" s="59" t="str">
        <f t="shared" si="435"/>
        <v>3698521бежевый</v>
      </c>
      <c r="W3460" s="59" t="str">
        <f t="shared" si="433"/>
        <v>3698521</v>
      </c>
      <c r="X3460" s="59" t="str">
        <f t="shared" si="436"/>
        <v>WESTERN RAFFIA</v>
      </c>
      <c r="AC3460" s="50">
        <f t="shared" si="437"/>
        <v>2</v>
      </c>
      <c r="AD3460" s="43">
        <f t="shared" si="438"/>
        <v>700</v>
      </c>
      <c r="AE3460" s="50">
        <f t="shared" si="439"/>
        <v>2700</v>
      </c>
    </row>
    <row r="3461" spans="1:31">
      <c r="A3461" s="59" t="str">
        <f t="shared" si="434"/>
        <v>36985217</v>
      </c>
      <c r="B3461" s="59" t="str">
        <f t="shared" si="432"/>
        <v>02-700-02</v>
      </c>
      <c r="C3461" s="69" t="s">
        <v>6239</v>
      </c>
      <c r="D3461" s="69" t="s">
        <v>6235</v>
      </c>
      <c r="E3461" s="69" t="s">
        <v>967</v>
      </c>
      <c r="F3461" s="70">
        <v>57</v>
      </c>
      <c r="G3461" s="70" t="s">
        <v>6236</v>
      </c>
      <c r="H3461" s="69" t="s">
        <v>63</v>
      </c>
      <c r="I3461" s="69" t="s">
        <v>3668</v>
      </c>
      <c r="J3461" s="69" t="s">
        <v>331</v>
      </c>
      <c r="K3461" s="69" t="s">
        <v>382</v>
      </c>
      <c r="L3461" s="69" t="s">
        <v>420</v>
      </c>
      <c r="M3461" s="69" t="s">
        <v>384</v>
      </c>
      <c r="N3461" s="69" t="s">
        <v>35</v>
      </c>
      <c r="O3461" s="69" t="s">
        <v>386</v>
      </c>
      <c r="P3461" s="69" t="s">
        <v>970</v>
      </c>
      <c r="Q3461" s="69">
        <v>7</v>
      </c>
      <c r="R3461" s="69" t="s">
        <v>63</v>
      </c>
      <c r="V3461" s="59" t="str">
        <f t="shared" si="435"/>
        <v>3698521бежевый</v>
      </c>
      <c r="W3461" s="59" t="str">
        <f t="shared" si="433"/>
        <v>3698521</v>
      </c>
      <c r="X3461" s="59" t="str">
        <f t="shared" si="436"/>
        <v>WESTERN RAFFIA</v>
      </c>
      <c r="AC3461" s="50">
        <f t="shared" si="437"/>
        <v>2</v>
      </c>
      <c r="AD3461" s="43">
        <f t="shared" si="438"/>
        <v>700</v>
      </c>
      <c r="AE3461" s="50">
        <f t="shared" si="439"/>
        <v>2700</v>
      </c>
    </row>
    <row r="3462" spans="1:31">
      <c r="A3462" s="59" t="str">
        <f t="shared" si="434"/>
        <v>36985217</v>
      </c>
      <c r="B3462" s="59" t="str">
        <f t="shared" si="432"/>
        <v>02-700-02</v>
      </c>
      <c r="C3462" s="69" t="s">
        <v>6240</v>
      </c>
      <c r="D3462" s="69" t="s">
        <v>6235</v>
      </c>
      <c r="E3462" s="69" t="s">
        <v>1147</v>
      </c>
      <c r="F3462" s="70">
        <v>55</v>
      </c>
      <c r="G3462" s="70" t="s">
        <v>6236</v>
      </c>
      <c r="H3462" s="69" t="s">
        <v>63</v>
      </c>
      <c r="I3462" s="69" t="s">
        <v>3668</v>
      </c>
      <c r="J3462" s="69" t="s">
        <v>331</v>
      </c>
      <c r="K3462" s="69" t="s">
        <v>382</v>
      </c>
      <c r="L3462" s="69" t="s">
        <v>420</v>
      </c>
      <c r="M3462" s="69" t="s">
        <v>384</v>
      </c>
      <c r="N3462" s="69" t="s">
        <v>35</v>
      </c>
      <c r="O3462" s="69" t="s">
        <v>386</v>
      </c>
      <c r="P3462" s="69" t="s">
        <v>970</v>
      </c>
      <c r="Q3462" s="69">
        <v>7</v>
      </c>
      <c r="R3462" s="69" t="s">
        <v>63</v>
      </c>
      <c r="V3462" s="59" t="str">
        <f t="shared" si="435"/>
        <v>3698521бежевый</v>
      </c>
      <c r="W3462" s="59" t="str">
        <f t="shared" si="433"/>
        <v>3698521</v>
      </c>
      <c r="X3462" s="59" t="str">
        <f t="shared" si="436"/>
        <v>WESTERN RAFFIA</v>
      </c>
      <c r="AC3462" s="50">
        <f t="shared" si="437"/>
        <v>2</v>
      </c>
      <c r="AD3462" s="43">
        <f t="shared" si="438"/>
        <v>700</v>
      </c>
      <c r="AE3462" s="50">
        <f t="shared" si="439"/>
        <v>2700</v>
      </c>
    </row>
    <row r="3463" spans="1:31">
      <c r="A3463" s="59" t="str">
        <f t="shared" si="434"/>
        <v>771110171</v>
      </c>
      <c r="B3463" s="59" t="str">
        <f t="shared" si="432"/>
        <v>02-214-36</v>
      </c>
      <c r="C3463" s="69" t="s">
        <v>6241</v>
      </c>
      <c r="D3463" s="69" t="s">
        <v>6242</v>
      </c>
      <c r="E3463" s="69" t="s">
        <v>907</v>
      </c>
      <c r="F3463" s="70">
        <v>0</v>
      </c>
      <c r="G3463" s="70" t="s">
        <v>2257</v>
      </c>
      <c r="H3463" s="69" t="s">
        <v>187</v>
      </c>
      <c r="I3463" s="69" t="s">
        <v>2014</v>
      </c>
      <c r="J3463" s="69" t="s">
        <v>327</v>
      </c>
      <c r="K3463" s="69" t="s">
        <v>382</v>
      </c>
      <c r="L3463" s="69" t="s">
        <v>420</v>
      </c>
      <c r="M3463" s="69" t="s">
        <v>388</v>
      </c>
      <c r="N3463" s="69" t="s">
        <v>43</v>
      </c>
      <c r="O3463" s="69" t="s">
        <v>386</v>
      </c>
      <c r="P3463" s="69" t="s">
        <v>970</v>
      </c>
      <c r="Q3463" s="69">
        <v>71</v>
      </c>
      <c r="R3463" s="69" t="s">
        <v>63</v>
      </c>
      <c r="V3463" s="59" t="str">
        <f t="shared" si="435"/>
        <v>7711101кремовый</v>
      </c>
      <c r="W3463" s="59" t="str">
        <f t="shared" si="433"/>
        <v>7711101</v>
      </c>
      <c r="X3463" s="59" t="str">
        <f t="shared" si="436"/>
        <v>BASEBALL CAP COTTON</v>
      </c>
      <c r="AC3463" s="50">
        <f t="shared" si="437"/>
        <v>2</v>
      </c>
      <c r="AD3463" s="43">
        <f t="shared" si="438"/>
        <v>214</v>
      </c>
      <c r="AE3463" s="50">
        <f t="shared" si="439"/>
        <v>2214</v>
      </c>
    </row>
    <row r="3464" spans="1:31">
      <c r="A3464" s="59" t="str">
        <f t="shared" si="434"/>
        <v>771110120</v>
      </c>
      <c r="B3464" s="59" t="str">
        <f t="shared" si="432"/>
        <v>02-214-00</v>
      </c>
      <c r="C3464" s="69" t="s">
        <v>6243</v>
      </c>
      <c r="D3464" s="69" t="s">
        <v>6244</v>
      </c>
      <c r="E3464" s="69" t="s">
        <v>907</v>
      </c>
      <c r="F3464" s="70">
        <v>0</v>
      </c>
      <c r="G3464" s="70" t="s">
        <v>2257</v>
      </c>
      <c r="H3464" s="69" t="s">
        <v>6245</v>
      </c>
      <c r="I3464" s="69" t="s">
        <v>2014</v>
      </c>
      <c r="J3464" s="69" t="s">
        <v>327</v>
      </c>
      <c r="K3464" s="69" t="s">
        <v>382</v>
      </c>
      <c r="L3464" s="69" t="s">
        <v>420</v>
      </c>
      <c r="M3464" s="69" t="s">
        <v>388</v>
      </c>
      <c r="N3464" s="69" t="s">
        <v>43</v>
      </c>
      <c r="O3464" s="69" t="s">
        <v>386</v>
      </c>
      <c r="P3464" s="69" t="s">
        <v>970</v>
      </c>
      <c r="Q3464" s="69">
        <v>20</v>
      </c>
      <c r="R3464" s="69" t="s">
        <v>91</v>
      </c>
      <c r="V3464" s="59" t="str">
        <f t="shared" si="435"/>
        <v>7711101небесный</v>
      </c>
      <c r="W3464" s="59" t="str">
        <f t="shared" si="433"/>
        <v>7711101</v>
      </c>
      <c r="X3464" s="59" t="str">
        <f t="shared" si="436"/>
        <v>BASEBALL CAP COTTON</v>
      </c>
      <c r="AC3464" s="50">
        <f t="shared" si="437"/>
        <v>2</v>
      </c>
      <c r="AD3464" s="43">
        <f t="shared" si="438"/>
        <v>214</v>
      </c>
      <c r="AE3464" s="50">
        <f t="shared" si="439"/>
        <v>2214</v>
      </c>
    </row>
    <row r="3465" spans="1:31">
      <c r="A3465" s="59" t="str">
        <f t="shared" si="434"/>
        <v>661191299</v>
      </c>
      <c r="B3465" s="59" t="str">
        <f t="shared" si="432"/>
        <v>02-696-19</v>
      </c>
      <c r="C3465" s="69" t="s">
        <v>6246</v>
      </c>
      <c r="D3465" s="69" t="s">
        <v>6247</v>
      </c>
      <c r="E3465" s="69" t="s">
        <v>989</v>
      </c>
      <c r="F3465" s="70">
        <v>63</v>
      </c>
      <c r="G3465" s="70" t="s">
        <v>6248</v>
      </c>
      <c r="H3465" s="69" t="s">
        <v>135</v>
      </c>
      <c r="I3465" s="69" t="s">
        <v>2014</v>
      </c>
      <c r="J3465" s="69" t="s">
        <v>320</v>
      </c>
      <c r="K3465" s="69" t="s">
        <v>382</v>
      </c>
      <c r="L3465" s="69" t="s">
        <v>420</v>
      </c>
      <c r="M3465" s="69" t="s">
        <v>384</v>
      </c>
      <c r="N3465" s="69" t="s">
        <v>43</v>
      </c>
      <c r="O3465" s="69" t="s">
        <v>433</v>
      </c>
      <c r="P3465" s="69" t="s">
        <v>970</v>
      </c>
      <c r="Q3465" s="69">
        <v>99</v>
      </c>
      <c r="R3465" s="69" t="s">
        <v>91</v>
      </c>
      <c r="V3465" s="59" t="str">
        <f t="shared" si="435"/>
        <v>6611912голубой / красный</v>
      </c>
      <c r="W3465" s="59" t="str">
        <f t="shared" si="433"/>
        <v>6611912</v>
      </c>
      <c r="X3465" s="59" t="str">
        <f t="shared" si="436"/>
        <v>TEXAS COTTON</v>
      </c>
      <c r="AC3465" s="50">
        <f t="shared" si="437"/>
        <v>2</v>
      </c>
      <c r="AD3465" s="43">
        <f t="shared" si="438"/>
        <v>696</v>
      </c>
      <c r="AE3465" s="50">
        <f t="shared" si="439"/>
        <v>2696</v>
      </c>
    </row>
    <row r="3466" spans="1:31">
      <c r="A3466" s="59" t="str">
        <f t="shared" si="434"/>
        <v>661191299</v>
      </c>
      <c r="B3466" s="59" t="str">
        <f t="shared" si="432"/>
        <v>02-696-19</v>
      </c>
      <c r="C3466" s="69" t="s">
        <v>6249</v>
      </c>
      <c r="D3466" s="69" t="s">
        <v>6247</v>
      </c>
      <c r="E3466" s="69" t="s">
        <v>983</v>
      </c>
      <c r="F3466" s="70">
        <v>61</v>
      </c>
      <c r="G3466" s="70" t="s">
        <v>6248</v>
      </c>
      <c r="H3466" s="69" t="s">
        <v>135</v>
      </c>
      <c r="I3466" s="69" t="s">
        <v>2014</v>
      </c>
      <c r="J3466" s="69" t="s">
        <v>320</v>
      </c>
      <c r="K3466" s="69" t="s">
        <v>382</v>
      </c>
      <c r="L3466" s="69" t="s">
        <v>420</v>
      </c>
      <c r="M3466" s="69" t="s">
        <v>384</v>
      </c>
      <c r="N3466" s="69" t="s">
        <v>43</v>
      </c>
      <c r="O3466" s="69" t="s">
        <v>433</v>
      </c>
      <c r="P3466" s="69" t="s">
        <v>970</v>
      </c>
      <c r="Q3466" s="69">
        <v>99</v>
      </c>
      <c r="R3466" s="69" t="s">
        <v>91</v>
      </c>
      <c r="V3466" s="59" t="str">
        <f t="shared" si="435"/>
        <v>6611912голубой / красный</v>
      </c>
      <c r="W3466" s="59" t="str">
        <f t="shared" si="433"/>
        <v>6611912</v>
      </c>
      <c r="X3466" s="59" t="str">
        <f t="shared" si="436"/>
        <v>TEXAS COTTON</v>
      </c>
      <c r="AC3466" s="50">
        <f t="shared" si="437"/>
        <v>2</v>
      </c>
      <c r="AD3466" s="43">
        <f t="shared" si="438"/>
        <v>696</v>
      </c>
      <c r="AE3466" s="50">
        <f t="shared" si="439"/>
        <v>2696</v>
      </c>
    </row>
    <row r="3467" spans="1:31">
      <c r="A3467" s="59" t="str">
        <f t="shared" si="434"/>
        <v>661191299</v>
      </c>
      <c r="B3467" s="59" t="str">
        <f t="shared" si="432"/>
        <v>02-696-19</v>
      </c>
      <c r="C3467" s="69" t="s">
        <v>6250</v>
      </c>
      <c r="D3467" s="69" t="s">
        <v>6247</v>
      </c>
      <c r="E3467" s="69" t="s">
        <v>972</v>
      </c>
      <c r="F3467" s="70">
        <v>59</v>
      </c>
      <c r="G3467" s="70" t="s">
        <v>6248</v>
      </c>
      <c r="H3467" s="69" t="s">
        <v>135</v>
      </c>
      <c r="I3467" s="69" t="s">
        <v>2014</v>
      </c>
      <c r="J3467" s="69" t="s">
        <v>320</v>
      </c>
      <c r="K3467" s="69" t="s">
        <v>382</v>
      </c>
      <c r="L3467" s="69" t="s">
        <v>420</v>
      </c>
      <c r="M3467" s="69" t="s">
        <v>384</v>
      </c>
      <c r="N3467" s="69" t="s">
        <v>43</v>
      </c>
      <c r="O3467" s="69" t="s">
        <v>433</v>
      </c>
      <c r="P3467" s="69" t="s">
        <v>970</v>
      </c>
      <c r="Q3467" s="69">
        <v>99</v>
      </c>
      <c r="R3467" s="69" t="s">
        <v>91</v>
      </c>
      <c r="V3467" s="59" t="str">
        <f t="shared" si="435"/>
        <v>6611912голубой / красный</v>
      </c>
      <c r="W3467" s="59" t="str">
        <f t="shared" si="433"/>
        <v>6611912</v>
      </c>
      <c r="X3467" s="59" t="str">
        <f t="shared" si="436"/>
        <v>TEXAS COTTON</v>
      </c>
      <c r="AC3467" s="50">
        <f t="shared" si="437"/>
        <v>2</v>
      </c>
      <c r="AD3467" s="43">
        <f t="shared" si="438"/>
        <v>696</v>
      </c>
      <c r="AE3467" s="50">
        <f t="shared" si="439"/>
        <v>2696</v>
      </c>
    </row>
    <row r="3468" spans="1:31">
      <c r="A3468" s="59" t="str">
        <f t="shared" si="434"/>
        <v>661191299</v>
      </c>
      <c r="B3468" s="59" t="str">
        <f t="shared" si="432"/>
        <v>02-696-19</v>
      </c>
      <c r="C3468" s="69" t="s">
        <v>6251</v>
      </c>
      <c r="D3468" s="69" t="s">
        <v>6247</v>
      </c>
      <c r="E3468" s="69" t="s">
        <v>967</v>
      </c>
      <c r="F3468" s="70">
        <v>57</v>
      </c>
      <c r="G3468" s="70" t="s">
        <v>6248</v>
      </c>
      <c r="H3468" s="69" t="s">
        <v>135</v>
      </c>
      <c r="I3468" s="69" t="s">
        <v>2014</v>
      </c>
      <c r="J3468" s="69" t="s">
        <v>320</v>
      </c>
      <c r="K3468" s="69" t="s">
        <v>382</v>
      </c>
      <c r="L3468" s="69" t="s">
        <v>420</v>
      </c>
      <c r="M3468" s="69" t="s">
        <v>384</v>
      </c>
      <c r="N3468" s="69" t="s">
        <v>43</v>
      </c>
      <c r="O3468" s="69" t="s">
        <v>433</v>
      </c>
      <c r="P3468" s="69" t="s">
        <v>970</v>
      </c>
      <c r="Q3468" s="69">
        <v>99</v>
      </c>
      <c r="R3468" s="69" t="s">
        <v>91</v>
      </c>
      <c r="V3468" s="59" t="str">
        <f t="shared" si="435"/>
        <v>6611912голубой / красный</v>
      </c>
      <c r="W3468" s="59" t="str">
        <f t="shared" si="433"/>
        <v>6611912</v>
      </c>
      <c r="X3468" s="59" t="str">
        <f t="shared" si="436"/>
        <v>TEXAS COTTON</v>
      </c>
      <c r="AC3468" s="50">
        <f t="shared" si="437"/>
        <v>2</v>
      </c>
      <c r="AD3468" s="43">
        <f t="shared" si="438"/>
        <v>696</v>
      </c>
      <c r="AE3468" s="50">
        <f t="shared" si="439"/>
        <v>2696</v>
      </c>
    </row>
    <row r="3469" spans="1:31">
      <c r="A3469" s="59" t="str">
        <f t="shared" si="434"/>
        <v>661191299</v>
      </c>
      <c r="B3469" s="59" t="str">
        <f t="shared" si="432"/>
        <v>02-696-19</v>
      </c>
      <c r="C3469" s="69" t="s">
        <v>6252</v>
      </c>
      <c r="D3469" s="69" t="s">
        <v>6247</v>
      </c>
      <c r="E3469" s="69" t="s">
        <v>1147</v>
      </c>
      <c r="F3469" s="70">
        <v>55</v>
      </c>
      <c r="G3469" s="70" t="s">
        <v>6248</v>
      </c>
      <c r="H3469" s="69" t="s">
        <v>135</v>
      </c>
      <c r="I3469" s="69" t="s">
        <v>2014</v>
      </c>
      <c r="J3469" s="69" t="s">
        <v>320</v>
      </c>
      <c r="K3469" s="69" t="s">
        <v>382</v>
      </c>
      <c r="L3469" s="69" t="s">
        <v>420</v>
      </c>
      <c r="M3469" s="69" t="s">
        <v>384</v>
      </c>
      <c r="N3469" s="69" t="s">
        <v>43</v>
      </c>
      <c r="O3469" s="69" t="s">
        <v>433</v>
      </c>
      <c r="P3469" s="69" t="s">
        <v>970</v>
      </c>
      <c r="Q3469" s="69">
        <v>99</v>
      </c>
      <c r="R3469" s="69" t="s">
        <v>91</v>
      </c>
      <c r="V3469" s="59" t="str">
        <f t="shared" si="435"/>
        <v>6611912голубой / красный</v>
      </c>
      <c r="W3469" s="59" t="str">
        <f t="shared" si="433"/>
        <v>6611912</v>
      </c>
      <c r="X3469" s="59" t="str">
        <f t="shared" si="436"/>
        <v>TEXAS COTTON</v>
      </c>
      <c r="AC3469" s="50">
        <f t="shared" si="437"/>
        <v>2</v>
      </c>
      <c r="AD3469" s="43">
        <f t="shared" si="438"/>
        <v>696</v>
      </c>
      <c r="AE3469" s="50">
        <f t="shared" si="439"/>
        <v>2696</v>
      </c>
    </row>
    <row r="3470" spans="1:31">
      <c r="A3470" s="59" t="str">
        <f t="shared" si="434"/>
        <v>775118989</v>
      </c>
      <c r="B3470" s="59" t="str">
        <f t="shared" si="432"/>
        <v>02-698-20</v>
      </c>
      <c r="C3470" s="69" t="s">
        <v>6253</v>
      </c>
      <c r="D3470" s="69" t="s">
        <v>6254</v>
      </c>
      <c r="E3470" s="69" t="s">
        <v>907</v>
      </c>
      <c r="F3470" s="70">
        <v>0</v>
      </c>
      <c r="G3470" s="70" t="s">
        <v>6255</v>
      </c>
      <c r="H3470" s="69" t="s">
        <v>806</v>
      </c>
      <c r="I3470" s="69" t="s">
        <v>2014</v>
      </c>
      <c r="J3470" s="69" t="s">
        <v>356</v>
      </c>
      <c r="K3470" s="69" t="s">
        <v>382</v>
      </c>
      <c r="L3470" s="69" t="s">
        <v>420</v>
      </c>
      <c r="M3470" s="69" t="s">
        <v>388</v>
      </c>
      <c r="N3470" s="69" t="s">
        <v>43</v>
      </c>
      <c r="O3470" s="69" t="s">
        <v>386</v>
      </c>
      <c r="P3470" s="69" t="s">
        <v>970</v>
      </c>
      <c r="Q3470" s="69">
        <v>89</v>
      </c>
      <c r="R3470" s="69" t="s">
        <v>65</v>
      </c>
      <c r="V3470" s="59" t="str">
        <f t="shared" si="435"/>
        <v>7751189желтый / бордовый</v>
      </c>
      <c r="W3470" s="59" t="str">
        <f t="shared" si="433"/>
        <v>7751189</v>
      </c>
      <c r="X3470" s="59" t="str">
        <f t="shared" si="436"/>
        <v>TRUCKER CAP AMERICAN HERITAGE MASTER</v>
      </c>
      <c r="AC3470" s="50">
        <f t="shared" si="437"/>
        <v>2</v>
      </c>
      <c r="AD3470" s="43">
        <f t="shared" si="438"/>
        <v>698</v>
      </c>
      <c r="AE3470" s="50">
        <f t="shared" si="439"/>
        <v>2698</v>
      </c>
    </row>
    <row r="3471" spans="1:31">
      <c r="A3471" s="59" t="str">
        <f t="shared" si="434"/>
        <v>775119352</v>
      </c>
      <c r="B3471" s="59" t="str">
        <f t="shared" si="432"/>
        <v>02-697-38</v>
      </c>
      <c r="C3471" s="69" t="s">
        <v>6256</v>
      </c>
      <c r="D3471" s="69" t="s">
        <v>6257</v>
      </c>
      <c r="E3471" s="69" t="s">
        <v>907</v>
      </c>
      <c r="F3471" s="70">
        <v>0</v>
      </c>
      <c r="G3471" s="70" t="s">
        <v>6258</v>
      </c>
      <c r="H3471" s="69" t="s">
        <v>97</v>
      </c>
      <c r="I3471" s="69" t="s">
        <v>2014</v>
      </c>
      <c r="J3471" s="69" t="s">
        <v>356</v>
      </c>
      <c r="K3471" s="69" t="s">
        <v>382</v>
      </c>
      <c r="L3471" s="69" t="s">
        <v>420</v>
      </c>
      <c r="M3471" s="69" t="s">
        <v>388</v>
      </c>
      <c r="N3471" s="69" t="s">
        <v>43</v>
      </c>
      <c r="O3471" s="69" t="s">
        <v>386</v>
      </c>
      <c r="P3471" s="69" t="s">
        <v>970</v>
      </c>
      <c r="Q3471" s="69">
        <v>52</v>
      </c>
      <c r="R3471" s="69" t="s">
        <v>63</v>
      </c>
      <c r="V3471" s="59" t="str">
        <f t="shared" si="435"/>
        <v>7751193бежевый / синий</v>
      </c>
      <c r="W3471" s="59" t="str">
        <f t="shared" si="433"/>
        <v>7751193</v>
      </c>
      <c r="X3471" s="59" t="str">
        <f t="shared" si="436"/>
        <v>TRUCKER CAP AIR AND SEA</v>
      </c>
      <c r="AC3471" s="50">
        <f t="shared" si="437"/>
        <v>2</v>
      </c>
      <c r="AD3471" s="43">
        <f t="shared" si="438"/>
        <v>697</v>
      </c>
      <c r="AE3471" s="50">
        <f t="shared" si="439"/>
        <v>2697</v>
      </c>
    </row>
    <row r="3472" spans="1:31">
      <c r="A3472" s="59" t="str">
        <f t="shared" si="434"/>
        <v>6120501333</v>
      </c>
      <c r="B3472" s="59" t="str">
        <f t="shared" si="432"/>
        <v>02-702-08</v>
      </c>
      <c r="C3472" s="69" t="s">
        <v>6259</v>
      </c>
      <c r="D3472" s="69" t="s">
        <v>6260</v>
      </c>
      <c r="E3472" s="69" t="s">
        <v>967</v>
      </c>
      <c r="F3472" s="70">
        <v>57</v>
      </c>
      <c r="G3472" s="70" t="s">
        <v>6261</v>
      </c>
      <c r="H3472" s="69" t="s">
        <v>83</v>
      </c>
      <c r="I3472" s="69" t="s">
        <v>1018</v>
      </c>
      <c r="J3472" s="69" t="s">
        <v>320</v>
      </c>
      <c r="K3472" s="69" t="s">
        <v>382</v>
      </c>
      <c r="L3472" s="69" t="s">
        <v>420</v>
      </c>
      <c r="M3472" s="69" t="s">
        <v>388</v>
      </c>
      <c r="N3472" s="69" t="s">
        <v>44</v>
      </c>
      <c r="O3472" s="69" t="s">
        <v>428</v>
      </c>
      <c r="P3472" s="69" t="s">
        <v>970</v>
      </c>
      <c r="Q3472" s="69">
        <v>333</v>
      </c>
      <c r="R3472" s="69" t="s">
        <v>83</v>
      </c>
      <c r="V3472" s="59" t="str">
        <f t="shared" si="435"/>
        <v>6120501серый</v>
      </c>
      <c r="W3472" s="59" t="str">
        <f t="shared" si="433"/>
        <v>6120501</v>
      </c>
      <c r="X3472" s="59" t="str">
        <f t="shared" si="436"/>
        <v>MADISON</v>
      </c>
      <c r="AC3472" s="50">
        <f t="shared" si="437"/>
        <v>2</v>
      </c>
      <c r="AD3472" s="43">
        <f t="shared" si="438"/>
        <v>702</v>
      </c>
      <c r="AE3472" s="50">
        <f t="shared" si="439"/>
        <v>2702</v>
      </c>
    </row>
    <row r="3473" spans="1:31">
      <c r="A3473" s="59" t="str">
        <f t="shared" si="434"/>
        <v>6120501333</v>
      </c>
      <c r="B3473" s="59" t="str">
        <f t="shared" si="432"/>
        <v>02-702-08</v>
      </c>
      <c r="C3473" s="69" t="s">
        <v>6262</v>
      </c>
      <c r="D3473" s="69" t="s">
        <v>6260</v>
      </c>
      <c r="E3473" s="69" t="s">
        <v>972</v>
      </c>
      <c r="F3473" s="70">
        <v>59</v>
      </c>
      <c r="G3473" s="70" t="s">
        <v>6261</v>
      </c>
      <c r="H3473" s="69" t="s">
        <v>83</v>
      </c>
      <c r="I3473" s="69" t="s">
        <v>1018</v>
      </c>
      <c r="J3473" s="69" t="s">
        <v>320</v>
      </c>
      <c r="K3473" s="69" t="s">
        <v>382</v>
      </c>
      <c r="L3473" s="69" t="s">
        <v>420</v>
      </c>
      <c r="M3473" s="69" t="s">
        <v>388</v>
      </c>
      <c r="N3473" s="69" t="s">
        <v>44</v>
      </c>
      <c r="O3473" s="69" t="s">
        <v>428</v>
      </c>
      <c r="P3473" s="69" t="s">
        <v>970</v>
      </c>
      <c r="Q3473" s="69">
        <v>333</v>
      </c>
      <c r="R3473" s="69" t="s">
        <v>83</v>
      </c>
      <c r="V3473" s="59" t="str">
        <f t="shared" si="435"/>
        <v>6120501серый</v>
      </c>
      <c r="W3473" s="59" t="str">
        <f t="shared" si="433"/>
        <v>6120501</v>
      </c>
      <c r="X3473" s="59" t="str">
        <f t="shared" si="436"/>
        <v>MADISON</v>
      </c>
      <c r="AC3473" s="50">
        <f t="shared" si="437"/>
        <v>2</v>
      </c>
      <c r="AD3473" s="43">
        <f t="shared" si="438"/>
        <v>702</v>
      </c>
      <c r="AE3473" s="50">
        <f t="shared" si="439"/>
        <v>2702</v>
      </c>
    </row>
    <row r="3474" spans="1:31">
      <c r="A3474" s="59" t="str">
        <f t="shared" si="434"/>
        <v>6120501333</v>
      </c>
      <c r="B3474" s="59" t="str">
        <f t="shared" si="432"/>
        <v>02-702-08</v>
      </c>
      <c r="C3474" s="69" t="s">
        <v>6263</v>
      </c>
      <c r="D3474" s="69" t="s">
        <v>6260</v>
      </c>
      <c r="E3474" s="69" t="s">
        <v>979</v>
      </c>
      <c r="F3474" s="70">
        <v>58</v>
      </c>
      <c r="G3474" s="70" t="s">
        <v>6261</v>
      </c>
      <c r="H3474" s="69" t="s">
        <v>83</v>
      </c>
      <c r="I3474" s="69" t="s">
        <v>1018</v>
      </c>
      <c r="J3474" s="69" t="s">
        <v>320</v>
      </c>
      <c r="K3474" s="69" t="s">
        <v>382</v>
      </c>
      <c r="L3474" s="69" t="s">
        <v>420</v>
      </c>
      <c r="M3474" s="69" t="s">
        <v>388</v>
      </c>
      <c r="N3474" s="69" t="s">
        <v>44</v>
      </c>
      <c r="O3474" s="69" t="s">
        <v>428</v>
      </c>
      <c r="P3474" s="69" t="s">
        <v>970</v>
      </c>
      <c r="Q3474" s="69">
        <v>333</v>
      </c>
      <c r="R3474" s="69" t="s">
        <v>83</v>
      </c>
      <c r="V3474" s="59" t="str">
        <f t="shared" si="435"/>
        <v>6120501серый</v>
      </c>
      <c r="W3474" s="59" t="str">
        <f t="shared" si="433"/>
        <v>6120501</v>
      </c>
      <c r="X3474" s="59" t="str">
        <f t="shared" si="436"/>
        <v>MADISON</v>
      </c>
      <c r="AC3474" s="50">
        <f t="shared" si="437"/>
        <v>2</v>
      </c>
      <c r="AD3474" s="43">
        <f t="shared" si="438"/>
        <v>702</v>
      </c>
      <c r="AE3474" s="50">
        <f t="shared" si="439"/>
        <v>2702</v>
      </c>
    </row>
    <row r="3475" spans="1:31">
      <c r="A3475" s="59" t="str">
        <f t="shared" si="434"/>
        <v>GOODDAYkha</v>
      </c>
      <c r="B3475" s="59" t="str">
        <f t="shared" si="432"/>
        <v>02-022-56</v>
      </c>
      <c r="C3475" s="69" t="s">
        <v>6264</v>
      </c>
      <c r="D3475" s="69" t="s">
        <v>6265</v>
      </c>
      <c r="E3475" s="69" t="s">
        <v>907</v>
      </c>
      <c r="F3475" s="70">
        <v>0</v>
      </c>
      <c r="G3475" s="70" t="s">
        <v>6266</v>
      </c>
      <c r="H3475" s="69" t="s">
        <v>290</v>
      </c>
      <c r="I3475" s="69" t="s">
        <v>908</v>
      </c>
      <c r="J3475" s="69" t="s">
        <v>327</v>
      </c>
      <c r="K3475" s="69" t="s">
        <v>382</v>
      </c>
      <c r="L3475" s="69" t="s">
        <v>420</v>
      </c>
      <c r="M3475" s="69" t="s">
        <v>388</v>
      </c>
      <c r="N3475" s="69" t="s">
        <v>43</v>
      </c>
      <c r="O3475" s="69" t="s">
        <v>386</v>
      </c>
      <c r="P3475" s="69" t="s">
        <v>970</v>
      </c>
      <c r="Q3475" s="69" t="s">
        <v>6267</v>
      </c>
      <c r="R3475" s="69" t="s">
        <v>195</v>
      </c>
      <c r="V3475" s="59" t="str">
        <f t="shared" si="435"/>
        <v>GOODDAYхаки</v>
      </c>
      <c r="W3475" s="59" t="str">
        <f t="shared" si="433"/>
        <v>GOODDAY</v>
      </c>
      <c r="X3475" s="59" t="str">
        <f t="shared" si="436"/>
        <v/>
      </c>
      <c r="AC3475" s="50">
        <f t="shared" si="437"/>
        <v>2</v>
      </c>
      <c r="AD3475" s="43">
        <f t="shared" si="438"/>
        <v>22</v>
      </c>
      <c r="AE3475" s="50">
        <f t="shared" si="439"/>
        <v>2022</v>
      </c>
    </row>
    <row r="3476" spans="1:31">
      <c r="A3476" s="59" t="str">
        <f t="shared" si="434"/>
        <v>DJIGANblk</v>
      </c>
      <c r="B3476" s="59" t="str">
        <f t="shared" si="432"/>
        <v>02-023-09</v>
      </c>
      <c r="C3476" s="69" t="s">
        <v>6268</v>
      </c>
      <c r="D3476" s="69" t="s">
        <v>6269</v>
      </c>
      <c r="E3476" s="69" t="s">
        <v>907</v>
      </c>
      <c r="F3476" s="70">
        <v>0</v>
      </c>
      <c r="G3476" s="70" t="s">
        <v>6270</v>
      </c>
      <c r="H3476" s="69" t="s">
        <v>53</v>
      </c>
      <c r="I3476" s="69" t="s">
        <v>908</v>
      </c>
      <c r="J3476" s="69" t="s">
        <v>340</v>
      </c>
      <c r="K3476" s="69" t="s">
        <v>382</v>
      </c>
      <c r="L3476" s="69" t="s">
        <v>420</v>
      </c>
      <c r="M3476" s="69" t="s">
        <v>389</v>
      </c>
      <c r="N3476" s="69" t="s">
        <v>43</v>
      </c>
      <c r="O3476" s="69" t="s">
        <v>386</v>
      </c>
      <c r="P3476" s="69" t="s">
        <v>970</v>
      </c>
      <c r="Q3476" s="69" t="s">
        <v>6271</v>
      </c>
      <c r="R3476" s="69" t="s">
        <v>53</v>
      </c>
      <c r="V3476" s="59" t="str">
        <f t="shared" si="435"/>
        <v>DJIGANчерный</v>
      </c>
      <c r="W3476" s="59" t="str">
        <f t="shared" si="433"/>
        <v>DJIGAN</v>
      </c>
      <c r="X3476" s="59" t="str">
        <f t="shared" si="436"/>
        <v/>
      </c>
      <c r="AC3476" s="50">
        <f t="shared" si="437"/>
        <v>2</v>
      </c>
      <c r="AD3476" s="43">
        <f t="shared" si="438"/>
        <v>23</v>
      </c>
      <c r="AE3476" s="50">
        <f t="shared" si="439"/>
        <v>2023</v>
      </c>
    </row>
    <row r="3477" spans="1:31">
      <c r="A3477" s="59" t="str">
        <f t="shared" si="434"/>
        <v>IHVADgrn</v>
      </c>
      <c r="B3477" s="59" t="str">
        <f t="shared" si="432"/>
        <v>02-024-07</v>
      </c>
      <c r="C3477" s="69" t="s">
        <v>6272</v>
      </c>
      <c r="D3477" s="69" t="s">
        <v>6273</v>
      </c>
      <c r="E3477" s="69" t="s">
        <v>967</v>
      </c>
      <c r="F3477" s="70">
        <v>57</v>
      </c>
      <c r="G3477" s="70" t="s">
        <v>6274</v>
      </c>
      <c r="H3477" s="69" t="s">
        <v>60</v>
      </c>
      <c r="I3477" s="69" t="s">
        <v>6275</v>
      </c>
      <c r="J3477" s="69" t="s">
        <v>350</v>
      </c>
      <c r="K3477" s="69" t="s">
        <v>382</v>
      </c>
      <c r="L3477" s="69" t="s">
        <v>420</v>
      </c>
      <c r="M3477" s="69" t="s">
        <v>388</v>
      </c>
      <c r="N3477" s="69" t="s">
        <v>43</v>
      </c>
      <c r="O3477" s="69" t="s">
        <v>386</v>
      </c>
      <c r="P3477" s="69" t="s">
        <v>970</v>
      </c>
      <c r="Q3477" s="69" t="s">
        <v>6276</v>
      </c>
      <c r="R3477" s="69" t="s">
        <v>60</v>
      </c>
      <c r="V3477" s="59" t="str">
        <f t="shared" si="435"/>
        <v>IHVADзеленый</v>
      </c>
      <c r="W3477" s="59" t="str">
        <f t="shared" si="433"/>
        <v>IHVAD</v>
      </c>
      <c r="X3477" s="59" t="str">
        <f t="shared" si="436"/>
        <v/>
      </c>
      <c r="AC3477" s="50">
        <f t="shared" si="437"/>
        <v>2</v>
      </c>
      <c r="AD3477" s="43">
        <f t="shared" si="438"/>
        <v>24</v>
      </c>
      <c r="AE3477" s="50">
        <f t="shared" si="439"/>
        <v>2024</v>
      </c>
    </row>
    <row r="3478" spans="1:31">
      <c r="A3478" s="59" t="str">
        <f t="shared" si="434"/>
        <v>VIOLETpur</v>
      </c>
      <c r="B3478" s="59" t="str">
        <f t="shared" si="432"/>
        <v>02-025-41</v>
      </c>
      <c r="C3478" s="69" t="s">
        <v>6277</v>
      </c>
      <c r="D3478" s="69" t="s">
        <v>6278</v>
      </c>
      <c r="E3478" s="69" t="s">
        <v>983</v>
      </c>
      <c r="F3478" s="70">
        <v>61</v>
      </c>
      <c r="G3478" s="70" t="s">
        <v>6279</v>
      </c>
      <c r="H3478" s="69" t="s">
        <v>286</v>
      </c>
      <c r="I3478" s="69" t="s">
        <v>1018</v>
      </c>
      <c r="J3478" s="69" t="s">
        <v>345</v>
      </c>
      <c r="K3478" s="69" t="s">
        <v>382</v>
      </c>
      <c r="L3478" s="69" t="s">
        <v>420</v>
      </c>
      <c r="M3478" s="69" t="s">
        <v>388</v>
      </c>
      <c r="N3478" s="69" t="s">
        <v>30</v>
      </c>
      <c r="O3478" s="69" t="s">
        <v>445</v>
      </c>
      <c r="P3478" s="69" t="s">
        <v>970</v>
      </c>
      <c r="Q3478" s="69" t="s">
        <v>6280</v>
      </c>
      <c r="R3478" s="69" t="s">
        <v>286</v>
      </c>
      <c r="V3478" s="59" t="str">
        <f t="shared" si="435"/>
        <v>VIOLETфиолетовый</v>
      </c>
      <c r="W3478" s="59" t="str">
        <f t="shared" si="433"/>
        <v>VIOLET</v>
      </c>
      <c r="X3478" s="59" t="str">
        <f t="shared" si="436"/>
        <v/>
      </c>
      <c r="AC3478" s="50">
        <f t="shared" si="437"/>
        <v>2</v>
      </c>
      <c r="AD3478" s="43">
        <f t="shared" si="438"/>
        <v>25</v>
      </c>
      <c r="AE3478" s="50">
        <f t="shared" si="439"/>
        <v>2025</v>
      </c>
    </row>
    <row r="3479" spans="1:31">
      <c r="A3479" s="59" t="str">
        <f t="shared" si="434"/>
        <v>SOMMERSETbro</v>
      </c>
      <c r="B3479" s="59" t="str">
        <f t="shared" si="432"/>
        <v>02-026-14</v>
      </c>
      <c r="C3479" s="69" t="s">
        <v>6281</v>
      </c>
      <c r="D3479" s="69" t="s">
        <v>6282</v>
      </c>
      <c r="E3479" s="69" t="s">
        <v>981</v>
      </c>
      <c r="F3479" s="70">
        <v>60</v>
      </c>
      <c r="G3479" s="70" t="s">
        <v>6283</v>
      </c>
      <c r="H3479" s="69" t="s">
        <v>86</v>
      </c>
      <c r="I3479" s="69" t="s">
        <v>969</v>
      </c>
      <c r="J3479" s="69" t="s">
        <v>345</v>
      </c>
      <c r="K3479" s="69" t="s">
        <v>382</v>
      </c>
      <c r="L3479" s="69" t="s">
        <v>420</v>
      </c>
      <c r="M3479" s="69" t="s">
        <v>384</v>
      </c>
      <c r="N3479" s="69" t="s">
        <v>36</v>
      </c>
      <c r="O3479" s="69" t="s">
        <v>445</v>
      </c>
      <c r="P3479" s="69" t="s">
        <v>970</v>
      </c>
      <c r="Q3479" s="69" t="s">
        <v>6284</v>
      </c>
      <c r="R3479" s="69" t="s">
        <v>86</v>
      </c>
      <c r="V3479" s="59" t="str">
        <f t="shared" si="435"/>
        <v>SOMMERSETкоричневый</v>
      </c>
      <c r="W3479" s="59" t="str">
        <f t="shared" si="433"/>
        <v>SOMMERSET</v>
      </c>
      <c r="X3479" s="59" t="str">
        <f t="shared" si="436"/>
        <v/>
      </c>
      <c r="AC3479" s="50">
        <f t="shared" si="437"/>
        <v>2</v>
      </c>
      <c r="AD3479" s="43">
        <f t="shared" si="438"/>
        <v>26</v>
      </c>
      <c r="AE3479" s="50">
        <f t="shared" si="439"/>
        <v>2026</v>
      </c>
    </row>
    <row r="3480" spans="1:31">
      <c r="A3480" s="59" t="str">
        <f t="shared" si="434"/>
        <v>213840411</v>
      </c>
      <c r="B3480" s="59" t="str">
        <f t="shared" si="432"/>
        <v>02-012-14</v>
      </c>
      <c r="C3480" s="69" t="s">
        <v>6285</v>
      </c>
      <c r="D3480" s="69" t="s">
        <v>6286</v>
      </c>
      <c r="E3480" s="69" t="s">
        <v>972</v>
      </c>
      <c r="F3480" s="70">
        <v>59</v>
      </c>
      <c r="G3480" s="70" t="s">
        <v>6287</v>
      </c>
      <c r="H3480" s="69" t="s">
        <v>86</v>
      </c>
      <c r="I3480" s="69" t="s">
        <v>999</v>
      </c>
      <c r="J3480" s="69" t="s">
        <v>330</v>
      </c>
      <c r="K3480" s="69" t="s">
        <v>382</v>
      </c>
      <c r="L3480" s="69" t="s">
        <v>420</v>
      </c>
      <c r="M3480" s="69" t="s">
        <v>384</v>
      </c>
      <c r="N3480" s="69" t="s">
        <v>35</v>
      </c>
      <c r="O3480" s="69" t="s">
        <v>428</v>
      </c>
      <c r="P3480" s="69" t="s">
        <v>970</v>
      </c>
      <c r="Q3480" s="69">
        <v>11</v>
      </c>
      <c r="R3480" s="69" t="s">
        <v>86</v>
      </c>
      <c r="V3480" s="59" t="str">
        <f t="shared" si="435"/>
        <v>2138404коричневый</v>
      </c>
      <c r="W3480" s="59" t="str">
        <f t="shared" si="433"/>
        <v>2138404</v>
      </c>
      <c r="X3480" s="59" t="str">
        <f t="shared" si="436"/>
        <v>SCOTIA</v>
      </c>
      <c r="AC3480" s="50">
        <f t="shared" si="437"/>
        <v>2</v>
      </c>
      <c r="AD3480" s="43">
        <f t="shared" si="438"/>
        <v>12</v>
      </c>
      <c r="AE3480" s="50">
        <f t="shared" si="439"/>
        <v>2012</v>
      </c>
    </row>
    <row r="3481" spans="1:31">
      <c r="A3481" s="59" t="str">
        <f t="shared" si="434"/>
        <v>252800163</v>
      </c>
      <c r="B3481" s="59" t="str">
        <f t="shared" si="432"/>
        <v>02-001-14</v>
      </c>
      <c r="C3481" s="69" t="s">
        <v>6288</v>
      </c>
      <c r="D3481" s="69" t="s">
        <v>6289</v>
      </c>
      <c r="E3481" s="69" t="s">
        <v>972</v>
      </c>
      <c r="F3481" s="70">
        <v>59</v>
      </c>
      <c r="G3481" s="70" t="s">
        <v>1017</v>
      </c>
      <c r="H3481" s="69" t="s">
        <v>86</v>
      </c>
      <c r="I3481" s="69" t="s">
        <v>1018</v>
      </c>
      <c r="J3481" s="69" t="s">
        <v>330</v>
      </c>
      <c r="K3481" s="69" t="s">
        <v>382</v>
      </c>
      <c r="L3481" s="69" t="s">
        <v>420</v>
      </c>
      <c r="M3481" s="69" t="s">
        <v>388</v>
      </c>
      <c r="N3481" s="69" t="s">
        <v>30</v>
      </c>
      <c r="O3481" s="69" t="s">
        <v>445</v>
      </c>
      <c r="P3481" s="69" t="s">
        <v>970</v>
      </c>
      <c r="Q3481" s="69">
        <v>63</v>
      </c>
      <c r="R3481" s="69" t="s">
        <v>86</v>
      </c>
      <c r="V3481" s="59" t="str">
        <f t="shared" si="435"/>
        <v>2528001коричневый</v>
      </c>
      <c r="W3481" s="59" t="str">
        <f t="shared" si="433"/>
        <v>2528001</v>
      </c>
      <c r="X3481" s="59" t="str">
        <f t="shared" si="436"/>
        <v>NEWARK</v>
      </c>
      <c r="AC3481" s="50">
        <f t="shared" si="437"/>
        <v>2</v>
      </c>
      <c r="AD3481" s="43">
        <f t="shared" si="438"/>
        <v>1</v>
      </c>
      <c r="AE3481" s="50">
        <f t="shared" si="439"/>
        <v>2001</v>
      </c>
    </row>
    <row r="3482" spans="1:31">
      <c r="A3482" s="59" t="str">
        <f t="shared" si="434"/>
        <v>21982131</v>
      </c>
      <c r="B3482" s="59" t="str">
        <f t="shared" si="432"/>
        <v>02-002-09</v>
      </c>
      <c r="C3482" s="69" t="s">
        <v>6290</v>
      </c>
      <c r="D3482" s="69" t="s">
        <v>6291</v>
      </c>
      <c r="E3482" s="69" t="s">
        <v>972</v>
      </c>
      <c r="F3482" s="70">
        <v>59</v>
      </c>
      <c r="G3482" s="70" t="s">
        <v>6292</v>
      </c>
      <c r="H3482" s="69" t="s">
        <v>53</v>
      </c>
      <c r="I3482" s="69" t="s">
        <v>976</v>
      </c>
      <c r="J3482" s="69" t="s">
        <v>330</v>
      </c>
      <c r="K3482" s="69" t="s">
        <v>382</v>
      </c>
      <c r="L3482" s="69" t="s">
        <v>420</v>
      </c>
      <c r="M3482" s="69" t="s">
        <v>388</v>
      </c>
      <c r="N3482" s="69" t="s">
        <v>38</v>
      </c>
      <c r="O3482" s="69" t="s">
        <v>428</v>
      </c>
      <c r="P3482" s="69" t="s">
        <v>970</v>
      </c>
      <c r="Q3482" s="69">
        <v>1</v>
      </c>
      <c r="R3482" s="69" t="s">
        <v>53</v>
      </c>
      <c r="V3482" s="59" t="str">
        <f t="shared" si="435"/>
        <v>2198213черный</v>
      </c>
      <c r="W3482" s="59" t="str">
        <f t="shared" si="433"/>
        <v>2198213</v>
      </c>
      <c r="X3482" s="59" t="str">
        <f t="shared" si="436"/>
        <v>LEANDER</v>
      </c>
      <c r="AC3482" s="50">
        <f t="shared" si="437"/>
        <v>2</v>
      </c>
      <c r="AD3482" s="43">
        <f t="shared" si="438"/>
        <v>2</v>
      </c>
      <c r="AE3482" s="50">
        <f t="shared" si="439"/>
        <v>2002</v>
      </c>
    </row>
    <row r="3483" spans="1:31">
      <c r="A3483" s="59" t="str">
        <f t="shared" si="434"/>
        <v>21982131</v>
      </c>
      <c r="B3483" s="59" t="str">
        <f t="shared" si="432"/>
        <v>02-002-09</v>
      </c>
      <c r="C3483" s="69" t="s">
        <v>6293</v>
      </c>
      <c r="D3483" s="69" t="s">
        <v>6291</v>
      </c>
      <c r="E3483" s="69" t="s">
        <v>967</v>
      </c>
      <c r="F3483" s="70">
        <v>57</v>
      </c>
      <c r="G3483" s="70" t="s">
        <v>6292</v>
      </c>
      <c r="H3483" s="69" t="s">
        <v>53</v>
      </c>
      <c r="I3483" s="69" t="s">
        <v>976</v>
      </c>
      <c r="J3483" s="69" t="s">
        <v>330</v>
      </c>
      <c r="K3483" s="69" t="s">
        <v>382</v>
      </c>
      <c r="L3483" s="69" t="s">
        <v>420</v>
      </c>
      <c r="M3483" s="69" t="s">
        <v>388</v>
      </c>
      <c r="N3483" s="69" t="s">
        <v>38</v>
      </c>
      <c r="O3483" s="69" t="s">
        <v>428</v>
      </c>
      <c r="P3483" s="69" t="s">
        <v>970</v>
      </c>
      <c r="Q3483" s="69">
        <v>1</v>
      </c>
      <c r="R3483" s="69" t="s">
        <v>53</v>
      </c>
      <c r="V3483" s="59" t="str">
        <f t="shared" si="435"/>
        <v>2198213черный</v>
      </c>
      <c r="W3483" s="59" t="str">
        <f t="shared" si="433"/>
        <v>2198213</v>
      </c>
      <c r="X3483" s="59" t="str">
        <f t="shared" si="436"/>
        <v>LEANDER</v>
      </c>
      <c r="AC3483" s="50">
        <f t="shared" si="437"/>
        <v>2</v>
      </c>
      <c r="AD3483" s="43">
        <f t="shared" si="438"/>
        <v>2</v>
      </c>
      <c r="AE3483" s="50">
        <f t="shared" si="439"/>
        <v>2002</v>
      </c>
    </row>
    <row r="3484" spans="1:31">
      <c r="A3484" s="59" t="str">
        <f t="shared" si="434"/>
        <v>25180011</v>
      </c>
      <c r="B3484" s="59" t="str">
        <f t="shared" si="432"/>
        <v>02-003-09</v>
      </c>
      <c r="C3484" s="69" t="s">
        <v>6294</v>
      </c>
      <c r="D3484" s="69" t="s">
        <v>6295</v>
      </c>
      <c r="E3484" s="69" t="s">
        <v>972</v>
      </c>
      <c r="F3484" s="70">
        <v>59</v>
      </c>
      <c r="G3484" s="70" t="s">
        <v>6296</v>
      </c>
      <c r="H3484" s="69" t="s">
        <v>53</v>
      </c>
      <c r="I3484" s="69" t="s">
        <v>1018</v>
      </c>
      <c r="J3484" s="69" t="s">
        <v>330</v>
      </c>
      <c r="K3484" s="69" t="s">
        <v>382</v>
      </c>
      <c r="L3484" s="69" t="s">
        <v>420</v>
      </c>
      <c r="M3484" s="69" t="s">
        <v>388</v>
      </c>
      <c r="N3484" s="69" t="s">
        <v>30</v>
      </c>
      <c r="O3484" s="69" t="s">
        <v>445</v>
      </c>
      <c r="P3484" s="69" t="s">
        <v>970</v>
      </c>
      <c r="Q3484" s="69">
        <v>1</v>
      </c>
      <c r="R3484" s="69" t="s">
        <v>53</v>
      </c>
      <c r="V3484" s="59" t="str">
        <f t="shared" si="435"/>
        <v>2518001черный</v>
      </c>
      <c r="W3484" s="59" t="str">
        <f t="shared" si="433"/>
        <v>2518001</v>
      </c>
      <c r="X3484" s="59" t="str">
        <f t="shared" si="436"/>
        <v>SELLS</v>
      </c>
      <c r="AC3484" s="50">
        <f t="shared" si="437"/>
        <v>2</v>
      </c>
      <c r="AD3484" s="43">
        <f t="shared" si="438"/>
        <v>3</v>
      </c>
      <c r="AE3484" s="50">
        <f t="shared" si="439"/>
        <v>2003</v>
      </c>
    </row>
    <row r="3485" spans="1:31">
      <c r="A3485" s="59" t="str">
        <f t="shared" si="434"/>
        <v>25280261</v>
      </c>
      <c r="B3485" s="59" t="str">
        <f t="shared" si="432"/>
        <v>02-004-09</v>
      </c>
      <c r="C3485" s="69" t="s">
        <v>6297</v>
      </c>
      <c r="D3485" s="69" t="s">
        <v>6298</v>
      </c>
      <c r="E3485" s="69" t="s">
        <v>972</v>
      </c>
      <c r="F3485" s="70">
        <v>59</v>
      </c>
      <c r="G3485" s="70" t="s">
        <v>6299</v>
      </c>
      <c r="H3485" s="69" t="s">
        <v>53</v>
      </c>
      <c r="I3485" s="69" t="s">
        <v>1018</v>
      </c>
      <c r="J3485" s="69" t="s">
        <v>330</v>
      </c>
      <c r="K3485" s="69" t="s">
        <v>382</v>
      </c>
      <c r="L3485" s="69" t="s">
        <v>420</v>
      </c>
      <c r="M3485" s="69" t="s">
        <v>388</v>
      </c>
      <c r="N3485" s="69" t="s">
        <v>30</v>
      </c>
      <c r="O3485" s="69" t="s">
        <v>445</v>
      </c>
      <c r="P3485" s="69" t="s">
        <v>970</v>
      </c>
      <c r="Q3485" s="69">
        <v>1</v>
      </c>
      <c r="R3485" s="69" t="s">
        <v>53</v>
      </c>
      <c r="V3485" s="59" t="str">
        <f t="shared" si="435"/>
        <v>2528026черный</v>
      </c>
      <c r="W3485" s="59" t="str">
        <f t="shared" si="433"/>
        <v>2528026</v>
      </c>
      <c r="X3485" s="59" t="str">
        <f t="shared" si="436"/>
        <v>RUTHERFORD</v>
      </c>
      <c r="AC3485" s="50">
        <f t="shared" si="437"/>
        <v>2</v>
      </c>
      <c r="AD3485" s="43">
        <f t="shared" si="438"/>
        <v>4</v>
      </c>
      <c r="AE3485" s="50">
        <f t="shared" si="439"/>
        <v>2004</v>
      </c>
    </row>
    <row r="3486" spans="1:31">
      <c r="A3486" s="59" t="str">
        <f t="shared" si="434"/>
        <v>27180011</v>
      </c>
      <c r="B3486" s="59" t="str">
        <f t="shared" si="432"/>
        <v>02-005-09</v>
      </c>
      <c r="C3486" s="69" t="s">
        <v>6300</v>
      </c>
      <c r="D3486" s="69" t="s">
        <v>6301</v>
      </c>
      <c r="E3486" s="69" t="s">
        <v>972</v>
      </c>
      <c r="F3486" s="70">
        <v>59</v>
      </c>
      <c r="G3486" s="70" t="s">
        <v>6302</v>
      </c>
      <c r="H3486" s="69" t="s">
        <v>53</v>
      </c>
      <c r="I3486" s="69" t="s">
        <v>1018</v>
      </c>
      <c r="J3486" s="69" t="s">
        <v>330</v>
      </c>
      <c r="K3486" s="69" t="s">
        <v>382</v>
      </c>
      <c r="L3486" s="69" t="s">
        <v>420</v>
      </c>
      <c r="M3486" s="69" t="s">
        <v>388</v>
      </c>
      <c r="N3486" s="69" t="s">
        <v>30</v>
      </c>
      <c r="O3486" s="69" t="s">
        <v>445</v>
      </c>
      <c r="P3486" s="69" t="s">
        <v>970</v>
      </c>
      <c r="Q3486" s="69">
        <v>1</v>
      </c>
      <c r="R3486" s="69" t="s">
        <v>53</v>
      </c>
      <c r="V3486" s="59" t="str">
        <f t="shared" si="435"/>
        <v>2718001черный</v>
      </c>
      <c r="W3486" s="59" t="str">
        <f t="shared" si="433"/>
        <v>2718001</v>
      </c>
      <c r="X3486" s="59" t="str">
        <f t="shared" si="436"/>
        <v>VAIL</v>
      </c>
      <c r="AC3486" s="50">
        <f t="shared" si="437"/>
        <v>2</v>
      </c>
      <c r="AD3486" s="43">
        <f t="shared" si="438"/>
        <v>5</v>
      </c>
      <c r="AE3486" s="50">
        <f t="shared" si="439"/>
        <v>2005</v>
      </c>
    </row>
    <row r="3487" spans="1:31">
      <c r="A3487" s="59" t="str">
        <f t="shared" si="434"/>
        <v>211820163</v>
      </c>
      <c r="B3487" s="59" t="str">
        <f t="shared" si="432"/>
        <v>02-006-14</v>
      </c>
      <c r="C3487" s="69" t="s">
        <v>6303</v>
      </c>
      <c r="D3487" s="69" t="s">
        <v>6304</v>
      </c>
      <c r="E3487" s="69" t="s">
        <v>979</v>
      </c>
      <c r="F3487" s="70">
        <v>58</v>
      </c>
      <c r="G3487" s="70" t="s">
        <v>975</v>
      </c>
      <c r="H3487" s="69" t="s">
        <v>86</v>
      </c>
      <c r="I3487" s="69" t="s">
        <v>976</v>
      </c>
      <c r="J3487" s="69" t="s">
        <v>330</v>
      </c>
      <c r="K3487" s="69" t="s">
        <v>382</v>
      </c>
      <c r="L3487" s="69" t="s">
        <v>420</v>
      </c>
      <c r="M3487" s="69" t="s">
        <v>388</v>
      </c>
      <c r="N3487" s="69" t="s">
        <v>38</v>
      </c>
      <c r="O3487" s="69" t="s">
        <v>442</v>
      </c>
      <c r="P3487" s="69" t="s">
        <v>970</v>
      </c>
      <c r="Q3487" s="69">
        <v>63</v>
      </c>
      <c r="R3487" s="69" t="s">
        <v>86</v>
      </c>
      <c r="V3487" s="59" t="str">
        <f t="shared" si="435"/>
        <v>2118201коричневый</v>
      </c>
      <c r="W3487" s="59" t="str">
        <f t="shared" si="433"/>
        <v>2118201</v>
      </c>
      <c r="X3487" s="59" t="str">
        <f t="shared" si="436"/>
        <v>PENN</v>
      </c>
      <c r="AC3487" s="50">
        <f t="shared" si="437"/>
        <v>2</v>
      </c>
      <c r="AD3487" s="43">
        <f t="shared" si="438"/>
        <v>6</v>
      </c>
      <c r="AE3487" s="50">
        <f t="shared" si="439"/>
        <v>2006</v>
      </c>
    </row>
    <row r="3488" spans="1:31">
      <c r="A3488" s="59" t="str">
        <f t="shared" si="434"/>
        <v>211820163</v>
      </c>
      <c r="B3488" s="59" t="str">
        <f t="shared" si="432"/>
        <v>02-006-14</v>
      </c>
      <c r="C3488" s="69" t="s">
        <v>6305</v>
      </c>
      <c r="D3488" s="69" t="s">
        <v>6304</v>
      </c>
      <c r="E3488" s="69" t="s">
        <v>981</v>
      </c>
      <c r="F3488" s="70">
        <v>60</v>
      </c>
      <c r="G3488" s="70" t="s">
        <v>975</v>
      </c>
      <c r="H3488" s="69" t="s">
        <v>86</v>
      </c>
      <c r="I3488" s="69" t="s">
        <v>976</v>
      </c>
      <c r="J3488" s="69" t="s">
        <v>330</v>
      </c>
      <c r="K3488" s="69" t="s">
        <v>382</v>
      </c>
      <c r="L3488" s="69" t="s">
        <v>420</v>
      </c>
      <c r="M3488" s="69" t="s">
        <v>388</v>
      </c>
      <c r="N3488" s="69" t="s">
        <v>38</v>
      </c>
      <c r="O3488" s="69" t="s">
        <v>442</v>
      </c>
      <c r="P3488" s="69" t="s">
        <v>970</v>
      </c>
      <c r="Q3488" s="69">
        <v>63</v>
      </c>
      <c r="R3488" s="69" t="s">
        <v>86</v>
      </c>
      <c r="V3488" s="59" t="str">
        <f t="shared" si="435"/>
        <v>2118201коричневый</v>
      </c>
      <c r="W3488" s="59" t="str">
        <f t="shared" si="433"/>
        <v>2118201</v>
      </c>
      <c r="X3488" s="59" t="str">
        <f t="shared" si="436"/>
        <v>PENN</v>
      </c>
      <c r="AC3488" s="50">
        <f t="shared" si="437"/>
        <v>2</v>
      </c>
      <c r="AD3488" s="43">
        <f t="shared" si="438"/>
        <v>6</v>
      </c>
      <c r="AE3488" s="50">
        <f t="shared" si="439"/>
        <v>2006</v>
      </c>
    </row>
    <row r="3489" spans="1:31">
      <c r="A3489" s="59" t="str">
        <f t="shared" si="434"/>
        <v>211820163</v>
      </c>
      <c r="B3489" s="59" t="str">
        <f t="shared" ref="B3489:B3552" si="440">IF(C3489&lt;&gt;"",LEFT(C3489,9),"")</f>
        <v>02-006-14</v>
      </c>
      <c r="C3489" s="69" t="s">
        <v>6306</v>
      </c>
      <c r="D3489" s="69" t="s">
        <v>6304</v>
      </c>
      <c r="E3489" s="69" t="s">
        <v>989</v>
      </c>
      <c r="F3489" s="70">
        <v>63</v>
      </c>
      <c r="G3489" s="70" t="s">
        <v>975</v>
      </c>
      <c r="H3489" s="69" t="s">
        <v>86</v>
      </c>
      <c r="I3489" s="69" t="s">
        <v>976</v>
      </c>
      <c r="J3489" s="69" t="s">
        <v>330</v>
      </c>
      <c r="K3489" s="69" t="s">
        <v>382</v>
      </c>
      <c r="L3489" s="69" t="s">
        <v>420</v>
      </c>
      <c r="M3489" s="69" t="s">
        <v>388</v>
      </c>
      <c r="N3489" s="69" t="s">
        <v>38</v>
      </c>
      <c r="O3489" s="69" t="s">
        <v>442</v>
      </c>
      <c r="P3489" s="69" t="s">
        <v>970</v>
      </c>
      <c r="Q3489" s="69">
        <v>63</v>
      </c>
      <c r="R3489" s="69" t="s">
        <v>86</v>
      </c>
      <c r="V3489" s="59" t="str">
        <f t="shared" si="435"/>
        <v>2118201коричневый</v>
      </c>
      <c r="W3489" s="59" t="str">
        <f t="shared" si="433"/>
        <v>2118201</v>
      </c>
      <c r="X3489" s="59" t="str">
        <f t="shared" si="436"/>
        <v>PENN</v>
      </c>
      <c r="AC3489" s="50">
        <f t="shared" si="437"/>
        <v>2</v>
      </c>
      <c r="AD3489" s="43">
        <f t="shared" si="438"/>
        <v>6</v>
      </c>
      <c r="AE3489" s="50">
        <f t="shared" si="439"/>
        <v>2006</v>
      </c>
    </row>
    <row r="3490" spans="1:31">
      <c r="A3490" s="59" t="str">
        <f t="shared" si="434"/>
        <v>211820163</v>
      </c>
      <c r="B3490" s="59" t="str">
        <f t="shared" si="440"/>
        <v>02-006-14</v>
      </c>
      <c r="C3490" s="69" t="s">
        <v>6307</v>
      </c>
      <c r="D3490" s="69" t="s">
        <v>6304</v>
      </c>
      <c r="E3490" s="69" t="s">
        <v>967</v>
      </c>
      <c r="F3490" s="70">
        <v>57</v>
      </c>
      <c r="G3490" s="70" t="s">
        <v>975</v>
      </c>
      <c r="H3490" s="69" t="s">
        <v>86</v>
      </c>
      <c r="I3490" s="69" t="s">
        <v>976</v>
      </c>
      <c r="J3490" s="69" t="s">
        <v>330</v>
      </c>
      <c r="K3490" s="69" t="s">
        <v>382</v>
      </c>
      <c r="L3490" s="69" t="s">
        <v>420</v>
      </c>
      <c r="M3490" s="69" t="s">
        <v>388</v>
      </c>
      <c r="N3490" s="69" t="s">
        <v>38</v>
      </c>
      <c r="O3490" s="69" t="s">
        <v>442</v>
      </c>
      <c r="P3490" s="69" t="s">
        <v>970</v>
      </c>
      <c r="Q3490" s="69">
        <v>63</v>
      </c>
      <c r="R3490" s="69" t="s">
        <v>86</v>
      </c>
      <c r="V3490" s="59" t="str">
        <f t="shared" si="435"/>
        <v>2118201коричневый</v>
      </c>
      <c r="W3490" s="59" t="str">
        <f t="shared" si="433"/>
        <v>2118201</v>
      </c>
      <c r="X3490" s="59" t="str">
        <f t="shared" si="436"/>
        <v>PENN</v>
      </c>
      <c r="AC3490" s="50">
        <f t="shared" si="437"/>
        <v>2</v>
      </c>
      <c r="AD3490" s="43">
        <f t="shared" si="438"/>
        <v>6</v>
      </c>
      <c r="AE3490" s="50">
        <f t="shared" si="439"/>
        <v>2006</v>
      </c>
    </row>
    <row r="3491" spans="1:31">
      <c r="A3491" s="59" t="str">
        <f t="shared" si="434"/>
        <v>211820163</v>
      </c>
      <c r="B3491" s="59" t="str">
        <f t="shared" si="440"/>
        <v>02-006-14</v>
      </c>
      <c r="C3491" s="69" t="s">
        <v>6308</v>
      </c>
      <c r="D3491" s="69" t="s">
        <v>6304</v>
      </c>
      <c r="E3491" s="69" t="s">
        <v>983</v>
      </c>
      <c r="F3491" s="70">
        <v>61</v>
      </c>
      <c r="G3491" s="70" t="s">
        <v>975</v>
      </c>
      <c r="H3491" s="69" t="s">
        <v>86</v>
      </c>
      <c r="I3491" s="69" t="s">
        <v>976</v>
      </c>
      <c r="J3491" s="69" t="s">
        <v>330</v>
      </c>
      <c r="K3491" s="69" t="s">
        <v>382</v>
      </c>
      <c r="L3491" s="69" t="s">
        <v>420</v>
      </c>
      <c r="M3491" s="69" t="s">
        <v>388</v>
      </c>
      <c r="N3491" s="69" t="s">
        <v>38</v>
      </c>
      <c r="O3491" s="69" t="s">
        <v>442</v>
      </c>
      <c r="P3491" s="69" t="s">
        <v>970</v>
      </c>
      <c r="Q3491" s="69">
        <v>63</v>
      </c>
      <c r="R3491" s="69" t="s">
        <v>86</v>
      </c>
      <c r="V3491" s="59" t="str">
        <f t="shared" si="435"/>
        <v>2118201коричневый</v>
      </c>
      <c r="W3491" s="59" t="str">
        <f t="shared" si="433"/>
        <v>2118201</v>
      </c>
      <c r="X3491" s="59" t="str">
        <f t="shared" si="436"/>
        <v>PENN</v>
      </c>
      <c r="AC3491" s="50">
        <f t="shared" si="437"/>
        <v>2</v>
      </c>
      <c r="AD3491" s="43">
        <f t="shared" si="438"/>
        <v>6</v>
      </c>
      <c r="AE3491" s="50">
        <f t="shared" si="439"/>
        <v>2006</v>
      </c>
    </row>
    <row r="3492" spans="1:31">
      <c r="A3492" s="59" t="str">
        <f t="shared" si="434"/>
        <v>211820163</v>
      </c>
      <c r="B3492" s="59" t="str">
        <f t="shared" si="440"/>
        <v>02-006-14</v>
      </c>
      <c r="C3492" s="69" t="s">
        <v>6309</v>
      </c>
      <c r="D3492" s="69" t="s">
        <v>6304</v>
      </c>
      <c r="E3492" s="69" t="s">
        <v>972</v>
      </c>
      <c r="F3492" s="70">
        <v>59</v>
      </c>
      <c r="G3492" s="70" t="s">
        <v>975</v>
      </c>
      <c r="H3492" s="69" t="s">
        <v>86</v>
      </c>
      <c r="I3492" s="69" t="s">
        <v>976</v>
      </c>
      <c r="J3492" s="69" t="s">
        <v>330</v>
      </c>
      <c r="K3492" s="69" t="s">
        <v>382</v>
      </c>
      <c r="L3492" s="69" t="s">
        <v>420</v>
      </c>
      <c r="M3492" s="69" t="s">
        <v>388</v>
      </c>
      <c r="N3492" s="69" t="s">
        <v>38</v>
      </c>
      <c r="O3492" s="69" t="s">
        <v>442</v>
      </c>
      <c r="P3492" s="69" t="s">
        <v>970</v>
      </c>
      <c r="Q3492" s="69">
        <v>63</v>
      </c>
      <c r="R3492" s="69" t="s">
        <v>86</v>
      </c>
      <c r="V3492" s="59" t="str">
        <f t="shared" si="435"/>
        <v>2118201коричневый</v>
      </c>
      <c r="W3492" s="59" t="str">
        <f t="shared" si="433"/>
        <v>2118201</v>
      </c>
      <c r="X3492" s="59" t="str">
        <f t="shared" si="436"/>
        <v>PENN</v>
      </c>
      <c r="AC3492" s="50">
        <f t="shared" si="437"/>
        <v>2</v>
      </c>
      <c r="AD3492" s="43">
        <f t="shared" si="438"/>
        <v>6</v>
      </c>
      <c r="AE3492" s="50">
        <f t="shared" si="439"/>
        <v>2006</v>
      </c>
    </row>
    <row r="3493" spans="1:31">
      <c r="A3493" s="59" t="str">
        <f t="shared" si="434"/>
        <v>319800163</v>
      </c>
      <c r="B3493" s="59" t="str">
        <f t="shared" si="440"/>
        <v>02-007-14</v>
      </c>
      <c r="C3493" s="69" t="s">
        <v>6310</v>
      </c>
      <c r="D3493" s="69" t="s">
        <v>6311</v>
      </c>
      <c r="E3493" s="69" t="s">
        <v>972</v>
      </c>
      <c r="F3493" s="70">
        <v>59</v>
      </c>
      <c r="G3493" s="70" t="s">
        <v>6312</v>
      </c>
      <c r="H3493" s="69" t="s">
        <v>86</v>
      </c>
      <c r="I3493" s="69" t="s">
        <v>1018</v>
      </c>
      <c r="J3493" s="69" t="s">
        <v>331</v>
      </c>
      <c r="K3493" s="69" t="s">
        <v>382</v>
      </c>
      <c r="L3493" s="69" t="s">
        <v>420</v>
      </c>
      <c r="M3493" s="69" t="s">
        <v>388</v>
      </c>
      <c r="N3493" s="69" t="s">
        <v>30</v>
      </c>
      <c r="O3493" s="69" t="s">
        <v>445</v>
      </c>
      <c r="P3493" s="69" t="s">
        <v>970</v>
      </c>
      <c r="Q3493" s="69">
        <v>63</v>
      </c>
      <c r="R3493" s="69" t="s">
        <v>86</v>
      </c>
      <c r="V3493" s="59" t="str">
        <f t="shared" si="435"/>
        <v>3198001коричневый</v>
      </c>
      <c r="W3493" s="59" t="str">
        <f t="shared" si="433"/>
        <v>3198001</v>
      </c>
      <c r="X3493" s="59" t="str">
        <f t="shared" si="436"/>
        <v>VICTORVILLE</v>
      </c>
      <c r="AC3493" s="50">
        <f t="shared" si="437"/>
        <v>2</v>
      </c>
      <c r="AD3493" s="43">
        <f t="shared" si="438"/>
        <v>7</v>
      </c>
      <c r="AE3493" s="50">
        <f t="shared" si="439"/>
        <v>2007</v>
      </c>
    </row>
    <row r="3494" spans="1:31">
      <c r="A3494" s="59" t="str">
        <f t="shared" si="434"/>
        <v>26382081</v>
      </c>
      <c r="B3494" s="59" t="str">
        <f t="shared" si="440"/>
        <v>02-008-09</v>
      </c>
      <c r="C3494" s="69" t="s">
        <v>6313</v>
      </c>
      <c r="D3494" s="69" t="s">
        <v>6314</v>
      </c>
      <c r="E3494" s="69" t="s">
        <v>972</v>
      </c>
      <c r="F3494" s="70">
        <v>59</v>
      </c>
      <c r="G3494" s="70" t="s">
        <v>6315</v>
      </c>
      <c r="H3494" s="69" t="s">
        <v>53</v>
      </c>
      <c r="I3494" s="69" t="s">
        <v>976</v>
      </c>
      <c r="J3494" s="69" t="s">
        <v>330</v>
      </c>
      <c r="K3494" s="69" t="s">
        <v>382</v>
      </c>
      <c r="L3494" s="69" t="s">
        <v>420</v>
      </c>
      <c r="M3494" s="69" t="s">
        <v>388</v>
      </c>
      <c r="N3494" s="69" t="s">
        <v>38</v>
      </c>
      <c r="O3494" s="69" t="s">
        <v>428</v>
      </c>
      <c r="P3494" s="69" t="s">
        <v>970</v>
      </c>
      <c r="Q3494" s="69">
        <v>1</v>
      </c>
      <c r="R3494" s="69" t="s">
        <v>53</v>
      </c>
      <c r="V3494" s="59" t="str">
        <f t="shared" si="435"/>
        <v>2638208черный</v>
      </c>
      <c r="W3494" s="59" t="str">
        <f t="shared" si="433"/>
        <v>2638208</v>
      </c>
      <c r="X3494" s="59" t="str">
        <f t="shared" si="436"/>
        <v>IPSWICH</v>
      </c>
      <c r="AC3494" s="50">
        <f t="shared" si="437"/>
        <v>2</v>
      </c>
      <c r="AD3494" s="43">
        <f t="shared" si="438"/>
        <v>8</v>
      </c>
      <c r="AE3494" s="50">
        <f t="shared" si="439"/>
        <v>2008</v>
      </c>
    </row>
    <row r="3495" spans="1:31">
      <c r="A3495" s="59" t="str">
        <f t="shared" si="434"/>
        <v>25981151</v>
      </c>
      <c r="B3495" s="59" t="str">
        <f t="shared" si="440"/>
        <v>02-009-09</v>
      </c>
      <c r="C3495" s="69" t="s">
        <v>6316</v>
      </c>
      <c r="D3495" s="69" t="s">
        <v>6317</v>
      </c>
      <c r="E3495" s="69" t="s">
        <v>967</v>
      </c>
      <c r="F3495" s="70">
        <v>57</v>
      </c>
      <c r="G3495" s="70" t="s">
        <v>6318</v>
      </c>
      <c r="H3495" s="69" t="s">
        <v>53</v>
      </c>
      <c r="I3495" s="69" t="s">
        <v>1018</v>
      </c>
      <c r="J3495" s="69" t="s">
        <v>330</v>
      </c>
      <c r="K3495" s="69" t="s">
        <v>382</v>
      </c>
      <c r="L3495" s="69" t="s">
        <v>420</v>
      </c>
      <c r="M3495" s="69" t="s">
        <v>388</v>
      </c>
      <c r="N3495" s="69" t="s">
        <v>30</v>
      </c>
      <c r="O3495" s="69" t="s">
        <v>386</v>
      </c>
      <c r="P3495" s="69" t="s">
        <v>970</v>
      </c>
      <c r="Q3495" s="69">
        <v>1</v>
      </c>
      <c r="R3495" s="69" t="s">
        <v>53</v>
      </c>
      <c r="V3495" s="59" t="str">
        <f t="shared" si="435"/>
        <v>2598115черный</v>
      </c>
      <c r="W3495" s="59" t="str">
        <f t="shared" si="433"/>
        <v>2598115</v>
      </c>
      <c r="X3495" s="59" t="str">
        <f t="shared" si="436"/>
        <v>JACKSON</v>
      </c>
      <c r="AC3495" s="50">
        <f t="shared" si="437"/>
        <v>2</v>
      </c>
      <c r="AD3495" s="43">
        <f t="shared" si="438"/>
        <v>9</v>
      </c>
      <c r="AE3495" s="50">
        <f t="shared" si="439"/>
        <v>2009</v>
      </c>
    </row>
    <row r="3496" spans="1:31">
      <c r="A3496" s="59" t="str">
        <f t="shared" si="434"/>
        <v>25981151</v>
      </c>
      <c r="B3496" s="59" t="str">
        <f t="shared" si="440"/>
        <v>02-009-09</v>
      </c>
      <c r="C3496" s="69" t="s">
        <v>6319</v>
      </c>
      <c r="D3496" s="69" t="s">
        <v>6317</v>
      </c>
      <c r="E3496" s="69" t="s">
        <v>983</v>
      </c>
      <c r="F3496" s="70">
        <v>61</v>
      </c>
      <c r="G3496" s="70" t="s">
        <v>6318</v>
      </c>
      <c r="H3496" s="69" t="s">
        <v>53</v>
      </c>
      <c r="I3496" s="69" t="s">
        <v>1018</v>
      </c>
      <c r="J3496" s="69" t="s">
        <v>330</v>
      </c>
      <c r="K3496" s="69" t="s">
        <v>382</v>
      </c>
      <c r="L3496" s="69" t="s">
        <v>420</v>
      </c>
      <c r="M3496" s="69" t="s">
        <v>388</v>
      </c>
      <c r="N3496" s="69" t="s">
        <v>30</v>
      </c>
      <c r="O3496" s="69" t="s">
        <v>386</v>
      </c>
      <c r="P3496" s="69" t="s">
        <v>970</v>
      </c>
      <c r="Q3496" s="69">
        <v>1</v>
      </c>
      <c r="R3496" s="69" t="s">
        <v>53</v>
      </c>
      <c r="V3496" s="59" t="str">
        <f t="shared" si="435"/>
        <v>2598115черный</v>
      </c>
      <c r="W3496" s="59" t="str">
        <f t="shared" si="433"/>
        <v>2598115</v>
      </c>
      <c r="X3496" s="59" t="str">
        <f t="shared" si="436"/>
        <v>JACKSON</v>
      </c>
      <c r="AC3496" s="50">
        <f t="shared" si="437"/>
        <v>2</v>
      </c>
      <c r="AD3496" s="43">
        <f t="shared" si="438"/>
        <v>9</v>
      </c>
      <c r="AE3496" s="50">
        <f t="shared" si="439"/>
        <v>2009</v>
      </c>
    </row>
    <row r="3497" spans="1:31">
      <c r="A3497" s="59" t="str">
        <f t="shared" si="434"/>
        <v>25981151</v>
      </c>
      <c r="B3497" s="59" t="str">
        <f t="shared" si="440"/>
        <v>02-009-09</v>
      </c>
      <c r="C3497" s="69" t="s">
        <v>6320</v>
      </c>
      <c r="D3497" s="69" t="s">
        <v>6317</v>
      </c>
      <c r="E3497" s="69" t="s">
        <v>972</v>
      </c>
      <c r="F3497" s="70">
        <v>59</v>
      </c>
      <c r="G3497" s="70" t="s">
        <v>6318</v>
      </c>
      <c r="H3497" s="69" t="s">
        <v>53</v>
      </c>
      <c r="I3497" s="69" t="s">
        <v>1018</v>
      </c>
      <c r="J3497" s="69" t="s">
        <v>330</v>
      </c>
      <c r="K3497" s="69" t="s">
        <v>382</v>
      </c>
      <c r="L3497" s="69" t="s">
        <v>420</v>
      </c>
      <c r="M3497" s="69" t="s">
        <v>388</v>
      </c>
      <c r="N3497" s="69" t="s">
        <v>30</v>
      </c>
      <c r="O3497" s="69" t="s">
        <v>386</v>
      </c>
      <c r="P3497" s="69" t="s">
        <v>970</v>
      </c>
      <c r="Q3497" s="69">
        <v>1</v>
      </c>
      <c r="R3497" s="69" t="s">
        <v>53</v>
      </c>
      <c r="V3497" s="59" t="str">
        <f t="shared" si="435"/>
        <v>2598115черный</v>
      </c>
      <c r="W3497" s="59" t="str">
        <f t="shared" si="433"/>
        <v>2598115</v>
      </c>
      <c r="X3497" s="59" t="str">
        <f t="shared" si="436"/>
        <v>JACKSON</v>
      </c>
      <c r="AC3497" s="50">
        <f t="shared" si="437"/>
        <v>2</v>
      </c>
      <c r="AD3497" s="43">
        <f t="shared" si="438"/>
        <v>9</v>
      </c>
      <c r="AE3497" s="50">
        <f t="shared" si="439"/>
        <v>2009</v>
      </c>
    </row>
    <row r="3498" spans="1:31">
      <c r="A3498" s="59" t="str">
        <f t="shared" si="434"/>
        <v>25280051</v>
      </c>
      <c r="B3498" s="59" t="str">
        <f t="shared" si="440"/>
        <v>02-010-09</v>
      </c>
      <c r="C3498" s="69" t="s">
        <v>6321</v>
      </c>
      <c r="D3498" s="69" t="s">
        <v>6322</v>
      </c>
      <c r="E3498" s="69" t="s">
        <v>967</v>
      </c>
      <c r="F3498" s="70">
        <v>57</v>
      </c>
      <c r="G3498" s="70" t="s">
        <v>1071</v>
      </c>
      <c r="H3498" s="69" t="s">
        <v>53</v>
      </c>
      <c r="I3498" s="69" t="s">
        <v>1018</v>
      </c>
      <c r="J3498" s="69" t="s">
        <v>330</v>
      </c>
      <c r="K3498" s="69" t="s">
        <v>382</v>
      </c>
      <c r="L3498" s="69" t="s">
        <v>420</v>
      </c>
      <c r="M3498" s="69" t="s">
        <v>388</v>
      </c>
      <c r="N3498" s="69" t="s">
        <v>30</v>
      </c>
      <c r="O3498" s="69" t="s">
        <v>445</v>
      </c>
      <c r="P3498" s="69" t="s">
        <v>970</v>
      </c>
      <c r="Q3498" s="69">
        <v>1</v>
      </c>
      <c r="R3498" s="69" t="s">
        <v>60</v>
      </c>
      <c r="V3498" s="59" t="str">
        <f t="shared" si="435"/>
        <v>2528005черный</v>
      </c>
      <c r="W3498" s="59" t="str">
        <f t="shared" si="433"/>
        <v>2528005</v>
      </c>
      <c r="X3498" s="59" t="str">
        <f t="shared" si="436"/>
        <v>SARDIS</v>
      </c>
      <c r="AC3498" s="50">
        <f t="shared" si="437"/>
        <v>2</v>
      </c>
      <c r="AD3498" s="43">
        <f t="shared" si="438"/>
        <v>10</v>
      </c>
      <c r="AE3498" s="50">
        <f t="shared" si="439"/>
        <v>2010</v>
      </c>
    </row>
    <row r="3499" spans="1:31">
      <c r="A3499" s="59" t="str">
        <f t="shared" si="434"/>
        <v>25280051</v>
      </c>
      <c r="B3499" s="59" t="str">
        <f t="shared" si="440"/>
        <v>02-010-09</v>
      </c>
      <c r="C3499" s="69" t="s">
        <v>6323</v>
      </c>
      <c r="D3499" s="69" t="s">
        <v>6322</v>
      </c>
      <c r="E3499" s="69" t="s">
        <v>972</v>
      </c>
      <c r="F3499" s="70">
        <v>59</v>
      </c>
      <c r="G3499" s="70" t="s">
        <v>1071</v>
      </c>
      <c r="H3499" s="69" t="s">
        <v>53</v>
      </c>
      <c r="I3499" s="69" t="s">
        <v>1018</v>
      </c>
      <c r="J3499" s="69" t="s">
        <v>330</v>
      </c>
      <c r="K3499" s="69" t="s">
        <v>382</v>
      </c>
      <c r="L3499" s="69" t="s">
        <v>420</v>
      </c>
      <c r="M3499" s="69" t="s">
        <v>388</v>
      </c>
      <c r="N3499" s="69" t="s">
        <v>30</v>
      </c>
      <c r="O3499" s="69" t="s">
        <v>445</v>
      </c>
      <c r="P3499" s="69" t="s">
        <v>970</v>
      </c>
      <c r="Q3499" s="69">
        <v>1</v>
      </c>
      <c r="R3499" s="69" t="s">
        <v>60</v>
      </c>
      <c r="V3499" s="59" t="str">
        <f t="shared" si="435"/>
        <v>2528005черный</v>
      </c>
      <c r="W3499" s="59" t="str">
        <f t="shared" si="433"/>
        <v>2528005</v>
      </c>
      <c r="X3499" s="59" t="str">
        <f t="shared" si="436"/>
        <v>SARDIS</v>
      </c>
      <c r="AC3499" s="50">
        <f t="shared" si="437"/>
        <v>2</v>
      </c>
      <c r="AD3499" s="43">
        <f t="shared" si="438"/>
        <v>10</v>
      </c>
      <c r="AE3499" s="50">
        <f t="shared" si="439"/>
        <v>2010</v>
      </c>
    </row>
    <row r="3500" spans="1:31">
      <c r="A3500" s="59" t="str">
        <f t="shared" si="434"/>
        <v>25180052</v>
      </c>
      <c r="B3500" s="59" t="str">
        <f t="shared" si="440"/>
        <v>02-011-16</v>
      </c>
      <c r="C3500" s="69" t="s">
        <v>6324</v>
      </c>
      <c r="D3500" s="69" t="s">
        <v>6325</v>
      </c>
      <c r="E3500" s="69" t="s">
        <v>972</v>
      </c>
      <c r="F3500" s="70">
        <v>59</v>
      </c>
      <c r="G3500" s="70" t="s">
        <v>6326</v>
      </c>
      <c r="H3500" s="69" t="s">
        <v>55</v>
      </c>
      <c r="I3500" s="69" t="s">
        <v>1018</v>
      </c>
      <c r="J3500" s="69" t="s">
        <v>330</v>
      </c>
      <c r="K3500" s="69" t="s">
        <v>382</v>
      </c>
      <c r="L3500" s="69" t="s">
        <v>420</v>
      </c>
      <c r="M3500" s="69" t="s">
        <v>388</v>
      </c>
      <c r="N3500" s="69" t="s">
        <v>30</v>
      </c>
      <c r="O3500" s="69" t="s">
        <v>445</v>
      </c>
      <c r="P3500" s="69" t="s">
        <v>970</v>
      </c>
      <c r="Q3500" s="69">
        <v>2</v>
      </c>
      <c r="R3500" s="69" t="s">
        <v>71</v>
      </c>
      <c r="V3500" s="59" t="str">
        <f t="shared" si="435"/>
        <v>2518005темно-синий</v>
      </c>
      <c r="W3500" s="59" t="str">
        <f t="shared" si="433"/>
        <v>2518005</v>
      </c>
      <c r="X3500" s="59" t="str">
        <f t="shared" si="436"/>
        <v>VANCOUVER</v>
      </c>
      <c r="AC3500" s="50">
        <f t="shared" si="437"/>
        <v>2</v>
      </c>
      <c r="AD3500" s="43">
        <f t="shared" si="438"/>
        <v>11</v>
      </c>
      <c r="AE3500" s="50">
        <f t="shared" si="439"/>
        <v>2011</v>
      </c>
    </row>
    <row r="3501" spans="1:31">
      <c r="A3501" s="59" t="str">
        <f t="shared" si="434"/>
        <v>25180052</v>
      </c>
      <c r="B3501" s="59" t="str">
        <f t="shared" si="440"/>
        <v>02-011-16</v>
      </c>
      <c r="C3501" s="69" t="s">
        <v>6327</v>
      </c>
      <c r="D3501" s="69" t="s">
        <v>6325</v>
      </c>
      <c r="E3501" s="69" t="s">
        <v>967</v>
      </c>
      <c r="F3501" s="70">
        <v>57</v>
      </c>
      <c r="G3501" s="70" t="s">
        <v>6326</v>
      </c>
      <c r="H3501" s="69" t="s">
        <v>55</v>
      </c>
      <c r="I3501" s="69" t="s">
        <v>1018</v>
      </c>
      <c r="J3501" s="69" t="s">
        <v>330</v>
      </c>
      <c r="K3501" s="69" t="s">
        <v>382</v>
      </c>
      <c r="L3501" s="69" t="s">
        <v>420</v>
      </c>
      <c r="M3501" s="69" t="s">
        <v>388</v>
      </c>
      <c r="N3501" s="69" t="s">
        <v>30</v>
      </c>
      <c r="O3501" s="69" t="s">
        <v>445</v>
      </c>
      <c r="P3501" s="69" t="s">
        <v>970</v>
      </c>
      <c r="Q3501" s="69">
        <v>2</v>
      </c>
      <c r="R3501" s="69" t="s">
        <v>71</v>
      </c>
      <c r="V3501" s="59" t="str">
        <f t="shared" si="435"/>
        <v>2518005темно-синий</v>
      </c>
      <c r="W3501" s="59" t="str">
        <f t="shared" si="433"/>
        <v>2518005</v>
      </c>
      <c r="X3501" s="59" t="str">
        <f t="shared" si="436"/>
        <v>VANCOUVER</v>
      </c>
      <c r="AC3501" s="50">
        <f t="shared" si="437"/>
        <v>2</v>
      </c>
      <c r="AD3501" s="43">
        <f t="shared" si="438"/>
        <v>11</v>
      </c>
      <c r="AE3501" s="50">
        <f t="shared" si="439"/>
        <v>2011</v>
      </c>
    </row>
    <row r="3502" spans="1:31">
      <c r="A3502" s="59" t="str">
        <f t="shared" si="434"/>
        <v>21984187</v>
      </c>
      <c r="B3502" s="59" t="str">
        <f t="shared" si="440"/>
        <v>02-013-02</v>
      </c>
      <c r="C3502" s="69" t="s">
        <v>6328</v>
      </c>
      <c r="D3502" s="69" t="s">
        <v>6329</v>
      </c>
      <c r="E3502" s="69" t="s">
        <v>972</v>
      </c>
      <c r="F3502" s="70">
        <v>59</v>
      </c>
      <c r="G3502" s="70" t="s">
        <v>6330</v>
      </c>
      <c r="H3502" s="69" t="s">
        <v>63</v>
      </c>
      <c r="I3502" s="69" t="s">
        <v>999</v>
      </c>
      <c r="J3502" s="69" t="s">
        <v>330</v>
      </c>
      <c r="K3502" s="69" t="s">
        <v>382</v>
      </c>
      <c r="L3502" s="69" t="s">
        <v>420</v>
      </c>
      <c r="M3502" s="69" t="s">
        <v>384</v>
      </c>
      <c r="N3502" s="69" t="s">
        <v>35</v>
      </c>
      <c r="O3502" s="69" t="s">
        <v>428</v>
      </c>
      <c r="P3502" s="69" t="s">
        <v>970</v>
      </c>
      <c r="Q3502" s="69">
        <v>7</v>
      </c>
      <c r="R3502" s="69" t="s">
        <v>63</v>
      </c>
      <c r="V3502" s="59" t="str">
        <f t="shared" si="435"/>
        <v>2198418бежевый</v>
      </c>
      <c r="W3502" s="59" t="str">
        <f t="shared" si="433"/>
        <v>2198418</v>
      </c>
      <c r="X3502" s="59" t="str">
        <f t="shared" si="436"/>
        <v>MANCHESTER</v>
      </c>
      <c r="AC3502" s="50">
        <f t="shared" si="437"/>
        <v>2</v>
      </c>
      <c r="AD3502" s="43">
        <f t="shared" si="438"/>
        <v>13</v>
      </c>
      <c r="AE3502" s="50">
        <f t="shared" si="439"/>
        <v>2013</v>
      </c>
    </row>
    <row r="3503" spans="1:31">
      <c r="A3503" s="59" t="str">
        <f t="shared" si="434"/>
        <v>21984117</v>
      </c>
      <c r="B3503" s="59" t="str">
        <f t="shared" si="440"/>
        <v>02-014-02</v>
      </c>
      <c r="C3503" s="69" t="s">
        <v>6331</v>
      </c>
      <c r="D3503" s="69" t="s">
        <v>6332</v>
      </c>
      <c r="E3503" s="69" t="s">
        <v>972</v>
      </c>
      <c r="F3503" s="70">
        <v>59</v>
      </c>
      <c r="G3503" s="70" t="s">
        <v>6333</v>
      </c>
      <c r="H3503" s="69" t="s">
        <v>63</v>
      </c>
      <c r="I3503" s="69" t="s">
        <v>999</v>
      </c>
      <c r="J3503" s="69" t="s">
        <v>330</v>
      </c>
      <c r="K3503" s="69" t="s">
        <v>382</v>
      </c>
      <c r="L3503" s="69" t="s">
        <v>420</v>
      </c>
      <c r="M3503" s="69" t="s">
        <v>384</v>
      </c>
      <c r="N3503" s="69" t="s">
        <v>35</v>
      </c>
      <c r="O3503" s="69" t="s">
        <v>396</v>
      </c>
      <c r="P3503" s="69" t="s">
        <v>970</v>
      </c>
      <c r="Q3503" s="69">
        <v>7</v>
      </c>
      <c r="R3503" s="69" t="s">
        <v>63</v>
      </c>
      <c r="V3503" s="59" t="str">
        <f t="shared" si="435"/>
        <v>2198411бежевый</v>
      </c>
      <c r="W3503" s="59" t="str">
        <f t="shared" si="433"/>
        <v>2198411</v>
      </c>
      <c r="X3503" s="59" t="str">
        <f t="shared" si="436"/>
        <v>RAYMORE</v>
      </c>
      <c r="AC3503" s="50">
        <f t="shared" si="437"/>
        <v>2</v>
      </c>
      <c r="AD3503" s="43">
        <f t="shared" si="438"/>
        <v>14</v>
      </c>
      <c r="AE3503" s="50">
        <f t="shared" si="439"/>
        <v>2014</v>
      </c>
    </row>
    <row r="3504" spans="1:31">
      <c r="A3504" s="59" t="str">
        <f t="shared" si="434"/>
        <v>11984177</v>
      </c>
      <c r="B3504" s="59" t="str">
        <f t="shared" si="440"/>
        <v>02-015-02</v>
      </c>
      <c r="C3504" s="69" t="s">
        <v>6334</v>
      </c>
      <c r="D3504" s="69" t="s">
        <v>6335</v>
      </c>
      <c r="E3504" s="69" t="s">
        <v>972</v>
      </c>
      <c r="F3504" s="70">
        <v>59</v>
      </c>
      <c r="G3504" s="70" t="s">
        <v>6336</v>
      </c>
      <c r="H3504" s="69" t="s">
        <v>63</v>
      </c>
      <c r="I3504" s="69" t="s">
        <v>999</v>
      </c>
      <c r="J3504" s="69" t="s">
        <v>330</v>
      </c>
      <c r="K3504" s="69" t="s">
        <v>382</v>
      </c>
      <c r="L3504" s="69" t="s">
        <v>420</v>
      </c>
      <c r="M3504" s="69" t="s">
        <v>384</v>
      </c>
      <c r="N3504" s="69" t="s">
        <v>35</v>
      </c>
      <c r="O3504" s="69" t="s">
        <v>396</v>
      </c>
      <c r="P3504" s="69" t="s">
        <v>970</v>
      </c>
      <c r="Q3504" s="69">
        <v>7</v>
      </c>
      <c r="R3504" s="69" t="s">
        <v>63</v>
      </c>
      <c r="V3504" s="59" t="str">
        <f t="shared" si="435"/>
        <v>1198417бежевый</v>
      </c>
      <c r="W3504" s="59" t="str">
        <f t="shared" si="433"/>
        <v>1198417</v>
      </c>
      <c r="X3504" s="59" t="str">
        <f t="shared" si="436"/>
        <v>NORMAN</v>
      </c>
      <c r="AC3504" s="50">
        <f t="shared" si="437"/>
        <v>2</v>
      </c>
      <c r="AD3504" s="43">
        <f t="shared" si="438"/>
        <v>15</v>
      </c>
      <c r="AE3504" s="50">
        <f t="shared" si="439"/>
        <v>2015</v>
      </c>
    </row>
    <row r="3505" spans="1:31">
      <c r="A3505" s="59" t="str">
        <f t="shared" si="434"/>
        <v>24984097</v>
      </c>
      <c r="B3505" s="59" t="str">
        <f t="shared" si="440"/>
        <v>02-016-02</v>
      </c>
      <c r="C3505" s="69" t="s">
        <v>6337</v>
      </c>
      <c r="D3505" s="69" t="s">
        <v>6338</v>
      </c>
      <c r="E3505" s="69" t="s">
        <v>972</v>
      </c>
      <c r="F3505" s="70">
        <v>59</v>
      </c>
      <c r="G3505" s="70" t="s">
        <v>6339</v>
      </c>
      <c r="H3505" s="69" t="s">
        <v>63</v>
      </c>
      <c r="I3505" s="69" t="s">
        <v>999</v>
      </c>
      <c r="J3505" s="69" t="s">
        <v>330</v>
      </c>
      <c r="K3505" s="69" t="s">
        <v>382</v>
      </c>
      <c r="L3505" s="69" t="s">
        <v>420</v>
      </c>
      <c r="M3505" s="69" t="s">
        <v>384</v>
      </c>
      <c r="N3505" s="69" t="s">
        <v>35</v>
      </c>
      <c r="O3505" s="69" t="s">
        <v>428</v>
      </c>
      <c r="P3505" s="69" t="s">
        <v>970</v>
      </c>
      <c r="Q3505" s="69">
        <v>7</v>
      </c>
      <c r="R3505" s="69" t="s">
        <v>63</v>
      </c>
      <c r="V3505" s="59" t="str">
        <f t="shared" si="435"/>
        <v>2498409бежевый</v>
      </c>
      <c r="W3505" s="59" t="str">
        <f t="shared" si="433"/>
        <v>2498409</v>
      </c>
      <c r="X3505" s="59" t="str">
        <f t="shared" si="436"/>
        <v>RIALTO</v>
      </c>
      <c r="AC3505" s="50">
        <f t="shared" si="437"/>
        <v>2</v>
      </c>
      <c r="AD3505" s="43">
        <f t="shared" si="438"/>
        <v>16</v>
      </c>
      <c r="AE3505" s="50">
        <f t="shared" si="439"/>
        <v>2016</v>
      </c>
    </row>
    <row r="3506" spans="1:31">
      <c r="A3506" s="59" t="str">
        <f t="shared" si="434"/>
        <v>21984017</v>
      </c>
      <c r="B3506" s="59" t="str">
        <f t="shared" si="440"/>
        <v>02-017-02</v>
      </c>
      <c r="C3506" s="69" t="s">
        <v>6340</v>
      </c>
      <c r="D3506" s="69" t="s">
        <v>6341</v>
      </c>
      <c r="E3506" s="69" t="s">
        <v>972</v>
      </c>
      <c r="F3506" s="70">
        <v>59</v>
      </c>
      <c r="G3506" s="70" t="s">
        <v>6342</v>
      </c>
      <c r="H3506" s="69" t="s">
        <v>63</v>
      </c>
      <c r="I3506" s="69" t="s">
        <v>999</v>
      </c>
      <c r="J3506" s="69" t="s">
        <v>330</v>
      </c>
      <c r="K3506" s="69" t="s">
        <v>382</v>
      </c>
      <c r="L3506" s="69" t="s">
        <v>420</v>
      </c>
      <c r="M3506" s="69" t="s">
        <v>384</v>
      </c>
      <c r="N3506" s="69" t="s">
        <v>35</v>
      </c>
      <c r="O3506" s="69" t="s">
        <v>396</v>
      </c>
      <c r="P3506" s="69" t="s">
        <v>970</v>
      </c>
      <c r="Q3506" s="69">
        <v>7</v>
      </c>
      <c r="R3506" s="69" t="s">
        <v>63</v>
      </c>
      <c r="V3506" s="59" t="str">
        <f t="shared" si="435"/>
        <v>2198401бежевый</v>
      </c>
      <c r="W3506" s="59" t="str">
        <f t="shared" si="433"/>
        <v>2198401</v>
      </c>
      <c r="X3506" s="59" t="str">
        <f t="shared" si="436"/>
        <v>LOUISVILLE</v>
      </c>
      <c r="AC3506" s="50">
        <f t="shared" si="437"/>
        <v>2</v>
      </c>
      <c r="AD3506" s="43">
        <f t="shared" si="438"/>
        <v>17</v>
      </c>
      <c r="AE3506" s="50">
        <f t="shared" si="439"/>
        <v>2017</v>
      </c>
    </row>
    <row r="3507" spans="1:31">
      <c r="A3507" s="59" t="str">
        <f t="shared" si="434"/>
        <v>242850171</v>
      </c>
      <c r="B3507" s="59" t="str">
        <f t="shared" si="440"/>
        <v>02-018-17</v>
      </c>
      <c r="C3507" s="69" t="s">
        <v>6343</v>
      </c>
      <c r="D3507" s="69" t="s">
        <v>6344</v>
      </c>
      <c r="E3507" s="69" t="s">
        <v>972</v>
      </c>
      <c r="F3507" s="70">
        <v>59</v>
      </c>
      <c r="G3507" s="70" t="s">
        <v>6345</v>
      </c>
      <c r="H3507" s="69" t="s">
        <v>57</v>
      </c>
      <c r="I3507" s="69" t="s">
        <v>993</v>
      </c>
      <c r="J3507" s="69" t="s">
        <v>330</v>
      </c>
      <c r="K3507" s="69" t="s">
        <v>382</v>
      </c>
      <c r="L3507" s="69" t="s">
        <v>420</v>
      </c>
      <c r="M3507" s="69" t="s">
        <v>384</v>
      </c>
      <c r="N3507" s="69" t="s">
        <v>35</v>
      </c>
      <c r="O3507" s="69" t="s">
        <v>428</v>
      </c>
      <c r="P3507" s="69" t="s">
        <v>970</v>
      </c>
      <c r="Q3507" s="69">
        <v>71</v>
      </c>
      <c r="R3507" s="69" t="s">
        <v>57</v>
      </c>
      <c r="V3507" s="59" t="str">
        <f t="shared" si="435"/>
        <v>2428501белый</v>
      </c>
      <c r="W3507" s="59" t="str">
        <f t="shared" si="433"/>
        <v>2428501</v>
      </c>
      <c r="X3507" s="59" t="str">
        <f t="shared" si="436"/>
        <v>TOKEEN</v>
      </c>
      <c r="AC3507" s="50">
        <f t="shared" si="437"/>
        <v>2</v>
      </c>
      <c r="AD3507" s="43">
        <f t="shared" si="438"/>
        <v>18</v>
      </c>
      <c r="AE3507" s="50">
        <f t="shared" si="439"/>
        <v>2018</v>
      </c>
    </row>
    <row r="3508" spans="1:31">
      <c r="A3508" s="59" t="str">
        <f t="shared" si="434"/>
        <v>241850271</v>
      </c>
      <c r="B3508" s="59" t="str">
        <f t="shared" si="440"/>
        <v>02-019-36</v>
      </c>
      <c r="C3508" s="69" t="s">
        <v>6346</v>
      </c>
      <c r="D3508" s="69" t="s">
        <v>6347</v>
      </c>
      <c r="E3508" s="69" t="s">
        <v>972</v>
      </c>
      <c r="F3508" s="70">
        <v>59</v>
      </c>
      <c r="G3508" s="70" t="s">
        <v>6348</v>
      </c>
      <c r="H3508" s="69" t="s">
        <v>187</v>
      </c>
      <c r="I3508" s="69" t="s">
        <v>1921</v>
      </c>
      <c r="J3508" s="69" t="s">
        <v>330</v>
      </c>
      <c r="K3508" s="69" t="s">
        <v>382</v>
      </c>
      <c r="L3508" s="69" t="s">
        <v>420</v>
      </c>
      <c r="M3508" s="69" t="s">
        <v>384</v>
      </c>
      <c r="N3508" s="69" t="s">
        <v>36</v>
      </c>
      <c r="O3508" s="69" t="s">
        <v>386</v>
      </c>
      <c r="P3508" s="69" t="s">
        <v>970</v>
      </c>
      <c r="Q3508" s="69">
        <v>71</v>
      </c>
      <c r="R3508" s="69" t="s">
        <v>63</v>
      </c>
      <c r="V3508" s="59" t="str">
        <f t="shared" si="435"/>
        <v>2418502кремовый</v>
      </c>
      <c r="W3508" s="59" t="str">
        <f t="shared" si="433"/>
        <v>2418502</v>
      </c>
      <c r="X3508" s="59" t="str">
        <f t="shared" si="436"/>
        <v>ARIPEKA</v>
      </c>
      <c r="AC3508" s="50">
        <f t="shared" si="437"/>
        <v>2</v>
      </c>
      <c r="AD3508" s="43">
        <f t="shared" si="438"/>
        <v>19</v>
      </c>
      <c r="AE3508" s="50">
        <f t="shared" si="439"/>
        <v>2019</v>
      </c>
    </row>
    <row r="3509" spans="1:31">
      <c r="A3509" s="59" t="str">
        <f t="shared" si="434"/>
        <v>241850271</v>
      </c>
      <c r="B3509" s="59" t="str">
        <f t="shared" si="440"/>
        <v>02-019-36</v>
      </c>
      <c r="C3509" s="69" t="s">
        <v>6349</v>
      </c>
      <c r="D3509" s="69" t="s">
        <v>6347</v>
      </c>
      <c r="E3509" s="69" t="s">
        <v>989</v>
      </c>
      <c r="F3509" s="70">
        <v>63</v>
      </c>
      <c r="G3509" s="70" t="s">
        <v>6348</v>
      </c>
      <c r="H3509" s="69" t="s">
        <v>187</v>
      </c>
      <c r="I3509" s="69" t="s">
        <v>1921</v>
      </c>
      <c r="J3509" s="69" t="s">
        <v>330</v>
      </c>
      <c r="K3509" s="69" t="s">
        <v>382</v>
      </c>
      <c r="L3509" s="69" t="s">
        <v>420</v>
      </c>
      <c r="M3509" s="69" t="s">
        <v>384</v>
      </c>
      <c r="N3509" s="69" t="s">
        <v>36</v>
      </c>
      <c r="O3509" s="69" t="s">
        <v>386</v>
      </c>
      <c r="P3509" s="69" t="s">
        <v>970</v>
      </c>
      <c r="Q3509" s="69">
        <v>71</v>
      </c>
      <c r="R3509" s="69" t="s">
        <v>63</v>
      </c>
      <c r="V3509" s="59" t="str">
        <f t="shared" si="435"/>
        <v>2418502кремовый</v>
      </c>
      <c r="W3509" s="59" t="str">
        <f t="shared" si="433"/>
        <v>2418502</v>
      </c>
      <c r="X3509" s="59" t="str">
        <f t="shared" si="436"/>
        <v>ARIPEKA</v>
      </c>
      <c r="AC3509" s="50">
        <f t="shared" si="437"/>
        <v>2</v>
      </c>
      <c r="AD3509" s="43">
        <f t="shared" si="438"/>
        <v>19</v>
      </c>
      <c r="AE3509" s="50">
        <f t="shared" si="439"/>
        <v>2019</v>
      </c>
    </row>
    <row r="3510" spans="1:31">
      <c r="A3510" s="59" t="str">
        <f t="shared" si="434"/>
        <v>241850271</v>
      </c>
      <c r="B3510" s="59" t="str">
        <f t="shared" si="440"/>
        <v>02-019-36</v>
      </c>
      <c r="C3510" s="69" t="s">
        <v>6350</v>
      </c>
      <c r="D3510" s="69" t="s">
        <v>6347</v>
      </c>
      <c r="E3510" s="69" t="s">
        <v>1147</v>
      </c>
      <c r="F3510" s="70">
        <v>55</v>
      </c>
      <c r="G3510" s="70" t="s">
        <v>6348</v>
      </c>
      <c r="H3510" s="69" t="s">
        <v>187</v>
      </c>
      <c r="I3510" s="69" t="s">
        <v>1921</v>
      </c>
      <c r="J3510" s="69" t="s">
        <v>330</v>
      </c>
      <c r="K3510" s="69" t="s">
        <v>382</v>
      </c>
      <c r="L3510" s="69" t="s">
        <v>420</v>
      </c>
      <c r="M3510" s="69" t="s">
        <v>384</v>
      </c>
      <c r="N3510" s="69" t="s">
        <v>36</v>
      </c>
      <c r="O3510" s="69" t="s">
        <v>386</v>
      </c>
      <c r="P3510" s="69" t="s">
        <v>970</v>
      </c>
      <c r="Q3510" s="69">
        <v>71</v>
      </c>
      <c r="R3510" s="69" t="s">
        <v>63</v>
      </c>
      <c r="V3510" s="59" t="str">
        <f t="shared" si="435"/>
        <v>2418502кремовый</v>
      </c>
      <c r="W3510" s="59" t="str">
        <f t="shared" si="433"/>
        <v>2418502</v>
      </c>
      <c r="X3510" s="59" t="str">
        <f t="shared" si="436"/>
        <v>ARIPEKA</v>
      </c>
      <c r="AC3510" s="50">
        <f t="shared" si="437"/>
        <v>2</v>
      </c>
      <c r="AD3510" s="43">
        <f t="shared" si="438"/>
        <v>19</v>
      </c>
      <c r="AE3510" s="50">
        <f t="shared" si="439"/>
        <v>2019</v>
      </c>
    </row>
    <row r="3511" spans="1:31">
      <c r="A3511" s="59" t="str">
        <f t="shared" si="434"/>
        <v>241850271</v>
      </c>
      <c r="B3511" s="59" t="str">
        <f t="shared" si="440"/>
        <v>02-019-36</v>
      </c>
      <c r="C3511" s="69" t="s">
        <v>6351</v>
      </c>
      <c r="D3511" s="69" t="s">
        <v>6347</v>
      </c>
      <c r="E3511" s="69" t="s">
        <v>967</v>
      </c>
      <c r="F3511" s="70">
        <v>57</v>
      </c>
      <c r="G3511" s="70" t="s">
        <v>6348</v>
      </c>
      <c r="H3511" s="69" t="s">
        <v>187</v>
      </c>
      <c r="I3511" s="69" t="s">
        <v>1921</v>
      </c>
      <c r="J3511" s="69" t="s">
        <v>330</v>
      </c>
      <c r="K3511" s="69" t="s">
        <v>382</v>
      </c>
      <c r="L3511" s="69" t="s">
        <v>420</v>
      </c>
      <c r="M3511" s="69" t="s">
        <v>384</v>
      </c>
      <c r="N3511" s="69" t="s">
        <v>36</v>
      </c>
      <c r="O3511" s="69" t="s">
        <v>386</v>
      </c>
      <c r="P3511" s="69" t="s">
        <v>970</v>
      </c>
      <c r="Q3511" s="69">
        <v>71</v>
      </c>
      <c r="R3511" s="69" t="s">
        <v>63</v>
      </c>
      <c r="V3511" s="59" t="str">
        <f t="shared" si="435"/>
        <v>2418502кремовый</v>
      </c>
      <c r="W3511" s="59" t="str">
        <f t="shared" si="433"/>
        <v>2418502</v>
      </c>
      <c r="X3511" s="59" t="str">
        <f t="shared" si="436"/>
        <v>ARIPEKA</v>
      </c>
      <c r="AC3511" s="50">
        <f t="shared" si="437"/>
        <v>2</v>
      </c>
      <c r="AD3511" s="43">
        <f t="shared" si="438"/>
        <v>19</v>
      </c>
      <c r="AE3511" s="50">
        <f t="shared" si="439"/>
        <v>2019</v>
      </c>
    </row>
    <row r="3512" spans="1:31">
      <c r="A3512" s="59" t="str">
        <f t="shared" si="434"/>
        <v>241850271</v>
      </c>
      <c r="B3512" s="59" t="str">
        <f t="shared" si="440"/>
        <v>02-019-36</v>
      </c>
      <c r="C3512" s="69" t="s">
        <v>6352</v>
      </c>
      <c r="D3512" s="69" t="s">
        <v>6347</v>
      </c>
      <c r="E3512" s="69" t="s">
        <v>983</v>
      </c>
      <c r="F3512" s="70">
        <v>61</v>
      </c>
      <c r="G3512" s="70" t="s">
        <v>6348</v>
      </c>
      <c r="H3512" s="69" t="s">
        <v>187</v>
      </c>
      <c r="I3512" s="69" t="s">
        <v>1921</v>
      </c>
      <c r="J3512" s="69" t="s">
        <v>330</v>
      </c>
      <c r="K3512" s="69" t="s">
        <v>382</v>
      </c>
      <c r="L3512" s="69" t="s">
        <v>420</v>
      </c>
      <c r="M3512" s="69" t="s">
        <v>384</v>
      </c>
      <c r="N3512" s="69" t="s">
        <v>36</v>
      </c>
      <c r="O3512" s="69" t="s">
        <v>386</v>
      </c>
      <c r="P3512" s="69" t="s">
        <v>970</v>
      </c>
      <c r="Q3512" s="69">
        <v>71</v>
      </c>
      <c r="R3512" s="69" t="s">
        <v>63</v>
      </c>
      <c r="V3512" s="59" t="str">
        <f t="shared" si="435"/>
        <v>2418502кремовый</v>
      </c>
      <c r="W3512" s="59" t="str">
        <f t="shared" si="433"/>
        <v>2418502</v>
      </c>
      <c r="X3512" s="59" t="str">
        <f t="shared" si="436"/>
        <v>ARIPEKA</v>
      </c>
      <c r="AC3512" s="50">
        <f t="shared" si="437"/>
        <v>2</v>
      </c>
      <c r="AD3512" s="43">
        <f t="shared" si="438"/>
        <v>19</v>
      </c>
      <c r="AE3512" s="50">
        <f t="shared" si="439"/>
        <v>2019</v>
      </c>
    </row>
    <row r="3513" spans="1:31">
      <c r="A3513" s="59" t="str">
        <f t="shared" si="434"/>
        <v>21384017</v>
      </c>
      <c r="B3513" s="59" t="str">
        <f t="shared" si="440"/>
        <v>02-020-02</v>
      </c>
      <c r="C3513" s="69" t="s">
        <v>6353</v>
      </c>
      <c r="D3513" s="69" t="s">
        <v>6354</v>
      </c>
      <c r="E3513" s="69" t="s">
        <v>983</v>
      </c>
      <c r="F3513" s="70">
        <v>61</v>
      </c>
      <c r="G3513" s="70" t="s">
        <v>6355</v>
      </c>
      <c r="H3513" s="69" t="s">
        <v>63</v>
      </c>
      <c r="I3513" s="69" t="s">
        <v>999</v>
      </c>
      <c r="J3513" s="69" t="s">
        <v>330</v>
      </c>
      <c r="K3513" s="69" t="s">
        <v>382</v>
      </c>
      <c r="L3513" s="69" t="s">
        <v>420</v>
      </c>
      <c r="M3513" s="69" t="s">
        <v>384</v>
      </c>
      <c r="N3513" s="69" t="s">
        <v>35</v>
      </c>
      <c r="O3513" s="69" t="s">
        <v>385</v>
      </c>
      <c r="P3513" s="69" t="s">
        <v>970</v>
      </c>
      <c r="Q3513" s="69">
        <v>7</v>
      </c>
      <c r="R3513" s="69" t="s">
        <v>63</v>
      </c>
      <c r="V3513" s="59" t="str">
        <f t="shared" si="435"/>
        <v>2138401бежевый</v>
      </c>
      <c r="W3513" s="59" t="str">
        <f t="shared" si="433"/>
        <v>2138401</v>
      </c>
      <c r="X3513" s="59" t="str">
        <f t="shared" si="436"/>
        <v>JENKINS</v>
      </c>
      <c r="AC3513" s="50">
        <f t="shared" si="437"/>
        <v>2</v>
      </c>
      <c r="AD3513" s="43">
        <f t="shared" si="438"/>
        <v>20</v>
      </c>
      <c r="AE3513" s="50">
        <f t="shared" si="439"/>
        <v>2020</v>
      </c>
    </row>
    <row r="3514" spans="1:31">
      <c r="A3514" s="59" t="str">
        <f t="shared" si="434"/>
        <v>21384017</v>
      </c>
      <c r="B3514" s="59" t="str">
        <f t="shared" si="440"/>
        <v>02-020-02</v>
      </c>
      <c r="C3514" s="69" t="s">
        <v>6356</v>
      </c>
      <c r="D3514" s="69" t="s">
        <v>6354</v>
      </c>
      <c r="E3514" s="69" t="s">
        <v>972</v>
      </c>
      <c r="F3514" s="70">
        <v>59</v>
      </c>
      <c r="G3514" s="70" t="s">
        <v>6355</v>
      </c>
      <c r="H3514" s="69" t="s">
        <v>63</v>
      </c>
      <c r="I3514" s="69" t="s">
        <v>999</v>
      </c>
      <c r="J3514" s="69" t="s">
        <v>330</v>
      </c>
      <c r="K3514" s="69" t="s">
        <v>382</v>
      </c>
      <c r="L3514" s="69" t="s">
        <v>420</v>
      </c>
      <c r="M3514" s="69" t="s">
        <v>384</v>
      </c>
      <c r="N3514" s="69" t="s">
        <v>35</v>
      </c>
      <c r="O3514" s="69" t="s">
        <v>385</v>
      </c>
      <c r="P3514" s="69" t="s">
        <v>970</v>
      </c>
      <c r="Q3514" s="69">
        <v>7</v>
      </c>
      <c r="R3514" s="69" t="s">
        <v>63</v>
      </c>
      <c r="V3514" s="59" t="str">
        <f t="shared" si="435"/>
        <v>2138401бежевый</v>
      </c>
      <c r="W3514" s="59" t="str">
        <f t="shared" si="433"/>
        <v>2138401</v>
      </c>
      <c r="X3514" s="59" t="str">
        <f t="shared" si="436"/>
        <v>JENKINS</v>
      </c>
      <c r="AC3514" s="50">
        <f t="shared" si="437"/>
        <v>2</v>
      </c>
      <c r="AD3514" s="43">
        <f t="shared" si="438"/>
        <v>20</v>
      </c>
      <c r="AE3514" s="50">
        <f t="shared" si="439"/>
        <v>2020</v>
      </c>
    </row>
    <row r="3515" spans="1:31">
      <c r="A3515" s="59" t="str">
        <f t="shared" si="434"/>
        <v>21384017</v>
      </c>
      <c r="B3515" s="59" t="str">
        <f t="shared" si="440"/>
        <v>02-020-02</v>
      </c>
      <c r="C3515" s="69" t="s">
        <v>6357</v>
      </c>
      <c r="D3515" s="69" t="s">
        <v>6354</v>
      </c>
      <c r="E3515" s="69" t="s">
        <v>967</v>
      </c>
      <c r="F3515" s="70">
        <v>57</v>
      </c>
      <c r="G3515" s="70" t="s">
        <v>6355</v>
      </c>
      <c r="H3515" s="69" t="s">
        <v>63</v>
      </c>
      <c r="I3515" s="69" t="s">
        <v>999</v>
      </c>
      <c r="J3515" s="69" t="s">
        <v>330</v>
      </c>
      <c r="K3515" s="69" t="s">
        <v>382</v>
      </c>
      <c r="L3515" s="69" t="s">
        <v>420</v>
      </c>
      <c r="M3515" s="69" t="s">
        <v>384</v>
      </c>
      <c r="N3515" s="69" t="s">
        <v>35</v>
      </c>
      <c r="O3515" s="69" t="s">
        <v>385</v>
      </c>
      <c r="P3515" s="69" t="s">
        <v>970</v>
      </c>
      <c r="Q3515" s="69">
        <v>7</v>
      </c>
      <c r="R3515" s="69" t="s">
        <v>63</v>
      </c>
      <c r="V3515" s="59" t="str">
        <f t="shared" si="435"/>
        <v>2138401бежевый</v>
      </c>
      <c r="W3515" s="59" t="str">
        <f t="shared" si="433"/>
        <v>2138401</v>
      </c>
      <c r="X3515" s="59" t="str">
        <f t="shared" si="436"/>
        <v>JENKINS</v>
      </c>
      <c r="AC3515" s="50">
        <f t="shared" si="437"/>
        <v>2</v>
      </c>
      <c r="AD3515" s="43">
        <f t="shared" si="438"/>
        <v>20</v>
      </c>
      <c r="AE3515" s="50">
        <f t="shared" si="439"/>
        <v>2020</v>
      </c>
    </row>
    <row r="3516" spans="1:31">
      <c r="A3516" s="59" t="str">
        <f t="shared" si="434"/>
        <v>62911022</v>
      </c>
      <c r="B3516" s="59" t="str">
        <f t="shared" si="440"/>
        <v>02-021-06</v>
      </c>
      <c r="C3516" s="69" t="s">
        <v>6358</v>
      </c>
      <c r="D3516" s="69" t="s">
        <v>6359</v>
      </c>
      <c r="E3516" s="69" t="s">
        <v>1147</v>
      </c>
      <c r="F3516" s="70">
        <v>55</v>
      </c>
      <c r="G3516" s="70" t="s">
        <v>6360</v>
      </c>
      <c r="H3516" s="69" t="s">
        <v>71</v>
      </c>
      <c r="I3516" s="69" t="s">
        <v>908</v>
      </c>
      <c r="J3516" s="69" t="s">
        <v>348</v>
      </c>
      <c r="K3516" s="69" t="s">
        <v>382</v>
      </c>
      <c r="L3516" s="69" t="s">
        <v>420</v>
      </c>
      <c r="M3516" s="69" t="s">
        <v>388</v>
      </c>
      <c r="N3516" s="69" t="s">
        <v>43</v>
      </c>
      <c r="O3516" s="69" t="s">
        <v>386</v>
      </c>
      <c r="P3516" s="69" t="s">
        <v>970</v>
      </c>
      <c r="Q3516" s="69">
        <v>2</v>
      </c>
      <c r="R3516" s="69" t="s">
        <v>71</v>
      </c>
      <c r="V3516" s="59" t="str">
        <f t="shared" si="435"/>
        <v>6291102синий</v>
      </c>
      <c r="W3516" s="59" t="str">
        <f t="shared" si="433"/>
        <v>6291102</v>
      </c>
      <c r="X3516" s="59" t="str">
        <f t="shared" si="436"/>
        <v>ALLENPORT</v>
      </c>
      <c r="AC3516" s="50">
        <f t="shared" si="437"/>
        <v>2</v>
      </c>
      <c r="AD3516" s="43">
        <f t="shared" si="438"/>
        <v>21</v>
      </c>
      <c r="AE3516" s="50">
        <f t="shared" si="439"/>
        <v>2021</v>
      </c>
    </row>
    <row r="3517" spans="1:31">
      <c r="A3517" s="59" t="str">
        <f t="shared" si="434"/>
        <v>62911022</v>
      </c>
      <c r="B3517" s="59" t="str">
        <f t="shared" si="440"/>
        <v>02-021-06</v>
      </c>
      <c r="C3517" s="69" t="s">
        <v>6361</v>
      </c>
      <c r="D3517" s="69" t="s">
        <v>6359</v>
      </c>
      <c r="E3517" s="69" t="s">
        <v>983</v>
      </c>
      <c r="F3517" s="70">
        <v>61</v>
      </c>
      <c r="G3517" s="70" t="s">
        <v>6360</v>
      </c>
      <c r="H3517" s="69" t="s">
        <v>71</v>
      </c>
      <c r="I3517" s="69" t="s">
        <v>908</v>
      </c>
      <c r="J3517" s="69" t="s">
        <v>348</v>
      </c>
      <c r="K3517" s="69" t="s">
        <v>382</v>
      </c>
      <c r="L3517" s="69" t="s">
        <v>420</v>
      </c>
      <c r="M3517" s="69" t="s">
        <v>388</v>
      </c>
      <c r="N3517" s="69" t="s">
        <v>43</v>
      </c>
      <c r="O3517" s="69" t="s">
        <v>386</v>
      </c>
      <c r="P3517" s="69" t="s">
        <v>970</v>
      </c>
      <c r="Q3517" s="69">
        <v>2</v>
      </c>
      <c r="R3517" s="69" t="s">
        <v>71</v>
      </c>
      <c r="V3517" s="59" t="str">
        <f t="shared" si="435"/>
        <v>6291102синий</v>
      </c>
      <c r="W3517" s="59" t="str">
        <f t="shared" si="433"/>
        <v>6291102</v>
      </c>
      <c r="X3517" s="59" t="str">
        <f t="shared" si="436"/>
        <v>ALLENPORT</v>
      </c>
      <c r="AC3517" s="50">
        <f t="shared" si="437"/>
        <v>2</v>
      </c>
      <c r="AD3517" s="43">
        <f t="shared" si="438"/>
        <v>21</v>
      </c>
      <c r="AE3517" s="50">
        <f t="shared" si="439"/>
        <v>2021</v>
      </c>
    </row>
    <row r="3518" spans="1:31">
      <c r="A3518" s="59" t="str">
        <f t="shared" si="434"/>
        <v>62911022</v>
      </c>
      <c r="B3518" s="59" t="str">
        <f t="shared" si="440"/>
        <v>02-021-06</v>
      </c>
      <c r="C3518" s="69" t="s">
        <v>6362</v>
      </c>
      <c r="D3518" s="69" t="s">
        <v>6359</v>
      </c>
      <c r="E3518" s="69" t="s">
        <v>967</v>
      </c>
      <c r="F3518" s="70">
        <v>57</v>
      </c>
      <c r="G3518" s="70" t="s">
        <v>6360</v>
      </c>
      <c r="H3518" s="69" t="s">
        <v>71</v>
      </c>
      <c r="I3518" s="69" t="s">
        <v>908</v>
      </c>
      <c r="J3518" s="69" t="s">
        <v>348</v>
      </c>
      <c r="K3518" s="69" t="s">
        <v>382</v>
      </c>
      <c r="L3518" s="69" t="s">
        <v>420</v>
      </c>
      <c r="M3518" s="69" t="s">
        <v>388</v>
      </c>
      <c r="N3518" s="69" t="s">
        <v>43</v>
      </c>
      <c r="O3518" s="69" t="s">
        <v>386</v>
      </c>
      <c r="P3518" s="69" t="s">
        <v>970</v>
      </c>
      <c r="Q3518" s="69">
        <v>2</v>
      </c>
      <c r="R3518" s="69" t="s">
        <v>71</v>
      </c>
      <c r="V3518" s="59" t="str">
        <f t="shared" si="435"/>
        <v>6291102синий</v>
      </c>
      <c r="W3518" s="59" t="str">
        <f t="shared" si="433"/>
        <v>6291102</v>
      </c>
      <c r="X3518" s="59" t="str">
        <f t="shared" si="436"/>
        <v>ALLENPORT</v>
      </c>
      <c r="AC3518" s="50">
        <f t="shared" si="437"/>
        <v>2</v>
      </c>
      <c r="AD3518" s="43">
        <f t="shared" si="438"/>
        <v>21</v>
      </c>
      <c r="AE3518" s="50">
        <f t="shared" si="439"/>
        <v>2021</v>
      </c>
    </row>
    <row r="3519" spans="1:31">
      <c r="A3519" s="59" t="str">
        <f t="shared" si="434"/>
        <v>62911022</v>
      </c>
      <c r="B3519" s="59" t="str">
        <f t="shared" si="440"/>
        <v>02-021-06</v>
      </c>
      <c r="C3519" s="69" t="s">
        <v>6363</v>
      </c>
      <c r="D3519" s="69" t="s">
        <v>6359</v>
      </c>
      <c r="E3519" s="69" t="s">
        <v>972</v>
      </c>
      <c r="F3519" s="70">
        <v>59</v>
      </c>
      <c r="G3519" s="70" t="s">
        <v>6360</v>
      </c>
      <c r="H3519" s="69" t="s">
        <v>71</v>
      </c>
      <c r="I3519" s="69" t="s">
        <v>908</v>
      </c>
      <c r="J3519" s="69" t="s">
        <v>348</v>
      </c>
      <c r="K3519" s="69" t="s">
        <v>382</v>
      </c>
      <c r="L3519" s="69" t="s">
        <v>420</v>
      </c>
      <c r="M3519" s="69" t="s">
        <v>388</v>
      </c>
      <c r="N3519" s="69" t="s">
        <v>43</v>
      </c>
      <c r="O3519" s="69" t="s">
        <v>386</v>
      </c>
      <c r="P3519" s="69" t="s">
        <v>970</v>
      </c>
      <c r="Q3519" s="69">
        <v>2</v>
      </c>
      <c r="R3519" s="69" t="s">
        <v>71</v>
      </c>
      <c r="V3519" s="59" t="str">
        <f t="shared" si="435"/>
        <v>6291102синий</v>
      </c>
      <c r="W3519" s="59" t="str">
        <f t="shared" si="433"/>
        <v>6291102</v>
      </c>
      <c r="X3519" s="59" t="str">
        <f t="shared" si="436"/>
        <v>ALLENPORT</v>
      </c>
      <c r="AC3519" s="50">
        <f t="shared" si="437"/>
        <v>2</v>
      </c>
      <c r="AD3519" s="43">
        <f t="shared" si="438"/>
        <v>21</v>
      </c>
      <c r="AE3519" s="50">
        <f t="shared" si="439"/>
        <v>2021</v>
      </c>
    </row>
    <row r="3520" spans="1:31">
      <c r="A3520" s="59" t="str">
        <f t="shared" si="434"/>
        <v>21982221</v>
      </c>
      <c r="B3520" s="59" t="str">
        <f t="shared" si="440"/>
        <v>02-028-09</v>
      </c>
      <c r="C3520" s="69" t="s">
        <v>6364</v>
      </c>
      <c r="D3520" s="69" t="s">
        <v>6365</v>
      </c>
      <c r="E3520" s="69" t="s">
        <v>972</v>
      </c>
      <c r="F3520" s="70">
        <v>59</v>
      </c>
      <c r="G3520" s="70" t="s">
        <v>6366</v>
      </c>
      <c r="H3520" s="69" t="s">
        <v>53</v>
      </c>
      <c r="I3520" s="69" t="s">
        <v>976</v>
      </c>
      <c r="J3520" s="69" t="s">
        <v>330</v>
      </c>
      <c r="K3520" s="69" t="s">
        <v>382</v>
      </c>
      <c r="L3520" s="69" t="s">
        <v>420</v>
      </c>
      <c r="M3520" s="69" t="s">
        <v>388</v>
      </c>
      <c r="N3520" s="69" t="s">
        <v>38</v>
      </c>
      <c r="O3520" s="69" t="s">
        <v>445</v>
      </c>
      <c r="P3520" s="69" t="s">
        <v>970</v>
      </c>
      <c r="Q3520" s="69">
        <v>1</v>
      </c>
      <c r="R3520" s="69" t="s">
        <v>53</v>
      </c>
      <c r="V3520" s="59" t="str">
        <f t="shared" si="435"/>
        <v>2198222черный</v>
      </c>
      <c r="W3520" s="59" t="str">
        <f t="shared" si="433"/>
        <v>2198222</v>
      </c>
      <c r="X3520" s="59" t="str">
        <f t="shared" si="436"/>
        <v>VIRGINIA</v>
      </c>
      <c r="AC3520" s="50">
        <f t="shared" si="437"/>
        <v>2</v>
      </c>
      <c r="AD3520" s="43">
        <f t="shared" si="438"/>
        <v>28</v>
      </c>
      <c r="AE3520" s="50">
        <f t="shared" si="439"/>
        <v>2028</v>
      </c>
    </row>
    <row r="3521" spans="1:31">
      <c r="A3521" s="59" t="str">
        <f t="shared" si="434"/>
        <v>21981191</v>
      </c>
      <c r="B3521" s="59" t="str">
        <f t="shared" si="440"/>
        <v>02-029-09</v>
      </c>
      <c r="C3521" s="69" t="s">
        <v>6367</v>
      </c>
      <c r="D3521" s="69" t="s">
        <v>6368</v>
      </c>
      <c r="E3521" s="69" t="s">
        <v>967</v>
      </c>
      <c r="F3521" s="70">
        <v>57</v>
      </c>
      <c r="G3521" s="70" t="s">
        <v>6369</v>
      </c>
      <c r="H3521" s="69" t="s">
        <v>53</v>
      </c>
      <c r="I3521" s="69" t="s">
        <v>1018</v>
      </c>
      <c r="J3521" s="69" t="s">
        <v>330</v>
      </c>
      <c r="K3521" s="69" t="s">
        <v>382</v>
      </c>
      <c r="L3521" s="69" t="s">
        <v>420</v>
      </c>
      <c r="M3521" s="69" t="s">
        <v>388</v>
      </c>
      <c r="N3521" s="69" t="s">
        <v>30</v>
      </c>
      <c r="O3521" s="69" t="s">
        <v>386</v>
      </c>
      <c r="P3521" s="69" t="s">
        <v>970</v>
      </c>
      <c r="Q3521" s="69">
        <v>1</v>
      </c>
      <c r="R3521" s="69" t="s">
        <v>53</v>
      </c>
      <c r="V3521" s="59" t="str">
        <f t="shared" si="435"/>
        <v>2198119черный</v>
      </c>
      <c r="W3521" s="59" t="str">
        <f t="shared" si="433"/>
        <v>2198119</v>
      </c>
      <c r="X3521" s="59" t="str">
        <f t="shared" si="436"/>
        <v>VIRGINIA</v>
      </c>
      <c r="AC3521" s="50">
        <f t="shared" si="437"/>
        <v>2</v>
      </c>
      <c r="AD3521" s="43">
        <f t="shared" si="438"/>
        <v>29</v>
      </c>
      <c r="AE3521" s="50">
        <f t="shared" si="439"/>
        <v>2029</v>
      </c>
    </row>
    <row r="3522" spans="1:31">
      <c r="A3522" s="59" t="str">
        <f t="shared" si="434"/>
        <v>21981191</v>
      </c>
      <c r="B3522" s="59" t="str">
        <f t="shared" si="440"/>
        <v>02-029-09</v>
      </c>
      <c r="C3522" s="69" t="s">
        <v>6370</v>
      </c>
      <c r="D3522" s="69" t="s">
        <v>6368</v>
      </c>
      <c r="E3522" s="69" t="s">
        <v>972</v>
      </c>
      <c r="F3522" s="70">
        <v>59</v>
      </c>
      <c r="G3522" s="70" t="s">
        <v>6369</v>
      </c>
      <c r="H3522" s="69" t="s">
        <v>53</v>
      </c>
      <c r="I3522" s="69" t="s">
        <v>1018</v>
      </c>
      <c r="J3522" s="69" t="s">
        <v>330</v>
      </c>
      <c r="K3522" s="69" t="s">
        <v>382</v>
      </c>
      <c r="L3522" s="69" t="s">
        <v>420</v>
      </c>
      <c r="M3522" s="69" t="s">
        <v>388</v>
      </c>
      <c r="N3522" s="69" t="s">
        <v>30</v>
      </c>
      <c r="O3522" s="69" t="s">
        <v>386</v>
      </c>
      <c r="P3522" s="69" t="s">
        <v>970</v>
      </c>
      <c r="Q3522" s="69">
        <v>1</v>
      </c>
      <c r="R3522" s="69" t="s">
        <v>53</v>
      </c>
      <c r="V3522" s="59" t="str">
        <f t="shared" si="435"/>
        <v>2198119черный</v>
      </c>
      <c r="W3522" s="59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>2198119</v>
      </c>
      <c r="X3522" s="59" t="str">
        <f t="shared" si="436"/>
        <v>VIRGINIA</v>
      </c>
      <c r="AC3522" s="50">
        <f t="shared" si="437"/>
        <v>2</v>
      </c>
      <c r="AD3522" s="43">
        <f t="shared" si="438"/>
        <v>29</v>
      </c>
      <c r="AE3522" s="50">
        <f t="shared" si="439"/>
        <v>2029</v>
      </c>
    </row>
    <row r="3523" spans="1:31">
      <c r="A3523" s="59" t="str">
        <f t="shared" ref="A3523:A3586" si="442">IF(G3523&amp;Q3523&lt;&gt;"",W3523&amp;Q3523,"")</f>
        <v>21981193</v>
      </c>
      <c r="B3523" s="59" t="str">
        <f t="shared" si="440"/>
        <v>02-029-08</v>
      </c>
      <c r="C3523" s="69" t="s">
        <v>6371</v>
      </c>
      <c r="D3523" s="69" t="s">
        <v>6372</v>
      </c>
      <c r="E3523" s="69" t="s">
        <v>972</v>
      </c>
      <c r="F3523" s="70">
        <v>59</v>
      </c>
      <c r="G3523" s="70" t="s">
        <v>6369</v>
      </c>
      <c r="H3523" s="69" t="s">
        <v>83</v>
      </c>
      <c r="I3523" s="69" t="s">
        <v>1018</v>
      </c>
      <c r="J3523" s="69" t="s">
        <v>330</v>
      </c>
      <c r="K3523" s="69" t="s">
        <v>382</v>
      </c>
      <c r="L3523" s="69" t="s">
        <v>420</v>
      </c>
      <c r="M3523" s="69" t="s">
        <v>388</v>
      </c>
      <c r="N3523" s="69" t="s">
        <v>30</v>
      </c>
      <c r="O3523" s="69" t="s">
        <v>445</v>
      </c>
      <c r="P3523" s="69" t="s">
        <v>970</v>
      </c>
      <c r="Q3523" s="69">
        <v>3</v>
      </c>
      <c r="R3523" s="69" t="s">
        <v>83</v>
      </c>
      <c r="V3523" s="59" t="str">
        <f t="shared" ref="V3523:V3586" si="443">W3523&amp;H3523</f>
        <v>2198119серый</v>
      </c>
      <c r="W3523" s="59" t="str">
        <f t="shared" si="441"/>
        <v>2198119</v>
      </c>
      <c r="X3523" s="59" t="str">
        <f t="shared" ref="X3523:X3586" si="444">IF(A3523&lt;&gt;"",IFERROR(IF(FIND(" ",G3523)&gt;=1,MID(G3523,FIND(" ",G3523)+1,LEN(G3523)),""),""),"")</f>
        <v>VIRGINIA</v>
      </c>
      <c r="AC3523" s="50">
        <f t="shared" ref="AC3523:AC3586" si="445">IFERROR(VALUE(MID($C3523,1,2)),0)</f>
        <v>2</v>
      </c>
      <c r="AD3523" s="43">
        <f t="shared" ref="AD3523:AD3586" si="446">IFERROR(VALUE(MID($C3523,4,3)),0)</f>
        <v>29</v>
      </c>
      <c r="AE3523" s="50">
        <f t="shared" ref="AE3523:AE3586" si="447">VALUE(RIGHT("00"&amp;AC3523,2)&amp;RIGHT("000"&amp;AD3523,3))</f>
        <v>2029</v>
      </c>
    </row>
    <row r="3524" spans="1:31">
      <c r="A3524" s="59" t="str">
        <f t="shared" si="442"/>
        <v>20981041</v>
      </c>
      <c r="B3524" s="59" t="str">
        <f t="shared" si="440"/>
        <v>02-030-18</v>
      </c>
      <c r="C3524" s="69" t="s">
        <v>6373</v>
      </c>
      <c r="D3524" s="69" t="s">
        <v>6374</v>
      </c>
      <c r="E3524" s="69" t="s">
        <v>967</v>
      </c>
      <c r="F3524" s="70">
        <v>57</v>
      </c>
      <c r="G3524" s="70" t="s">
        <v>6375</v>
      </c>
      <c r="H3524" s="69" t="s">
        <v>78</v>
      </c>
      <c r="I3524" s="69" t="s">
        <v>1018</v>
      </c>
      <c r="J3524" s="69" t="s">
        <v>323</v>
      </c>
      <c r="K3524" s="69" t="s">
        <v>387</v>
      </c>
      <c r="L3524" s="69" t="s">
        <v>420</v>
      </c>
      <c r="M3524" s="69" t="s">
        <v>388</v>
      </c>
      <c r="N3524" s="69" t="s">
        <v>30</v>
      </c>
      <c r="O3524" s="69" t="s">
        <v>445</v>
      </c>
      <c r="P3524" s="69" t="s">
        <v>970</v>
      </c>
      <c r="Q3524" s="69">
        <v>1</v>
      </c>
      <c r="R3524" s="69" t="s">
        <v>78</v>
      </c>
      <c r="V3524" s="59" t="str">
        <f t="shared" si="443"/>
        <v>2098104красный</v>
      </c>
      <c r="W3524" s="59" t="str">
        <f t="shared" si="441"/>
        <v>2098104</v>
      </c>
      <c r="X3524" s="59" t="str">
        <f t="shared" si="444"/>
        <v>VERMONT</v>
      </c>
      <c r="AC3524" s="50">
        <f t="shared" si="445"/>
        <v>2</v>
      </c>
      <c r="AD3524" s="43">
        <f t="shared" si="446"/>
        <v>30</v>
      </c>
      <c r="AE3524" s="50">
        <f t="shared" si="447"/>
        <v>2030</v>
      </c>
    </row>
    <row r="3525" spans="1:31">
      <c r="A3525" s="59" t="str">
        <f t="shared" si="442"/>
        <v>16981071</v>
      </c>
      <c r="B3525" s="59" t="str">
        <f t="shared" si="440"/>
        <v>02-031-09</v>
      </c>
      <c r="C3525" s="69" t="s">
        <v>6376</v>
      </c>
      <c r="D3525" s="69" t="s">
        <v>6377</v>
      </c>
      <c r="E3525" s="69" t="s">
        <v>983</v>
      </c>
      <c r="F3525" s="70">
        <v>61</v>
      </c>
      <c r="G3525" s="70" t="s">
        <v>6378</v>
      </c>
      <c r="H3525" s="69" t="s">
        <v>53</v>
      </c>
      <c r="I3525" s="69" t="s">
        <v>1018</v>
      </c>
      <c r="J3525" s="69" t="s">
        <v>346</v>
      </c>
      <c r="K3525" s="69" t="s">
        <v>382</v>
      </c>
      <c r="L3525" s="69" t="s">
        <v>420</v>
      </c>
      <c r="M3525" s="69" t="s">
        <v>388</v>
      </c>
      <c r="N3525" s="69" t="s">
        <v>44</v>
      </c>
      <c r="O3525" s="69" t="s">
        <v>386</v>
      </c>
      <c r="P3525" s="69" t="s">
        <v>970</v>
      </c>
      <c r="Q3525" s="69">
        <v>1</v>
      </c>
      <c r="R3525" s="69" t="s">
        <v>53</v>
      </c>
      <c r="V3525" s="59" t="str">
        <f t="shared" si="443"/>
        <v>1698107черный</v>
      </c>
      <c r="W3525" s="59" t="str">
        <f t="shared" si="441"/>
        <v>1698107</v>
      </c>
      <c r="X3525" s="59" t="str">
        <f t="shared" si="444"/>
        <v>PORKPIE</v>
      </c>
      <c r="AC3525" s="50">
        <f t="shared" si="445"/>
        <v>2</v>
      </c>
      <c r="AD3525" s="43">
        <f t="shared" si="446"/>
        <v>31</v>
      </c>
      <c r="AE3525" s="50">
        <f t="shared" si="447"/>
        <v>2031</v>
      </c>
    </row>
    <row r="3526" spans="1:31">
      <c r="A3526" s="59" t="str">
        <f t="shared" si="442"/>
        <v>16981071</v>
      </c>
      <c r="B3526" s="59" t="str">
        <f t="shared" si="440"/>
        <v>02-031-09</v>
      </c>
      <c r="C3526" s="69" t="s">
        <v>6379</v>
      </c>
      <c r="D3526" s="69" t="s">
        <v>6377</v>
      </c>
      <c r="E3526" s="69" t="s">
        <v>1147</v>
      </c>
      <c r="F3526" s="70">
        <v>55</v>
      </c>
      <c r="G3526" s="70" t="s">
        <v>6378</v>
      </c>
      <c r="H3526" s="69" t="s">
        <v>53</v>
      </c>
      <c r="I3526" s="69" t="s">
        <v>1018</v>
      </c>
      <c r="J3526" s="69" t="s">
        <v>346</v>
      </c>
      <c r="K3526" s="69" t="s">
        <v>382</v>
      </c>
      <c r="L3526" s="69" t="s">
        <v>420</v>
      </c>
      <c r="M3526" s="69" t="s">
        <v>388</v>
      </c>
      <c r="N3526" s="69" t="s">
        <v>44</v>
      </c>
      <c r="O3526" s="69" t="s">
        <v>386</v>
      </c>
      <c r="P3526" s="69" t="s">
        <v>970</v>
      </c>
      <c r="Q3526" s="69">
        <v>1</v>
      </c>
      <c r="R3526" s="69" t="s">
        <v>53</v>
      </c>
      <c r="V3526" s="59" t="str">
        <f t="shared" si="443"/>
        <v>1698107черный</v>
      </c>
      <c r="W3526" s="59" t="str">
        <f t="shared" si="441"/>
        <v>1698107</v>
      </c>
      <c r="X3526" s="59" t="str">
        <f t="shared" si="444"/>
        <v>PORKPIE</v>
      </c>
      <c r="AC3526" s="50">
        <f t="shared" si="445"/>
        <v>2</v>
      </c>
      <c r="AD3526" s="43">
        <f t="shared" si="446"/>
        <v>31</v>
      </c>
      <c r="AE3526" s="50">
        <f t="shared" si="447"/>
        <v>2031</v>
      </c>
    </row>
    <row r="3527" spans="1:31">
      <c r="A3527" s="59" t="str">
        <f t="shared" si="442"/>
        <v>16981071</v>
      </c>
      <c r="B3527" s="59" t="str">
        <f t="shared" si="440"/>
        <v>02-031-09</v>
      </c>
      <c r="C3527" s="69" t="s">
        <v>6380</v>
      </c>
      <c r="D3527" s="69" t="s">
        <v>6377</v>
      </c>
      <c r="E3527" s="69" t="s">
        <v>989</v>
      </c>
      <c r="F3527" s="70">
        <v>63</v>
      </c>
      <c r="G3527" s="70" t="s">
        <v>6378</v>
      </c>
      <c r="H3527" s="69" t="s">
        <v>53</v>
      </c>
      <c r="I3527" s="69" t="s">
        <v>1018</v>
      </c>
      <c r="J3527" s="69" t="s">
        <v>346</v>
      </c>
      <c r="K3527" s="69" t="s">
        <v>382</v>
      </c>
      <c r="L3527" s="69" t="s">
        <v>420</v>
      </c>
      <c r="M3527" s="69" t="s">
        <v>388</v>
      </c>
      <c r="N3527" s="69" t="s">
        <v>44</v>
      </c>
      <c r="O3527" s="69" t="s">
        <v>386</v>
      </c>
      <c r="P3527" s="69" t="s">
        <v>970</v>
      </c>
      <c r="Q3527" s="69">
        <v>1</v>
      </c>
      <c r="R3527" s="69" t="s">
        <v>53</v>
      </c>
      <c r="V3527" s="59" t="str">
        <f t="shared" si="443"/>
        <v>1698107черный</v>
      </c>
      <c r="W3527" s="59" t="str">
        <f t="shared" si="441"/>
        <v>1698107</v>
      </c>
      <c r="X3527" s="59" t="str">
        <f t="shared" si="444"/>
        <v>PORKPIE</v>
      </c>
      <c r="AC3527" s="50">
        <f t="shared" si="445"/>
        <v>2</v>
      </c>
      <c r="AD3527" s="43">
        <f t="shared" si="446"/>
        <v>31</v>
      </c>
      <c r="AE3527" s="50">
        <f t="shared" si="447"/>
        <v>2031</v>
      </c>
    </row>
    <row r="3528" spans="1:31">
      <c r="A3528" s="59" t="str">
        <f t="shared" si="442"/>
        <v>16981071</v>
      </c>
      <c r="B3528" s="59" t="str">
        <f t="shared" si="440"/>
        <v>02-031-09</v>
      </c>
      <c r="C3528" s="69" t="s">
        <v>6381</v>
      </c>
      <c r="D3528" s="69" t="s">
        <v>6377</v>
      </c>
      <c r="E3528" s="69" t="s">
        <v>967</v>
      </c>
      <c r="F3528" s="70">
        <v>57</v>
      </c>
      <c r="G3528" s="70" t="s">
        <v>6378</v>
      </c>
      <c r="H3528" s="69" t="s">
        <v>53</v>
      </c>
      <c r="I3528" s="69" t="s">
        <v>1018</v>
      </c>
      <c r="J3528" s="69" t="s">
        <v>346</v>
      </c>
      <c r="K3528" s="69" t="s">
        <v>382</v>
      </c>
      <c r="L3528" s="69" t="s">
        <v>420</v>
      </c>
      <c r="M3528" s="69" t="s">
        <v>388</v>
      </c>
      <c r="N3528" s="69" t="s">
        <v>44</v>
      </c>
      <c r="O3528" s="69" t="s">
        <v>386</v>
      </c>
      <c r="P3528" s="69" t="s">
        <v>970</v>
      </c>
      <c r="Q3528" s="69">
        <v>1</v>
      </c>
      <c r="R3528" s="69" t="s">
        <v>53</v>
      </c>
      <c r="V3528" s="59" t="str">
        <f t="shared" si="443"/>
        <v>1698107черный</v>
      </c>
      <c r="W3528" s="59" t="str">
        <f t="shared" si="441"/>
        <v>1698107</v>
      </c>
      <c r="X3528" s="59" t="str">
        <f t="shared" si="444"/>
        <v>PORKPIE</v>
      </c>
      <c r="AC3528" s="50">
        <f t="shared" si="445"/>
        <v>2</v>
      </c>
      <c r="AD3528" s="43">
        <f t="shared" si="446"/>
        <v>31</v>
      </c>
      <c r="AE3528" s="50">
        <f t="shared" si="447"/>
        <v>2031</v>
      </c>
    </row>
    <row r="3529" spans="1:31">
      <c r="A3529" s="59" t="str">
        <f t="shared" si="442"/>
        <v>16981071</v>
      </c>
      <c r="B3529" s="59" t="str">
        <f t="shared" si="440"/>
        <v>02-031-09</v>
      </c>
      <c r="C3529" s="69" t="s">
        <v>6382</v>
      </c>
      <c r="D3529" s="69" t="s">
        <v>6377</v>
      </c>
      <c r="E3529" s="69" t="s">
        <v>972</v>
      </c>
      <c r="F3529" s="70">
        <v>59</v>
      </c>
      <c r="G3529" s="70" t="s">
        <v>6378</v>
      </c>
      <c r="H3529" s="69" t="s">
        <v>53</v>
      </c>
      <c r="I3529" s="69" t="s">
        <v>1018</v>
      </c>
      <c r="J3529" s="69" t="s">
        <v>346</v>
      </c>
      <c r="K3529" s="69" t="s">
        <v>382</v>
      </c>
      <c r="L3529" s="69" t="s">
        <v>420</v>
      </c>
      <c r="M3529" s="69" t="s">
        <v>388</v>
      </c>
      <c r="N3529" s="69" t="s">
        <v>44</v>
      </c>
      <c r="O3529" s="69" t="s">
        <v>386</v>
      </c>
      <c r="P3529" s="69" t="s">
        <v>970</v>
      </c>
      <c r="Q3529" s="69">
        <v>1</v>
      </c>
      <c r="R3529" s="69" t="s">
        <v>53</v>
      </c>
      <c r="V3529" s="59" t="str">
        <f t="shared" si="443"/>
        <v>1698107черный</v>
      </c>
      <c r="W3529" s="59" t="str">
        <f t="shared" si="441"/>
        <v>1698107</v>
      </c>
      <c r="X3529" s="59" t="str">
        <f t="shared" si="444"/>
        <v>PORKPIE</v>
      </c>
      <c r="AC3529" s="50">
        <f t="shared" si="445"/>
        <v>2</v>
      </c>
      <c r="AD3529" s="43">
        <f t="shared" si="446"/>
        <v>31</v>
      </c>
      <c r="AE3529" s="50">
        <f t="shared" si="447"/>
        <v>2031</v>
      </c>
    </row>
    <row r="3530" spans="1:31">
      <c r="A3530" s="59" t="str">
        <f t="shared" si="442"/>
        <v>259820831</v>
      </c>
      <c r="B3530" s="59" t="str">
        <f t="shared" si="440"/>
        <v>02-032-08</v>
      </c>
      <c r="C3530" s="69" t="s">
        <v>6383</v>
      </c>
      <c r="D3530" s="69" t="s">
        <v>6384</v>
      </c>
      <c r="E3530" s="69" t="s">
        <v>979</v>
      </c>
      <c r="F3530" s="70">
        <v>58</v>
      </c>
      <c r="G3530" s="70" t="s">
        <v>1103</v>
      </c>
      <c r="H3530" s="69" t="s">
        <v>83</v>
      </c>
      <c r="I3530" s="69" t="s">
        <v>976</v>
      </c>
      <c r="J3530" s="69" t="s">
        <v>330</v>
      </c>
      <c r="K3530" s="69" t="s">
        <v>382</v>
      </c>
      <c r="L3530" s="69" t="s">
        <v>420</v>
      </c>
      <c r="M3530" s="69" t="s">
        <v>388</v>
      </c>
      <c r="N3530" s="69" t="s">
        <v>38</v>
      </c>
      <c r="O3530" s="69" t="s">
        <v>442</v>
      </c>
      <c r="P3530" s="69" t="s">
        <v>970</v>
      </c>
      <c r="Q3530" s="69">
        <v>31</v>
      </c>
      <c r="R3530" s="69" t="s">
        <v>83</v>
      </c>
      <c r="V3530" s="59" t="str">
        <f t="shared" si="443"/>
        <v>2598208серый</v>
      </c>
      <c r="W3530" s="59" t="str">
        <f t="shared" si="441"/>
        <v>2598208</v>
      </c>
      <c r="X3530" s="59" t="str">
        <f t="shared" si="444"/>
        <v>IONA</v>
      </c>
      <c r="AC3530" s="50">
        <f t="shared" si="445"/>
        <v>2</v>
      </c>
      <c r="AD3530" s="43">
        <f t="shared" si="446"/>
        <v>32</v>
      </c>
      <c r="AE3530" s="50">
        <f t="shared" si="447"/>
        <v>2032</v>
      </c>
    </row>
    <row r="3531" spans="1:31">
      <c r="A3531" s="59" t="str">
        <f t="shared" si="442"/>
        <v>259820877</v>
      </c>
      <c r="B3531" s="59" t="str">
        <f t="shared" si="440"/>
        <v>02-032-14</v>
      </c>
      <c r="C3531" s="69" t="s">
        <v>6385</v>
      </c>
      <c r="D3531" s="69" t="s">
        <v>6386</v>
      </c>
      <c r="E3531" s="69" t="s">
        <v>967</v>
      </c>
      <c r="F3531" s="70">
        <v>57</v>
      </c>
      <c r="G3531" s="70" t="s">
        <v>1103</v>
      </c>
      <c r="H3531" s="69" t="s">
        <v>86</v>
      </c>
      <c r="I3531" s="69" t="s">
        <v>976</v>
      </c>
      <c r="J3531" s="69" t="s">
        <v>330</v>
      </c>
      <c r="K3531" s="69" t="s">
        <v>382</v>
      </c>
      <c r="L3531" s="69" t="s">
        <v>420</v>
      </c>
      <c r="M3531" s="69" t="s">
        <v>388</v>
      </c>
      <c r="N3531" s="69" t="s">
        <v>38</v>
      </c>
      <c r="O3531" s="69" t="s">
        <v>442</v>
      </c>
      <c r="P3531" s="69" t="s">
        <v>970</v>
      </c>
      <c r="Q3531" s="69">
        <v>77</v>
      </c>
      <c r="R3531" s="69" t="s">
        <v>86</v>
      </c>
      <c r="V3531" s="59" t="str">
        <f t="shared" si="443"/>
        <v>2598208коричневый</v>
      </c>
      <c r="W3531" s="59" t="str">
        <f t="shared" si="441"/>
        <v>2598208</v>
      </c>
      <c r="X3531" s="59" t="str">
        <f t="shared" si="444"/>
        <v>IONA</v>
      </c>
      <c r="AC3531" s="50">
        <f t="shared" si="445"/>
        <v>2</v>
      </c>
      <c r="AD3531" s="43">
        <f t="shared" si="446"/>
        <v>32</v>
      </c>
      <c r="AE3531" s="50">
        <f t="shared" si="447"/>
        <v>2032</v>
      </c>
    </row>
    <row r="3532" spans="1:31">
      <c r="A3532" s="59" t="str">
        <f t="shared" si="442"/>
        <v>259820877</v>
      </c>
      <c r="B3532" s="59" t="str">
        <f t="shared" si="440"/>
        <v>02-032-14</v>
      </c>
      <c r="C3532" s="69" t="s">
        <v>6387</v>
      </c>
      <c r="D3532" s="69" t="s">
        <v>6386</v>
      </c>
      <c r="E3532" s="69" t="s">
        <v>972</v>
      </c>
      <c r="F3532" s="70">
        <v>59</v>
      </c>
      <c r="G3532" s="70" t="s">
        <v>1103</v>
      </c>
      <c r="H3532" s="69" t="s">
        <v>86</v>
      </c>
      <c r="I3532" s="69" t="s">
        <v>976</v>
      </c>
      <c r="J3532" s="69" t="s">
        <v>330</v>
      </c>
      <c r="K3532" s="69" t="s">
        <v>382</v>
      </c>
      <c r="L3532" s="69" t="s">
        <v>420</v>
      </c>
      <c r="M3532" s="69" t="s">
        <v>388</v>
      </c>
      <c r="N3532" s="69" t="s">
        <v>38</v>
      </c>
      <c r="O3532" s="69" t="s">
        <v>442</v>
      </c>
      <c r="P3532" s="69" t="s">
        <v>970</v>
      </c>
      <c r="Q3532" s="69">
        <v>77</v>
      </c>
      <c r="R3532" s="69" t="s">
        <v>86</v>
      </c>
      <c r="V3532" s="59" t="str">
        <f t="shared" si="443"/>
        <v>2598208коричневый</v>
      </c>
      <c r="W3532" s="59" t="str">
        <f t="shared" si="441"/>
        <v>2598208</v>
      </c>
      <c r="X3532" s="59" t="str">
        <f t="shared" si="444"/>
        <v>IONA</v>
      </c>
      <c r="AC3532" s="50">
        <f t="shared" si="445"/>
        <v>2</v>
      </c>
      <c r="AD3532" s="43">
        <f t="shared" si="446"/>
        <v>32</v>
      </c>
      <c r="AE3532" s="50">
        <f t="shared" si="447"/>
        <v>2032</v>
      </c>
    </row>
    <row r="3533" spans="1:31">
      <c r="A3533" s="59" t="str">
        <f t="shared" si="442"/>
        <v>21182012</v>
      </c>
      <c r="B3533" s="59" t="str">
        <f t="shared" si="440"/>
        <v>02-006-16</v>
      </c>
      <c r="C3533" s="69" t="s">
        <v>6388</v>
      </c>
      <c r="D3533" s="69" t="s">
        <v>6389</v>
      </c>
      <c r="E3533" s="69" t="s">
        <v>979</v>
      </c>
      <c r="F3533" s="70">
        <v>58</v>
      </c>
      <c r="G3533" s="70" t="s">
        <v>975</v>
      </c>
      <c r="H3533" s="69" t="s">
        <v>55</v>
      </c>
      <c r="I3533" s="69" t="s">
        <v>976</v>
      </c>
      <c r="J3533" s="69" t="s">
        <v>330</v>
      </c>
      <c r="K3533" s="69" t="s">
        <v>382</v>
      </c>
      <c r="L3533" s="69" t="s">
        <v>420</v>
      </c>
      <c r="M3533" s="69" t="s">
        <v>388</v>
      </c>
      <c r="N3533" s="69" t="s">
        <v>38</v>
      </c>
      <c r="O3533" s="69" t="s">
        <v>442</v>
      </c>
      <c r="P3533" s="69" t="s">
        <v>970</v>
      </c>
      <c r="Q3533" s="69">
        <v>2</v>
      </c>
      <c r="R3533" s="69" t="s">
        <v>71</v>
      </c>
      <c r="V3533" s="59" t="str">
        <f t="shared" si="443"/>
        <v>2118201темно-синий</v>
      </c>
      <c r="W3533" s="59" t="str">
        <f t="shared" si="441"/>
        <v>2118201</v>
      </c>
      <c r="X3533" s="59" t="str">
        <f t="shared" si="444"/>
        <v>PENN</v>
      </c>
      <c r="AC3533" s="50">
        <f t="shared" si="445"/>
        <v>2</v>
      </c>
      <c r="AD3533" s="43">
        <f t="shared" si="446"/>
        <v>6</v>
      </c>
      <c r="AE3533" s="50">
        <f t="shared" si="447"/>
        <v>2006</v>
      </c>
    </row>
    <row r="3534" spans="1:31">
      <c r="A3534" s="59" t="str">
        <f t="shared" si="442"/>
        <v>21182012</v>
      </c>
      <c r="B3534" s="59" t="str">
        <f t="shared" si="440"/>
        <v>02-006-16</v>
      </c>
      <c r="C3534" s="69" t="s">
        <v>6390</v>
      </c>
      <c r="D3534" s="69" t="s">
        <v>6389</v>
      </c>
      <c r="E3534" s="69" t="s">
        <v>981</v>
      </c>
      <c r="F3534" s="70">
        <v>60</v>
      </c>
      <c r="G3534" s="70" t="s">
        <v>975</v>
      </c>
      <c r="H3534" s="69" t="s">
        <v>55</v>
      </c>
      <c r="I3534" s="69" t="s">
        <v>976</v>
      </c>
      <c r="J3534" s="69" t="s">
        <v>330</v>
      </c>
      <c r="K3534" s="69" t="s">
        <v>382</v>
      </c>
      <c r="L3534" s="69" t="s">
        <v>420</v>
      </c>
      <c r="M3534" s="69" t="s">
        <v>388</v>
      </c>
      <c r="N3534" s="69" t="s">
        <v>38</v>
      </c>
      <c r="O3534" s="69" t="s">
        <v>442</v>
      </c>
      <c r="P3534" s="69" t="s">
        <v>970</v>
      </c>
      <c r="Q3534" s="69">
        <v>2</v>
      </c>
      <c r="R3534" s="69" t="s">
        <v>71</v>
      </c>
      <c r="V3534" s="59" t="str">
        <f t="shared" si="443"/>
        <v>2118201темно-синий</v>
      </c>
      <c r="W3534" s="59" t="str">
        <f t="shared" si="441"/>
        <v>2118201</v>
      </c>
      <c r="X3534" s="59" t="str">
        <f t="shared" si="444"/>
        <v>PENN</v>
      </c>
      <c r="AC3534" s="50">
        <f t="shared" si="445"/>
        <v>2</v>
      </c>
      <c r="AD3534" s="43">
        <f t="shared" si="446"/>
        <v>6</v>
      </c>
      <c r="AE3534" s="50">
        <f t="shared" si="447"/>
        <v>2006</v>
      </c>
    </row>
    <row r="3535" spans="1:31">
      <c r="A3535" s="59" t="str">
        <f t="shared" si="442"/>
        <v>21182012</v>
      </c>
      <c r="B3535" s="59" t="str">
        <f t="shared" si="440"/>
        <v>02-006-16</v>
      </c>
      <c r="C3535" s="69" t="s">
        <v>6391</v>
      </c>
      <c r="D3535" s="69" t="s">
        <v>6389</v>
      </c>
      <c r="E3535" s="69" t="s">
        <v>987</v>
      </c>
      <c r="F3535" s="70">
        <v>62</v>
      </c>
      <c r="G3535" s="70" t="s">
        <v>975</v>
      </c>
      <c r="H3535" s="69" t="s">
        <v>55</v>
      </c>
      <c r="I3535" s="69" t="s">
        <v>976</v>
      </c>
      <c r="J3535" s="69" t="s">
        <v>330</v>
      </c>
      <c r="K3535" s="69" t="s">
        <v>382</v>
      </c>
      <c r="L3535" s="69" t="s">
        <v>420</v>
      </c>
      <c r="M3535" s="69" t="s">
        <v>388</v>
      </c>
      <c r="N3535" s="69" t="s">
        <v>38</v>
      </c>
      <c r="O3535" s="69" t="s">
        <v>442</v>
      </c>
      <c r="P3535" s="69" t="s">
        <v>970</v>
      </c>
      <c r="Q3535" s="69">
        <v>2</v>
      </c>
      <c r="R3535" s="69" t="s">
        <v>71</v>
      </c>
      <c r="V3535" s="59" t="str">
        <f t="shared" si="443"/>
        <v>2118201темно-синий</v>
      </c>
      <c r="W3535" s="59" t="str">
        <f t="shared" si="441"/>
        <v>2118201</v>
      </c>
      <c r="X3535" s="59" t="str">
        <f t="shared" si="444"/>
        <v>PENN</v>
      </c>
      <c r="AC3535" s="50">
        <f t="shared" si="445"/>
        <v>2</v>
      </c>
      <c r="AD3535" s="43">
        <f t="shared" si="446"/>
        <v>6</v>
      </c>
      <c r="AE3535" s="50">
        <f t="shared" si="447"/>
        <v>2006</v>
      </c>
    </row>
    <row r="3536" spans="1:31">
      <c r="A3536" s="59" t="str">
        <f t="shared" si="442"/>
        <v>21182012</v>
      </c>
      <c r="B3536" s="59" t="str">
        <f t="shared" si="440"/>
        <v>02-006-16</v>
      </c>
      <c r="C3536" s="69" t="s">
        <v>6392</v>
      </c>
      <c r="D3536" s="69" t="s">
        <v>6389</v>
      </c>
      <c r="E3536" s="69" t="s">
        <v>989</v>
      </c>
      <c r="F3536" s="70">
        <v>63</v>
      </c>
      <c r="G3536" s="70" t="s">
        <v>975</v>
      </c>
      <c r="H3536" s="69" t="s">
        <v>55</v>
      </c>
      <c r="I3536" s="69" t="s">
        <v>976</v>
      </c>
      <c r="J3536" s="69" t="s">
        <v>330</v>
      </c>
      <c r="K3536" s="69" t="s">
        <v>382</v>
      </c>
      <c r="L3536" s="69" t="s">
        <v>420</v>
      </c>
      <c r="M3536" s="69" t="s">
        <v>388</v>
      </c>
      <c r="N3536" s="69" t="s">
        <v>38</v>
      </c>
      <c r="O3536" s="69" t="s">
        <v>442</v>
      </c>
      <c r="P3536" s="69" t="s">
        <v>970</v>
      </c>
      <c r="Q3536" s="69">
        <v>2</v>
      </c>
      <c r="R3536" s="69" t="s">
        <v>71</v>
      </c>
      <c r="V3536" s="59" t="str">
        <f t="shared" si="443"/>
        <v>2118201темно-синий</v>
      </c>
      <c r="W3536" s="59" t="str">
        <f t="shared" si="441"/>
        <v>2118201</v>
      </c>
      <c r="X3536" s="59" t="str">
        <f t="shared" si="444"/>
        <v>PENN</v>
      </c>
      <c r="AC3536" s="50">
        <f t="shared" si="445"/>
        <v>2</v>
      </c>
      <c r="AD3536" s="43">
        <f t="shared" si="446"/>
        <v>6</v>
      </c>
      <c r="AE3536" s="50">
        <f t="shared" si="447"/>
        <v>2006</v>
      </c>
    </row>
    <row r="3537" spans="1:31">
      <c r="A3537" s="59" t="str">
        <f t="shared" si="442"/>
        <v>21182012</v>
      </c>
      <c r="B3537" s="59" t="str">
        <f t="shared" si="440"/>
        <v>02-006-16</v>
      </c>
      <c r="C3537" s="69" t="s">
        <v>6393</v>
      </c>
      <c r="D3537" s="69" t="s">
        <v>6389</v>
      </c>
      <c r="E3537" s="69" t="s">
        <v>967</v>
      </c>
      <c r="F3537" s="70">
        <v>57</v>
      </c>
      <c r="G3537" s="70" t="s">
        <v>975</v>
      </c>
      <c r="H3537" s="69" t="s">
        <v>55</v>
      </c>
      <c r="I3537" s="69" t="s">
        <v>976</v>
      </c>
      <c r="J3537" s="69" t="s">
        <v>330</v>
      </c>
      <c r="K3537" s="69" t="s">
        <v>382</v>
      </c>
      <c r="L3537" s="69" t="s">
        <v>420</v>
      </c>
      <c r="M3537" s="69" t="s">
        <v>388</v>
      </c>
      <c r="N3537" s="69" t="s">
        <v>38</v>
      </c>
      <c r="O3537" s="69" t="s">
        <v>442</v>
      </c>
      <c r="P3537" s="69" t="s">
        <v>970</v>
      </c>
      <c r="Q3537" s="69">
        <v>2</v>
      </c>
      <c r="R3537" s="69" t="s">
        <v>71</v>
      </c>
      <c r="V3537" s="59" t="str">
        <f t="shared" si="443"/>
        <v>2118201темно-синий</v>
      </c>
      <c r="W3537" s="59" t="str">
        <f t="shared" si="441"/>
        <v>2118201</v>
      </c>
      <c r="X3537" s="59" t="str">
        <f t="shared" si="444"/>
        <v>PENN</v>
      </c>
      <c r="AC3537" s="50">
        <f t="shared" si="445"/>
        <v>2</v>
      </c>
      <c r="AD3537" s="43">
        <f t="shared" si="446"/>
        <v>6</v>
      </c>
      <c r="AE3537" s="50">
        <f t="shared" si="447"/>
        <v>2006</v>
      </c>
    </row>
    <row r="3538" spans="1:31">
      <c r="A3538" s="59" t="str">
        <f t="shared" si="442"/>
        <v>21182012</v>
      </c>
      <c r="B3538" s="59" t="str">
        <f t="shared" si="440"/>
        <v>02-006-16</v>
      </c>
      <c r="C3538" s="69" t="s">
        <v>6394</v>
      </c>
      <c r="D3538" s="69" t="s">
        <v>6389</v>
      </c>
      <c r="E3538" s="69" t="s">
        <v>972</v>
      </c>
      <c r="F3538" s="70">
        <v>59</v>
      </c>
      <c r="G3538" s="70" t="s">
        <v>975</v>
      </c>
      <c r="H3538" s="69" t="s">
        <v>55</v>
      </c>
      <c r="I3538" s="69" t="s">
        <v>976</v>
      </c>
      <c r="J3538" s="69" t="s">
        <v>330</v>
      </c>
      <c r="K3538" s="69" t="s">
        <v>382</v>
      </c>
      <c r="L3538" s="69" t="s">
        <v>420</v>
      </c>
      <c r="M3538" s="69" t="s">
        <v>388</v>
      </c>
      <c r="N3538" s="69" t="s">
        <v>38</v>
      </c>
      <c r="O3538" s="69" t="s">
        <v>442</v>
      </c>
      <c r="P3538" s="69" t="s">
        <v>970</v>
      </c>
      <c r="Q3538" s="69">
        <v>2</v>
      </c>
      <c r="R3538" s="69" t="s">
        <v>71</v>
      </c>
      <c r="V3538" s="59" t="str">
        <f t="shared" si="443"/>
        <v>2118201темно-синий</v>
      </c>
      <c r="W3538" s="59" t="str">
        <f t="shared" si="441"/>
        <v>2118201</v>
      </c>
      <c r="X3538" s="59" t="str">
        <f t="shared" si="444"/>
        <v>PENN</v>
      </c>
      <c r="AC3538" s="50">
        <f t="shared" si="445"/>
        <v>2</v>
      </c>
      <c r="AD3538" s="43">
        <f t="shared" si="446"/>
        <v>6</v>
      </c>
      <c r="AE3538" s="50">
        <f t="shared" si="447"/>
        <v>2006</v>
      </c>
    </row>
    <row r="3539" spans="1:31">
      <c r="A3539" s="59" t="str">
        <f t="shared" si="442"/>
        <v>21182012</v>
      </c>
      <c r="B3539" s="59" t="str">
        <f t="shared" si="440"/>
        <v>02-006-16</v>
      </c>
      <c r="C3539" s="69" t="s">
        <v>6395</v>
      </c>
      <c r="D3539" s="69" t="s">
        <v>6389</v>
      </c>
      <c r="E3539" s="69" t="s">
        <v>983</v>
      </c>
      <c r="F3539" s="70">
        <v>61</v>
      </c>
      <c r="G3539" s="70" t="s">
        <v>975</v>
      </c>
      <c r="H3539" s="69" t="s">
        <v>55</v>
      </c>
      <c r="I3539" s="69" t="s">
        <v>976</v>
      </c>
      <c r="J3539" s="69" t="s">
        <v>330</v>
      </c>
      <c r="K3539" s="69" t="s">
        <v>382</v>
      </c>
      <c r="L3539" s="69" t="s">
        <v>420</v>
      </c>
      <c r="M3539" s="69" t="s">
        <v>388</v>
      </c>
      <c r="N3539" s="69" t="s">
        <v>38</v>
      </c>
      <c r="O3539" s="69" t="s">
        <v>442</v>
      </c>
      <c r="P3539" s="69" t="s">
        <v>970</v>
      </c>
      <c r="Q3539" s="69">
        <v>2</v>
      </c>
      <c r="R3539" s="69" t="s">
        <v>71</v>
      </c>
      <c r="V3539" s="59" t="str">
        <f t="shared" si="443"/>
        <v>2118201темно-синий</v>
      </c>
      <c r="W3539" s="59" t="str">
        <f t="shared" si="441"/>
        <v>2118201</v>
      </c>
      <c r="X3539" s="59" t="str">
        <f t="shared" si="444"/>
        <v>PENN</v>
      </c>
      <c r="AC3539" s="50">
        <f t="shared" si="445"/>
        <v>2</v>
      </c>
      <c r="AD3539" s="43">
        <f t="shared" si="446"/>
        <v>6</v>
      </c>
      <c r="AE3539" s="50">
        <f t="shared" si="447"/>
        <v>2006</v>
      </c>
    </row>
    <row r="3540" spans="1:31">
      <c r="A3540" s="59" t="str">
        <f t="shared" si="442"/>
        <v>25180051</v>
      </c>
      <c r="B3540" s="59" t="str">
        <f t="shared" si="440"/>
        <v>02-011-09</v>
      </c>
      <c r="C3540" s="69" t="s">
        <v>6396</v>
      </c>
      <c r="D3540" s="69" t="s">
        <v>6397</v>
      </c>
      <c r="E3540" s="69" t="s">
        <v>972</v>
      </c>
      <c r="F3540" s="70">
        <v>59</v>
      </c>
      <c r="G3540" s="70" t="s">
        <v>6326</v>
      </c>
      <c r="H3540" s="69" t="s">
        <v>53</v>
      </c>
      <c r="I3540" s="69" t="s">
        <v>1018</v>
      </c>
      <c r="J3540" s="69" t="s">
        <v>330</v>
      </c>
      <c r="K3540" s="69" t="s">
        <v>382</v>
      </c>
      <c r="L3540" s="69" t="s">
        <v>420</v>
      </c>
      <c r="M3540" s="69" t="s">
        <v>388</v>
      </c>
      <c r="N3540" s="69" t="s">
        <v>30</v>
      </c>
      <c r="O3540" s="69" t="s">
        <v>445</v>
      </c>
      <c r="P3540" s="69" t="s">
        <v>970</v>
      </c>
      <c r="Q3540" s="69">
        <v>1</v>
      </c>
      <c r="R3540" s="69" t="s">
        <v>53</v>
      </c>
      <c r="V3540" s="59" t="str">
        <f t="shared" si="443"/>
        <v>2518005черный</v>
      </c>
      <c r="W3540" s="59" t="str">
        <f t="shared" si="441"/>
        <v>2518005</v>
      </c>
      <c r="X3540" s="59" t="str">
        <f t="shared" si="444"/>
        <v>VANCOUVER</v>
      </c>
      <c r="AC3540" s="50">
        <f t="shared" si="445"/>
        <v>2</v>
      </c>
      <c r="AD3540" s="43">
        <f t="shared" si="446"/>
        <v>11</v>
      </c>
      <c r="AE3540" s="50">
        <f t="shared" si="447"/>
        <v>2011</v>
      </c>
    </row>
    <row r="3541" spans="1:31">
      <c r="A3541" s="59" t="str">
        <f t="shared" si="442"/>
        <v>26382111</v>
      </c>
      <c r="B3541" s="59" t="str">
        <f t="shared" si="440"/>
        <v>02-033-09</v>
      </c>
      <c r="C3541" s="69" t="s">
        <v>6398</v>
      </c>
      <c r="D3541" s="69" t="s">
        <v>6399</v>
      </c>
      <c r="E3541" s="69" t="s">
        <v>983</v>
      </c>
      <c r="F3541" s="70">
        <v>61</v>
      </c>
      <c r="G3541" s="70" t="s">
        <v>1122</v>
      </c>
      <c r="H3541" s="69" t="s">
        <v>53</v>
      </c>
      <c r="I3541" s="69" t="s">
        <v>976</v>
      </c>
      <c r="J3541" s="69" t="s">
        <v>330</v>
      </c>
      <c r="K3541" s="69" t="s">
        <v>382</v>
      </c>
      <c r="L3541" s="69" t="s">
        <v>420</v>
      </c>
      <c r="M3541" s="69" t="s">
        <v>388</v>
      </c>
      <c r="N3541" s="69" t="s">
        <v>38</v>
      </c>
      <c r="O3541" s="69" t="s">
        <v>442</v>
      </c>
      <c r="P3541" s="69" t="s">
        <v>970</v>
      </c>
      <c r="Q3541" s="69">
        <v>1</v>
      </c>
      <c r="R3541" s="69" t="s">
        <v>53</v>
      </c>
      <c r="V3541" s="59" t="str">
        <f t="shared" si="443"/>
        <v>2638211черный</v>
      </c>
      <c r="W3541" s="59" t="str">
        <f t="shared" si="441"/>
        <v>2638211</v>
      </c>
      <c r="X3541" s="59" t="str">
        <f t="shared" si="444"/>
        <v>PARKLAND</v>
      </c>
      <c r="AC3541" s="50">
        <f t="shared" si="445"/>
        <v>2</v>
      </c>
      <c r="AD3541" s="43">
        <f t="shared" si="446"/>
        <v>33</v>
      </c>
      <c r="AE3541" s="50">
        <f t="shared" si="447"/>
        <v>2033</v>
      </c>
    </row>
    <row r="3542" spans="1:31">
      <c r="A3542" s="59" t="str">
        <f t="shared" si="442"/>
        <v>26382111</v>
      </c>
      <c r="B3542" s="59" t="str">
        <f t="shared" si="440"/>
        <v>02-033-09</v>
      </c>
      <c r="C3542" s="69" t="s">
        <v>6400</v>
      </c>
      <c r="D3542" s="69" t="s">
        <v>6399</v>
      </c>
      <c r="E3542" s="69" t="s">
        <v>972</v>
      </c>
      <c r="F3542" s="70">
        <v>59</v>
      </c>
      <c r="G3542" s="70" t="s">
        <v>1122</v>
      </c>
      <c r="H3542" s="69" t="s">
        <v>53</v>
      </c>
      <c r="I3542" s="69" t="s">
        <v>976</v>
      </c>
      <c r="J3542" s="69" t="s">
        <v>330</v>
      </c>
      <c r="K3542" s="69" t="s">
        <v>382</v>
      </c>
      <c r="L3542" s="69" t="s">
        <v>420</v>
      </c>
      <c r="M3542" s="69" t="s">
        <v>388</v>
      </c>
      <c r="N3542" s="69" t="s">
        <v>38</v>
      </c>
      <c r="O3542" s="69" t="s">
        <v>442</v>
      </c>
      <c r="P3542" s="69" t="s">
        <v>970</v>
      </c>
      <c r="Q3542" s="69">
        <v>1</v>
      </c>
      <c r="R3542" s="69" t="s">
        <v>53</v>
      </c>
      <c r="V3542" s="59" t="str">
        <f t="shared" si="443"/>
        <v>2638211черный</v>
      </c>
      <c r="W3542" s="59" t="str">
        <f t="shared" si="441"/>
        <v>2638211</v>
      </c>
      <c r="X3542" s="59" t="str">
        <f t="shared" si="444"/>
        <v>PARKLAND</v>
      </c>
      <c r="AC3542" s="50">
        <f t="shared" si="445"/>
        <v>2</v>
      </c>
      <c r="AD3542" s="43">
        <f t="shared" si="446"/>
        <v>33</v>
      </c>
      <c r="AE3542" s="50">
        <f t="shared" si="447"/>
        <v>2033</v>
      </c>
    </row>
    <row r="3543" spans="1:31">
      <c r="A3543" s="59" t="str">
        <f t="shared" si="442"/>
        <v>26382122</v>
      </c>
      <c r="B3543" s="59" t="str">
        <f t="shared" si="440"/>
        <v>02-034-16</v>
      </c>
      <c r="C3543" s="69" t="s">
        <v>6401</v>
      </c>
      <c r="D3543" s="69" t="s">
        <v>6402</v>
      </c>
      <c r="E3543" s="69" t="s">
        <v>967</v>
      </c>
      <c r="F3543" s="70">
        <v>57</v>
      </c>
      <c r="G3543" s="70" t="s">
        <v>1082</v>
      </c>
      <c r="H3543" s="69" t="s">
        <v>55</v>
      </c>
      <c r="I3543" s="69" t="s">
        <v>976</v>
      </c>
      <c r="J3543" s="69" t="s">
        <v>330</v>
      </c>
      <c r="K3543" s="69" t="s">
        <v>382</v>
      </c>
      <c r="L3543" s="69" t="s">
        <v>420</v>
      </c>
      <c r="M3543" s="69" t="s">
        <v>388</v>
      </c>
      <c r="N3543" s="69" t="s">
        <v>38</v>
      </c>
      <c r="O3543" s="69" t="s">
        <v>442</v>
      </c>
      <c r="P3543" s="69" t="s">
        <v>970</v>
      </c>
      <c r="Q3543" s="69">
        <v>2</v>
      </c>
      <c r="R3543" s="69" t="s">
        <v>71</v>
      </c>
      <c r="V3543" s="59" t="str">
        <f t="shared" si="443"/>
        <v>2638212темно-синий</v>
      </c>
      <c r="W3543" s="59" t="str">
        <f t="shared" si="441"/>
        <v>2638212</v>
      </c>
      <c r="X3543" s="59" t="str">
        <f t="shared" si="444"/>
        <v>ATLANTA</v>
      </c>
      <c r="AC3543" s="50">
        <f t="shared" si="445"/>
        <v>2</v>
      </c>
      <c r="AD3543" s="43">
        <f t="shared" si="446"/>
        <v>34</v>
      </c>
      <c r="AE3543" s="50">
        <f t="shared" si="447"/>
        <v>2034</v>
      </c>
    </row>
    <row r="3544" spans="1:31">
      <c r="A3544" s="59" t="str">
        <f t="shared" si="442"/>
        <v>26382122</v>
      </c>
      <c r="B3544" s="59" t="str">
        <f t="shared" si="440"/>
        <v>02-034-16</v>
      </c>
      <c r="C3544" s="69" t="s">
        <v>6403</v>
      </c>
      <c r="D3544" s="69" t="s">
        <v>6402</v>
      </c>
      <c r="E3544" s="69" t="s">
        <v>972</v>
      </c>
      <c r="F3544" s="70">
        <v>59</v>
      </c>
      <c r="G3544" s="70" t="s">
        <v>1082</v>
      </c>
      <c r="H3544" s="69" t="s">
        <v>55</v>
      </c>
      <c r="I3544" s="69" t="s">
        <v>976</v>
      </c>
      <c r="J3544" s="69" t="s">
        <v>330</v>
      </c>
      <c r="K3544" s="69" t="s">
        <v>382</v>
      </c>
      <c r="L3544" s="69" t="s">
        <v>420</v>
      </c>
      <c r="M3544" s="69" t="s">
        <v>388</v>
      </c>
      <c r="N3544" s="69" t="s">
        <v>38</v>
      </c>
      <c r="O3544" s="69" t="s">
        <v>442</v>
      </c>
      <c r="P3544" s="69" t="s">
        <v>970</v>
      </c>
      <c r="Q3544" s="69">
        <v>2</v>
      </c>
      <c r="R3544" s="69" t="s">
        <v>71</v>
      </c>
      <c r="V3544" s="59" t="str">
        <f t="shared" si="443"/>
        <v>2638212темно-синий</v>
      </c>
      <c r="W3544" s="59" t="str">
        <f t="shared" si="441"/>
        <v>2638212</v>
      </c>
      <c r="X3544" s="59" t="str">
        <f t="shared" si="444"/>
        <v>ATLANTA</v>
      </c>
      <c r="AC3544" s="50">
        <f t="shared" si="445"/>
        <v>2</v>
      </c>
      <c r="AD3544" s="43">
        <f t="shared" si="446"/>
        <v>34</v>
      </c>
      <c r="AE3544" s="50">
        <f t="shared" si="447"/>
        <v>2034</v>
      </c>
    </row>
    <row r="3545" spans="1:31">
      <c r="A3545" s="59" t="str">
        <f t="shared" si="442"/>
        <v>25281021</v>
      </c>
      <c r="B3545" s="59" t="str">
        <f t="shared" si="440"/>
        <v>02-035-09</v>
      </c>
      <c r="C3545" s="69" t="s">
        <v>6404</v>
      </c>
      <c r="D3545" s="69" t="s">
        <v>6405</v>
      </c>
      <c r="E3545" s="69" t="s">
        <v>967</v>
      </c>
      <c r="F3545" s="70">
        <v>57</v>
      </c>
      <c r="G3545" s="70" t="s">
        <v>6406</v>
      </c>
      <c r="H3545" s="69" t="s">
        <v>53</v>
      </c>
      <c r="I3545" s="69" t="s">
        <v>1018</v>
      </c>
      <c r="J3545" s="69" t="s">
        <v>330</v>
      </c>
      <c r="K3545" s="69" t="s">
        <v>382</v>
      </c>
      <c r="L3545" s="69" t="s">
        <v>420</v>
      </c>
      <c r="M3545" s="69" t="s">
        <v>388</v>
      </c>
      <c r="N3545" s="69" t="s">
        <v>30</v>
      </c>
      <c r="O3545" s="69" t="s">
        <v>445</v>
      </c>
      <c r="P3545" s="69" t="s">
        <v>970</v>
      </c>
      <c r="Q3545" s="69">
        <v>1</v>
      </c>
      <c r="R3545" s="69" t="s">
        <v>53</v>
      </c>
      <c r="V3545" s="59" t="str">
        <f t="shared" si="443"/>
        <v>2528102черный</v>
      </c>
      <c r="W3545" s="59" t="str">
        <f t="shared" si="441"/>
        <v>2528102</v>
      </c>
      <c r="X3545" s="59" t="str">
        <f t="shared" si="444"/>
        <v>PITMAN</v>
      </c>
      <c r="AC3545" s="50">
        <f t="shared" si="445"/>
        <v>2</v>
      </c>
      <c r="AD3545" s="43">
        <f t="shared" si="446"/>
        <v>35</v>
      </c>
      <c r="AE3545" s="50">
        <f t="shared" si="447"/>
        <v>2035</v>
      </c>
    </row>
    <row r="3546" spans="1:31">
      <c r="A3546" s="59" t="str">
        <f t="shared" si="442"/>
        <v>25281021</v>
      </c>
      <c r="B3546" s="59" t="str">
        <f t="shared" si="440"/>
        <v>02-035-09</v>
      </c>
      <c r="C3546" s="69" t="s">
        <v>6407</v>
      </c>
      <c r="D3546" s="69" t="s">
        <v>6405</v>
      </c>
      <c r="E3546" s="69" t="s">
        <v>983</v>
      </c>
      <c r="F3546" s="70">
        <v>61</v>
      </c>
      <c r="G3546" s="70" t="s">
        <v>6406</v>
      </c>
      <c r="H3546" s="69" t="s">
        <v>53</v>
      </c>
      <c r="I3546" s="69" t="s">
        <v>1018</v>
      </c>
      <c r="J3546" s="69" t="s">
        <v>330</v>
      </c>
      <c r="K3546" s="69" t="s">
        <v>382</v>
      </c>
      <c r="L3546" s="69" t="s">
        <v>420</v>
      </c>
      <c r="M3546" s="69" t="s">
        <v>388</v>
      </c>
      <c r="N3546" s="69" t="s">
        <v>30</v>
      </c>
      <c r="O3546" s="69" t="s">
        <v>445</v>
      </c>
      <c r="P3546" s="69" t="s">
        <v>970</v>
      </c>
      <c r="Q3546" s="69">
        <v>1</v>
      </c>
      <c r="R3546" s="69" t="s">
        <v>53</v>
      </c>
      <c r="V3546" s="59" t="str">
        <f t="shared" si="443"/>
        <v>2528102черный</v>
      </c>
      <c r="W3546" s="59" t="str">
        <f t="shared" si="441"/>
        <v>2528102</v>
      </c>
      <c r="X3546" s="59" t="str">
        <f t="shared" si="444"/>
        <v>PITMAN</v>
      </c>
      <c r="AC3546" s="50">
        <f t="shared" si="445"/>
        <v>2</v>
      </c>
      <c r="AD3546" s="43">
        <f t="shared" si="446"/>
        <v>35</v>
      </c>
      <c r="AE3546" s="50">
        <f t="shared" si="447"/>
        <v>2035</v>
      </c>
    </row>
    <row r="3547" spans="1:31">
      <c r="A3547" s="59" t="str">
        <f t="shared" si="442"/>
        <v>25281022</v>
      </c>
      <c r="B3547" s="59" t="str">
        <f t="shared" si="440"/>
        <v>02-035-16</v>
      </c>
      <c r="C3547" s="69" t="s">
        <v>6408</v>
      </c>
      <c r="D3547" s="69" t="s">
        <v>6409</v>
      </c>
      <c r="E3547" s="69" t="s">
        <v>972</v>
      </c>
      <c r="F3547" s="70">
        <v>59</v>
      </c>
      <c r="G3547" s="70" t="s">
        <v>6406</v>
      </c>
      <c r="H3547" s="69" t="s">
        <v>55</v>
      </c>
      <c r="I3547" s="69" t="s">
        <v>1018</v>
      </c>
      <c r="J3547" s="69" t="s">
        <v>330</v>
      </c>
      <c r="K3547" s="69" t="s">
        <v>382</v>
      </c>
      <c r="L3547" s="69" t="s">
        <v>420</v>
      </c>
      <c r="M3547" s="69" t="s">
        <v>388</v>
      </c>
      <c r="N3547" s="69" t="s">
        <v>30</v>
      </c>
      <c r="O3547" s="69" t="s">
        <v>386</v>
      </c>
      <c r="P3547" s="69" t="s">
        <v>970</v>
      </c>
      <c r="Q3547" s="69">
        <v>2</v>
      </c>
      <c r="R3547" s="69" t="s">
        <v>71</v>
      </c>
      <c r="V3547" s="59" t="str">
        <f t="shared" si="443"/>
        <v>2528102темно-синий</v>
      </c>
      <c r="W3547" s="59" t="str">
        <f t="shared" si="441"/>
        <v>2528102</v>
      </c>
      <c r="X3547" s="59" t="str">
        <f t="shared" si="444"/>
        <v>PITMAN</v>
      </c>
      <c r="AC3547" s="50">
        <f t="shared" si="445"/>
        <v>2</v>
      </c>
      <c r="AD3547" s="43">
        <f t="shared" si="446"/>
        <v>35</v>
      </c>
      <c r="AE3547" s="50">
        <f t="shared" si="447"/>
        <v>2035</v>
      </c>
    </row>
    <row r="3548" spans="1:31">
      <c r="A3548" s="59" t="str">
        <f t="shared" si="442"/>
        <v>25280101</v>
      </c>
      <c r="B3548" s="59" t="str">
        <f t="shared" si="440"/>
        <v>02-036-09</v>
      </c>
      <c r="C3548" s="69" t="s">
        <v>6410</v>
      </c>
      <c r="D3548" s="69" t="s">
        <v>6411</v>
      </c>
      <c r="E3548" s="69" t="s">
        <v>967</v>
      </c>
      <c r="F3548" s="70">
        <v>57</v>
      </c>
      <c r="G3548" s="70" t="s">
        <v>6412</v>
      </c>
      <c r="H3548" s="69" t="s">
        <v>53</v>
      </c>
      <c r="I3548" s="69" t="s">
        <v>1018</v>
      </c>
      <c r="J3548" s="69" t="s">
        <v>330</v>
      </c>
      <c r="K3548" s="69" t="s">
        <v>382</v>
      </c>
      <c r="L3548" s="69" t="s">
        <v>420</v>
      </c>
      <c r="M3548" s="69" t="s">
        <v>388</v>
      </c>
      <c r="N3548" s="69" t="s">
        <v>30</v>
      </c>
      <c r="O3548" s="69" t="s">
        <v>445</v>
      </c>
      <c r="P3548" s="69" t="s">
        <v>970</v>
      </c>
      <c r="Q3548" s="69">
        <v>1</v>
      </c>
      <c r="R3548" s="69" t="s">
        <v>53</v>
      </c>
      <c r="V3548" s="59" t="str">
        <f t="shared" si="443"/>
        <v>2528010черный</v>
      </c>
      <c r="W3548" s="59" t="str">
        <f t="shared" si="441"/>
        <v>2528010</v>
      </c>
      <c r="X3548" s="59" t="str">
        <f t="shared" si="444"/>
        <v>TRAVELLER</v>
      </c>
      <c r="AC3548" s="50">
        <f t="shared" si="445"/>
        <v>2</v>
      </c>
      <c r="AD3548" s="43">
        <f t="shared" si="446"/>
        <v>36</v>
      </c>
      <c r="AE3548" s="50">
        <f t="shared" si="447"/>
        <v>2036</v>
      </c>
    </row>
    <row r="3549" spans="1:31">
      <c r="A3549" s="59" t="str">
        <f t="shared" si="442"/>
        <v>25280101</v>
      </c>
      <c r="B3549" s="59" t="str">
        <f t="shared" si="440"/>
        <v>02-036-09</v>
      </c>
      <c r="C3549" s="69" t="s">
        <v>6413</v>
      </c>
      <c r="D3549" s="69" t="s">
        <v>6411</v>
      </c>
      <c r="E3549" s="69" t="s">
        <v>972</v>
      </c>
      <c r="F3549" s="70">
        <v>59</v>
      </c>
      <c r="G3549" s="70" t="s">
        <v>6412</v>
      </c>
      <c r="H3549" s="69" t="s">
        <v>53</v>
      </c>
      <c r="I3549" s="69" t="s">
        <v>1018</v>
      </c>
      <c r="J3549" s="69" t="s">
        <v>330</v>
      </c>
      <c r="K3549" s="69" t="s">
        <v>382</v>
      </c>
      <c r="L3549" s="69" t="s">
        <v>420</v>
      </c>
      <c r="M3549" s="69" t="s">
        <v>388</v>
      </c>
      <c r="N3549" s="69" t="s">
        <v>30</v>
      </c>
      <c r="O3549" s="69" t="s">
        <v>445</v>
      </c>
      <c r="P3549" s="69" t="s">
        <v>970</v>
      </c>
      <c r="Q3549" s="69">
        <v>1</v>
      </c>
      <c r="R3549" s="69" t="s">
        <v>53</v>
      </c>
      <c r="V3549" s="59" t="str">
        <f t="shared" si="443"/>
        <v>2528010черный</v>
      </c>
      <c r="W3549" s="59" t="str">
        <f t="shared" si="441"/>
        <v>2528010</v>
      </c>
      <c r="X3549" s="59" t="str">
        <f t="shared" si="444"/>
        <v>TRAVELLER</v>
      </c>
      <c r="AC3549" s="50">
        <f t="shared" si="445"/>
        <v>2</v>
      </c>
      <c r="AD3549" s="43">
        <f t="shared" si="446"/>
        <v>36</v>
      </c>
      <c r="AE3549" s="50">
        <f t="shared" si="447"/>
        <v>2036</v>
      </c>
    </row>
    <row r="3550" spans="1:31">
      <c r="A3550" s="59" t="str">
        <f t="shared" si="442"/>
        <v>25280101</v>
      </c>
      <c r="B3550" s="59" t="str">
        <f t="shared" si="440"/>
        <v>02-036-09</v>
      </c>
      <c r="C3550" s="69" t="s">
        <v>6414</v>
      </c>
      <c r="D3550" s="69" t="s">
        <v>6411</v>
      </c>
      <c r="E3550" s="69" t="s">
        <v>983</v>
      </c>
      <c r="F3550" s="70">
        <v>61</v>
      </c>
      <c r="G3550" s="70" t="s">
        <v>6412</v>
      </c>
      <c r="H3550" s="69" t="s">
        <v>53</v>
      </c>
      <c r="I3550" s="69" t="s">
        <v>1018</v>
      </c>
      <c r="J3550" s="69" t="s">
        <v>330</v>
      </c>
      <c r="K3550" s="69" t="s">
        <v>382</v>
      </c>
      <c r="L3550" s="69" t="s">
        <v>420</v>
      </c>
      <c r="M3550" s="69" t="s">
        <v>388</v>
      </c>
      <c r="N3550" s="69" t="s">
        <v>30</v>
      </c>
      <c r="O3550" s="69" t="s">
        <v>445</v>
      </c>
      <c r="P3550" s="69" t="s">
        <v>970</v>
      </c>
      <c r="Q3550" s="69">
        <v>1</v>
      </c>
      <c r="R3550" s="69" t="s">
        <v>53</v>
      </c>
      <c r="V3550" s="59" t="str">
        <f t="shared" si="443"/>
        <v>2528010черный</v>
      </c>
      <c r="W3550" s="59" t="str">
        <f t="shared" si="441"/>
        <v>2528010</v>
      </c>
      <c r="X3550" s="59" t="str">
        <f t="shared" si="444"/>
        <v>TRAVELLER</v>
      </c>
      <c r="AC3550" s="50">
        <f t="shared" si="445"/>
        <v>2</v>
      </c>
      <c r="AD3550" s="43">
        <f t="shared" si="446"/>
        <v>36</v>
      </c>
      <c r="AE3550" s="50">
        <f t="shared" si="447"/>
        <v>2036</v>
      </c>
    </row>
    <row r="3551" spans="1:31">
      <c r="A3551" s="59" t="str">
        <f t="shared" si="442"/>
        <v>25280102</v>
      </c>
      <c r="B3551" s="59" t="str">
        <f t="shared" si="440"/>
        <v>02-036-16</v>
      </c>
      <c r="C3551" s="69" t="s">
        <v>6415</v>
      </c>
      <c r="D3551" s="69" t="s">
        <v>6416</v>
      </c>
      <c r="E3551" s="69" t="s">
        <v>983</v>
      </c>
      <c r="F3551" s="70">
        <v>61</v>
      </c>
      <c r="G3551" s="70" t="s">
        <v>6412</v>
      </c>
      <c r="H3551" s="69" t="s">
        <v>55</v>
      </c>
      <c r="I3551" s="69" t="s">
        <v>1018</v>
      </c>
      <c r="J3551" s="69" t="s">
        <v>330</v>
      </c>
      <c r="K3551" s="69" t="s">
        <v>382</v>
      </c>
      <c r="L3551" s="69" t="s">
        <v>420</v>
      </c>
      <c r="M3551" s="69" t="s">
        <v>388</v>
      </c>
      <c r="N3551" s="69" t="s">
        <v>30</v>
      </c>
      <c r="O3551" s="69" t="s">
        <v>445</v>
      </c>
      <c r="P3551" s="69" t="s">
        <v>970</v>
      </c>
      <c r="Q3551" s="69">
        <v>2</v>
      </c>
      <c r="R3551" s="69" t="s">
        <v>71</v>
      </c>
      <c r="V3551" s="59" t="str">
        <f t="shared" si="443"/>
        <v>2528010темно-синий</v>
      </c>
      <c r="W3551" s="59" t="str">
        <f t="shared" si="441"/>
        <v>2528010</v>
      </c>
      <c r="X3551" s="59" t="str">
        <f t="shared" si="444"/>
        <v>TRAVELLER</v>
      </c>
      <c r="AC3551" s="50">
        <f t="shared" si="445"/>
        <v>2</v>
      </c>
      <c r="AD3551" s="43">
        <f t="shared" si="446"/>
        <v>36</v>
      </c>
      <c r="AE3551" s="50">
        <f t="shared" si="447"/>
        <v>2036</v>
      </c>
    </row>
    <row r="3552" spans="1:31">
      <c r="A3552" s="59" t="str">
        <f t="shared" si="442"/>
        <v>25280102</v>
      </c>
      <c r="B3552" s="59" t="str">
        <f t="shared" si="440"/>
        <v>02-036-16</v>
      </c>
      <c r="C3552" s="69" t="s">
        <v>6417</v>
      </c>
      <c r="D3552" s="69" t="s">
        <v>6416</v>
      </c>
      <c r="E3552" s="69" t="s">
        <v>989</v>
      </c>
      <c r="F3552" s="70">
        <v>63</v>
      </c>
      <c r="G3552" s="70" t="s">
        <v>6412</v>
      </c>
      <c r="H3552" s="69" t="s">
        <v>55</v>
      </c>
      <c r="I3552" s="69" t="s">
        <v>1018</v>
      </c>
      <c r="J3552" s="69" t="s">
        <v>330</v>
      </c>
      <c r="K3552" s="69" t="s">
        <v>382</v>
      </c>
      <c r="L3552" s="69" t="s">
        <v>420</v>
      </c>
      <c r="M3552" s="69" t="s">
        <v>388</v>
      </c>
      <c r="N3552" s="69" t="s">
        <v>30</v>
      </c>
      <c r="O3552" s="69" t="s">
        <v>445</v>
      </c>
      <c r="P3552" s="69" t="s">
        <v>970</v>
      </c>
      <c r="Q3552" s="69">
        <v>2</v>
      </c>
      <c r="R3552" s="69" t="s">
        <v>71</v>
      </c>
      <c r="V3552" s="59" t="str">
        <f t="shared" si="443"/>
        <v>2528010темно-синий</v>
      </c>
      <c r="W3552" s="59" t="str">
        <f t="shared" si="441"/>
        <v>2528010</v>
      </c>
      <c r="X3552" s="59" t="str">
        <f t="shared" si="444"/>
        <v>TRAVELLER</v>
      </c>
      <c r="AC3552" s="50">
        <f t="shared" si="445"/>
        <v>2</v>
      </c>
      <c r="AD3552" s="43">
        <f t="shared" si="446"/>
        <v>36</v>
      </c>
      <c r="AE3552" s="50">
        <f t="shared" si="447"/>
        <v>2036</v>
      </c>
    </row>
    <row r="3553" spans="1:31">
      <c r="A3553" s="59" t="str">
        <f t="shared" si="442"/>
        <v>25280102</v>
      </c>
      <c r="B3553" s="59" t="str">
        <f t="shared" ref="B3553:B3616" si="448">IF(C3553&lt;&gt;"",LEFT(C3553,9),"")</f>
        <v>02-036-16</v>
      </c>
      <c r="C3553" s="69" t="s">
        <v>6418</v>
      </c>
      <c r="D3553" s="69" t="s">
        <v>6416</v>
      </c>
      <c r="E3553" s="69" t="s">
        <v>967</v>
      </c>
      <c r="F3553" s="70">
        <v>57</v>
      </c>
      <c r="G3553" s="70" t="s">
        <v>6412</v>
      </c>
      <c r="H3553" s="69" t="s">
        <v>55</v>
      </c>
      <c r="I3553" s="69" t="s">
        <v>1018</v>
      </c>
      <c r="J3553" s="69" t="s">
        <v>330</v>
      </c>
      <c r="K3553" s="69" t="s">
        <v>382</v>
      </c>
      <c r="L3553" s="69" t="s">
        <v>420</v>
      </c>
      <c r="M3553" s="69" t="s">
        <v>388</v>
      </c>
      <c r="N3553" s="69" t="s">
        <v>30</v>
      </c>
      <c r="O3553" s="69" t="s">
        <v>445</v>
      </c>
      <c r="P3553" s="69" t="s">
        <v>970</v>
      </c>
      <c r="Q3553" s="69">
        <v>2</v>
      </c>
      <c r="R3553" s="69" t="s">
        <v>71</v>
      </c>
      <c r="V3553" s="59" t="str">
        <f t="shared" si="443"/>
        <v>2528010темно-синий</v>
      </c>
      <c r="W3553" s="59" t="str">
        <f t="shared" si="441"/>
        <v>2528010</v>
      </c>
      <c r="X3553" s="59" t="str">
        <f t="shared" si="444"/>
        <v>TRAVELLER</v>
      </c>
      <c r="AC3553" s="50">
        <f t="shared" si="445"/>
        <v>2</v>
      </c>
      <c r="AD3553" s="43">
        <f t="shared" si="446"/>
        <v>36</v>
      </c>
      <c r="AE3553" s="50">
        <f t="shared" si="447"/>
        <v>2036</v>
      </c>
    </row>
    <row r="3554" spans="1:31">
      <c r="A3554" s="59" t="str">
        <f t="shared" si="442"/>
        <v>25280102</v>
      </c>
      <c r="B3554" s="59" t="str">
        <f t="shared" si="448"/>
        <v>02-036-16</v>
      </c>
      <c r="C3554" s="69" t="s">
        <v>6419</v>
      </c>
      <c r="D3554" s="69" t="s">
        <v>6416</v>
      </c>
      <c r="E3554" s="69" t="s">
        <v>972</v>
      </c>
      <c r="F3554" s="70">
        <v>59</v>
      </c>
      <c r="G3554" s="70" t="s">
        <v>6412</v>
      </c>
      <c r="H3554" s="69" t="s">
        <v>55</v>
      </c>
      <c r="I3554" s="69" t="s">
        <v>1018</v>
      </c>
      <c r="J3554" s="69" t="s">
        <v>330</v>
      </c>
      <c r="K3554" s="69" t="s">
        <v>382</v>
      </c>
      <c r="L3554" s="69" t="s">
        <v>420</v>
      </c>
      <c r="M3554" s="69" t="s">
        <v>388</v>
      </c>
      <c r="N3554" s="69" t="s">
        <v>30</v>
      </c>
      <c r="O3554" s="69" t="s">
        <v>445</v>
      </c>
      <c r="P3554" s="69" t="s">
        <v>970</v>
      </c>
      <c r="Q3554" s="69">
        <v>2</v>
      </c>
      <c r="R3554" s="69" t="s">
        <v>71</v>
      </c>
      <c r="V3554" s="59" t="str">
        <f t="shared" si="443"/>
        <v>2528010темно-синий</v>
      </c>
      <c r="W3554" s="59" t="str">
        <f t="shared" si="441"/>
        <v>2528010</v>
      </c>
      <c r="X3554" s="59" t="str">
        <f t="shared" si="444"/>
        <v>TRAVELLER</v>
      </c>
      <c r="AC3554" s="50">
        <f t="shared" si="445"/>
        <v>2</v>
      </c>
      <c r="AD3554" s="43">
        <f t="shared" si="446"/>
        <v>36</v>
      </c>
      <c r="AE3554" s="50">
        <f t="shared" si="447"/>
        <v>2036</v>
      </c>
    </row>
    <row r="3555" spans="1:31">
      <c r="A3555" s="59" t="str">
        <f t="shared" si="442"/>
        <v>12381011</v>
      </c>
      <c r="B3555" s="59" t="str">
        <f t="shared" si="448"/>
        <v>02-037-09</v>
      </c>
      <c r="C3555" s="69" t="s">
        <v>6420</v>
      </c>
      <c r="D3555" s="69" t="s">
        <v>6421</v>
      </c>
      <c r="E3555" s="69" t="s">
        <v>983</v>
      </c>
      <c r="F3555" s="70">
        <v>61</v>
      </c>
      <c r="G3555" s="70" t="s">
        <v>1222</v>
      </c>
      <c r="H3555" s="69" t="s">
        <v>53</v>
      </c>
      <c r="I3555" s="69" t="s">
        <v>1018</v>
      </c>
      <c r="J3555" s="69" t="s">
        <v>329</v>
      </c>
      <c r="K3555" s="69" t="s">
        <v>382</v>
      </c>
      <c r="L3555" s="69" t="s">
        <v>420</v>
      </c>
      <c r="M3555" s="69" t="s">
        <v>388</v>
      </c>
      <c r="N3555" s="69" t="s">
        <v>30</v>
      </c>
      <c r="O3555" s="69" t="s">
        <v>386</v>
      </c>
      <c r="P3555" s="69" t="s">
        <v>970</v>
      </c>
      <c r="Q3555" s="69">
        <v>1</v>
      </c>
      <c r="R3555" s="69" t="s">
        <v>53</v>
      </c>
      <c r="V3555" s="59" t="str">
        <f t="shared" si="443"/>
        <v>1238101черный</v>
      </c>
      <c r="W3555" s="59" t="str">
        <f t="shared" si="441"/>
        <v>1238101</v>
      </c>
      <c r="X3555" s="59" t="str">
        <f t="shared" si="444"/>
        <v>TRILBY</v>
      </c>
      <c r="AC3555" s="50">
        <f t="shared" si="445"/>
        <v>2</v>
      </c>
      <c r="AD3555" s="43">
        <f t="shared" si="446"/>
        <v>37</v>
      </c>
      <c r="AE3555" s="50">
        <f t="shared" si="447"/>
        <v>2037</v>
      </c>
    </row>
    <row r="3556" spans="1:31">
      <c r="A3556" s="59" t="str">
        <f t="shared" si="442"/>
        <v>12381011</v>
      </c>
      <c r="B3556" s="59" t="str">
        <f t="shared" si="448"/>
        <v>02-037-09</v>
      </c>
      <c r="C3556" s="69" t="s">
        <v>6422</v>
      </c>
      <c r="D3556" s="69" t="s">
        <v>6421</v>
      </c>
      <c r="E3556" s="69" t="s">
        <v>967</v>
      </c>
      <c r="F3556" s="70">
        <v>57</v>
      </c>
      <c r="G3556" s="70" t="s">
        <v>1222</v>
      </c>
      <c r="H3556" s="69" t="s">
        <v>53</v>
      </c>
      <c r="I3556" s="69" t="s">
        <v>1018</v>
      </c>
      <c r="J3556" s="69" t="s">
        <v>329</v>
      </c>
      <c r="K3556" s="69" t="s">
        <v>382</v>
      </c>
      <c r="L3556" s="69" t="s">
        <v>420</v>
      </c>
      <c r="M3556" s="69" t="s">
        <v>388</v>
      </c>
      <c r="N3556" s="69" t="s">
        <v>30</v>
      </c>
      <c r="O3556" s="69" t="s">
        <v>386</v>
      </c>
      <c r="P3556" s="69" t="s">
        <v>970</v>
      </c>
      <c r="Q3556" s="69">
        <v>1</v>
      </c>
      <c r="R3556" s="69" t="s">
        <v>53</v>
      </c>
      <c r="V3556" s="59" t="str">
        <f t="shared" si="443"/>
        <v>1238101черный</v>
      </c>
      <c r="W3556" s="59" t="str">
        <f t="shared" si="441"/>
        <v>1238101</v>
      </c>
      <c r="X3556" s="59" t="str">
        <f t="shared" si="444"/>
        <v>TRILBY</v>
      </c>
      <c r="AC3556" s="50">
        <f t="shared" si="445"/>
        <v>2</v>
      </c>
      <c r="AD3556" s="43">
        <f t="shared" si="446"/>
        <v>37</v>
      </c>
      <c r="AE3556" s="50">
        <f t="shared" si="447"/>
        <v>2037</v>
      </c>
    </row>
    <row r="3557" spans="1:31">
      <c r="A3557" s="59" t="str">
        <f t="shared" si="442"/>
        <v>12381011</v>
      </c>
      <c r="B3557" s="59" t="str">
        <f t="shared" si="448"/>
        <v>02-037-09</v>
      </c>
      <c r="C3557" s="69" t="s">
        <v>6423</v>
      </c>
      <c r="D3557" s="69" t="s">
        <v>6421</v>
      </c>
      <c r="E3557" s="69" t="s">
        <v>972</v>
      </c>
      <c r="F3557" s="70">
        <v>59</v>
      </c>
      <c r="G3557" s="70" t="s">
        <v>1222</v>
      </c>
      <c r="H3557" s="69" t="s">
        <v>53</v>
      </c>
      <c r="I3557" s="69" t="s">
        <v>1018</v>
      </c>
      <c r="J3557" s="69" t="s">
        <v>329</v>
      </c>
      <c r="K3557" s="69" t="s">
        <v>382</v>
      </c>
      <c r="L3557" s="69" t="s">
        <v>420</v>
      </c>
      <c r="M3557" s="69" t="s">
        <v>388</v>
      </c>
      <c r="N3557" s="69" t="s">
        <v>30</v>
      </c>
      <c r="O3557" s="69" t="s">
        <v>386</v>
      </c>
      <c r="P3557" s="69" t="s">
        <v>970</v>
      </c>
      <c r="Q3557" s="69">
        <v>1</v>
      </c>
      <c r="R3557" s="69" t="s">
        <v>53</v>
      </c>
      <c r="V3557" s="59" t="str">
        <f t="shared" si="443"/>
        <v>1238101черный</v>
      </c>
      <c r="W3557" s="59" t="str">
        <f t="shared" si="441"/>
        <v>1238101</v>
      </c>
      <c r="X3557" s="59" t="str">
        <f t="shared" si="444"/>
        <v>TRILBY</v>
      </c>
      <c r="AC3557" s="50">
        <f t="shared" si="445"/>
        <v>2</v>
      </c>
      <c r="AD3557" s="43">
        <f t="shared" si="446"/>
        <v>37</v>
      </c>
      <c r="AE3557" s="50">
        <f t="shared" si="447"/>
        <v>2037</v>
      </c>
    </row>
    <row r="3558" spans="1:31">
      <c r="A3558" s="59" t="str">
        <f t="shared" si="442"/>
        <v>629720265</v>
      </c>
      <c r="B3558" s="59" t="str">
        <f t="shared" si="448"/>
        <v>02-038-14</v>
      </c>
      <c r="C3558" s="69" t="s">
        <v>6424</v>
      </c>
      <c r="D3558" s="69" t="s">
        <v>6425</v>
      </c>
      <c r="E3558" s="69" t="s">
        <v>972</v>
      </c>
      <c r="F3558" s="70">
        <v>59</v>
      </c>
      <c r="G3558" s="70" t="s">
        <v>6426</v>
      </c>
      <c r="H3558" s="69" t="s">
        <v>86</v>
      </c>
      <c r="I3558" s="69" t="s">
        <v>1041</v>
      </c>
      <c r="J3558" s="69" t="s">
        <v>348</v>
      </c>
      <c r="K3558" s="69" t="s">
        <v>382</v>
      </c>
      <c r="L3558" s="69" t="s">
        <v>420</v>
      </c>
      <c r="M3558" s="69" t="s">
        <v>388</v>
      </c>
      <c r="N3558" s="69" t="s">
        <v>32</v>
      </c>
      <c r="O3558" s="69" t="s">
        <v>428</v>
      </c>
      <c r="P3558" s="69" t="s">
        <v>970</v>
      </c>
      <c r="Q3558" s="69">
        <v>65</v>
      </c>
      <c r="R3558" s="69" t="s">
        <v>86</v>
      </c>
      <c r="V3558" s="59" t="str">
        <f t="shared" si="443"/>
        <v>6297202коричневый</v>
      </c>
      <c r="W3558" s="59" t="str">
        <f t="shared" si="441"/>
        <v>6297202</v>
      </c>
      <c r="X3558" s="59" t="str">
        <f t="shared" si="444"/>
        <v>PARAGOLD</v>
      </c>
      <c r="AC3558" s="50">
        <f t="shared" si="445"/>
        <v>2</v>
      </c>
      <c r="AD3558" s="43">
        <f t="shared" si="446"/>
        <v>38</v>
      </c>
      <c r="AE3558" s="50">
        <f t="shared" si="447"/>
        <v>2038</v>
      </c>
    </row>
    <row r="3559" spans="1:31">
      <c r="A3559" s="59" t="str">
        <f t="shared" si="442"/>
        <v>2638102</v>
      </c>
      <c r="B3559" s="59" t="str">
        <f t="shared" si="448"/>
        <v>02-703-</v>
      </c>
      <c r="C3559" s="69" t="s">
        <v>6507</v>
      </c>
      <c r="G3559" s="70" t="s">
        <v>6429</v>
      </c>
      <c r="V3559" s="59" t="str">
        <f t="shared" si="443"/>
        <v>2638102</v>
      </c>
      <c r="W3559" s="59" t="str">
        <f t="shared" si="441"/>
        <v>2638102</v>
      </c>
      <c r="X3559" s="59" t="str">
        <f t="shared" si="444"/>
        <v/>
      </c>
      <c r="AC3559" s="50">
        <f t="shared" si="445"/>
        <v>2</v>
      </c>
      <c r="AD3559" s="43">
        <f t="shared" si="446"/>
        <v>703</v>
      </c>
      <c r="AE3559" s="50">
        <f t="shared" si="447"/>
        <v>2703</v>
      </c>
    </row>
    <row r="3560" spans="1:31">
      <c r="A3560" s="59" t="str">
        <f t="shared" si="442"/>
        <v>2198141</v>
      </c>
      <c r="B3560" s="59" t="str">
        <f t="shared" si="448"/>
        <v>02-704-</v>
      </c>
      <c r="C3560" s="69" t="s">
        <v>6508</v>
      </c>
      <c r="G3560" s="70" t="s">
        <v>6430</v>
      </c>
      <c r="V3560" s="59" t="str">
        <f t="shared" si="443"/>
        <v>2198141</v>
      </c>
      <c r="W3560" s="59" t="str">
        <f t="shared" si="441"/>
        <v>2198141</v>
      </c>
      <c r="X3560" s="59" t="str">
        <f t="shared" si="444"/>
        <v/>
      </c>
      <c r="AC3560" s="50">
        <f t="shared" si="445"/>
        <v>2</v>
      </c>
      <c r="AD3560" s="43">
        <f t="shared" si="446"/>
        <v>704</v>
      </c>
      <c r="AE3560" s="50">
        <f t="shared" si="447"/>
        <v>2704</v>
      </c>
    </row>
    <row r="3561" spans="1:31">
      <c r="A3561" s="59" t="str">
        <f t="shared" si="442"/>
        <v>1998101</v>
      </c>
      <c r="B3561" s="59" t="str">
        <f t="shared" si="448"/>
        <v>02-705-</v>
      </c>
      <c r="C3561" s="69" t="s">
        <v>6509</v>
      </c>
      <c r="G3561" s="70" t="s">
        <v>6433</v>
      </c>
      <c r="V3561" s="59" t="str">
        <f t="shared" si="443"/>
        <v>1998101</v>
      </c>
      <c r="W3561" s="59" t="str">
        <f t="shared" si="441"/>
        <v>1998101</v>
      </c>
      <c r="X3561" s="59" t="str">
        <f t="shared" si="444"/>
        <v/>
      </c>
      <c r="AC3561" s="50">
        <f t="shared" si="445"/>
        <v>2</v>
      </c>
      <c r="AD3561" s="43">
        <f t="shared" si="446"/>
        <v>705</v>
      </c>
      <c r="AE3561" s="50">
        <f t="shared" si="447"/>
        <v>2705</v>
      </c>
    </row>
    <row r="3562" spans="1:31">
      <c r="A3562" s="59" t="str">
        <f t="shared" si="442"/>
        <v>6840213</v>
      </c>
      <c r="B3562" s="59" t="str">
        <f t="shared" si="448"/>
        <v>02-706-</v>
      </c>
      <c r="C3562" s="69" t="s">
        <v>6510</v>
      </c>
      <c r="G3562" s="70" t="s">
        <v>6434</v>
      </c>
      <c r="V3562" s="59" t="str">
        <f t="shared" si="443"/>
        <v>6840213</v>
      </c>
      <c r="W3562" s="59" t="str">
        <f t="shared" si="441"/>
        <v>6840213</v>
      </c>
      <c r="X3562" s="59" t="str">
        <f t="shared" si="444"/>
        <v/>
      </c>
      <c r="AC3562" s="50">
        <f t="shared" si="445"/>
        <v>2</v>
      </c>
      <c r="AD3562" s="43">
        <f t="shared" si="446"/>
        <v>706</v>
      </c>
      <c r="AE3562" s="50">
        <f t="shared" si="447"/>
        <v>2706</v>
      </c>
    </row>
    <row r="3563" spans="1:31">
      <c r="A3563" s="59" t="str">
        <f t="shared" si="442"/>
        <v>6840812</v>
      </c>
      <c r="B3563" s="59" t="str">
        <f t="shared" si="448"/>
        <v>02-707-</v>
      </c>
      <c r="C3563" s="69" t="s">
        <v>6511</v>
      </c>
      <c r="G3563" s="70" t="s">
        <v>6435</v>
      </c>
      <c r="V3563" s="59" t="str">
        <f t="shared" si="443"/>
        <v>6840812</v>
      </c>
      <c r="W3563" s="59" t="str">
        <f t="shared" si="441"/>
        <v>6840812</v>
      </c>
      <c r="X3563" s="59" t="str">
        <f t="shared" si="444"/>
        <v/>
      </c>
      <c r="AC3563" s="50">
        <f t="shared" si="445"/>
        <v>2</v>
      </c>
      <c r="AD3563" s="43">
        <f t="shared" si="446"/>
        <v>707</v>
      </c>
      <c r="AE3563" s="50">
        <f t="shared" si="447"/>
        <v>2707</v>
      </c>
    </row>
    <row r="3564" spans="1:31">
      <c r="A3564" s="59" t="str">
        <f t="shared" si="442"/>
        <v>6291114</v>
      </c>
      <c r="B3564" s="59" t="str">
        <f t="shared" si="448"/>
        <v>02-708-</v>
      </c>
      <c r="C3564" s="69" t="s">
        <v>6512</v>
      </c>
      <c r="G3564" s="70" t="s">
        <v>6436</v>
      </c>
      <c r="V3564" s="59" t="str">
        <f t="shared" si="443"/>
        <v>6291114</v>
      </c>
      <c r="W3564" s="59" t="str">
        <f t="shared" si="441"/>
        <v>6291114</v>
      </c>
      <c r="X3564" s="59" t="str">
        <f t="shared" si="444"/>
        <v/>
      </c>
      <c r="AC3564" s="50">
        <f t="shared" si="445"/>
        <v>2</v>
      </c>
      <c r="AD3564" s="43">
        <f t="shared" si="446"/>
        <v>708</v>
      </c>
      <c r="AE3564" s="50">
        <f t="shared" si="447"/>
        <v>2708</v>
      </c>
    </row>
    <row r="3565" spans="1:31">
      <c r="A3565" s="59" t="str">
        <f t="shared" si="442"/>
        <v>6870807</v>
      </c>
      <c r="B3565" s="59" t="str">
        <f t="shared" si="448"/>
        <v>02-709-</v>
      </c>
      <c r="C3565" s="69" t="s">
        <v>6513</v>
      </c>
      <c r="G3565" s="70" t="s">
        <v>6437</v>
      </c>
      <c r="V3565" s="59" t="str">
        <f t="shared" si="443"/>
        <v>6870807</v>
      </c>
      <c r="W3565" s="59" t="str">
        <f t="shared" si="441"/>
        <v>6870807</v>
      </c>
      <c r="X3565" s="59" t="str">
        <f t="shared" si="444"/>
        <v/>
      </c>
      <c r="AC3565" s="50">
        <f t="shared" si="445"/>
        <v>2</v>
      </c>
      <c r="AD3565" s="43">
        <f t="shared" si="446"/>
        <v>709</v>
      </c>
      <c r="AE3565" s="50">
        <f t="shared" si="447"/>
        <v>2709</v>
      </c>
    </row>
    <row r="3566" spans="1:31">
      <c r="A3566" s="59" t="str">
        <f t="shared" si="442"/>
        <v>7760501</v>
      </c>
      <c r="B3566" s="59" t="str">
        <f t="shared" si="448"/>
        <v>02-710-</v>
      </c>
      <c r="C3566" s="69" t="s">
        <v>6514</v>
      </c>
      <c r="G3566" s="70" t="s">
        <v>6438</v>
      </c>
      <c r="V3566" s="59" t="str">
        <f t="shared" si="443"/>
        <v>7760501</v>
      </c>
      <c r="W3566" s="59" t="str">
        <f t="shared" si="441"/>
        <v>7760501</v>
      </c>
      <c r="X3566" s="59" t="str">
        <f t="shared" si="444"/>
        <v/>
      </c>
      <c r="AC3566" s="50">
        <f t="shared" si="445"/>
        <v>2</v>
      </c>
      <c r="AD3566" s="43">
        <f t="shared" si="446"/>
        <v>710</v>
      </c>
      <c r="AE3566" s="50">
        <f t="shared" si="447"/>
        <v>2710</v>
      </c>
    </row>
    <row r="3567" spans="1:31">
      <c r="A3567" s="59" t="str">
        <f t="shared" si="442"/>
        <v>7767901</v>
      </c>
      <c r="B3567" s="59" t="str">
        <f t="shared" si="448"/>
        <v>02-711-</v>
      </c>
      <c r="C3567" s="69" t="s">
        <v>6515</v>
      </c>
      <c r="G3567" s="70" t="s">
        <v>6439</v>
      </c>
      <c r="V3567" s="59" t="str">
        <f t="shared" si="443"/>
        <v>7767901</v>
      </c>
      <c r="W3567" s="59" t="str">
        <f t="shared" si="441"/>
        <v>7767901</v>
      </c>
      <c r="X3567" s="59" t="str">
        <f t="shared" si="444"/>
        <v/>
      </c>
      <c r="AC3567" s="50">
        <f t="shared" si="445"/>
        <v>2</v>
      </c>
      <c r="AD3567" s="43">
        <f t="shared" si="446"/>
        <v>711</v>
      </c>
      <c r="AE3567" s="50">
        <f t="shared" si="447"/>
        <v>2711</v>
      </c>
    </row>
    <row r="3568" spans="1:31">
      <c r="A3568" s="59" t="str">
        <f t="shared" si="442"/>
        <v>7750102</v>
      </c>
      <c r="B3568" s="59" t="str">
        <f t="shared" si="448"/>
        <v>02-712-</v>
      </c>
      <c r="C3568" s="69" t="s">
        <v>6516</v>
      </c>
      <c r="G3568" s="70" t="s">
        <v>6440</v>
      </c>
      <c r="V3568" s="59" t="str">
        <f t="shared" si="443"/>
        <v>7750102</v>
      </c>
      <c r="W3568" s="59" t="str">
        <f t="shared" si="441"/>
        <v>7750102</v>
      </c>
      <c r="X3568" s="59" t="str">
        <f t="shared" si="444"/>
        <v/>
      </c>
      <c r="AC3568" s="50">
        <f t="shared" si="445"/>
        <v>2</v>
      </c>
      <c r="AD3568" s="43">
        <f t="shared" si="446"/>
        <v>712</v>
      </c>
      <c r="AE3568" s="50">
        <f t="shared" si="447"/>
        <v>2712</v>
      </c>
    </row>
    <row r="3569" spans="1:31">
      <c r="A3569" s="59" t="str">
        <f t="shared" si="442"/>
        <v>7761102</v>
      </c>
      <c r="B3569" s="59" t="str">
        <f t="shared" si="448"/>
        <v>02-713-</v>
      </c>
      <c r="C3569" s="69" t="s">
        <v>6517</v>
      </c>
      <c r="G3569" s="70" t="s">
        <v>6442</v>
      </c>
      <c r="V3569" s="59" t="str">
        <f t="shared" si="443"/>
        <v>7761102</v>
      </c>
      <c r="W3569" s="59" t="str">
        <f t="shared" si="441"/>
        <v>7761102</v>
      </c>
      <c r="X3569" s="59" t="str">
        <f t="shared" si="444"/>
        <v/>
      </c>
      <c r="AC3569" s="50">
        <f t="shared" si="445"/>
        <v>2</v>
      </c>
      <c r="AD3569" s="43">
        <f t="shared" si="446"/>
        <v>713</v>
      </c>
      <c r="AE3569" s="50">
        <f t="shared" si="447"/>
        <v>2713</v>
      </c>
    </row>
    <row r="3570" spans="1:31">
      <c r="A3570" s="59" t="str">
        <f t="shared" si="442"/>
        <v>7761103</v>
      </c>
      <c r="B3570" s="59" t="str">
        <f t="shared" si="448"/>
        <v>02-714-</v>
      </c>
      <c r="C3570" s="69" t="s">
        <v>6518</v>
      </c>
      <c r="G3570" s="70" t="s">
        <v>6443</v>
      </c>
      <c r="V3570" s="59" t="str">
        <f t="shared" si="443"/>
        <v>7761103</v>
      </c>
      <c r="W3570" s="59" t="str">
        <f t="shared" si="441"/>
        <v>7761103</v>
      </c>
      <c r="X3570" s="59" t="str">
        <f t="shared" si="444"/>
        <v/>
      </c>
      <c r="AC3570" s="50">
        <f t="shared" si="445"/>
        <v>2</v>
      </c>
      <c r="AD3570" s="43">
        <f t="shared" si="446"/>
        <v>714</v>
      </c>
      <c r="AE3570" s="50">
        <f t="shared" si="447"/>
        <v>2714</v>
      </c>
    </row>
    <row r="3571" spans="1:31">
      <c r="A3571" s="59" t="str">
        <f t="shared" si="442"/>
        <v>7761107</v>
      </c>
      <c r="B3571" s="59" t="str">
        <f t="shared" si="448"/>
        <v>02-715-</v>
      </c>
      <c r="C3571" s="69" t="s">
        <v>6519</v>
      </c>
      <c r="G3571" s="70" t="s">
        <v>6444</v>
      </c>
      <c r="V3571" s="59" t="str">
        <f t="shared" si="443"/>
        <v>7761107</v>
      </c>
      <c r="W3571" s="59" t="str">
        <f t="shared" si="441"/>
        <v>7761107</v>
      </c>
      <c r="X3571" s="59" t="str">
        <f t="shared" si="444"/>
        <v/>
      </c>
      <c r="AC3571" s="50">
        <f t="shared" si="445"/>
        <v>2</v>
      </c>
      <c r="AD3571" s="43">
        <f t="shared" si="446"/>
        <v>715</v>
      </c>
      <c r="AE3571" s="50">
        <f t="shared" si="447"/>
        <v>2715</v>
      </c>
    </row>
    <row r="3572" spans="1:31">
      <c r="A3572" s="59" t="str">
        <f t="shared" si="442"/>
        <v>7766101</v>
      </c>
      <c r="B3572" s="59" t="str">
        <f t="shared" si="448"/>
        <v>02-716-</v>
      </c>
      <c r="C3572" s="69" t="s">
        <v>6520</v>
      </c>
      <c r="G3572" s="70" t="s">
        <v>6445</v>
      </c>
      <c r="V3572" s="59" t="str">
        <f t="shared" si="443"/>
        <v>7766101</v>
      </c>
      <c r="W3572" s="59" t="str">
        <f t="shared" si="441"/>
        <v>7766101</v>
      </c>
      <c r="X3572" s="59" t="str">
        <f t="shared" si="444"/>
        <v/>
      </c>
      <c r="AC3572" s="50">
        <f t="shared" si="445"/>
        <v>2</v>
      </c>
      <c r="AD3572" s="43">
        <f t="shared" si="446"/>
        <v>716</v>
      </c>
      <c r="AE3572" s="50">
        <f t="shared" si="447"/>
        <v>2716</v>
      </c>
    </row>
    <row r="3573" spans="1:31">
      <c r="A3573" s="59" t="str">
        <f t="shared" si="442"/>
        <v>7766103</v>
      </c>
      <c r="B3573" s="59" t="str">
        <f t="shared" si="448"/>
        <v>02-717-</v>
      </c>
      <c r="C3573" s="69" t="s">
        <v>6521</v>
      </c>
      <c r="G3573" s="70" t="s">
        <v>6446</v>
      </c>
      <c r="V3573" s="59" t="str">
        <f t="shared" si="443"/>
        <v>7766103</v>
      </c>
      <c r="W3573" s="59" t="str">
        <f t="shared" si="441"/>
        <v>7766103</v>
      </c>
      <c r="X3573" s="59" t="str">
        <f t="shared" si="444"/>
        <v/>
      </c>
      <c r="AC3573" s="50">
        <f t="shared" si="445"/>
        <v>2</v>
      </c>
      <c r="AD3573" s="43">
        <f t="shared" si="446"/>
        <v>717</v>
      </c>
      <c r="AE3573" s="50">
        <f t="shared" si="447"/>
        <v>2717</v>
      </c>
    </row>
    <row r="3574" spans="1:31">
      <c r="A3574" s="59" t="str">
        <f t="shared" si="442"/>
        <v>7721128</v>
      </c>
      <c r="B3574" s="59" t="str">
        <f t="shared" si="448"/>
        <v>02-718-</v>
      </c>
      <c r="C3574" s="69" t="s">
        <v>6522</v>
      </c>
      <c r="G3574" s="70" t="s">
        <v>6447</v>
      </c>
      <c r="V3574" s="59" t="str">
        <f t="shared" si="443"/>
        <v>7721128</v>
      </c>
      <c r="W3574" s="59" t="str">
        <f t="shared" si="441"/>
        <v>7721128</v>
      </c>
      <c r="X3574" s="59" t="str">
        <f t="shared" si="444"/>
        <v/>
      </c>
      <c r="AC3574" s="50">
        <f t="shared" si="445"/>
        <v>2</v>
      </c>
      <c r="AD3574" s="43">
        <f t="shared" si="446"/>
        <v>718</v>
      </c>
      <c r="AE3574" s="50">
        <f t="shared" si="447"/>
        <v>2718</v>
      </c>
    </row>
    <row r="3575" spans="1:31">
      <c r="A3575" s="59" t="str">
        <f t="shared" si="442"/>
        <v>6380910</v>
      </c>
      <c r="B3575" s="59" t="str">
        <f t="shared" si="448"/>
        <v>02-719-</v>
      </c>
      <c r="C3575" s="69" t="s">
        <v>6523</v>
      </c>
      <c r="G3575" s="70" t="s">
        <v>6449</v>
      </c>
      <c r="V3575" s="59" t="str">
        <f t="shared" si="443"/>
        <v>6380910</v>
      </c>
      <c r="W3575" s="59" t="str">
        <f t="shared" si="441"/>
        <v>6380910</v>
      </c>
      <c r="X3575" s="59" t="str">
        <f t="shared" si="444"/>
        <v/>
      </c>
      <c r="AC3575" s="50">
        <f t="shared" si="445"/>
        <v>2</v>
      </c>
      <c r="AD3575" s="43">
        <f t="shared" si="446"/>
        <v>719</v>
      </c>
      <c r="AE3575" s="50">
        <f t="shared" si="447"/>
        <v>2719</v>
      </c>
    </row>
    <row r="3576" spans="1:31">
      <c r="A3576" s="59" t="str">
        <f t="shared" si="442"/>
        <v>6840908</v>
      </c>
      <c r="B3576" s="59" t="str">
        <f t="shared" si="448"/>
        <v>02-720-</v>
      </c>
      <c r="C3576" s="69" t="s">
        <v>6524</v>
      </c>
      <c r="G3576" s="70" t="s">
        <v>6450</v>
      </c>
      <c r="V3576" s="59" t="str">
        <f t="shared" si="443"/>
        <v>6840908</v>
      </c>
      <c r="W3576" s="59" t="str">
        <f t="shared" si="441"/>
        <v>6840908</v>
      </c>
      <c r="X3576" s="59" t="str">
        <f t="shared" si="444"/>
        <v/>
      </c>
      <c r="AC3576" s="50">
        <f t="shared" si="445"/>
        <v>2</v>
      </c>
      <c r="AD3576" s="43">
        <f t="shared" si="446"/>
        <v>720</v>
      </c>
      <c r="AE3576" s="50">
        <f t="shared" si="447"/>
        <v>2720</v>
      </c>
    </row>
    <row r="3577" spans="1:31">
      <c r="A3577" s="59" t="str">
        <f t="shared" si="442"/>
        <v>8820908</v>
      </c>
      <c r="B3577" s="59" t="str">
        <f t="shared" si="448"/>
        <v>02-721-</v>
      </c>
      <c r="C3577" s="69" t="s">
        <v>6525</v>
      </c>
      <c r="G3577" s="70" t="s">
        <v>6451</v>
      </c>
      <c r="V3577" s="59" t="str">
        <f t="shared" si="443"/>
        <v>8820908</v>
      </c>
      <c r="W3577" s="59" t="str">
        <f t="shared" si="441"/>
        <v>8820908</v>
      </c>
      <c r="X3577" s="59" t="str">
        <f t="shared" si="444"/>
        <v/>
      </c>
      <c r="AC3577" s="50">
        <f t="shared" si="445"/>
        <v>2</v>
      </c>
      <c r="AD3577" s="43">
        <f t="shared" si="446"/>
        <v>721</v>
      </c>
      <c r="AE3577" s="50">
        <f t="shared" si="447"/>
        <v>2721</v>
      </c>
    </row>
    <row r="3578" spans="1:31">
      <c r="A3578" s="59" t="str">
        <f t="shared" si="442"/>
        <v>6870501</v>
      </c>
      <c r="B3578" s="59" t="str">
        <f t="shared" si="448"/>
        <v>02-722-</v>
      </c>
      <c r="C3578" s="69" t="s">
        <v>6526</v>
      </c>
      <c r="G3578" s="70" t="s">
        <v>6452</v>
      </c>
      <c r="V3578" s="59" t="str">
        <f t="shared" si="443"/>
        <v>6870501</v>
      </c>
      <c r="W3578" s="59" t="str">
        <f t="shared" si="441"/>
        <v>6870501</v>
      </c>
      <c r="X3578" s="59" t="str">
        <f t="shared" si="444"/>
        <v/>
      </c>
      <c r="AC3578" s="50">
        <f t="shared" si="445"/>
        <v>2</v>
      </c>
      <c r="AD3578" s="43">
        <f t="shared" si="446"/>
        <v>722</v>
      </c>
      <c r="AE3578" s="50">
        <f t="shared" si="447"/>
        <v>2722</v>
      </c>
    </row>
    <row r="3579" spans="1:31">
      <c r="A3579" s="59" t="str">
        <f t="shared" si="442"/>
        <v>6841139</v>
      </c>
      <c r="B3579" s="59" t="str">
        <f t="shared" si="448"/>
        <v>02-723-</v>
      </c>
      <c r="C3579" s="69" t="s">
        <v>6527</v>
      </c>
      <c r="G3579" s="70" t="s">
        <v>6453</v>
      </c>
      <c r="V3579" s="59" t="str">
        <f t="shared" si="443"/>
        <v>6841139</v>
      </c>
      <c r="W3579" s="59" t="str">
        <f t="shared" si="441"/>
        <v>6841139</v>
      </c>
      <c r="X3579" s="59" t="str">
        <f t="shared" si="444"/>
        <v/>
      </c>
      <c r="AC3579" s="50">
        <f t="shared" si="445"/>
        <v>2</v>
      </c>
      <c r="AD3579" s="43">
        <f t="shared" si="446"/>
        <v>723</v>
      </c>
      <c r="AE3579" s="50">
        <f t="shared" si="447"/>
        <v>2723</v>
      </c>
    </row>
    <row r="3580" spans="1:31">
      <c r="A3580" s="59" t="str">
        <f t="shared" si="442"/>
        <v>6190801</v>
      </c>
      <c r="B3580" s="59" t="str">
        <f t="shared" si="448"/>
        <v>02-724-</v>
      </c>
      <c r="C3580" s="69" t="s">
        <v>6528</v>
      </c>
      <c r="G3580" s="70" t="s">
        <v>6454</v>
      </c>
      <c r="V3580" s="59" t="str">
        <f t="shared" si="443"/>
        <v>6190801</v>
      </c>
      <c r="W3580" s="59" t="str">
        <f t="shared" si="441"/>
        <v>6190801</v>
      </c>
      <c r="X3580" s="59" t="str">
        <f t="shared" si="444"/>
        <v/>
      </c>
      <c r="AC3580" s="50">
        <f t="shared" si="445"/>
        <v>2</v>
      </c>
      <c r="AD3580" s="43">
        <f t="shared" si="446"/>
        <v>724</v>
      </c>
      <c r="AE3580" s="50">
        <f t="shared" si="447"/>
        <v>2724</v>
      </c>
    </row>
    <row r="3581" spans="1:31">
      <c r="A3581" s="59" t="str">
        <f t="shared" si="442"/>
        <v>6870803</v>
      </c>
      <c r="B3581" s="59" t="str">
        <f t="shared" si="448"/>
        <v>02-725-</v>
      </c>
      <c r="C3581" s="69" t="s">
        <v>6529</v>
      </c>
      <c r="G3581" s="70" t="s">
        <v>6455</v>
      </c>
      <c r="V3581" s="59" t="str">
        <f t="shared" si="443"/>
        <v>6870803</v>
      </c>
      <c r="W3581" s="59" t="str">
        <f t="shared" si="441"/>
        <v>6870803</v>
      </c>
      <c r="X3581" s="59" t="str">
        <f t="shared" si="444"/>
        <v/>
      </c>
      <c r="AC3581" s="50">
        <f t="shared" si="445"/>
        <v>2</v>
      </c>
      <c r="AD3581" s="43">
        <f t="shared" si="446"/>
        <v>725</v>
      </c>
      <c r="AE3581" s="50">
        <f t="shared" si="447"/>
        <v>2725</v>
      </c>
    </row>
    <row r="3582" spans="1:31">
      <c r="A3582" s="59" t="str">
        <f t="shared" si="442"/>
        <v>6841142</v>
      </c>
      <c r="B3582" s="59" t="str">
        <f t="shared" si="448"/>
        <v>02-726-</v>
      </c>
      <c r="C3582" s="69" t="s">
        <v>6530</v>
      </c>
      <c r="G3582" s="70" t="s">
        <v>6456</v>
      </c>
      <c r="V3582" s="59" t="str">
        <f t="shared" si="443"/>
        <v>6841142</v>
      </c>
      <c r="W3582" s="59" t="str">
        <f t="shared" si="441"/>
        <v>6841142</v>
      </c>
      <c r="X3582" s="59" t="str">
        <f t="shared" si="444"/>
        <v/>
      </c>
      <c r="AC3582" s="50">
        <f t="shared" si="445"/>
        <v>2</v>
      </c>
      <c r="AD3582" s="43">
        <f t="shared" si="446"/>
        <v>726</v>
      </c>
      <c r="AE3582" s="50">
        <f t="shared" si="447"/>
        <v>2726</v>
      </c>
    </row>
    <row r="3583" spans="1:31">
      <c r="A3583" s="59" t="str">
        <f t="shared" si="442"/>
        <v>6190602</v>
      </c>
      <c r="B3583" s="59" t="str">
        <f t="shared" si="448"/>
        <v>02-727-</v>
      </c>
      <c r="C3583" s="69" t="s">
        <v>6531</v>
      </c>
      <c r="G3583" s="70" t="s">
        <v>6457</v>
      </c>
      <c r="V3583" s="59" t="str">
        <f t="shared" si="443"/>
        <v>6190602</v>
      </c>
      <c r="W3583" s="59" t="str">
        <f t="shared" si="441"/>
        <v>6190602</v>
      </c>
      <c r="X3583" s="59" t="str">
        <f t="shared" si="444"/>
        <v/>
      </c>
      <c r="AC3583" s="50">
        <f t="shared" si="445"/>
        <v>2</v>
      </c>
      <c r="AD3583" s="43">
        <f t="shared" si="446"/>
        <v>727</v>
      </c>
      <c r="AE3583" s="50">
        <f t="shared" si="447"/>
        <v>2727</v>
      </c>
    </row>
    <row r="3584" spans="1:31">
      <c r="A3584" s="59" t="str">
        <f t="shared" si="442"/>
        <v>6870601</v>
      </c>
      <c r="B3584" s="59" t="str">
        <f t="shared" si="448"/>
        <v>02-728-</v>
      </c>
      <c r="C3584" s="69" t="s">
        <v>6532</v>
      </c>
      <c r="G3584" s="70" t="s">
        <v>6458</v>
      </c>
      <c r="V3584" s="59" t="str">
        <f t="shared" si="443"/>
        <v>6870601</v>
      </c>
      <c r="W3584" s="59" t="str">
        <f t="shared" si="441"/>
        <v>6870601</v>
      </c>
      <c r="X3584" s="59" t="str">
        <f t="shared" si="444"/>
        <v/>
      </c>
      <c r="AC3584" s="50">
        <f t="shared" si="445"/>
        <v>2</v>
      </c>
      <c r="AD3584" s="43">
        <f t="shared" si="446"/>
        <v>728</v>
      </c>
      <c r="AE3584" s="50">
        <f t="shared" si="447"/>
        <v>2728</v>
      </c>
    </row>
    <row r="3585" spans="1:31">
      <c r="A3585" s="59" t="str">
        <f t="shared" si="442"/>
        <v>6640603</v>
      </c>
      <c r="B3585" s="59" t="str">
        <f t="shared" si="448"/>
        <v>02-729-</v>
      </c>
      <c r="C3585" s="69" t="s">
        <v>6533</v>
      </c>
      <c r="G3585" s="70" t="s">
        <v>6459</v>
      </c>
      <c r="V3585" s="59" t="str">
        <f t="shared" si="443"/>
        <v>6640603</v>
      </c>
      <c r="W3585" s="59" t="str">
        <f t="shared" si="441"/>
        <v>6640603</v>
      </c>
      <c r="X3585" s="59" t="str">
        <f t="shared" si="444"/>
        <v/>
      </c>
      <c r="AC3585" s="50">
        <f t="shared" si="445"/>
        <v>2</v>
      </c>
      <c r="AD3585" s="43">
        <f t="shared" si="446"/>
        <v>729</v>
      </c>
      <c r="AE3585" s="50">
        <f t="shared" si="447"/>
        <v>2729</v>
      </c>
    </row>
    <row r="3586" spans="1:31">
      <c r="A3586" s="59" t="str">
        <f t="shared" si="442"/>
        <v>7720601</v>
      </c>
      <c r="B3586" s="59" t="str">
        <f t="shared" si="448"/>
        <v>02-730-</v>
      </c>
      <c r="C3586" s="69" t="s">
        <v>6534</v>
      </c>
      <c r="G3586" s="70" t="s">
        <v>6461</v>
      </c>
      <c r="V3586" s="59" t="str">
        <f t="shared" si="443"/>
        <v>7720601</v>
      </c>
      <c r="W3586" s="59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>7720601</v>
      </c>
      <c r="X3586" s="59" t="str">
        <f t="shared" si="444"/>
        <v/>
      </c>
      <c r="AC3586" s="50">
        <f t="shared" si="445"/>
        <v>2</v>
      </c>
      <c r="AD3586" s="43">
        <f t="shared" si="446"/>
        <v>730</v>
      </c>
      <c r="AE3586" s="50">
        <f t="shared" si="447"/>
        <v>2730</v>
      </c>
    </row>
    <row r="3587" spans="1:31">
      <c r="A3587" s="59" t="str">
        <f t="shared" ref="A3587:A3650" si="450">IF(G3587&amp;Q3587&lt;&gt;"",W3587&amp;Q3587,"")</f>
        <v>6870805</v>
      </c>
      <c r="B3587" s="59" t="str">
        <f t="shared" si="448"/>
        <v>02-731-</v>
      </c>
      <c r="C3587" s="69" t="s">
        <v>6535</v>
      </c>
      <c r="G3587" s="70" t="s">
        <v>6462</v>
      </c>
      <c r="V3587" s="59" t="str">
        <f t="shared" ref="V3587:V3650" si="451">W3587&amp;H3587</f>
        <v>6870805</v>
      </c>
      <c r="W3587" s="59" t="str">
        <f t="shared" si="449"/>
        <v>6870805</v>
      </c>
      <c r="X3587" s="59" t="str">
        <f t="shared" ref="X3587:X3650" si="452">IF(A3587&lt;&gt;"",IFERROR(IF(FIND(" ",G3587)&gt;=1,MID(G3587,FIND(" ",G3587)+1,LEN(G3587)),""),""),"")</f>
        <v/>
      </c>
      <c r="AC3587" s="50">
        <f t="shared" ref="AC3587:AC3650" si="453">IFERROR(VALUE(MID($C3587,1,2)),0)</f>
        <v>2</v>
      </c>
      <c r="AD3587" s="43">
        <f t="shared" ref="AD3587:AD3650" si="454">IFERROR(VALUE(MID($C3587,4,3)),0)</f>
        <v>731</v>
      </c>
      <c r="AE3587" s="50">
        <f t="shared" ref="AE3587:AE3650" si="455">VALUE(RIGHT("00"&amp;AC3587,2)&amp;RIGHT("000"&amp;AD3587,3))</f>
        <v>2731</v>
      </c>
    </row>
    <row r="3588" spans="1:31">
      <c r="A3588" s="59" t="str">
        <f t="shared" si="450"/>
        <v>6844301</v>
      </c>
      <c r="B3588" s="59" t="str">
        <f t="shared" si="448"/>
        <v>02-732-</v>
      </c>
      <c r="C3588" s="69" t="s">
        <v>6536</v>
      </c>
      <c r="G3588" s="70" t="s">
        <v>6463</v>
      </c>
      <c r="V3588" s="59" t="str">
        <f t="shared" si="451"/>
        <v>6844301</v>
      </c>
      <c r="W3588" s="59" t="str">
        <f t="shared" si="449"/>
        <v>6844301</v>
      </c>
      <c r="X3588" s="59" t="str">
        <f t="shared" si="452"/>
        <v/>
      </c>
      <c r="AC3588" s="50">
        <f t="shared" si="453"/>
        <v>2</v>
      </c>
      <c r="AD3588" s="43">
        <f t="shared" si="454"/>
        <v>732</v>
      </c>
      <c r="AE3588" s="50">
        <f t="shared" si="455"/>
        <v>2732</v>
      </c>
    </row>
    <row r="3589" spans="1:31">
      <c r="A3589" s="59" t="str">
        <f t="shared" si="450"/>
        <v>6874501</v>
      </c>
      <c r="B3589" s="59" t="str">
        <f t="shared" si="448"/>
        <v>02-733-</v>
      </c>
      <c r="C3589" s="69" t="s">
        <v>6537</v>
      </c>
      <c r="G3589" s="70" t="s">
        <v>6464</v>
      </c>
      <c r="V3589" s="59" t="str">
        <f t="shared" si="451"/>
        <v>6874501</v>
      </c>
      <c r="W3589" s="59" t="str">
        <f t="shared" si="449"/>
        <v>6874501</v>
      </c>
      <c r="X3589" s="59" t="str">
        <f t="shared" si="452"/>
        <v/>
      </c>
      <c r="AC3589" s="50">
        <f t="shared" si="453"/>
        <v>2</v>
      </c>
      <c r="AD3589" s="43">
        <f t="shared" si="454"/>
        <v>733</v>
      </c>
      <c r="AE3589" s="50">
        <f t="shared" si="455"/>
        <v>2733</v>
      </c>
    </row>
    <row r="3590" spans="1:31">
      <c r="A3590" s="59" t="str">
        <f t="shared" si="450"/>
        <v>1890101</v>
      </c>
      <c r="B3590" s="59" t="str">
        <f t="shared" si="448"/>
        <v>02-734-</v>
      </c>
      <c r="C3590" s="69" t="s">
        <v>6538</v>
      </c>
      <c r="G3590" s="70" t="s">
        <v>6465</v>
      </c>
      <c r="V3590" s="59" t="str">
        <f t="shared" si="451"/>
        <v>1890101</v>
      </c>
      <c r="W3590" s="59" t="str">
        <f t="shared" si="449"/>
        <v>1890101</v>
      </c>
      <c r="X3590" s="59" t="str">
        <f t="shared" si="452"/>
        <v/>
      </c>
      <c r="AC3590" s="50">
        <f t="shared" si="453"/>
        <v>2</v>
      </c>
      <c r="AD3590" s="43">
        <f t="shared" si="454"/>
        <v>734</v>
      </c>
      <c r="AE3590" s="50">
        <f t="shared" si="455"/>
        <v>2734</v>
      </c>
    </row>
    <row r="3591" spans="1:31">
      <c r="A3591" s="59" t="str">
        <f t="shared" si="450"/>
        <v>6840113</v>
      </c>
      <c r="B3591" s="59" t="str">
        <f t="shared" si="448"/>
        <v>02-735-</v>
      </c>
      <c r="C3591" s="69" t="s">
        <v>6539</v>
      </c>
      <c r="G3591" s="70" t="s">
        <v>6466</v>
      </c>
      <c r="V3591" s="59" t="str">
        <f t="shared" si="451"/>
        <v>6840113</v>
      </c>
      <c r="W3591" s="59" t="str">
        <f t="shared" si="449"/>
        <v>6840113</v>
      </c>
      <c r="X3591" s="59" t="str">
        <f t="shared" si="452"/>
        <v/>
      </c>
      <c r="AC3591" s="50">
        <f t="shared" si="453"/>
        <v>2</v>
      </c>
      <c r="AD3591" s="43">
        <f t="shared" si="454"/>
        <v>735</v>
      </c>
      <c r="AE3591" s="50">
        <f t="shared" si="455"/>
        <v>2735</v>
      </c>
    </row>
    <row r="3592" spans="1:31">
      <c r="A3592" s="59" t="str">
        <f t="shared" si="450"/>
        <v>6847510</v>
      </c>
      <c r="B3592" s="59" t="str">
        <f t="shared" si="448"/>
        <v>02-736-</v>
      </c>
      <c r="C3592" s="69" t="s">
        <v>6540</v>
      </c>
      <c r="G3592" s="70" t="s">
        <v>6467</v>
      </c>
      <c r="V3592" s="59" t="str">
        <f t="shared" si="451"/>
        <v>6847510</v>
      </c>
      <c r="W3592" s="59" t="str">
        <f t="shared" si="449"/>
        <v>6847510</v>
      </c>
      <c r="X3592" s="59" t="str">
        <f t="shared" si="452"/>
        <v/>
      </c>
      <c r="AC3592" s="50">
        <f t="shared" si="453"/>
        <v>2</v>
      </c>
      <c r="AD3592" s="43">
        <f t="shared" si="454"/>
        <v>736</v>
      </c>
      <c r="AE3592" s="50">
        <f t="shared" si="455"/>
        <v>2736</v>
      </c>
    </row>
    <row r="3593" spans="1:31">
      <c r="A3593" s="59" t="str">
        <f t="shared" si="450"/>
        <v>6847109</v>
      </c>
      <c r="B3593" s="59" t="str">
        <f t="shared" si="448"/>
        <v>02-737-</v>
      </c>
      <c r="C3593" s="69" t="s">
        <v>6541</v>
      </c>
      <c r="G3593" s="70" t="s">
        <v>6468</v>
      </c>
      <c r="V3593" s="59" t="str">
        <f t="shared" si="451"/>
        <v>6847109</v>
      </c>
      <c r="W3593" s="59" t="str">
        <f t="shared" si="449"/>
        <v>6847109</v>
      </c>
      <c r="X3593" s="59" t="str">
        <f t="shared" si="452"/>
        <v/>
      </c>
      <c r="AC3593" s="50">
        <f t="shared" si="453"/>
        <v>2</v>
      </c>
      <c r="AD3593" s="43">
        <f t="shared" si="454"/>
        <v>737</v>
      </c>
      <c r="AE3593" s="50">
        <f t="shared" si="455"/>
        <v>2737</v>
      </c>
    </row>
    <row r="3594" spans="1:31">
      <c r="A3594" s="59" t="str">
        <f t="shared" si="450"/>
        <v>7727101</v>
      </c>
      <c r="B3594" s="59" t="str">
        <f t="shared" si="448"/>
        <v>02-738-</v>
      </c>
      <c r="C3594" s="69" t="s">
        <v>6542</v>
      </c>
      <c r="G3594" s="70" t="s">
        <v>6469</v>
      </c>
      <c r="V3594" s="59" t="str">
        <f t="shared" si="451"/>
        <v>7727101</v>
      </c>
      <c r="W3594" s="59" t="str">
        <f t="shared" si="449"/>
        <v>7727101</v>
      </c>
      <c r="X3594" s="59" t="str">
        <f t="shared" si="452"/>
        <v/>
      </c>
      <c r="AC3594" s="50">
        <f t="shared" si="453"/>
        <v>2</v>
      </c>
      <c r="AD3594" s="43">
        <f t="shared" si="454"/>
        <v>738</v>
      </c>
      <c r="AE3594" s="50">
        <f t="shared" si="455"/>
        <v>2738</v>
      </c>
    </row>
    <row r="3595" spans="1:31">
      <c r="A3595" s="59" t="str">
        <f t="shared" si="450"/>
        <v>9297302</v>
      </c>
      <c r="B3595" s="59" t="str">
        <f t="shared" si="448"/>
        <v>02-739-</v>
      </c>
      <c r="C3595" s="69" t="s">
        <v>6543</v>
      </c>
      <c r="G3595" s="70" t="s">
        <v>6470</v>
      </c>
      <c r="V3595" s="59" t="str">
        <f t="shared" si="451"/>
        <v>9297302</v>
      </c>
      <c r="W3595" s="59" t="str">
        <f t="shared" si="449"/>
        <v>9297302</v>
      </c>
      <c r="X3595" s="59" t="str">
        <f t="shared" si="452"/>
        <v/>
      </c>
      <c r="AC3595" s="50">
        <f t="shared" si="453"/>
        <v>2</v>
      </c>
      <c r="AD3595" s="43">
        <f t="shared" si="454"/>
        <v>739</v>
      </c>
      <c r="AE3595" s="50">
        <f t="shared" si="455"/>
        <v>2739</v>
      </c>
    </row>
    <row r="3596" spans="1:31">
      <c r="A3596" s="59" t="str">
        <f t="shared" si="450"/>
        <v>6217102</v>
      </c>
      <c r="B3596" s="59" t="str">
        <f t="shared" si="448"/>
        <v>02-740-</v>
      </c>
      <c r="C3596" s="69" t="s">
        <v>6544</v>
      </c>
      <c r="G3596" s="70" t="s">
        <v>6475</v>
      </c>
      <c r="V3596" s="59" t="str">
        <f t="shared" si="451"/>
        <v>6217102</v>
      </c>
      <c r="W3596" s="59" t="str">
        <f t="shared" si="449"/>
        <v>6217102</v>
      </c>
      <c r="X3596" s="59" t="str">
        <f t="shared" si="452"/>
        <v/>
      </c>
      <c r="AC3596" s="50">
        <f t="shared" si="453"/>
        <v>2</v>
      </c>
      <c r="AD3596" s="43">
        <f t="shared" si="454"/>
        <v>740</v>
      </c>
      <c r="AE3596" s="50">
        <f t="shared" si="455"/>
        <v>2740</v>
      </c>
    </row>
    <row r="3597" spans="1:31">
      <c r="A3597" s="59" t="str">
        <f t="shared" si="450"/>
        <v>7721131</v>
      </c>
      <c r="B3597" s="59" t="str">
        <f t="shared" si="448"/>
        <v>02-741-</v>
      </c>
      <c r="C3597" s="69" t="s">
        <v>6545</v>
      </c>
      <c r="G3597" s="70" t="s">
        <v>6478</v>
      </c>
      <c r="V3597" s="59" t="str">
        <f t="shared" si="451"/>
        <v>7721131</v>
      </c>
      <c r="W3597" s="59" t="str">
        <f t="shared" si="449"/>
        <v>7721131</v>
      </c>
      <c r="X3597" s="59" t="str">
        <f t="shared" si="452"/>
        <v/>
      </c>
      <c r="AC3597" s="50">
        <f t="shared" si="453"/>
        <v>2</v>
      </c>
      <c r="AD3597" s="43">
        <f t="shared" si="454"/>
        <v>741</v>
      </c>
      <c r="AE3597" s="50">
        <f t="shared" si="455"/>
        <v>2741</v>
      </c>
    </row>
    <row r="3598" spans="1:31">
      <c r="A3598" s="59" t="str">
        <f t="shared" si="450"/>
        <v>8599378</v>
      </c>
      <c r="B3598" s="59" t="str">
        <f t="shared" si="448"/>
        <v>02-742-</v>
      </c>
      <c r="C3598" s="69" t="s">
        <v>6546</v>
      </c>
      <c r="G3598" s="70" t="s">
        <v>6479</v>
      </c>
      <c r="V3598" s="59" t="str">
        <f t="shared" si="451"/>
        <v>8599378</v>
      </c>
      <c r="W3598" s="59" t="str">
        <f t="shared" si="449"/>
        <v>8599378</v>
      </c>
      <c r="X3598" s="59" t="str">
        <f t="shared" si="452"/>
        <v/>
      </c>
      <c r="AC3598" s="50">
        <f t="shared" si="453"/>
        <v>2</v>
      </c>
      <c r="AD3598" s="43">
        <f t="shared" si="454"/>
        <v>742</v>
      </c>
      <c r="AE3598" s="50">
        <f t="shared" si="455"/>
        <v>2742</v>
      </c>
    </row>
    <row r="3599" spans="1:31">
      <c r="A3599" s="59" t="str">
        <f t="shared" si="450"/>
        <v>8599379</v>
      </c>
      <c r="B3599" s="59" t="str">
        <f t="shared" si="448"/>
        <v>02-743-</v>
      </c>
      <c r="C3599" s="69" t="s">
        <v>6547</v>
      </c>
      <c r="G3599" s="70" t="s">
        <v>6480</v>
      </c>
      <c r="V3599" s="59" t="str">
        <f t="shared" si="451"/>
        <v>8599379</v>
      </c>
      <c r="W3599" s="59" t="str">
        <f t="shared" si="449"/>
        <v>8599379</v>
      </c>
      <c r="X3599" s="59" t="str">
        <f t="shared" si="452"/>
        <v/>
      </c>
      <c r="AC3599" s="50">
        <f t="shared" si="453"/>
        <v>2</v>
      </c>
      <c r="AD3599" s="43">
        <f t="shared" si="454"/>
        <v>743</v>
      </c>
      <c r="AE3599" s="50">
        <f t="shared" si="455"/>
        <v>2743</v>
      </c>
    </row>
    <row r="3600" spans="1:31">
      <c r="A3600" s="59" t="str">
        <f t="shared" si="450"/>
        <v>7721123</v>
      </c>
      <c r="B3600" s="59" t="str">
        <f t="shared" si="448"/>
        <v>02-744-</v>
      </c>
      <c r="C3600" s="69" t="s">
        <v>6548</v>
      </c>
      <c r="G3600" s="70" t="s">
        <v>6481</v>
      </c>
      <c r="V3600" s="59" t="str">
        <f t="shared" si="451"/>
        <v>7721123</v>
      </c>
      <c r="W3600" s="59" t="str">
        <f t="shared" si="449"/>
        <v>7721123</v>
      </c>
      <c r="X3600" s="59" t="str">
        <f t="shared" si="452"/>
        <v/>
      </c>
      <c r="AC3600" s="50">
        <f t="shared" si="453"/>
        <v>2</v>
      </c>
      <c r="AD3600" s="43">
        <f t="shared" si="454"/>
        <v>744</v>
      </c>
      <c r="AE3600" s="50">
        <f t="shared" si="455"/>
        <v>2744</v>
      </c>
    </row>
    <row r="3601" spans="1:31">
      <c r="A3601" s="59" t="str">
        <f t="shared" si="450"/>
        <v>7721129</v>
      </c>
      <c r="B3601" s="59" t="str">
        <f t="shared" si="448"/>
        <v>02-745-</v>
      </c>
      <c r="C3601" s="69" t="s">
        <v>6549</v>
      </c>
      <c r="G3601" s="70" t="s">
        <v>6482</v>
      </c>
      <c r="V3601" s="59" t="str">
        <f t="shared" si="451"/>
        <v>7721129</v>
      </c>
      <c r="W3601" s="59" t="str">
        <f t="shared" si="449"/>
        <v>7721129</v>
      </c>
      <c r="X3601" s="59" t="str">
        <f t="shared" si="452"/>
        <v/>
      </c>
      <c r="AC3601" s="50">
        <f t="shared" si="453"/>
        <v>2</v>
      </c>
      <c r="AD3601" s="43">
        <f t="shared" si="454"/>
        <v>745</v>
      </c>
      <c r="AE3601" s="50">
        <f t="shared" si="455"/>
        <v>2745</v>
      </c>
    </row>
    <row r="3602" spans="1:31">
      <c r="A3602" s="59" t="str">
        <f t="shared" si="450"/>
        <v>6840532</v>
      </c>
      <c r="B3602" s="59" t="str">
        <f t="shared" si="448"/>
        <v>02-746-</v>
      </c>
      <c r="C3602" s="69" t="s">
        <v>6550</v>
      </c>
      <c r="G3602" s="70" t="s">
        <v>6485</v>
      </c>
      <c r="V3602" s="59" t="str">
        <f t="shared" si="451"/>
        <v>6840532</v>
      </c>
      <c r="W3602" s="59" t="str">
        <f t="shared" si="449"/>
        <v>6840532</v>
      </c>
      <c r="X3602" s="59" t="str">
        <f t="shared" si="452"/>
        <v/>
      </c>
      <c r="AC3602" s="50">
        <f t="shared" si="453"/>
        <v>2</v>
      </c>
      <c r="AD3602" s="43">
        <f t="shared" si="454"/>
        <v>746</v>
      </c>
      <c r="AE3602" s="50">
        <f t="shared" si="455"/>
        <v>2746</v>
      </c>
    </row>
    <row r="3603" spans="1:31">
      <c r="A3603" s="59" t="str">
        <f t="shared" si="450"/>
        <v>8599375</v>
      </c>
      <c r="B3603" s="59" t="str">
        <f t="shared" si="448"/>
        <v>02-747-</v>
      </c>
      <c r="C3603" s="69" t="s">
        <v>6551</v>
      </c>
      <c r="G3603" s="70" t="s">
        <v>6491</v>
      </c>
      <c r="V3603" s="59" t="str">
        <f t="shared" si="451"/>
        <v>8599375</v>
      </c>
      <c r="W3603" s="59" t="str">
        <f t="shared" si="449"/>
        <v>8599375</v>
      </c>
      <c r="X3603" s="59" t="str">
        <f t="shared" si="452"/>
        <v/>
      </c>
      <c r="AC3603" s="50">
        <f t="shared" si="453"/>
        <v>2</v>
      </c>
      <c r="AD3603" s="43">
        <f t="shared" si="454"/>
        <v>747</v>
      </c>
      <c r="AE3603" s="50">
        <f t="shared" si="455"/>
        <v>2747</v>
      </c>
    </row>
    <row r="3604" spans="1:31">
      <c r="A3604" s="59" t="str">
        <f t="shared" si="450"/>
        <v>8599381</v>
      </c>
      <c r="B3604" s="59" t="str">
        <f t="shared" si="448"/>
        <v>02-748-</v>
      </c>
      <c r="C3604" s="69" t="s">
        <v>6552</v>
      </c>
      <c r="G3604" s="70" t="s">
        <v>6493</v>
      </c>
      <c r="V3604" s="59" t="str">
        <f t="shared" si="451"/>
        <v>8599381</v>
      </c>
      <c r="W3604" s="59" t="str">
        <f t="shared" si="449"/>
        <v>8599381</v>
      </c>
      <c r="X3604" s="59" t="str">
        <f t="shared" si="452"/>
        <v/>
      </c>
      <c r="AC3604" s="50">
        <f t="shared" si="453"/>
        <v>2</v>
      </c>
      <c r="AD3604" s="43">
        <f t="shared" si="454"/>
        <v>748</v>
      </c>
      <c r="AE3604" s="50">
        <f t="shared" si="455"/>
        <v>2748</v>
      </c>
    </row>
    <row r="3605" spans="1:31">
      <c r="A3605" s="59" t="str">
        <f t="shared" si="450"/>
        <v>8599380</v>
      </c>
      <c r="B3605" s="59" t="str">
        <f t="shared" si="448"/>
        <v>02-749-</v>
      </c>
      <c r="C3605" s="69" t="s">
        <v>6553</v>
      </c>
      <c r="G3605" s="70" t="s">
        <v>6494</v>
      </c>
      <c r="V3605" s="59" t="str">
        <f t="shared" si="451"/>
        <v>8599380</v>
      </c>
      <c r="W3605" s="59" t="str">
        <f t="shared" si="449"/>
        <v>8599380</v>
      </c>
      <c r="X3605" s="59" t="str">
        <f t="shared" si="452"/>
        <v/>
      </c>
      <c r="AC3605" s="50">
        <f t="shared" si="453"/>
        <v>2</v>
      </c>
      <c r="AD3605" s="43">
        <f t="shared" si="454"/>
        <v>749</v>
      </c>
      <c r="AE3605" s="50">
        <f t="shared" si="455"/>
        <v>2749</v>
      </c>
    </row>
    <row r="3606" spans="1:31">
      <c r="A3606" s="59" t="str">
        <f t="shared" si="450"/>
        <v>8599382</v>
      </c>
      <c r="B3606" s="59" t="str">
        <f t="shared" si="448"/>
        <v>02-750-</v>
      </c>
      <c r="C3606" s="69" t="s">
        <v>6554</v>
      </c>
      <c r="G3606" s="70" t="s">
        <v>6495</v>
      </c>
      <c r="V3606" s="59" t="str">
        <f t="shared" si="451"/>
        <v>8599382</v>
      </c>
      <c r="W3606" s="59" t="str">
        <f t="shared" si="449"/>
        <v>8599382</v>
      </c>
      <c r="X3606" s="59" t="str">
        <f t="shared" si="452"/>
        <v/>
      </c>
      <c r="AC3606" s="50">
        <f t="shared" si="453"/>
        <v>2</v>
      </c>
      <c r="AD3606" s="43">
        <f t="shared" si="454"/>
        <v>750</v>
      </c>
      <c r="AE3606" s="50">
        <f t="shared" si="455"/>
        <v>2750</v>
      </c>
    </row>
    <row r="3607" spans="1:31">
      <c r="A3607" s="59" t="str">
        <f t="shared" si="450"/>
        <v>8599373</v>
      </c>
      <c r="B3607" s="59" t="str">
        <f t="shared" si="448"/>
        <v>02-751-</v>
      </c>
      <c r="C3607" s="69" t="s">
        <v>6555</v>
      </c>
      <c r="G3607" s="70" t="s">
        <v>6496</v>
      </c>
      <c r="V3607" s="59" t="str">
        <f t="shared" si="451"/>
        <v>8599373</v>
      </c>
      <c r="W3607" s="59" t="str">
        <f t="shared" si="449"/>
        <v>8599373</v>
      </c>
      <c r="X3607" s="59" t="str">
        <f t="shared" si="452"/>
        <v/>
      </c>
      <c r="AC3607" s="50">
        <f t="shared" si="453"/>
        <v>2</v>
      </c>
      <c r="AD3607" s="43">
        <f t="shared" si="454"/>
        <v>751</v>
      </c>
      <c r="AE3607" s="50">
        <f t="shared" si="455"/>
        <v>2751</v>
      </c>
    </row>
    <row r="3608" spans="1:31">
      <c r="A3608" s="59" t="str">
        <f t="shared" si="450"/>
        <v/>
      </c>
      <c r="B3608" s="59" t="str">
        <f t="shared" si="448"/>
        <v/>
      </c>
      <c r="V3608" s="59" t="str">
        <f t="shared" si="451"/>
        <v/>
      </c>
      <c r="W3608" s="59" t="str">
        <f t="shared" si="449"/>
        <v/>
      </c>
      <c r="X3608" s="59" t="str">
        <f t="shared" si="452"/>
        <v/>
      </c>
      <c r="AC3608" s="50">
        <f t="shared" si="453"/>
        <v>0</v>
      </c>
      <c r="AD3608" s="43">
        <f t="shared" si="454"/>
        <v>0</v>
      </c>
      <c r="AE3608" s="50">
        <f t="shared" si="455"/>
        <v>0</v>
      </c>
    </row>
    <row r="3609" spans="1:31">
      <c r="A3609" s="59" t="str">
        <f t="shared" si="450"/>
        <v/>
      </c>
      <c r="B3609" s="59" t="str">
        <f t="shared" si="448"/>
        <v/>
      </c>
      <c r="V3609" s="59" t="str">
        <f t="shared" si="451"/>
        <v/>
      </c>
      <c r="W3609" s="59" t="str">
        <f t="shared" si="449"/>
        <v/>
      </c>
      <c r="X3609" s="59" t="str">
        <f t="shared" si="452"/>
        <v/>
      </c>
      <c r="AC3609" s="50">
        <f t="shared" si="453"/>
        <v>0</v>
      </c>
      <c r="AD3609" s="43">
        <f t="shared" si="454"/>
        <v>0</v>
      </c>
      <c r="AE3609" s="50">
        <f t="shared" si="455"/>
        <v>0</v>
      </c>
    </row>
    <row r="3610" spans="1:31">
      <c r="A3610" s="59" t="str">
        <f t="shared" si="450"/>
        <v/>
      </c>
      <c r="B3610" s="59" t="str">
        <f t="shared" si="448"/>
        <v/>
      </c>
      <c r="V3610" s="59" t="str">
        <f t="shared" si="451"/>
        <v/>
      </c>
      <c r="W3610" s="59" t="str">
        <f t="shared" si="449"/>
        <v/>
      </c>
      <c r="X3610" s="59" t="str">
        <f t="shared" si="452"/>
        <v/>
      </c>
      <c r="AC3610" s="50">
        <f t="shared" si="453"/>
        <v>0</v>
      </c>
      <c r="AD3610" s="43">
        <f t="shared" si="454"/>
        <v>0</v>
      </c>
      <c r="AE3610" s="50">
        <f t="shared" si="455"/>
        <v>0</v>
      </c>
    </row>
    <row r="3611" spans="1:31">
      <c r="A3611" s="59" t="str">
        <f t="shared" si="450"/>
        <v/>
      </c>
      <c r="B3611" s="59" t="str">
        <f t="shared" si="448"/>
        <v/>
      </c>
      <c r="V3611" s="59" t="str">
        <f t="shared" si="451"/>
        <v/>
      </c>
      <c r="W3611" s="59" t="str">
        <f t="shared" si="449"/>
        <v/>
      </c>
      <c r="X3611" s="59" t="str">
        <f t="shared" si="452"/>
        <v/>
      </c>
      <c r="AC3611" s="50">
        <f t="shared" si="453"/>
        <v>0</v>
      </c>
      <c r="AD3611" s="43">
        <f t="shared" si="454"/>
        <v>0</v>
      </c>
      <c r="AE3611" s="50">
        <f t="shared" si="455"/>
        <v>0</v>
      </c>
    </row>
    <row r="3612" spans="1:31">
      <c r="A3612" s="59" t="str">
        <f t="shared" si="450"/>
        <v/>
      </c>
      <c r="B3612" s="59" t="str">
        <f t="shared" si="448"/>
        <v/>
      </c>
      <c r="V3612" s="59" t="str">
        <f t="shared" si="451"/>
        <v/>
      </c>
      <c r="W3612" s="59" t="str">
        <f t="shared" si="449"/>
        <v/>
      </c>
      <c r="X3612" s="59" t="str">
        <f t="shared" si="452"/>
        <v/>
      </c>
      <c r="AC3612" s="50">
        <f t="shared" si="453"/>
        <v>0</v>
      </c>
      <c r="AD3612" s="43">
        <f t="shared" si="454"/>
        <v>0</v>
      </c>
      <c r="AE3612" s="50">
        <f t="shared" si="455"/>
        <v>0</v>
      </c>
    </row>
    <row r="3613" spans="1:31">
      <c r="A3613" s="59" t="str">
        <f t="shared" si="450"/>
        <v/>
      </c>
      <c r="B3613" s="59" t="str">
        <f t="shared" si="448"/>
        <v/>
      </c>
      <c r="V3613" s="59" t="str">
        <f t="shared" si="451"/>
        <v/>
      </c>
      <c r="W3613" s="59" t="str">
        <f t="shared" si="449"/>
        <v/>
      </c>
      <c r="X3613" s="59" t="str">
        <f t="shared" si="452"/>
        <v/>
      </c>
      <c r="AC3613" s="50">
        <f t="shared" si="453"/>
        <v>0</v>
      </c>
      <c r="AD3613" s="43">
        <f t="shared" si="454"/>
        <v>0</v>
      </c>
      <c r="AE3613" s="50">
        <f t="shared" si="455"/>
        <v>0</v>
      </c>
    </row>
    <row r="3614" spans="1:31">
      <c r="A3614" s="59" t="str">
        <f t="shared" si="450"/>
        <v/>
      </c>
      <c r="B3614" s="59" t="str">
        <f t="shared" si="448"/>
        <v/>
      </c>
      <c r="V3614" s="59" t="str">
        <f t="shared" si="451"/>
        <v/>
      </c>
      <c r="W3614" s="59" t="str">
        <f t="shared" si="449"/>
        <v/>
      </c>
      <c r="X3614" s="59" t="str">
        <f t="shared" si="452"/>
        <v/>
      </c>
      <c r="AC3614" s="50">
        <f t="shared" si="453"/>
        <v>0</v>
      </c>
      <c r="AD3614" s="43">
        <f t="shared" si="454"/>
        <v>0</v>
      </c>
      <c r="AE3614" s="50">
        <f t="shared" si="455"/>
        <v>0</v>
      </c>
    </row>
    <row r="3615" spans="1:31">
      <c r="A3615" s="59" t="str">
        <f t="shared" si="450"/>
        <v/>
      </c>
      <c r="B3615" s="59" t="str">
        <f t="shared" si="448"/>
        <v/>
      </c>
      <c r="V3615" s="59" t="str">
        <f t="shared" si="451"/>
        <v/>
      </c>
      <c r="W3615" s="59" t="str">
        <f t="shared" si="449"/>
        <v/>
      </c>
      <c r="X3615" s="59" t="str">
        <f t="shared" si="452"/>
        <v/>
      </c>
      <c r="AC3615" s="50">
        <f t="shared" si="453"/>
        <v>0</v>
      </c>
      <c r="AD3615" s="43">
        <f t="shared" si="454"/>
        <v>0</v>
      </c>
      <c r="AE3615" s="50">
        <f t="shared" si="455"/>
        <v>0</v>
      </c>
    </row>
    <row r="3616" spans="1:31">
      <c r="A3616" s="59" t="str">
        <f t="shared" si="450"/>
        <v/>
      </c>
      <c r="B3616" s="59" t="str">
        <f t="shared" si="448"/>
        <v/>
      </c>
      <c r="V3616" s="59" t="str">
        <f t="shared" si="451"/>
        <v/>
      </c>
      <c r="W3616" s="59" t="str">
        <f t="shared" si="449"/>
        <v/>
      </c>
      <c r="X3616" s="59" t="str">
        <f t="shared" si="452"/>
        <v/>
      </c>
      <c r="AC3616" s="50">
        <f t="shared" si="453"/>
        <v>0</v>
      </c>
      <c r="AD3616" s="43">
        <f t="shared" si="454"/>
        <v>0</v>
      </c>
      <c r="AE3616" s="50">
        <f t="shared" si="455"/>
        <v>0</v>
      </c>
    </row>
    <row r="3617" spans="1:31">
      <c r="A3617" s="59" t="str">
        <f t="shared" si="450"/>
        <v/>
      </c>
      <c r="B3617" s="59" t="str">
        <f t="shared" ref="B3617:B3680" si="456">IF(C3617&lt;&gt;"",LEFT(C3617,9),"")</f>
        <v/>
      </c>
      <c r="V3617" s="59" t="str">
        <f t="shared" si="451"/>
        <v/>
      </c>
      <c r="W3617" s="59" t="str">
        <f t="shared" si="449"/>
        <v/>
      </c>
      <c r="X3617" s="59" t="str">
        <f t="shared" si="452"/>
        <v/>
      </c>
      <c r="AC3617" s="50">
        <f t="shared" si="453"/>
        <v>0</v>
      </c>
      <c r="AD3617" s="43">
        <f t="shared" si="454"/>
        <v>0</v>
      </c>
      <c r="AE3617" s="50">
        <f t="shared" si="455"/>
        <v>0</v>
      </c>
    </row>
    <row r="3618" spans="1:31">
      <c r="A3618" s="59" t="str">
        <f t="shared" si="450"/>
        <v/>
      </c>
      <c r="B3618" s="59" t="str">
        <f t="shared" si="456"/>
        <v/>
      </c>
      <c r="V3618" s="59" t="str">
        <f t="shared" si="451"/>
        <v/>
      </c>
      <c r="W3618" s="59" t="str">
        <f t="shared" si="449"/>
        <v/>
      </c>
      <c r="X3618" s="59" t="str">
        <f t="shared" si="452"/>
        <v/>
      </c>
      <c r="AC3618" s="50">
        <f t="shared" si="453"/>
        <v>0</v>
      </c>
      <c r="AD3618" s="43">
        <f t="shared" si="454"/>
        <v>0</v>
      </c>
      <c r="AE3618" s="50">
        <f t="shared" si="455"/>
        <v>0</v>
      </c>
    </row>
    <row r="3619" spans="1:31">
      <c r="A3619" s="59" t="str">
        <f t="shared" si="450"/>
        <v/>
      </c>
      <c r="B3619" s="59" t="str">
        <f t="shared" si="456"/>
        <v/>
      </c>
      <c r="V3619" s="59" t="str">
        <f t="shared" si="451"/>
        <v/>
      </c>
      <c r="W3619" s="59" t="str">
        <f t="shared" si="449"/>
        <v/>
      </c>
      <c r="X3619" s="59" t="str">
        <f t="shared" si="452"/>
        <v/>
      </c>
      <c r="AC3619" s="50">
        <f t="shared" si="453"/>
        <v>0</v>
      </c>
      <c r="AD3619" s="43">
        <f t="shared" si="454"/>
        <v>0</v>
      </c>
      <c r="AE3619" s="50">
        <f t="shared" si="455"/>
        <v>0</v>
      </c>
    </row>
    <row r="3620" spans="1:31">
      <c r="A3620" s="59" t="str">
        <f t="shared" si="450"/>
        <v/>
      </c>
      <c r="B3620" s="59" t="str">
        <f t="shared" si="456"/>
        <v/>
      </c>
      <c r="V3620" s="59" t="str">
        <f t="shared" si="451"/>
        <v/>
      </c>
      <c r="W3620" s="59" t="str">
        <f t="shared" si="449"/>
        <v/>
      </c>
      <c r="X3620" s="59" t="str">
        <f t="shared" si="452"/>
        <v/>
      </c>
      <c r="AC3620" s="50">
        <f t="shared" si="453"/>
        <v>0</v>
      </c>
      <c r="AD3620" s="43">
        <f t="shared" si="454"/>
        <v>0</v>
      </c>
      <c r="AE3620" s="50">
        <f t="shared" si="455"/>
        <v>0</v>
      </c>
    </row>
    <row r="3621" spans="1:31">
      <c r="A3621" s="59" t="str">
        <f t="shared" si="450"/>
        <v/>
      </c>
      <c r="B3621" s="59" t="str">
        <f t="shared" si="456"/>
        <v/>
      </c>
      <c r="V3621" s="59" t="str">
        <f t="shared" si="451"/>
        <v/>
      </c>
      <c r="W3621" s="59" t="str">
        <f t="shared" si="449"/>
        <v/>
      </c>
      <c r="X3621" s="59" t="str">
        <f t="shared" si="452"/>
        <v/>
      </c>
      <c r="AC3621" s="50">
        <f t="shared" si="453"/>
        <v>0</v>
      </c>
      <c r="AD3621" s="43">
        <f t="shared" si="454"/>
        <v>0</v>
      </c>
      <c r="AE3621" s="50">
        <f t="shared" si="455"/>
        <v>0</v>
      </c>
    </row>
    <row r="3622" spans="1:31">
      <c r="A3622" s="59" t="str">
        <f t="shared" si="450"/>
        <v/>
      </c>
      <c r="B3622" s="59" t="str">
        <f t="shared" si="456"/>
        <v/>
      </c>
      <c r="V3622" s="59" t="str">
        <f t="shared" si="451"/>
        <v/>
      </c>
      <c r="W3622" s="59" t="str">
        <f t="shared" si="449"/>
        <v/>
      </c>
      <c r="X3622" s="59" t="str">
        <f t="shared" si="452"/>
        <v/>
      </c>
      <c r="AC3622" s="50">
        <f t="shared" si="453"/>
        <v>0</v>
      </c>
      <c r="AD3622" s="43">
        <f t="shared" si="454"/>
        <v>0</v>
      </c>
      <c r="AE3622" s="50">
        <f t="shared" si="455"/>
        <v>0</v>
      </c>
    </row>
    <row r="3623" spans="1:31">
      <c r="A3623" s="59" t="str">
        <f t="shared" si="450"/>
        <v/>
      </c>
      <c r="B3623" s="59" t="str">
        <f t="shared" si="456"/>
        <v/>
      </c>
      <c r="V3623" s="59" t="str">
        <f t="shared" si="451"/>
        <v/>
      </c>
      <c r="W3623" s="59" t="str">
        <f t="shared" si="449"/>
        <v/>
      </c>
      <c r="X3623" s="59" t="str">
        <f t="shared" si="452"/>
        <v/>
      </c>
      <c r="AC3623" s="50">
        <f t="shared" si="453"/>
        <v>0</v>
      </c>
      <c r="AD3623" s="43">
        <f t="shared" si="454"/>
        <v>0</v>
      </c>
      <c r="AE3623" s="50">
        <f t="shared" si="455"/>
        <v>0</v>
      </c>
    </row>
    <row r="3624" spans="1:31">
      <c r="A3624" s="59" t="str">
        <f t="shared" si="450"/>
        <v/>
      </c>
      <c r="B3624" s="59" t="str">
        <f t="shared" si="456"/>
        <v/>
      </c>
      <c r="V3624" s="59" t="str">
        <f t="shared" si="451"/>
        <v/>
      </c>
      <c r="W3624" s="59" t="str">
        <f t="shared" si="449"/>
        <v/>
      </c>
      <c r="X3624" s="59" t="str">
        <f t="shared" si="452"/>
        <v/>
      </c>
      <c r="AC3624" s="50">
        <f t="shared" si="453"/>
        <v>0</v>
      </c>
      <c r="AD3624" s="43">
        <f t="shared" si="454"/>
        <v>0</v>
      </c>
      <c r="AE3624" s="50">
        <f t="shared" si="455"/>
        <v>0</v>
      </c>
    </row>
    <row r="3625" spans="1:31">
      <c r="A3625" s="59" t="str">
        <f t="shared" si="450"/>
        <v/>
      </c>
      <c r="B3625" s="59" t="str">
        <f t="shared" si="456"/>
        <v/>
      </c>
      <c r="V3625" s="59" t="str">
        <f t="shared" si="451"/>
        <v/>
      </c>
      <c r="W3625" s="59" t="str">
        <f t="shared" si="449"/>
        <v/>
      </c>
      <c r="X3625" s="59" t="str">
        <f t="shared" si="452"/>
        <v/>
      </c>
      <c r="AC3625" s="50">
        <f t="shared" si="453"/>
        <v>0</v>
      </c>
      <c r="AD3625" s="43">
        <f t="shared" si="454"/>
        <v>0</v>
      </c>
      <c r="AE3625" s="50">
        <f t="shared" si="455"/>
        <v>0</v>
      </c>
    </row>
    <row r="3626" spans="1:31">
      <c r="A3626" s="59" t="str">
        <f t="shared" si="450"/>
        <v/>
      </c>
      <c r="B3626" s="59" t="str">
        <f t="shared" si="456"/>
        <v/>
      </c>
      <c r="V3626" s="59" t="str">
        <f t="shared" si="451"/>
        <v/>
      </c>
      <c r="W3626" s="59" t="str">
        <f t="shared" si="449"/>
        <v/>
      </c>
      <c r="X3626" s="59" t="str">
        <f t="shared" si="452"/>
        <v/>
      </c>
      <c r="AC3626" s="50">
        <f t="shared" si="453"/>
        <v>0</v>
      </c>
      <c r="AD3626" s="43">
        <f t="shared" si="454"/>
        <v>0</v>
      </c>
      <c r="AE3626" s="50">
        <f t="shared" si="455"/>
        <v>0</v>
      </c>
    </row>
    <row r="3627" spans="1:31">
      <c r="A3627" s="59" t="str">
        <f t="shared" si="450"/>
        <v/>
      </c>
      <c r="B3627" s="59" t="str">
        <f t="shared" si="456"/>
        <v/>
      </c>
      <c r="V3627" s="59" t="str">
        <f t="shared" si="451"/>
        <v/>
      </c>
      <c r="W3627" s="59" t="str">
        <f t="shared" si="449"/>
        <v/>
      </c>
      <c r="X3627" s="59" t="str">
        <f t="shared" si="452"/>
        <v/>
      </c>
      <c r="AC3627" s="50">
        <f t="shared" si="453"/>
        <v>0</v>
      </c>
      <c r="AD3627" s="43">
        <f t="shared" si="454"/>
        <v>0</v>
      </c>
      <c r="AE3627" s="50">
        <f t="shared" si="455"/>
        <v>0</v>
      </c>
    </row>
    <row r="3628" spans="1:31">
      <c r="A3628" s="59" t="str">
        <f t="shared" si="450"/>
        <v/>
      </c>
      <c r="B3628" s="59" t="str">
        <f t="shared" si="456"/>
        <v/>
      </c>
      <c r="V3628" s="59" t="str">
        <f t="shared" si="451"/>
        <v/>
      </c>
      <c r="W3628" s="59" t="str">
        <f t="shared" si="449"/>
        <v/>
      </c>
      <c r="X3628" s="59" t="str">
        <f t="shared" si="452"/>
        <v/>
      </c>
      <c r="AC3628" s="50">
        <f t="shared" si="453"/>
        <v>0</v>
      </c>
      <c r="AD3628" s="43">
        <f t="shared" si="454"/>
        <v>0</v>
      </c>
      <c r="AE3628" s="50">
        <f t="shared" si="455"/>
        <v>0</v>
      </c>
    </row>
    <row r="3629" spans="1:31">
      <c r="A3629" s="59" t="str">
        <f t="shared" si="450"/>
        <v/>
      </c>
      <c r="B3629" s="59" t="str">
        <f t="shared" si="456"/>
        <v/>
      </c>
      <c r="V3629" s="59" t="str">
        <f t="shared" si="451"/>
        <v/>
      </c>
      <c r="W3629" s="59" t="str">
        <f t="shared" si="449"/>
        <v/>
      </c>
      <c r="X3629" s="59" t="str">
        <f t="shared" si="452"/>
        <v/>
      </c>
      <c r="AC3629" s="50">
        <f t="shared" si="453"/>
        <v>0</v>
      </c>
      <c r="AD3629" s="43">
        <f t="shared" si="454"/>
        <v>0</v>
      </c>
      <c r="AE3629" s="50">
        <f t="shared" si="455"/>
        <v>0</v>
      </c>
    </row>
    <row r="3630" spans="1:31">
      <c r="A3630" s="59" t="str">
        <f t="shared" si="450"/>
        <v/>
      </c>
      <c r="B3630" s="59" t="str">
        <f t="shared" si="456"/>
        <v/>
      </c>
      <c r="V3630" s="59" t="str">
        <f t="shared" si="451"/>
        <v/>
      </c>
      <c r="W3630" s="59" t="str">
        <f t="shared" si="449"/>
        <v/>
      </c>
      <c r="X3630" s="59" t="str">
        <f t="shared" si="452"/>
        <v/>
      </c>
      <c r="AC3630" s="50">
        <f t="shared" si="453"/>
        <v>0</v>
      </c>
      <c r="AD3630" s="43">
        <f t="shared" si="454"/>
        <v>0</v>
      </c>
      <c r="AE3630" s="50">
        <f t="shared" si="455"/>
        <v>0</v>
      </c>
    </row>
    <row r="3631" spans="1:31">
      <c r="A3631" s="59" t="str">
        <f t="shared" si="450"/>
        <v/>
      </c>
      <c r="B3631" s="59" t="str">
        <f t="shared" si="456"/>
        <v/>
      </c>
      <c r="V3631" s="59" t="str">
        <f t="shared" si="451"/>
        <v/>
      </c>
      <c r="W3631" s="59" t="str">
        <f t="shared" si="449"/>
        <v/>
      </c>
      <c r="X3631" s="59" t="str">
        <f t="shared" si="452"/>
        <v/>
      </c>
      <c r="AC3631" s="50">
        <f t="shared" si="453"/>
        <v>0</v>
      </c>
      <c r="AD3631" s="43">
        <f t="shared" si="454"/>
        <v>0</v>
      </c>
      <c r="AE3631" s="50">
        <f t="shared" si="455"/>
        <v>0</v>
      </c>
    </row>
    <row r="3632" spans="1:31">
      <c r="A3632" s="59" t="str">
        <f t="shared" si="450"/>
        <v/>
      </c>
      <c r="B3632" s="59" t="str">
        <f t="shared" si="456"/>
        <v/>
      </c>
      <c r="V3632" s="59" t="str">
        <f t="shared" si="451"/>
        <v/>
      </c>
      <c r="W3632" s="59" t="str">
        <f t="shared" si="449"/>
        <v/>
      </c>
      <c r="X3632" s="59" t="str">
        <f t="shared" si="452"/>
        <v/>
      </c>
      <c r="AC3632" s="50">
        <f t="shared" si="453"/>
        <v>0</v>
      </c>
      <c r="AD3632" s="43">
        <f t="shared" si="454"/>
        <v>0</v>
      </c>
      <c r="AE3632" s="50">
        <f t="shared" si="455"/>
        <v>0</v>
      </c>
    </row>
    <row r="3633" spans="1:31">
      <c r="A3633" s="59" t="str">
        <f t="shared" si="450"/>
        <v/>
      </c>
      <c r="B3633" s="59" t="str">
        <f t="shared" si="456"/>
        <v/>
      </c>
      <c r="V3633" s="59" t="str">
        <f t="shared" si="451"/>
        <v/>
      </c>
      <c r="W3633" s="59" t="str">
        <f t="shared" si="449"/>
        <v/>
      </c>
      <c r="X3633" s="59" t="str">
        <f t="shared" si="452"/>
        <v/>
      </c>
      <c r="AC3633" s="50">
        <f t="shared" si="453"/>
        <v>0</v>
      </c>
      <c r="AD3633" s="43">
        <f t="shared" si="454"/>
        <v>0</v>
      </c>
      <c r="AE3633" s="50">
        <f t="shared" si="455"/>
        <v>0</v>
      </c>
    </row>
    <row r="3634" spans="1:31">
      <c r="A3634" s="59" t="str">
        <f t="shared" si="450"/>
        <v/>
      </c>
      <c r="B3634" s="59" t="str">
        <f t="shared" si="456"/>
        <v/>
      </c>
      <c r="V3634" s="59" t="str">
        <f t="shared" si="451"/>
        <v/>
      </c>
      <c r="W3634" s="59" t="str">
        <f t="shared" si="449"/>
        <v/>
      </c>
      <c r="X3634" s="59" t="str">
        <f t="shared" si="452"/>
        <v/>
      </c>
      <c r="AC3634" s="50">
        <f t="shared" si="453"/>
        <v>0</v>
      </c>
      <c r="AD3634" s="43">
        <f t="shared" si="454"/>
        <v>0</v>
      </c>
      <c r="AE3634" s="50">
        <f t="shared" si="455"/>
        <v>0</v>
      </c>
    </row>
    <row r="3635" spans="1:31">
      <c r="A3635" s="59" t="str">
        <f t="shared" si="450"/>
        <v/>
      </c>
      <c r="B3635" s="59" t="str">
        <f t="shared" si="456"/>
        <v/>
      </c>
      <c r="V3635" s="59" t="str">
        <f t="shared" si="451"/>
        <v/>
      </c>
      <c r="W3635" s="59" t="str">
        <f t="shared" si="449"/>
        <v/>
      </c>
      <c r="X3635" s="59" t="str">
        <f t="shared" si="452"/>
        <v/>
      </c>
      <c r="AC3635" s="50">
        <f t="shared" si="453"/>
        <v>0</v>
      </c>
      <c r="AD3635" s="43">
        <f t="shared" si="454"/>
        <v>0</v>
      </c>
      <c r="AE3635" s="50">
        <f t="shared" si="455"/>
        <v>0</v>
      </c>
    </row>
    <row r="3636" spans="1:31">
      <c r="A3636" s="59" t="str">
        <f t="shared" si="450"/>
        <v/>
      </c>
      <c r="B3636" s="59" t="str">
        <f t="shared" si="456"/>
        <v/>
      </c>
      <c r="V3636" s="59" t="str">
        <f t="shared" si="451"/>
        <v/>
      </c>
      <c r="W3636" s="59" t="str">
        <f t="shared" si="449"/>
        <v/>
      </c>
      <c r="X3636" s="59" t="str">
        <f t="shared" si="452"/>
        <v/>
      </c>
      <c r="AC3636" s="50">
        <f t="shared" si="453"/>
        <v>0</v>
      </c>
      <c r="AD3636" s="43">
        <f t="shared" si="454"/>
        <v>0</v>
      </c>
      <c r="AE3636" s="50">
        <f t="shared" si="455"/>
        <v>0</v>
      </c>
    </row>
    <row r="3637" spans="1:31">
      <c r="A3637" s="59" t="str">
        <f t="shared" si="450"/>
        <v/>
      </c>
      <c r="B3637" s="59" t="str">
        <f t="shared" si="456"/>
        <v/>
      </c>
      <c r="V3637" s="59" t="str">
        <f t="shared" si="451"/>
        <v/>
      </c>
      <c r="W3637" s="59" t="str">
        <f t="shared" si="449"/>
        <v/>
      </c>
      <c r="X3637" s="59" t="str">
        <f t="shared" si="452"/>
        <v/>
      </c>
      <c r="AC3637" s="50">
        <f t="shared" si="453"/>
        <v>0</v>
      </c>
      <c r="AD3637" s="43">
        <f t="shared" si="454"/>
        <v>0</v>
      </c>
      <c r="AE3637" s="50">
        <f t="shared" si="455"/>
        <v>0</v>
      </c>
    </row>
    <row r="3638" spans="1:31">
      <c r="A3638" s="59" t="str">
        <f t="shared" si="450"/>
        <v/>
      </c>
      <c r="B3638" s="59" t="str">
        <f t="shared" si="456"/>
        <v/>
      </c>
      <c r="V3638" s="59" t="str">
        <f t="shared" si="451"/>
        <v/>
      </c>
      <c r="W3638" s="59" t="str">
        <f t="shared" si="449"/>
        <v/>
      </c>
      <c r="X3638" s="59" t="str">
        <f t="shared" si="452"/>
        <v/>
      </c>
      <c r="AC3638" s="50">
        <f t="shared" si="453"/>
        <v>0</v>
      </c>
      <c r="AD3638" s="43">
        <f t="shared" si="454"/>
        <v>0</v>
      </c>
      <c r="AE3638" s="50">
        <f t="shared" si="455"/>
        <v>0</v>
      </c>
    </row>
    <row r="3639" spans="1:31">
      <c r="A3639" s="59" t="str">
        <f t="shared" si="450"/>
        <v/>
      </c>
      <c r="B3639" s="59" t="str">
        <f t="shared" si="456"/>
        <v/>
      </c>
      <c r="V3639" s="59" t="str">
        <f t="shared" si="451"/>
        <v/>
      </c>
      <c r="W3639" s="59" t="str">
        <f t="shared" si="449"/>
        <v/>
      </c>
      <c r="X3639" s="59" t="str">
        <f t="shared" si="452"/>
        <v/>
      </c>
      <c r="AC3639" s="50">
        <f t="shared" si="453"/>
        <v>0</v>
      </c>
      <c r="AD3639" s="43">
        <f t="shared" si="454"/>
        <v>0</v>
      </c>
      <c r="AE3639" s="50">
        <f t="shared" si="455"/>
        <v>0</v>
      </c>
    </row>
    <row r="3640" spans="1:31">
      <c r="A3640" s="59" t="str">
        <f t="shared" si="450"/>
        <v/>
      </c>
      <c r="B3640" s="59" t="str">
        <f t="shared" si="456"/>
        <v/>
      </c>
      <c r="V3640" s="59" t="str">
        <f t="shared" si="451"/>
        <v/>
      </c>
      <c r="W3640" s="59" t="str">
        <f t="shared" si="449"/>
        <v/>
      </c>
      <c r="X3640" s="59" t="str">
        <f t="shared" si="452"/>
        <v/>
      </c>
      <c r="AC3640" s="50">
        <f t="shared" si="453"/>
        <v>0</v>
      </c>
      <c r="AD3640" s="43">
        <f t="shared" si="454"/>
        <v>0</v>
      </c>
      <c r="AE3640" s="50">
        <f t="shared" si="455"/>
        <v>0</v>
      </c>
    </row>
    <row r="3641" spans="1:31">
      <c r="A3641" s="59" t="str">
        <f t="shared" si="450"/>
        <v/>
      </c>
      <c r="B3641" s="59" t="str">
        <f t="shared" si="456"/>
        <v/>
      </c>
      <c r="V3641" s="59" t="str">
        <f t="shared" si="451"/>
        <v/>
      </c>
      <c r="W3641" s="59" t="str">
        <f t="shared" si="449"/>
        <v/>
      </c>
      <c r="X3641" s="59" t="str">
        <f t="shared" si="452"/>
        <v/>
      </c>
      <c r="AC3641" s="50">
        <f t="shared" si="453"/>
        <v>0</v>
      </c>
      <c r="AD3641" s="43">
        <f t="shared" si="454"/>
        <v>0</v>
      </c>
      <c r="AE3641" s="50">
        <f t="shared" si="455"/>
        <v>0</v>
      </c>
    </row>
    <row r="3642" spans="1:31">
      <c r="A3642" s="59" t="str">
        <f t="shared" si="450"/>
        <v/>
      </c>
      <c r="B3642" s="59" t="str">
        <f t="shared" si="456"/>
        <v/>
      </c>
      <c r="V3642" s="59" t="str">
        <f t="shared" si="451"/>
        <v/>
      </c>
      <c r="W3642" s="59" t="str">
        <f t="shared" si="449"/>
        <v/>
      </c>
      <c r="X3642" s="59" t="str">
        <f t="shared" si="452"/>
        <v/>
      </c>
      <c r="AC3642" s="50">
        <f t="shared" si="453"/>
        <v>0</v>
      </c>
      <c r="AD3642" s="43">
        <f t="shared" si="454"/>
        <v>0</v>
      </c>
      <c r="AE3642" s="50">
        <f t="shared" si="455"/>
        <v>0</v>
      </c>
    </row>
    <row r="3643" spans="1:31">
      <c r="A3643" s="59" t="str">
        <f t="shared" si="450"/>
        <v/>
      </c>
      <c r="B3643" s="59" t="str">
        <f t="shared" si="456"/>
        <v/>
      </c>
      <c r="V3643" s="59" t="str">
        <f t="shared" si="451"/>
        <v/>
      </c>
      <c r="W3643" s="59" t="str">
        <f t="shared" si="449"/>
        <v/>
      </c>
      <c r="X3643" s="59" t="str">
        <f t="shared" si="452"/>
        <v/>
      </c>
      <c r="AC3643" s="50">
        <f t="shared" si="453"/>
        <v>0</v>
      </c>
      <c r="AD3643" s="43">
        <f t="shared" si="454"/>
        <v>0</v>
      </c>
      <c r="AE3643" s="50">
        <f t="shared" si="455"/>
        <v>0</v>
      </c>
    </row>
    <row r="3644" spans="1:31">
      <c r="A3644" s="59" t="str">
        <f t="shared" si="450"/>
        <v/>
      </c>
      <c r="B3644" s="59" t="str">
        <f t="shared" si="456"/>
        <v/>
      </c>
      <c r="V3644" s="59" t="str">
        <f t="shared" si="451"/>
        <v/>
      </c>
      <c r="W3644" s="59" t="str">
        <f t="shared" si="449"/>
        <v/>
      </c>
      <c r="X3644" s="59" t="str">
        <f t="shared" si="452"/>
        <v/>
      </c>
      <c r="AC3644" s="50">
        <f t="shared" si="453"/>
        <v>0</v>
      </c>
      <c r="AD3644" s="43">
        <f t="shared" si="454"/>
        <v>0</v>
      </c>
      <c r="AE3644" s="50">
        <f t="shared" si="455"/>
        <v>0</v>
      </c>
    </row>
    <row r="3645" spans="1:31">
      <c r="A3645" s="59" t="str">
        <f t="shared" si="450"/>
        <v/>
      </c>
      <c r="B3645" s="59" t="str">
        <f t="shared" si="456"/>
        <v/>
      </c>
      <c r="V3645" s="59" t="str">
        <f t="shared" si="451"/>
        <v/>
      </c>
      <c r="W3645" s="59" t="str">
        <f t="shared" si="449"/>
        <v/>
      </c>
      <c r="X3645" s="59" t="str">
        <f t="shared" si="452"/>
        <v/>
      </c>
      <c r="AC3645" s="50">
        <f t="shared" si="453"/>
        <v>0</v>
      </c>
      <c r="AD3645" s="43">
        <f t="shared" si="454"/>
        <v>0</v>
      </c>
      <c r="AE3645" s="50">
        <f t="shared" si="455"/>
        <v>0</v>
      </c>
    </row>
    <row r="3646" spans="1:31">
      <c r="A3646" s="59" t="str">
        <f t="shared" si="450"/>
        <v/>
      </c>
      <c r="B3646" s="59" t="str">
        <f t="shared" si="456"/>
        <v/>
      </c>
      <c r="V3646" s="59" t="str">
        <f t="shared" si="451"/>
        <v/>
      </c>
      <c r="W3646" s="59" t="str">
        <f t="shared" si="449"/>
        <v/>
      </c>
      <c r="X3646" s="59" t="str">
        <f t="shared" si="452"/>
        <v/>
      </c>
      <c r="AC3646" s="50">
        <f t="shared" si="453"/>
        <v>0</v>
      </c>
      <c r="AD3646" s="43">
        <f t="shared" si="454"/>
        <v>0</v>
      </c>
      <c r="AE3646" s="50">
        <f t="shared" si="455"/>
        <v>0</v>
      </c>
    </row>
    <row r="3647" spans="1:31">
      <c r="A3647" s="59" t="str">
        <f t="shared" si="450"/>
        <v/>
      </c>
      <c r="B3647" s="59" t="str">
        <f t="shared" si="456"/>
        <v/>
      </c>
      <c r="V3647" s="59" t="str">
        <f t="shared" si="451"/>
        <v/>
      </c>
      <c r="W3647" s="59" t="str">
        <f t="shared" si="449"/>
        <v/>
      </c>
      <c r="X3647" s="59" t="str">
        <f t="shared" si="452"/>
        <v/>
      </c>
      <c r="AC3647" s="50">
        <f t="shared" si="453"/>
        <v>0</v>
      </c>
      <c r="AD3647" s="43">
        <f t="shared" si="454"/>
        <v>0</v>
      </c>
      <c r="AE3647" s="50">
        <f t="shared" si="455"/>
        <v>0</v>
      </c>
    </row>
    <row r="3648" spans="1:31">
      <c r="A3648" s="59" t="str">
        <f t="shared" si="450"/>
        <v/>
      </c>
      <c r="B3648" s="59" t="str">
        <f t="shared" si="456"/>
        <v/>
      </c>
      <c r="V3648" s="59" t="str">
        <f t="shared" si="451"/>
        <v/>
      </c>
      <c r="W3648" s="59" t="str">
        <f t="shared" si="449"/>
        <v/>
      </c>
      <c r="X3648" s="59" t="str">
        <f t="shared" si="452"/>
        <v/>
      </c>
      <c r="AC3648" s="50">
        <f t="shared" si="453"/>
        <v>0</v>
      </c>
      <c r="AD3648" s="43">
        <f t="shared" si="454"/>
        <v>0</v>
      </c>
      <c r="AE3648" s="50">
        <f t="shared" si="455"/>
        <v>0</v>
      </c>
    </row>
    <row r="3649" spans="1:31">
      <c r="A3649" s="59" t="str">
        <f t="shared" si="450"/>
        <v/>
      </c>
      <c r="B3649" s="59" t="str">
        <f t="shared" si="456"/>
        <v/>
      </c>
      <c r="V3649" s="59" t="str">
        <f t="shared" si="451"/>
        <v/>
      </c>
      <c r="W3649" s="59" t="str">
        <f t="shared" si="449"/>
        <v/>
      </c>
      <c r="X3649" s="59" t="str">
        <f t="shared" si="452"/>
        <v/>
      </c>
      <c r="AC3649" s="50">
        <f t="shared" si="453"/>
        <v>0</v>
      </c>
      <c r="AD3649" s="43">
        <f t="shared" si="454"/>
        <v>0</v>
      </c>
      <c r="AE3649" s="50">
        <f t="shared" si="455"/>
        <v>0</v>
      </c>
    </row>
    <row r="3650" spans="1:31">
      <c r="A3650" s="59" t="str">
        <f t="shared" si="450"/>
        <v/>
      </c>
      <c r="B3650" s="59" t="str">
        <f t="shared" si="456"/>
        <v/>
      </c>
      <c r="V3650" s="59" t="str">
        <f t="shared" si="451"/>
        <v/>
      </c>
      <c r="W3650" s="59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59" t="str">
        <f t="shared" si="452"/>
        <v/>
      </c>
      <c r="AC3650" s="50">
        <f t="shared" si="453"/>
        <v>0</v>
      </c>
      <c r="AD3650" s="43">
        <f t="shared" si="454"/>
        <v>0</v>
      </c>
      <c r="AE3650" s="50">
        <f t="shared" si="455"/>
        <v>0</v>
      </c>
    </row>
    <row r="3651" spans="1:31">
      <c r="A3651" s="59" t="str">
        <f t="shared" ref="A3651:A3714" si="458">IF(G3651&amp;Q3651&lt;&gt;"",W3651&amp;Q3651,"")</f>
        <v/>
      </c>
      <c r="B3651" s="59" t="str">
        <f t="shared" si="456"/>
        <v/>
      </c>
      <c r="V3651" s="59" t="str">
        <f t="shared" ref="V3651:V3714" si="459">W3651&amp;H3651</f>
        <v/>
      </c>
      <c r="W3651" s="59" t="str">
        <f t="shared" si="457"/>
        <v/>
      </c>
      <c r="X3651" s="59" t="str">
        <f t="shared" ref="X3651:X3714" si="460">IF(A3651&lt;&gt;"",IFERROR(IF(FIND(" ",G3651)&gt;=1,MID(G3651,FIND(" ",G3651)+1,LEN(G3651)),""),""),"")</f>
        <v/>
      </c>
      <c r="AC3651" s="50">
        <f t="shared" ref="AC3651:AC3714" si="461">IFERROR(VALUE(MID($C3651,1,2)),0)</f>
        <v>0</v>
      </c>
      <c r="AD3651" s="43">
        <f t="shared" ref="AD3651:AD3714" si="462">IFERROR(VALUE(MID($C3651,4,3)),0)</f>
        <v>0</v>
      </c>
      <c r="AE3651" s="50">
        <f t="shared" ref="AE3651:AE3714" si="463">VALUE(RIGHT("00"&amp;AC3651,2)&amp;RIGHT("000"&amp;AD3651,3))</f>
        <v>0</v>
      </c>
    </row>
    <row r="3652" spans="1:31">
      <c r="A3652" s="59" t="str">
        <f t="shared" si="458"/>
        <v/>
      </c>
      <c r="B3652" s="59" t="str">
        <f t="shared" si="456"/>
        <v/>
      </c>
      <c r="V3652" s="59" t="str">
        <f t="shared" si="459"/>
        <v/>
      </c>
      <c r="W3652" s="59" t="str">
        <f t="shared" si="457"/>
        <v/>
      </c>
      <c r="X3652" s="59" t="str">
        <f t="shared" si="460"/>
        <v/>
      </c>
      <c r="AC3652" s="50">
        <f t="shared" si="461"/>
        <v>0</v>
      </c>
      <c r="AD3652" s="43">
        <f t="shared" si="462"/>
        <v>0</v>
      </c>
      <c r="AE3652" s="50">
        <f t="shared" si="463"/>
        <v>0</v>
      </c>
    </row>
    <row r="3653" spans="1:31">
      <c r="A3653" s="59" t="str">
        <f t="shared" si="458"/>
        <v/>
      </c>
      <c r="B3653" s="59" t="str">
        <f t="shared" si="456"/>
        <v/>
      </c>
      <c r="V3653" s="59" t="str">
        <f t="shared" si="459"/>
        <v/>
      </c>
      <c r="W3653" s="59" t="str">
        <f t="shared" si="457"/>
        <v/>
      </c>
      <c r="X3653" s="59" t="str">
        <f t="shared" si="460"/>
        <v/>
      </c>
      <c r="AC3653" s="50">
        <f t="shared" si="461"/>
        <v>0</v>
      </c>
      <c r="AD3653" s="43">
        <f t="shared" si="462"/>
        <v>0</v>
      </c>
      <c r="AE3653" s="50">
        <f t="shared" si="463"/>
        <v>0</v>
      </c>
    </row>
    <row r="3654" spans="1:31">
      <c r="A3654" s="59" t="str">
        <f t="shared" si="458"/>
        <v/>
      </c>
      <c r="B3654" s="59" t="str">
        <f t="shared" si="456"/>
        <v/>
      </c>
      <c r="V3654" s="59" t="str">
        <f t="shared" si="459"/>
        <v/>
      </c>
      <c r="W3654" s="59" t="str">
        <f t="shared" si="457"/>
        <v/>
      </c>
      <c r="X3654" s="59" t="str">
        <f t="shared" si="460"/>
        <v/>
      </c>
      <c r="AC3654" s="50">
        <f t="shared" si="461"/>
        <v>0</v>
      </c>
      <c r="AD3654" s="43">
        <f t="shared" si="462"/>
        <v>0</v>
      </c>
      <c r="AE3654" s="50">
        <f t="shared" si="463"/>
        <v>0</v>
      </c>
    </row>
    <row r="3655" spans="1:31">
      <c r="A3655" s="59" t="str">
        <f t="shared" si="458"/>
        <v/>
      </c>
      <c r="B3655" s="59" t="str">
        <f t="shared" si="456"/>
        <v/>
      </c>
      <c r="V3655" s="59" t="str">
        <f t="shared" si="459"/>
        <v/>
      </c>
      <c r="W3655" s="59" t="str">
        <f t="shared" si="457"/>
        <v/>
      </c>
      <c r="X3655" s="59" t="str">
        <f t="shared" si="460"/>
        <v/>
      </c>
      <c r="AC3655" s="50">
        <f t="shared" si="461"/>
        <v>0</v>
      </c>
      <c r="AD3655" s="43">
        <f t="shared" si="462"/>
        <v>0</v>
      </c>
      <c r="AE3655" s="50">
        <f t="shared" si="463"/>
        <v>0</v>
      </c>
    </row>
    <row r="3656" spans="1:31">
      <c r="A3656" s="59" t="str">
        <f t="shared" si="458"/>
        <v/>
      </c>
      <c r="B3656" s="59" t="str">
        <f t="shared" si="456"/>
        <v/>
      </c>
      <c r="V3656" s="59" t="str">
        <f t="shared" si="459"/>
        <v/>
      </c>
      <c r="W3656" s="59" t="str">
        <f t="shared" si="457"/>
        <v/>
      </c>
      <c r="X3656" s="59" t="str">
        <f t="shared" si="460"/>
        <v/>
      </c>
      <c r="AC3656" s="50">
        <f t="shared" si="461"/>
        <v>0</v>
      </c>
      <c r="AD3656" s="43">
        <f t="shared" si="462"/>
        <v>0</v>
      </c>
      <c r="AE3656" s="50">
        <f t="shared" si="463"/>
        <v>0</v>
      </c>
    </row>
    <row r="3657" spans="1:31">
      <c r="A3657" s="59" t="str">
        <f t="shared" si="458"/>
        <v/>
      </c>
      <c r="B3657" s="59" t="str">
        <f t="shared" si="456"/>
        <v/>
      </c>
      <c r="V3657" s="59" t="str">
        <f t="shared" si="459"/>
        <v/>
      </c>
      <c r="W3657" s="59" t="str">
        <f t="shared" si="457"/>
        <v/>
      </c>
      <c r="X3657" s="59" t="str">
        <f t="shared" si="460"/>
        <v/>
      </c>
      <c r="AC3657" s="50">
        <f t="shared" si="461"/>
        <v>0</v>
      </c>
      <c r="AD3657" s="43">
        <f t="shared" si="462"/>
        <v>0</v>
      </c>
      <c r="AE3657" s="50">
        <f t="shared" si="463"/>
        <v>0</v>
      </c>
    </row>
    <row r="3658" spans="1:31">
      <c r="A3658" s="59" t="str">
        <f t="shared" si="458"/>
        <v/>
      </c>
      <c r="B3658" s="59" t="str">
        <f t="shared" si="456"/>
        <v/>
      </c>
      <c r="V3658" s="59" t="str">
        <f t="shared" si="459"/>
        <v/>
      </c>
      <c r="W3658" s="59" t="str">
        <f t="shared" si="457"/>
        <v/>
      </c>
      <c r="X3658" s="59" t="str">
        <f t="shared" si="460"/>
        <v/>
      </c>
      <c r="AC3658" s="50">
        <f t="shared" si="461"/>
        <v>0</v>
      </c>
      <c r="AD3658" s="43">
        <f t="shared" si="462"/>
        <v>0</v>
      </c>
      <c r="AE3658" s="50">
        <f t="shared" si="463"/>
        <v>0</v>
      </c>
    </row>
    <row r="3659" spans="1:31">
      <c r="A3659" s="59" t="str">
        <f t="shared" si="458"/>
        <v/>
      </c>
      <c r="B3659" s="59" t="str">
        <f t="shared" si="456"/>
        <v/>
      </c>
      <c r="V3659" s="59" t="str">
        <f t="shared" si="459"/>
        <v/>
      </c>
      <c r="W3659" s="59" t="str">
        <f t="shared" si="457"/>
        <v/>
      </c>
      <c r="X3659" s="59" t="str">
        <f t="shared" si="460"/>
        <v/>
      </c>
      <c r="AC3659" s="50">
        <f t="shared" si="461"/>
        <v>0</v>
      </c>
      <c r="AD3659" s="43">
        <f t="shared" si="462"/>
        <v>0</v>
      </c>
      <c r="AE3659" s="50">
        <f t="shared" si="463"/>
        <v>0</v>
      </c>
    </row>
    <row r="3660" spans="1:31">
      <c r="A3660" s="59" t="str">
        <f t="shared" si="458"/>
        <v/>
      </c>
      <c r="B3660" s="59" t="str">
        <f t="shared" si="456"/>
        <v/>
      </c>
      <c r="V3660" s="59" t="str">
        <f t="shared" si="459"/>
        <v/>
      </c>
      <c r="W3660" s="59" t="str">
        <f t="shared" si="457"/>
        <v/>
      </c>
      <c r="X3660" s="59" t="str">
        <f t="shared" si="460"/>
        <v/>
      </c>
      <c r="AC3660" s="50">
        <f t="shared" si="461"/>
        <v>0</v>
      </c>
      <c r="AD3660" s="43">
        <f t="shared" si="462"/>
        <v>0</v>
      </c>
      <c r="AE3660" s="50">
        <f t="shared" si="463"/>
        <v>0</v>
      </c>
    </row>
    <row r="3661" spans="1:31">
      <c r="A3661" s="59" t="str">
        <f t="shared" si="458"/>
        <v/>
      </c>
      <c r="B3661" s="59" t="str">
        <f t="shared" si="456"/>
        <v/>
      </c>
      <c r="V3661" s="59" t="str">
        <f t="shared" si="459"/>
        <v/>
      </c>
      <c r="W3661" s="59" t="str">
        <f t="shared" si="457"/>
        <v/>
      </c>
      <c r="X3661" s="59" t="str">
        <f t="shared" si="460"/>
        <v/>
      </c>
      <c r="AC3661" s="50">
        <f t="shared" si="461"/>
        <v>0</v>
      </c>
      <c r="AD3661" s="43">
        <f t="shared" si="462"/>
        <v>0</v>
      </c>
      <c r="AE3661" s="50">
        <f t="shared" si="463"/>
        <v>0</v>
      </c>
    </row>
    <row r="3662" spans="1:31">
      <c r="A3662" s="59" t="str">
        <f t="shared" si="458"/>
        <v/>
      </c>
      <c r="B3662" s="59" t="str">
        <f t="shared" si="456"/>
        <v/>
      </c>
      <c r="V3662" s="59" t="str">
        <f t="shared" si="459"/>
        <v/>
      </c>
      <c r="W3662" s="59" t="str">
        <f t="shared" si="457"/>
        <v/>
      </c>
      <c r="X3662" s="59" t="str">
        <f t="shared" si="460"/>
        <v/>
      </c>
      <c r="AC3662" s="50">
        <f t="shared" si="461"/>
        <v>0</v>
      </c>
      <c r="AD3662" s="43">
        <f t="shared" si="462"/>
        <v>0</v>
      </c>
      <c r="AE3662" s="50">
        <f t="shared" si="463"/>
        <v>0</v>
      </c>
    </row>
    <row r="3663" spans="1:31">
      <c r="A3663" s="59" t="str">
        <f t="shared" si="458"/>
        <v/>
      </c>
      <c r="B3663" s="59" t="str">
        <f t="shared" si="456"/>
        <v/>
      </c>
      <c r="V3663" s="59" t="str">
        <f t="shared" si="459"/>
        <v/>
      </c>
      <c r="W3663" s="59" t="str">
        <f t="shared" si="457"/>
        <v/>
      </c>
      <c r="X3663" s="59" t="str">
        <f t="shared" si="460"/>
        <v/>
      </c>
      <c r="AC3663" s="50">
        <f t="shared" si="461"/>
        <v>0</v>
      </c>
      <c r="AD3663" s="43">
        <f t="shared" si="462"/>
        <v>0</v>
      </c>
      <c r="AE3663" s="50">
        <f t="shared" si="463"/>
        <v>0</v>
      </c>
    </row>
    <row r="3664" spans="1:31">
      <c r="A3664" s="59" t="str">
        <f t="shared" si="458"/>
        <v/>
      </c>
      <c r="B3664" s="59" t="str">
        <f t="shared" si="456"/>
        <v/>
      </c>
      <c r="V3664" s="59" t="str">
        <f t="shared" si="459"/>
        <v/>
      </c>
      <c r="W3664" s="59" t="str">
        <f t="shared" si="457"/>
        <v/>
      </c>
      <c r="X3664" s="59" t="str">
        <f t="shared" si="460"/>
        <v/>
      </c>
      <c r="AC3664" s="50">
        <f t="shared" si="461"/>
        <v>0</v>
      </c>
      <c r="AD3664" s="43">
        <f t="shared" si="462"/>
        <v>0</v>
      </c>
      <c r="AE3664" s="50">
        <f t="shared" si="463"/>
        <v>0</v>
      </c>
    </row>
    <row r="3665" spans="1:31">
      <c r="A3665" s="59" t="str">
        <f t="shared" si="458"/>
        <v/>
      </c>
      <c r="B3665" s="59" t="str">
        <f t="shared" si="456"/>
        <v/>
      </c>
      <c r="V3665" s="59" t="str">
        <f t="shared" si="459"/>
        <v/>
      </c>
      <c r="W3665" s="59" t="str">
        <f t="shared" si="457"/>
        <v/>
      </c>
      <c r="X3665" s="59" t="str">
        <f t="shared" si="460"/>
        <v/>
      </c>
      <c r="AC3665" s="50">
        <f t="shared" si="461"/>
        <v>0</v>
      </c>
      <c r="AD3665" s="43">
        <f t="shared" si="462"/>
        <v>0</v>
      </c>
      <c r="AE3665" s="50">
        <f t="shared" si="463"/>
        <v>0</v>
      </c>
    </row>
    <row r="3666" spans="1:31">
      <c r="A3666" s="59" t="str">
        <f t="shared" si="458"/>
        <v/>
      </c>
      <c r="B3666" s="59" t="str">
        <f t="shared" si="456"/>
        <v/>
      </c>
      <c r="V3666" s="59" t="str">
        <f t="shared" si="459"/>
        <v/>
      </c>
      <c r="W3666" s="59" t="str">
        <f t="shared" si="457"/>
        <v/>
      </c>
      <c r="X3666" s="59" t="str">
        <f t="shared" si="460"/>
        <v/>
      </c>
      <c r="AC3666" s="50">
        <f t="shared" si="461"/>
        <v>0</v>
      </c>
      <c r="AD3666" s="43">
        <f t="shared" si="462"/>
        <v>0</v>
      </c>
      <c r="AE3666" s="50">
        <f t="shared" si="463"/>
        <v>0</v>
      </c>
    </row>
    <row r="3667" spans="1:31">
      <c r="A3667" s="59" t="str">
        <f t="shared" si="458"/>
        <v/>
      </c>
      <c r="B3667" s="59" t="str">
        <f t="shared" si="456"/>
        <v/>
      </c>
      <c r="V3667" s="59" t="str">
        <f t="shared" si="459"/>
        <v/>
      </c>
      <c r="W3667" s="59" t="str">
        <f t="shared" si="457"/>
        <v/>
      </c>
      <c r="X3667" s="59" t="str">
        <f t="shared" si="460"/>
        <v/>
      </c>
      <c r="AC3667" s="50">
        <f t="shared" si="461"/>
        <v>0</v>
      </c>
      <c r="AD3667" s="43">
        <f t="shared" si="462"/>
        <v>0</v>
      </c>
      <c r="AE3667" s="50">
        <f t="shared" si="463"/>
        <v>0</v>
      </c>
    </row>
    <row r="3668" spans="1:31">
      <c r="A3668" s="59" t="str">
        <f t="shared" si="458"/>
        <v/>
      </c>
      <c r="B3668" s="59" t="str">
        <f t="shared" si="456"/>
        <v/>
      </c>
      <c r="V3668" s="59" t="str">
        <f t="shared" si="459"/>
        <v/>
      </c>
      <c r="W3668" s="59" t="str">
        <f t="shared" si="457"/>
        <v/>
      </c>
      <c r="X3668" s="59" t="str">
        <f t="shared" si="460"/>
        <v/>
      </c>
      <c r="AC3668" s="50">
        <f t="shared" si="461"/>
        <v>0</v>
      </c>
      <c r="AD3668" s="43">
        <f t="shared" si="462"/>
        <v>0</v>
      </c>
      <c r="AE3668" s="50">
        <f t="shared" si="463"/>
        <v>0</v>
      </c>
    </row>
    <row r="3669" spans="1:31">
      <c r="A3669" s="59" t="str">
        <f t="shared" si="458"/>
        <v/>
      </c>
      <c r="B3669" s="59" t="str">
        <f t="shared" si="456"/>
        <v/>
      </c>
      <c r="V3669" s="59" t="str">
        <f t="shared" si="459"/>
        <v/>
      </c>
      <c r="W3669" s="59" t="str">
        <f t="shared" si="457"/>
        <v/>
      </c>
      <c r="X3669" s="59" t="str">
        <f t="shared" si="460"/>
        <v/>
      </c>
      <c r="AC3669" s="50">
        <f t="shared" si="461"/>
        <v>0</v>
      </c>
      <c r="AD3669" s="43">
        <f t="shared" si="462"/>
        <v>0</v>
      </c>
      <c r="AE3669" s="50">
        <f t="shared" si="463"/>
        <v>0</v>
      </c>
    </row>
    <row r="3670" spans="1:31">
      <c r="A3670" s="59" t="str">
        <f t="shared" si="458"/>
        <v/>
      </c>
      <c r="B3670" s="59" t="str">
        <f t="shared" si="456"/>
        <v/>
      </c>
      <c r="V3670" s="59" t="str">
        <f t="shared" si="459"/>
        <v/>
      </c>
      <c r="W3670" s="59" t="str">
        <f t="shared" si="457"/>
        <v/>
      </c>
      <c r="X3670" s="59" t="str">
        <f t="shared" si="460"/>
        <v/>
      </c>
      <c r="AC3670" s="50">
        <f t="shared" si="461"/>
        <v>0</v>
      </c>
      <c r="AD3670" s="43">
        <f t="shared" si="462"/>
        <v>0</v>
      </c>
      <c r="AE3670" s="50">
        <f t="shared" si="463"/>
        <v>0</v>
      </c>
    </row>
    <row r="3671" spans="1:31">
      <c r="A3671" s="59" t="str">
        <f t="shared" si="458"/>
        <v/>
      </c>
      <c r="B3671" s="59" t="str">
        <f t="shared" si="456"/>
        <v/>
      </c>
      <c r="V3671" s="59" t="str">
        <f t="shared" si="459"/>
        <v/>
      </c>
      <c r="W3671" s="59" t="str">
        <f t="shared" si="457"/>
        <v/>
      </c>
      <c r="X3671" s="59" t="str">
        <f t="shared" si="460"/>
        <v/>
      </c>
      <c r="AC3671" s="50">
        <f t="shared" si="461"/>
        <v>0</v>
      </c>
      <c r="AD3671" s="43">
        <f t="shared" si="462"/>
        <v>0</v>
      </c>
      <c r="AE3671" s="50">
        <f t="shared" si="463"/>
        <v>0</v>
      </c>
    </row>
    <row r="3672" spans="1:31">
      <c r="A3672" s="59" t="str">
        <f t="shared" si="458"/>
        <v/>
      </c>
      <c r="B3672" s="59" t="str">
        <f t="shared" si="456"/>
        <v/>
      </c>
      <c r="V3672" s="59" t="str">
        <f t="shared" si="459"/>
        <v/>
      </c>
      <c r="W3672" s="59" t="str">
        <f t="shared" si="457"/>
        <v/>
      </c>
      <c r="X3672" s="59" t="str">
        <f t="shared" si="460"/>
        <v/>
      </c>
      <c r="AC3672" s="50">
        <f t="shared" si="461"/>
        <v>0</v>
      </c>
      <c r="AD3672" s="43">
        <f t="shared" si="462"/>
        <v>0</v>
      </c>
      <c r="AE3672" s="50">
        <f t="shared" si="463"/>
        <v>0</v>
      </c>
    </row>
    <row r="3673" spans="1:31">
      <c r="A3673" s="59" t="str">
        <f t="shared" si="458"/>
        <v/>
      </c>
      <c r="B3673" s="59" t="str">
        <f t="shared" si="456"/>
        <v/>
      </c>
      <c r="V3673" s="59" t="str">
        <f t="shared" si="459"/>
        <v/>
      </c>
      <c r="W3673" s="59" t="str">
        <f t="shared" si="457"/>
        <v/>
      </c>
      <c r="X3673" s="59" t="str">
        <f t="shared" si="460"/>
        <v/>
      </c>
      <c r="AC3673" s="50">
        <f t="shared" si="461"/>
        <v>0</v>
      </c>
      <c r="AD3673" s="43">
        <f t="shared" si="462"/>
        <v>0</v>
      </c>
      <c r="AE3673" s="50">
        <f t="shared" si="463"/>
        <v>0</v>
      </c>
    </row>
    <row r="3674" spans="1:31">
      <c r="A3674" s="59" t="str">
        <f t="shared" si="458"/>
        <v/>
      </c>
      <c r="B3674" s="59" t="str">
        <f t="shared" si="456"/>
        <v/>
      </c>
      <c r="V3674" s="59" t="str">
        <f t="shared" si="459"/>
        <v/>
      </c>
      <c r="W3674" s="59" t="str">
        <f t="shared" si="457"/>
        <v/>
      </c>
      <c r="X3674" s="59" t="str">
        <f t="shared" si="460"/>
        <v/>
      </c>
      <c r="AC3674" s="50">
        <f t="shared" si="461"/>
        <v>0</v>
      </c>
      <c r="AD3674" s="43">
        <f t="shared" si="462"/>
        <v>0</v>
      </c>
      <c r="AE3674" s="50">
        <f t="shared" si="463"/>
        <v>0</v>
      </c>
    </row>
    <row r="3675" spans="1:31">
      <c r="A3675" s="59" t="str">
        <f t="shared" si="458"/>
        <v/>
      </c>
      <c r="B3675" s="59" t="str">
        <f t="shared" si="456"/>
        <v/>
      </c>
      <c r="V3675" s="59" t="str">
        <f t="shared" si="459"/>
        <v/>
      </c>
      <c r="W3675" s="59" t="str">
        <f t="shared" si="457"/>
        <v/>
      </c>
      <c r="X3675" s="59" t="str">
        <f t="shared" si="460"/>
        <v/>
      </c>
      <c r="AC3675" s="50">
        <f t="shared" si="461"/>
        <v>0</v>
      </c>
      <c r="AD3675" s="43">
        <f t="shared" si="462"/>
        <v>0</v>
      </c>
      <c r="AE3675" s="50">
        <f t="shared" si="463"/>
        <v>0</v>
      </c>
    </row>
    <row r="3676" spans="1:31">
      <c r="A3676" s="59" t="str">
        <f t="shared" si="458"/>
        <v/>
      </c>
      <c r="B3676" s="59" t="str">
        <f t="shared" si="456"/>
        <v/>
      </c>
      <c r="V3676" s="59" t="str">
        <f t="shared" si="459"/>
        <v/>
      </c>
      <c r="W3676" s="59" t="str">
        <f t="shared" si="457"/>
        <v/>
      </c>
      <c r="X3676" s="59" t="str">
        <f t="shared" si="460"/>
        <v/>
      </c>
      <c r="AC3676" s="50">
        <f t="shared" si="461"/>
        <v>0</v>
      </c>
      <c r="AD3676" s="43">
        <f t="shared" si="462"/>
        <v>0</v>
      </c>
      <c r="AE3676" s="50">
        <f t="shared" si="463"/>
        <v>0</v>
      </c>
    </row>
    <row r="3677" spans="1:31">
      <c r="A3677" s="59" t="str">
        <f t="shared" si="458"/>
        <v/>
      </c>
      <c r="B3677" s="59" t="str">
        <f t="shared" si="456"/>
        <v/>
      </c>
      <c r="V3677" s="59" t="str">
        <f t="shared" si="459"/>
        <v/>
      </c>
      <c r="W3677" s="59" t="str">
        <f t="shared" si="457"/>
        <v/>
      </c>
      <c r="X3677" s="59" t="str">
        <f t="shared" si="460"/>
        <v/>
      </c>
      <c r="AC3677" s="50">
        <f t="shared" si="461"/>
        <v>0</v>
      </c>
      <c r="AD3677" s="43">
        <f t="shared" si="462"/>
        <v>0</v>
      </c>
      <c r="AE3677" s="50">
        <f t="shared" si="463"/>
        <v>0</v>
      </c>
    </row>
    <row r="3678" spans="1:31">
      <c r="A3678" s="59" t="str">
        <f t="shared" si="458"/>
        <v/>
      </c>
      <c r="B3678" s="59" t="str">
        <f t="shared" si="456"/>
        <v/>
      </c>
      <c r="V3678" s="59" t="str">
        <f t="shared" si="459"/>
        <v/>
      </c>
      <c r="W3678" s="59" t="str">
        <f t="shared" si="457"/>
        <v/>
      </c>
      <c r="X3678" s="59" t="str">
        <f t="shared" si="460"/>
        <v/>
      </c>
      <c r="AC3678" s="50">
        <f t="shared" si="461"/>
        <v>0</v>
      </c>
      <c r="AD3678" s="43">
        <f t="shared" si="462"/>
        <v>0</v>
      </c>
      <c r="AE3678" s="50">
        <f t="shared" si="463"/>
        <v>0</v>
      </c>
    </row>
    <row r="3679" spans="1:31">
      <c r="A3679" s="59" t="str">
        <f t="shared" si="458"/>
        <v/>
      </c>
      <c r="B3679" s="59" t="str">
        <f t="shared" si="456"/>
        <v/>
      </c>
      <c r="V3679" s="59" t="str">
        <f t="shared" si="459"/>
        <v/>
      </c>
      <c r="W3679" s="59" t="str">
        <f t="shared" si="457"/>
        <v/>
      </c>
      <c r="X3679" s="59" t="str">
        <f t="shared" si="460"/>
        <v/>
      </c>
      <c r="AC3679" s="50">
        <f t="shared" si="461"/>
        <v>0</v>
      </c>
      <c r="AD3679" s="43">
        <f t="shared" si="462"/>
        <v>0</v>
      </c>
      <c r="AE3679" s="50">
        <f t="shared" si="463"/>
        <v>0</v>
      </c>
    </row>
    <row r="3680" spans="1:31">
      <c r="A3680" s="59" t="str">
        <f t="shared" si="458"/>
        <v/>
      </c>
      <c r="B3680" s="59" t="str">
        <f t="shared" si="456"/>
        <v/>
      </c>
      <c r="V3680" s="59" t="str">
        <f t="shared" si="459"/>
        <v/>
      </c>
      <c r="W3680" s="59" t="str">
        <f t="shared" si="457"/>
        <v/>
      </c>
      <c r="X3680" s="59" t="str">
        <f t="shared" si="460"/>
        <v/>
      </c>
      <c r="AC3680" s="50">
        <f t="shared" si="461"/>
        <v>0</v>
      </c>
      <c r="AD3680" s="43">
        <f t="shared" si="462"/>
        <v>0</v>
      </c>
      <c r="AE3680" s="50">
        <f t="shared" si="463"/>
        <v>0</v>
      </c>
    </row>
    <row r="3681" spans="1:31">
      <c r="A3681" s="59" t="str">
        <f t="shared" si="458"/>
        <v/>
      </c>
      <c r="B3681" s="59" t="str">
        <f t="shared" ref="B3681:B3744" si="464">IF(C3681&lt;&gt;"",LEFT(C3681,9),"")</f>
        <v/>
      </c>
      <c r="V3681" s="59" t="str">
        <f t="shared" si="459"/>
        <v/>
      </c>
      <c r="W3681" s="59" t="str">
        <f t="shared" si="457"/>
        <v/>
      </c>
      <c r="X3681" s="59" t="str">
        <f t="shared" si="460"/>
        <v/>
      </c>
      <c r="AC3681" s="50">
        <f t="shared" si="461"/>
        <v>0</v>
      </c>
      <c r="AD3681" s="43">
        <f t="shared" si="462"/>
        <v>0</v>
      </c>
      <c r="AE3681" s="50">
        <f t="shared" si="463"/>
        <v>0</v>
      </c>
    </row>
    <row r="3682" spans="1:31">
      <c r="A3682" s="59" t="str">
        <f t="shared" si="458"/>
        <v/>
      </c>
      <c r="B3682" s="59" t="str">
        <f t="shared" si="464"/>
        <v/>
      </c>
      <c r="V3682" s="59" t="str">
        <f t="shared" si="459"/>
        <v/>
      </c>
      <c r="W3682" s="59" t="str">
        <f t="shared" si="457"/>
        <v/>
      </c>
      <c r="X3682" s="59" t="str">
        <f t="shared" si="460"/>
        <v/>
      </c>
      <c r="AC3682" s="50">
        <f t="shared" si="461"/>
        <v>0</v>
      </c>
      <c r="AD3682" s="43">
        <f t="shared" si="462"/>
        <v>0</v>
      </c>
      <c r="AE3682" s="50">
        <f t="shared" si="463"/>
        <v>0</v>
      </c>
    </row>
    <row r="3683" spans="1:31">
      <c r="A3683" s="59" t="str">
        <f t="shared" si="458"/>
        <v/>
      </c>
      <c r="B3683" s="59" t="str">
        <f t="shared" si="464"/>
        <v/>
      </c>
      <c r="V3683" s="59" t="str">
        <f t="shared" si="459"/>
        <v/>
      </c>
      <c r="W3683" s="59" t="str">
        <f t="shared" si="457"/>
        <v/>
      </c>
      <c r="X3683" s="59" t="str">
        <f t="shared" si="460"/>
        <v/>
      </c>
      <c r="AC3683" s="50">
        <f t="shared" si="461"/>
        <v>0</v>
      </c>
      <c r="AD3683" s="43">
        <f t="shared" si="462"/>
        <v>0</v>
      </c>
      <c r="AE3683" s="50">
        <f t="shared" si="463"/>
        <v>0</v>
      </c>
    </row>
    <row r="3684" spans="1:31">
      <c r="A3684" s="59" t="str">
        <f t="shared" si="458"/>
        <v/>
      </c>
      <c r="B3684" s="59" t="str">
        <f t="shared" si="464"/>
        <v/>
      </c>
      <c r="V3684" s="59" t="str">
        <f t="shared" si="459"/>
        <v/>
      </c>
      <c r="W3684" s="59" t="str">
        <f t="shared" si="457"/>
        <v/>
      </c>
      <c r="X3684" s="59" t="str">
        <f t="shared" si="460"/>
        <v/>
      </c>
      <c r="AC3684" s="50">
        <f t="shared" si="461"/>
        <v>0</v>
      </c>
      <c r="AD3684" s="43">
        <f t="shared" si="462"/>
        <v>0</v>
      </c>
      <c r="AE3684" s="50">
        <f t="shared" si="463"/>
        <v>0</v>
      </c>
    </row>
    <row r="3685" spans="1:31">
      <c r="A3685" s="59" t="str">
        <f t="shared" si="458"/>
        <v/>
      </c>
      <c r="B3685" s="59" t="str">
        <f t="shared" si="464"/>
        <v/>
      </c>
      <c r="V3685" s="59" t="str">
        <f t="shared" si="459"/>
        <v/>
      </c>
      <c r="W3685" s="59" t="str">
        <f t="shared" si="457"/>
        <v/>
      </c>
      <c r="X3685" s="59" t="str">
        <f t="shared" si="460"/>
        <v/>
      </c>
      <c r="AC3685" s="50">
        <f t="shared" si="461"/>
        <v>0</v>
      </c>
      <c r="AD3685" s="43">
        <f t="shared" si="462"/>
        <v>0</v>
      </c>
      <c r="AE3685" s="50">
        <f t="shared" si="463"/>
        <v>0</v>
      </c>
    </row>
    <row r="3686" spans="1:31">
      <c r="A3686" s="59" t="str">
        <f t="shared" si="458"/>
        <v/>
      </c>
      <c r="B3686" s="59" t="str">
        <f t="shared" si="464"/>
        <v/>
      </c>
      <c r="V3686" s="59" t="str">
        <f t="shared" si="459"/>
        <v/>
      </c>
      <c r="W3686" s="59" t="str">
        <f t="shared" si="457"/>
        <v/>
      </c>
      <c r="X3686" s="59" t="str">
        <f t="shared" si="460"/>
        <v/>
      </c>
      <c r="AC3686" s="50">
        <f t="shared" si="461"/>
        <v>0</v>
      </c>
      <c r="AD3686" s="43">
        <f t="shared" si="462"/>
        <v>0</v>
      </c>
      <c r="AE3686" s="50">
        <f t="shared" si="463"/>
        <v>0</v>
      </c>
    </row>
    <row r="3687" spans="1:31">
      <c r="A3687" s="59" t="str">
        <f t="shared" si="458"/>
        <v/>
      </c>
      <c r="B3687" s="59" t="str">
        <f t="shared" si="464"/>
        <v/>
      </c>
      <c r="V3687" s="59" t="str">
        <f t="shared" si="459"/>
        <v/>
      </c>
      <c r="W3687" s="59" t="str">
        <f t="shared" si="457"/>
        <v/>
      </c>
      <c r="X3687" s="59" t="str">
        <f t="shared" si="460"/>
        <v/>
      </c>
      <c r="AC3687" s="50">
        <f t="shared" si="461"/>
        <v>0</v>
      </c>
      <c r="AD3687" s="43">
        <f t="shared" si="462"/>
        <v>0</v>
      </c>
      <c r="AE3687" s="50">
        <f t="shared" si="463"/>
        <v>0</v>
      </c>
    </row>
    <row r="3688" spans="1:31">
      <c r="A3688" s="59" t="str">
        <f t="shared" si="458"/>
        <v/>
      </c>
      <c r="B3688" s="59" t="str">
        <f t="shared" si="464"/>
        <v/>
      </c>
      <c r="V3688" s="59" t="str">
        <f t="shared" si="459"/>
        <v/>
      </c>
      <c r="W3688" s="59" t="str">
        <f t="shared" si="457"/>
        <v/>
      </c>
      <c r="X3688" s="59" t="str">
        <f t="shared" si="460"/>
        <v/>
      </c>
      <c r="AC3688" s="50">
        <f t="shared" si="461"/>
        <v>0</v>
      </c>
      <c r="AD3688" s="43">
        <f t="shared" si="462"/>
        <v>0</v>
      </c>
      <c r="AE3688" s="50">
        <f t="shared" si="463"/>
        <v>0</v>
      </c>
    </row>
    <row r="3689" spans="1:31">
      <c r="A3689" s="59" t="str">
        <f t="shared" si="458"/>
        <v/>
      </c>
      <c r="B3689" s="59" t="str">
        <f t="shared" si="464"/>
        <v/>
      </c>
      <c r="V3689" s="59" t="str">
        <f t="shared" si="459"/>
        <v/>
      </c>
      <c r="W3689" s="59" t="str">
        <f t="shared" si="457"/>
        <v/>
      </c>
      <c r="X3689" s="59" t="str">
        <f t="shared" si="460"/>
        <v/>
      </c>
      <c r="AC3689" s="50">
        <f t="shared" si="461"/>
        <v>0</v>
      </c>
      <c r="AD3689" s="43">
        <f t="shared" si="462"/>
        <v>0</v>
      </c>
      <c r="AE3689" s="50">
        <f t="shared" si="463"/>
        <v>0</v>
      </c>
    </row>
    <row r="3690" spans="1:31">
      <c r="A3690" s="59" t="str">
        <f t="shared" si="458"/>
        <v/>
      </c>
      <c r="B3690" s="59" t="str">
        <f t="shared" si="464"/>
        <v/>
      </c>
      <c r="V3690" s="59" t="str">
        <f t="shared" si="459"/>
        <v/>
      </c>
      <c r="W3690" s="59" t="str">
        <f t="shared" si="457"/>
        <v/>
      </c>
      <c r="X3690" s="59" t="str">
        <f t="shared" si="460"/>
        <v/>
      </c>
      <c r="AC3690" s="50">
        <f t="shared" si="461"/>
        <v>0</v>
      </c>
      <c r="AD3690" s="43">
        <f t="shared" si="462"/>
        <v>0</v>
      </c>
      <c r="AE3690" s="50">
        <f t="shared" si="463"/>
        <v>0</v>
      </c>
    </row>
    <row r="3691" spans="1:31">
      <c r="A3691" s="59" t="str">
        <f t="shared" si="458"/>
        <v/>
      </c>
      <c r="B3691" s="59" t="str">
        <f t="shared" si="464"/>
        <v/>
      </c>
      <c r="V3691" s="59" t="str">
        <f t="shared" si="459"/>
        <v/>
      </c>
      <c r="W3691" s="59" t="str">
        <f t="shared" si="457"/>
        <v/>
      </c>
      <c r="X3691" s="59" t="str">
        <f t="shared" si="460"/>
        <v/>
      </c>
      <c r="AC3691" s="50">
        <f t="shared" si="461"/>
        <v>0</v>
      </c>
      <c r="AD3691" s="43">
        <f t="shared" si="462"/>
        <v>0</v>
      </c>
      <c r="AE3691" s="50">
        <f t="shared" si="463"/>
        <v>0</v>
      </c>
    </row>
    <row r="3692" spans="1:31">
      <c r="A3692" s="59" t="str">
        <f t="shared" si="458"/>
        <v/>
      </c>
      <c r="B3692" s="59" t="str">
        <f t="shared" si="464"/>
        <v/>
      </c>
      <c r="V3692" s="59" t="str">
        <f t="shared" si="459"/>
        <v/>
      </c>
      <c r="W3692" s="59" t="str">
        <f t="shared" si="457"/>
        <v/>
      </c>
      <c r="X3692" s="59" t="str">
        <f t="shared" si="460"/>
        <v/>
      </c>
      <c r="AC3692" s="50">
        <f t="shared" si="461"/>
        <v>0</v>
      </c>
      <c r="AD3692" s="43">
        <f t="shared" si="462"/>
        <v>0</v>
      </c>
      <c r="AE3692" s="50">
        <f t="shared" si="463"/>
        <v>0</v>
      </c>
    </row>
    <row r="3693" spans="1:31">
      <c r="A3693" s="59" t="str">
        <f t="shared" si="458"/>
        <v/>
      </c>
      <c r="B3693" s="59" t="str">
        <f t="shared" si="464"/>
        <v/>
      </c>
      <c r="V3693" s="59" t="str">
        <f t="shared" si="459"/>
        <v/>
      </c>
      <c r="W3693" s="59" t="str">
        <f t="shared" si="457"/>
        <v/>
      </c>
      <c r="X3693" s="59" t="str">
        <f t="shared" si="460"/>
        <v/>
      </c>
      <c r="AC3693" s="50">
        <f t="shared" si="461"/>
        <v>0</v>
      </c>
      <c r="AD3693" s="43">
        <f t="shared" si="462"/>
        <v>0</v>
      </c>
      <c r="AE3693" s="50">
        <f t="shared" si="463"/>
        <v>0</v>
      </c>
    </row>
    <row r="3694" spans="1:31">
      <c r="A3694" s="59" t="str">
        <f t="shared" si="458"/>
        <v/>
      </c>
      <c r="B3694" s="59" t="str">
        <f t="shared" si="464"/>
        <v/>
      </c>
      <c r="V3694" s="59" t="str">
        <f t="shared" si="459"/>
        <v/>
      </c>
      <c r="W3694" s="59" t="str">
        <f t="shared" si="457"/>
        <v/>
      </c>
      <c r="X3694" s="59" t="str">
        <f t="shared" si="460"/>
        <v/>
      </c>
      <c r="AC3694" s="50">
        <f t="shared" si="461"/>
        <v>0</v>
      </c>
      <c r="AD3694" s="43">
        <f t="shared" si="462"/>
        <v>0</v>
      </c>
      <c r="AE3694" s="50">
        <f t="shared" si="463"/>
        <v>0</v>
      </c>
    </row>
    <row r="3695" spans="1:31">
      <c r="A3695" s="59" t="str">
        <f t="shared" si="458"/>
        <v/>
      </c>
      <c r="B3695" s="59" t="str">
        <f t="shared" si="464"/>
        <v/>
      </c>
      <c r="V3695" s="59" t="str">
        <f t="shared" si="459"/>
        <v/>
      </c>
      <c r="W3695" s="59" t="str">
        <f t="shared" si="457"/>
        <v/>
      </c>
      <c r="X3695" s="59" t="str">
        <f t="shared" si="460"/>
        <v/>
      </c>
      <c r="AC3695" s="50">
        <f t="shared" si="461"/>
        <v>0</v>
      </c>
      <c r="AD3695" s="43">
        <f t="shared" si="462"/>
        <v>0</v>
      </c>
      <c r="AE3695" s="50">
        <f t="shared" si="463"/>
        <v>0</v>
      </c>
    </row>
    <row r="3696" spans="1:31">
      <c r="A3696" s="59" t="str">
        <f t="shared" si="458"/>
        <v/>
      </c>
      <c r="B3696" s="59" t="str">
        <f t="shared" si="464"/>
        <v/>
      </c>
      <c r="V3696" s="59" t="str">
        <f t="shared" si="459"/>
        <v/>
      </c>
      <c r="W3696" s="59" t="str">
        <f t="shared" si="457"/>
        <v/>
      </c>
      <c r="X3696" s="59" t="str">
        <f t="shared" si="460"/>
        <v/>
      </c>
      <c r="AC3696" s="50">
        <f t="shared" si="461"/>
        <v>0</v>
      </c>
      <c r="AD3696" s="43">
        <f t="shared" si="462"/>
        <v>0</v>
      </c>
      <c r="AE3696" s="50">
        <f t="shared" si="463"/>
        <v>0</v>
      </c>
    </row>
    <row r="3697" spans="1:31">
      <c r="A3697" s="59" t="str">
        <f t="shared" si="458"/>
        <v/>
      </c>
      <c r="B3697" s="59" t="str">
        <f t="shared" si="464"/>
        <v/>
      </c>
      <c r="V3697" s="59" t="str">
        <f t="shared" si="459"/>
        <v/>
      </c>
      <c r="W3697" s="59" t="str">
        <f t="shared" si="457"/>
        <v/>
      </c>
      <c r="X3697" s="59" t="str">
        <f t="shared" si="460"/>
        <v/>
      </c>
      <c r="AC3697" s="50">
        <f t="shared" si="461"/>
        <v>0</v>
      </c>
      <c r="AD3697" s="43">
        <f t="shared" si="462"/>
        <v>0</v>
      </c>
      <c r="AE3697" s="50">
        <f t="shared" si="463"/>
        <v>0</v>
      </c>
    </row>
    <row r="3698" spans="1:31">
      <c r="A3698" s="59" t="str">
        <f t="shared" si="458"/>
        <v/>
      </c>
      <c r="B3698" s="59" t="str">
        <f t="shared" si="464"/>
        <v/>
      </c>
      <c r="V3698" s="59" t="str">
        <f t="shared" si="459"/>
        <v/>
      </c>
      <c r="W3698" s="59" t="str">
        <f t="shared" si="457"/>
        <v/>
      </c>
      <c r="X3698" s="59" t="str">
        <f t="shared" si="460"/>
        <v/>
      </c>
      <c r="AC3698" s="50">
        <f t="shared" si="461"/>
        <v>0</v>
      </c>
      <c r="AD3698" s="43">
        <f t="shared" si="462"/>
        <v>0</v>
      </c>
      <c r="AE3698" s="50">
        <f t="shared" si="463"/>
        <v>0</v>
      </c>
    </row>
    <row r="3699" spans="1:31">
      <c r="A3699" s="59" t="str">
        <f t="shared" si="458"/>
        <v/>
      </c>
      <c r="B3699" s="59" t="str">
        <f t="shared" si="464"/>
        <v/>
      </c>
      <c r="V3699" s="59" t="str">
        <f t="shared" si="459"/>
        <v/>
      </c>
      <c r="W3699" s="59" t="str">
        <f t="shared" si="457"/>
        <v/>
      </c>
      <c r="X3699" s="59" t="str">
        <f t="shared" si="460"/>
        <v/>
      </c>
      <c r="AC3699" s="50">
        <f t="shared" si="461"/>
        <v>0</v>
      </c>
      <c r="AD3699" s="43">
        <f t="shared" si="462"/>
        <v>0</v>
      </c>
      <c r="AE3699" s="50">
        <f t="shared" si="463"/>
        <v>0</v>
      </c>
    </row>
    <row r="3700" spans="1:31">
      <c r="A3700" s="59" t="str">
        <f t="shared" si="458"/>
        <v/>
      </c>
      <c r="B3700" s="59" t="str">
        <f t="shared" si="464"/>
        <v/>
      </c>
      <c r="V3700" s="59" t="str">
        <f t="shared" si="459"/>
        <v/>
      </c>
      <c r="W3700" s="59" t="str">
        <f t="shared" si="457"/>
        <v/>
      </c>
      <c r="X3700" s="59" t="str">
        <f t="shared" si="460"/>
        <v/>
      </c>
      <c r="AC3700" s="50">
        <f t="shared" si="461"/>
        <v>0</v>
      </c>
      <c r="AD3700" s="43">
        <f t="shared" si="462"/>
        <v>0</v>
      </c>
      <c r="AE3700" s="50">
        <f t="shared" si="463"/>
        <v>0</v>
      </c>
    </row>
    <row r="3701" spans="1:31">
      <c r="A3701" s="59" t="str">
        <f t="shared" si="458"/>
        <v/>
      </c>
      <c r="B3701" s="59" t="str">
        <f t="shared" si="464"/>
        <v/>
      </c>
      <c r="V3701" s="59" t="str">
        <f t="shared" si="459"/>
        <v/>
      </c>
      <c r="W3701" s="59" t="str">
        <f t="shared" si="457"/>
        <v/>
      </c>
      <c r="X3701" s="59" t="str">
        <f t="shared" si="460"/>
        <v/>
      </c>
      <c r="AC3701" s="50">
        <f t="shared" si="461"/>
        <v>0</v>
      </c>
      <c r="AD3701" s="43">
        <f t="shared" si="462"/>
        <v>0</v>
      </c>
      <c r="AE3701" s="50">
        <f t="shared" si="463"/>
        <v>0</v>
      </c>
    </row>
    <row r="3702" spans="1:31">
      <c r="A3702" s="59" t="str">
        <f t="shared" si="458"/>
        <v/>
      </c>
      <c r="B3702" s="59" t="str">
        <f t="shared" si="464"/>
        <v/>
      </c>
      <c r="V3702" s="59" t="str">
        <f t="shared" si="459"/>
        <v/>
      </c>
      <c r="W3702" s="59" t="str">
        <f t="shared" si="457"/>
        <v/>
      </c>
      <c r="X3702" s="59" t="str">
        <f t="shared" si="460"/>
        <v/>
      </c>
      <c r="AC3702" s="50">
        <f t="shared" si="461"/>
        <v>0</v>
      </c>
      <c r="AD3702" s="43">
        <f t="shared" si="462"/>
        <v>0</v>
      </c>
      <c r="AE3702" s="50">
        <f t="shared" si="463"/>
        <v>0</v>
      </c>
    </row>
    <row r="3703" spans="1:31">
      <c r="A3703" s="59" t="str">
        <f t="shared" si="458"/>
        <v/>
      </c>
      <c r="B3703" s="59" t="str">
        <f t="shared" si="464"/>
        <v/>
      </c>
      <c r="V3703" s="59" t="str">
        <f t="shared" si="459"/>
        <v/>
      </c>
      <c r="W3703" s="59" t="str">
        <f t="shared" si="457"/>
        <v/>
      </c>
      <c r="X3703" s="59" t="str">
        <f t="shared" si="460"/>
        <v/>
      </c>
      <c r="AC3703" s="50">
        <f t="shared" si="461"/>
        <v>0</v>
      </c>
      <c r="AD3703" s="43">
        <f t="shared" si="462"/>
        <v>0</v>
      </c>
      <c r="AE3703" s="50">
        <f t="shared" si="463"/>
        <v>0</v>
      </c>
    </row>
    <row r="3704" spans="1:31">
      <c r="A3704" s="59" t="str">
        <f t="shared" si="458"/>
        <v/>
      </c>
      <c r="B3704" s="59" t="str">
        <f t="shared" si="464"/>
        <v/>
      </c>
      <c r="V3704" s="59" t="str">
        <f t="shared" si="459"/>
        <v/>
      </c>
      <c r="W3704" s="59" t="str">
        <f t="shared" si="457"/>
        <v/>
      </c>
      <c r="X3704" s="59" t="str">
        <f t="shared" si="460"/>
        <v/>
      </c>
      <c r="AC3704" s="50">
        <f t="shared" si="461"/>
        <v>0</v>
      </c>
      <c r="AD3704" s="43">
        <f t="shared" si="462"/>
        <v>0</v>
      </c>
      <c r="AE3704" s="50">
        <f t="shared" si="463"/>
        <v>0</v>
      </c>
    </row>
    <row r="3705" spans="1:31">
      <c r="A3705" s="59" t="str">
        <f t="shared" si="458"/>
        <v/>
      </c>
      <c r="B3705" s="59" t="str">
        <f t="shared" si="464"/>
        <v/>
      </c>
      <c r="V3705" s="59" t="str">
        <f t="shared" si="459"/>
        <v/>
      </c>
      <c r="W3705" s="59" t="str">
        <f t="shared" si="457"/>
        <v/>
      </c>
      <c r="X3705" s="59" t="str">
        <f t="shared" si="460"/>
        <v/>
      </c>
      <c r="AC3705" s="50">
        <f t="shared" si="461"/>
        <v>0</v>
      </c>
      <c r="AD3705" s="43">
        <f t="shared" si="462"/>
        <v>0</v>
      </c>
      <c r="AE3705" s="50">
        <f t="shared" si="463"/>
        <v>0</v>
      </c>
    </row>
    <row r="3706" spans="1:31">
      <c r="A3706" s="59" t="str">
        <f t="shared" si="458"/>
        <v/>
      </c>
      <c r="B3706" s="59" t="str">
        <f t="shared" si="464"/>
        <v/>
      </c>
      <c r="V3706" s="59" t="str">
        <f t="shared" si="459"/>
        <v/>
      </c>
      <c r="W3706" s="59" t="str">
        <f t="shared" si="457"/>
        <v/>
      </c>
      <c r="X3706" s="59" t="str">
        <f t="shared" si="460"/>
        <v/>
      </c>
      <c r="AC3706" s="50">
        <f t="shared" si="461"/>
        <v>0</v>
      </c>
      <c r="AD3706" s="43">
        <f t="shared" si="462"/>
        <v>0</v>
      </c>
      <c r="AE3706" s="50">
        <f t="shared" si="463"/>
        <v>0</v>
      </c>
    </row>
    <row r="3707" spans="1:31">
      <c r="A3707" s="59" t="str">
        <f t="shared" si="458"/>
        <v/>
      </c>
      <c r="B3707" s="59" t="str">
        <f t="shared" si="464"/>
        <v/>
      </c>
      <c r="V3707" s="59" t="str">
        <f t="shared" si="459"/>
        <v/>
      </c>
      <c r="W3707" s="59" t="str">
        <f t="shared" si="457"/>
        <v/>
      </c>
      <c r="X3707" s="59" t="str">
        <f t="shared" si="460"/>
        <v/>
      </c>
      <c r="AC3707" s="50">
        <f t="shared" si="461"/>
        <v>0</v>
      </c>
      <c r="AD3707" s="43">
        <f t="shared" si="462"/>
        <v>0</v>
      </c>
      <c r="AE3707" s="50">
        <f t="shared" si="463"/>
        <v>0</v>
      </c>
    </row>
    <row r="3708" spans="1:31">
      <c r="A3708" s="59" t="str">
        <f t="shared" si="458"/>
        <v/>
      </c>
      <c r="B3708" s="59" t="str">
        <f t="shared" si="464"/>
        <v/>
      </c>
      <c r="V3708" s="59" t="str">
        <f t="shared" si="459"/>
        <v/>
      </c>
      <c r="W3708" s="59" t="str">
        <f t="shared" si="457"/>
        <v/>
      </c>
      <c r="X3708" s="59" t="str">
        <f t="shared" si="460"/>
        <v/>
      </c>
      <c r="AC3708" s="50">
        <f t="shared" si="461"/>
        <v>0</v>
      </c>
      <c r="AD3708" s="43">
        <f t="shared" si="462"/>
        <v>0</v>
      </c>
      <c r="AE3708" s="50">
        <f t="shared" si="463"/>
        <v>0</v>
      </c>
    </row>
    <row r="3709" spans="1:31">
      <c r="A3709" s="59" t="str">
        <f t="shared" si="458"/>
        <v/>
      </c>
      <c r="B3709" s="59" t="str">
        <f t="shared" si="464"/>
        <v/>
      </c>
      <c r="V3709" s="59" t="str">
        <f t="shared" si="459"/>
        <v/>
      </c>
      <c r="W3709" s="59" t="str">
        <f t="shared" si="457"/>
        <v/>
      </c>
      <c r="X3709" s="59" t="str">
        <f t="shared" si="460"/>
        <v/>
      </c>
      <c r="AC3709" s="50">
        <f t="shared" si="461"/>
        <v>0</v>
      </c>
      <c r="AD3709" s="43">
        <f t="shared" si="462"/>
        <v>0</v>
      </c>
      <c r="AE3709" s="50">
        <f t="shared" si="463"/>
        <v>0</v>
      </c>
    </row>
    <row r="3710" spans="1:31">
      <c r="A3710" s="59" t="str">
        <f t="shared" si="458"/>
        <v/>
      </c>
      <c r="B3710" s="59" t="str">
        <f t="shared" si="464"/>
        <v/>
      </c>
      <c r="V3710" s="59" t="str">
        <f t="shared" si="459"/>
        <v/>
      </c>
      <c r="W3710" s="59" t="str">
        <f t="shared" si="457"/>
        <v/>
      </c>
      <c r="X3710" s="59" t="str">
        <f t="shared" si="460"/>
        <v/>
      </c>
      <c r="AC3710" s="50">
        <f t="shared" si="461"/>
        <v>0</v>
      </c>
      <c r="AD3710" s="43">
        <f t="shared" si="462"/>
        <v>0</v>
      </c>
      <c r="AE3710" s="50">
        <f t="shared" si="463"/>
        <v>0</v>
      </c>
    </row>
    <row r="3711" spans="1:31">
      <c r="A3711" s="59" t="str">
        <f t="shared" si="458"/>
        <v/>
      </c>
      <c r="B3711" s="59" t="str">
        <f t="shared" si="464"/>
        <v/>
      </c>
      <c r="V3711" s="59" t="str">
        <f t="shared" si="459"/>
        <v/>
      </c>
      <c r="W3711" s="59" t="str">
        <f t="shared" si="457"/>
        <v/>
      </c>
      <c r="X3711" s="59" t="str">
        <f t="shared" si="460"/>
        <v/>
      </c>
      <c r="AC3711" s="50">
        <f t="shared" si="461"/>
        <v>0</v>
      </c>
      <c r="AD3711" s="43">
        <f t="shared" si="462"/>
        <v>0</v>
      </c>
      <c r="AE3711" s="50">
        <f t="shared" si="463"/>
        <v>0</v>
      </c>
    </row>
    <row r="3712" spans="1:31">
      <c r="A3712" s="59" t="str">
        <f t="shared" si="458"/>
        <v/>
      </c>
      <c r="B3712" s="59" t="str">
        <f t="shared" si="464"/>
        <v/>
      </c>
      <c r="V3712" s="59" t="str">
        <f t="shared" si="459"/>
        <v/>
      </c>
      <c r="W3712" s="59" t="str">
        <f t="shared" si="457"/>
        <v/>
      </c>
      <c r="X3712" s="59" t="str">
        <f t="shared" si="460"/>
        <v/>
      </c>
      <c r="AC3712" s="50">
        <f t="shared" si="461"/>
        <v>0</v>
      </c>
      <c r="AD3712" s="43">
        <f t="shared" si="462"/>
        <v>0</v>
      </c>
      <c r="AE3712" s="50">
        <f t="shared" si="463"/>
        <v>0</v>
      </c>
    </row>
    <row r="3713" spans="1:31">
      <c r="A3713" s="59" t="str">
        <f t="shared" si="458"/>
        <v/>
      </c>
      <c r="B3713" s="59" t="str">
        <f t="shared" si="464"/>
        <v/>
      </c>
      <c r="V3713" s="59" t="str">
        <f t="shared" si="459"/>
        <v/>
      </c>
      <c r="W3713" s="59" t="str">
        <f t="shared" si="457"/>
        <v/>
      </c>
      <c r="X3713" s="59" t="str">
        <f t="shared" si="460"/>
        <v/>
      </c>
      <c r="AC3713" s="50">
        <f t="shared" si="461"/>
        <v>0</v>
      </c>
      <c r="AD3713" s="43">
        <f t="shared" si="462"/>
        <v>0</v>
      </c>
      <c r="AE3713" s="50">
        <f t="shared" si="463"/>
        <v>0</v>
      </c>
    </row>
    <row r="3714" spans="1:31">
      <c r="A3714" s="59" t="str">
        <f t="shared" si="458"/>
        <v/>
      </c>
      <c r="B3714" s="59" t="str">
        <f t="shared" si="464"/>
        <v/>
      </c>
      <c r="V3714" s="59" t="str">
        <f t="shared" si="459"/>
        <v/>
      </c>
      <c r="W3714" s="59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59" t="str">
        <f t="shared" si="460"/>
        <v/>
      </c>
      <c r="AC3714" s="50">
        <f t="shared" si="461"/>
        <v>0</v>
      </c>
      <c r="AD3714" s="43">
        <f t="shared" si="462"/>
        <v>0</v>
      </c>
      <c r="AE3714" s="50">
        <f t="shared" si="463"/>
        <v>0</v>
      </c>
    </row>
    <row r="3715" spans="1:31">
      <c r="A3715" s="59" t="str">
        <f t="shared" ref="A3715:A3778" si="466">IF(G3715&amp;Q3715&lt;&gt;"",W3715&amp;Q3715,"")</f>
        <v/>
      </c>
      <c r="B3715" s="59" t="str">
        <f t="shared" si="464"/>
        <v/>
      </c>
      <c r="V3715" s="59" t="str">
        <f t="shared" ref="V3715:V3778" si="467">W3715&amp;H3715</f>
        <v/>
      </c>
      <c r="W3715" s="59" t="str">
        <f t="shared" si="465"/>
        <v/>
      </c>
      <c r="X3715" s="59" t="str">
        <f t="shared" ref="X3715:X3778" si="468">IF(A3715&lt;&gt;"",IFERROR(IF(FIND(" ",G3715)&gt;=1,MID(G3715,FIND(" ",G3715)+1,LEN(G3715)),""),""),"")</f>
        <v/>
      </c>
      <c r="AC3715" s="50">
        <f t="shared" ref="AC3715:AC3778" si="469">IFERROR(VALUE(MID($C3715,1,2)),0)</f>
        <v>0</v>
      </c>
      <c r="AD3715" s="43">
        <f t="shared" ref="AD3715:AD3778" si="470">IFERROR(VALUE(MID($C3715,4,3)),0)</f>
        <v>0</v>
      </c>
      <c r="AE3715" s="50">
        <f t="shared" ref="AE3715:AE3778" si="471">VALUE(RIGHT("00"&amp;AC3715,2)&amp;RIGHT("000"&amp;AD3715,3))</f>
        <v>0</v>
      </c>
    </row>
    <row r="3716" spans="1:31">
      <c r="A3716" s="59" t="str">
        <f t="shared" si="466"/>
        <v/>
      </c>
      <c r="B3716" s="59" t="str">
        <f t="shared" si="464"/>
        <v/>
      </c>
      <c r="V3716" s="59" t="str">
        <f t="shared" si="467"/>
        <v/>
      </c>
      <c r="W3716" s="59" t="str">
        <f t="shared" si="465"/>
        <v/>
      </c>
      <c r="X3716" s="59" t="str">
        <f t="shared" si="468"/>
        <v/>
      </c>
      <c r="AC3716" s="50">
        <f t="shared" si="469"/>
        <v>0</v>
      </c>
      <c r="AD3716" s="43">
        <f t="shared" si="470"/>
        <v>0</v>
      </c>
      <c r="AE3716" s="50">
        <f t="shared" si="471"/>
        <v>0</v>
      </c>
    </row>
    <row r="3717" spans="1:31">
      <c r="A3717" s="59" t="str">
        <f t="shared" si="466"/>
        <v/>
      </c>
      <c r="B3717" s="59" t="str">
        <f t="shared" si="464"/>
        <v/>
      </c>
      <c r="V3717" s="59" t="str">
        <f t="shared" si="467"/>
        <v/>
      </c>
      <c r="W3717" s="59" t="str">
        <f t="shared" si="465"/>
        <v/>
      </c>
      <c r="X3717" s="59" t="str">
        <f t="shared" si="468"/>
        <v/>
      </c>
      <c r="AC3717" s="50">
        <f t="shared" si="469"/>
        <v>0</v>
      </c>
      <c r="AD3717" s="43">
        <f t="shared" si="470"/>
        <v>0</v>
      </c>
      <c r="AE3717" s="50">
        <f t="shared" si="471"/>
        <v>0</v>
      </c>
    </row>
    <row r="3718" spans="1:31">
      <c r="A3718" s="59" t="str">
        <f t="shared" si="466"/>
        <v/>
      </c>
      <c r="B3718" s="59" t="str">
        <f t="shared" si="464"/>
        <v/>
      </c>
      <c r="V3718" s="59" t="str">
        <f t="shared" si="467"/>
        <v/>
      </c>
      <c r="W3718" s="59" t="str">
        <f t="shared" si="465"/>
        <v/>
      </c>
      <c r="X3718" s="59" t="str">
        <f t="shared" si="468"/>
        <v/>
      </c>
      <c r="AC3718" s="50">
        <f t="shared" si="469"/>
        <v>0</v>
      </c>
      <c r="AD3718" s="43">
        <f t="shared" si="470"/>
        <v>0</v>
      </c>
      <c r="AE3718" s="50">
        <f t="shared" si="471"/>
        <v>0</v>
      </c>
    </row>
    <row r="3719" spans="1:31">
      <c r="A3719" s="59" t="str">
        <f t="shared" si="466"/>
        <v/>
      </c>
      <c r="B3719" s="59" t="str">
        <f t="shared" si="464"/>
        <v/>
      </c>
      <c r="V3719" s="59" t="str">
        <f t="shared" si="467"/>
        <v/>
      </c>
      <c r="W3719" s="59" t="str">
        <f t="shared" si="465"/>
        <v/>
      </c>
      <c r="X3719" s="59" t="str">
        <f t="shared" si="468"/>
        <v/>
      </c>
      <c r="AC3719" s="50">
        <f t="shared" si="469"/>
        <v>0</v>
      </c>
      <c r="AD3719" s="43">
        <f t="shared" si="470"/>
        <v>0</v>
      </c>
      <c r="AE3719" s="50">
        <f t="shared" si="471"/>
        <v>0</v>
      </c>
    </row>
    <row r="3720" spans="1:31">
      <c r="A3720" s="59" t="str">
        <f t="shared" si="466"/>
        <v/>
      </c>
      <c r="B3720" s="59" t="str">
        <f t="shared" si="464"/>
        <v/>
      </c>
      <c r="V3720" s="59" t="str">
        <f t="shared" si="467"/>
        <v/>
      </c>
      <c r="W3720" s="59" t="str">
        <f t="shared" si="465"/>
        <v/>
      </c>
      <c r="X3720" s="59" t="str">
        <f t="shared" si="468"/>
        <v/>
      </c>
      <c r="AC3720" s="50">
        <f t="shared" si="469"/>
        <v>0</v>
      </c>
      <c r="AD3720" s="43">
        <f t="shared" si="470"/>
        <v>0</v>
      </c>
      <c r="AE3720" s="50">
        <f t="shared" si="471"/>
        <v>0</v>
      </c>
    </row>
    <row r="3721" spans="1:31">
      <c r="A3721" s="59" t="str">
        <f t="shared" si="466"/>
        <v/>
      </c>
      <c r="B3721" s="59" t="str">
        <f t="shared" si="464"/>
        <v/>
      </c>
      <c r="V3721" s="59" t="str">
        <f t="shared" si="467"/>
        <v/>
      </c>
      <c r="W3721" s="59" t="str">
        <f t="shared" si="465"/>
        <v/>
      </c>
      <c r="X3721" s="59" t="str">
        <f t="shared" si="468"/>
        <v/>
      </c>
      <c r="AC3721" s="50">
        <f t="shared" si="469"/>
        <v>0</v>
      </c>
      <c r="AD3721" s="43">
        <f t="shared" si="470"/>
        <v>0</v>
      </c>
      <c r="AE3721" s="50">
        <f t="shared" si="471"/>
        <v>0</v>
      </c>
    </row>
    <row r="3722" spans="1:31">
      <c r="A3722" s="59" t="str">
        <f t="shared" si="466"/>
        <v/>
      </c>
      <c r="B3722" s="59" t="str">
        <f t="shared" si="464"/>
        <v/>
      </c>
      <c r="V3722" s="59" t="str">
        <f t="shared" si="467"/>
        <v/>
      </c>
      <c r="W3722" s="59" t="str">
        <f t="shared" si="465"/>
        <v/>
      </c>
      <c r="X3722" s="59" t="str">
        <f t="shared" si="468"/>
        <v/>
      </c>
      <c r="AC3722" s="50">
        <f t="shared" si="469"/>
        <v>0</v>
      </c>
      <c r="AD3722" s="43">
        <f t="shared" si="470"/>
        <v>0</v>
      </c>
      <c r="AE3722" s="50">
        <f t="shared" si="471"/>
        <v>0</v>
      </c>
    </row>
    <row r="3723" spans="1:31">
      <c r="A3723" s="59" t="str">
        <f t="shared" si="466"/>
        <v/>
      </c>
      <c r="B3723" s="59" t="str">
        <f t="shared" si="464"/>
        <v/>
      </c>
      <c r="V3723" s="59" t="str">
        <f t="shared" si="467"/>
        <v/>
      </c>
      <c r="W3723" s="59" t="str">
        <f t="shared" si="465"/>
        <v/>
      </c>
      <c r="X3723" s="59" t="str">
        <f t="shared" si="468"/>
        <v/>
      </c>
      <c r="AC3723" s="50">
        <f t="shared" si="469"/>
        <v>0</v>
      </c>
      <c r="AD3723" s="43">
        <f t="shared" si="470"/>
        <v>0</v>
      </c>
      <c r="AE3723" s="50">
        <f t="shared" si="471"/>
        <v>0</v>
      </c>
    </row>
    <row r="3724" spans="1:31">
      <c r="A3724" s="59" t="str">
        <f t="shared" si="466"/>
        <v/>
      </c>
      <c r="B3724" s="59" t="str">
        <f t="shared" si="464"/>
        <v/>
      </c>
      <c r="V3724" s="59" t="str">
        <f t="shared" si="467"/>
        <v/>
      </c>
      <c r="W3724" s="59" t="str">
        <f t="shared" si="465"/>
        <v/>
      </c>
      <c r="X3724" s="59" t="str">
        <f t="shared" si="468"/>
        <v/>
      </c>
      <c r="AC3724" s="50">
        <f t="shared" si="469"/>
        <v>0</v>
      </c>
      <c r="AD3724" s="43">
        <f t="shared" si="470"/>
        <v>0</v>
      </c>
      <c r="AE3724" s="50">
        <f t="shared" si="471"/>
        <v>0</v>
      </c>
    </row>
    <row r="3725" spans="1:31">
      <c r="A3725" s="59" t="str">
        <f t="shared" si="466"/>
        <v/>
      </c>
      <c r="B3725" s="59" t="str">
        <f t="shared" si="464"/>
        <v/>
      </c>
      <c r="V3725" s="59" t="str">
        <f t="shared" si="467"/>
        <v/>
      </c>
      <c r="W3725" s="59" t="str">
        <f t="shared" si="465"/>
        <v/>
      </c>
      <c r="X3725" s="59" t="str">
        <f t="shared" si="468"/>
        <v/>
      </c>
      <c r="AC3725" s="50">
        <f t="shared" si="469"/>
        <v>0</v>
      </c>
      <c r="AD3725" s="43">
        <f t="shared" si="470"/>
        <v>0</v>
      </c>
      <c r="AE3725" s="50">
        <f t="shared" si="471"/>
        <v>0</v>
      </c>
    </row>
    <row r="3726" spans="1:31">
      <c r="A3726" s="59" t="str">
        <f t="shared" si="466"/>
        <v/>
      </c>
      <c r="B3726" s="59" t="str">
        <f t="shared" si="464"/>
        <v/>
      </c>
      <c r="V3726" s="59" t="str">
        <f t="shared" si="467"/>
        <v/>
      </c>
      <c r="W3726" s="59" t="str">
        <f t="shared" si="465"/>
        <v/>
      </c>
      <c r="X3726" s="59" t="str">
        <f t="shared" si="468"/>
        <v/>
      </c>
      <c r="AC3726" s="50">
        <f t="shared" si="469"/>
        <v>0</v>
      </c>
      <c r="AD3726" s="43">
        <f t="shared" si="470"/>
        <v>0</v>
      </c>
      <c r="AE3726" s="50">
        <f t="shared" si="471"/>
        <v>0</v>
      </c>
    </row>
    <row r="3727" spans="1:31">
      <c r="A3727" s="59" t="str">
        <f t="shared" si="466"/>
        <v/>
      </c>
      <c r="B3727" s="59" t="str">
        <f t="shared" si="464"/>
        <v/>
      </c>
      <c r="V3727" s="59" t="str">
        <f t="shared" si="467"/>
        <v/>
      </c>
      <c r="W3727" s="59" t="str">
        <f t="shared" si="465"/>
        <v/>
      </c>
      <c r="X3727" s="59" t="str">
        <f t="shared" si="468"/>
        <v/>
      </c>
      <c r="AC3727" s="50">
        <f t="shared" si="469"/>
        <v>0</v>
      </c>
      <c r="AD3727" s="43">
        <f t="shared" si="470"/>
        <v>0</v>
      </c>
      <c r="AE3727" s="50">
        <f t="shared" si="471"/>
        <v>0</v>
      </c>
    </row>
    <row r="3728" spans="1:31">
      <c r="A3728" s="59" t="str">
        <f t="shared" si="466"/>
        <v/>
      </c>
      <c r="B3728" s="59" t="str">
        <f t="shared" si="464"/>
        <v/>
      </c>
      <c r="V3728" s="59" t="str">
        <f t="shared" si="467"/>
        <v/>
      </c>
      <c r="W3728" s="59" t="str">
        <f t="shared" si="465"/>
        <v/>
      </c>
      <c r="X3728" s="59" t="str">
        <f t="shared" si="468"/>
        <v/>
      </c>
      <c r="AC3728" s="50">
        <f t="shared" si="469"/>
        <v>0</v>
      </c>
      <c r="AD3728" s="43">
        <f t="shared" si="470"/>
        <v>0</v>
      </c>
      <c r="AE3728" s="50">
        <f t="shared" si="471"/>
        <v>0</v>
      </c>
    </row>
    <row r="3729" spans="1:31">
      <c r="A3729" s="59" t="str">
        <f t="shared" si="466"/>
        <v/>
      </c>
      <c r="B3729" s="59" t="str">
        <f t="shared" si="464"/>
        <v/>
      </c>
      <c r="V3729" s="59" t="str">
        <f t="shared" si="467"/>
        <v/>
      </c>
      <c r="W3729" s="59" t="str">
        <f t="shared" si="465"/>
        <v/>
      </c>
      <c r="X3729" s="59" t="str">
        <f t="shared" si="468"/>
        <v/>
      </c>
      <c r="AC3729" s="50">
        <f t="shared" si="469"/>
        <v>0</v>
      </c>
      <c r="AD3729" s="43">
        <f t="shared" si="470"/>
        <v>0</v>
      </c>
      <c r="AE3729" s="50">
        <f t="shared" si="471"/>
        <v>0</v>
      </c>
    </row>
    <row r="3730" spans="1:31">
      <c r="A3730" s="59" t="str">
        <f t="shared" si="466"/>
        <v/>
      </c>
      <c r="B3730" s="59" t="str">
        <f t="shared" si="464"/>
        <v/>
      </c>
      <c r="V3730" s="59" t="str">
        <f t="shared" si="467"/>
        <v/>
      </c>
      <c r="W3730" s="59" t="str">
        <f t="shared" si="465"/>
        <v/>
      </c>
      <c r="X3730" s="59" t="str">
        <f t="shared" si="468"/>
        <v/>
      </c>
      <c r="AC3730" s="50">
        <f t="shared" si="469"/>
        <v>0</v>
      </c>
      <c r="AD3730" s="43">
        <f t="shared" si="470"/>
        <v>0</v>
      </c>
      <c r="AE3730" s="50">
        <f t="shared" si="471"/>
        <v>0</v>
      </c>
    </row>
    <row r="3731" spans="1:31">
      <c r="A3731" s="59" t="str">
        <f t="shared" si="466"/>
        <v/>
      </c>
      <c r="B3731" s="59" t="str">
        <f t="shared" si="464"/>
        <v/>
      </c>
      <c r="V3731" s="59" t="str">
        <f t="shared" si="467"/>
        <v/>
      </c>
      <c r="W3731" s="59" t="str">
        <f t="shared" si="465"/>
        <v/>
      </c>
      <c r="X3731" s="59" t="str">
        <f t="shared" si="468"/>
        <v/>
      </c>
      <c r="AC3731" s="50">
        <f t="shared" si="469"/>
        <v>0</v>
      </c>
      <c r="AD3731" s="43">
        <f t="shared" si="470"/>
        <v>0</v>
      </c>
      <c r="AE3731" s="50">
        <f t="shared" si="471"/>
        <v>0</v>
      </c>
    </row>
    <row r="3732" spans="1:31">
      <c r="A3732" s="59" t="str">
        <f t="shared" si="466"/>
        <v/>
      </c>
      <c r="B3732" s="59" t="str">
        <f t="shared" si="464"/>
        <v/>
      </c>
      <c r="V3732" s="59" t="str">
        <f t="shared" si="467"/>
        <v/>
      </c>
      <c r="W3732" s="59" t="str">
        <f t="shared" si="465"/>
        <v/>
      </c>
      <c r="X3732" s="59" t="str">
        <f t="shared" si="468"/>
        <v/>
      </c>
      <c r="AC3732" s="50">
        <f t="shared" si="469"/>
        <v>0</v>
      </c>
      <c r="AD3732" s="43">
        <f t="shared" si="470"/>
        <v>0</v>
      </c>
      <c r="AE3732" s="50">
        <f t="shared" si="471"/>
        <v>0</v>
      </c>
    </row>
    <row r="3733" spans="1:31">
      <c r="A3733" s="59" t="str">
        <f t="shared" si="466"/>
        <v/>
      </c>
      <c r="B3733" s="59" t="str">
        <f t="shared" si="464"/>
        <v/>
      </c>
      <c r="V3733" s="59" t="str">
        <f t="shared" si="467"/>
        <v/>
      </c>
      <c r="W3733" s="59" t="str">
        <f t="shared" si="465"/>
        <v/>
      </c>
      <c r="X3733" s="59" t="str">
        <f t="shared" si="468"/>
        <v/>
      </c>
      <c r="AC3733" s="50">
        <f t="shared" si="469"/>
        <v>0</v>
      </c>
      <c r="AD3733" s="43">
        <f t="shared" si="470"/>
        <v>0</v>
      </c>
      <c r="AE3733" s="50">
        <f t="shared" si="471"/>
        <v>0</v>
      </c>
    </row>
    <row r="3734" spans="1:31">
      <c r="A3734" s="59" t="str">
        <f t="shared" si="466"/>
        <v/>
      </c>
      <c r="B3734" s="59" t="str">
        <f t="shared" si="464"/>
        <v/>
      </c>
      <c r="V3734" s="59" t="str">
        <f t="shared" si="467"/>
        <v/>
      </c>
      <c r="W3734" s="59" t="str">
        <f t="shared" si="465"/>
        <v/>
      </c>
      <c r="X3734" s="59" t="str">
        <f t="shared" si="468"/>
        <v/>
      </c>
      <c r="AC3734" s="50">
        <f t="shared" si="469"/>
        <v>0</v>
      </c>
      <c r="AD3734" s="43">
        <f t="shared" si="470"/>
        <v>0</v>
      </c>
      <c r="AE3734" s="50">
        <f t="shared" si="471"/>
        <v>0</v>
      </c>
    </row>
    <row r="3735" spans="1:31">
      <c r="A3735" s="59" t="str">
        <f t="shared" si="466"/>
        <v/>
      </c>
      <c r="B3735" s="59" t="str">
        <f t="shared" si="464"/>
        <v/>
      </c>
      <c r="V3735" s="59" t="str">
        <f t="shared" si="467"/>
        <v/>
      </c>
      <c r="W3735" s="59" t="str">
        <f t="shared" si="465"/>
        <v/>
      </c>
      <c r="X3735" s="59" t="str">
        <f t="shared" si="468"/>
        <v/>
      </c>
      <c r="AC3735" s="50">
        <f t="shared" si="469"/>
        <v>0</v>
      </c>
      <c r="AD3735" s="43">
        <f t="shared" si="470"/>
        <v>0</v>
      </c>
      <c r="AE3735" s="50">
        <f t="shared" si="471"/>
        <v>0</v>
      </c>
    </row>
    <row r="3736" spans="1:31">
      <c r="A3736" s="59" t="str">
        <f t="shared" si="466"/>
        <v/>
      </c>
      <c r="B3736" s="59" t="str">
        <f t="shared" si="464"/>
        <v/>
      </c>
      <c r="V3736" s="59" t="str">
        <f t="shared" si="467"/>
        <v/>
      </c>
      <c r="W3736" s="59" t="str">
        <f t="shared" si="465"/>
        <v/>
      </c>
      <c r="X3736" s="59" t="str">
        <f t="shared" si="468"/>
        <v/>
      </c>
      <c r="AC3736" s="50">
        <f t="shared" si="469"/>
        <v>0</v>
      </c>
      <c r="AD3736" s="43">
        <f t="shared" si="470"/>
        <v>0</v>
      </c>
      <c r="AE3736" s="50">
        <f t="shared" si="471"/>
        <v>0</v>
      </c>
    </row>
    <row r="3737" spans="1:31">
      <c r="A3737" s="59" t="str">
        <f t="shared" si="466"/>
        <v/>
      </c>
      <c r="B3737" s="59" t="str">
        <f t="shared" si="464"/>
        <v/>
      </c>
      <c r="V3737" s="59" t="str">
        <f t="shared" si="467"/>
        <v/>
      </c>
      <c r="W3737" s="59" t="str">
        <f t="shared" si="465"/>
        <v/>
      </c>
      <c r="X3737" s="59" t="str">
        <f t="shared" si="468"/>
        <v/>
      </c>
      <c r="AC3737" s="50">
        <f t="shared" si="469"/>
        <v>0</v>
      </c>
      <c r="AD3737" s="43">
        <f t="shared" si="470"/>
        <v>0</v>
      </c>
      <c r="AE3737" s="50">
        <f t="shared" si="471"/>
        <v>0</v>
      </c>
    </row>
    <row r="3738" spans="1:31">
      <c r="A3738" s="59" t="str">
        <f t="shared" si="466"/>
        <v/>
      </c>
      <c r="B3738" s="59" t="str">
        <f t="shared" si="464"/>
        <v/>
      </c>
      <c r="V3738" s="59" t="str">
        <f t="shared" si="467"/>
        <v/>
      </c>
      <c r="W3738" s="59" t="str">
        <f t="shared" si="465"/>
        <v/>
      </c>
      <c r="X3738" s="59" t="str">
        <f t="shared" si="468"/>
        <v/>
      </c>
      <c r="AC3738" s="50">
        <f t="shared" si="469"/>
        <v>0</v>
      </c>
      <c r="AD3738" s="43">
        <f t="shared" si="470"/>
        <v>0</v>
      </c>
      <c r="AE3738" s="50">
        <f t="shared" si="471"/>
        <v>0</v>
      </c>
    </row>
    <row r="3739" spans="1:31">
      <c r="A3739" s="59" t="str">
        <f t="shared" si="466"/>
        <v/>
      </c>
      <c r="B3739" s="59" t="str">
        <f t="shared" si="464"/>
        <v/>
      </c>
      <c r="V3739" s="59" t="str">
        <f t="shared" si="467"/>
        <v/>
      </c>
      <c r="W3739" s="59" t="str">
        <f t="shared" si="465"/>
        <v/>
      </c>
      <c r="X3739" s="59" t="str">
        <f t="shared" si="468"/>
        <v/>
      </c>
      <c r="AC3739" s="50">
        <f t="shared" si="469"/>
        <v>0</v>
      </c>
      <c r="AD3739" s="43">
        <f t="shared" si="470"/>
        <v>0</v>
      </c>
      <c r="AE3739" s="50">
        <f t="shared" si="471"/>
        <v>0</v>
      </c>
    </row>
    <row r="3740" spans="1:31">
      <c r="A3740" s="59" t="str">
        <f t="shared" si="466"/>
        <v/>
      </c>
      <c r="B3740" s="59" t="str">
        <f t="shared" si="464"/>
        <v/>
      </c>
      <c r="V3740" s="59" t="str">
        <f t="shared" si="467"/>
        <v/>
      </c>
      <c r="W3740" s="59" t="str">
        <f t="shared" si="465"/>
        <v/>
      </c>
      <c r="X3740" s="59" t="str">
        <f t="shared" si="468"/>
        <v/>
      </c>
      <c r="AC3740" s="50">
        <f t="shared" si="469"/>
        <v>0</v>
      </c>
      <c r="AD3740" s="43">
        <f t="shared" si="470"/>
        <v>0</v>
      </c>
      <c r="AE3740" s="50">
        <f t="shared" si="471"/>
        <v>0</v>
      </c>
    </row>
    <row r="3741" spans="1:31">
      <c r="A3741" s="59" t="str">
        <f t="shared" si="466"/>
        <v/>
      </c>
      <c r="B3741" s="59" t="str">
        <f t="shared" si="464"/>
        <v/>
      </c>
      <c r="V3741" s="59" t="str">
        <f t="shared" si="467"/>
        <v/>
      </c>
      <c r="W3741" s="59" t="str">
        <f t="shared" si="465"/>
        <v/>
      </c>
      <c r="X3741" s="59" t="str">
        <f t="shared" si="468"/>
        <v/>
      </c>
      <c r="AC3741" s="50">
        <f t="shared" si="469"/>
        <v>0</v>
      </c>
      <c r="AD3741" s="43">
        <f t="shared" si="470"/>
        <v>0</v>
      </c>
      <c r="AE3741" s="50">
        <f t="shared" si="471"/>
        <v>0</v>
      </c>
    </row>
    <row r="3742" spans="1:31">
      <c r="A3742" s="59" t="str">
        <f t="shared" si="466"/>
        <v/>
      </c>
      <c r="B3742" s="59" t="str">
        <f t="shared" si="464"/>
        <v/>
      </c>
      <c r="V3742" s="59" t="str">
        <f t="shared" si="467"/>
        <v/>
      </c>
      <c r="W3742" s="59" t="str">
        <f t="shared" si="465"/>
        <v/>
      </c>
      <c r="X3742" s="59" t="str">
        <f t="shared" si="468"/>
        <v/>
      </c>
      <c r="AC3742" s="50">
        <f t="shared" si="469"/>
        <v>0</v>
      </c>
      <c r="AD3742" s="43">
        <f t="shared" si="470"/>
        <v>0</v>
      </c>
      <c r="AE3742" s="50">
        <f t="shared" si="471"/>
        <v>0</v>
      </c>
    </row>
    <row r="3743" spans="1:31">
      <c r="A3743" s="59" t="str">
        <f t="shared" si="466"/>
        <v/>
      </c>
      <c r="B3743" s="59" t="str">
        <f t="shared" si="464"/>
        <v/>
      </c>
      <c r="V3743" s="59" t="str">
        <f t="shared" si="467"/>
        <v/>
      </c>
      <c r="W3743" s="59" t="str">
        <f t="shared" si="465"/>
        <v/>
      </c>
      <c r="X3743" s="59" t="str">
        <f t="shared" si="468"/>
        <v/>
      </c>
      <c r="AC3743" s="50">
        <f t="shared" si="469"/>
        <v>0</v>
      </c>
      <c r="AD3743" s="43">
        <f t="shared" si="470"/>
        <v>0</v>
      </c>
      <c r="AE3743" s="50">
        <f t="shared" si="471"/>
        <v>0</v>
      </c>
    </row>
    <row r="3744" spans="1:31">
      <c r="A3744" s="59" t="str">
        <f t="shared" si="466"/>
        <v/>
      </c>
      <c r="B3744" s="59" t="str">
        <f t="shared" si="464"/>
        <v/>
      </c>
      <c r="V3744" s="59" t="str">
        <f t="shared" si="467"/>
        <v/>
      </c>
      <c r="W3744" s="59" t="str">
        <f t="shared" si="465"/>
        <v/>
      </c>
      <c r="X3744" s="59" t="str">
        <f t="shared" si="468"/>
        <v/>
      </c>
      <c r="AC3744" s="50">
        <f t="shared" si="469"/>
        <v>0</v>
      </c>
      <c r="AD3744" s="43">
        <f t="shared" si="470"/>
        <v>0</v>
      </c>
      <c r="AE3744" s="50">
        <f t="shared" si="471"/>
        <v>0</v>
      </c>
    </row>
    <row r="3745" spans="1:31">
      <c r="A3745" s="59" t="str">
        <f t="shared" si="466"/>
        <v/>
      </c>
      <c r="B3745" s="59" t="str">
        <f t="shared" ref="B3745:B3808" si="472">IF(C3745&lt;&gt;"",LEFT(C3745,9),"")</f>
        <v/>
      </c>
      <c r="V3745" s="59" t="str">
        <f t="shared" si="467"/>
        <v/>
      </c>
      <c r="W3745" s="59" t="str">
        <f t="shared" si="465"/>
        <v/>
      </c>
      <c r="X3745" s="59" t="str">
        <f t="shared" si="468"/>
        <v/>
      </c>
      <c r="AC3745" s="50">
        <f t="shared" si="469"/>
        <v>0</v>
      </c>
      <c r="AD3745" s="43">
        <f t="shared" si="470"/>
        <v>0</v>
      </c>
      <c r="AE3745" s="50">
        <f t="shared" si="471"/>
        <v>0</v>
      </c>
    </row>
    <row r="3746" spans="1:31">
      <c r="A3746" s="59" t="str">
        <f t="shared" si="466"/>
        <v/>
      </c>
      <c r="B3746" s="59" t="str">
        <f t="shared" si="472"/>
        <v/>
      </c>
      <c r="V3746" s="59" t="str">
        <f t="shared" si="467"/>
        <v/>
      </c>
      <c r="W3746" s="59" t="str">
        <f t="shared" si="465"/>
        <v/>
      </c>
      <c r="X3746" s="59" t="str">
        <f t="shared" si="468"/>
        <v/>
      </c>
      <c r="AC3746" s="50">
        <f t="shared" si="469"/>
        <v>0</v>
      </c>
      <c r="AD3746" s="43">
        <f t="shared" si="470"/>
        <v>0</v>
      </c>
      <c r="AE3746" s="50">
        <f t="shared" si="471"/>
        <v>0</v>
      </c>
    </row>
    <row r="3747" spans="1:31">
      <c r="A3747" s="59" t="str">
        <f t="shared" si="466"/>
        <v/>
      </c>
      <c r="B3747" s="59" t="str">
        <f t="shared" si="472"/>
        <v/>
      </c>
      <c r="V3747" s="59" t="str">
        <f t="shared" si="467"/>
        <v/>
      </c>
      <c r="W3747" s="59" t="str">
        <f t="shared" si="465"/>
        <v/>
      </c>
      <c r="X3747" s="59" t="str">
        <f t="shared" si="468"/>
        <v/>
      </c>
      <c r="AC3747" s="50">
        <f t="shared" si="469"/>
        <v>0</v>
      </c>
      <c r="AD3747" s="43">
        <f t="shared" si="470"/>
        <v>0</v>
      </c>
      <c r="AE3747" s="50">
        <f t="shared" si="471"/>
        <v>0</v>
      </c>
    </row>
    <row r="3748" spans="1:31">
      <c r="A3748" s="59" t="str">
        <f t="shared" si="466"/>
        <v/>
      </c>
      <c r="B3748" s="59" t="str">
        <f t="shared" si="472"/>
        <v/>
      </c>
      <c r="V3748" s="59" t="str">
        <f t="shared" si="467"/>
        <v/>
      </c>
      <c r="W3748" s="59" t="str">
        <f t="shared" si="465"/>
        <v/>
      </c>
      <c r="X3748" s="59" t="str">
        <f t="shared" si="468"/>
        <v/>
      </c>
      <c r="AC3748" s="50">
        <f t="shared" si="469"/>
        <v>0</v>
      </c>
      <c r="AD3748" s="43">
        <f t="shared" si="470"/>
        <v>0</v>
      </c>
      <c r="AE3748" s="50">
        <f t="shared" si="471"/>
        <v>0</v>
      </c>
    </row>
    <row r="3749" spans="1:31">
      <c r="A3749" s="59" t="str">
        <f t="shared" si="466"/>
        <v/>
      </c>
      <c r="B3749" s="59" t="str">
        <f t="shared" si="472"/>
        <v/>
      </c>
      <c r="V3749" s="59" t="str">
        <f t="shared" si="467"/>
        <v/>
      </c>
      <c r="W3749" s="59" t="str">
        <f t="shared" si="465"/>
        <v/>
      </c>
      <c r="X3749" s="59" t="str">
        <f t="shared" si="468"/>
        <v/>
      </c>
      <c r="AC3749" s="50">
        <f t="shared" si="469"/>
        <v>0</v>
      </c>
      <c r="AD3749" s="43">
        <f t="shared" si="470"/>
        <v>0</v>
      </c>
      <c r="AE3749" s="50">
        <f t="shared" si="471"/>
        <v>0</v>
      </c>
    </row>
    <row r="3750" spans="1:31">
      <c r="A3750" s="59" t="str">
        <f t="shared" si="466"/>
        <v/>
      </c>
      <c r="B3750" s="59" t="str">
        <f t="shared" si="472"/>
        <v/>
      </c>
      <c r="V3750" s="59" t="str">
        <f t="shared" si="467"/>
        <v/>
      </c>
      <c r="W3750" s="59" t="str">
        <f t="shared" si="465"/>
        <v/>
      </c>
      <c r="X3750" s="59" t="str">
        <f t="shared" si="468"/>
        <v/>
      </c>
      <c r="AC3750" s="50">
        <f t="shared" si="469"/>
        <v>0</v>
      </c>
      <c r="AD3750" s="43">
        <f t="shared" si="470"/>
        <v>0</v>
      </c>
      <c r="AE3750" s="50">
        <f t="shared" si="471"/>
        <v>0</v>
      </c>
    </row>
    <row r="3751" spans="1:31">
      <c r="A3751" s="59" t="str">
        <f t="shared" si="466"/>
        <v/>
      </c>
      <c r="B3751" s="59" t="str">
        <f t="shared" si="472"/>
        <v/>
      </c>
      <c r="V3751" s="59" t="str">
        <f t="shared" si="467"/>
        <v/>
      </c>
      <c r="W3751" s="59" t="str">
        <f t="shared" si="465"/>
        <v/>
      </c>
      <c r="X3751" s="59" t="str">
        <f t="shared" si="468"/>
        <v/>
      </c>
      <c r="AC3751" s="50">
        <f t="shared" si="469"/>
        <v>0</v>
      </c>
      <c r="AD3751" s="43">
        <f t="shared" si="470"/>
        <v>0</v>
      </c>
      <c r="AE3751" s="50">
        <f t="shared" si="471"/>
        <v>0</v>
      </c>
    </row>
    <row r="3752" spans="1:31">
      <c r="A3752" s="59" t="str">
        <f t="shared" si="466"/>
        <v/>
      </c>
      <c r="B3752" s="59" t="str">
        <f t="shared" si="472"/>
        <v/>
      </c>
      <c r="V3752" s="59" t="str">
        <f t="shared" si="467"/>
        <v/>
      </c>
      <c r="W3752" s="59" t="str">
        <f t="shared" si="465"/>
        <v/>
      </c>
      <c r="X3752" s="59" t="str">
        <f t="shared" si="468"/>
        <v/>
      </c>
      <c r="AC3752" s="50">
        <f t="shared" si="469"/>
        <v>0</v>
      </c>
      <c r="AD3752" s="43">
        <f t="shared" si="470"/>
        <v>0</v>
      </c>
      <c r="AE3752" s="50">
        <f t="shared" si="471"/>
        <v>0</v>
      </c>
    </row>
    <row r="3753" spans="1:31">
      <c r="A3753" s="59" t="str">
        <f t="shared" si="466"/>
        <v/>
      </c>
      <c r="B3753" s="59" t="str">
        <f t="shared" si="472"/>
        <v/>
      </c>
      <c r="V3753" s="59" t="str">
        <f t="shared" si="467"/>
        <v/>
      </c>
      <c r="W3753" s="59" t="str">
        <f t="shared" si="465"/>
        <v/>
      </c>
      <c r="X3753" s="59" t="str">
        <f t="shared" si="468"/>
        <v/>
      </c>
      <c r="AC3753" s="50">
        <f t="shared" si="469"/>
        <v>0</v>
      </c>
      <c r="AD3753" s="43">
        <f t="shared" si="470"/>
        <v>0</v>
      </c>
      <c r="AE3753" s="50">
        <f t="shared" si="471"/>
        <v>0</v>
      </c>
    </row>
    <row r="3754" spans="1:31">
      <c r="A3754" s="59" t="str">
        <f t="shared" si="466"/>
        <v/>
      </c>
      <c r="B3754" s="59" t="str">
        <f t="shared" si="472"/>
        <v/>
      </c>
      <c r="V3754" s="59" t="str">
        <f t="shared" si="467"/>
        <v/>
      </c>
      <c r="W3754" s="59" t="str">
        <f t="shared" si="465"/>
        <v/>
      </c>
      <c r="X3754" s="59" t="str">
        <f t="shared" si="468"/>
        <v/>
      </c>
      <c r="AC3754" s="50">
        <f t="shared" si="469"/>
        <v>0</v>
      </c>
      <c r="AD3754" s="43">
        <f t="shared" si="470"/>
        <v>0</v>
      </c>
      <c r="AE3754" s="50">
        <f t="shared" si="471"/>
        <v>0</v>
      </c>
    </row>
    <row r="3755" spans="1:31">
      <c r="A3755" s="59" t="str">
        <f t="shared" si="466"/>
        <v/>
      </c>
      <c r="B3755" s="59" t="str">
        <f t="shared" si="472"/>
        <v/>
      </c>
      <c r="V3755" s="59" t="str">
        <f t="shared" si="467"/>
        <v/>
      </c>
      <c r="W3755" s="59" t="str">
        <f t="shared" si="465"/>
        <v/>
      </c>
      <c r="X3755" s="59" t="str">
        <f t="shared" si="468"/>
        <v/>
      </c>
      <c r="AC3755" s="50">
        <f t="shared" si="469"/>
        <v>0</v>
      </c>
      <c r="AD3755" s="43">
        <f t="shared" si="470"/>
        <v>0</v>
      </c>
      <c r="AE3755" s="50">
        <f t="shared" si="471"/>
        <v>0</v>
      </c>
    </row>
    <row r="3756" spans="1:31">
      <c r="A3756" s="59" t="str">
        <f t="shared" si="466"/>
        <v/>
      </c>
      <c r="B3756" s="59" t="str">
        <f t="shared" si="472"/>
        <v/>
      </c>
      <c r="V3756" s="59" t="str">
        <f t="shared" si="467"/>
        <v/>
      </c>
      <c r="W3756" s="59" t="str">
        <f t="shared" si="465"/>
        <v/>
      </c>
      <c r="X3756" s="59" t="str">
        <f t="shared" si="468"/>
        <v/>
      </c>
      <c r="AC3756" s="50">
        <f t="shared" si="469"/>
        <v>0</v>
      </c>
      <c r="AD3756" s="43">
        <f t="shared" si="470"/>
        <v>0</v>
      </c>
      <c r="AE3756" s="50">
        <f t="shared" si="471"/>
        <v>0</v>
      </c>
    </row>
    <row r="3757" spans="1:31">
      <c r="A3757" s="59" t="str">
        <f t="shared" si="466"/>
        <v/>
      </c>
      <c r="B3757" s="59" t="str">
        <f t="shared" si="472"/>
        <v/>
      </c>
      <c r="V3757" s="59" t="str">
        <f t="shared" si="467"/>
        <v/>
      </c>
      <c r="W3757" s="59" t="str">
        <f t="shared" si="465"/>
        <v/>
      </c>
      <c r="X3757" s="59" t="str">
        <f t="shared" si="468"/>
        <v/>
      </c>
      <c r="AC3757" s="50">
        <f t="shared" si="469"/>
        <v>0</v>
      </c>
      <c r="AD3757" s="43">
        <f t="shared" si="470"/>
        <v>0</v>
      </c>
      <c r="AE3757" s="50">
        <f t="shared" si="471"/>
        <v>0</v>
      </c>
    </row>
    <row r="3758" spans="1:31">
      <c r="A3758" s="59" t="str">
        <f t="shared" si="466"/>
        <v/>
      </c>
      <c r="B3758" s="59" t="str">
        <f t="shared" si="472"/>
        <v/>
      </c>
      <c r="V3758" s="59" t="str">
        <f t="shared" si="467"/>
        <v/>
      </c>
      <c r="W3758" s="59" t="str">
        <f t="shared" si="465"/>
        <v/>
      </c>
      <c r="X3758" s="59" t="str">
        <f t="shared" si="468"/>
        <v/>
      </c>
      <c r="AC3758" s="50">
        <f t="shared" si="469"/>
        <v>0</v>
      </c>
      <c r="AD3758" s="43">
        <f t="shared" si="470"/>
        <v>0</v>
      </c>
      <c r="AE3758" s="50">
        <f t="shared" si="471"/>
        <v>0</v>
      </c>
    </row>
    <row r="3759" spans="1:31">
      <c r="A3759" s="59" t="str">
        <f t="shared" si="466"/>
        <v/>
      </c>
      <c r="B3759" s="59" t="str">
        <f t="shared" si="472"/>
        <v/>
      </c>
      <c r="V3759" s="59" t="str">
        <f t="shared" si="467"/>
        <v/>
      </c>
      <c r="W3759" s="59" t="str">
        <f t="shared" si="465"/>
        <v/>
      </c>
      <c r="X3759" s="59" t="str">
        <f t="shared" si="468"/>
        <v/>
      </c>
      <c r="AC3759" s="50">
        <f t="shared" si="469"/>
        <v>0</v>
      </c>
      <c r="AD3759" s="43">
        <f t="shared" si="470"/>
        <v>0</v>
      </c>
      <c r="AE3759" s="50">
        <f t="shared" si="471"/>
        <v>0</v>
      </c>
    </row>
    <row r="3760" spans="1:31">
      <c r="A3760" s="59" t="str">
        <f t="shared" si="466"/>
        <v/>
      </c>
      <c r="B3760" s="59" t="str">
        <f t="shared" si="472"/>
        <v/>
      </c>
      <c r="V3760" s="59" t="str">
        <f t="shared" si="467"/>
        <v/>
      </c>
      <c r="W3760" s="59" t="str">
        <f t="shared" si="465"/>
        <v/>
      </c>
      <c r="X3760" s="59" t="str">
        <f t="shared" si="468"/>
        <v/>
      </c>
      <c r="AC3760" s="50">
        <f t="shared" si="469"/>
        <v>0</v>
      </c>
      <c r="AD3760" s="43">
        <f t="shared" si="470"/>
        <v>0</v>
      </c>
      <c r="AE3760" s="50">
        <f t="shared" si="471"/>
        <v>0</v>
      </c>
    </row>
    <row r="3761" spans="1:31">
      <c r="A3761" s="59" t="str">
        <f t="shared" si="466"/>
        <v/>
      </c>
      <c r="B3761" s="59" t="str">
        <f t="shared" si="472"/>
        <v/>
      </c>
      <c r="V3761" s="59" t="str">
        <f t="shared" si="467"/>
        <v/>
      </c>
      <c r="W3761" s="59" t="str">
        <f t="shared" si="465"/>
        <v/>
      </c>
      <c r="X3761" s="59" t="str">
        <f t="shared" si="468"/>
        <v/>
      </c>
      <c r="AC3761" s="50">
        <f t="shared" si="469"/>
        <v>0</v>
      </c>
      <c r="AD3761" s="43">
        <f t="shared" si="470"/>
        <v>0</v>
      </c>
      <c r="AE3761" s="50">
        <f t="shared" si="471"/>
        <v>0</v>
      </c>
    </row>
    <row r="3762" spans="1:31">
      <c r="A3762" s="59" t="str">
        <f t="shared" si="466"/>
        <v/>
      </c>
      <c r="B3762" s="59" t="str">
        <f t="shared" si="472"/>
        <v/>
      </c>
      <c r="V3762" s="59" t="str">
        <f t="shared" si="467"/>
        <v/>
      </c>
      <c r="W3762" s="59" t="str">
        <f t="shared" si="465"/>
        <v/>
      </c>
      <c r="X3762" s="59" t="str">
        <f t="shared" si="468"/>
        <v/>
      </c>
      <c r="AC3762" s="50">
        <f t="shared" si="469"/>
        <v>0</v>
      </c>
      <c r="AD3762" s="43">
        <f t="shared" si="470"/>
        <v>0</v>
      </c>
      <c r="AE3762" s="50">
        <f t="shared" si="471"/>
        <v>0</v>
      </c>
    </row>
    <row r="3763" spans="1:31">
      <c r="A3763" s="59" t="str">
        <f t="shared" si="466"/>
        <v/>
      </c>
      <c r="B3763" s="59" t="str">
        <f t="shared" si="472"/>
        <v/>
      </c>
      <c r="V3763" s="59" t="str">
        <f t="shared" si="467"/>
        <v/>
      </c>
      <c r="W3763" s="59" t="str">
        <f t="shared" si="465"/>
        <v/>
      </c>
      <c r="X3763" s="59" t="str">
        <f t="shared" si="468"/>
        <v/>
      </c>
      <c r="AC3763" s="50">
        <f t="shared" si="469"/>
        <v>0</v>
      </c>
      <c r="AD3763" s="43">
        <f t="shared" si="470"/>
        <v>0</v>
      </c>
      <c r="AE3763" s="50">
        <f t="shared" si="471"/>
        <v>0</v>
      </c>
    </row>
    <row r="3764" spans="1:31">
      <c r="A3764" s="59" t="str">
        <f t="shared" si="466"/>
        <v/>
      </c>
      <c r="B3764" s="59" t="str">
        <f t="shared" si="472"/>
        <v/>
      </c>
      <c r="V3764" s="59" t="str">
        <f t="shared" si="467"/>
        <v/>
      </c>
      <c r="W3764" s="59" t="str">
        <f t="shared" si="465"/>
        <v/>
      </c>
      <c r="X3764" s="59" t="str">
        <f t="shared" si="468"/>
        <v/>
      </c>
      <c r="AC3764" s="50">
        <f t="shared" si="469"/>
        <v>0</v>
      </c>
      <c r="AD3764" s="43">
        <f t="shared" si="470"/>
        <v>0</v>
      </c>
      <c r="AE3764" s="50">
        <f t="shared" si="471"/>
        <v>0</v>
      </c>
    </row>
    <row r="3765" spans="1:31">
      <c r="A3765" s="59" t="str">
        <f t="shared" si="466"/>
        <v/>
      </c>
      <c r="B3765" s="59" t="str">
        <f t="shared" si="472"/>
        <v/>
      </c>
      <c r="V3765" s="59" t="str">
        <f t="shared" si="467"/>
        <v/>
      </c>
      <c r="W3765" s="59" t="str">
        <f t="shared" si="465"/>
        <v/>
      </c>
      <c r="X3765" s="59" t="str">
        <f t="shared" si="468"/>
        <v/>
      </c>
      <c r="AC3765" s="50">
        <f t="shared" si="469"/>
        <v>0</v>
      </c>
      <c r="AD3765" s="43">
        <f t="shared" si="470"/>
        <v>0</v>
      </c>
      <c r="AE3765" s="50">
        <f t="shared" si="471"/>
        <v>0</v>
      </c>
    </row>
    <row r="3766" spans="1:31">
      <c r="A3766" s="59" t="str">
        <f t="shared" si="466"/>
        <v/>
      </c>
      <c r="B3766" s="59" t="str">
        <f t="shared" si="472"/>
        <v/>
      </c>
      <c r="V3766" s="59" t="str">
        <f t="shared" si="467"/>
        <v/>
      </c>
      <c r="W3766" s="59" t="str">
        <f t="shared" si="465"/>
        <v/>
      </c>
      <c r="X3766" s="59" t="str">
        <f t="shared" si="468"/>
        <v/>
      </c>
      <c r="AC3766" s="50">
        <f t="shared" si="469"/>
        <v>0</v>
      </c>
      <c r="AD3766" s="43">
        <f t="shared" si="470"/>
        <v>0</v>
      </c>
      <c r="AE3766" s="50">
        <f t="shared" si="471"/>
        <v>0</v>
      </c>
    </row>
    <row r="3767" spans="1:31">
      <c r="A3767" s="59" t="str">
        <f t="shared" si="466"/>
        <v/>
      </c>
      <c r="B3767" s="59" t="str">
        <f t="shared" si="472"/>
        <v/>
      </c>
      <c r="V3767" s="59" t="str">
        <f t="shared" si="467"/>
        <v/>
      </c>
      <c r="W3767" s="59" t="str">
        <f t="shared" si="465"/>
        <v/>
      </c>
      <c r="X3767" s="59" t="str">
        <f t="shared" si="468"/>
        <v/>
      </c>
      <c r="AC3767" s="50">
        <f t="shared" si="469"/>
        <v>0</v>
      </c>
      <c r="AD3767" s="43">
        <f t="shared" si="470"/>
        <v>0</v>
      </c>
      <c r="AE3767" s="50">
        <f t="shared" si="471"/>
        <v>0</v>
      </c>
    </row>
    <row r="3768" spans="1:31">
      <c r="A3768" s="59" t="str">
        <f t="shared" si="466"/>
        <v/>
      </c>
      <c r="B3768" s="59" t="str">
        <f t="shared" si="472"/>
        <v/>
      </c>
      <c r="V3768" s="59" t="str">
        <f t="shared" si="467"/>
        <v/>
      </c>
      <c r="W3768" s="59" t="str">
        <f t="shared" si="465"/>
        <v/>
      </c>
      <c r="X3768" s="59" t="str">
        <f t="shared" si="468"/>
        <v/>
      </c>
      <c r="AC3768" s="50">
        <f t="shared" si="469"/>
        <v>0</v>
      </c>
      <c r="AD3768" s="43">
        <f t="shared" si="470"/>
        <v>0</v>
      </c>
      <c r="AE3768" s="50">
        <f t="shared" si="471"/>
        <v>0</v>
      </c>
    </row>
    <row r="3769" spans="1:31">
      <c r="A3769" s="59" t="str">
        <f t="shared" si="466"/>
        <v/>
      </c>
      <c r="B3769" s="59" t="str">
        <f t="shared" si="472"/>
        <v/>
      </c>
      <c r="V3769" s="59" t="str">
        <f t="shared" si="467"/>
        <v/>
      </c>
      <c r="W3769" s="59" t="str">
        <f t="shared" si="465"/>
        <v/>
      </c>
      <c r="X3769" s="59" t="str">
        <f t="shared" si="468"/>
        <v/>
      </c>
      <c r="AC3769" s="50">
        <f t="shared" si="469"/>
        <v>0</v>
      </c>
      <c r="AD3769" s="43">
        <f t="shared" si="470"/>
        <v>0</v>
      </c>
      <c r="AE3769" s="50">
        <f t="shared" si="471"/>
        <v>0</v>
      </c>
    </row>
    <row r="3770" spans="1:31">
      <c r="A3770" s="59" t="str">
        <f t="shared" si="466"/>
        <v/>
      </c>
      <c r="B3770" s="59" t="str">
        <f t="shared" si="472"/>
        <v/>
      </c>
      <c r="V3770" s="59" t="str">
        <f t="shared" si="467"/>
        <v/>
      </c>
      <c r="W3770" s="59" t="str">
        <f t="shared" si="465"/>
        <v/>
      </c>
      <c r="X3770" s="59" t="str">
        <f t="shared" si="468"/>
        <v/>
      </c>
      <c r="AC3770" s="50">
        <f t="shared" si="469"/>
        <v>0</v>
      </c>
      <c r="AD3770" s="43">
        <f t="shared" si="470"/>
        <v>0</v>
      </c>
      <c r="AE3770" s="50">
        <f t="shared" si="471"/>
        <v>0</v>
      </c>
    </row>
    <row r="3771" spans="1:31">
      <c r="A3771" s="59" t="str">
        <f t="shared" si="466"/>
        <v/>
      </c>
      <c r="B3771" s="59" t="str">
        <f t="shared" si="472"/>
        <v/>
      </c>
      <c r="V3771" s="59" t="str">
        <f t="shared" si="467"/>
        <v/>
      </c>
      <c r="W3771" s="59" t="str">
        <f t="shared" si="465"/>
        <v/>
      </c>
      <c r="X3771" s="59" t="str">
        <f t="shared" si="468"/>
        <v/>
      </c>
      <c r="AC3771" s="50">
        <f t="shared" si="469"/>
        <v>0</v>
      </c>
      <c r="AD3771" s="43">
        <f t="shared" si="470"/>
        <v>0</v>
      </c>
      <c r="AE3771" s="50">
        <f t="shared" si="471"/>
        <v>0</v>
      </c>
    </row>
    <row r="3772" spans="1:31">
      <c r="A3772" s="59" t="str">
        <f t="shared" si="466"/>
        <v/>
      </c>
      <c r="B3772" s="59" t="str">
        <f t="shared" si="472"/>
        <v/>
      </c>
      <c r="V3772" s="59" t="str">
        <f t="shared" si="467"/>
        <v/>
      </c>
      <c r="W3772" s="59" t="str">
        <f t="shared" si="465"/>
        <v/>
      </c>
      <c r="X3772" s="59" t="str">
        <f t="shared" si="468"/>
        <v/>
      </c>
      <c r="AC3772" s="50">
        <f t="shared" si="469"/>
        <v>0</v>
      </c>
      <c r="AD3772" s="43">
        <f t="shared" si="470"/>
        <v>0</v>
      </c>
      <c r="AE3772" s="50">
        <f t="shared" si="471"/>
        <v>0</v>
      </c>
    </row>
    <row r="3773" spans="1:31">
      <c r="A3773" s="59" t="str">
        <f t="shared" si="466"/>
        <v/>
      </c>
      <c r="B3773" s="59" t="str">
        <f t="shared" si="472"/>
        <v/>
      </c>
      <c r="V3773" s="59" t="str">
        <f t="shared" si="467"/>
        <v/>
      </c>
      <c r="W3773" s="59" t="str">
        <f t="shared" si="465"/>
        <v/>
      </c>
      <c r="X3773" s="59" t="str">
        <f t="shared" si="468"/>
        <v/>
      </c>
      <c r="AC3773" s="50">
        <f t="shared" si="469"/>
        <v>0</v>
      </c>
      <c r="AD3773" s="43">
        <f t="shared" si="470"/>
        <v>0</v>
      </c>
      <c r="AE3773" s="50">
        <f t="shared" si="471"/>
        <v>0</v>
      </c>
    </row>
    <row r="3774" spans="1:31">
      <c r="A3774" s="59" t="str">
        <f t="shared" si="466"/>
        <v/>
      </c>
      <c r="B3774" s="59" t="str">
        <f t="shared" si="472"/>
        <v/>
      </c>
      <c r="V3774" s="59" t="str">
        <f t="shared" si="467"/>
        <v/>
      </c>
      <c r="W3774" s="59" t="str">
        <f t="shared" si="465"/>
        <v/>
      </c>
      <c r="X3774" s="59" t="str">
        <f t="shared" si="468"/>
        <v/>
      </c>
      <c r="AC3774" s="50">
        <f t="shared" si="469"/>
        <v>0</v>
      </c>
      <c r="AD3774" s="43">
        <f t="shared" si="470"/>
        <v>0</v>
      </c>
      <c r="AE3774" s="50">
        <f t="shared" si="471"/>
        <v>0</v>
      </c>
    </row>
    <row r="3775" spans="1:31">
      <c r="A3775" s="59" t="str">
        <f t="shared" si="466"/>
        <v/>
      </c>
      <c r="B3775" s="59" t="str">
        <f t="shared" si="472"/>
        <v/>
      </c>
      <c r="V3775" s="59" t="str">
        <f t="shared" si="467"/>
        <v/>
      </c>
      <c r="W3775" s="59" t="str">
        <f t="shared" si="465"/>
        <v/>
      </c>
      <c r="X3775" s="59" t="str">
        <f t="shared" si="468"/>
        <v/>
      </c>
      <c r="AC3775" s="50">
        <f t="shared" si="469"/>
        <v>0</v>
      </c>
      <c r="AD3775" s="43">
        <f t="shared" si="470"/>
        <v>0</v>
      </c>
      <c r="AE3775" s="50">
        <f t="shared" si="471"/>
        <v>0</v>
      </c>
    </row>
    <row r="3776" spans="1:31">
      <c r="A3776" s="59" t="str">
        <f t="shared" si="466"/>
        <v/>
      </c>
      <c r="B3776" s="59" t="str">
        <f t="shared" si="472"/>
        <v/>
      </c>
      <c r="V3776" s="59" t="str">
        <f t="shared" si="467"/>
        <v/>
      </c>
      <c r="W3776" s="59" t="str">
        <f t="shared" si="465"/>
        <v/>
      </c>
      <c r="X3776" s="59" t="str">
        <f t="shared" si="468"/>
        <v/>
      </c>
      <c r="AC3776" s="50">
        <f t="shared" si="469"/>
        <v>0</v>
      </c>
      <c r="AD3776" s="43">
        <f t="shared" si="470"/>
        <v>0</v>
      </c>
      <c r="AE3776" s="50">
        <f t="shared" si="471"/>
        <v>0</v>
      </c>
    </row>
    <row r="3777" spans="1:31">
      <c r="A3777" s="59" t="str">
        <f t="shared" si="466"/>
        <v/>
      </c>
      <c r="B3777" s="59" t="str">
        <f t="shared" si="472"/>
        <v/>
      </c>
      <c r="V3777" s="59" t="str">
        <f t="shared" si="467"/>
        <v/>
      </c>
      <c r="W3777" s="59" t="str">
        <f t="shared" si="465"/>
        <v/>
      </c>
      <c r="X3777" s="59" t="str">
        <f t="shared" si="468"/>
        <v/>
      </c>
      <c r="AC3777" s="50">
        <f t="shared" si="469"/>
        <v>0</v>
      </c>
      <c r="AD3777" s="43">
        <f t="shared" si="470"/>
        <v>0</v>
      </c>
      <c r="AE3777" s="50">
        <f t="shared" si="471"/>
        <v>0</v>
      </c>
    </row>
    <row r="3778" spans="1:31">
      <c r="A3778" s="59" t="str">
        <f t="shared" si="466"/>
        <v/>
      </c>
      <c r="B3778" s="59" t="str">
        <f t="shared" si="472"/>
        <v/>
      </c>
      <c r="V3778" s="59" t="str">
        <f t="shared" si="467"/>
        <v/>
      </c>
      <c r="W3778" s="59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59" t="str">
        <f t="shared" si="468"/>
        <v/>
      </c>
      <c r="AC3778" s="50">
        <f t="shared" si="469"/>
        <v>0</v>
      </c>
      <c r="AD3778" s="43">
        <f t="shared" si="470"/>
        <v>0</v>
      </c>
      <c r="AE3778" s="50">
        <f t="shared" si="471"/>
        <v>0</v>
      </c>
    </row>
    <row r="3779" spans="1:31">
      <c r="A3779" s="59" t="str">
        <f t="shared" ref="A3779:A3842" si="474">IF(G3779&amp;Q3779&lt;&gt;"",W3779&amp;Q3779,"")</f>
        <v/>
      </c>
      <c r="B3779" s="59" t="str">
        <f t="shared" si="472"/>
        <v/>
      </c>
      <c r="V3779" s="59" t="str">
        <f t="shared" ref="V3779:V3842" si="475">W3779&amp;H3779</f>
        <v/>
      </c>
      <c r="W3779" s="59" t="str">
        <f t="shared" si="473"/>
        <v/>
      </c>
      <c r="X3779" s="59" t="str">
        <f t="shared" ref="X3779:X3842" si="476">IF(A3779&lt;&gt;"",IFERROR(IF(FIND(" ",G3779)&gt;=1,MID(G3779,FIND(" ",G3779)+1,LEN(G3779)),""),""),"")</f>
        <v/>
      </c>
      <c r="AC3779" s="50">
        <f t="shared" ref="AC3779:AC3842" si="477">IFERROR(VALUE(MID($C3779,1,2)),0)</f>
        <v>0</v>
      </c>
      <c r="AD3779" s="43">
        <f t="shared" ref="AD3779:AD3842" si="478">IFERROR(VALUE(MID($C3779,4,3)),0)</f>
        <v>0</v>
      </c>
      <c r="AE3779" s="50">
        <f t="shared" ref="AE3779:AE3842" si="479">VALUE(RIGHT("00"&amp;AC3779,2)&amp;RIGHT("000"&amp;AD3779,3))</f>
        <v>0</v>
      </c>
    </row>
    <row r="3780" spans="1:31">
      <c r="A3780" s="59" t="str">
        <f t="shared" si="474"/>
        <v/>
      </c>
      <c r="B3780" s="59" t="str">
        <f t="shared" si="472"/>
        <v/>
      </c>
      <c r="V3780" s="59" t="str">
        <f t="shared" si="475"/>
        <v/>
      </c>
      <c r="W3780" s="59" t="str">
        <f t="shared" si="473"/>
        <v/>
      </c>
      <c r="X3780" s="59" t="str">
        <f t="shared" si="476"/>
        <v/>
      </c>
      <c r="AC3780" s="50">
        <f t="shared" si="477"/>
        <v>0</v>
      </c>
      <c r="AD3780" s="43">
        <f t="shared" si="478"/>
        <v>0</v>
      </c>
      <c r="AE3780" s="50">
        <f t="shared" si="479"/>
        <v>0</v>
      </c>
    </row>
    <row r="3781" spans="1:31">
      <c r="A3781" s="59" t="str">
        <f t="shared" si="474"/>
        <v/>
      </c>
      <c r="B3781" s="59" t="str">
        <f t="shared" si="472"/>
        <v/>
      </c>
      <c r="V3781" s="59" t="str">
        <f t="shared" si="475"/>
        <v/>
      </c>
      <c r="W3781" s="59" t="str">
        <f t="shared" si="473"/>
        <v/>
      </c>
      <c r="X3781" s="59" t="str">
        <f t="shared" si="476"/>
        <v/>
      </c>
      <c r="AC3781" s="50">
        <f t="shared" si="477"/>
        <v>0</v>
      </c>
      <c r="AD3781" s="43">
        <f t="shared" si="478"/>
        <v>0</v>
      </c>
      <c r="AE3781" s="50">
        <f t="shared" si="479"/>
        <v>0</v>
      </c>
    </row>
    <row r="3782" spans="1:31">
      <c r="A3782" s="59" t="str">
        <f t="shared" si="474"/>
        <v/>
      </c>
      <c r="B3782" s="59" t="str">
        <f t="shared" si="472"/>
        <v/>
      </c>
      <c r="V3782" s="59" t="str">
        <f t="shared" si="475"/>
        <v/>
      </c>
      <c r="W3782" s="59" t="str">
        <f t="shared" si="473"/>
        <v/>
      </c>
      <c r="X3782" s="59" t="str">
        <f t="shared" si="476"/>
        <v/>
      </c>
      <c r="AC3782" s="50">
        <f t="shared" si="477"/>
        <v>0</v>
      </c>
      <c r="AD3782" s="43">
        <f t="shared" si="478"/>
        <v>0</v>
      </c>
      <c r="AE3782" s="50">
        <f t="shared" si="479"/>
        <v>0</v>
      </c>
    </row>
    <row r="3783" spans="1:31">
      <c r="A3783" s="59" t="str">
        <f t="shared" si="474"/>
        <v/>
      </c>
      <c r="B3783" s="59" t="str">
        <f t="shared" si="472"/>
        <v/>
      </c>
      <c r="V3783" s="59" t="str">
        <f t="shared" si="475"/>
        <v/>
      </c>
      <c r="W3783" s="59" t="str">
        <f t="shared" si="473"/>
        <v/>
      </c>
      <c r="X3783" s="59" t="str">
        <f t="shared" si="476"/>
        <v/>
      </c>
      <c r="AC3783" s="50">
        <f t="shared" si="477"/>
        <v>0</v>
      </c>
      <c r="AD3783" s="43">
        <f t="shared" si="478"/>
        <v>0</v>
      </c>
      <c r="AE3783" s="50">
        <f t="shared" si="479"/>
        <v>0</v>
      </c>
    </row>
    <row r="3784" spans="1:31">
      <c r="A3784" s="59" t="str">
        <f t="shared" si="474"/>
        <v/>
      </c>
      <c r="B3784" s="59" t="str">
        <f t="shared" si="472"/>
        <v/>
      </c>
      <c r="V3784" s="59" t="str">
        <f t="shared" si="475"/>
        <v/>
      </c>
      <c r="W3784" s="59" t="str">
        <f t="shared" si="473"/>
        <v/>
      </c>
      <c r="X3784" s="59" t="str">
        <f t="shared" si="476"/>
        <v/>
      </c>
      <c r="AC3784" s="50">
        <f t="shared" si="477"/>
        <v>0</v>
      </c>
      <c r="AD3784" s="43">
        <f t="shared" si="478"/>
        <v>0</v>
      </c>
      <c r="AE3784" s="50">
        <f t="shared" si="479"/>
        <v>0</v>
      </c>
    </row>
    <row r="3785" spans="1:31">
      <c r="A3785" s="59" t="str">
        <f t="shared" si="474"/>
        <v/>
      </c>
      <c r="B3785" s="59" t="str">
        <f t="shared" si="472"/>
        <v/>
      </c>
      <c r="V3785" s="59" t="str">
        <f t="shared" si="475"/>
        <v/>
      </c>
      <c r="W3785" s="59" t="str">
        <f t="shared" si="473"/>
        <v/>
      </c>
      <c r="X3785" s="59" t="str">
        <f t="shared" si="476"/>
        <v/>
      </c>
      <c r="AC3785" s="50">
        <f t="shared" si="477"/>
        <v>0</v>
      </c>
      <c r="AD3785" s="43">
        <f t="shared" si="478"/>
        <v>0</v>
      </c>
      <c r="AE3785" s="50">
        <f t="shared" si="479"/>
        <v>0</v>
      </c>
    </row>
    <row r="3786" spans="1:31">
      <c r="A3786" s="59" t="str">
        <f t="shared" si="474"/>
        <v/>
      </c>
      <c r="B3786" s="59" t="str">
        <f t="shared" si="472"/>
        <v/>
      </c>
      <c r="V3786" s="59" t="str">
        <f t="shared" si="475"/>
        <v/>
      </c>
      <c r="W3786" s="59" t="str">
        <f t="shared" si="473"/>
        <v/>
      </c>
      <c r="X3786" s="59" t="str">
        <f t="shared" si="476"/>
        <v/>
      </c>
      <c r="AC3786" s="50">
        <f t="shared" si="477"/>
        <v>0</v>
      </c>
      <c r="AD3786" s="43">
        <f t="shared" si="478"/>
        <v>0</v>
      </c>
      <c r="AE3786" s="50">
        <f t="shared" si="479"/>
        <v>0</v>
      </c>
    </row>
    <row r="3787" spans="1:31">
      <c r="A3787" s="59" t="str">
        <f t="shared" si="474"/>
        <v/>
      </c>
      <c r="B3787" s="59" t="str">
        <f t="shared" si="472"/>
        <v/>
      </c>
      <c r="V3787" s="59" t="str">
        <f t="shared" si="475"/>
        <v/>
      </c>
      <c r="W3787" s="59" t="str">
        <f t="shared" si="473"/>
        <v/>
      </c>
      <c r="X3787" s="59" t="str">
        <f t="shared" si="476"/>
        <v/>
      </c>
      <c r="AC3787" s="50">
        <f t="shared" si="477"/>
        <v>0</v>
      </c>
      <c r="AD3787" s="43">
        <f t="shared" si="478"/>
        <v>0</v>
      </c>
      <c r="AE3787" s="50">
        <f t="shared" si="479"/>
        <v>0</v>
      </c>
    </row>
    <row r="3788" spans="1:31">
      <c r="A3788" s="59" t="str">
        <f t="shared" si="474"/>
        <v/>
      </c>
      <c r="B3788" s="59" t="str">
        <f t="shared" si="472"/>
        <v/>
      </c>
      <c r="V3788" s="59" t="str">
        <f t="shared" si="475"/>
        <v/>
      </c>
      <c r="W3788" s="59" t="str">
        <f t="shared" si="473"/>
        <v/>
      </c>
      <c r="X3788" s="59" t="str">
        <f t="shared" si="476"/>
        <v/>
      </c>
      <c r="AC3788" s="50">
        <f t="shared" si="477"/>
        <v>0</v>
      </c>
      <c r="AD3788" s="43">
        <f t="shared" si="478"/>
        <v>0</v>
      </c>
      <c r="AE3788" s="50">
        <f t="shared" si="479"/>
        <v>0</v>
      </c>
    </row>
    <row r="3789" spans="1:31">
      <c r="A3789" s="59" t="str">
        <f t="shared" si="474"/>
        <v/>
      </c>
      <c r="B3789" s="59" t="str">
        <f t="shared" si="472"/>
        <v/>
      </c>
      <c r="V3789" s="59" t="str">
        <f t="shared" si="475"/>
        <v/>
      </c>
      <c r="W3789" s="59" t="str">
        <f t="shared" si="473"/>
        <v/>
      </c>
      <c r="X3789" s="59" t="str">
        <f t="shared" si="476"/>
        <v/>
      </c>
      <c r="AC3789" s="50">
        <f t="shared" si="477"/>
        <v>0</v>
      </c>
      <c r="AD3789" s="43">
        <f t="shared" si="478"/>
        <v>0</v>
      </c>
      <c r="AE3789" s="50">
        <f t="shared" si="479"/>
        <v>0</v>
      </c>
    </row>
    <row r="3790" spans="1:31">
      <c r="A3790" s="59" t="str">
        <f t="shared" si="474"/>
        <v/>
      </c>
      <c r="B3790" s="59" t="str">
        <f t="shared" si="472"/>
        <v/>
      </c>
      <c r="V3790" s="59" t="str">
        <f t="shared" si="475"/>
        <v/>
      </c>
      <c r="W3790" s="59" t="str">
        <f t="shared" si="473"/>
        <v/>
      </c>
      <c r="X3790" s="59" t="str">
        <f t="shared" si="476"/>
        <v/>
      </c>
      <c r="AC3790" s="50">
        <f t="shared" si="477"/>
        <v>0</v>
      </c>
      <c r="AD3790" s="43">
        <f t="shared" si="478"/>
        <v>0</v>
      </c>
      <c r="AE3790" s="50">
        <f t="shared" si="479"/>
        <v>0</v>
      </c>
    </row>
    <row r="3791" spans="1:31">
      <c r="A3791" s="59" t="str">
        <f t="shared" si="474"/>
        <v/>
      </c>
      <c r="B3791" s="59" t="str">
        <f t="shared" si="472"/>
        <v/>
      </c>
      <c r="V3791" s="59" t="str">
        <f t="shared" si="475"/>
        <v/>
      </c>
      <c r="W3791" s="59" t="str">
        <f t="shared" si="473"/>
        <v/>
      </c>
      <c r="X3791" s="59" t="str">
        <f t="shared" si="476"/>
        <v/>
      </c>
      <c r="AC3791" s="50">
        <f t="shared" si="477"/>
        <v>0</v>
      </c>
      <c r="AD3791" s="43">
        <f t="shared" si="478"/>
        <v>0</v>
      </c>
      <c r="AE3791" s="50">
        <f t="shared" si="479"/>
        <v>0</v>
      </c>
    </row>
    <row r="3792" spans="1:31">
      <c r="A3792" s="59" t="str">
        <f t="shared" si="474"/>
        <v/>
      </c>
      <c r="B3792" s="59" t="str">
        <f t="shared" si="472"/>
        <v/>
      </c>
      <c r="V3792" s="59" t="str">
        <f t="shared" si="475"/>
        <v/>
      </c>
      <c r="W3792" s="59" t="str">
        <f t="shared" si="473"/>
        <v/>
      </c>
      <c r="X3792" s="59" t="str">
        <f t="shared" si="476"/>
        <v/>
      </c>
      <c r="AC3792" s="50">
        <f t="shared" si="477"/>
        <v>0</v>
      </c>
      <c r="AD3792" s="43">
        <f t="shared" si="478"/>
        <v>0</v>
      </c>
      <c r="AE3792" s="50">
        <f t="shared" si="479"/>
        <v>0</v>
      </c>
    </row>
    <row r="3793" spans="1:31">
      <c r="A3793" s="59" t="str">
        <f t="shared" si="474"/>
        <v/>
      </c>
      <c r="B3793" s="59" t="str">
        <f t="shared" si="472"/>
        <v/>
      </c>
      <c r="V3793" s="59" t="str">
        <f t="shared" si="475"/>
        <v/>
      </c>
      <c r="W3793" s="59" t="str">
        <f t="shared" si="473"/>
        <v/>
      </c>
      <c r="X3793" s="59" t="str">
        <f t="shared" si="476"/>
        <v/>
      </c>
      <c r="AC3793" s="50">
        <f t="shared" si="477"/>
        <v>0</v>
      </c>
      <c r="AD3793" s="43">
        <f t="shared" si="478"/>
        <v>0</v>
      </c>
      <c r="AE3793" s="50">
        <f t="shared" si="479"/>
        <v>0</v>
      </c>
    </row>
    <row r="3794" spans="1:31">
      <c r="A3794" s="59" t="str">
        <f t="shared" si="474"/>
        <v/>
      </c>
      <c r="B3794" s="59" t="str">
        <f t="shared" si="472"/>
        <v/>
      </c>
      <c r="V3794" s="59" t="str">
        <f t="shared" si="475"/>
        <v/>
      </c>
      <c r="W3794" s="59" t="str">
        <f t="shared" si="473"/>
        <v/>
      </c>
      <c r="X3794" s="59" t="str">
        <f t="shared" si="476"/>
        <v/>
      </c>
      <c r="AC3794" s="50">
        <f t="shared" si="477"/>
        <v>0</v>
      </c>
      <c r="AD3794" s="43">
        <f t="shared" si="478"/>
        <v>0</v>
      </c>
      <c r="AE3794" s="50">
        <f t="shared" si="479"/>
        <v>0</v>
      </c>
    </row>
    <row r="3795" spans="1:31">
      <c r="A3795" s="59" t="str">
        <f t="shared" si="474"/>
        <v/>
      </c>
      <c r="B3795" s="59" t="str">
        <f t="shared" si="472"/>
        <v/>
      </c>
      <c r="V3795" s="59" t="str">
        <f t="shared" si="475"/>
        <v/>
      </c>
      <c r="W3795" s="59" t="str">
        <f t="shared" si="473"/>
        <v/>
      </c>
      <c r="X3795" s="59" t="str">
        <f t="shared" si="476"/>
        <v/>
      </c>
      <c r="AC3795" s="50">
        <f t="shared" si="477"/>
        <v>0</v>
      </c>
      <c r="AD3795" s="43">
        <f t="shared" si="478"/>
        <v>0</v>
      </c>
      <c r="AE3795" s="50">
        <f t="shared" si="479"/>
        <v>0</v>
      </c>
    </row>
    <row r="3796" spans="1:31">
      <c r="A3796" s="59" t="str">
        <f t="shared" si="474"/>
        <v/>
      </c>
      <c r="B3796" s="59" t="str">
        <f t="shared" si="472"/>
        <v/>
      </c>
      <c r="V3796" s="59" t="str">
        <f t="shared" si="475"/>
        <v/>
      </c>
      <c r="W3796" s="59" t="str">
        <f t="shared" si="473"/>
        <v/>
      </c>
      <c r="X3796" s="59" t="str">
        <f t="shared" si="476"/>
        <v/>
      </c>
      <c r="AC3796" s="50">
        <f t="shared" si="477"/>
        <v>0</v>
      </c>
      <c r="AD3796" s="43">
        <f t="shared" si="478"/>
        <v>0</v>
      </c>
      <c r="AE3796" s="50">
        <f t="shared" si="479"/>
        <v>0</v>
      </c>
    </row>
    <row r="3797" spans="1:31">
      <c r="A3797" s="59" t="str">
        <f t="shared" si="474"/>
        <v/>
      </c>
      <c r="B3797" s="59" t="str">
        <f t="shared" si="472"/>
        <v/>
      </c>
      <c r="V3797" s="59" t="str">
        <f t="shared" si="475"/>
        <v/>
      </c>
      <c r="W3797" s="59" t="str">
        <f t="shared" si="473"/>
        <v/>
      </c>
      <c r="X3797" s="59" t="str">
        <f t="shared" si="476"/>
        <v/>
      </c>
      <c r="AC3797" s="50">
        <f t="shared" si="477"/>
        <v>0</v>
      </c>
      <c r="AD3797" s="43">
        <f t="shared" si="478"/>
        <v>0</v>
      </c>
      <c r="AE3797" s="50">
        <f t="shared" si="479"/>
        <v>0</v>
      </c>
    </row>
    <row r="3798" spans="1:31">
      <c r="A3798" s="59" t="str">
        <f t="shared" si="474"/>
        <v/>
      </c>
      <c r="B3798" s="59" t="str">
        <f t="shared" si="472"/>
        <v/>
      </c>
      <c r="V3798" s="59" t="str">
        <f t="shared" si="475"/>
        <v/>
      </c>
      <c r="W3798" s="59" t="str">
        <f t="shared" si="473"/>
        <v/>
      </c>
      <c r="X3798" s="59" t="str">
        <f t="shared" si="476"/>
        <v/>
      </c>
      <c r="AC3798" s="50">
        <f t="shared" si="477"/>
        <v>0</v>
      </c>
      <c r="AD3798" s="43">
        <f t="shared" si="478"/>
        <v>0</v>
      </c>
      <c r="AE3798" s="50">
        <f t="shared" si="479"/>
        <v>0</v>
      </c>
    </row>
    <row r="3799" spans="1:31">
      <c r="A3799" s="59" t="str">
        <f t="shared" si="474"/>
        <v/>
      </c>
      <c r="B3799" s="59" t="str">
        <f t="shared" si="472"/>
        <v/>
      </c>
      <c r="V3799" s="59" t="str">
        <f t="shared" si="475"/>
        <v/>
      </c>
      <c r="W3799" s="59" t="str">
        <f t="shared" si="473"/>
        <v/>
      </c>
      <c r="X3799" s="59" t="str">
        <f t="shared" si="476"/>
        <v/>
      </c>
      <c r="AC3799" s="50">
        <f t="shared" si="477"/>
        <v>0</v>
      </c>
      <c r="AD3799" s="43">
        <f t="shared" si="478"/>
        <v>0</v>
      </c>
      <c r="AE3799" s="50">
        <f t="shared" si="479"/>
        <v>0</v>
      </c>
    </row>
    <row r="3800" spans="1:31">
      <c r="A3800" s="59" t="str">
        <f t="shared" si="474"/>
        <v/>
      </c>
      <c r="B3800" s="59" t="str">
        <f t="shared" si="472"/>
        <v/>
      </c>
      <c r="V3800" s="59" t="str">
        <f t="shared" si="475"/>
        <v/>
      </c>
      <c r="W3800" s="59" t="str">
        <f t="shared" si="473"/>
        <v/>
      </c>
      <c r="X3800" s="59" t="str">
        <f t="shared" si="476"/>
        <v/>
      </c>
      <c r="AC3800" s="50">
        <f t="shared" si="477"/>
        <v>0</v>
      </c>
      <c r="AD3800" s="43">
        <f t="shared" si="478"/>
        <v>0</v>
      </c>
      <c r="AE3800" s="50">
        <f t="shared" si="479"/>
        <v>0</v>
      </c>
    </row>
    <row r="3801" spans="1:31">
      <c r="A3801" s="59" t="str">
        <f t="shared" si="474"/>
        <v/>
      </c>
      <c r="B3801" s="59" t="str">
        <f t="shared" si="472"/>
        <v/>
      </c>
      <c r="V3801" s="59" t="str">
        <f t="shared" si="475"/>
        <v/>
      </c>
      <c r="W3801" s="59" t="str">
        <f t="shared" si="473"/>
        <v/>
      </c>
      <c r="X3801" s="59" t="str">
        <f t="shared" si="476"/>
        <v/>
      </c>
      <c r="AC3801" s="50">
        <f t="shared" si="477"/>
        <v>0</v>
      </c>
      <c r="AD3801" s="43">
        <f t="shared" si="478"/>
        <v>0</v>
      </c>
      <c r="AE3801" s="50">
        <f t="shared" si="479"/>
        <v>0</v>
      </c>
    </row>
    <row r="3802" spans="1:31">
      <c r="A3802" s="59" t="str">
        <f t="shared" si="474"/>
        <v/>
      </c>
      <c r="B3802" s="59" t="str">
        <f t="shared" si="472"/>
        <v/>
      </c>
      <c r="V3802" s="59" t="str">
        <f t="shared" si="475"/>
        <v/>
      </c>
      <c r="W3802" s="59" t="str">
        <f t="shared" si="473"/>
        <v/>
      </c>
      <c r="X3802" s="59" t="str">
        <f t="shared" si="476"/>
        <v/>
      </c>
      <c r="AC3802" s="50">
        <f t="shared" si="477"/>
        <v>0</v>
      </c>
      <c r="AD3802" s="43">
        <f t="shared" si="478"/>
        <v>0</v>
      </c>
      <c r="AE3802" s="50">
        <f t="shared" si="479"/>
        <v>0</v>
      </c>
    </row>
    <row r="3803" spans="1:31">
      <c r="A3803" s="59" t="str">
        <f t="shared" si="474"/>
        <v/>
      </c>
      <c r="B3803" s="59" t="str">
        <f t="shared" si="472"/>
        <v/>
      </c>
      <c r="V3803" s="59" t="str">
        <f t="shared" si="475"/>
        <v/>
      </c>
      <c r="W3803" s="59" t="str">
        <f t="shared" si="473"/>
        <v/>
      </c>
      <c r="X3803" s="59" t="str">
        <f t="shared" si="476"/>
        <v/>
      </c>
      <c r="AC3803" s="50">
        <f t="shared" si="477"/>
        <v>0</v>
      </c>
      <c r="AD3803" s="43">
        <f t="shared" si="478"/>
        <v>0</v>
      </c>
      <c r="AE3803" s="50">
        <f t="shared" si="479"/>
        <v>0</v>
      </c>
    </row>
    <row r="3804" spans="1:31">
      <c r="A3804" s="59" t="str">
        <f t="shared" si="474"/>
        <v/>
      </c>
      <c r="B3804" s="59" t="str">
        <f t="shared" si="472"/>
        <v/>
      </c>
      <c r="V3804" s="59" t="str">
        <f t="shared" si="475"/>
        <v/>
      </c>
      <c r="W3804" s="59" t="str">
        <f t="shared" si="473"/>
        <v/>
      </c>
      <c r="X3804" s="59" t="str">
        <f t="shared" si="476"/>
        <v/>
      </c>
      <c r="AC3804" s="50">
        <f t="shared" si="477"/>
        <v>0</v>
      </c>
      <c r="AD3804" s="43">
        <f t="shared" si="478"/>
        <v>0</v>
      </c>
      <c r="AE3804" s="50">
        <f t="shared" si="479"/>
        <v>0</v>
      </c>
    </row>
    <row r="3805" spans="1:31">
      <c r="A3805" s="59" t="str">
        <f t="shared" si="474"/>
        <v/>
      </c>
      <c r="B3805" s="59" t="str">
        <f t="shared" si="472"/>
        <v/>
      </c>
      <c r="V3805" s="59" t="str">
        <f t="shared" si="475"/>
        <v/>
      </c>
      <c r="W3805" s="59" t="str">
        <f t="shared" si="473"/>
        <v/>
      </c>
      <c r="X3805" s="59" t="str">
        <f t="shared" si="476"/>
        <v/>
      </c>
      <c r="AC3805" s="50">
        <f t="shared" si="477"/>
        <v>0</v>
      </c>
      <c r="AD3805" s="43">
        <f t="shared" si="478"/>
        <v>0</v>
      </c>
      <c r="AE3805" s="50">
        <f t="shared" si="479"/>
        <v>0</v>
      </c>
    </row>
    <row r="3806" spans="1:31">
      <c r="A3806" s="59" t="str">
        <f t="shared" si="474"/>
        <v/>
      </c>
      <c r="B3806" s="59" t="str">
        <f t="shared" si="472"/>
        <v/>
      </c>
      <c r="V3806" s="59" t="str">
        <f t="shared" si="475"/>
        <v/>
      </c>
      <c r="W3806" s="59" t="str">
        <f t="shared" si="473"/>
        <v/>
      </c>
      <c r="X3806" s="59" t="str">
        <f t="shared" si="476"/>
        <v/>
      </c>
      <c r="AC3806" s="50">
        <f t="shared" si="477"/>
        <v>0</v>
      </c>
      <c r="AD3806" s="43">
        <f t="shared" si="478"/>
        <v>0</v>
      </c>
      <c r="AE3806" s="50">
        <f t="shared" si="479"/>
        <v>0</v>
      </c>
    </row>
    <row r="3807" spans="1:31">
      <c r="A3807" s="59" t="str">
        <f t="shared" si="474"/>
        <v/>
      </c>
      <c r="B3807" s="59" t="str">
        <f t="shared" si="472"/>
        <v/>
      </c>
      <c r="V3807" s="59" t="str">
        <f t="shared" si="475"/>
        <v/>
      </c>
      <c r="W3807" s="59" t="str">
        <f t="shared" si="473"/>
        <v/>
      </c>
      <c r="X3807" s="59" t="str">
        <f t="shared" si="476"/>
        <v/>
      </c>
      <c r="AC3807" s="50">
        <f t="shared" si="477"/>
        <v>0</v>
      </c>
      <c r="AD3807" s="43">
        <f t="shared" si="478"/>
        <v>0</v>
      </c>
      <c r="AE3807" s="50">
        <f t="shared" si="479"/>
        <v>0</v>
      </c>
    </row>
    <row r="3808" spans="1:31">
      <c r="A3808" s="59" t="str">
        <f t="shared" si="474"/>
        <v/>
      </c>
      <c r="B3808" s="59" t="str">
        <f t="shared" si="472"/>
        <v/>
      </c>
      <c r="V3808" s="59" t="str">
        <f t="shared" si="475"/>
        <v/>
      </c>
      <c r="W3808" s="59" t="str">
        <f t="shared" si="473"/>
        <v/>
      </c>
      <c r="X3808" s="59" t="str">
        <f t="shared" si="476"/>
        <v/>
      </c>
      <c r="AC3808" s="50">
        <f t="shared" si="477"/>
        <v>0</v>
      </c>
      <c r="AD3808" s="43">
        <f t="shared" si="478"/>
        <v>0</v>
      </c>
      <c r="AE3808" s="50">
        <f t="shared" si="479"/>
        <v>0</v>
      </c>
    </row>
    <row r="3809" spans="1:31">
      <c r="A3809" s="59" t="str">
        <f t="shared" si="474"/>
        <v/>
      </c>
      <c r="B3809" s="59" t="str">
        <f t="shared" ref="B3809:B3872" si="480">IF(C3809&lt;&gt;"",LEFT(C3809,9),"")</f>
        <v/>
      </c>
      <c r="V3809" s="59" t="str">
        <f t="shared" si="475"/>
        <v/>
      </c>
      <c r="W3809" s="59" t="str">
        <f t="shared" si="473"/>
        <v/>
      </c>
      <c r="X3809" s="59" t="str">
        <f t="shared" si="476"/>
        <v/>
      </c>
      <c r="AC3809" s="50">
        <f t="shared" si="477"/>
        <v>0</v>
      </c>
      <c r="AD3809" s="43">
        <f t="shared" si="478"/>
        <v>0</v>
      </c>
      <c r="AE3809" s="50">
        <f t="shared" si="479"/>
        <v>0</v>
      </c>
    </row>
    <row r="3810" spans="1:31">
      <c r="A3810" s="59" t="str">
        <f t="shared" si="474"/>
        <v/>
      </c>
      <c r="B3810" s="59" t="str">
        <f t="shared" si="480"/>
        <v/>
      </c>
      <c r="V3810" s="59" t="str">
        <f t="shared" si="475"/>
        <v/>
      </c>
      <c r="W3810" s="59" t="str">
        <f t="shared" si="473"/>
        <v/>
      </c>
      <c r="X3810" s="59" t="str">
        <f t="shared" si="476"/>
        <v/>
      </c>
      <c r="AC3810" s="50">
        <f t="shared" si="477"/>
        <v>0</v>
      </c>
      <c r="AD3810" s="43">
        <f t="shared" si="478"/>
        <v>0</v>
      </c>
      <c r="AE3810" s="50">
        <f t="shared" si="479"/>
        <v>0</v>
      </c>
    </row>
    <row r="3811" spans="1:31">
      <c r="A3811" s="59" t="str">
        <f t="shared" si="474"/>
        <v/>
      </c>
      <c r="B3811" s="59" t="str">
        <f t="shared" si="480"/>
        <v/>
      </c>
      <c r="V3811" s="59" t="str">
        <f t="shared" si="475"/>
        <v/>
      </c>
      <c r="W3811" s="59" t="str">
        <f t="shared" si="473"/>
        <v/>
      </c>
      <c r="X3811" s="59" t="str">
        <f t="shared" si="476"/>
        <v/>
      </c>
      <c r="AC3811" s="50">
        <f t="shared" si="477"/>
        <v>0</v>
      </c>
      <c r="AD3811" s="43">
        <f t="shared" si="478"/>
        <v>0</v>
      </c>
      <c r="AE3811" s="50">
        <f t="shared" si="479"/>
        <v>0</v>
      </c>
    </row>
    <row r="3812" spans="1:31">
      <c r="A3812" s="59" t="str">
        <f t="shared" si="474"/>
        <v/>
      </c>
      <c r="B3812" s="59" t="str">
        <f t="shared" si="480"/>
        <v/>
      </c>
      <c r="V3812" s="59" t="str">
        <f t="shared" si="475"/>
        <v/>
      </c>
      <c r="W3812" s="59" t="str">
        <f t="shared" si="473"/>
        <v/>
      </c>
      <c r="X3812" s="59" t="str">
        <f t="shared" si="476"/>
        <v/>
      </c>
      <c r="AC3812" s="50">
        <f t="shared" si="477"/>
        <v>0</v>
      </c>
      <c r="AD3812" s="43">
        <f t="shared" si="478"/>
        <v>0</v>
      </c>
      <c r="AE3812" s="50">
        <f t="shared" si="479"/>
        <v>0</v>
      </c>
    </row>
    <row r="3813" spans="1:31">
      <c r="A3813" s="59" t="str">
        <f t="shared" si="474"/>
        <v/>
      </c>
      <c r="B3813" s="59" t="str">
        <f t="shared" si="480"/>
        <v/>
      </c>
      <c r="V3813" s="59" t="str">
        <f t="shared" si="475"/>
        <v/>
      </c>
      <c r="W3813" s="59" t="str">
        <f t="shared" si="473"/>
        <v/>
      </c>
      <c r="X3813" s="59" t="str">
        <f t="shared" si="476"/>
        <v/>
      </c>
      <c r="AC3813" s="50">
        <f t="shared" si="477"/>
        <v>0</v>
      </c>
      <c r="AD3813" s="43">
        <f t="shared" si="478"/>
        <v>0</v>
      </c>
      <c r="AE3813" s="50">
        <f t="shared" si="479"/>
        <v>0</v>
      </c>
    </row>
    <row r="3814" spans="1:31">
      <c r="A3814" s="59" t="str">
        <f t="shared" si="474"/>
        <v/>
      </c>
      <c r="B3814" s="59" t="str">
        <f t="shared" si="480"/>
        <v/>
      </c>
      <c r="V3814" s="59" t="str">
        <f t="shared" si="475"/>
        <v/>
      </c>
      <c r="W3814" s="59" t="str">
        <f t="shared" si="473"/>
        <v/>
      </c>
      <c r="X3814" s="59" t="str">
        <f t="shared" si="476"/>
        <v/>
      </c>
      <c r="AC3814" s="50">
        <f t="shared" si="477"/>
        <v>0</v>
      </c>
      <c r="AD3814" s="43">
        <f t="shared" si="478"/>
        <v>0</v>
      </c>
      <c r="AE3814" s="50">
        <f t="shared" si="479"/>
        <v>0</v>
      </c>
    </row>
    <row r="3815" spans="1:31">
      <c r="A3815" s="59" t="str">
        <f t="shared" si="474"/>
        <v/>
      </c>
      <c r="B3815" s="59" t="str">
        <f t="shared" si="480"/>
        <v/>
      </c>
      <c r="V3815" s="59" t="str">
        <f t="shared" si="475"/>
        <v/>
      </c>
      <c r="W3815" s="59" t="str">
        <f t="shared" si="473"/>
        <v/>
      </c>
      <c r="X3815" s="59" t="str">
        <f t="shared" si="476"/>
        <v/>
      </c>
      <c r="AC3815" s="50">
        <f t="shared" si="477"/>
        <v>0</v>
      </c>
      <c r="AD3815" s="43">
        <f t="shared" si="478"/>
        <v>0</v>
      </c>
      <c r="AE3815" s="50">
        <f t="shared" si="479"/>
        <v>0</v>
      </c>
    </row>
    <row r="3816" spans="1:31">
      <c r="A3816" s="59" t="str">
        <f t="shared" si="474"/>
        <v/>
      </c>
      <c r="B3816" s="59" t="str">
        <f t="shared" si="480"/>
        <v/>
      </c>
      <c r="V3816" s="59" t="str">
        <f t="shared" si="475"/>
        <v/>
      </c>
      <c r="W3816" s="59" t="str">
        <f t="shared" si="473"/>
        <v/>
      </c>
      <c r="X3816" s="59" t="str">
        <f t="shared" si="476"/>
        <v/>
      </c>
      <c r="AC3816" s="50">
        <f t="shared" si="477"/>
        <v>0</v>
      </c>
      <c r="AD3816" s="43">
        <f t="shared" si="478"/>
        <v>0</v>
      </c>
      <c r="AE3816" s="50">
        <f t="shared" si="479"/>
        <v>0</v>
      </c>
    </row>
    <row r="3817" spans="1:31">
      <c r="A3817" s="59" t="str">
        <f t="shared" si="474"/>
        <v/>
      </c>
      <c r="B3817" s="59" t="str">
        <f t="shared" si="480"/>
        <v/>
      </c>
      <c r="V3817" s="59" t="str">
        <f t="shared" si="475"/>
        <v/>
      </c>
      <c r="W3817" s="59" t="str">
        <f t="shared" si="473"/>
        <v/>
      </c>
      <c r="X3817" s="59" t="str">
        <f t="shared" si="476"/>
        <v/>
      </c>
      <c r="AC3817" s="50">
        <f t="shared" si="477"/>
        <v>0</v>
      </c>
      <c r="AD3817" s="43">
        <f t="shared" si="478"/>
        <v>0</v>
      </c>
      <c r="AE3817" s="50">
        <f t="shared" si="479"/>
        <v>0</v>
      </c>
    </row>
    <row r="3818" spans="1:31">
      <c r="A3818" s="59" t="str">
        <f t="shared" si="474"/>
        <v/>
      </c>
      <c r="B3818" s="59" t="str">
        <f t="shared" si="480"/>
        <v/>
      </c>
      <c r="V3818" s="59" t="str">
        <f t="shared" si="475"/>
        <v/>
      </c>
      <c r="W3818" s="59" t="str">
        <f t="shared" si="473"/>
        <v/>
      </c>
      <c r="X3818" s="59" t="str">
        <f t="shared" si="476"/>
        <v/>
      </c>
      <c r="AC3818" s="50">
        <f t="shared" si="477"/>
        <v>0</v>
      </c>
      <c r="AD3818" s="43">
        <f t="shared" si="478"/>
        <v>0</v>
      </c>
      <c r="AE3818" s="50">
        <f t="shared" si="479"/>
        <v>0</v>
      </c>
    </row>
    <row r="3819" spans="1:31">
      <c r="A3819" s="59" t="str">
        <f t="shared" si="474"/>
        <v/>
      </c>
      <c r="B3819" s="59" t="str">
        <f t="shared" si="480"/>
        <v/>
      </c>
      <c r="V3819" s="59" t="str">
        <f t="shared" si="475"/>
        <v/>
      </c>
      <c r="W3819" s="59" t="str">
        <f t="shared" si="473"/>
        <v/>
      </c>
      <c r="X3819" s="59" t="str">
        <f t="shared" si="476"/>
        <v/>
      </c>
      <c r="AC3819" s="50">
        <f t="shared" si="477"/>
        <v>0</v>
      </c>
      <c r="AD3819" s="43">
        <f t="shared" si="478"/>
        <v>0</v>
      </c>
      <c r="AE3819" s="50">
        <f t="shared" si="479"/>
        <v>0</v>
      </c>
    </row>
    <row r="3820" spans="1:31">
      <c r="A3820" s="59" t="str">
        <f t="shared" si="474"/>
        <v/>
      </c>
      <c r="B3820" s="59" t="str">
        <f t="shared" si="480"/>
        <v/>
      </c>
      <c r="V3820" s="59" t="str">
        <f t="shared" si="475"/>
        <v/>
      </c>
      <c r="W3820" s="59" t="str">
        <f t="shared" si="473"/>
        <v/>
      </c>
      <c r="X3820" s="59" t="str">
        <f t="shared" si="476"/>
        <v/>
      </c>
      <c r="AC3820" s="50">
        <f t="shared" si="477"/>
        <v>0</v>
      </c>
      <c r="AD3820" s="43">
        <f t="shared" si="478"/>
        <v>0</v>
      </c>
      <c r="AE3820" s="50">
        <f t="shared" si="479"/>
        <v>0</v>
      </c>
    </row>
    <row r="3821" spans="1:31">
      <c r="A3821" s="59" t="str">
        <f t="shared" si="474"/>
        <v/>
      </c>
      <c r="B3821" s="59" t="str">
        <f t="shared" si="480"/>
        <v/>
      </c>
      <c r="V3821" s="59" t="str">
        <f t="shared" si="475"/>
        <v/>
      </c>
      <c r="W3821" s="59" t="str">
        <f t="shared" si="473"/>
        <v/>
      </c>
      <c r="X3821" s="59" t="str">
        <f t="shared" si="476"/>
        <v/>
      </c>
      <c r="AC3821" s="50">
        <f t="shared" si="477"/>
        <v>0</v>
      </c>
      <c r="AD3821" s="43">
        <f t="shared" si="478"/>
        <v>0</v>
      </c>
      <c r="AE3821" s="50">
        <f t="shared" si="479"/>
        <v>0</v>
      </c>
    </row>
    <row r="3822" spans="1:31">
      <c r="A3822" s="59" t="str">
        <f t="shared" si="474"/>
        <v/>
      </c>
      <c r="B3822" s="59" t="str">
        <f t="shared" si="480"/>
        <v/>
      </c>
      <c r="V3822" s="59" t="str">
        <f t="shared" si="475"/>
        <v/>
      </c>
      <c r="W3822" s="59" t="str">
        <f t="shared" si="473"/>
        <v/>
      </c>
      <c r="X3822" s="59" t="str">
        <f t="shared" si="476"/>
        <v/>
      </c>
      <c r="AC3822" s="50">
        <f t="shared" si="477"/>
        <v>0</v>
      </c>
      <c r="AD3822" s="43">
        <f t="shared" si="478"/>
        <v>0</v>
      </c>
      <c r="AE3822" s="50">
        <f t="shared" si="479"/>
        <v>0</v>
      </c>
    </row>
    <row r="3823" spans="1:31">
      <c r="A3823" s="59" t="str">
        <f t="shared" si="474"/>
        <v/>
      </c>
      <c r="B3823" s="59" t="str">
        <f t="shared" si="480"/>
        <v/>
      </c>
      <c r="V3823" s="59" t="str">
        <f t="shared" si="475"/>
        <v/>
      </c>
      <c r="W3823" s="59" t="str">
        <f t="shared" si="473"/>
        <v/>
      </c>
      <c r="X3823" s="59" t="str">
        <f t="shared" si="476"/>
        <v/>
      </c>
      <c r="AC3823" s="50">
        <f t="shared" si="477"/>
        <v>0</v>
      </c>
      <c r="AD3823" s="43">
        <f t="shared" si="478"/>
        <v>0</v>
      </c>
      <c r="AE3823" s="50">
        <f t="shared" si="479"/>
        <v>0</v>
      </c>
    </row>
    <row r="3824" spans="1:31">
      <c r="A3824" s="59" t="str">
        <f t="shared" si="474"/>
        <v/>
      </c>
      <c r="B3824" s="59" t="str">
        <f t="shared" si="480"/>
        <v/>
      </c>
      <c r="V3824" s="59" t="str">
        <f t="shared" si="475"/>
        <v/>
      </c>
      <c r="W3824" s="59" t="str">
        <f t="shared" si="473"/>
        <v/>
      </c>
      <c r="X3824" s="59" t="str">
        <f t="shared" si="476"/>
        <v/>
      </c>
      <c r="AC3824" s="50">
        <f t="shared" si="477"/>
        <v>0</v>
      </c>
      <c r="AD3824" s="43">
        <f t="shared" si="478"/>
        <v>0</v>
      </c>
      <c r="AE3824" s="50">
        <f t="shared" si="479"/>
        <v>0</v>
      </c>
    </row>
    <row r="3825" spans="1:31">
      <c r="A3825" s="59" t="str">
        <f t="shared" si="474"/>
        <v/>
      </c>
      <c r="B3825" s="59" t="str">
        <f t="shared" si="480"/>
        <v/>
      </c>
      <c r="V3825" s="59" t="str">
        <f t="shared" si="475"/>
        <v/>
      </c>
      <c r="W3825" s="59" t="str">
        <f t="shared" si="473"/>
        <v/>
      </c>
      <c r="X3825" s="59" t="str">
        <f t="shared" si="476"/>
        <v/>
      </c>
      <c r="AC3825" s="50">
        <f t="shared" si="477"/>
        <v>0</v>
      </c>
      <c r="AD3825" s="43">
        <f t="shared" si="478"/>
        <v>0</v>
      </c>
      <c r="AE3825" s="50">
        <f t="shared" si="479"/>
        <v>0</v>
      </c>
    </row>
    <row r="3826" spans="1:31">
      <c r="A3826" s="59" t="str">
        <f t="shared" si="474"/>
        <v/>
      </c>
      <c r="B3826" s="59" t="str">
        <f t="shared" si="480"/>
        <v/>
      </c>
      <c r="V3826" s="59" t="str">
        <f t="shared" si="475"/>
        <v/>
      </c>
      <c r="W3826" s="59" t="str">
        <f t="shared" si="473"/>
        <v/>
      </c>
      <c r="X3826" s="59" t="str">
        <f t="shared" si="476"/>
        <v/>
      </c>
      <c r="AC3826" s="50">
        <f t="shared" si="477"/>
        <v>0</v>
      </c>
      <c r="AD3826" s="43">
        <f t="shared" si="478"/>
        <v>0</v>
      </c>
      <c r="AE3826" s="50">
        <f t="shared" si="479"/>
        <v>0</v>
      </c>
    </row>
    <row r="3827" spans="1:31">
      <c r="A3827" s="59" t="str">
        <f t="shared" si="474"/>
        <v/>
      </c>
      <c r="B3827" s="59" t="str">
        <f t="shared" si="480"/>
        <v/>
      </c>
      <c r="V3827" s="59" t="str">
        <f t="shared" si="475"/>
        <v/>
      </c>
      <c r="W3827" s="59" t="str">
        <f t="shared" si="473"/>
        <v/>
      </c>
      <c r="X3827" s="59" t="str">
        <f t="shared" si="476"/>
        <v/>
      </c>
      <c r="AC3827" s="50">
        <f t="shared" si="477"/>
        <v>0</v>
      </c>
      <c r="AD3827" s="43">
        <f t="shared" si="478"/>
        <v>0</v>
      </c>
      <c r="AE3827" s="50">
        <f t="shared" si="479"/>
        <v>0</v>
      </c>
    </row>
    <row r="3828" spans="1:31">
      <c r="A3828" s="59" t="str">
        <f t="shared" si="474"/>
        <v/>
      </c>
      <c r="B3828" s="59" t="str">
        <f t="shared" si="480"/>
        <v/>
      </c>
      <c r="V3828" s="59" t="str">
        <f t="shared" si="475"/>
        <v/>
      </c>
      <c r="W3828" s="59" t="str">
        <f t="shared" si="473"/>
        <v/>
      </c>
      <c r="X3828" s="59" t="str">
        <f t="shared" si="476"/>
        <v/>
      </c>
      <c r="AC3828" s="50">
        <f t="shared" si="477"/>
        <v>0</v>
      </c>
      <c r="AD3828" s="43">
        <f t="shared" si="478"/>
        <v>0</v>
      </c>
      <c r="AE3828" s="50">
        <f t="shared" si="479"/>
        <v>0</v>
      </c>
    </row>
    <row r="3829" spans="1:31">
      <c r="A3829" s="59" t="str">
        <f t="shared" si="474"/>
        <v/>
      </c>
      <c r="B3829" s="59" t="str">
        <f t="shared" si="480"/>
        <v/>
      </c>
      <c r="V3829" s="59" t="str">
        <f t="shared" si="475"/>
        <v/>
      </c>
      <c r="W3829" s="59" t="str">
        <f t="shared" si="473"/>
        <v/>
      </c>
      <c r="X3829" s="59" t="str">
        <f t="shared" si="476"/>
        <v/>
      </c>
      <c r="AC3829" s="50">
        <f t="shared" si="477"/>
        <v>0</v>
      </c>
      <c r="AD3829" s="43">
        <f t="shared" si="478"/>
        <v>0</v>
      </c>
      <c r="AE3829" s="50">
        <f t="shared" si="479"/>
        <v>0</v>
      </c>
    </row>
    <row r="3830" spans="1:31">
      <c r="A3830" s="59" t="str">
        <f t="shared" si="474"/>
        <v/>
      </c>
      <c r="B3830" s="59" t="str">
        <f t="shared" si="480"/>
        <v/>
      </c>
      <c r="V3830" s="59" t="str">
        <f t="shared" si="475"/>
        <v/>
      </c>
      <c r="W3830" s="59" t="str">
        <f t="shared" si="473"/>
        <v/>
      </c>
      <c r="X3830" s="59" t="str">
        <f t="shared" si="476"/>
        <v/>
      </c>
      <c r="AC3830" s="50">
        <f t="shared" si="477"/>
        <v>0</v>
      </c>
      <c r="AD3830" s="43">
        <f t="shared" si="478"/>
        <v>0</v>
      </c>
      <c r="AE3830" s="50">
        <f t="shared" si="479"/>
        <v>0</v>
      </c>
    </row>
    <row r="3831" spans="1:31">
      <c r="A3831" s="59" t="str">
        <f t="shared" si="474"/>
        <v/>
      </c>
      <c r="B3831" s="59" t="str">
        <f t="shared" si="480"/>
        <v/>
      </c>
      <c r="V3831" s="59" t="str">
        <f t="shared" si="475"/>
        <v/>
      </c>
      <c r="W3831" s="59" t="str">
        <f t="shared" si="473"/>
        <v/>
      </c>
      <c r="X3831" s="59" t="str">
        <f t="shared" si="476"/>
        <v/>
      </c>
      <c r="AC3831" s="50">
        <f t="shared" si="477"/>
        <v>0</v>
      </c>
      <c r="AD3831" s="43">
        <f t="shared" si="478"/>
        <v>0</v>
      </c>
      <c r="AE3831" s="50">
        <f t="shared" si="479"/>
        <v>0</v>
      </c>
    </row>
    <row r="3832" spans="1:31">
      <c r="A3832" s="59" t="str">
        <f t="shared" si="474"/>
        <v/>
      </c>
      <c r="B3832" s="59" t="str">
        <f t="shared" si="480"/>
        <v/>
      </c>
      <c r="V3832" s="59" t="str">
        <f t="shared" si="475"/>
        <v/>
      </c>
      <c r="W3832" s="59" t="str">
        <f t="shared" si="473"/>
        <v/>
      </c>
      <c r="X3832" s="59" t="str">
        <f t="shared" si="476"/>
        <v/>
      </c>
      <c r="AC3832" s="50">
        <f t="shared" si="477"/>
        <v>0</v>
      </c>
      <c r="AD3832" s="43">
        <f t="shared" si="478"/>
        <v>0</v>
      </c>
      <c r="AE3832" s="50">
        <f t="shared" si="479"/>
        <v>0</v>
      </c>
    </row>
    <row r="3833" spans="1:31">
      <c r="A3833" s="59" t="str">
        <f t="shared" si="474"/>
        <v/>
      </c>
      <c r="B3833" s="59" t="str">
        <f t="shared" si="480"/>
        <v/>
      </c>
      <c r="V3833" s="59" t="str">
        <f t="shared" si="475"/>
        <v/>
      </c>
      <c r="W3833" s="59" t="str">
        <f t="shared" si="473"/>
        <v/>
      </c>
      <c r="X3833" s="59" t="str">
        <f t="shared" si="476"/>
        <v/>
      </c>
      <c r="AC3833" s="50">
        <f t="shared" si="477"/>
        <v>0</v>
      </c>
      <c r="AD3833" s="43">
        <f t="shared" si="478"/>
        <v>0</v>
      </c>
      <c r="AE3833" s="50">
        <f t="shared" si="479"/>
        <v>0</v>
      </c>
    </row>
    <row r="3834" spans="1:31">
      <c r="A3834" s="59" t="str">
        <f t="shared" si="474"/>
        <v/>
      </c>
      <c r="B3834" s="59" t="str">
        <f t="shared" si="480"/>
        <v/>
      </c>
      <c r="V3834" s="59" t="str">
        <f t="shared" si="475"/>
        <v/>
      </c>
      <c r="W3834" s="59" t="str">
        <f t="shared" si="473"/>
        <v/>
      </c>
      <c r="X3834" s="59" t="str">
        <f t="shared" si="476"/>
        <v/>
      </c>
      <c r="AC3834" s="50">
        <f t="shared" si="477"/>
        <v>0</v>
      </c>
      <c r="AD3834" s="43">
        <f t="shared" si="478"/>
        <v>0</v>
      </c>
      <c r="AE3834" s="50">
        <f t="shared" si="479"/>
        <v>0</v>
      </c>
    </row>
    <row r="3835" spans="1:31">
      <c r="A3835" s="59" t="str">
        <f t="shared" si="474"/>
        <v/>
      </c>
      <c r="B3835" s="59" t="str">
        <f t="shared" si="480"/>
        <v/>
      </c>
      <c r="V3835" s="59" t="str">
        <f t="shared" si="475"/>
        <v/>
      </c>
      <c r="W3835" s="59" t="str">
        <f t="shared" si="473"/>
        <v/>
      </c>
      <c r="X3835" s="59" t="str">
        <f t="shared" si="476"/>
        <v/>
      </c>
      <c r="AC3835" s="50">
        <f t="shared" si="477"/>
        <v>0</v>
      </c>
      <c r="AD3835" s="43">
        <f t="shared" si="478"/>
        <v>0</v>
      </c>
      <c r="AE3835" s="50">
        <f t="shared" si="479"/>
        <v>0</v>
      </c>
    </row>
    <row r="3836" spans="1:31">
      <c r="A3836" s="59" t="str">
        <f t="shared" si="474"/>
        <v/>
      </c>
      <c r="B3836" s="59" t="str">
        <f t="shared" si="480"/>
        <v/>
      </c>
      <c r="V3836" s="59" t="str">
        <f t="shared" si="475"/>
        <v/>
      </c>
      <c r="W3836" s="59" t="str">
        <f t="shared" si="473"/>
        <v/>
      </c>
      <c r="X3836" s="59" t="str">
        <f t="shared" si="476"/>
        <v/>
      </c>
      <c r="AC3836" s="50">
        <f t="shared" si="477"/>
        <v>0</v>
      </c>
      <c r="AD3836" s="43">
        <f t="shared" si="478"/>
        <v>0</v>
      </c>
      <c r="AE3836" s="50">
        <f t="shared" si="479"/>
        <v>0</v>
      </c>
    </row>
    <row r="3837" spans="1:31">
      <c r="A3837" s="59" t="str">
        <f t="shared" si="474"/>
        <v/>
      </c>
      <c r="B3837" s="59" t="str">
        <f t="shared" si="480"/>
        <v/>
      </c>
      <c r="V3837" s="59" t="str">
        <f t="shared" si="475"/>
        <v/>
      </c>
      <c r="W3837" s="59" t="str">
        <f t="shared" si="473"/>
        <v/>
      </c>
      <c r="X3837" s="59" t="str">
        <f t="shared" si="476"/>
        <v/>
      </c>
      <c r="AC3837" s="50">
        <f t="shared" si="477"/>
        <v>0</v>
      </c>
      <c r="AD3837" s="43">
        <f t="shared" si="478"/>
        <v>0</v>
      </c>
      <c r="AE3837" s="50">
        <f t="shared" si="479"/>
        <v>0</v>
      </c>
    </row>
    <row r="3838" spans="1:31">
      <c r="A3838" s="59" t="str">
        <f t="shared" si="474"/>
        <v/>
      </c>
      <c r="B3838" s="59" t="str">
        <f t="shared" si="480"/>
        <v/>
      </c>
      <c r="V3838" s="59" t="str">
        <f t="shared" si="475"/>
        <v/>
      </c>
      <c r="W3838" s="59" t="str">
        <f t="shared" si="473"/>
        <v/>
      </c>
      <c r="X3838" s="59" t="str">
        <f t="shared" si="476"/>
        <v/>
      </c>
      <c r="AC3838" s="50">
        <f t="shared" si="477"/>
        <v>0</v>
      </c>
      <c r="AD3838" s="43">
        <f t="shared" si="478"/>
        <v>0</v>
      </c>
      <c r="AE3838" s="50">
        <f t="shared" si="479"/>
        <v>0</v>
      </c>
    </row>
    <row r="3839" spans="1:31">
      <c r="A3839" s="59" t="str">
        <f t="shared" si="474"/>
        <v/>
      </c>
      <c r="B3839" s="59" t="str">
        <f t="shared" si="480"/>
        <v/>
      </c>
      <c r="V3839" s="59" t="str">
        <f t="shared" si="475"/>
        <v/>
      </c>
      <c r="W3839" s="59" t="str">
        <f t="shared" si="473"/>
        <v/>
      </c>
      <c r="X3839" s="59" t="str">
        <f t="shared" si="476"/>
        <v/>
      </c>
      <c r="AC3839" s="50">
        <f t="shared" si="477"/>
        <v>0</v>
      </c>
      <c r="AD3839" s="43">
        <f t="shared" si="478"/>
        <v>0</v>
      </c>
      <c r="AE3839" s="50">
        <f t="shared" si="479"/>
        <v>0</v>
      </c>
    </row>
    <row r="3840" spans="1:31">
      <c r="A3840" s="59" t="str">
        <f t="shared" si="474"/>
        <v/>
      </c>
      <c r="B3840" s="59" t="str">
        <f t="shared" si="480"/>
        <v/>
      </c>
      <c r="V3840" s="59" t="str">
        <f t="shared" si="475"/>
        <v/>
      </c>
      <c r="W3840" s="59" t="str">
        <f t="shared" si="473"/>
        <v/>
      </c>
      <c r="X3840" s="59" t="str">
        <f t="shared" si="476"/>
        <v/>
      </c>
      <c r="AC3840" s="50">
        <f t="shared" si="477"/>
        <v>0</v>
      </c>
      <c r="AD3840" s="43">
        <f t="shared" si="478"/>
        <v>0</v>
      </c>
      <c r="AE3840" s="50">
        <f t="shared" si="479"/>
        <v>0</v>
      </c>
    </row>
    <row r="3841" spans="1:31">
      <c r="A3841" s="59" t="str">
        <f t="shared" si="474"/>
        <v/>
      </c>
      <c r="B3841" s="59" t="str">
        <f t="shared" si="480"/>
        <v/>
      </c>
      <c r="V3841" s="59" t="str">
        <f t="shared" si="475"/>
        <v/>
      </c>
      <c r="W3841" s="59" t="str">
        <f t="shared" si="473"/>
        <v/>
      </c>
      <c r="X3841" s="59" t="str">
        <f t="shared" si="476"/>
        <v/>
      </c>
      <c r="AC3841" s="50">
        <f t="shared" si="477"/>
        <v>0</v>
      </c>
      <c r="AD3841" s="43">
        <f t="shared" si="478"/>
        <v>0</v>
      </c>
      <c r="AE3841" s="50">
        <f t="shared" si="479"/>
        <v>0</v>
      </c>
    </row>
    <row r="3842" spans="1:31">
      <c r="A3842" s="59" t="str">
        <f t="shared" si="474"/>
        <v/>
      </c>
      <c r="B3842" s="59" t="str">
        <f t="shared" si="480"/>
        <v/>
      </c>
      <c r="V3842" s="59" t="str">
        <f t="shared" si="475"/>
        <v/>
      </c>
      <c r="W3842" s="59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59" t="str">
        <f t="shared" si="476"/>
        <v/>
      </c>
      <c r="AC3842" s="50">
        <f t="shared" si="477"/>
        <v>0</v>
      </c>
      <c r="AD3842" s="43">
        <f t="shared" si="478"/>
        <v>0</v>
      </c>
      <c r="AE3842" s="50">
        <f t="shared" si="479"/>
        <v>0</v>
      </c>
    </row>
    <row r="3843" spans="1:31">
      <c r="A3843" s="59" t="str">
        <f t="shared" ref="A3843:A3906" si="482">IF(G3843&amp;Q3843&lt;&gt;"",W3843&amp;Q3843,"")</f>
        <v/>
      </c>
      <c r="B3843" s="59" t="str">
        <f t="shared" si="480"/>
        <v/>
      </c>
      <c r="V3843" s="59" t="str">
        <f t="shared" ref="V3843:V3906" si="483">W3843&amp;H3843</f>
        <v/>
      </c>
      <c r="W3843" s="59" t="str">
        <f t="shared" si="481"/>
        <v/>
      </c>
      <c r="X3843" s="59" t="str">
        <f t="shared" ref="X3843:X3906" si="484">IF(A3843&lt;&gt;"",IFERROR(IF(FIND(" ",G3843)&gt;=1,MID(G3843,FIND(" ",G3843)+1,LEN(G3843)),""),""),"")</f>
        <v/>
      </c>
      <c r="AC3843" s="50">
        <f t="shared" ref="AC3843:AC3906" si="485">IFERROR(VALUE(MID($C3843,1,2)),0)</f>
        <v>0</v>
      </c>
      <c r="AD3843" s="43">
        <f t="shared" ref="AD3843:AD3906" si="486">IFERROR(VALUE(MID($C3843,4,3)),0)</f>
        <v>0</v>
      </c>
      <c r="AE3843" s="50">
        <f t="shared" ref="AE3843:AE3906" si="487">VALUE(RIGHT("00"&amp;AC3843,2)&amp;RIGHT("000"&amp;AD3843,3))</f>
        <v>0</v>
      </c>
    </row>
    <row r="3844" spans="1:31">
      <c r="A3844" s="59" t="str">
        <f t="shared" si="482"/>
        <v/>
      </c>
      <c r="B3844" s="59" t="str">
        <f t="shared" si="480"/>
        <v/>
      </c>
      <c r="V3844" s="59" t="str">
        <f t="shared" si="483"/>
        <v/>
      </c>
      <c r="W3844" s="59" t="str">
        <f t="shared" si="481"/>
        <v/>
      </c>
      <c r="X3844" s="59" t="str">
        <f t="shared" si="484"/>
        <v/>
      </c>
      <c r="AC3844" s="50">
        <f t="shared" si="485"/>
        <v>0</v>
      </c>
      <c r="AD3844" s="43">
        <f t="shared" si="486"/>
        <v>0</v>
      </c>
      <c r="AE3844" s="50">
        <f t="shared" si="487"/>
        <v>0</v>
      </c>
    </row>
    <row r="3845" spans="1:31">
      <c r="A3845" s="59" t="str">
        <f t="shared" si="482"/>
        <v/>
      </c>
      <c r="B3845" s="59" t="str">
        <f t="shared" si="480"/>
        <v/>
      </c>
      <c r="V3845" s="59" t="str">
        <f t="shared" si="483"/>
        <v/>
      </c>
      <c r="W3845" s="59" t="str">
        <f t="shared" si="481"/>
        <v/>
      </c>
      <c r="X3845" s="59" t="str">
        <f t="shared" si="484"/>
        <v/>
      </c>
      <c r="AC3845" s="50">
        <f t="shared" si="485"/>
        <v>0</v>
      </c>
      <c r="AD3845" s="43">
        <f t="shared" si="486"/>
        <v>0</v>
      </c>
      <c r="AE3845" s="50">
        <f t="shared" si="487"/>
        <v>0</v>
      </c>
    </row>
    <row r="3846" spans="1:31">
      <c r="A3846" s="59" t="str">
        <f t="shared" si="482"/>
        <v/>
      </c>
      <c r="B3846" s="59" t="str">
        <f t="shared" si="480"/>
        <v/>
      </c>
      <c r="V3846" s="59" t="str">
        <f t="shared" si="483"/>
        <v/>
      </c>
      <c r="W3846" s="59" t="str">
        <f t="shared" si="481"/>
        <v/>
      </c>
      <c r="X3846" s="59" t="str">
        <f t="shared" si="484"/>
        <v/>
      </c>
      <c r="AC3846" s="50">
        <f t="shared" si="485"/>
        <v>0</v>
      </c>
      <c r="AD3846" s="43">
        <f t="shared" si="486"/>
        <v>0</v>
      </c>
      <c r="AE3846" s="50">
        <f t="shared" si="487"/>
        <v>0</v>
      </c>
    </row>
    <row r="3847" spans="1:31">
      <c r="A3847" s="59" t="str">
        <f t="shared" si="482"/>
        <v/>
      </c>
      <c r="B3847" s="59" t="str">
        <f t="shared" si="480"/>
        <v/>
      </c>
      <c r="V3847" s="59" t="str">
        <f t="shared" si="483"/>
        <v/>
      </c>
      <c r="W3847" s="59" t="str">
        <f t="shared" si="481"/>
        <v/>
      </c>
      <c r="X3847" s="59" t="str">
        <f t="shared" si="484"/>
        <v/>
      </c>
      <c r="AC3847" s="50">
        <f t="shared" si="485"/>
        <v>0</v>
      </c>
      <c r="AD3847" s="43">
        <f t="shared" si="486"/>
        <v>0</v>
      </c>
      <c r="AE3847" s="50">
        <f t="shared" si="487"/>
        <v>0</v>
      </c>
    </row>
    <row r="3848" spans="1:31">
      <c r="A3848" s="59" t="str">
        <f t="shared" si="482"/>
        <v/>
      </c>
      <c r="B3848" s="59" t="str">
        <f t="shared" si="480"/>
        <v/>
      </c>
      <c r="V3848" s="59" t="str">
        <f t="shared" si="483"/>
        <v/>
      </c>
      <c r="W3848" s="59" t="str">
        <f t="shared" si="481"/>
        <v/>
      </c>
      <c r="X3848" s="59" t="str">
        <f t="shared" si="484"/>
        <v/>
      </c>
      <c r="AC3848" s="50">
        <f t="shared" si="485"/>
        <v>0</v>
      </c>
      <c r="AD3848" s="43">
        <f t="shared" si="486"/>
        <v>0</v>
      </c>
      <c r="AE3848" s="50">
        <f t="shared" si="487"/>
        <v>0</v>
      </c>
    </row>
    <row r="3849" spans="1:31">
      <c r="A3849" s="59" t="str">
        <f t="shared" si="482"/>
        <v/>
      </c>
      <c r="B3849" s="59" t="str">
        <f t="shared" si="480"/>
        <v/>
      </c>
      <c r="V3849" s="59" t="str">
        <f t="shared" si="483"/>
        <v/>
      </c>
      <c r="W3849" s="59" t="str">
        <f t="shared" si="481"/>
        <v/>
      </c>
      <c r="X3849" s="59" t="str">
        <f t="shared" si="484"/>
        <v/>
      </c>
      <c r="AC3849" s="50">
        <f t="shared" si="485"/>
        <v>0</v>
      </c>
      <c r="AD3849" s="43">
        <f t="shared" si="486"/>
        <v>0</v>
      </c>
      <c r="AE3849" s="50">
        <f t="shared" si="487"/>
        <v>0</v>
      </c>
    </row>
    <row r="3850" spans="1:31">
      <c r="A3850" s="59" t="str">
        <f t="shared" si="482"/>
        <v/>
      </c>
      <c r="B3850" s="59" t="str">
        <f t="shared" si="480"/>
        <v/>
      </c>
      <c r="V3850" s="59" t="str">
        <f t="shared" si="483"/>
        <v/>
      </c>
      <c r="W3850" s="59" t="str">
        <f t="shared" si="481"/>
        <v/>
      </c>
      <c r="X3850" s="59" t="str">
        <f t="shared" si="484"/>
        <v/>
      </c>
      <c r="AC3850" s="50">
        <f t="shared" si="485"/>
        <v>0</v>
      </c>
      <c r="AD3850" s="43">
        <f t="shared" si="486"/>
        <v>0</v>
      </c>
      <c r="AE3850" s="50">
        <f t="shared" si="487"/>
        <v>0</v>
      </c>
    </row>
    <row r="3851" spans="1:31">
      <c r="A3851" s="59" t="str">
        <f t="shared" si="482"/>
        <v/>
      </c>
      <c r="B3851" s="59" t="str">
        <f t="shared" si="480"/>
        <v/>
      </c>
      <c r="V3851" s="59" t="str">
        <f t="shared" si="483"/>
        <v/>
      </c>
      <c r="W3851" s="59" t="str">
        <f t="shared" si="481"/>
        <v/>
      </c>
      <c r="X3851" s="59" t="str">
        <f t="shared" si="484"/>
        <v/>
      </c>
      <c r="AC3851" s="50">
        <f t="shared" si="485"/>
        <v>0</v>
      </c>
      <c r="AD3851" s="43">
        <f t="shared" si="486"/>
        <v>0</v>
      </c>
      <c r="AE3851" s="50">
        <f t="shared" si="487"/>
        <v>0</v>
      </c>
    </row>
    <row r="3852" spans="1:31">
      <c r="A3852" s="59" t="str">
        <f t="shared" si="482"/>
        <v/>
      </c>
      <c r="B3852" s="59" t="str">
        <f t="shared" si="480"/>
        <v/>
      </c>
      <c r="V3852" s="59" t="str">
        <f t="shared" si="483"/>
        <v/>
      </c>
      <c r="W3852" s="59" t="str">
        <f t="shared" si="481"/>
        <v/>
      </c>
      <c r="X3852" s="59" t="str">
        <f t="shared" si="484"/>
        <v/>
      </c>
      <c r="AC3852" s="50">
        <f t="shared" si="485"/>
        <v>0</v>
      </c>
      <c r="AD3852" s="43">
        <f t="shared" si="486"/>
        <v>0</v>
      </c>
      <c r="AE3852" s="50">
        <f t="shared" si="487"/>
        <v>0</v>
      </c>
    </row>
    <row r="3853" spans="1:31">
      <c r="A3853" s="59" t="str">
        <f t="shared" si="482"/>
        <v/>
      </c>
      <c r="B3853" s="59" t="str">
        <f t="shared" si="480"/>
        <v/>
      </c>
      <c r="V3853" s="59" t="str">
        <f t="shared" si="483"/>
        <v/>
      </c>
      <c r="W3853" s="59" t="str">
        <f t="shared" si="481"/>
        <v/>
      </c>
      <c r="X3853" s="59" t="str">
        <f t="shared" si="484"/>
        <v/>
      </c>
      <c r="AC3853" s="50">
        <f t="shared" si="485"/>
        <v>0</v>
      </c>
      <c r="AD3853" s="43">
        <f t="shared" si="486"/>
        <v>0</v>
      </c>
      <c r="AE3853" s="50">
        <f t="shared" si="487"/>
        <v>0</v>
      </c>
    </row>
    <row r="3854" spans="1:31">
      <c r="A3854" s="59" t="str">
        <f t="shared" si="482"/>
        <v/>
      </c>
      <c r="B3854" s="59" t="str">
        <f t="shared" si="480"/>
        <v/>
      </c>
      <c r="V3854" s="59" t="str">
        <f t="shared" si="483"/>
        <v/>
      </c>
      <c r="W3854" s="59" t="str">
        <f t="shared" si="481"/>
        <v/>
      </c>
      <c r="X3854" s="59" t="str">
        <f t="shared" si="484"/>
        <v/>
      </c>
      <c r="AC3854" s="50">
        <f t="shared" si="485"/>
        <v>0</v>
      </c>
      <c r="AD3854" s="43">
        <f t="shared" si="486"/>
        <v>0</v>
      </c>
      <c r="AE3854" s="50">
        <f t="shared" si="487"/>
        <v>0</v>
      </c>
    </row>
    <row r="3855" spans="1:31">
      <c r="A3855" s="59" t="str">
        <f t="shared" si="482"/>
        <v/>
      </c>
      <c r="B3855" s="59" t="str">
        <f t="shared" si="480"/>
        <v/>
      </c>
      <c r="V3855" s="59" t="str">
        <f t="shared" si="483"/>
        <v/>
      </c>
      <c r="W3855" s="59" t="str">
        <f t="shared" si="481"/>
        <v/>
      </c>
      <c r="X3855" s="59" t="str">
        <f t="shared" si="484"/>
        <v/>
      </c>
      <c r="AC3855" s="50">
        <f t="shared" si="485"/>
        <v>0</v>
      </c>
      <c r="AD3855" s="43">
        <f t="shared" si="486"/>
        <v>0</v>
      </c>
      <c r="AE3855" s="50">
        <f t="shared" si="487"/>
        <v>0</v>
      </c>
    </row>
    <row r="3856" spans="1:31">
      <c r="A3856" s="59" t="str">
        <f t="shared" si="482"/>
        <v/>
      </c>
      <c r="B3856" s="59" t="str">
        <f t="shared" si="480"/>
        <v/>
      </c>
      <c r="V3856" s="59" t="str">
        <f t="shared" si="483"/>
        <v/>
      </c>
      <c r="W3856" s="59" t="str">
        <f t="shared" si="481"/>
        <v/>
      </c>
      <c r="X3856" s="59" t="str">
        <f t="shared" si="484"/>
        <v/>
      </c>
      <c r="AC3856" s="50">
        <f t="shared" si="485"/>
        <v>0</v>
      </c>
      <c r="AD3856" s="43">
        <f t="shared" si="486"/>
        <v>0</v>
      </c>
      <c r="AE3856" s="50">
        <f t="shared" si="487"/>
        <v>0</v>
      </c>
    </row>
    <row r="3857" spans="1:31">
      <c r="A3857" s="59" t="str">
        <f t="shared" si="482"/>
        <v/>
      </c>
      <c r="B3857" s="59" t="str">
        <f t="shared" si="480"/>
        <v/>
      </c>
      <c r="V3857" s="59" t="str">
        <f t="shared" si="483"/>
        <v/>
      </c>
      <c r="W3857" s="59" t="str">
        <f t="shared" si="481"/>
        <v/>
      </c>
      <c r="X3857" s="59" t="str">
        <f t="shared" si="484"/>
        <v/>
      </c>
      <c r="AC3857" s="50">
        <f t="shared" si="485"/>
        <v>0</v>
      </c>
      <c r="AD3857" s="43">
        <f t="shared" si="486"/>
        <v>0</v>
      </c>
      <c r="AE3857" s="50">
        <f t="shared" si="487"/>
        <v>0</v>
      </c>
    </row>
    <row r="3858" spans="1:31">
      <c r="A3858" s="59" t="str">
        <f t="shared" si="482"/>
        <v/>
      </c>
      <c r="B3858" s="59" t="str">
        <f t="shared" si="480"/>
        <v/>
      </c>
      <c r="V3858" s="59" t="str">
        <f t="shared" si="483"/>
        <v/>
      </c>
      <c r="W3858" s="59" t="str">
        <f t="shared" si="481"/>
        <v/>
      </c>
      <c r="X3858" s="59" t="str">
        <f t="shared" si="484"/>
        <v/>
      </c>
      <c r="AC3858" s="50">
        <f t="shared" si="485"/>
        <v>0</v>
      </c>
      <c r="AD3858" s="43">
        <f t="shared" si="486"/>
        <v>0</v>
      </c>
      <c r="AE3858" s="50">
        <f t="shared" si="487"/>
        <v>0</v>
      </c>
    </row>
    <row r="3859" spans="1:31">
      <c r="A3859" s="59" t="str">
        <f t="shared" si="482"/>
        <v/>
      </c>
      <c r="B3859" s="59" t="str">
        <f t="shared" si="480"/>
        <v/>
      </c>
      <c r="V3859" s="59" t="str">
        <f t="shared" si="483"/>
        <v/>
      </c>
      <c r="W3859" s="59" t="str">
        <f t="shared" si="481"/>
        <v/>
      </c>
      <c r="X3859" s="59" t="str">
        <f t="shared" si="484"/>
        <v/>
      </c>
      <c r="AC3859" s="50">
        <f t="shared" si="485"/>
        <v>0</v>
      </c>
      <c r="AD3859" s="43">
        <f t="shared" si="486"/>
        <v>0</v>
      </c>
      <c r="AE3859" s="50">
        <f t="shared" si="487"/>
        <v>0</v>
      </c>
    </row>
    <row r="3860" spans="1:31">
      <c r="A3860" s="59" t="str">
        <f t="shared" si="482"/>
        <v/>
      </c>
      <c r="B3860" s="59" t="str">
        <f t="shared" si="480"/>
        <v/>
      </c>
      <c r="V3860" s="59" t="str">
        <f t="shared" si="483"/>
        <v/>
      </c>
      <c r="W3860" s="59" t="str">
        <f t="shared" si="481"/>
        <v/>
      </c>
      <c r="X3860" s="59" t="str">
        <f t="shared" si="484"/>
        <v/>
      </c>
      <c r="AC3860" s="50">
        <f t="shared" si="485"/>
        <v>0</v>
      </c>
      <c r="AD3860" s="43">
        <f t="shared" si="486"/>
        <v>0</v>
      </c>
      <c r="AE3860" s="50">
        <f t="shared" si="487"/>
        <v>0</v>
      </c>
    </row>
    <row r="3861" spans="1:31">
      <c r="A3861" s="59" t="str">
        <f t="shared" si="482"/>
        <v/>
      </c>
      <c r="B3861" s="59" t="str">
        <f t="shared" si="480"/>
        <v/>
      </c>
      <c r="V3861" s="59" t="str">
        <f t="shared" si="483"/>
        <v/>
      </c>
      <c r="W3861" s="59" t="str">
        <f t="shared" si="481"/>
        <v/>
      </c>
      <c r="X3861" s="59" t="str">
        <f t="shared" si="484"/>
        <v/>
      </c>
      <c r="AC3861" s="50">
        <f t="shared" si="485"/>
        <v>0</v>
      </c>
      <c r="AD3861" s="43">
        <f t="shared" si="486"/>
        <v>0</v>
      </c>
      <c r="AE3861" s="50">
        <f t="shared" si="487"/>
        <v>0</v>
      </c>
    </row>
    <row r="3862" spans="1:31">
      <c r="A3862" s="59" t="str">
        <f t="shared" si="482"/>
        <v/>
      </c>
      <c r="B3862" s="59" t="str">
        <f t="shared" si="480"/>
        <v/>
      </c>
      <c r="V3862" s="59" t="str">
        <f t="shared" si="483"/>
        <v/>
      </c>
      <c r="W3862" s="59" t="str">
        <f t="shared" si="481"/>
        <v/>
      </c>
      <c r="X3862" s="59" t="str">
        <f t="shared" si="484"/>
        <v/>
      </c>
      <c r="AC3862" s="50">
        <f t="shared" si="485"/>
        <v>0</v>
      </c>
      <c r="AD3862" s="43">
        <f t="shared" si="486"/>
        <v>0</v>
      </c>
      <c r="AE3862" s="50">
        <f t="shared" si="487"/>
        <v>0</v>
      </c>
    </row>
    <row r="3863" spans="1:31">
      <c r="A3863" s="59" t="str">
        <f t="shared" si="482"/>
        <v/>
      </c>
      <c r="B3863" s="59" t="str">
        <f t="shared" si="480"/>
        <v/>
      </c>
      <c r="V3863" s="59" t="str">
        <f t="shared" si="483"/>
        <v/>
      </c>
      <c r="W3863" s="59" t="str">
        <f t="shared" si="481"/>
        <v/>
      </c>
      <c r="X3863" s="59" t="str">
        <f t="shared" si="484"/>
        <v/>
      </c>
      <c r="AC3863" s="50">
        <f t="shared" si="485"/>
        <v>0</v>
      </c>
      <c r="AD3863" s="43">
        <f t="shared" si="486"/>
        <v>0</v>
      </c>
      <c r="AE3863" s="50">
        <f t="shared" si="487"/>
        <v>0</v>
      </c>
    </row>
    <row r="3864" spans="1:31">
      <c r="A3864" s="59" t="str">
        <f t="shared" si="482"/>
        <v/>
      </c>
      <c r="B3864" s="59" t="str">
        <f t="shared" si="480"/>
        <v/>
      </c>
      <c r="V3864" s="59" t="str">
        <f t="shared" si="483"/>
        <v/>
      </c>
      <c r="W3864" s="59" t="str">
        <f t="shared" si="481"/>
        <v/>
      </c>
      <c r="X3864" s="59" t="str">
        <f t="shared" si="484"/>
        <v/>
      </c>
      <c r="AC3864" s="50">
        <f t="shared" si="485"/>
        <v>0</v>
      </c>
      <c r="AD3864" s="43">
        <f t="shared" si="486"/>
        <v>0</v>
      </c>
      <c r="AE3864" s="50">
        <f t="shared" si="487"/>
        <v>0</v>
      </c>
    </row>
    <row r="3865" spans="1:31">
      <c r="A3865" s="59" t="str">
        <f t="shared" si="482"/>
        <v/>
      </c>
      <c r="B3865" s="59" t="str">
        <f t="shared" si="480"/>
        <v/>
      </c>
      <c r="V3865" s="59" t="str">
        <f t="shared" si="483"/>
        <v/>
      </c>
      <c r="W3865" s="59" t="str">
        <f t="shared" si="481"/>
        <v/>
      </c>
      <c r="X3865" s="59" t="str">
        <f t="shared" si="484"/>
        <v/>
      </c>
      <c r="AC3865" s="50">
        <f t="shared" si="485"/>
        <v>0</v>
      </c>
      <c r="AD3865" s="43">
        <f t="shared" si="486"/>
        <v>0</v>
      </c>
      <c r="AE3865" s="50">
        <f t="shared" si="487"/>
        <v>0</v>
      </c>
    </row>
    <row r="3866" spans="1:31">
      <c r="A3866" s="59" t="str">
        <f t="shared" si="482"/>
        <v/>
      </c>
      <c r="B3866" s="59" t="str">
        <f t="shared" si="480"/>
        <v/>
      </c>
      <c r="V3866" s="59" t="str">
        <f t="shared" si="483"/>
        <v/>
      </c>
      <c r="W3866" s="59" t="str">
        <f t="shared" si="481"/>
        <v/>
      </c>
      <c r="X3866" s="59" t="str">
        <f t="shared" si="484"/>
        <v/>
      </c>
      <c r="AC3866" s="50">
        <f t="shared" si="485"/>
        <v>0</v>
      </c>
      <c r="AD3866" s="43">
        <f t="shared" si="486"/>
        <v>0</v>
      </c>
      <c r="AE3866" s="50">
        <f t="shared" si="487"/>
        <v>0</v>
      </c>
    </row>
    <row r="3867" spans="1:31">
      <c r="A3867" s="59" t="str">
        <f t="shared" si="482"/>
        <v/>
      </c>
      <c r="B3867" s="59" t="str">
        <f t="shared" si="480"/>
        <v/>
      </c>
      <c r="V3867" s="59" t="str">
        <f t="shared" si="483"/>
        <v/>
      </c>
      <c r="W3867" s="59" t="str">
        <f t="shared" si="481"/>
        <v/>
      </c>
      <c r="X3867" s="59" t="str">
        <f t="shared" si="484"/>
        <v/>
      </c>
      <c r="AC3867" s="50">
        <f t="shared" si="485"/>
        <v>0</v>
      </c>
      <c r="AD3867" s="43">
        <f t="shared" si="486"/>
        <v>0</v>
      </c>
      <c r="AE3867" s="50">
        <f t="shared" si="487"/>
        <v>0</v>
      </c>
    </row>
    <row r="3868" spans="1:31">
      <c r="A3868" s="59" t="str">
        <f t="shared" si="482"/>
        <v/>
      </c>
      <c r="B3868" s="59" t="str">
        <f t="shared" si="480"/>
        <v/>
      </c>
      <c r="V3868" s="59" t="str">
        <f t="shared" si="483"/>
        <v/>
      </c>
      <c r="W3868" s="59" t="str">
        <f t="shared" si="481"/>
        <v/>
      </c>
      <c r="X3868" s="59" t="str">
        <f t="shared" si="484"/>
        <v/>
      </c>
      <c r="AC3868" s="50">
        <f t="shared" si="485"/>
        <v>0</v>
      </c>
      <c r="AD3868" s="43">
        <f t="shared" si="486"/>
        <v>0</v>
      </c>
      <c r="AE3868" s="50">
        <f t="shared" si="487"/>
        <v>0</v>
      </c>
    </row>
    <row r="3869" spans="1:31">
      <c r="A3869" s="59" t="str">
        <f t="shared" si="482"/>
        <v/>
      </c>
      <c r="B3869" s="59" t="str">
        <f t="shared" si="480"/>
        <v/>
      </c>
      <c r="V3869" s="59" t="str">
        <f t="shared" si="483"/>
        <v/>
      </c>
      <c r="W3869" s="59" t="str">
        <f t="shared" si="481"/>
        <v/>
      </c>
      <c r="X3869" s="59" t="str">
        <f t="shared" si="484"/>
        <v/>
      </c>
      <c r="AC3869" s="50">
        <f t="shared" si="485"/>
        <v>0</v>
      </c>
      <c r="AD3869" s="43">
        <f t="shared" si="486"/>
        <v>0</v>
      </c>
      <c r="AE3869" s="50">
        <f t="shared" si="487"/>
        <v>0</v>
      </c>
    </row>
    <row r="3870" spans="1:31">
      <c r="A3870" s="59" t="str">
        <f t="shared" si="482"/>
        <v/>
      </c>
      <c r="B3870" s="59" t="str">
        <f t="shared" si="480"/>
        <v/>
      </c>
      <c r="V3870" s="59" t="str">
        <f t="shared" si="483"/>
        <v/>
      </c>
      <c r="W3870" s="59" t="str">
        <f t="shared" si="481"/>
        <v/>
      </c>
      <c r="X3870" s="59" t="str">
        <f t="shared" si="484"/>
        <v/>
      </c>
      <c r="AC3870" s="50">
        <f t="shared" si="485"/>
        <v>0</v>
      </c>
      <c r="AD3870" s="43">
        <f t="shared" si="486"/>
        <v>0</v>
      </c>
      <c r="AE3870" s="50">
        <f t="shared" si="487"/>
        <v>0</v>
      </c>
    </row>
    <row r="3871" spans="1:31">
      <c r="A3871" s="59" t="str">
        <f t="shared" si="482"/>
        <v/>
      </c>
      <c r="B3871" s="59" t="str">
        <f t="shared" si="480"/>
        <v/>
      </c>
      <c r="V3871" s="59" t="str">
        <f t="shared" si="483"/>
        <v/>
      </c>
      <c r="W3871" s="59" t="str">
        <f t="shared" si="481"/>
        <v/>
      </c>
      <c r="X3871" s="59" t="str">
        <f t="shared" si="484"/>
        <v/>
      </c>
      <c r="AC3871" s="50">
        <f t="shared" si="485"/>
        <v>0</v>
      </c>
      <c r="AD3871" s="43">
        <f t="shared" si="486"/>
        <v>0</v>
      </c>
      <c r="AE3871" s="50">
        <f t="shared" si="487"/>
        <v>0</v>
      </c>
    </row>
    <row r="3872" spans="1:31">
      <c r="A3872" s="59" t="str">
        <f t="shared" si="482"/>
        <v/>
      </c>
      <c r="B3872" s="59" t="str">
        <f t="shared" si="480"/>
        <v/>
      </c>
      <c r="V3872" s="59" t="str">
        <f t="shared" si="483"/>
        <v/>
      </c>
      <c r="W3872" s="59" t="str">
        <f t="shared" si="481"/>
        <v/>
      </c>
      <c r="X3872" s="59" t="str">
        <f t="shared" si="484"/>
        <v/>
      </c>
      <c r="AC3872" s="50">
        <f t="shared" si="485"/>
        <v>0</v>
      </c>
      <c r="AD3872" s="43">
        <f t="shared" si="486"/>
        <v>0</v>
      </c>
      <c r="AE3872" s="50">
        <f t="shared" si="487"/>
        <v>0</v>
      </c>
    </row>
    <row r="3873" spans="1:31">
      <c r="A3873" s="59" t="str">
        <f t="shared" si="482"/>
        <v/>
      </c>
      <c r="B3873" s="59" t="str">
        <f t="shared" ref="B3873:B3936" si="488">IF(C3873&lt;&gt;"",LEFT(C3873,9),"")</f>
        <v/>
      </c>
      <c r="V3873" s="59" t="str">
        <f t="shared" si="483"/>
        <v/>
      </c>
      <c r="W3873" s="59" t="str">
        <f t="shared" si="481"/>
        <v/>
      </c>
      <c r="X3873" s="59" t="str">
        <f t="shared" si="484"/>
        <v/>
      </c>
      <c r="AC3873" s="50">
        <f t="shared" si="485"/>
        <v>0</v>
      </c>
      <c r="AD3873" s="43">
        <f t="shared" si="486"/>
        <v>0</v>
      </c>
      <c r="AE3873" s="50">
        <f t="shared" si="487"/>
        <v>0</v>
      </c>
    </row>
    <row r="3874" spans="1:31">
      <c r="A3874" s="59" t="str">
        <f t="shared" si="482"/>
        <v/>
      </c>
      <c r="B3874" s="59" t="str">
        <f t="shared" si="488"/>
        <v/>
      </c>
      <c r="V3874" s="59" t="str">
        <f t="shared" si="483"/>
        <v/>
      </c>
      <c r="W3874" s="59" t="str">
        <f t="shared" si="481"/>
        <v/>
      </c>
      <c r="X3874" s="59" t="str">
        <f t="shared" si="484"/>
        <v/>
      </c>
      <c r="AC3874" s="50">
        <f t="shared" si="485"/>
        <v>0</v>
      </c>
      <c r="AD3874" s="43">
        <f t="shared" si="486"/>
        <v>0</v>
      </c>
      <c r="AE3874" s="50">
        <f t="shared" si="487"/>
        <v>0</v>
      </c>
    </row>
    <row r="3875" spans="1:31">
      <c r="A3875" s="59" t="str">
        <f t="shared" si="482"/>
        <v/>
      </c>
      <c r="B3875" s="59" t="str">
        <f t="shared" si="488"/>
        <v/>
      </c>
      <c r="V3875" s="59" t="str">
        <f t="shared" si="483"/>
        <v/>
      </c>
      <c r="W3875" s="59" t="str">
        <f t="shared" si="481"/>
        <v/>
      </c>
      <c r="X3875" s="59" t="str">
        <f t="shared" si="484"/>
        <v/>
      </c>
      <c r="AC3875" s="50">
        <f t="shared" si="485"/>
        <v>0</v>
      </c>
      <c r="AD3875" s="43">
        <f t="shared" si="486"/>
        <v>0</v>
      </c>
      <c r="AE3875" s="50">
        <f t="shared" si="487"/>
        <v>0</v>
      </c>
    </row>
    <row r="3876" spans="1:31">
      <c r="A3876" s="59" t="str">
        <f t="shared" si="482"/>
        <v/>
      </c>
      <c r="B3876" s="59" t="str">
        <f t="shared" si="488"/>
        <v/>
      </c>
      <c r="V3876" s="59" t="str">
        <f t="shared" si="483"/>
        <v/>
      </c>
      <c r="W3876" s="59" t="str">
        <f t="shared" si="481"/>
        <v/>
      </c>
      <c r="X3876" s="59" t="str">
        <f t="shared" si="484"/>
        <v/>
      </c>
      <c r="AC3876" s="50">
        <f t="shared" si="485"/>
        <v>0</v>
      </c>
      <c r="AD3876" s="43">
        <f t="shared" si="486"/>
        <v>0</v>
      </c>
      <c r="AE3876" s="50">
        <f t="shared" si="487"/>
        <v>0</v>
      </c>
    </row>
    <row r="3877" spans="1:31">
      <c r="A3877" s="59" t="str">
        <f t="shared" si="482"/>
        <v/>
      </c>
      <c r="B3877" s="59" t="str">
        <f t="shared" si="488"/>
        <v/>
      </c>
      <c r="V3877" s="59" t="str">
        <f t="shared" si="483"/>
        <v/>
      </c>
      <c r="W3877" s="59" t="str">
        <f t="shared" si="481"/>
        <v/>
      </c>
      <c r="X3877" s="59" t="str">
        <f t="shared" si="484"/>
        <v/>
      </c>
      <c r="AC3877" s="50">
        <f t="shared" si="485"/>
        <v>0</v>
      </c>
      <c r="AD3877" s="43">
        <f t="shared" si="486"/>
        <v>0</v>
      </c>
      <c r="AE3877" s="50">
        <f t="shared" si="487"/>
        <v>0</v>
      </c>
    </row>
    <row r="3878" spans="1:31">
      <c r="A3878" s="59" t="str">
        <f t="shared" si="482"/>
        <v/>
      </c>
      <c r="B3878" s="59" t="str">
        <f t="shared" si="488"/>
        <v/>
      </c>
      <c r="V3878" s="59" t="str">
        <f t="shared" si="483"/>
        <v/>
      </c>
      <c r="W3878" s="59" t="str">
        <f t="shared" si="481"/>
        <v/>
      </c>
      <c r="X3878" s="59" t="str">
        <f t="shared" si="484"/>
        <v/>
      </c>
      <c r="AC3878" s="50">
        <f t="shared" si="485"/>
        <v>0</v>
      </c>
      <c r="AD3878" s="43">
        <f t="shared" si="486"/>
        <v>0</v>
      </c>
      <c r="AE3878" s="50">
        <f t="shared" si="487"/>
        <v>0</v>
      </c>
    </row>
    <row r="3879" spans="1:31">
      <c r="A3879" s="59" t="str">
        <f t="shared" si="482"/>
        <v/>
      </c>
      <c r="B3879" s="59" t="str">
        <f t="shared" si="488"/>
        <v/>
      </c>
      <c r="V3879" s="59" t="str">
        <f t="shared" si="483"/>
        <v/>
      </c>
      <c r="W3879" s="59" t="str">
        <f t="shared" si="481"/>
        <v/>
      </c>
      <c r="X3879" s="59" t="str">
        <f t="shared" si="484"/>
        <v/>
      </c>
      <c r="AC3879" s="50">
        <f t="shared" si="485"/>
        <v>0</v>
      </c>
      <c r="AD3879" s="43">
        <f t="shared" si="486"/>
        <v>0</v>
      </c>
      <c r="AE3879" s="50">
        <f t="shared" si="487"/>
        <v>0</v>
      </c>
    </row>
    <row r="3880" spans="1:31">
      <c r="A3880" s="59" t="str">
        <f t="shared" si="482"/>
        <v/>
      </c>
      <c r="B3880" s="59" t="str">
        <f t="shared" si="488"/>
        <v/>
      </c>
      <c r="V3880" s="59" t="str">
        <f t="shared" si="483"/>
        <v/>
      </c>
      <c r="W3880" s="59" t="str">
        <f t="shared" si="481"/>
        <v/>
      </c>
      <c r="X3880" s="59" t="str">
        <f t="shared" si="484"/>
        <v/>
      </c>
      <c r="AC3880" s="50">
        <f t="shared" si="485"/>
        <v>0</v>
      </c>
      <c r="AD3880" s="43">
        <f t="shared" si="486"/>
        <v>0</v>
      </c>
      <c r="AE3880" s="50">
        <f t="shared" si="487"/>
        <v>0</v>
      </c>
    </row>
    <row r="3881" spans="1:31">
      <c r="A3881" s="59" t="str">
        <f t="shared" si="482"/>
        <v/>
      </c>
      <c r="B3881" s="59" t="str">
        <f t="shared" si="488"/>
        <v/>
      </c>
      <c r="V3881" s="59" t="str">
        <f t="shared" si="483"/>
        <v/>
      </c>
      <c r="W3881" s="59" t="str">
        <f t="shared" si="481"/>
        <v/>
      </c>
      <c r="X3881" s="59" t="str">
        <f t="shared" si="484"/>
        <v/>
      </c>
      <c r="AC3881" s="50">
        <f t="shared" si="485"/>
        <v>0</v>
      </c>
      <c r="AD3881" s="43">
        <f t="shared" si="486"/>
        <v>0</v>
      </c>
      <c r="AE3881" s="50">
        <f t="shared" si="487"/>
        <v>0</v>
      </c>
    </row>
    <row r="3882" spans="1:31">
      <c r="A3882" s="59" t="str">
        <f t="shared" si="482"/>
        <v/>
      </c>
      <c r="B3882" s="59" t="str">
        <f t="shared" si="488"/>
        <v/>
      </c>
      <c r="V3882" s="59" t="str">
        <f t="shared" si="483"/>
        <v/>
      </c>
      <c r="W3882" s="59" t="str">
        <f t="shared" si="481"/>
        <v/>
      </c>
      <c r="X3882" s="59" t="str">
        <f t="shared" si="484"/>
        <v/>
      </c>
      <c r="AC3882" s="50">
        <f t="shared" si="485"/>
        <v>0</v>
      </c>
      <c r="AD3882" s="43">
        <f t="shared" si="486"/>
        <v>0</v>
      </c>
      <c r="AE3882" s="50">
        <f t="shared" si="487"/>
        <v>0</v>
      </c>
    </row>
    <row r="3883" spans="1:31">
      <c r="A3883" s="59" t="str">
        <f t="shared" si="482"/>
        <v/>
      </c>
      <c r="B3883" s="59" t="str">
        <f t="shared" si="488"/>
        <v/>
      </c>
      <c r="V3883" s="59" t="str">
        <f t="shared" si="483"/>
        <v/>
      </c>
      <c r="W3883" s="59" t="str">
        <f t="shared" si="481"/>
        <v/>
      </c>
      <c r="X3883" s="59" t="str">
        <f t="shared" si="484"/>
        <v/>
      </c>
      <c r="AC3883" s="50">
        <f t="shared" si="485"/>
        <v>0</v>
      </c>
      <c r="AD3883" s="43">
        <f t="shared" si="486"/>
        <v>0</v>
      </c>
      <c r="AE3883" s="50">
        <f t="shared" si="487"/>
        <v>0</v>
      </c>
    </row>
    <row r="3884" spans="1:31">
      <c r="A3884" s="59" t="str">
        <f t="shared" si="482"/>
        <v/>
      </c>
      <c r="B3884" s="59" t="str">
        <f t="shared" si="488"/>
        <v/>
      </c>
      <c r="V3884" s="59" t="str">
        <f t="shared" si="483"/>
        <v/>
      </c>
      <c r="W3884" s="59" t="str">
        <f t="shared" si="481"/>
        <v/>
      </c>
      <c r="X3884" s="59" t="str">
        <f t="shared" si="484"/>
        <v/>
      </c>
      <c r="AC3884" s="50">
        <f t="shared" si="485"/>
        <v>0</v>
      </c>
      <c r="AD3884" s="43">
        <f t="shared" si="486"/>
        <v>0</v>
      </c>
      <c r="AE3884" s="50">
        <f t="shared" si="487"/>
        <v>0</v>
      </c>
    </row>
    <row r="3885" spans="1:31">
      <c r="A3885" s="59" t="str">
        <f t="shared" si="482"/>
        <v/>
      </c>
      <c r="B3885" s="59" t="str">
        <f t="shared" si="488"/>
        <v/>
      </c>
      <c r="V3885" s="59" t="str">
        <f t="shared" si="483"/>
        <v/>
      </c>
      <c r="W3885" s="59" t="str">
        <f t="shared" si="481"/>
        <v/>
      </c>
      <c r="X3885" s="59" t="str">
        <f t="shared" si="484"/>
        <v/>
      </c>
      <c r="AC3885" s="50">
        <f t="shared" si="485"/>
        <v>0</v>
      </c>
      <c r="AD3885" s="43">
        <f t="shared" si="486"/>
        <v>0</v>
      </c>
      <c r="AE3885" s="50">
        <f t="shared" si="487"/>
        <v>0</v>
      </c>
    </row>
    <row r="3886" spans="1:31">
      <c r="A3886" s="59" t="str">
        <f t="shared" si="482"/>
        <v/>
      </c>
      <c r="B3886" s="59" t="str">
        <f t="shared" si="488"/>
        <v/>
      </c>
      <c r="V3886" s="59" t="str">
        <f t="shared" si="483"/>
        <v/>
      </c>
      <c r="W3886" s="59" t="str">
        <f t="shared" si="481"/>
        <v/>
      </c>
      <c r="X3886" s="59" t="str">
        <f t="shared" si="484"/>
        <v/>
      </c>
      <c r="AC3886" s="50">
        <f t="shared" si="485"/>
        <v>0</v>
      </c>
      <c r="AD3886" s="43">
        <f t="shared" si="486"/>
        <v>0</v>
      </c>
      <c r="AE3886" s="50">
        <f t="shared" si="487"/>
        <v>0</v>
      </c>
    </row>
    <row r="3887" spans="1:31">
      <c r="A3887" s="59" t="str">
        <f t="shared" si="482"/>
        <v/>
      </c>
      <c r="B3887" s="59" t="str">
        <f t="shared" si="488"/>
        <v/>
      </c>
      <c r="V3887" s="59" t="str">
        <f t="shared" si="483"/>
        <v/>
      </c>
      <c r="W3887" s="59" t="str">
        <f t="shared" si="481"/>
        <v/>
      </c>
      <c r="X3887" s="59" t="str">
        <f t="shared" si="484"/>
        <v/>
      </c>
      <c r="AC3887" s="50">
        <f t="shared" si="485"/>
        <v>0</v>
      </c>
      <c r="AD3887" s="43">
        <f t="shared" si="486"/>
        <v>0</v>
      </c>
      <c r="AE3887" s="50">
        <f t="shared" si="487"/>
        <v>0</v>
      </c>
    </row>
    <row r="3888" spans="1:31">
      <c r="A3888" s="59" t="str">
        <f t="shared" si="482"/>
        <v/>
      </c>
      <c r="B3888" s="59" t="str">
        <f t="shared" si="488"/>
        <v/>
      </c>
      <c r="V3888" s="59" t="str">
        <f t="shared" si="483"/>
        <v/>
      </c>
      <c r="W3888" s="59" t="str">
        <f t="shared" si="481"/>
        <v/>
      </c>
      <c r="X3888" s="59" t="str">
        <f t="shared" si="484"/>
        <v/>
      </c>
      <c r="AC3888" s="50">
        <f t="shared" si="485"/>
        <v>0</v>
      </c>
      <c r="AD3888" s="43">
        <f t="shared" si="486"/>
        <v>0</v>
      </c>
      <c r="AE3888" s="50">
        <f t="shared" si="487"/>
        <v>0</v>
      </c>
    </row>
    <row r="3889" spans="1:31">
      <c r="A3889" s="59" t="str">
        <f t="shared" si="482"/>
        <v/>
      </c>
      <c r="B3889" s="59" t="str">
        <f t="shared" si="488"/>
        <v/>
      </c>
      <c r="V3889" s="59" t="str">
        <f t="shared" si="483"/>
        <v/>
      </c>
      <c r="W3889" s="59" t="str">
        <f t="shared" si="481"/>
        <v/>
      </c>
      <c r="X3889" s="59" t="str">
        <f t="shared" si="484"/>
        <v/>
      </c>
      <c r="AC3889" s="50">
        <f t="shared" si="485"/>
        <v>0</v>
      </c>
      <c r="AD3889" s="43">
        <f t="shared" si="486"/>
        <v>0</v>
      </c>
      <c r="AE3889" s="50">
        <f t="shared" si="487"/>
        <v>0</v>
      </c>
    </row>
    <row r="3890" spans="1:31">
      <c r="A3890" s="59" t="str">
        <f t="shared" si="482"/>
        <v/>
      </c>
      <c r="B3890" s="59" t="str">
        <f t="shared" si="488"/>
        <v/>
      </c>
      <c r="V3890" s="59" t="str">
        <f t="shared" si="483"/>
        <v/>
      </c>
      <c r="W3890" s="59" t="str">
        <f t="shared" si="481"/>
        <v/>
      </c>
      <c r="X3890" s="59" t="str">
        <f t="shared" si="484"/>
        <v/>
      </c>
      <c r="AC3890" s="50">
        <f t="shared" si="485"/>
        <v>0</v>
      </c>
      <c r="AD3890" s="43">
        <f t="shared" si="486"/>
        <v>0</v>
      </c>
      <c r="AE3890" s="50">
        <f t="shared" si="487"/>
        <v>0</v>
      </c>
    </row>
    <row r="3891" spans="1:31">
      <c r="A3891" s="59" t="str">
        <f t="shared" si="482"/>
        <v/>
      </c>
      <c r="B3891" s="59" t="str">
        <f t="shared" si="488"/>
        <v/>
      </c>
      <c r="V3891" s="59" t="str">
        <f t="shared" si="483"/>
        <v/>
      </c>
      <c r="W3891" s="59" t="str">
        <f t="shared" si="481"/>
        <v/>
      </c>
      <c r="X3891" s="59" t="str">
        <f t="shared" si="484"/>
        <v/>
      </c>
      <c r="AC3891" s="50">
        <f t="shared" si="485"/>
        <v>0</v>
      </c>
      <c r="AD3891" s="43">
        <f t="shared" si="486"/>
        <v>0</v>
      </c>
      <c r="AE3891" s="50">
        <f t="shared" si="487"/>
        <v>0</v>
      </c>
    </row>
    <row r="3892" spans="1:31">
      <c r="A3892" s="59" t="str">
        <f t="shared" si="482"/>
        <v/>
      </c>
      <c r="B3892" s="59" t="str">
        <f t="shared" si="488"/>
        <v/>
      </c>
      <c r="V3892" s="59" t="str">
        <f t="shared" si="483"/>
        <v/>
      </c>
      <c r="W3892" s="59" t="str">
        <f t="shared" si="481"/>
        <v/>
      </c>
      <c r="X3892" s="59" t="str">
        <f t="shared" si="484"/>
        <v/>
      </c>
      <c r="AC3892" s="50">
        <f t="shared" si="485"/>
        <v>0</v>
      </c>
      <c r="AD3892" s="43">
        <f t="shared" si="486"/>
        <v>0</v>
      </c>
      <c r="AE3892" s="50">
        <f t="shared" si="487"/>
        <v>0</v>
      </c>
    </row>
    <row r="3893" spans="1:31">
      <c r="A3893" s="59" t="str">
        <f t="shared" si="482"/>
        <v/>
      </c>
      <c r="B3893" s="59" t="str">
        <f t="shared" si="488"/>
        <v/>
      </c>
      <c r="V3893" s="59" t="str">
        <f t="shared" si="483"/>
        <v/>
      </c>
      <c r="W3893" s="59" t="str">
        <f t="shared" si="481"/>
        <v/>
      </c>
      <c r="X3893" s="59" t="str">
        <f t="shared" si="484"/>
        <v/>
      </c>
      <c r="AC3893" s="50">
        <f t="shared" si="485"/>
        <v>0</v>
      </c>
      <c r="AD3893" s="43">
        <f t="shared" si="486"/>
        <v>0</v>
      </c>
      <c r="AE3893" s="50">
        <f t="shared" si="487"/>
        <v>0</v>
      </c>
    </row>
    <row r="3894" spans="1:31">
      <c r="A3894" s="59" t="str">
        <f t="shared" si="482"/>
        <v/>
      </c>
      <c r="B3894" s="59" t="str">
        <f t="shared" si="488"/>
        <v/>
      </c>
      <c r="V3894" s="59" t="str">
        <f t="shared" si="483"/>
        <v/>
      </c>
      <c r="W3894" s="59" t="str">
        <f t="shared" si="481"/>
        <v/>
      </c>
      <c r="X3894" s="59" t="str">
        <f t="shared" si="484"/>
        <v/>
      </c>
      <c r="AC3894" s="50">
        <f t="shared" si="485"/>
        <v>0</v>
      </c>
      <c r="AD3894" s="43">
        <f t="shared" si="486"/>
        <v>0</v>
      </c>
      <c r="AE3894" s="50">
        <f t="shared" si="487"/>
        <v>0</v>
      </c>
    </row>
    <row r="3895" spans="1:31">
      <c r="A3895" s="59" t="str">
        <f t="shared" si="482"/>
        <v/>
      </c>
      <c r="B3895" s="59" t="str">
        <f t="shared" si="488"/>
        <v/>
      </c>
      <c r="V3895" s="59" t="str">
        <f t="shared" si="483"/>
        <v/>
      </c>
      <c r="W3895" s="59" t="str">
        <f t="shared" si="481"/>
        <v/>
      </c>
      <c r="X3895" s="59" t="str">
        <f t="shared" si="484"/>
        <v/>
      </c>
      <c r="AC3895" s="50">
        <f t="shared" si="485"/>
        <v>0</v>
      </c>
      <c r="AD3895" s="43">
        <f t="shared" si="486"/>
        <v>0</v>
      </c>
      <c r="AE3895" s="50">
        <f t="shared" si="487"/>
        <v>0</v>
      </c>
    </row>
    <row r="3896" spans="1:31">
      <c r="A3896" s="59" t="str">
        <f t="shared" si="482"/>
        <v/>
      </c>
      <c r="B3896" s="59" t="str">
        <f t="shared" si="488"/>
        <v/>
      </c>
      <c r="V3896" s="59" t="str">
        <f t="shared" si="483"/>
        <v/>
      </c>
      <c r="W3896" s="59" t="str">
        <f t="shared" si="481"/>
        <v/>
      </c>
      <c r="X3896" s="59" t="str">
        <f t="shared" si="484"/>
        <v/>
      </c>
      <c r="AC3896" s="50">
        <f t="shared" si="485"/>
        <v>0</v>
      </c>
      <c r="AD3896" s="43">
        <f t="shared" si="486"/>
        <v>0</v>
      </c>
      <c r="AE3896" s="50">
        <f t="shared" si="487"/>
        <v>0</v>
      </c>
    </row>
    <row r="3897" spans="1:31">
      <c r="A3897" s="59" t="str">
        <f t="shared" si="482"/>
        <v/>
      </c>
      <c r="B3897" s="59" t="str">
        <f t="shared" si="488"/>
        <v/>
      </c>
      <c r="V3897" s="59" t="str">
        <f t="shared" si="483"/>
        <v/>
      </c>
      <c r="W3897" s="59" t="str">
        <f t="shared" si="481"/>
        <v/>
      </c>
      <c r="X3897" s="59" t="str">
        <f t="shared" si="484"/>
        <v/>
      </c>
      <c r="AC3897" s="50">
        <f t="shared" si="485"/>
        <v>0</v>
      </c>
      <c r="AD3897" s="43">
        <f t="shared" si="486"/>
        <v>0</v>
      </c>
      <c r="AE3897" s="50">
        <f t="shared" si="487"/>
        <v>0</v>
      </c>
    </row>
    <row r="3898" spans="1:31">
      <c r="A3898" s="59" t="str">
        <f t="shared" si="482"/>
        <v/>
      </c>
      <c r="B3898" s="59" t="str">
        <f t="shared" si="488"/>
        <v/>
      </c>
      <c r="V3898" s="59" t="str">
        <f t="shared" si="483"/>
        <v/>
      </c>
      <c r="W3898" s="59" t="str">
        <f t="shared" si="481"/>
        <v/>
      </c>
      <c r="X3898" s="59" t="str">
        <f t="shared" si="484"/>
        <v/>
      </c>
      <c r="AC3898" s="50">
        <f t="shared" si="485"/>
        <v>0</v>
      </c>
      <c r="AD3898" s="43">
        <f t="shared" si="486"/>
        <v>0</v>
      </c>
      <c r="AE3898" s="50">
        <f t="shared" si="487"/>
        <v>0</v>
      </c>
    </row>
    <row r="3899" spans="1:31">
      <c r="A3899" s="59" t="str">
        <f t="shared" si="482"/>
        <v/>
      </c>
      <c r="B3899" s="59" t="str">
        <f t="shared" si="488"/>
        <v/>
      </c>
      <c r="V3899" s="59" t="str">
        <f t="shared" si="483"/>
        <v/>
      </c>
      <c r="W3899" s="59" t="str">
        <f t="shared" si="481"/>
        <v/>
      </c>
      <c r="X3899" s="59" t="str">
        <f t="shared" si="484"/>
        <v/>
      </c>
      <c r="AC3899" s="50">
        <f t="shared" si="485"/>
        <v>0</v>
      </c>
      <c r="AD3899" s="43">
        <f t="shared" si="486"/>
        <v>0</v>
      </c>
      <c r="AE3899" s="50">
        <f t="shared" si="487"/>
        <v>0</v>
      </c>
    </row>
    <row r="3900" spans="1:31">
      <c r="A3900" s="59" t="str">
        <f t="shared" si="482"/>
        <v/>
      </c>
      <c r="B3900" s="59" t="str">
        <f t="shared" si="488"/>
        <v/>
      </c>
      <c r="V3900" s="59" t="str">
        <f t="shared" si="483"/>
        <v/>
      </c>
      <c r="W3900" s="59" t="str">
        <f t="shared" si="481"/>
        <v/>
      </c>
      <c r="X3900" s="59" t="str">
        <f t="shared" si="484"/>
        <v/>
      </c>
      <c r="AC3900" s="50">
        <f t="shared" si="485"/>
        <v>0</v>
      </c>
      <c r="AD3900" s="43">
        <f t="shared" si="486"/>
        <v>0</v>
      </c>
      <c r="AE3900" s="50">
        <f t="shared" si="487"/>
        <v>0</v>
      </c>
    </row>
    <row r="3901" spans="1:31">
      <c r="A3901" s="59" t="str">
        <f t="shared" si="482"/>
        <v/>
      </c>
      <c r="B3901" s="59" t="str">
        <f t="shared" si="488"/>
        <v/>
      </c>
      <c r="V3901" s="59" t="str">
        <f t="shared" si="483"/>
        <v/>
      </c>
      <c r="W3901" s="59" t="str">
        <f t="shared" si="481"/>
        <v/>
      </c>
      <c r="X3901" s="59" t="str">
        <f t="shared" si="484"/>
        <v/>
      </c>
      <c r="AC3901" s="50">
        <f t="shared" si="485"/>
        <v>0</v>
      </c>
      <c r="AD3901" s="43">
        <f t="shared" si="486"/>
        <v>0</v>
      </c>
      <c r="AE3901" s="50">
        <f t="shared" si="487"/>
        <v>0</v>
      </c>
    </row>
    <row r="3902" spans="1:31">
      <c r="A3902" s="59" t="str">
        <f t="shared" si="482"/>
        <v/>
      </c>
      <c r="B3902" s="59" t="str">
        <f t="shared" si="488"/>
        <v/>
      </c>
      <c r="V3902" s="59" t="str">
        <f t="shared" si="483"/>
        <v/>
      </c>
      <c r="W3902" s="59" t="str">
        <f t="shared" si="481"/>
        <v/>
      </c>
      <c r="X3902" s="59" t="str">
        <f t="shared" si="484"/>
        <v/>
      </c>
      <c r="AC3902" s="50">
        <f t="shared" si="485"/>
        <v>0</v>
      </c>
      <c r="AD3902" s="43">
        <f t="shared" si="486"/>
        <v>0</v>
      </c>
      <c r="AE3902" s="50">
        <f t="shared" si="487"/>
        <v>0</v>
      </c>
    </row>
    <row r="3903" spans="1:31">
      <c r="A3903" s="59" t="str">
        <f t="shared" si="482"/>
        <v/>
      </c>
      <c r="B3903" s="59" t="str">
        <f t="shared" si="488"/>
        <v/>
      </c>
      <c r="V3903" s="59" t="str">
        <f t="shared" si="483"/>
        <v/>
      </c>
      <c r="W3903" s="59" t="str">
        <f t="shared" si="481"/>
        <v/>
      </c>
      <c r="X3903" s="59" t="str">
        <f t="shared" si="484"/>
        <v/>
      </c>
      <c r="AC3903" s="50">
        <f t="shared" si="485"/>
        <v>0</v>
      </c>
      <c r="AD3903" s="43">
        <f t="shared" si="486"/>
        <v>0</v>
      </c>
      <c r="AE3903" s="50">
        <f t="shared" si="487"/>
        <v>0</v>
      </c>
    </row>
    <row r="3904" spans="1:31">
      <c r="A3904" s="59" t="str">
        <f t="shared" si="482"/>
        <v/>
      </c>
      <c r="B3904" s="59" t="str">
        <f t="shared" si="488"/>
        <v/>
      </c>
      <c r="V3904" s="59" t="str">
        <f t="shared" si="483"/>
        <v/>
      </c>
      <c r="W3904" s="59" t="str">
        <f t="shared" si="481"/>
        <v/>
      </c>
      <c r="X3904" s="59" t="str">
        <f t="shared" si="484"/>
        <v/>
      </c>
      <c r="AC3904" s="50">
        <f t="shared" si="485"/>
        <v>0</v>
      </c>
      <c r="AD3904" s="43">
        <f t="shared" si="486"/>
        <v>0</v>
      </c>
      <c r="AE3904" s="50">
        <f t="shared" si="487"/>
        <v>0</v>
      </c>
    </row>
    <row r="3905" spans="1:31">
      <c r="A3905" s="59" t="str">
        <f t="shared" si="482"/>
        <v/>
      </c>
      <c r="B3905" s="59" t="str">
        <f t="shared" si="488"/>
        <v/>
      </c>
      <c r="V3905" s="59" t="str">
        <f t="shared" si="483"/>
        <v/>
      </c>
      <c r="W3905" s="59" t="str">
        <f t="shared" si="481"/>
        <v/>
      </c>
      <c r="X3905" s="59" t="str">
        <f t="shared" si="484"/>
        <v/>
      </c>
      <c r="AC3905" s="50">
        <f t="shared" si="485"/>
        <v>0</v>
      </c>
      <c r="AD3905" s="43">
        <f t="shared" si="486"/>
        <v>0</v>
      </c>
      <c r="AE3905" s="50">
        <f t="shared" si="487"/>
        <v>0</v>
      </c>
    </row>
    <row r="3906" spans="1:31">
      <c r="A3906" s="59" t="str">
        <f t="shared" si="482"/>
        <v/>
      </c>
      <c r="B3906" s="59" t="str">
        <f t="shared" si="488"/>
        <v/>
      </c>
      <c r="V3906" s="59" t="str">
        <f t="shared" si="483"/>
        <v/>
      </c>
      <c r="W3906" s="59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59" t="str">
        <f t="shared" si="484"/>
        <v/>
      </c>
      <c r="AC3906" s="50">
        <f t="shared" si="485"/>
        <v>0</v>
      </c>
      <c r="AD3906" s="43">
        <f t="shared" si="486"/>
        <v>0</v>
      </c>
      <c r="AE3906" s="50">
        <f t="shared" si="487"/>
        <v>0</v>
      </c>
    </row>
    <row r="3907" spans="1:31">
      <c r="A3907" s="59" t="str">
        <f t="shared" ref="A3907:A3970" si="490">IF(G3907&amp;Q3907&lt;&gt;"",W3907&amp;Q3907,"")</f>
        <v/>
      </c>
      <c r="B3907" s="59" t="str">
        <f t="shared" si="488"/>
        <v/>
      </c>
      <c r="V3907" s="59" t="str">
        <f t="shared" ref="V3907:V3970" si="491">W3907&amp;H3907</f>
        <v/>
      </c>
      <c r="W3907" s="59" t="str">
        <f t="shared" si="489"/>
        <v/>
      </c>
      <c r="X3907" s="59" t="str">
        <f t="shared" ref="X3907:X3970" si="492">IF(A3907&lt;&gt;"",IFERROR(IF(FIND(" ",G3907)&gt;=1,MID(G3907,FIND(" ",G3907)+1,LEN(G3907)),""),""),"")</f>
        <v/>
      </c>
      <c r="AC3907" s="50">
        <f t="shared" ref="AC3907:AC3970" si="493">IFERROR(VALUE(MID($C3907,1,2)),0)</f>
        <v>0</v>
      </c>
      <c r="AD3907" s="43">
        <f t="shared" ref="AD3907:AD3970" si="494">IFERROR(VALUE(MID($C3907,4,3)),0)</f>
        <v>0</v>
      </c>
      <c r="AE3907" s="50">
        <f t="shared" ref="AE3907:AE3970" si="495">VALUE(RIGHT("00"&amp;AC3907,2)&amp;RIGHT("000"&amp;AD3907,3))</f>
        <v>0</v>
      </c>
    </row>
    <row r="3908" spans="1:31">
      <c r="A3908" s="59" t="str">
        <f t="shared" si="490"/>
        <v/>
      </c>
      <c r="B3908" s="59" t="str">
        <f t="shared" si="488"/>
        <v/>
      </c>
      <c r="V3908" s="59" t="str">
        <f t="shared" si="491"/>
        <v/>
      </c>
      <c r="W3908" s="59" t="str">
        <f t="shared" si="489"/>
        <v/>
      </c>
      <c r="X3908" s="59" t="str">
        <f t="shared" si="492"/>
        <v/>
      </c>
      <c r="AC3908" s="50">
        <f t="shared" si="493"/>
        <v>0</v>
      </c>
      <c r="AD3908" s="43">
        <f t="shared" si="494"/>
        <v>0</v>
      </c>
      <c r="AE3908" s="50">
        <f t="shared" si="495"/>
        <v>0</v>
      </c>
    </row>
    <row r="3909" spans="1:31">
      <c r="A3909" s="59" t="str">
        <f t="shared" si="490"/>
        <v/>
      </c>
      <c r="B3909" s="59" t="str">
        <f t="shared" si="488"/>
        <v/>
      </c>
      <c r="V3909" s="59" t="str">
        <f t="shared" si="491"/>
        <v/>
      </c>
      <c r="W3909" s="59" t="str">
        <f t="shared" si="489"/>
        <v/>
      </c>
      <c r="X3909" s="59" t="str">
        <f t="shared" si="492"/>
        <v/>
      </c>
      <c r="AC3909" s="50">
        <f t="shared" si="493"/>
        <v>0</v>
      </c>
      <c r="AD3909" s="43">
        <f t="shared" si="494"/>
        <v>0</v>
      </c>
      <c r="AE3909" s="50">
        <f t="shared" si="495"/>
        <v>0</v>
      </c>
    </row>
    <row r="3910" spans="1:31">
      <c r="A3910" s="59" t="str">
        <f t="shared" si="490"/>
        <v/>
      </c>
      <c r="B3910" s="59" t="str">
        <f t="shared" si="488"/>
        <v/>
      </c>
      <c r="V3910" s="59" t="str">
        <f t="shared" si="491"/>
        <v/>
      </c>
      <c r="W3910" s="59" t="str">
        <f t="shared" si="489"/>
        <v/>
      </c>
      <c r="X3910" s="59" t="str">
        <f t="shared" si="492"/>
        <v/>
      </c>
      <c r="AC3910" s="50">
        <f t="shared" si="493"/>
        <v>0</v>
      </c>
      <c r="AD3910" s="43">
        <f t="shared" si="494"/>
        <v>0</v>
      </c>
      <c r="AE3910" s="50">
        <f t="shared" si="495"/>
        <v>0</v>
      </c>
    </row>
    <row r="3911" spans="1:31">
      <c r="A3911" s="59" t="str">
        <f t="shared" si="490"/>
        <v/>
      </c>
      <c r="B3911" s="59" t="str">
        <f t="shared" si="488"/>
        <v/>
      </c>
      <c r="V3911" s="59" t="str">
        <f t="shared" si="491"/>
        <v/>
      </c>
      <c r="W3911" s="59" t="str">
        <f t="shared" si="489"/>
        <v/>
      </c>
      <c r="X3911" s="59" t="str">
        <f t="shared" si="492"/>
        <v/>
      </c>
      <c r="AC3911" s="50">
        <f t="shared" si="493"/>
        <v>0</v>
      </c>
      <c r="AD3911" s="43">
        <f t="shared" si="494"/>
        <v>0</v>
      </c>
      <c r="AE3911" s="50">
        <f t="shared" si="495"/>
        <v>0</v>
      </c>
    </row>
    <row r="3912" spans="1:31">
      <c r="A3912" s="59" t="str">
        <f t="shared" si="490"/>
        <v/>
      </c>
      <c r="B3912" s="59" t="str">
        <f t="shared" si="488"/>
        <v/>
      </c>
      <c r="V3912" s="59" t="str">
        <f t="shared" si="491"/>
        <v/>
      </c>
      <c r="W3912" s="59" t="str">
        <f t="shared" si="489"/>
        <v/>
      </c>
      <c r="X3912" s="59" t="str">
        <f t="shared" si="492"/>
        <v/>
      </c>
      <c r="AC3912" s="50">
        <f t="shared" si="493"/>
        <v>0</v>
      </c>
      <c r="AD3912" s="43">
        <f t="shared" si="494"/>
        <v>0</v>
      </c>
      <c r="AE3912" s="50">
        <f t="shared" si="495"/>
        <v>0</v>
      </c>
    </row>
    <row r="3913" spans="1:31">
      <c r="A3913" s="59" t="str">
        <f t="shared" si="490"/>
        <v/>
      </c>
      <c r="B3913" s="59" t="str">
        <f t="shared" si="488"/>
        <v/>
      </c>
      <c r="V3913" s="59" t="str">
        <f t="shared" si="491"/>
        <v/>
      </c>
      <c r="W3913" s="59" t="str">
        <f t="shared" si="489"/>
        <v/>
      </c>
      <c r="X3913" s="59" t="str">
        <f t="shared" si="492"/>
        <v/>
      </c>
      <c r="AC3913" s="50">
        <f t="shared" si="493"/>
        <v>0</v>
      </c>
      <c r="AD3913" s="43">
        <f t="shared" si="494"/>
        <v>0</v>
      </c>
      <c r="AE3913" s="50">
        <f t="shared" si="495"/>
        <v>0</v>
      </c>
    </row>
    <row r="3914" spans="1:31">
      <c r="A3914" s="59" t="str">
        <f t="shared" si="490"/>
        <v/>
      </c>
      <c r="B3914" s="59" t="str">
        <f t="shared" si="488"/>
        <v/>
      </c>
      <c r="V3914" s="59" t="str">
        <f t="shared" si="491"/>
        <v/>
      </c>
      <c r="W3914" s="59" t="str">
        <f t="shared" si="489"/>
        <v/>
      </c>
      <c r="X3914" s="59" t="str">
        <f t="shared" si="492"/>
        <v/>
      </c>
      <c r="AC3914" s="50">
        <f t="shared" si="493"/>
        <v>0</v>
      </c>
      <c r="AD3914" s="43">
        <f t="shared" si="494"/>
        <v>0</v>
      </c>
      <c r="AE3914" s="50">
        <f t="shared" si="495"/>
        <v>0</v>
      </c>
    </row>
    <row r="3915" spans="1:31">
      <c r="A3915" s="59" t="str">
        <f t="shared" si="490"/>
        <v/>
      </c>
      <c r="B3915" s="59" t="str">
        <f t="shared" si="488"/>
        <v/>
      </c>
      <c r="V3915" s="59" t="str">
        <f t="shared" si="491"/>
        <v/>
      </c>
      <c r="W3915" s="59" t="str">
        <f t="shared" si="489"/>
        <v/>
      </c>
      <c r="X3915" s="59" t="str">
        <f t="shared" si="492"/>
        <v/>
      </c>
      <c r="AC3915" s="50">
        <f t="shared" si="493"/>
        <v>0</v>
      </c>
      <c r="AD3915" s="43">
        <f t="shared" si="494"/>
        <v>0</v>
      </c>
      <c r="AE3915" s="50">
        <f t="shared" si="495"/>
        <v>0</v>
      </c>
    </row>
    <row r="3916" spans="1:31">
      <c r="A3916" s="59" t="str">
        <f t="shared" si="490"/>
        <v/>
      </c>
      <c r="B3916" s="59" t="str">
        <f t="shared" si="488"/>
        <v/>
      </c>
      <c r="V3916" s="59" t="str">
        <f t="shared" si="491"/>
        <v/>
      </c>
      <c r="W3916" s="59" t="str">
        <f t="shared" si="489"/>
        <v/>
      </c>
      <c r="X3916" s="59" t="str">
        <f t="shared" si="492"/>
        <v/>
      </c>
      <c r="AC3916" s="50">
        <f t="shared" si="493"/>
        <v>0</v>
      </c>
      <c r="AD3916" s="43">
        <f t="shared" si="494"/>
        <v>0</v>
      </c>
      <c r="AE3916" s="50">
        <f t="shared" si="495"/>
        <v>0</v>
      </c>
    </row>
    <row r="3917" spans="1:31">
      <c r="A3917" s="59" t="str">
        <f t="shared" si="490"/>
        <v/>
      </c>
      <c r="B3917" s="59" t="str">
        <f t="shared" si="488"/>
        <v/>
      </c>
      <c r="V3917" s="59" t="str">
        <f t="shared" si="491"/>
        <v/>
      </c>
      <c r="W3917" s="59" t="str">
        <f t="shared" si="489"/>
        <v/>
      </c>
      <c r="X3917" s="59" t="str">
        <f t="shared" si="492"/>
        <v/>
      </c>
      <c r="AC3917" s="50">
        <f t="shared" si="493"/>
        <v>0</v>
      </c>
      <c r="AD3917" s="43">
        <f t="shared" si="494"/>
        <v>0</v>
      </c>
      <c r="AE3917" s="50">
        <f t="shared" si="495"/>
        <v>0</v>
      </c>
    </row>
    <row r="3918" spans="1:31">
      <c r="A3918" s="59" t="str">
        <f t="shared" si="490"/>
        <v/>
      </c>
      <c r="B3918" s="59" t="str">
        <f t="shared" si="488"/>
        <v/>
      </c>
      <c r="V3918" s="59" t="str">
        <f t="shared" si="491"/>
        <v/>
      </c>
      <c r="W3918" s="59" t="str">
        <f t="shared" si="489"/>
        <v/>
      </c>
      <c r="X3918" s="59" t="str">
        <f t="shared" si="492"/>
        <v/>
      </c>
      <c r="AC3918" s="50">
        <f t="shared" si="493"/>
        <v>0</v>
      </c>
      <c r="AD3918" s="43">
        <f t="shared" si="494"/>
        <v>0</v>
      </c>
      <c r="AE3918" s="50">
        <f t="shared" si="495"/>
        <v>0</v>
      </c>
    </row>
    <row r="3919" spans="1:31">
      <c r="A3919" s="59" t="str">
        <f t="shared" si="490"/>
        <v/>
      </c>
      <c r="B3919" s="59" t="str">
        <f t="shared" si="488"/>
        <v/>
      </c>
      <c r="V3919" s="59" t="str">
        <f t="shared" si="491"/>
        <v/>
      </c>
      <c r="W3919" s="59" t="str">
        <f t="shared" si="489"/>
        <v/>
      </c>
      <c r="X3919" s="59" t="str">
        <f t="shared" si="492"/>
        <v/>
      </c>
      <c r="AC3919" s="50">
        <f t="shared" si="493"/>
        <v>0</v>
      </c>
      <c r="AD3919" s="43">
        <f t="shared" si="494"/>
        <v>0</v>
      </c>
      <c r="AE3919" s="50">
        <f t="shared" si="495"/>
        <v>0</v>
      </c>
    </row>
    <row r="3920" spans="1:31">
      <c r="A3920" s="59" t="str">
        <f t="shared" si="490"/>
        <v/>
      </c>
      <c r="B3920" s="59" t="str">
        <f t="shared" si="488"/>
        <v/>
      </c>
      <c r="V3920" s="59" t="str">
        <f t="shared" si="491"/>
        <v/>
      </c>
      <c r="W3920" s="59" t="str">
        <f t="shared" si="489"/>
        <v/>
      </c>
      <c r="X3920" s="59" t="str">
        <f t="shared" si="492"/>
        <v/>
      </c>
      <c r="AC3920" s="50">
        <f t="shared" si="493"/>
        <v>0</v>
      </c>
      <c r="AD3920" s="43">
        <f t="shared" si="494"/>
        <v>0</v>
      </c>
      <c r="AE3920" s="50">
        <f t="shared" si="495"/>
        <v>0</v>
      </c>
    </row>
    <row r="3921" spans="1:31">
      <c r="A3921" s="59" t="str">
        <f t="shared" si="490"/>
        <v/>
      </c>
      <c r="B3921" s="59" t="str">
        <f t="shared" si="488"/>
        <v/>
      </c>
      <c r="V3921" s="59" t="str">
        <f t="shared" si="491"/>
        <v/>
      </c>
      <c r="W3921" s="59" t="str">
        <f t="shared" si="489"/>
        <v/>
      </c>
      <c r="X3921" s="59" t="str">
        <f t="shared" si="492"/>
        <v/>
      </c>
      <c r="AC3921" s="50">
        <f t="shared" si="493"/>
        <v>0</v>
      </c>
      <c r="AD3921" s="43">
        <f t="shared" si="494"/>
        <v>0</v>
      </c>
      <c r="AE3921" s="50">
        <f t="shared" si="495"/>
        <v>0</v>
      </c>
    </row>
    <row r="3922" spans="1:31">
      <c r="A3922" s="59" t="str">
        <f t="shared" si="490"/>
        <v/>
      </c>
      <c r="B3922" s="59" t="str">
        <f t="shared" si="488"/>
        <v/>
      </c>
      <c r="V3922" s="59" t="str">
        <f t="shared" si="491"/>
        <v/>
      </c>
      <c r="W3922" s="59" t="str">
        <f t="shared" si="489"/>
        <v/>
      </c>
      <c r="X3922" s="59" t="str">
        <f t="shared" si="492"/>
        <v/>
      </c>
      <c r="AC3922" s="50">
        <f t="shared" si="493"/>
        <v>0</v>
      </c>
      <c r="AD3922" s="43">
        <f t="shared" si="494"/>
        <v>0</v>
      </c>
      <c r="AE3922" s="50">
        <f t="shared" si="495"/>
        <v>0</v>
      </c>
    </row>
    <row r="3923" spans="1:31">
      <c r="A3923" s="59" t="str">
        <f t="shared" si="490"/>
        <v/>
      </c>
      <c r="B3923" s="59" t="str">
        <f t="shared" si="488"/>
        <v/>
      </c>
      <c r="V3923" s="59" t="str">
        <f t="shared" si="491"/>
        <v/>
      </c>
      <c r="W3923" s="59" t="str">
        <f t="shared" si="489"/>
        <v/>
      </c>
      <c r="X3923" s="59" t="str">
        <f t="shared" si="492"/>
        <v/>
      </c>
      <c r="AC3923" s="50">
        <f t="shared" si="493"/>
        <v>0</v>
      </c>
      <c r="AD3923" s="43">
        <f t="shared" si="494"/>
        <v>0</v>
      </c>
      <c r="AE3923" s="50">
        <f t="shared" si="495"/>
        <v>0</v>
      </c>
    </row>
    <row r="3924" spans="1:31">
      <c r="A3924" s="59" t="str">
        <f t="shared" si="490"/>
        <v/>
      </c>
      <c r="B3924" s="59" t="str">
        <f t="shared" si="488"/>
        <v/>
      </c>
      <c r="V3924" s="59" t="str">
        <f t="shared" si="491"/>
        <v/>
      </c>
      <c r="W3924" s="59" t="str">
        <f t="shared" si="489"/>
        <v/>
      </c>
      <c r="X3924" s="59" t="str">
        <f t="shared" si="492"/>
        <v/>
      </c>
      <c r="AC3924" s="50">
        <f t="shared" si="493"/>
        <v>0</v>
      </c>
      <c r="AD3924" s="43">
        <f t="shared" si="494"/>
        <v>0</v>
      </c>
      <c r="AE3924" s="50">
        <f t="shared" si="495"/>
        <v>0</v>
      </c>
    </row>
    <row r="3925" spans="1:31">
      <c r="A3925" s="59" t="str">
        <f t="shared" si="490"/>
        <v/>
      </c>
      <c r="B3925" s="59" t="str">
        <f t="shared" si="488"/>
        <v/>
      </c>
      <c r="V3925" s="59" t="str">
        <f t="shared" si="491"/>
        <v/>
      </c>
      <c r="W3925" s="59" t="str">
        <f t="shared" si="489"/>
        <v/>
      </c>
      <c r="X3925" s="59" t="str">
        <f t="shared" si="492"/>
        <v/>
      </c>
      <c r="AC3925" s="50">
        <f t="shared" si="493"/>
        <v>0</v>
      </c>
      <c r="AD3925" s="43">
        <f t="shared" si="494"/>
        <v>0</v>
      </c>
      <c r="AE3925" s="50">
        <f t="shared" si="495"/>
        <v>0</v>
      </c>
    </row>
    <row r="3926" spans="1:31">
      <c r="A3926" s="59" t="str">
        <f t="shared" si="490"/>
        <v/>
      </c>
      <c r="B3926" s="59" t="str">
        <f t="shared" si="488"/>
        <v/>
      </c>
      <c r="V3926" s="59" t="str">
        <f t="shared" si="491"/>
        <v/>
      </c>
      <c r="W3926" s="59" t="str">
        <f t="shared" si="489"/>
        <v/>
      </c>
      <c r="X3926" s="59" t="str">
        <f t="shared" si="492"/>
        <v/>
      </c>
      <c r="AC3926" s="50">
        <f t="shared" si="493"/>
        <v>0</v>
      </c>
      <c r="AD3926" s="43">
        <f t="shared" si="494"/>
        <v>0</v>
      </c>
      <c r="AE3926" s="50">
        <f t="shared" si="495"/>
        <v>0</v>
      </c>
    </row>
    <row r="3927" spans="1:31">
      <c r="A3927" s="59" t="str">
        <f t="shared" si="490"/>
        <v/>
      </c>
      <c r="B3927" s="59" t="str">
        <f t="shared" si="488"/>
        <v/>
      </c>
      <c r="V3927" s="59" t="str">
        <f t="shared" si="491"/>
        <v/>
      </c>
      <c r="W3927" s="59" t="str">
        <f t="shared" si="489"/>
        <v/>
      </c>
      <c r="X3927" s="59" t="str">
        <f t="shared" si="492"/>
        <v/>
      </c>
      <c r="AC3927" s="50">
        <f t="shared" si="493"/>
        <v>0</v>
      </c>
      <c r="AD3927" s="43">
        <f t="shared" si="494"/>
        <v>0</v>
      </c>
      <c r="AE3927" s="50">
        <f t="shared" si="495"/>
        <v>0</v>
      </c>
    </row>
    <row r="3928" spans="1:31">
      <c r="A3928" s="59" t="str">
        <f t="shared" si="490"/>
        <v/>
      </c>
      <c r="B3928" s="59" t="str">
        <f t="shared" si="488"/>
        <v/>
      </c>
      <c r="V3928" s="59" t="str">
        <f t="shared" si="491"/>
        <v/>
      </c>
      <c r="W3928" s="59" t="str">
        <f t="shared" si="489"/>
        <v/>
      </c>
      <c r="X3928" s="59" t="str">
        <f t="shared" si="492"/>
        <v/>
      </c>
      <c r="AC3928" s="50">
        <f t="shared" si="493"/>
        <v>0</v>
      </c>
      <c r="AD3928" s="43">
        <f t="shared" si="494"/>
        <v>0</v>
      </c>
      <c r="AE3928" s="50">
        <f t="shared" si="495"/>
        <v>0</v>
      </c>
    </row>
    <row r="3929" spans="1:31">
      <c r="A3929" s="59" t="str">
        <f t="shared" si="490"/>
        <v/>
      </c>
      <c r="B3929" s="59" t="str">
        <f t="shared" si="488"/>
        <v/>
      </c>
      <c r="V3929" s="59" t="str">
        <f t="shared" si="491"/>
        <v/>
      </c>
      <c r="W3929" s="59" t="str">
        <f t="shared" si="489"/>
        <v/>
      </c>
      <c r="X3929" s="59" t="str">
        <f t="shared" si="492"/>
        <v/>
      </c>
      <c r="AC3929" s="50">
        <f t="shared" si="493"/>
        <v>0</v>
      </c>
      <c r="AD3929" s="43">
        <f t="shared" si="494"/>
        <v>0</v>
      </c>
      <c r="AE3929" s="50">
        <f t="shared" si="495"/>
        <v>0</v>
      </c>
    </row>
    <row r="3930" spans="1:31">
      <c r="A3930" s="59" t="str">
        <f t="shared" si="490"/>
        <v/>
      </c>
      <c r="B3930" s="59" t="str">
        <f t="shared" si="488"/>
        <v/>
      </c>
      <c r="V3930" s="59" t="str">
        <f t="shared" si="491"/>
        <v/>
      </c>
      <c r="W3930" s="59" t="str">
        <f t="shared" si="489"/>
        <v/>
      </c>
      <c r="X3930" s="59" t="str">
        <f t="shared" si="492"/>
        <v/>
      </c>
      <c r="AC3930" s="50">
        <f t="shared" si="493"/>
        <v>0</v>
      </c>
      <c r="AD3930" s="43">
        <f t="shared" si="494"/>
        <v>0</v>
      </c>
      <c r="AE3930" s="50">
        <f t="shared" si="495"/>
        <v>0</v>
      </c>
    </row>
    <row r="3931" spans="1:31">
      <c r="A3931" s="59" t="str">
        <f t="shared" si="490"/>
        <v/>
      </c>
      <c r="B3931" s="59" t="str">
        <f t="shared" si="488"/>
        <v/>
      </c>
      <c r="V3931" s="59" t="str">
        <f t="shared" si="491"/>
        <v/>
      </c>
      <c r="W3931" s="59" t="str">
        <f t="shared" si="489"/>
        <v/>
      </c>
      <c r="X3931" s="59" t="str">
        <f t="shared" si="492"/>
        <v/>
      </c>
      <c r="AC3931" s="50">
        <f t="shared" si="493"/>
        <v>0</v>
      </c>
      <c r="AD3931" s="43">
        <f t="shared" si="494"/>
        <v>0</v>
      </c>
      <c r="AE3931" s="50">
        <f t="shared" si="495"/>
        <v>0</v>
      </c>
    </row>
    <row r="3932" spans="1:31">
      <c r="A3932" s="59" t="str">
        <f t="shared" si="490"/>
        <v/>
      </c>
      <c r="B3932" s="59" t="str">
        <f t="shared" si="488"/>
        <v/>
      </c>
      <c r="V3932" s="59" t="str">
        <f t="shared" si="491"/>
        <v/>
      </c>
      <c r="W3932" s="59" t="str">
        <f t="shared" si="489"/>
        <v/>
      </c>
      <c r="X3932" s="59" t="str">
        <f t="shared" si="492"/>
        <v/>
      </c>
      <c r="AC3932" s="50">
        <f t="shared" si="493"/>
        <v>0</v>
      </c>
      <c r="AD3932" s="43">
        <f t="shared" si="494"/>
        <v>0</v>
      </c>
      <c r="AE3932" s="50">
        <f t="shared" si="495"/>
        <v>0</v>
      </c>
    </row>
    <row r="3933" spans="1:31">
      <c r="A3933" s="59" t="str">
        <f t="shared" si="490"/>
        <v/>
      </c>
      <c r="B3933" s="59" t="str">
        <f t="shared" si="488"/>
        <v/>
      </c>
      <c r="V3933" s="59" t="str">
        <f t="shared" si="491"/>
        <v/>
      </c>
      <c r="W3933" s="59" t="str">
        <f t="shared" si="489"/>
        <v/>
      </c>
      <c r="X3933" s="59" t="str">
        <f t="shared" si="492"/>
        <v/>
      </c>
      <c r="AC3933" s="50">
        <f t="shared" si="493"/>
        <v>0</v>
      </c>
      <c r="AD3933" s="43">
        <f t="shared" si="494"/>
        <v>0</v>
      </c>
      <c r="AE3933" s="50">
        <f t="shared" si="495"/>
        <v>0</v>
      </c>
    </row>
    <row r="3934" spans="1:31">
      <c r="A3934" s="59" t="str">
        <f t="shared" si="490"/>
        <v/>
      </c>
      <c r="B3934" s="59" t="str">
        <f t="shared" si="488"/>
        <v/>
      </c>
      <c r="V3934" s="59" t="str">
        <f t="shared" si="491"/>
        <v/>
      </c>
      <c r="W3934" s="59" t="str">
        <f t="shared" si="489"/>
        <v/>
      </c>
      <c r="X3934" s="59" t="str">
        <f t="shared" si="492"/>
        <v/>
      </c>
      <c r="AC3934" s="50">
        <f t="shared" si="493"/>
        <v>0</v>
      </c>
      <c r="AD3934" s="43">
        <f t="shared" si="494"/>
        <v>0</v>
      </c>
      <c r="AE3934" s="50">
        <f t="shared" si="495"/>
        <v>0</v>
      </c>
    </row>
    <row r="3935" spans="1:31">
      <c r="A3935" s="59" t="str">
        <f t="shared" si="490"/>
        <v/>
      </c>
      <c r="B3935" s="59" t="str">
        <f t="shared" si="488"/>
        <v/>
      </c>
      <c r="V3935" s="59" t="str">
        <f t="shared" si="491"/>
        <v/>
      </c>
      <c r="W3935" s="59" t="str">
        <f t="shared" si="489"/>
        <v/>
      </c>
      <c r="X3935" s="59" t="str">
        <f t="shared" si="492"/>
        <v/>
      </c>
      <c r="AC3935" s="50">
        <f t="shared" si="493"/>
        <v>0</v>
      </c>
      <c r="AD3935" s="43">
        <f t="shared" si="494"/>
        <v>0</v>
      </c>
      <c r="AE3935" s="50">
        <f t="shared" si="495"/>
        <v>0</v>
      </c>
    </row>
    <row r="3936" spans="1:31">
      <c r="A3936" s="59" t="str">
        <f t="shared" si="490"/>
        <v/>
      </c>
      <c r="B3936" s="59" t="str">
        <f t="shared" si="488"/>
        <v/>
      </c>
      <c r="V3936" s="59" t="str">
        <f t="shared" si="491"/>
        <v/>
      </c>
      <c r="W3936" s="59" t="str">
        <f t="shared" si="489"/>
        <v/>
      </c>
      <c r="X3936" s="59" t="str">
        <f t="shared" si="492"/>
        <v/>
      </c>
      <c r="AC3936" s="50">
        <f t="shared" si="493"/>
        <v>0</v>
      </c>
      <c r="AD3936" s="43">
        <f t="shared" si="494"/>
        <v>0</v>
      </c>
      <c r="AE3936" s="50">
        <f t="shared" si="495"/>
        <v>0</v>
      </c>
    </row>
    <row r="3937" spans="1:31">
      <c r="A3937" s="59" t="str">
        <f t="shared" si="490"/>
        <v/>
      </c>
      <c r="B3937" s="59" t="str">
        <f t="shared" ref="B3937:B4000" si="496">IF(C3937&lt;&gt;"",LEFT(C3937,9),"")</f>
        <v/>
      </c>
      <c r="V3937" s="59" t="str">
        <f t="shared" si="491"/>
        <v/>
      </c>
      <c r="W3937" s="59" t="str">
        <f t="shared" si="489"/>
        <v/>
      </c>
      <c r="X3937" s="59" t="str">
        <f t="shared" si="492"/>
        <v/>
      </c>
      <c r="AC3937" s="50">
        <f t="shared" si="493"/>
        <v>0</v>
      </c>
      <c r="AD3937" s="43">
        <f t="shared" si="494"/>
        <v>0</v>
      </c>
      <c r="AE3937" s="50">
        <f t="shared" si="495"/>
        <v>0</v>
      </c>
    </row>
    <row r="3938" spans="1:31">
      <c r="A3938" s="59" t="str">
        <f t="shared" si="490"/>
        <v/>
      </c>
      <c r="B3938" s="59" t="str">
        <f t="shared" si="496"/>
        <v/>
      </c>
      <c r="V3938" s="59" t="str">
        <f t="shared" si="491"/>
        <v/>
      </c>
      <c r="W3938" s="59" t="str">
        <f t="shared" si="489"/>
        <v/>
      </c>
      <c r="X3938" s="59" t="str">
        <f t="shared" si="492"/>
        <v/>
      </c>
      <c r="AC3938" s="50">
        <f t="shared" si="493"/>
        <v>0</v>
      </c>
      <c r="AD3938" s="43">
        <f t="shared" si="494"/>
        <v>0</v>
      </c>
      <c r="AE3938" s="50">
        <f t="shared" si="495"/>
        <v>0</v>
      </c>
    </row>
    <row r="3939" spans="1:31">
      <c r="A3939" s="59" t="str">
        <f t="shared" si="490"/>
        <v/>
      </c>
      <c r="B3939" s="59" t="str">
        <f t="shared" si="496"/>
        <v/>
      </c>
      <c r="V3939" s="59" t="str">
        <f t="shared" si="491"/>
        <v/>
      </c>
      <c r="W3939" s="59" t="str">
        <f t="shared" si="489"/>
        <v/>
      </c>
      <c r="X3939" s="59" t="str">
        <f t="shared" si="492"/>
        <v/>
      </c>
      <c r="AC3939" s="50">
        <f t="shared" si="493"/>
        <v>0</v>
      </c>
      <c r="AD3939" s="43">
        <f t="shared" si="494"/>
        <v>0</v>
      </c>
      <c r="AE3939" s="50">
        <f t="shared" si="495"/>
        <v>0</v>
      </c>
    </row>
    <row r="3940" spans="1:31">
      <c r="A3940" s="59" t="str">
        <f t="shared" si="490"/>
        <v/>
      </c>
      <c r="B3940" s="59" t="str">
        <f t="shared" si="496"/>
        <v/>
      </c>
      <c r="V3940" s="59" t="str">
        <f t="shared" si="491"/>
        <v/>
      </c>
      <c r="W3940" s="59" t="str">
        <f t="shared" si="489"/>
        <v/>
      </c>
      <c r="X3940" s="59" t="str">
        <f t="shared" si="492"/>
        <v/>
      </c>
      <c r="AC3940" s="50">
        <f t="shared" si="493"/>
        <v>0</v>
      </c>
      <c r="AD3940" s="43">
        <f t="shared" si="494"/>
        <v>0</v>
      </c>
      <c r="AE3940" s="50">
        <f t="shared" si="495"/>
        <v>0</v>
      </c>
    </row>
    <row r="3941" spans="1:31">
      <c r="A3941" s="59" t="str">
        <f t="shared" si="490"/>
        <v/>
      </c>
      <c r="B3941" s="59" t="str">
        <f t="shared" si="496"/>
        <v/>
      </c>
      <c r="V3941" s="59" t="str">
        <f t="shared" si="491"/>
        <v/>
      </c>
      <c r="W3941" s="59" t="str">
        <f t="shared" si="489"/>
        <v/>
      </c>
      <c r="X3941" s="59" t="str">
        <f t="shared" si="492"/>
        <v/>
      </c>
      <c r="AC3941" s="50">
        <f t="shared" si="493"/>
        <v>0</v>
      </c>
      <c r="AD3941" s="43">
        <f t="shared" si="494"/>
        <v>0</v>
      </c>
      <c r="AE3941" s="50">
        <f t="shared" si="495"/>
        <v>0</v>
      </c>
    </row>
    <row r="3942" spans="1:31">
      <c r="A3942" s="59" t="str">
        <f t="shared" si="490"/>
        <v/>
      </c>
      <c r="B3942" s="59" t="str">
        <f t="shared" si="496"/>
        <v/>
      </c>
      <c r="V3942" s="59" t="str">
        <f t="shared" si="491"/>
        <v/>
      </c>
      <c r="W3942" s="59" t="str">
        <f t="shared" si="489"/>
        <v/>
      </c>
      <c r="X3942" s="59" t="str">
        <f t="shared" si="492"/>
        <v/>
      </c>
      <c r="AC3942" s="50">
        <f t="shared" si="493"/>
        <v>0</v>
      </c>
      <c r="AD3942" s="43">
        <f t="shared" si="494"/>
        <v>0</v>
      </c>
      <c r="AE3942" s="50">
        <f t="shared" si="495"/>
        <v>0</v>
      </c>
    </row>
    <row r="3943" spans="1:31">
      <c r="A3943" s="59" t="str">
        <f t="shared" si="490"/>
        <v/>
      </c>
      <c r="B3943" s="59" t="str">
        <f t="shared" si="496"/>
        <v/>
      </c>
      <c r="V3943" s="59" t="str">
        <f t="shared" si="491"/>
        <v/>
      </c>
      <c r="W3943" s="59" t="str">
        <f t="shared" si="489"/>
        <v/>
      </c>
      <c r="X3943" s="59" t="str">
        <f t="shared" si="492"/>
        <v/>
      </c>
      <c r="AC3943" s="50">
        <f t="shared" si="493"/>
        <v>0</v>
      </c>
      <c r="AD3943" s="43">
        <f t="shared" si="494"/>
        <v>0</v>
      </c>
      <c r="AE3943" s="50">
        <f t="shared" si="495"/>
        <v>0</v>
      </c>
    </row>
    <row r="3944" spans="1:31">
      <c r="A3944" s="59" t="str">
        <f t="shared" si="490"/>
        <v/>
      </c>
      <c r="B3944" s="59" t="str">
        <f t="shared" si="496"/>
        <v/>
      </c>
      <c r="V3944" s="59" t="str">
        <f t="shared" si="491"/>
        <v/>
      </c>
      <c r="W3944" s="59" t="str">
        <f t="shared" si="489"/>
        <v/>
      </c>
      <c r="X3944" s="59" t="str">
        <f t="shared" si="492"/>
        <v/>
      </c>
      <c r="AC3944" s="50">
        <f t="shared" si="493"/>
        <v>0</v>
      </c>
      <c r="AD3944" s="43">
        <f t="shared" si="494"/>
        <v>0</v>
      </c>
      <c r="AE3944" s="50">
        <f t="shared" si="495"/>
        <v>0</v>
      </c>
    </row>
    <row r="3945" spans="1:31">
      <c r="A3945" s="59" t="str">
        <f t="shared" si="490"/>
        <v/>
      </c>
      <c r="B3945" s="59" t="str">
        <f t="shared" si="496"/>
        <v/>
      </c>
      <c r="V3945" s="59" t="str">
        <f t="shared" si="491"/>
        <v/>
      </c>
      <c r="W3945" s="59" t="str">
        <f t="shared" si="489"/>
        <v/>
      </c>
      <c r="X3945" s="59" t="str">
        <f t="shared" si="492"/>
        <v/>
      </c>
      <c r="AC3945" s="50">
        <f t="shared" si="493"/>
        <v>0</v>
      </c>
      <c r="AD3945" s="43">
        <f t="shared" si="494"/>
        <v>0</v>
      </c>
      <c r="AE3945" s="50">
        <f t="shared" si="495"/>
        <v>0</v>
      </c>
    </row>
    <row r="3946" spans="1:31">
      <c r="A3946" s="59" t="str">
        <f t="shared" si="490"/>
        <v/>
      </c>
      <c r="B3946" s="59" t="str">
        <f t="shared" si="496"/>
        <v/>
      </c>
      <c r="V3946" s="59" t="str">
        <f t="shared" si="491"/>
        <v/>
      </c>
      <c r="W3946" s="59" t="str">
        <f t="shared" si="489"/>
        <v/>
      </c>
      <c r="X3946" s="59" t="str">
        <f t="shared" si="492"/>
        <v/>
      </c>
      <c r="AC3946" s="50">
        <f t="shared" si="493"/>
        <v>0</v>
      </c>
      <c r="AD3946" s="43">
        <f t="shared" si="494"/>
        <v>0</v>
      </c>
      <c r="AE3946" s="50">
        <f t="shared" si="495"/>
        <v>0</v>
      </c>
    </row>
    <row r="3947" spans="1:31">
      <c r="A3947" s="59" t="str">
        <f t="shared" si="490"/>
        <v/>
      </c>
      <c r="B3947" s="59" t="str">
        <f t="shared" si="496"/>
        <v/>
      </c>
      <c r="V3947" s="59" t="str">
        <f t="shared" si="491"/>
        <v/>
      </c>
      <c r="W3947" s="59" t="str">
        <f t="shared" si="489"/>
        <v/>
      </c>
      <c r="X3947" s="59" t="str">
        <f t="shared" si="492"/>
        <v/>
      </c>
      <c r="AC3947" s="50">
        <f t="shared" si="493"/>
        <v>0</v>
      </c>
      <c r="AD3947" s="43">
        <f t="shared" si="494"/>
        <v>0</v>
      </c>
      <c r="AE3947" s="50">
        <f t="shared" si="495"/>
        <v>0</v>
      </c>
    </row>
    <row r="3948" spans="1:31">
      <c r="A3948" s="59" t="str">
        <f t="shared" si="490"/>
        <v/>
      </c>
      <c r="B3948" s="59" t="str">
        <f t="shared" si="496"/>
        <v/>
      </c>
      <c r="V3948" s="59" t="str">
        <f t="shared" si="491"/>
        <v/>
      </c>
      <c r="W3948" s="59" t="str">
        <f t="shared" si="489"/>
        <v/>
      </c>
      <c r="X3948" s="59" t="str">
        <f t="shared" si="492"/>
        <v/>
      </c>
      <c r="AC3948" s="50">
        <f t="shared" si="493"/>
        <v>0</v>
      </c>
      <c r="AD3948" s="43">
        <f t="shared" si="494"/>
        <v>0</v>
      </c>
      <c r="AE3948" s="50">
        <f t="shared" si="495"/>
        <v>0</v>
      </c>
    </row>
    <row r="3949" spans="1:31">
      <c r="A3949" s="59" t="str">
        <f t="shared" si="490"/>
        <v/>
      </c>
      <c r="B3949" s="59" t="str">
        <f t="shared" si="496"/>
        <v/>
      </c>
      <c r="V3949" s="59" t="str">
        <f t="shared" si="491"/>
        <v/>
      </c>
      <c r="W3949" s="59" t="str">
        <f t="shared" si="489"/>
        <v/>
      </c>
      <c r="X3949" s="59" t="str">
        <f t="shared" si="492"/>
        <v/>
      </c>
      <c r="AC3949" s="50">
        <f t="shared" si="493"/>
        <v>0</v>
      </c>
      <c r="AD3949" s="43">
        <f t="shared" si="494"/>
        <v>0</v>
      </c>
      <c r="AE3949" s="50">
        <f t="shared" si="495"/>
        <v>0</v>
      </c>
    </row>
    <row r="3950" spans="1:31">
      <c r="A3950" s="59" t="str">
        <f t="shared" si="490"/>
        <v/>
      </c>
      <c r="B3950" s="59" t="str">
        <f t="shared" si="496"/>
        <v/>
      </c>
      <c r="V3950" s="59" t="str">
        <f t="shared" si="491"/>
        <v/>
      </c>
      <c r="W3950" s="59" t="str">
        <f t="shared" si="489"/>
        <v/>
      </c>
      <c r="X3950" s="59" t="str">
        <f t="shared" si="492"/>
        <v/>
      </c>
      <c r="AC3950" s="50">
        <f t="shared" si="493"/>
        <v>0</v>
      </c>
      <c r="AD3950" s="43">
        <f t="shared" si="494"/>
        <v>0</v>
      </c>
      <c r="AE3950" s="50">
        <f t="shared" si="495"/>
        <v>0</v>
      </c>
    </row>
    <row r="3951" spans="1:31">
      <c r="A3951" s="59" t="str">
        <f t="shared" si="490"/>
        <v/>
      </c>
      <c r="B3951" s="59" t="str">
        <f t="shared" si="496"/>
        <v/>
      </c>
      <c r="V3951" s="59" t="str">
        <f t="shared" si="491"/>
        <v/>
      </c>
      <c r="W3951" s="59" t="str">
        <f t="shared" si="489"/>
        <v/>
      </c>
      <c r="X3951" s="59" t="str">
        <f t="shared" si="492"/>
        <v/>
      </c>
      <c r="AC3951" s="50">
        <f t="shared" si="493"/>
        <v>0</v>
      </c>
      <c r="AD3951" s="43">
        <f t="shared" si="494"/>
        <v>0</v>
      </c>
      <c r="AE3951" s="50">
        <f t="shared" si="495"/>
        <v>0</v>
      </c>
    </row>
    <row r="3952" spans="1:31">
      <c r="A3952" s="59" t="str">
        <f t="shared" si="490"/>
        <v/>
      </c>
      <c r="B3952" s="59" t="str">
        <f t="shared" si="496"/>
        <v/>
      </c>
      <c r="V3952" s="59" t="str">
        <f t="shared" si="491"/>
        <v/>
      </c>
      <c r="W3952" s="59" t="str">
        <f t="shared" si="489"/>
        <v/>
      </c>
      <c r="X3952" s="59" t="str">
        <f t="shared" si="492"/>
        <v/>
      </c>
      <c r="AC3952" s="50">
        <f t="shared" si="493"/>
        <v>0</v>
      </c>
      <c r="AD3952" s="43">
        <f t="shared" si="494"/>
        <v>0</v>
      </c>
      <c r="AE3952" s="50">
        <f t="shared" si="495"/>
        <v>0</v>
      </c>
    </row>
    <row r="3953" spans="1:31">
      <c r="A3953" s="59" t="str">
        <f t="shared" si="490"/>
        <v/>
      </c>
      <c r="B3953" s="59" t="str">
        <f t="shared" si="496"/>
        <v/>
      </c>
      <c r="V3953" s="59" t="str">
        <f t="shared" si="491"/>
        <v/>
      </c>
      <c r="W3953" s="59" t="str">
        <f t="shared" si="489"/>
        <v/>
      </c>
      <c r="X3953" s="59" t="str">
        <f t="shared" si="492"/>
        <v/>
      </c>
      <c r="AC3953" s="50">
        <f t="shared" si="493"/>
        <v>0</v>
      </c>
      <c r="AD3953" s="43">
        <f t="shared" si="494"/>
        <v>0</v>
      </c>
      <c r="AE3953" s="50">
        <f t="shared" si="495"/>
        <v>0</v>
      </c>
    </row>
    <row r="3954" spans="1:31">
      <c r="A3954" s="59" t="str">
        <f t="shared" si="490"/>
        <v/>
      </c>
      <c r="B3954" s="59" t="str">
        <f t="shared" si="496"/>
        <v/>
      </c>
      <c r="V3954" s="59" t="str">
        <f t="shared" si="491"/>
        <v/>
      </c>
      <c r="W3954" s="59" t="str">
        <f t="shared" si="489"/>
        <v/>
      </c>
      <c r="X3954" s="59" t="str">
        <f t="shared" si="492"/>
        <v/>
      </c>
      <c r="AC3954" s="50">
        <f t="shared" si="493"/>
        <v>0</v>
      </c>
      <c r="AD3954" s="43">
        <f t="shared" si="494"/>
        <v>0</v>
      </c>
      <c r="AE3954" s="50">
        <f t="shared" si="495"/>
        <v>0</v>
      </c>
    </row>
    <row r="3955" spans="1:31">
      <c r="A3955" s="59" t="str">
        <f t="shared" si="490"/>
        <v/>
      </c>
      <c r="B3955" s="59" t="str">
        <f t="shared" si="496"/>
        <v/>
      </c>
      <c r="V3955" s="59" t="str">
        <f t="shared" si="491"/>
        <v/>
      </c>
      <c r="W3955" s="59" t="str">
        <f t="shared" si="489"/>
        <v/>
      </c>
      <c r="X3955" s="59" t="str">
        <f t="shared" si="492"/>
        <v/>
      </c>
      <c r="AC3955" s="50">
        <f t="shared" si="493"/>
        <v>0</v>
      </c>
      <c r="AD3955" s="43">
        <f t="shared" si="494"/>
        <v>0</v>
      </c>
      <c r="AE3955" s="50">
        <f t="shared" si="495"/>
        <v>0</v>
      </c>
    </row>
    <row r="3956" spans="1:31">
      <c r="A3956" s="59" t="str">
        <f t="shared" si="490"/>
        <v/>
      </c>
      <c r="B3956" s="59" t="str">
        <f t="shared" si="496"/>
        <v/>
      </c>
      <c r="V3956" s="59" t="str">
        <f t="shared" si="491"/>
        <v/>
      </c>
      <c r="W3956" s="59" t="str">
        <f t="shared" si="489"/>
        <v/>
      </c>
      <c r="X3956" s="59" t="str">
        <f t="shared" si="492"/>
        <v/>
      </c>
      <c r="AC3956" s="50">
        <f t="shared" si="493"/>
        <v>0</v>
      </c>
      <c r="AD3956" s="43">
        <f t="shared" si="494"/>
        <v>0</v>
      </c>
      <c r="AE3956" s="50">
        <f t="shared" si="495"/>
        <v>0</v>
      </c>
    </row>
    <row r="3957" spans="1:31">
      <c r="A3957" s="59" t="str">
        <f t="shared" si="490"/>
        <v/>
      </c>
      <c r="B3957" s="59" t="str">
        <f t="shared" si="496"/>
        <v/>
      </c>
      <c r="V3957" s="59" t="str">
        <f t="shared" si="491"/>
        <v/>
      </c>
      <c r="W3957" s="59" t="str">
        <f t="shared" si="489"/>
        <v/>
      </c>
      <c r="X3957" s="59" t="str">
        <f t="shared" si="492"/>
        <v/>
      </c>
      <c r="AC3957" s="50">
        <f t="shared" si="493"/>
        <v>0</v>
      </c>
      <c r="AD3957" s="43">
        <f t="shared" si="494"/>
        <v>0</v>
      </c>
      <c r="AE3957" s="50">
        <f t="shared" si="495"/>
        <v>0</v>
      </c>
    </row>
    <row r="3958" spans="1:31">
      <c r="A3958" s="59" t="str">
        <f t="shared" si="490"/>
        <v/>
      </c>
      <c r="B3958" s="59" t="str">
        <f t="shared" si="496"/>
        <v/>
      </c>
      <c r="V3958" s="59" t="str">
        <f t="shared" si="491"/>
        <v/>
      </c>
      <c r="W3958" s="59" t="str">
        <f t="shared" si="489"/>
        <v/>
      </c>
      <c r="X3958" s="59" t="str">
        <f t="shared" si="492"/>
        <v/>
      </c>
      <c r="AC3958" s="50">
        <f t="shared" si="493"/>
        <v>0</v>
      </c>
      <c r="AD3958" s="43">
        <f t="shared" si="494"/>
        <v>0</v>
      </c>
      <c r="AE3958" s="50">
        <f t="shared" si="495"/>
        <v>0</v>
      </c>
    </row>
    <row r="3959" spans="1:31">
      <c r="A3959" s="59" t="str">
        <f t="shared" si="490"/>
        <v/>
      </c>
      <c r="B3959" s="59" t="str">
        <f t="shared" si="496"/>
        <v/>
      </c>
      <c r="V3959" s="59" t="str">
        <f t="shared" si="491"/>
        <v/>
      </c>
      <c r="W3959" s="59" t="str">
        <f t="shared" si="489"/>
        <v/>
      </c>
      <c r="X3959" s="59" t="str">
        <f t="shared" si="492"/>
        <v/>
      </c>
      <c r="AC3959" s="50">
        <f t="shared" si="493"/>
        <v>0</v>
      </c>
      <c r="AD3959" s="43">
        <f t="shared" si="494"/>
        <v>0</v>
      </c>
      <c r="AE3959" s="50">
        <f t="shared" si="495"/>
        <v>0</v>
      </c>
    </row>
    <row r="3960" spans="1:31">
      <c r="A3960" s="59" t="str">
        <f t="shared" si="490"/>
        <v/>
      </c>
      <c r="B3960" s="59" t="str">
        <f t="shared" si="496"/>
        <v/>
      </c>
      <c r="V3960" s="59" t="str">
        <f t="shared" si="491"/>
        <v/>
      </c>
      <c r="W3960" s="59" t="str">
        <f t="shared" si="489"/>
        <v/>
      </c>
      <c r="X3960" s="59" t="str">
        <f t="shared" si="492"/>
        <v/>
      </c>
      <c r="AC3960" s="50">
        <f t="shared" si="493"/>
        <v>0</v>
      </c>
      <c r="AD3960" s="43">
        <f t="shared" si="494"/>
        <v>0</v>
      </c>
      <c r="AE3960" s="50">
        <f t="shared" si="495"/>
        <v>0</v>
      </c>
    </row>
    <row r="3961" spans="1:31">
      <c r="A3961" s="59" t="str">
        <f t="shared" si="490"/>
        <v/>
      </c>
      <c r="B3961" s="59" t="str">
        <f t="shared" si="496"/>
        <v/>
      </c>
      <c r="V3961" s="59" t="str">
        <f t="shared" si="491"/>
        <v/>
      </c>
      <c r="W3961" s="59" t="str">
        <f t="shared" si="489"/>
        <v/>
      </c>
      <c r="X3961" s="59" t="str">
        <f t="shared" si="492"/>
        <v/>
      </c>
      <c r="AC3961" s="50">
        <f t="shared" si="493"/>
        <v>0</v>
      </c>
      <c r="AD3961" s="43">
        <f t="shared" si="494"/>
        <v>0</v>
      </c>
      <c r="AE3961" s="50">
        <f t="shared" si="495"/>
        <v>0</v>
      </c>
    </row>
    <row r="3962" spans="1:31">
      <c r="A3962" s="59" t="str">
        <f t="shared" si="490"/>
        <v/>
      </c>
      <c r="B3962" s="59" t="str">
        <f t="shared" si="496"/>
        <v/>
      </c>
      <c r="V3962" s="59" t="str">
        <f t="shared" si="491"/>
        <v/>
      </c>
      <c r="W3962" s="59" t="str">
        <f t="shared" si="489"/>
        <v/>
      </c>
      <c r="X3962" s="59" t="str">
        <f t="shared" si="492"/>
        <v/>
      </c>
      <c r="AC3962" s="50">
        <f t="shared" si="493"/>
        <v>0</v>
      </c>
      <c r="AD3962" s="43">
        <f t="shared" si="494"/>
        <v>0</v>
      </c>
      <c r="AE3962" s="50">
        <f t="shared" si="495"/>
        <v>0</v>
      </c>
    </row>
    <row r="3963" spans="1:31">
      <c r="A3963" s="59" t="str">
        <f t="shared" si="490"/>
        <v/>
      </c>
      <c r="B3963" s="59" t="str">
        <f t="shared" si="496"/>
        <v/>
      </c>
      <c r="V3963" s="59" t="str">
        <f t="shared" si="491"/>
        <v/>
      </c>
      <c r="W3963" s="59" t="str">
        <f t="shared" si="489"/>
        <v/>
      </c>
      <c r="X3963" s="59" t="str">
        <f t="shared" si="492"/>
        <v/>
      </c>
      <c r="AC3963" s="50">
        <f t="shared" si="493"/>
        <v>0</v>
      </c>
      <c r="AD3963" s="43">
        <f t="shared" si="494"/>
        <v>0</v>
      </c>
      <c r="AE3963" s="50">
        <f t="shared" si="495"/>
        <v>0</v>
      </c>
    </row>
    <row r="3964" spans="1:31">
      <c r="A3964" s="59" t="str">
        <f t="shared" si="490"/>
        <v/>
      </c>
      <c r="B3964" s="59" t="str">
        <f t="shared" si="496"/>
        <v/>
      </c>
      <c r="V3964" s="59" t="str">
        <f t="shared" si="491"/>
        <v/>
      </c>
      <c r="W3964" s="59" t="str">
        <f t="shared" si="489"/>
        <v/>
      </c>
      <c r="X3964" s="59" t="str">
        <f t="shared" si="492"/>
        <v/>
      </c>
      <c r="AC3964" s="50">
        <f t="shared" si="493"/>
        <v>0</v>
      </c>
      <c r="AD3964" s="43">
        <f t="shared" si="494"/>
        <v>0</v>
      </c>
      <c r="AE3964" s="50">
        <f t="shared" si="495"/>
        <v>0</v>
      </c>
    </row>
    <row r="3965" spans="1:31">
      <c r="A3965" s="59" t="str">
        <f t="shared" si="490"/>
        <v/>
      </c>
      <c r="B3965" s="59" t="str">
        <f t="shared" si="496"/>
        <v/>
      </c>
      <c r="V3965" s="59" t="str">
        <f t="shared" si="491"/>
        <v/>
      </c>
      <c r="W3965" s="59" t="str">
        <f t="shared" si="489"/>
        <v/>
      </c>
      <c r="X3965" s="59" t="str">
        <f t="shared" si="492"/>
        <v/>
      </c>
      <c r="AC3965" s="50">
        <f t="shared" si="493"/>
        <v>0</v>
      </c>
      <c r="AD3965" s="43">
        <f t="shared" si="494"/>
        <v>0</v>
      </c>
      <c r="AE3965" s="50">
        <f t="shared" si="495"/>
        <v>0</v>
      </c>
    </row>
    <row r="3966" spans="1:31">
      <c r="A3966" s="59" t="str">
        <f t="shared" si="490"/>
        <v/>
      </c>
      <c r="B3966" s="59" t="str">
        <f t="shared" si="496"/>
        <v/>
      </c>
      <c r="V3966" s="59" t="str">
        <f t="shared" si="491"/>
        <v/>
      </c>
      <c r="W3966" s="59" t="str">
        <f t="shared" si="489"/>
        <v/>
      </c>
      <c r="X3966" s="59" t="str">
        <f t="shared" si="492"/>
        <v/>
      </c>
      <c r="AC3966" s="50">
        <f t="shared" si="493"/>
        <v>0</v>
      </c>
      <c r="AD3966" s="43">
        <f t="shared" si="494"/>
        <v>0</v>
      </c>
      <c r="AE3966" s="50">
        <f t="shared" si="495"/>
        <v>0</v>
      </c>
    </row>
    <row r="3967" spans="1:31">
      <c r="A3967" s="59" t="str">
        <f t="shared" si="490"/>
        <v/>
      </c>
      <c r="B3967" s="59" t="str">
        <f t="shared" si="496"/>
        <v/>
      </c>
      <c r="V3967" s="59" t="str">
        <f t="shared" si="491"/>
        <v/>
      </c>
      <c r="W3967" s="59" t="str">
        <f t="shared" si="489"/>
        <v/>
      </c>
      <c r="X3967" s="59" t="str">
        <f t="shared" si="492"/>
        <v/>
      </c>
      <c r="AC3967" s="50">
        <f t="shared" si="493"/>
        <v>0</v>
      </c>
      <c r="AD3967" s="43">
        <f t="shared" si="494"/>
        <v>0</v>
      </c>
      <c r="AE3967" s="50">
        <f t="shared" si="495"/>
        <v>0</v>
      </c>
    </row>
    <row r="3968" spans="1:31">
      <c r="A3968" s="59" t="str">
        <f t="shared" si="490"/>
        <v/>
      </c>
      <c r="B3968" s="59" t="str">
        <f t="shared" si="496"/>
        <v/>
      </c>
      <c r="V3968" s="59" t="str">
        <f t="shared" si="491"/>
        <v/>
      </c>
      <c r="W3968" s="59" t="str">
        <f t="shared" si="489"/>
        <v/>
      </c>
      <c r="X3968" s="59" t="str">
        <f t="shared" si="492"/>
        <v/>
      </c>
      <c r="AC3968" s="50">
        <f t="shared" si="493"/>
        <v>0</v>
      </c>
      <c r="AD3968" s="43">
        <f t="shared" si="494"/>
        <v>0</v>
      </c>
      <c r="AE3968" s="50">
        <f t="shared" si="495"/>
        <v>0</v>
      </c>
    </row>
    <row r="3969" spans="1:31">
      <c r="A3969" s="59" t="str">
        <f t="shared" si="490"/>
        <v/>
      </c>
      <c r="B3969" s="59" t="str">
        <f t="shared" si="496"/>
        <v/>
      </c>
      <c r="V3969" s="59" t="str">
        <f t="shared" si="491"/>
        <v/>
      </c>
      <c r="W3969" s="59" t="str">
        <f t="shared" si="489"/>
        <v/>
      </c>
      <c r="X3969" s="59" t="str">
        <f t="shared" si="492"/>
        <v/>
      </c>
      <c r="AC3969" s="50">
        <f t="shared" si="493"/>
        <v>0</v>
      </c>
      <c r="AD3969" s="43">
        <f t="shared" si="494"/>
        <v>0</v>
      </c>
      <c r="AE3969" s="50">
        <f t="shared" si="495"/>
        <v>0</v>
      </c>
    </row>
    <row r="3970" spans="1:31">
      <c r="A3970" s="59" t="str">
        <f t="shared" si="490"/>
        <v/>
      </c>
      <c r="B3970" s="59" t="str">
        <f t="shared" si="496"/>
        <v/>
      </c>
      <c r="V3970" s="59" t="str">
        <f t="shared" si="491"/>
        <v/>
      </c>
      <c r="W3970" s="59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59" t="str">
        <f t="shared" si="492"/>
        <v/>
      </c>
      <c r="AC3970" s="50">
        <f t="shared" si="493"/>
        <v>0</v>
      </c>
      <c r="AD3970" s="43">
        <f t="shared" si="494"/>
        <v>0</v>
      </c>
      <c r="AE3970" s="50">
        <f t="shared" si="495"/>
        <v>0</v>
      </c>
    </row>
    <row r="3971" spans="1:31">
      <c r="A3971" s="59" t="str">
        <f t="shared" ref="A3971:A4034" si="498">IF(G3971&amp;Q3971&lt;&gt;"",W3971&amp;Q3971,"")</f>
        <v/>
      </c>
      <c r="B3971" s="59" t="str">
        <f t="shared" si="496"/>
        <v/>
      </c>
      <c r="V3971" s="59" t="str">
        <f t="shared" ref="V3971:V4034" si="499">W3971&amp;H3971</f>
        <v/>
      </c>
      <c r="W3971" s="59" t="str">
        <f t="shared" si="497"/>
        <v/>
      </c>
      <c r="X3971" s="59" t="str">
        <f t="shared" ref="X3971:X4034" si="500">IF(A3971&lt;&gt;"",IFERROR(IF(FIND(" ",G3971)&gt;=1,MID(G3971,FIND(" ",G3971)+1,LEN(G3971)),""),""),"")</f>
        <v/>
      </c>
      <c r="AC3971" s="50">
        <f t="shared" ref="AC3971:AC4034" si="501">IFERROR(VALUE(MID($C3971,1,2)),0)</f>
        <v>0</v>
      </c>
      <c r="AD3971" s="43">
        <f t="shared" ref="AD3971:AD4034" si="502">IFERROR(VALUE(MID($C3971,4,3)),0)</f>
        <v>0</v>
      </c>
      <c r="AE3971" s="50">
        <f t="shared" ref="AE3971:AE4034" si="503">VALUE(RIGHT("00"&amp;AC3971,2)&amp;RIGHT("000"&amp;AD3971,3))</f>
        <v>0</v>
      </c>
    </row>
    <row r="3972" spans="1:31">
      <c r="A3972" s="59" t="str">
        <f t="shared" si="498"/>
        <v/>
      </c>
      <c r="B3972" s="59" t="str">
        <f t="shared" si="496"/>
        <v/>
      </c>
      <c r="V3972" s="59" t="str">
        <f t="shared" si="499"/>
        <v/>
      </c>
      <c r="W3972" s="59" t="str">
        <f t="shared" si="497"/>
        <v/>
      </c>
      <c r="X3972" s="59" t="str">
        <f t="shared" si="500"/>
        <v/>
      </c>
      <c r="AC3972" s="50">
        <f t="shared" si="501"/>
        <v>0</v>
      </c>
      <c r="AD3972" s="43">
        <f t="shared" si="502"/>
        <v>0</v>
      </c>
      <c r="AE3972" s="50">
        <f t="shared" si="503"/>
        <v>0</v>
      </c>
    </row>
    <row r="3973" spans="1:31">
      <c r="A3973" s="59" t="str">
        <f t="shared" si="498"/>
        <v/>
      </c>
      <c r="B3973" s="59" t="str">
        <f t="shared" si="496"/>
        <v/>
      </c>
      <c r="V3973" s="59" t="str">
        <f t="shared" si="499"/>
        <v/>
      </c>
      <c r="W3973" s="59" t="str">
        <f t="shared" si="497"/>
        <v/>
      </c>
      <c r="X3973" s="59" t="str">
        <f t="shared" si="500"/>
        <v/>
      </c>
      <c r="AC3973" s="50">
        <f t="shared" si="501"/>
        <v>0</v>
      </c>
      <c r="AD3973" s="43">
        <f t="shared" si="502"/>
        <v>0</v>
      </c>
      <c r="AE3973" s="50">
        <f t="shared" si="503"/>
        <v>0</v>
      </c>
    </row>
    <row r="3974" spans="1:31">
      <c r="A3974" s="59" t="str">
        <f t="shared" si="498"/>
        <v/>
      </c>
      <c r="B3974" s="59" t="str">
        <f t="shared" si="496"/>
        <v/>
      </c>
      <c r="V3974" s="59" t="str">
        <f t="shared" si="499"/>
        <v/>
      </c>
      <c r="W3974" s="59" t="str">
        <f t="shared" si="497"/>
        <v/>
      </c>
      <c r="X3974" s="59" t="str">
        <f t="shared" si="500"/>
        <v/>
      </c>
      <c r="AC3974" s="50">
        <f t="shared" si="501"/>
        <v>0</v>
      </c>
      <c r="AD3974" s="43">
        <f t="shared" si="502"/>
        <v>0</v>
      </c>
      <c r="AE3974" s="50">
        <f t="shared" si="503"/>
        <v>0</v>
      </c>
    </row>
    <row r="3975" spans="1:31">
      <c r="A3975" s="59" t="str">
        <f t="shared" si="498"/>
        <v/>
      </c>
      <c r="B3975" s="59" t="str">
        <f t="shared" si="496"/>
        <v/>
      </c>
      <c r="V3975" s="59" t="str">
        <f t="shared" si="499"/>
        <v/>
      </c>
      <c r="W3975" s="59" t="str">
        <f t="shared" si="497"/>
        <v/>
      </c>
      <c r="X3975" s="59" t="str">
        <f t="shared" si="500"/>
        <v/>
      </c>
      <c r="AC3975" s="50">
        <f t="shared" si="501"/>
        <v>0</v>
      </c>
      <c r="AD3975" s="43">
        <f t="shared" si="502"/>
        <v>0</v>
      </c>
      <c r="AE3975" s="50">
        <f t="shared" si="503"/>
        <v>0</v>
      </c>
    </row>
    <row r="3976" spans="1:31">
      <c r="A3976" s="59" t="str">
        <f t="shared" si="498"/>
        <v/>
      </c>
      <c r="B3976" s="59" t="str">
        <f t="shared" si="496"/>
        <v/>
      </c>
      <c r="V3976" s="59" t="str">
        <f t="shared" si="499"/>
        <v/>
      </c>
      <c r="W3976" s="59" t="str">
        <f t="shared" si="497"/>
        <v/>
      </c>
      <c r="X3976" s="59" t="str">
        <f t="shared" si="500"/>
        <v/>
      </c>
      <c r="AC3976" s="50">
        <f t="shared" si="501"/>
        <v>0</v>
      </c>
      <c r="AD3976" s="43">
        <f t="shared" si="502"/>
        <v>0</v>
      </c>
      <c r="AE3976" s="50">
        <f t="shared" si="503"/>
        <v>0</v>
      </c>
    </row>
    <row r="3977" spans="1:31">
      <c r="A3977" s="59" t="str">
        <f t="shared" si="498"/>
        <v/>
      </c>
      <c r="B3977" s="59" t="str">
        <f t="shared" si="496"/>
        <v/>
      </c>
      <c r="V3977" s="59" t="str">
        <f t="shared" si="499"/>
        <v/>
      </c>
      <c r="W3977" s="59" t="str">
        <f t="shared" si="497"/>
        <v/>
      </c>
      <c r="X3977" s="59" t="str">
        <f t="shared" si="500"/>
        <v/>
      </c>
      <c r="AC3977" s="50">
        <f t="shared" si="501"/>
        <v>0</v>
      </c>
      <c r="AD3977" s="43">
        <f t="shared" si="502"/>
        <v>0</v>
      </c>
      <c r="AE3977" s="50">
        <f t="shared" si="503"/>
        <v>0</v>
      </c>
    </row>
    <row r="3978" spans="1:31">
      <c r="A3978" s="59" t="str">
        <f t="shared" si="498"/>
        <v/>
      </c>
      <c r="B3978" s="59" t="str">
        <f t="shared" si="496"/>
        <v/>
      </c>
      <c r="V3978" s="59" t="str">
        <f t="shared" si="499"/>
        <v/>
      </c>
      <c r="W3978" s="59" t="str">
        <f t="shared" si="497"/>
        <v/>
      </c>
      <c r="X3978" s="59" t="str">
        <f t="shared" si="500"/>
        <v/>
      </c>
      <c r="AC3978" s="50">
        <f t="shared" si="501"/>
        <v>0</v>
      </c>
      <c r="AD3978" s="43">
        <f t="shared" si="502"/>
        <v>0</v>
      </c>
      <c r="AE3978" s="50">
        <f t="shared" si="503"/>
        <v>0</v>
      </c>
    </row>
    <row r="3979" spans="1:31">
      <c r="A3979" s="59" t="str">
        <f t="shared" si="498"/>
        <v/>
      </c>
      <c r="B3979" s="59" t="str">
        <f t="shared" si="496"/>
        <v/>
      </c>
      <c r="V3979" s="59" t="str">
        <f t="shared" si="499"/>
        <v/>
      </c>
      <c r="W3979" s="59" t="str">
        <f t="shared" si="497"/>
        <v/>
      </c>
      <c r="X3979" s="59" t="str">
        <f t="shared" si="500"/>
        <v/>
      </c>
      <c r="AC3979" s="50">
        <f t="shared" si="501"/>
        <v>0</v>
      </c>
      <c r="AD3979" s="43">
        <f t="shared" si="502"/>
        <v>0</v>
      </c>
      <c r="AE3979" s="50">
        <f t="shared" si="503"/>
        <v>0</v>
      </c>
    </row>
    <row r="3980" spans="1:31">
      <c r="A3980" s="59" t="str">
        <f t="shared" si="498"/>
        <v/>
      </c>
      <c r="B3980" s="59" t="str">
        <f t="shared" si="496"/>
        <v/>
      </c>
      <c r="V3980" s="59" t="str">
        <f t="shared" si="499"/>
        <v/>
      </c>
      <c r="W3980" s="59" t="str">
        <f t="shared" si="497"/>
        <v/>
      </c>
      <c r="X3980" s="59" t="str">
        <f t="shared" si="500"/>
        <v/>
      </c>
      <c r="AC3980" s="50">
        <f t="shared" si="501"/>
        <v>0</v>
      </c>
      <c r="AD3980" s="43">
        <f t="shared" si="502"/>
        <v>0</v>
      </c>
      <c r="AE3980" s="50">
        <f t="shared" si="503"/>
        <v>0</v>
      </c>
    </row>
    <row r="3981" spans="1:31">
      <c r="A3981" s="59" t="str">
        <f t="shared" si="498"/>
        <v/>
      </c>
      <c r="B3981" s="59" t="str">
        <f t="shared" si="496"/>
        <v/>
      </c>
      <c r="V3981" s="59" t="str">
        <f t="shared" si="499"/>
        <v/>
      </c>
      <c r="W3981" s="59" t="str">
        <f t="shared" si="497"/>
        <v/>
      </c>
      <c r="X3981" s="59" t="str">
        <f t="shared" si="500"/>
        <v/>
      </c>
      <c r="AC3981" s="50">
        <f t="shared" si="501"/>
        <v>0</v>
      </c>
      <c r="AD3981" s="43">
        <f t="shared" si="502"/>
        <v>0</v>
      </c>
      <c r="AE3981" s="50">
        <f t="shared" si="503"/>
        <v>0</v>
      </c>
    </row>
    <row r="3982" spans="1:31">
      <c r="A3982" s="59" t="str">
        <f t="shared" si="498"/>
        <v/>
      </c>
      <c r="B3982" s="59" t="str">
        <f t="shared" si="496"/>
        <v/>
      </c>
      <c r="V3982" s="59" t="str">
        <f t="shared" si="499"/>
        <v/>
      </c>
      <c r="W3982" s="59" t="str">
        <f t="shared" si="497"/>
        <v/>
      </c>
      <c r="X3982" s="59" t="str">
        <f t="shared" si="500"/>
        <v/>
      </c>
      <c r="AC3982" s="50">
        <f t="shared" si="501"/>
        <v>0</v>
      </c>
      <c r="AD3982" s="43">
        <f t="shared" si="502"/>
        <v>0</v>
      </c>
      <c r="AE3982" s="50">
        <f t="shared" si="503"/>
        <v>0</v>
      </c>
    </row>
    <row r="3983" spans="1:31">
      <c r="A3983" s="59" t="str">
        <f t="shared" si="498"/>
        <v/>
      </c>
      <c r="B3983" s="59" t="str">
        <f t="shared" si="496"/>
        <v/>
      </c>
      <c r="V3983" s="59" t="str">
        <f t="shared" si="499"/>
        <v/>
      </c>
      <c r="W3983" s="59" t="str">
        <f t="shared" si="497"/>
        <v/>
      </c>
      <c r="X3983" s="59" t="str">
        <f t="shared" si="500"/>
        <v/>
      </c>
      <c r="AC3983" s="50">
        <f t="shared" si="501"/>
        <v>0</v>
      </c>
      <c r="AD3983" s="43">
        <f t="shared" si="502"/>
        <v>0</v>
      </c>
      <c r="AE3983" s="50">
        <f t="shared" si="503"/>
        <v>0</v>
      </c>
    </row>
    <row r="3984" spans="1:31">
      <c r="A3984" s="59" t="str">
        <f t="shared" si="498"/>
        <v/>
      </c>
      <c r="B3984" s="59" t="str">
        <f t="shared" si="496"/>
        <v/>
      </c>
      <c r="V3984" s="59" t="str">
        <f t="shared" si="499"/>
        <v/>
      </c>
      <c r="W3984" s="59" t="str">
        <f t="shared" si="497"/>
        <v/>
      </c>
      <c r="X3984" s="59" t="str">
        <f t="shared" si="500"/>
        <v/>
      </c>
      <c r="AC3984" s="50">
        <f t="shared" si="501"/>
        <v>0</v>
      </c>
      <c r="AD3984" s="43">
        <f t="shared" si="502"/>
        <v>0</v>
      </c>
      <c r="AE3984" s="50">
        <f t="shared" si="503"/>
        <v>0</v>
      </c>
    </row>
    <row r="3985" spans="1:31">
      <c r="A3985" s="59" t="str">
        <f t="shared" si="498"/>
        <v/>
      </c>
      <c r="B3985" s="59" t="str">
        <f t="shared" si="496"/>
        <v/>
      </c>
      <c r="V3985" s="59" t="str">
        <f t="shared" si="499"/>
        <v/>
      </c>
      <c r="W3985" s="59" t="str">
        <f t="shared" si="497"/>
        <v/>
      </c>
      <c r="X3985" s="59" t="str">
        <f t="shared" si="500"/>
        <v/>
      </c>
      <c r="AC3985" s="50">
        <f t="shared" si="501"/>
        <v>0</v>
      </c>
      <c r="AD3985" s="43">
        <f t="shared" si="502"/>
        <v>0</v>
      </c>
      <c r="AE3985" s="50">
        <f t="shared" si="503"/>
        <v>0</v>
      </c>
    </row>
    <row r="3986" spans="1:31">
      <c r="A3986" s="59" t="str">
        <f t="shared" si="498"/>
        <v/>
      </c>
      <c r="B3986" s="59" t="str">
        <f t="shared" si="496"/>
        <v/>
      </c>
      <c r="V3986" s="59" t="str">
        <f t="shared" si="499"/>
        <v/>
      </c>
      <c r="W3986" s="59" t="str">
        <f t="shared" si="497"/>
        <v/>
      </c>
      <c r="X3986" s="59" t="str">
        <f t="shared" si="500"/>
        <v/>
      </c>
      <c r="AC3986" s="50">
        <f t="shared" si="501"/>
        <v>0</v>
      </c>
      <c r="AD3986" s="43">
        <f t="shared" si="502"/>
        <v>0</v>
      </c>
      <c r="AE3986" s="50">
        <f t="shared" si="503"/>
        <v>0</v>
      </c>
    </row>
    <row r="3987" spans="1:31">
      <c r="A3987" s="59" t="str">
        <f t="shared" si="498"/>
        <v/>
      </c>
      <c r="B3987" s="59" t="str">
        <f t="shared" si="496"/>
        <v/>
      </c>
      <c r="V3987" s="59" t="str">
        <f t="shared" si="499"/>
        <v/>
      </c>
      <c r="W3987" s="59" t="str">
        <f t="shared" si="497"/>
        <v/>
      </c>
      <c r="X3987" s="59" t="str">
        <f t="shared" si="500"/>
        <v/>
      </c>
      <c r="AC3987" s="50">
        <f t="shared" si="501"/>
        <v>0</v>
      </c>
      <c r="AD3987" s="43">
        <f t="shared" si="502"/>
        <v>0</v>
      </c>
      <c r="AE3987" s="50">
        <f t="shared" si="503"/>
        <v>0</v>
      </c>
    </row>
    <row r="3988" spans="1:31">
      <c r="A3988" s="59" t="str">
        <f t="shared" si="498"/>
        <v/>
      </c>
      <c r="B3988" s="59" t="str">
        <f t="shared" si="496"/>
        <v/>
      </c>
      <c r="V3988" s="59" t="str">
        <f t="shared" si="499"/>
        <v/>
      </c>
      <c r="W3988" s="59" t="str">
        <f t="shared" si="497"/>
        <v/>
      </c>
      <c r="X3988" s="59" t="str">
        <f t="shared" si="500"/>
        <v/>
      </c>
      <c r="AC3988" s="50">
        <f t="shared" si="501"/>
        <v>0</v>
      </c>
      <c r="AD3988" s="43">
        <f t="shared" si="502"/>
        <v>0</v>
      </c>
      <c r="AE3988" s="50">
        <f t="shared" si="503"/>
        <v>0</v>
      </c>
    </row>
    <row r="3989" spans="1:31">
      <c r="A3989" s="59" t="str">
        <f t="shared" si="498"/>
        <v/>
      </c>
      <c r="B3989" s="59" t="str">
        <f t="shared" si="496"/>
        <v/>
      </c>
      <c r="V3989" s="59" t="str">
        <f t="shared" si="499"/>
        <v/>
      </c>
      <c r="W3989" s="59" t="str">
        <f t="shared" si="497"/>
        <v/>
      </c>
      <c r="X3989" s="59" t="str">
        <f t="shared" si="500"/>
        <v/>
      </c>
      <c r="AC3989" s="50">
        <f t="shared" si="501"/>
        <v>0</v>
      </c>
      <c r="AD3989" s="43">
        <f t="shared" si="502"/>
        <v>0</v>
      </c>
      <c r="AE3989" s="50">
        <f t="shared" si="503"/>
        <v>0</v>
      </c>
    </row>
    <row r="3990" spans="1:31">
      <c r="A3990" s="59" t="str">
        <f t="shared" si="498"/>
        <v/>
      </c>
      <c r="B3990" s="59" t="str">
        <f t="shared" si="496"/>
        <v/>
      </c>
      <c r="V3990" s="59" t="str">
        <f t="shared" si="499"/>
        <v/>
      </c>
      <c r="W3990" s="59" t="str">
        <f t="shared" si="497"/>
        <v/>
      </c>
      <c r="X3990" s="59" t="str">
        <f t="shared" si="500"/>
        <v/>
      </c>
      <c r="AC3990" s="50">
        <f t="shared" si="501"/>
        <v>0</v>
      </c>
      <c r="AD3990" s="43">
        <f t="shared" si="502"/>
        <v>0</v>
      </c>
      <c r="AE3990" s="50">
        <f t="shared" si="503"/>
        <v>0</v>
      </c>
    </row>
    <row r="3991" spans="1:31">
      <c r="A3991" s="59" t="str">
        <f t="shared" si="498"/>
        <v/>
      </c>
      <c r="B3991" s="59" t="str">
        <f t="shared" si="496"/>
        <v/>
      </c>
      <c r="V3991" s="59" t="str">
        <f t="shared" si="499"/>
        <v/>
      </c>
      <c r="W3991" s="59" t="str">
        <f t="shared" si="497"/>
        <v/>
      </c>
      <c r="X3991" s="59" t="str">
        <f t="shared" si="500"/>
        <v/>
      </c>
      <c r="AC3991" s="50">
        <f t="shared" si="501"/>
        <v>0</v>
      </c>
      <c r="AD3991" s="43">
        <f t="shared" si="502"/>
        <v>0</v>
      </c>
      <c r="AE3991" s="50">
        <f t="shared" si="503"/>
        <v>0</v>
      </c>
    </row>
    <row r="3992" spans="1:31">
      <c r="A3992" s="59" t="str">
        <f t="shared" si="498"/>
        <v/>
      </c>
      <c r="B3992" s="59" t="str">
        <f t="shared" si="496"/>
        <v/>
      </c>
      <c r="V3992" s="59" t="str">
        <f t="shared" si="499"/>
        <v/>
      </c>
      <c r="W3992" s="59" t="str">
        <f t="shared" si="497"/>
        <v/>
      </c>
      <c r="X3992" s="59" t="str">
        <f t="shared" si="500"/>
        <v/>
      </c>
      <c r="AC3992" s="50">
        <f t="shared" si="501"/>
        <v>0</v>
      </c>
      <c r="AD3992" s="43">
        <f t="shared" si="502"/>
        <v>0</v>
      </c>
      <c r="AE3992" s="50">
        <f t="shared" si="503"/>
        <v>0</v>
      </c>
    </row>
    <row r="3993" spans="1:31">
      <c r="A3993" s="59" t="str">
        <f t="shared" si="498"/>
        <v/>
      </c>
      <c r="B3993" s="59" t="str">
        <f t="shared" si="496"/>
        <v/>
      </c>
      <c r="V3993" s="59" t="str">
        <f t="shared" si="499"/>
        <v/>
      </c>
      <c r="W3993" s="59" t="str">
        <f t="shared" si="497"/>
        <v/>
      </c>
      <c r="X3993" s="59" t="str">
        <f t="shared" si="500"/>
        <v/>
      </c>
      <c r="AC3993" s="50">
        <f t="shared" si="501"/>
        <v>0</v>
      </c>
      <c r="AD3993" s="43">
        <f t="shared" si="502"/>
        <v>0</v>
      </c>
      <c r="AE3993" s="50">
        <f t="shared" si="503"/>
        <v>0</v>
      </c>
    </row>
    <row r="3994" spans="1:31">
      <c r="A3994" s="59" t="str">
        <f t="shared" si="498"/>
        <v/>
      </c>
      <c r="B3994" s="59" t="str">
        <f t="shared" si="496"/>
        <v/>
      </c>
      <c r="V3994" s="59" t="str">
        <f t="shared" si="499"/>
        <v/>
      </c>
      <c r="W3994" s="59" t="str">
        <f t="shared" si="497"/>
        <v/>
      </c>
      <c r="X3994" s="59" t="str">
        <f t="shared" si="500"/>
        <v/>
      </c>
      <c r="AC3994" s="50">
        <f t="shared" si="501"/>
        <v>0</v>
      </c>
      <c r="AD3994" s="43">
        <f t="shared" si="502"/>
        <v>0</v>
      </c>
      <c r="AE3994" s="50">
        <f t="shared" si="503"/>
        <v>0</v>
      </c>
    </row>
    <row r="3995" spans="1:31">
      <c r="A3995" s="59" t="str">
        <f t="shared" si="498"/>
        <v/>
      </c>
      <c r="B3995" s="59" t="str">
        <f t="shared" si="496"/>
        <v/>
      </c>
      <c r="V3995" s="59" t="str">
        <f t="shared" si="499"/>
        <v/>
      </c>
      <c r="W3995" s="59" t="str">
        <f t="shared" si="497"/>
        <v/>
      </c>
      <c r="X3995" s="59" t="str">
        <f t="shared" si="500"/>
        <v/>
      </c>
      <c r="AC3995" s="50">
        <f t="shared" si="501"/>
        <v>0</v>
      </c>
      <c r="AD3995" s="43">
        <f t="shared" si="502"/>
        <v>0</v>
      </c>
      <c r="AE3995" s="50">
        <f t="shared" si="503"/>
        <v>0</v>
      </c>
    </row>
    <row r="3996" spans="1:31">
      <c r="A3996" s="59" t="str">
        <f t="shared" si="498"/>
        <v/>
      </c>
      <c r="B3996" s="59" t="str">
        <f t="shared" si="496"/>
        <v/>
      </c>
      <c r="V3996" s="59" t="str">
        <f t="shared" si="499"/>
        <v/>
      </c>
      <c r="W3996" s="59" t="str">
        <f t="shared" si="497"/>
        <v/>
      </c>
      <c r="X3996" s="59" t="str">
        <f t="shared" si="500"/>
        <v/>
      </c>
      <c r="AC3996" s="50">
        <f t="shared" si="501"/>
        <v>0</v>
      </c>
      <c r="AD3996" s="43">
        <f t="shared" si="502"/>
        <v>0</v>
      </c>
      <c r="AE3996" s="50">
        <f t="shared" si="503"/>
        <v>0</v>
      </c>
    </row>
    <row r="3997" spans="1:31">
      <c r="A3997" s="59" t="str">
        <f t="shared" si="498"/>
        <v/>
      </c>
      <c r="B3997" s="59" t="str">
        <f t="shared" si="496"/>
        <v/>
      </c>
      <c r="V3997" s="59" t="str">
        <f t="shared" si="499"/>
        <v/>
      </c>
      <c r="W3997" s="59" t="str">
        <f t="shared" si="497"/>
        <v/>
      </c>
      <c r="X3997" s="59" t="str">
        <f t="shared" si="500"/>
        <v/>
      </c>
      <c r="AC3997" s="50">
        <f t="shared" si="501"/>
        <v>0</v>
      </c>
      <c r="AD3997" s="43">
        <f t="shared" si="502"/>
        <v>0</v>
      </c>
      <c r="AE3997" s="50">
        <f t="shared" si="503"/>
        <v>0</v>
      </c>
    </row>
    <row r="3998" spans="1:31">
      <c r="A3998" s="59" t="str">
        <f t="shared" si="498"/>
        <v/>
      </c>
      <c r="B3998" s="59" t="str">
        <f t="shared" si="496"/>
        <v/>
      </c>
      <c r="V3998" s="59" t="str">
        <f t="shared" si="499"/>
        <v/>
      </c>
      <c r="W3998" s="59" t="str">
        <f t="shared" si="497"/>
        <v/>
      </c>
      <c r="X3998" s="59" t="str">
        <f t="shared" si="500"/>
        <v/>
      </c>
      <c r="AC3998" s="50">
        <f t="shared" si="501"/>
        <v>0</v>
      </c>
      <c r="AD3998" s="43">
        <f t="shared" si="502"/>
        <v>0</v>
      </c>
      <c r="AE3998" s="50">
        <f t="shared" si="503"/>
        <v>0</v>
      </c>
    </row>
    <row r="3999" spans="1:31">
      <c r="A3999" s="59" t="str">
        <f t="shared" si="498"/>
        <v/>
      </c>
      <c r="B3999" s="59" t="str">
        <f t="shared" si="496"/>
        <v/>
      </c>
      <c r="V3999" s="59" t="str">
        <f t="shared" si="499"/>
        <v/>
      </c>
      <c r="W3999" s="59" t="str">
        <f t="shared" si="497"/>
        <v/>
      </c>
      <c r="X3999" s="59" t="str">
        <f t="shared" si="500"/>
        <v/>
      </c>
      <c r="AC3999" s="50">
        <f t="shared" si="501"/>
        <v>0</v>
      </c>
      <c r="AD3999" s="43">
        <f t="shared" si="502"/>
        <v>0</v>
      </c>
      <c r="AE3999" s="50">
        <f t="shared" si="503"/>
        <v>0</v>
      </c>
    </row>
    <row r="4000" spans="1:31">
      <c r="A4000" s="59" t="str">
        <f t="shared" si="498"/>
        <v/>
      </c>
      <c r="B4000" s="59" t="str">
        <f t="shared" si="496"/>
        <v/>
      </c>
      <c r="V4000" s="59" t="str">
        <f t="shared" si="499"/>
        <v/>
      </c>
      <c r="W4000" s="59" t="str">
        <f t="shared" si="497"/>
        <v/>
      </c>
      <c r="X4000" s="59" t="str">
        <f t="shared" si="500"/>
        <v/>
      </c>
      <c r="AC4000" s="50">
        <f t="shared" si="501"/>
        <v>0</v>
      </c>
      <c r="AD4000" s="43">
        <f t="shared" si="502"/>
        <v>0</v>
      </c>
      <c r="AE4000" s="50">
        <f t="shared" si="503"/>
        <v>0</v>
      </c>
    </row>
    <row r="4001" spans="1:31">
      <c r="A4001" s="59" t="str">
        <f t="shared" si="498"/>
        <v/>
      </c>
      <c r="B4001" s="59" t="str">
        <f t="shared" ref="B4001:B4064" si="504">IF(C4001&lt;&gt;"",LEFT(C4001,9),"")</f>
        <v/>
      </c>
      <c r="V4001" s="59" t="str">
        <f t="shared" si="499"/>
        <v/>
      </c>
      <c r="W4001" s="59" t="str">
        <f t="shared" si="497"/>
        <v/>
      </c>
      <c r="X4001" s="59" t="str">
        <f t="shared" si="500"/>
        <v/>
      </c>
      <c r="AC4001" s="50">
        <f t="shared" si="501"/>
        <v>0</v>
      </c>
      <c r="AD4001" s="43">
        <f t="shared" si="502"/>
        <v>0</v>
      </c>
      <c r="AE4001" s="50">
        <f t="shared" si="503"/>
        <v>0</v>
      </c>
    </row>
    <row r="4002" spans="1:31">
      <c r="A4002" s="59" t="str">
        <f t="shared" si="498"/>
        <v/>
      </c>
      <c r="B4002" s="59" t="str">
        <f t="shared" si="504"/>
        <v/>
      </c>
      <c r="V4002" s="59" t="str">
        <f t="shared" si="499"/>
        <v/>
      </c>
      <c r="W4002" s="59" t="str">
        <f t="shared" si="497"/>
        <v/>
      </c>
      <c r="X4002" s="59" t="str">
        <f t="shared" si="500"/>
        <v/>
      </c>
      <c r="AC4002" s="50">
        <f t="shared" si="501"/>
        <v>0</v>
      </c>
      <c r="AD4002" s="43">
        <f t="shared" si="502"/>
        <v>0</v>
      </c>
      <c r="AE4002" s="50">
        <f t="shared" si="503"/>
        <v>0</v>
      </c>
    </row>
    <row r="4003" spans="1:31">
      <c r="A4003" s="59" t="str">
        <f t="shared" si="498"/>
        <v/>
      </c>
      <c r="B4003" s="59" t="str">
        <f t="shared" si="504"/>
        <v/>
      </c>
      <c r="V4003" s="59" t="str">
        <f t="shared" si="499"/>
        <v/>
      </c>
      <c r="W4003" s="59" t="str">
        <f t="shared" si="497"/>
        <v/>
      </c>
      <c r="X4003" s="59" t="str">
        <f t="shared" si="500"/>
        <v/>
      </c>
      <c r="AC4003" s="50">
        <f t="shared" si="501"/>
        <v>0</v>
      </c>
      <c r="AD4003" s="43">
        <f t="shared" si="502"/>
        <v>0</v>
      </c>
      <c r="AE4003" s="50">
        <f t="shared" si="503"/>
        <v>0</v>
      </c>
    </row>
    <row r="4004" spans="1:31">
      <c r="A4004" s="59" t="str">
        <f t="shared" si="498"/>
        <v/>
      </c>
      <c r="B4004" s="59" t="str">
        <f t="shared" si="504"/>
        <v/>
      </c>
      <c r="V4004" s="59" t="str">
        <f t="shared" si="499"/>
        <v/>
      </c>
      <c r="W4004" s="59" t="str">
        <f t="shared" si="497"/>
        <v/>
      </c>
      <c r="X4004" s="59" t="str">
        <f t="shared" si="500"/>
        <v/>
      </c>
      <c r="AC4004" s="50">
        <f t="shared" si="501"/>
        <v>0</v>
      </c>
      <c r="AD4004" s="43">
        <f t="shared" si="502"/>
        <v>0</v>
      </c>
      <c r="AE4004" s="50">
        <f t="shared" si="503"/>
        <v>0</v>
      </c>
    </row>
    <row r="4005" spans="1:31">
      <c r="A4005" s="59" t="str">
        <f t="shared" si="498"/>
        <v/>
      </c>
      <c r="B4005" s="59" t="str">
        <f t="shared" si="504"/>
        <v/>
      </c>
      <c r="V4005" s="59" t="str">
        <f t="shared" si="499"/>
        <v/>
      </c>
      <c r="W4005" s="59" t="str">
        <f t="shared" si="497"/>
        <v/>
      </c>
      <c r="X4005" s="59" t="str">
        <f t="shared" si="500"/>
        <v/>
      </c>
      <c r="AC4005" s="50">
        <f t="shared" si="501"/>
        <v>0</v>
      </c>
      <c r="AD4005" s="43">
        <f t="shared" si="502"/>
        <v>0</v>
      </c>
      <c r="AE4005" s="50">
        <f t="shared" si="503"/>
        <v>0</v>
      </c>
    </row>
    <row r="4006" spans="1:31">
      <c r="A4006" s="59" t="str">
        <f t="shared" si="498"/>
        <v/>
      </c>
      <c r="B4006" s="59" t="str">
        <f t="shared" si="504"/>
        <v/>
      </c>
      <c r="V4006" s="59" t="str">
        <f t="shared" si="499"/>
        <v/>
      </c>
      <c r="W4006" s="59" t="str">
        <f t="shared" si="497"/>
        <v/>
      </c>
      <c r="X4006" s="59" t="str">
        <f t="shared" si="500"/>
        <v/>
      </c>
      <c r="AC4006" s="50">
        <f t="shared" si="501"/>
        <v>0</v>
      </c>
      <c r="AD4006" s="43">
        <f t="shared" si="502"/>
        <v>0</v>
      </c>
      <c r="AE4006" s="50">
        <f t="shared" si="503"/>
        <v>0</v>
      </c>
    </row>
    <row r="4007" spans="1:31">
      <c r="A4007" s="59" t="str">
        <f t="shared" si="498"/>
        <v/>
      </c>
      <c r="B4007" s="59" t="str">
        <f t="shared" si="504"/>
        <v/>
      </c>
      <c r="V4007" s="59" t="str">
        <f t="shared" si="499"/>
        <v/>
      </c>
      <c r="W4007" s="59" t="str">
        <f t="shared" si="497"/>
        <v/>
      </c>
      <c r="X4007" s="59" t="str">
        <f t="shared" si="500"/>
        <v/>
      </c>
      <c r="AC4007" s="50">
        <f t="shared" si="501"/>
        <v>0</v>
      </c>
      <c r="AD4007" s="43">
        <f t="shared" si="502"/>
        <v>0</v>
      </c>
      <c r="AE4007" s="50">
        <f t="shared" si="503"/>
        <v>0</v>
      </c>
    </row>
    <row r="4008" spans="1:31">
      <c r="A4008" s="59" t="str">
        <f t="shared" si="498"/>
        <v/>
      </c>
      <c r="B4008" s="59" t="str">
        <f t="shared" si="504"/>
        <v/>
      </c>
      <c r="V4008" s="59" t="str">
        <f t="shared" si="499"/>
        <v/>
      </c>
      <c r="W4008" s="59" t="str">
        <f t="shared" si="497"/>
        <v/>
      </c>
      <c r="X4008" s="59" t="str">
        <f t="shared" si="500"/>
        <v/>
      </c>
      <c r="AC4008" s="50">
        <f t="shared" si="501"/>
        <v>0</v>
      </c>
      <c r="AD4008" s="43">
        <f t="shared" si="502"/>
        <v>0</v>
      </c>
      <c r="AE4008" s="50">
        <f t="shared" si="503"/>
        <v>0</v>
      </c>
    </row>
    <row r="4009" spans="1:31">
      <c r="A4009" s="59" t="str">
        <f t="shared" si="498"/>
        <v/>
      </c>
      <c r="B4009" s="59" t="str">
        <f t="shared" si="504"/>
        <v/>
      </c>
      <c r="V4009" s="59" t="str">
        <f t="shared" si="499"/>
        <v/>
      </c>
      <c r="W4009" s="59" t="str">
        <f t="shared" si="497"/>
        <v/>
      </c>
      <c r="X4009" s="59" t="str">
        <f t="shared" si="500"/>
        <v/>
      </c>
      <c r="AC4009" s="50">
        <f t="shared" si="501"/>
        <v>0</v>
      </c>
      <c r="AD4009" s="43">
        <f t="shared" si="502"/>
        <v>0</v>
      </c>
      <c r="AE4009" s="50">
        <f t="shared" si="503"/>
        <v>0</v>
      </c>
    </row>
    <row r="4010" spans="1:31">
      <c r="A4010" s="59" t="str">
        <f t="shared" si="498"/>
        <v/>
      </c>
      <c r="B4010" s="59" t="str">
        <f t="shared" si="504"/>
        <v/>
      </c>
      <c r="V4010" s="59" t="str">
        <f t="shared" si="499"/>
        <v/>
      </c>
      <c r="W4010" s="59" t="str">
        <f t="shared" si="497"/>
        <v/>
      </c>
      <c r="X4010" s="59" t="str">
        <f t="shared" si="500"/>
        <v/>
      </c>
      <c r="AC4010" s="50">
        <f t="shared" si="501"/>
        <v>0</v>
      </c>
      <c r="AD4010" s="43">
        <f t="shared" si="502"/>
        <v>0</v>
      </c>
      <c r="AE4010" s="50">
        <f t="shared" si="503"/>
        <v>0</v>
      </c>
    </row>
    <row r="4011" spans="1:31">
      <c r="A4011" s="59" t="str">
        <f t="shared" si="498"/>
        <v/>
      </c>
      <c r="B4011" s="59" t="str">
        <f t="shared" si="504"/>
        <v/>
      </c>
      <c r="V4011" s="59" t="str">
        <f t="shared" si="499"/>
        <v/>
      </c>
      <c r="W4011" s="59" t="str">
        <f t="shared" si="497"/>
        <v/>
      </c>
      <c r="X4011" s="59" t="str">
        <f t="shared" si="500"/>
        <v/>
      </c>
      <c r="AC4011" s="50">
        <f t="shared" si="501"/>
        <v>0</v>
      </c>
      <c r="AD4011" s="43">
        <f t="shared" si="502"/>
        <v>0</v>
      </c>
      <c r="AE4011" s="50">
        <f t="shared" si="503"/>
        <v>0</v>
      </c>
    </row>
    <row r="4012" spans="1:31">
      <c r="A4012" s="59" t="str">
        <f t="shared" si="498"/>
        <v/>
      </c>
      <c r="B4012" s="59" t="str">
        <f t="shared" si="504"/>
        <v/>
      </c>
      <c r="V4012" s="59" t="str">
        <f t="shared" si="499"/>
        <v/>
      </c>
      <c r="W4012" s="59" t="str">
        <f t="shared" si="497"/>
        <v/>
      </c>
      <c r="X4012" s="59" t="str">
        <f t="shared" si="500"/>
        <v/>
      </c>
      <c r="AC4012" s="50">
        <f t="shared" si="501"/>
        <v>0</v>
      </c>
      <c r="AD4012" s="43">
        <f t="shared" si="502"/>
        <v>0</v>
      </c>
      <c r="AE4012" s="50">
        <f t="shared" si="503"/>
        <v>0</v>
      </c>
    </row>
    <row r="4013" spans="1:31">
      <c r="A4013" s="59" t="str">
        <f t="shared" si="498"/>
        <v/>
      </c>
      <c r="B4013" s="59" t="str">
        <f t="shared" si="504"/>
        <v/>
      </c>
      <c r="V4013" s="59" t="str">
        <f t="shared" si="499"/>
        <v/>
      </c>
      <c r="W4013" s="59" t="str">
        <f t="shared" si="497"/>
        <v/>
      </c>
      <c r="X4013" s="59" t="str">
        <f t="shared" si="500"/>
        <v/>
      </c>
      <c r="AC4013" s="50">
        <f t="shared" si="501"/>
        <v>0</v>
      </c>
      <c r="AD4013" s="43">
        <f t="shared" si="502"/>
        <v>0</v>
      </c>
      <c r="AE4013" s="50">
        <f t="shared" si="503"/>
        <v>0</v>
      </c>
    </row>
    <row r="4014" spans="1:31">
      <c r="A4014" s="59" t="str">
        <f t="shared" si="498"/>
        <v/>
      </c>
      <c r="B4014" s="59" t="str">
        <f t="shared" si="504"/>
        <v/>
      </c>
      <c r="V4014" s="59" t="str">
        <f t="shared" si="499"/>
        <v/>
      </c>
      <c r="W4014" s="59" t="str">
        <f t="shared" si="497"/>
        <v/>
      </c>
      <c r="X4014" s="59" t="str">
        <f t="shared" si="500"/>
        <v/>
      </c>
      <c r="AC4014" s="50">
        <f t="shared" si="501"/>
        <v>0</v>
      </c>
      <c r="AD4014" s="43">
        <f t="shared" si="502"/>
        <v>0</v>
      </c>
      <c r="AE4014" s="50">
        <f t="shared" si="503"/>
        <v>0</v>
      </c>
    </row>
    <row r="4015" spans="1:31">
      <c r="A4015" s="59" t="str">
        <f t="shared" si="498"/>
        <v/>
      </c>
      <c r="B4015" s="59" t="str">
        <f t="shared" si="504"/>
        <v/>
      </c>
      <c r="V4015" s="59" t="str">
        <f t="shared" si="499"/>
        <v/>
      </c>
      <c r="W4015" s="59" t="str">
        <f t="shared" si="497"/>
        <v/>
      </c>
      <c r="X4015" s="59" t="str">
        <f t="shared" si="500"/>
        <v/>
      </c>
      <c r="AC4015" s="50">
        <f t="shared" si="501"/>
        <v>0</v>
      </c>
      <c r="AD4015" s="43">
        <f t="shared" si="502"/>
        <v>0</v>
      </c>
      <c r="AE4015" s="50">
        <f t="shared" si="503"/>
        <v>0</v>
      </c>
    </row>
    <row r="4016" spans="1:31">
      <c r="A4016" s="59" t="str">
        <f t="shared" si="498"/>
        <v/>
      </c>
      <c r="B4016" s="59" t="str">
        <f t="shared" si="504"/>
        <v/>
      </c>
      <c r="V4016" s="59" t="str">
        <f t="shared" si="499"/>
        <v/>
      </c>
      <c r="W4016" s="59" t="str">
        <f t="shared" si="497"/>
        <v/>
      </c>
      <c r="X4016" s="59" t="str">
        <f t="shared" si="500"/>
        <v/>
      </c>
      <c r="AC4016" s="50">
        <f t="shared" si="501"/>
        <v>0</v>
      </c>
      <c r="AD4016" s="43">
        <f t="shared" si="502"/>
        <v>0</v>
      </c>
      <c r="AE4016" s="50">
        <f t="shared" si="503"/>
        <v>0</v>
      </c>
    </row>
    <row r="4017" spans="1:31">
      <c r="A4017" s="59" t="str">
        <f t="shared" si="498"/>
        <v/>
      </c>
      <c r="B4017" s="59" t="str">
        <f t="shared" si="504"/>
        <v/>
      </c>
      <c r="V4017" s="59" t="str">
        <f t="shared" si="499"/>
        <v/>
      </c>
      <c r="W4017" s="59" t="str">
        <f t="shared" si="497"/>
        <v/>
      </c>
      <c r="X4017" s="59" t="str">
        <f t="shared" si="500"/>
        <v/>
      </c>
      <c r="AC4017" s="50">
        <f t="shared" si="501"/>
        <v>0</v>
      </c>
      <c r="AD4017" s="43">
        <f t="shared" si="502"/>
        <v>0</v>
      </c>
      <c r="AE4017" s="50">
        <f t="shared" si="503"/>
        <v>0</v>
      </c>
    </row>
    <row r="4018" spans="1:31">
      <c r="A4018" s="59" t="str">
        <f t="shared" si="498"/>
        <v/>
      </c>
      <c r="B4018" s="59" t="str">
        <f t="shared" si="504"/>
        <v/>
      </c>
      <c r="V4018" s="59" t="str">
        <f t="shared" si="499"/>
        <v/>
      </c>
      <c r="W4018" s="59" t="str">
        <f t="shared" si="497"/>
        <v/>
      </c>
      <c r="X4018" s="59" t="str">
        <f t="shared" si="500"/>
        <v/>
      </c>
      <c r="AC4018" s="50">
        <f t="shared" si="501"/>
        <v>0</v>
      </c>
      <c r="AD4018" s="43">
        <f t="shared" si="502"/>
        <v>0</v>
      </c>
      <c r="AE4018" s="50">
        <f t="shared" si="503"/>
        <v>0</v>
      </c>
    </row>
    <row r="4019" spans="1:31">
      <c r="A4019" s="59" t="str">
        <f t="shared" si="498"/>
        <v/>
      </c>
      <c r="B4019" s="59" t="str">
        <f t="shared" si="504"/>
        <v/>
      </c>
      <c r="V4019" s="59" t="str">
        <f t="shared" si="499"/>
        <v/>
      </c>
      <c r="W4019" s="59" t="str">
        <f t="shared" si="497"/>
        <v/>
      </c>
      <c r="X4019" s="59" t="str">
        <f t="shared" si="500"/>
        <v/>
      </c>
      <c r="AC4019" s="50">
        <f t="shared" si="501"/>
        <v>0</v>
      </c>
      <c r="AD4019" s="43">
        <f t="shared" si="502"/>
        <v>0</v>
      </c>
      <c r="AE4019" s="50">
        <f t="shared" si="503"/>
        <v>0</v>
      </c>
    </row>
    <row r="4020" spans="1:31">
      <c r="A4020" s="59" t="str">
        <f t="shared" si="498"/>
        <v/>
      </c>
      <c r="B4020" s="59" t="str">
        <f t="shared" si="504"/>
        <v/>
      </c>
      <c r="V4020" s="59" t="str">
        <f t="shared" si="499"/>
        <v/>
      </c>
      <c r="W4020" s="59" t="str">
        <f t="shared" si="497"/>
        <v/>
      </c>
      <c r="X4020" s="59" t="str">
        <f t="shared" si="500"/>
        <v/>
      </c>
      <c r="AC4020" s="50">
        <f t="shared" si="501"/>
        <v>0</v>
      </c>
      <c r="AD4020" s="43">
        <f t="shared" si="502"/>
        <v>0</v>
      </c>
      <c r="AE4020" s="50">
        <f t="shared" si="503"/>
        <v>0</v>
      </c>
    </row>
    <row r="4021" spans="1:31">
      <c r="A4021" s="59" t="str">
        <f t="shared" si="498"/>
        <v/>
      </c>
      <c r="B4021" s="59" t="str">
        <f t="shared" si="504"/>
        <v/>
      </c>
      <c r="V4021" s="59" t="str">
        <f t="shared" si="499"/>
        <v/>
      </c>
      <c r="W4021" s="59" t="str">
        <f t="shared" si="497"/>
        <v/>
      </c>
      <c r="X4021" s="59" t="str">
        <f t="shared" si="500"/>
        <v/>
      </c>
      <c r="AC4021" s="50">
        <f t="shared" si="501"/>
        <v>0</v>
      </c>
      <c r="AD4021" s="43">
        <f t="shared" si="502"/>
        <v>0</v>
      </c>
      <c r="AE4021" s="50">
        <f t="shared" si="503"/>
        <v>0</v>
      </c>
    </row>
    <row r="4022" spans="1:31">
      <c r="A4022" s="59" t="str">
        <f t="shared" si="498"/>
        <v/>
      </c>
      <c r="B4022" s="59" t="str">
        <f t="shared" si="504"/>
        <v/>
      </c>
      <c r="V4022" s="59" t="str">
        <f t="shared" si="499"/>
        <v/>
      </c>
      <c r="W4022" s="59" t="str">
        <f t="shared" si="497"/>
        <v/>
      </c>
      <c r="X4022" s="59" t="str">
        <f t="shared" si="500"/>
        <v/>
      </c>
      <c r="AC4022" s="50">
        <f t="shared" si="501"/>
        <v>0</v>
      </c>
      <c r="AD4022" s="43">
        <f t="shared" si="502"/>
        <v>0</v>
      </c>
      <c r="AE4022" s="50">
        <f t="shared" si="503"/>
        <v>0</v>
      </c>
    </row>
    <row r="4023" spans="1:31">
      <c r="A4023" s="59" t="str">
        <f t="shared" si="498"/>
        <v/>
      </c>
      <c r="B4023" s="59" t="str">
        <f t="shared" si="504"/>
        <v/>
      </c>
      <c r="V4023" s="59" t="str">
        <f t="shared" si="499"/>
        <v/>
      </c>
      <c r="W4023" s="59" t="str">
        <f t="shared" si="497"/>
        <v/>
      </c>
      <c r="X4023" s="59" t="str">
        <f t="shared" si="500"/>
        <v/>
      </c>
      <c r="AC4023" s="50">
        <f t="shared" si="501"/>
        <v>0</v>
      </c>
      <c r="AD4023" s="43">
        <f t="shared" si="502"/>
        <v>0</v>
      </c>
      <c r="AE4023" s="50">
        <f t="shared" si="503"/>
        <v>0</v>
      </c>
    </row>
    <row r="4024" spans="1:31">
      <c r="A4024" s="59" t="str">
        <f t="shared" si="498"/>
        <v/>
      </c>
      <c r="B4024" s="59" t="str">
        <f t="shared" si="504"/>
        <v/>
      </c>
      <c r="V4024" s="59" t="str">
        <f t="shared" si="499"/>
        <v/>
      </c>
      <c r="W4024" s="59" t="str">
        <f t="shared" si="497"/>
        <v/>
      </c>
      <c r="X4024" s="59" t="str">
        <f t="shared" si="500"/>
        <v/>
      </c>
      <c r="AC4024" s="50">
        <f t="shared" si="501"/>
        <v>0</v>
      </c>
      <c r="AD4024" s="43">
        <f t="shared" si="502"/>
        <v>0</v>
      </c>
      <c r="AE4024" s="50">
        <f t="shared" si="503"/>
        <v>0</v>
      </c>
    </row>
    <row r="4025" spans="1:31">
      <c r="A4025" s="59" t="str">
        <f t="shared" si="498"/>
        <v/>
      </c>
      <c r="B4025" s="59" t="str">
        <f t="shared" si="504"/>
        <v/>
      </c>
      <c r="V4025" s="59" t="str">
        <f t="shared" si="499"/>
        <v/>
      </c>
      <c r="W4025" s="59" t="str">
        <f t="shared" si="497"/>
        <v/>
      </c>
      <c r="X4025" s="59" t="str">
        <f t="shared" si="500"/>
        <v/>
      </c>
      <c r="AC4025" s="50">
        <f t="shared" si="501"/>
        <v>0</v>
      </c>
      <c r="AD4025" s="43">
        <f t="shared" si="502"/>
        <v>0</v>
      </c>
      <c r="AE4025" s="50">
        <f t="shared" si="503"/>
        <v>0</v>
      </c>
    </row>
    <row r="4026" spans="1:31">
      <c r="A4026" s="59" t="str">
        <f t="shared" si="498"/>
        <v/>
      </c>
      <c r="B4026" s="59" t="str">
        <f t="shared" si="504"/>
        <v/>
      </c>
      <c r="V4026" s="59" t="str">
        <f t="shared" si="499"/>
        <v/>
      </c>
      <c r="W4026" s="59" t="str">
        <f t="shared" si="497"/>
        <v/>
      </c>
      <c r="X4026" s="59" t="str">
        <f t="shared" si="500"/>
        <v/>
      </c>
      <c r="AC4026" s="50">
        <f t="shared" si="501"/>
        <v>0</v>
      </c>
      <c r="AD4026" s="43">
        <f t="shared" si="502"/>
        <v>0</v>
      </c>
      <c r="AE4026" s="50">
        <f t="shared" si="503"/>
        <v>0</v>
      </c>
    </row>
    <row r="4027" spans="1:31">
      <c r="A4027" s="59" t="str">
        <f t="shared" si="498"/>
        <v/>
      </c>
      <c r="B4027" s="59" t="str">
        <f t="shared" si="504"/>
        <v/>
      </c>
      <c r="V4027" s="59" t="str">
        <f t="shared" si="499"/>
        <v/>
      </c>
      <c r="W4027" s="59" t="str">
        <f t="shared" si="497"/>
        <v/>
      </c>
      <c r="X4027" s="59" t="str">
        <f t="shared" si="500"/>
        <v/>
      </c>
      <c r="AC4027" s="50">
        <f t="shared" si="501"/>
        <v>0</v>
      </c>
      <c r="AD4027" s="43">
        <f t="shared" si="502"/>
        <v>0</v>
      </c>
      <c r="AE4027" s="50">
        <f t="shared" si="503"/>
        <v>0</v>
      </c>
    </row>
    <row r="4028" spans="1:31">
      <c r="A4028" s="59" t="str">
        <f t="shared" si="498"/>
        <v/>
      </c>
      <c r="B4028" s="59" t="str">
        <f t="shared" si="504"/>
        <v/>
      </c>
      <c r="V4028" s="59" t="str">
        <f t="shared" si="499"/>
        <v/>
      </c>
      <c r="W4028" s="59" t="str">
        <f t="shared" si="497"/>
        <v/>
      </c>
      <c r="X4028" s="59" t="str">
        <f t="shared" si="500"/>
        <v/>
      </c>
      <c r="AC4028" s="50">
        <f t="shared" si="501"/>
        <v>0</v>
      </c>
      <c r="AD4028" s="43">
        <f t="shared" si="502"/>
        <v>0</v>
      </c>
      <c r="AE4028" s="50">
        <f t="shared" si="503"/>
        <v>0</v>
      </c>
    </row>
    <row r="4029" spans="1:31">
      <c r="A4029" s="59" t="str">
        <f t="shared" si="498"/>
        <v/>
      </c>
      <c r="B4029" s="59" t="str">
        <f t="shared" si="504"/>
        <v/>
      </c>
      <c r="V4029" s="59" t="str">
        <f t="shared" si="499"/>
        <v/>
      </c>
      <c r="W4029" s="59" t="str">
        <f t="shared" si="497"/>
        <v/>
      </c>
      <c r="X4029" s="59" t="str">
        <f t="shared" si="500"/>
        <v/>
      </c>
      <c r="AC4029" s="50">
        <f t="shared" si="501"/>
        <v>0</v>
      </c>
      <c r="AD4029" s="43">
        <f t="shared" si="502"/>
        <v>0</v>
      </c>
      <c r="AE4029" s="50">
        <f t="shared" si="503"/>
        <v>0</v>
      </c>
    </row>
    <row r="4030" spans="1:31">
      <c r="A4030" s="59" t="str">
        <f t="shared" si="498"/>
        <v/>
      </c>
      <c r="B4030" s="59" t="str">
        <f t="shared" si="504"/>
        <v/>
      </c>
      <c r="V4030" s="59" t="str">
        <f t="shared" si="499"/>
        <v/>
      </c>
      <c r="W4030" s="59" t="str">
        <f t="shared" si="497"/>
        <v/>
      </c>
      <c r="X4030" s="59" t="str">
        <f t="shared" si="500"/>
        <v/>
      </c>
      <c r="AC4030" s="50">
        <f t="shared" si="501"/>
        <v>0</v>
      </c>
      <c r="AD4030" s="43">
        <f t="shared" si="502"/>
        <v>0</v>
      </c>
      <c r="AE4030" s="50">
        <f t="shared" si="503"/>
        <v>0</v>
      </c>
    </row>
    <row r="4031" spans="1:31">
      <c r="A4031" s="59" t="str">
        <f t="shared" si="498"/>
        <v/>
      </c>
      <c r="B4031" s="59" t="str">
        <f t="shared" si="504"/>
        <v/>
      </c>
      <c r="V4031" s="59" t="str">
        <f t="shared" si="499"/>
        <v/>
      </c>
      <c r="W4031" s="59" t="str">
        <f t="shared" si="497"/>
        <v/>
      </c>
      <c r="X4031" s="59" t="str">
        <f t="shared" si="500"/>
        <v/>
      </c>
      <c r="AC4031" s="50">
        <f t="shared" si="501"/>
        <v>0</v>
      </c>
      <c r="AD4031" s="43">
        <f t="shared" si="502"/>
        <v>0</v>
      </c>
      <c r="AE4031" s="50">
        <f t="shared" si="503"/>
        <v>0</v>
      </c>
    </row>
    <row r="4032" spans="1:31">
      <c r="A4032" s="59" t="str">
        <f t="shared" si="498"/>
        <v/>
      </c>
      <c r="B4032" s="59" t="str">
        <f t="shared" si="504"/>
        <v/>
      </c>
      <c r="V4032" s="59" t="str">
        <f t="shared" si="499"/>
        <v/>
      </c>
      <c r="W4032" s="59" t="str">
        <f t="shared" si="497"/>
        <v/>
      </c>
      <c r="X4032" s="59" t="str">
        <f t="shared" si="500"/>
        <v/>
      </c>
      <c r="AC4032" s="50">
        <f t="shared" si="501"/>
        <v>0</v>
      </c>
      <c r="AD4032" s="43">
        <f t="shared" si="502"/>
        <v>0</v>
      </c>
      <c r="AE4032" s="50">
        <f t="shared" si="503"/>
        <v>0</v>
      </c>
    </row>
    <row r="4033" spans="1:31">
      <c r="A4033" s="59" t="str">
        <f t="shared" si="498"/>
        <v/>
      </c>
      <c r="B4033" s="59" t="str">
        <f t="shared" si="504"/>
        <v/>
      </c>
      <c r="V4033" s="59" t="str">
        <f t="shared" si="499"/>
        <v/>
      </c>
      <c r="W4033" s="59" t="str">
        <f t="shared" si="497"/>
        <v/>
      </c>
      <c r="X4033" s="59" t="str">
        <f t="shared" si="500"/>
        <v/>
      </c>
      <c r="AC4033" s="50">
        <f t="shared" si="501"/>
        <v>0</v>
      </c>
      <c r="AD4033" s="43">
        <f t="shared" si="502"/>
        <v>0</v>
      </c>
      <c r="AE4033" s="50">
        <f t="shared" si="503"/>
        <v>0</v>
      </c>
    </row>
    <row r="4034" spans="1:31">
      <c r="A4034" s="59" t="str">
        <f t="shared" si="498"/>
        <v/>
      </c>
      <c r="B4034" s="59" t="str">
        <f t="shared" si="504"/>
        <v/>
      </c>
      <c r="V4034" s="59" t="str">
        <f t="shared" si="499"/>
        <v/>
      </c>
      <c r="W4034" s="59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59" t="str">
        <f t="shared" si="500"/>
        <v/>
      </c>
      <c r="AC4034" s="50">
        <f t="shared" si="501"/>
        <v>0</v>
      </c>
      <c r="AD4034" s="43">
        <f t="shared" si="502"/>
        <v>0</v>
      </c>
      <c r="AE4034" s="50">
        <f t="shared" si="503"/>
        <v>0</v>
      </c>
    </row>
    <row r="4035" spans="1:31">
      <c r="A4035" s="59" t="str">
        <f t="shared" ref="A4035:A4098" si="506">IF(G4035&amp;Q4035&lt;&gt;"",W4035&amp;Q4035,"")</f>
        <v/>
      </c>
      <c r="B4035" s="59" t="str">
        <f t="shared" si="504"/>
        <v/>
      </c>
      <c r="V4035" s="59" t="str">
        <f t="shared" ref="V4035:V4098" si="507">W4035&amp;H4035</f>
        <v/>
      </c>
      <c r="W4035" s="59" t="str">
        <f t="shared" si="505"/>
        <v/>
      </c>
      <c r="X4035" s="59" t="str">
        <f t="shared" ref="X4035:X4098" si="508">IF(A4035&lt;&gt;"",IFERROR(IF(FIND(" ",G4035)&gt;=1,MID(G4035,FIND(" ",G4035)+1,LEN(G4035)),""),""),"")</f>
        <v/>
      </c>
      <c r="AC4035" s="50">
        <f t="shared" ref="AC4035:AC4098" si="509">IFERROR(VALUE(MID($C4035,1,2)),0)</f>
        <v>0</v>
      </c>
      <c r="AD4035" s="43">
        <f t="shared" ref="AD4035:AD4098" si="510">IFERROR(VALUE(MID($C4035,4,3)),0)</f>
        <v>0</v>
      </c>
      <c r="AE4035" s="50">
        <f t="shared" ref="AE4035:AE4098" si="511">VALUE(RIGHT("00"&amp;AC4035,2)&amp;RIGHT("000"&amp;AD4035,3))</f>
        <v>0</v>
      </c>
    </row>
    <row r="4036" spans="1:31">
      <c r="A4036" s="59" t="str">
        <f t="shared" si="506"/>
        <v/>
      </c>
      <c r="B4036" s="59" t="str">
        <f t="shared" si="504"/>
        <v/>
      </c>
      <c r="V4036" s="59" t="str">
        <f t="shared" si="507"/>
        <v/>
      </c>
      <c r="W4036" s="59" t="str">
        <f t="shared" si="505"/>
        <v/>
      </c>
      <c r="X4036" s="59" t="str">
        <f t="shared" si="508"/>
        <v/>
      </c>
      <c r="AC4036" s="50">
        <f t="shared" si="509"/>
        <v>0</v>
      </c>
      <c r="AD4036" s="43">
        <f t="shared" si="510"/>
        <v>0</v>
      </c>
      <c r="AE4036" s="50">
        <f t="shared" si="511"/>
        <v>0</v>
      </c>
    </row>
    <row r="4037" spans="1:31">
      <c r="A4037" s="59" t="str">
        <f t="shared" si="506"/>
        <v/>
      </c>
      <c r="B4037" s="59" t="str">
        <f t="shared" si="504"/>
        <v/>
      </c>
      <c r="V4037" s="59" t="str">
        <f t="shared" si="507"/>
        <v/>
      </c>
      <c r="W4037" s="59" t="str">
        <f t="shared" si="505"/>
        <v/>
      </c>
      <c r="X4037" s="59" t="str">
        <f t="shared" si="508"/>
        <v/>
      </c>
      <c r="AC4037" s="50">
        <f t="shared" si="509"/>
        <v>0</v>
      </c>
      <c r="AD4037" s="43">
        <f t="shared" si="510"/>
        <v>0</v>
      </c>
      <c r="AE4037" s="50">
        <f t="shared" si="511"/>
        <v>0</v>
      </c>
    </row>
    <row r="4038" spans="1:31">
      <c r="A4038" s="59" t="str">
        <f t="shared" si="506"/>
        <v/>
      </c>
      <c r="B4038" s="59" t="str">
        <f t="shared" si="504"/>
        <v/>
      </c>
      <c r="V4038" s="59" t="str">
        <f t="shared" si="507"/>
        <v/>
      </c>
      <c r="W4038" s="59" t="str">
        <f t="shared" si="505"/>
        <v/>
      </c>
      <c r="X4038" s="59" t="str">
        <f t="shared" si="508"/>
        <v/>
      </c>
      <c r="AC4038" s="50">
        <f t="shared" si="509"/>
        <v>0</v>
      </c>
      <c r="AD4038" s="43">
        <f t="shared" si="510"/>
        <v>0</v>
      </c>
      <c r="AE4038" s="50">
        <f t="shared" si="511"/>
        <v>0</v>
      </c>
    </row>
    <row r="4039" spans="1:31">
      <c r="A4039" s="59" t="str">
        <f t="shared" si="506"/>
        <v/>
      </c>
      <c r="B4039" s="59" t="str">
        <f t="shared" si="504"/>
        <v/>
      </c>
      <c r="V4039" s="59" t="str">
        <f t="shared" si="507"/>
        <v/>
      </c>
      <c r="W4039" s="59" t="str">
        <f t="shared" si="505"/>
        <v/>
      </c>
      <c r="X4039" s="59" t="str">
        <f t="shared" si="508"/>
        <v/>
      </c>
      <c r="AC4039" s="50">
        <f t="shared" si="509"/>
        <v>0</v>
      </c>
      <c r="AD4039" s="43">
        <f t="shared" si="510"/>
        <v>0</v>
      </c>
      <c r="AE4039" s="50">
        <f t="shared" si="511"/>
        <v>0</v>
      </c>
    </row>
    <row r="4040" spans="1:31">
      <c r="A4040" s="59" t="str">
        <f t="shared" si="506"/>
        <v/>
      </c>
      <c r="B4040" s="59" t="str">
        <f t="shared" si="504"/>
        <v/>
      </c>
      <c r="V4040" s="59" t="str">
        <f t="shared" si="507"/>
        <v/>
      </c>
      <c r="W4040" s="59" t="str">
        <f t="shared" si="505"/>
        <v/>
      </c>
      <c r="X4040" s="59" t="str">
        <f t="shared" si="508"/>
        <v/>
      </c>
      <c r="AC4040" s="50">
        <f t="shared" si="509"/>
        <v>0</v>
      </c>
      <c r="AD4040" s="43">
        <f t="shared" si="510"/>
        <v>0</v>
      </c>
      <c r="AE4040" s="50">
        <f t="shared" si="511"/>
        <v>0</v>
      </c>
    </row>
    <row r="4041" spans="1:31">
      <c r="A4041" s="59" t="str">
        <f t="shared" si="506"/>
        <v/>
      </c>
      <c r="B4041" s="59" t="str">
        <f t="shared" si="504"/>
        <v/>
      </c>
      <c r="V4041" s="59" t="str">
        <f t="shared" si="507"/>
        <v/>
      </c>
      <c r="W4041" s="59" t="str">
        <f t="shared" si="505"/>
        <v/>
      </c>
      <c r="X4041" s="59" t="str">
        <f t="shared" si="508"/>
        <v/>
      </c>
      <c r="AC4041" s="50">
        <f t="shared" si="509"/>
        <v>0</v>
      </c>
      <c r="AD4041" s="43">
        <f t="shared" si="510"/>
        <v>0</v>
      </c>
      <c r="AE4041" s="50">
        <f t="shared" si="511"/>
        <v>0</v>
      </c>
    </row>
    <row r="4042" spans="1:31">
      <c r="A4042" s="59" t="str">
        <f t="shared" si="506"/>
        <v/>
      </c>
      <c r="B4042" s="59" t="str">
        <f t="shared" si="504"/>
        <v/>
      </c>
      <c r="V4042" s="59" t="str">
        <f t="shared" si="507"/>
        <v/>
      </c>
      <c r="W4042" s="59" t="str">
        <f t="shared" si="505"/>
        <v/>
      </c>
      <c r="X4042" s="59" t="str">
        <f t="shared" si="508"/>
        <v/>
      </c>
      <c r="AC4042" s="50">
        <f t="shared" si="509"/>
        <v>0</v>
      </c>
      <c r="AD4042" s="43">
        <f t="shared" si="510"/>
        <v>0</v>
      </c>
      <c r="AE4042" s="50">
        <f t="shared" si="511"/>
        <v>0</v>
      </c>
    </row>
    <row r="4043" spans="1:31">
      <c r="A4043" s="59" t="str">
        <f t="shared" si="506"/>
        <v/>
      </c>
      <c r="B4043" s="59" t="str">
        <f t="shared" si="504"/>
        <v/>
      </c>
      <c r="V4043" s="59" t="str">
        <f t="shared" si="507"/>
        <v/>
      </c>
      <c r="W4043" s="59" t="str">
        <f t="shared" si="505"/>
        <v/>
      </c>
      <c r="X4043" s="59" t="str">
        <f t="shared" si="508"/>
        <v/>
      </c>
      <c r="AC4043" s="50">
        <f t="shared" si="509"/>
        <v>0</v>
      </c>
      <c r="AD4043" s="43">
        <f t="shared" si="510"/>
        <v>0</v>
      </c>
      <c r="AE4043" s="50">
        <f t="shared" si="511"/>
        <v>0</v>
      </c>
    </row>
    <row r="4044" spans="1:31">
      <c r="A4044" s="59" t="str">
        <f t="shared" si="506"/>
        <v/>
      </c>
      <c r="B4044" s="59" t="str">
        <f t="shared" si="504"/>
        <v/>
      </c>
      <c r="V4044" s="59" t="str">
        <f t="shared" si="507"/>
        <v/>
      </c>
      <c r="W4044" s="59" t="str">
        <f t="shared" si="505"/>
        <v/>
      </c>
      <c r="X4044" s="59" t="str">
        <f t="shared" si="508"/>
        <v/>
      </c>
      <c r="AC4044" s="50">
        <f t="shared" si="509"/>
        <v>0</v>
      </c>
      <c r="AD4044" s="43">
        <f t="shared" si="510"/>
        <v>0</v>
      </c>
      <c r="AE4044" s="50">
        <f t="shared" si="511"/>
        <v>0</v>
      </c>
    </row>
    <row r="4045" spans="1:31">
      <c r="A4045" s="59" t="str">
        <f t="shared" si="506"/>
        <v/>
      </c>
      <c r="B4045" s="59" t="str">
        <f t="shared" si="504"/>
        <v/>
      </c>
      <c r="V4045" s="59" t="str">
        <f t="shared" si="507"/>
        <v/>
      </c>
      <c r="W4045" s="59" t="str">
        <f t="shared" si="505"/>
        <v/>
      </c>
      <c r="X4045" s="59" t="str">
        <f t="shared" si="508"/>
        <v/>
      </c>
      <c r="AC4045" s="50">
        <f t="shared" si="509"/>
        <v>0</v>
      </c>
      <c r="AD4045" s="43">
        <f t="shared" si="510"/>
        <v>0</v>
      </c>
      <c r="AE4045" s="50">
        <f t="shared" si="511"/>
        <v>0</v>
      </c>
    </row>
    <row r="4046" spans="1:31">
      <c r="A4046" s="59" t="str">
        <f t="shared" si="506"/>
        <v/>
      </c>
      <c r="B4046" s="59" t="str">
        <f t="shared" si="504"/>
        <v/>
      </c>
      <c r="V4046" s="59" t="str">
        <f t="shared" si="507"/>
        <v/>
      </c>
      <c r="W4046" s="59" t="str">
        <f t="shared" si="505"/>
        <v/>
      </c>
      <c r="X4046" s="59" t="str">
        <f t="shared" si="508"/>
        <v/>
      </c>
      <c r="AC4046" s="50">
        <f t="shared" si="509"/>
        <v>0</v>
      </c>
      <c r="AD4046" s="43">
        <f t="shared" si="510"/>
        <v>0</v>
      </c>
      <c r="AE4046" s="50">
        <f t="shared" si="511"/>
        <v>0</v>
      </c>
    </row>
    <row r="4047" spans="1:31">
      <c r="A4047" s="59" t="str">
        <f t="shared" si="506"/>
        <v/>
      </c>
      <c r="B4047" s="59" t="str">
        <f t="shared" si="504"/>
        <v/>
      </c>
      <c r="V4047" s="59" t="str">
        <f t="shared" si="507"/>
        <v/>
      </c>
      <c r="W4047" s="59" t="str">
        <f t="shared" si="505"/>
        <v/>
      </c>
      <c r="X4047" s="59" t="str">
        <f t="shared" si="508"/>
        <v/>
      </c>
      <c r="AC4047" s="50">
        <f t="shared" si="509"/>
        <v>0</v>
      </c>
      <c r="AD4047" s="43">
        <f t="shared" si="510"/>
        <v>0</v>
      </c>
      <c r="AE4047" s="50">
        <f t="shared" si="511"/>
        <v>0</v>
      </c>
    </row>
    <row r="4048" spans="1:31">
      <c r="A4048" s="59" t="str">
        <f t="shared" si="506"/>
        <v/>
      </c>
      <c r="B4048" s="59" t="str">
        <f t="shared" si="504"/>
        <v/>
      </c>
      <c r="V4048" s="59" t="str">
        <f t="shared" si="507"/>
        <v/>
      </c>
      <c r="W4048" s="59" t="str">
        <f t="shared" si="505"/>
        <v/>
      </c>
      <c r="X4048" s="59" t="str">
        <f t="shared" si="508"/>
        <v/>
      </c>
      <c r="AC4048" s="50">
        <f t="shared" si="509"/>
        <v>0</v>
      </c>
      <c r="AD4048" s="43">
        <f t="shared" si="510"/>
        <v>0</v>
      </c>
      <c r="AE4048" s="50">
        <f t="shared" si="511"/>
        <v>0</v>
      </c>
    </row>
    <row r="4049" spans="1:31">
      <c r="A4049" s="59" t="str">
        <f t="shared" si="506"/>
        <v/>
      </c>
      <c r="B4049" s="59" t="str">
        <f t="shared" si="504"/>
        <v/>
      </c>
      <c r="V4049" s="59" t="str">
        <f t="shared" si="507"/>
        <v/>
      </c>
      <c r="W4049" s="59" t="str">
        <f t="shared" si="505"/>
        <v/>
      </c>
      <c r="X4049" s="59" t="str">
        <f t="shared" si="508"/>
        <v/>
      </c>
      <c r="AC4049" s="50">
        <f t="shared" si="509"/>
        <v>0</v>
      </c>
      <c r="AD4049" s="43">
        <f t="shared" si="510"/>
        <v>0</v>
      </c>
      <c r="AE4049" s="50">
        <f t="shared" si="511"/>
        <v>0</v>
      </c>
    </row>
    <row r="4050" spans="1:31">
      <c r="A4050" s="59" t="str">
        <f t="shared" si="506"/>
        <v/>
      </c>
      <c r="B4050" s="59" t="str">
        <f t="shared" si="504"/>
        <v/>
      </c>
      <c r="V4050" s="59" t="str">
        <f t="shared" si="507"/>
        <v/>
      </c>
      <c r="W4050" s="59" t="str">
        <f t="shared" si="505"/>
        <v/>
      </c>
      <c r="X4050" s="59" t="str">
        <f t="shared" si="508"/>
        <v/>
      </c>
      <c r="AC4050" s="50">
        <f t="shared" si="509"/>
        <v>0</v>
      </c>
      <c r="AD4050" s="43">
        <f t="shared" si="510"/>
        <v>0</v>
      </c>
      <c r="AE4050" s="50">
        <f t="shared" si="511"/>
        <v>0</v>
      </c>
    </row>
    <row r="4051" spans="1:31">
      <c r="A4051" s="59" t="str">
        <f t="shared" si="506"/>
        <v/>
      </c>
      <c r="B4051" s="59" t="str">
        <f t="shared" si="504"/>
        <v/>
      </c>
      <c r="V4051" s="59" t="str">
        <f t="shared" si="507"/>
        <v/>
      </c>
      <c r="W4051" s="59" t="str">
        <f t="shared" si="505"/>
        <v/>
      </c>
      <c r="X4051" s="59" t="str">
        <f t="shared" si="508"/>
        <v/>
      </c>
      <c r="AC4051" s="50">
        <f t="shared" si="509"/>
        <v>0</v>
      </c>
      <c r="AD4051" s="43">
        <f t="shared" si="510"/>
        <v>0</v>
      </c>
      <c r="AE4051" s="50">
        <f t="shared" si="511"/>
        <v>0</v>
      </c>
    </row>
    <row r="4052" spans="1:31">
      <c r="A4052" s="59" t="str">
        <f t="shared" si="506"/>
        <v/>
      </c>
      <c r="B4052" s="59" t="str">
        <f t="shared" si="504"/>
        <v/>
      </c>
      <c r="V4052" s="59" t="str">
        <f t="shared" si="507"/>
        <v/>
      </c>
      <c r="W4052" s="59" t="str">
        <f t="shared" si="505"/>
        <v/>
      </c>
      <c r="X4052" s="59" t="str">
        <f t="shared" si="508"/>
        <v/>
      </c>
      <c r="AC4052" s="50">
        <f t="shared" si="509"/>
        <v>0</v>
      </c>
      <c r="AD4052" s="43">
        <f t="shared" si="510"/>
        <v>0</v>
      </c>
      <c r="AE4052" s="50">
        <f t="shared" si="511"/>
        <v>0</v>
      </c>
    </row>
    <row r="4053" spans="1:31">
      <c r="A4053" s="59" t="str">
        <f t="shared" si="506"/>
        <v/>
      </c>
      <c r="B4053" s="59" t="str">
        <f t="shared" si="504"/>
        <v/>
      </c>
      <c r="V4053" s="59" t="str">
        <f t="shared" si="507"/>
        <v/>
      </c>
      <c r="W4053" s="59" t="str">
        <f t="shared" si="505"/>
        <v/>
      </c>
      <c r="X4053" s="59" t="str">
        <f t="shared" si="508"/>
        <v/>
      </c>
      <c r="AC4053" s="50">
        <f t="shared" si="509"/>
        <v>0</v>
      </c>
      <c r="AD4053" s="43">
        <f t="shared" si="510"/>
        <v>0</v>
      </c>
      <c r="AE4053" s="50">
        <f t="shared" si="511"/>
        <v>0</v>
      </c>
    </row>
    <row r="4054" spans="1:31">
      <c r="A4054" s="59" t="str">
        <f t="shared" si="506"/>
        <v/>
      </c>
      <c r="B4054" s="59" t="str">
        <f t="shared" si="504"/>
        <v/>
      </c>
      <c r="V4054" s="59" t="str">
        <f t="shared" si="507"/>
        <v/>
      </c>
      <c r="W4054" s="59" t="str">
        <f t="shared" si="505"/>
        <v/>
      </c>
      <c r="X4054" s="59" t="str">
        <f t="shared" si="508"/>
        <v/>
      </c>
      <c r="AC4054" s="50">
        <f t="shared" si="509"/>
        <v>0</v>
      </c>
      <c r="AD4054" s="43">
        <f t="shared" si="510"/>
        <v>0</v>
      </c>
      <c r="AE4054" s="50">
        <f t="shared" si="511"/>
        <v>0</v>
      </c>
    </row>
    <row r="4055" spans="1:31">
      <c r="A4055" s="59" t="str">
        <f t="shared" si="506"/>
        <v/>
      </c>
      <c r="B4055" s="59" t="str">
        <f t="shared" si="504"/>
        <v/>
      </c>
      <c r="V4055" s="59" t="str">
        <f t="shared" si="507"/>
        <v/>
      </c>
      <c r="W4055" s="59" t="str">
        <f t="shared" si="505"/>
        <v/>
      </c>
      <c r="X4055" s="59" t="str">
        <f t="shared" si="508"/>
        <v/>
      </c>
      <c r="AC4055" s="50">
        <f t="shared" si="509"/>
        <v>0</v>
      </c>
      <c r="AD4055" s="43">
        <f t="shared" si="510"/>
        <v>0</v>
      </c>
      <c r="AE4055" s="50">
        <f t="shared" si="511"/>
        <v>0</v>
      </c>
    </row>
    <row r="4056" spans="1:31">
      <c r="A4056" s="59" t="str">
        <f t="shared" si="506"/>
        <v/>
      </c>
      <c r="B4056" s="59" t="str">
        <f t="shared" si="504"/>
        <v/>
      </c>
      <c r="V4056" s="59" t="str">
        <f t="shared" si="507"/>
        <v/>
      </c>
      <c r="W4056" s="59" t="str">
        <f t="shared" si="505"/>
        <v/>
      </c>
      <c r="X4056" s="59" t="str">
        <f t="shared" si="508"/>
        <v/>
      </c>
      <c r="AC4056" s="50">
        <f t="shared" si="509"/>
        <v>0</v>
      </c>
      <c r="AD4056" s="43">
        <f t="shared" si="510"/>
        <v>0</v>
      </c>
      <c r="AE4056" s="50">
        <f t="shared" si="511"/>
        <v>0</v>
      </c>
    </row>
    <row r="4057" spans="1:31">
      <c r="A4057" s="59" t="str">
        <f t="shared" si="506"/>
        <v/>
      </c>
      <c r="B4057" s="59" t="str">
        <f t="shared" si="504"/>
        <v/>
      </c>
      <c r="V4057" s="59" t="str">
        <f t="shared" si="507"/>
        <v/>
      </c>
      <c r="W4057" s="59" t="str">
        <f t="shared" si="505"/>
        <v/>
      </c>
      <c r="X4057" s="59" t="str">
        <f t="shared" si="508"/>
        <v/>
      </c>
      <c r="AC4057" s="50">
        <f t="shared" si="509"/>
        <v>0</v>
      </c>
      <c r="AD4057" s="43">
        <f t="shared" si="510"/>
        <v>0</v>
      </c>
      <c r="AE4057" s="50">
        <f t="shared" si="511"/>
        <v>0</v>
      </c>
    </row>
    <row r="4058" spans="1:31">
      <c r="A4058" s="59" t="str">
        <f t="shared" si="506"/>
        <v/>
      </c>
      <c r="B4058" s="59" t="str">
        <f t="shared" si="504"/>
        <v/>
      </c>
      <c r="V4058" s="59" t="str">
        <f t="shared" si="507"/>
        <v/>
      </c>
      <c r="W4058" s="59" t="str">
        <f t="shared" si="505"/>
        <v/>
      </c>
      <c r="X4058" s="59" t="str">
        <f t="shared" si="508"/>
        <v/>
      </c>
      <c r="AC4058" s="50">
        <f t="shared" si="509"/>
        <v>0</v>
      </c>
      <c r="AD4058" s="43">
        <f t="shared" si="510"/>
        <v>0</v>
      </c>
      <c r="AE4058" s="50">
        <f t="shared" si="511"/>
        <v>0</v>
      </c>
    </row>
    <row r="4059" spans="1:31">
      <c r="A4059" s="59" t="str">
        <f t="shared" si="506"/>
        <v/>
      </c>
      <c r="B4059" s="59" t="str">
        <f t="shared" si="504"/>
        <v/>
      </c>
      <c r="V4059" s="59" t="str">
        <f t="shared" si="507"/>
        <v/>
      </c>
      <c r="W4059" s="59" t="str">
        <f t="shared" si="505"/>
        <v/>
      </c>
      <c r="X4059" s="59" t="str">
        <f t="shared" si="508"/>
        <v/>
      </c>
      <c r="AC4059" s="50">
        <f t="shared" si="509"/>
        <v>0</v>
      </c>
      <c r="AD4059" s="43">
        <f t="shared" si="510"/>
        <v>0</v>
      </c>
      <c r="AE4059" s="50">
        <f t="shared" si="511"/>
        <v>0</v>
      </c>
    </row>
    <row r="4060" spans="1:31">
      <c r="A4060" s="59" t="str">
        <f t="shared" si="506"/>
        <v/>
      </c>
      <c r="B4060" s="59" t="str">
        <f t="shared" si="504"/>
        <v/>
      </c>
      <c r="V4060" s="59" t="str">
        <f t="shared" si="507"/>
        <v/>
      </c>
      <c r="W4060" s="59" t="str">
        <f t="shared" si="505"/>
        <v/>
      </c>
      <c r="X4060" s="59" t="str">
        <f t="shared" si="508"/>
        <v/>
      </c>
      <c r="AC4060" s="50">
        <f t="shared" si="509"/>
        <v>0</v>
      </c>
      <c r="AD4060" s="43">
        <f t="shared" si="510"/>
        <v>0</v>
      </c>
      <c r="AE4060" s="50">
        <f t="shared" si="511"/>
        <v>0</v>
      </c>
    </row>
    <row r="4061" spans="1:31">
      <c r="A4061" s="59" t="str">
        <f t="shared" si="506"/>
        <v/>
      </c>
      <c r="B4061" s="59" t="str">
        <f t="shared" si="504"/>
        <v/>
      </c>
      <c r="V4061" s="59" t="str">
        <f t="shared" si="507"/>
        <v/>
      </c>
      <c r="W4061" s="59" t="str">
        <f t="shared" si="505"/>
        <v/>
      </c>
      <c r="X4061" s="59" t="str">
        <f t="shared" si="508"/>
        <v/>
      </c>
      <c r="AC4061" s="50">
        <f t="shared" si="509"/>
        <v>0</v>
      </c>
      <c r="AD4061" s="43">
        <f t="shared" si="510"/>
        <v>0</v>
      </c>
      <c r="AE4061" s="50">
        <f t="shared" si="511"/>
        <v>0</v>
      </c>
    </row>
    <row r="4062" spans="1:31">
      <c r="A4062" s="59" t="str">
        <f t="shared" si="506"/>
        <v/>
      </c>
      <c r="B4062" s="59" t="str">
        <f t="shared" si="504"/>
        <v/>
      </c>
      <c r="V4062" s="59" t="str">
        <f t="shared" si="507"/>
        <v/>
      </c>
      <c r="W4062" s="59" t="str">
        <f t="shared" si="505"/>
        <v/>
      </c>
      <c r="X4062" s="59" t="str">
        <f t="shared" si="508"/>
        <v/>
      </c>
      <c r="AC4062" s="50">
        <f t="shared" si="509"/>
        <v>0</v>
      </c>
      <c r="AD4062" s="43">
        <f t="shared" si="510"/>
        <v>0</v>
      </c>
      <c r="AE4062" s="50">
        <f t="shared" si="511"/>
        <v>0</v>
      </c>
    </row>
    <row r="4063" spans="1:31">
      <c r="A4063" s="59" t="str">
        <f t="shared" si="506"/>
        <v/>
      </c>
      <c r="B4063" s="59" t="str">
        <f t="shared" si="504"/>
        <v/>
      </c>
      <c r="V4063" s="59" t="str">
        <f t="shared" si="507"/>
        <v/>
      </c>
      <c r="W4063" s="59" t="str">
        <f t="shared" si="505"/>
        <v/>
      </c>
      <c r="X4063" s="59" t="str">
        <f t="shared" si="508"/>
        <v/>
      </c>
      <c r="AC4063" s="50">
        <f t="shared" si="509"/>
        <v>0</v>
      </c>
      <c r="AD4063" s="43">
        <f t="shared" si="510"/>
        <v>0</v>
      </c>
      <c r="AE4063" s="50">
        <f t="shared" si="511"/>
        <v>0</v>
      </c>
    </row>
    <row r="4064" spans="1:31">
      <c r="A4064" s="59" t="str">
        <f t="shared" si="506"/>
        <v/>
      </c>
      <c r="B4064" s="59" t="str">
        <f t="shared" si="504"/>
        <v/>
      </c>
      <c r="V4064" s="59" t="str">
        <f t="shared" si="507"/>
        <v/>
      </c>
      <c r="W4064" s="59" t="str">
        <f t="shared" si="505"/>
        <v/>
      </c>
      <c r="X4064" s="59" t="str">
        <f t="shared" si="508"/>
        <v/>
      </c>
      <c r="AC4064" s="50">
        <f t="shared" si="509"/>
        <v>0</v>
      </c>
      <c r="AD4064" s="43">
        <f t="shared" si="510"/>
        <v>0</v>
      </c>
      <c r="AE4064" s="50">
        <f t="shared" si="511"/>
        <v>0</v>
      </c>
    </row>
    <row r="4065" spans="1:31">
      <c r="A4065" s="59" t="str">
        <f t="shared" si="506"/>
        <v/>
      </c>
      <c r="B4065" s="59" t="str">
        <f t="shared" ref="B4065:B4128" si="512">IF(C4065&lt;&gt;"",LEFT(C4065,9),"")</f>
        <v/>
      </c>
      <c r="V4065" s="59" t="str">
        <f t="shared" si="507"/>
        <v/>
      </c>
      <c r="W4065" s="59" t="str">
        <f t="shared" si="505"/>
        <v/>
      </c>
      <c r="X4065" s="59" t="str">
        <f t="shared" si="508"/>
        <v/>
      </c>
      <c r="AC4065" s="50">
        <f t="shared" si="509"/>
        <v>0</v>
      </c>
      <c r="AD4065" s="43">
        <f t="shared" si="510"/>
        <v>0</v>
      </c>
      <c r="AE4065" s="50">
        <f t="shared" si="511"/>
        <v>0</v>
      </c>
    </row>
    <row r="4066" spans="1:31">
      <c r="A4066" s="59" t="str">
        <f t="shared" si="506"/>
        <v/>
      </c>
      <c r="B4066" s="59" t="str">
        <f t="shared" si="512"/>
        <v/>
      </c>
      <c r="V4066" s="59" t="str">
        <f t="shared" si="507"/>
        <v/>
      </c>
      <c r="W4066" s="59" t="str">
        <f t="shared" si="505"/>
        <v/>
      </c>
      <c r="X4066" s="59" t="str">
        <f t="shared" si="508"/>
        <v/>
      </c>
      <c r="AC4066" s="50">
        <f t="shared" si="509"/>
        <v>0</v>
      </c>
      <c r="AD4066" s="43">
        <f t="shared" si="510"/>
        <v>0</v>
      </c>
      <c r="AE4066" s="50">
        <f t="shared" si="511"/>
        <v>0</v>
      </c>
    </row>
    <row r="4067" spans="1:31">
      <c r="A4067" s="59" t="str">
        <f t="shared" si="506"/>
        <v/>
      </c>
      <c r="B4067" s="59" t="str">
        <f t="shared" si="512"/>
        <v/>
      </c>
      <c r="V4067" s="59" t="str">
        <f t="shared" si="507"/>
        <v/>
      </c>
      <c r="W4067" s="59" t="str">
        <f t="shared" si="505"/>
        <v/>
      </c>
      <c r="X4067" s="59" t="str">
        <f t="shared" si="508"/>
        <v/>
      </c>
      <c r="AC4067" s="50">
        <f t="shared" si="509"/>
        <v>0</v>
      </c>
      <c r="AD4067" s="43">
        <f t="shared" si="510"/>
        <v>0</v>
      </c>
      <c r="AE4067" s="50">
        <f t="shared" si="511"/>
        <v>0</v>
      </c>
    </row>
    <row r="4068" spans="1:31">
      <c r="A4068" s="59" t="str">
        <f t="shared" si="506"/>
        <v/>
      </c>
      <c r="B4068" s="59" t="str">
        <f t="shared" si="512"/>
        <v/>
      </c>
      <c r="V4068" s="59" t="str">
        <f t="shared" si="507"/>
        <v/>
      </c>
      <c r="W4068" s="59" t="str">
        <f t="shared" si="505"/>
        <v/>
      </c>
      <c r="X4068" s="59" t="str">
        <f t="shared" si="508"/>
        <v/>
      </c>
      <c r="AC4068" s="50">
        <f t="shared" si="509"/>
        <v>0</v>
      </c>
      <c r="AD4068" s="43">
        <f t="shared" si="510"/>
        <v>0</v>
      </c>
      <c r="AE4068" s="50">
        <f t="shared" si="511"/>
        <v>0</v>
      </c>
    </row>
    <row r="4069" spans="1:31">
      <c r="A4069" s="59" t="str">
        <f t="shared" si="506"/>
        <v/>
      </c>
      <c r="B4069" s="59" t="str">
        <f t="shared" si="512"/>
        <v/>
      </c>
      <c r="V4069" s="59" t="str">
        <f t="shared" si="507"/>
        <v/>
      </c>
      <c r="W4069" s="59" t="str">
        <f t="shared" si="505"/>
        <v/>
      </c>
      <c r="X4069" s="59" t="str">
        <f t="shared" si="508"/>
        <v/>
      </c>
      <c r="AC4069" s="50">
        <f t="shared" si="509"/>
        <v>0</v>
      </c>
      <c r="AD4069" s="43">
        <f t="shared" si="510"/>
        <v>0</v>
      </c>
      <c r="AE4069" s="50">
        <f t="shared" si="511"/>
        <v>0</v>
      </c>
    </row>
    <row r="4070" spans="1:31">
      <c r="A4070" s="59" t="str">
        <f t="shared" si="506"/>
        <v/>
      </c>
      <c r="B4070" s="59" t="str">
        <f t="shared" si="512"/>
        <v/>
      </c>
      <c r="V4070" s="59" t="str">
        <f t="shared" si="507"/>
        <v/>
      </c>
      <c r="W4070" s="59" t="str">
        <f t="shared" si="505"/>
        <v/>
      </c>
      <c r="X4070" s="59" t="str">
        <f t="shared" si="508"/>
        <v/>
      </c>
      <c r="AC4070" s="50">
        <f t="shared" si="509"/>
        <v>0</v>
      </c>
      <c r="AD4070" s="43">
        <f t="shared" si="510"/>
        <v>0</v>
      </c>
      <c r="AE4070" s="50">
        <f t="shared" si="511"/>
        <v>0</v>
      </c>
    </row>
    <row r="4071" spans="1:31">
      <c r="A4071" s="59" t="str">
        <f t="shared" si="506"/>
        <v/>
      </c>
      <c r="B4071" s="59" t="str">
        <f t="shared" si="512"/>
        <v/>
      </c>
      <c r="V4071" s="59" t="str">
        <f t="shared" si="507"/>
        <v/>
      </c>
      <c r="W4071" s="59" t="str">
        <f t="shared" si="505"/>
        <v/>
      </c>
      <c r="X4071" s="59" t="str">
        <f t="shared" si="508"/>
        <v/>
      </c>
      <c r="AC4071" s="50">
        <f t="shared" si="509"/>
        <v>0</v>
      </c>
      <c r="AD4071" s="43">
        <f t="shared" si="510"/>
        <v>0</v>
      </c>
      <c r="AE4071" s="50">
        <f t="shared" si="511"/>
        <v>0</v>
      </c>
    </row>
    <row r="4072" spans="1:31">
      <c r="A4072" s="59" t="str">
        <f t="shared" si="506"/>
        <v/>
      </c>
      <c r="B4072" s="59" t="str">
        <f t="shared" si="512"/>
        <v/>
      </c>
      <c r="V4072" s="59" t="str">
        <f t="shared" si="507"/>
        <v/>
      </c>
      <c r="W4072" s="59" t="str">
        <f t="shared" si="505"/>
        <v/>
      </c>
      <c r="X4072" s="59" t="str">
        <f t="shared" si="508"/>
        <v/>
      </c>
      <c r="AC4072" s="50">
        <f t="shared" si="509"/>
        <v>0</v>
      </c>
      <c r="AD4072" s="43">
        <f t="shared" si="510"/>
        <v>0</v>
      </c>
      <c r="AE4072" s="50">
        <f t="shared" si="511"/>
        <v>0</v>
      </c>
    </row>
    <row r="4073" spans="1:31">
      <c r="A4073" s="59" t="str">
        <f t="shared" si="506"/>
        <v/>
      </c>
      <c r="B4073" s="59" t="str">
        <f t="shared" si="512"/>
        <v/>
      </c>
      <c r="V4073" s="59" t="str">
        <f t="shared" si="507"/>
        <v/>
      </c>
      <c r="W4073" s="59" t="str">
        <f t="shared" si="505"/>
        <v/>
      </c>
      <c r="X4073" s="59" t="str">
        <f t="shared" si="508"/>
        <v/>
      </c>
      <c r="AC4073" s="50">
        <f t="shared" si="509"/>
        <v>0</v>
      </c>
      <c r="AD4073" s="43">
        <f t="shared" si="510"/>
        <v>0</v>
      </c>
      <c r="AE4073" s="50">
        <f t="shared" si="511"/>
        <v>0</v>
      </c>
    </row>
    <row r="4074" spans="1:31">
      <c r="A4074" s="59" t="str">
        <f t="shared" si="506"/>
        <v/>
      </c>
      <c r="B4074" s="59" t="str">
        <f t="shared" si="512"/>
        <v/>
      </c>
      <c r="V4074" s="59" t="str">
        <f t="shared" si="507"/>
        <v/>
      </c>
      <c r="W4074" s="59" t="str">
        <f t="shared" si="505"/>
        <v/>
      </c>
      <c r="X4074" s="59" t="str">
        <f t="shared" si="508"/>
        <v/>
      </c>
      <c r="AC4074" s="50">
        <f t="shared" si="509"/>
        <v>0</v>
      </c>
      <c r="AD4074" s="43">
        <f t="shared" si="510"/>
        <v>0</v>
      </c>
      <c r="AE4074" s="50">
        <f t="shared" si="511"/>
        <v>0</v>
      </c>
    </row>
    <row r="4075" spans="1:31">
      <c r="A4075" s="59" t="str">
        <f t="shared" si="506"/>
        <v/>
      </c>
      <c r="B4075" s="59" t="str">
        <f t="shared" si="512"/>
        <v/>
      </c>
      <c r="V4075" s="59" t="str">
        <f t="shared" si="507"/>
        <v/>
      </c>
      <c r="W4075" s="59" t="str">
        <f t="shared" si="505"/>
        <v/>
      </c>
      <c r="X4075" s="59" t="str">
        <f t="shared" si="508"/>
        <v/>
      </c>
      <c r="AC4075" s="50">
        <f t="shared" si="509"/>
        <v>0</v>
      </c>
      <c r="AD4075" s="43">
        <f t="shared" si="510"/>
        <v>0</v>
      </c>
      <c r="AE4075" s="50">
        <f t="shared" si="511"/>
        <v>0</v>
      </c>
    </row>
    <row r="4076" spans="1:31">
      <c r="A4076" s="59" t="str">
        <f t="shared" si="506"/>
        <v/>
      </c>
      <c r="B4076" s="59" t="str">
        <f t="shared" si="512"/>
        <v/>
      </c>
      <c r="V4076" s="59" t="str">
        <f t="shared" si="507"/>
        <v/>
      </c>
      <c r="W4076" s="59" t="str">
        <f t="shared" si="505"/>
        <v/>
      </c>
      <c r="X4076" s="59" t="str">
        <f t="shared" si="508"/>
        <v/>
      </c>
      <c r="AC4076" s="50">
        <f t="shared" si="509"/>
        <v>0</v>
      </c>
      <c r="AD4076" s="43">
        <f t="shared" si="510"/>
        <v>0</v>
      </c>
      <c r="AE4076" s="50">
        <f t="shared" si="511"/>
        <v>0</v>
      </c>
    </row>
    <row r="4077" spans="1:31">
      <c r="A4077" s="59" t="str">
        <f t="shared" si="506"/>
        <v/>
      </c>
      <c r="B4077" s="59" t="str">
        <f t="shared" si="512"/>
        <v/>
      </c>
      <c r="V4077" s="59" t="str">
        <f t="shared" si="507"/>
        <v/>
      </c>
      <c r="W4077" s="59" t="str">
        <f t="shared" si="505"/>
        <v/>
      </c>
      <c r="X4077" s="59" t="str">
        <f t="shared" si="508"/>
        <v/>
      </c>
      <c r="AC4077" s="50">
        <f t="shared" si="509"/>
        <v>0</v>
      </c>
      <c r="AD4077" s="43">
        <f t="shared" si="510"/>
        <v>0</v>
      </c>
      <c r="AE4077" s="50">
        <f t="shared" si="511"/>
        <v>0</v>
      </c>
    </row>
    <row r="4078" spans="1:31">
      <c r="A4078" s="59" t="str">
        <f t="shared" si="506"/>
        <v/>
      </c>
      <c r="B4078" s="59" t="str">
        <f t="shared" si="512"/>
        <v/>
      </c>
      <c r="V4078" s="59" t="str">
        <f t="shared" si="507"/>
        <v/>
      </c>
      <c r="W4078" s="59" t="str">
        <f t="shared" si="505"/>
        <v/>
      </c>
      <c r="X4078" s="59" t="str">
        <f t="shared" si="508"/>
        <v/>
      </c>
      <c r="AC4078" s="50">
        <f t="shared" si="509"/>
        <v>0</v>
      </c>
      <c r="AD4078" s="43">
        <f t="shared" si="510"/>
        <v>0</v>
      </c>
      <c r="AE4078" s="50">
        <f t="shared" si="511"/>
        <v>0</v>
      </c>
    </row>
    <row r="4079" spans="1:31">
      <c r="A4079" s="59" t="str">
        <f t="shared" si="506"/>
        <v/>
      </c>
      <c r="B4079" s="59" t="str">
        <f t="shared" si="512"/>
        <v/>
      </c>
      <c r="V4079" s="59" t="str">
        <f t="shared" si="507"/>
        <v/>
      </c>
      <c r="W4079" s="59" t="str">
        <f t="shared" si="505"/>
        <v/>
      </c>
      <c r="X4079" s="59" t="str">
        <f t="shared" si="508"/>
        <v/>
      </c>
      <c r="AC4079" s="50">
        <f t="shared" si="509"/>
        <v>0</v>
      </c>
      <c r="AD4079" s="43">
        <f t="shared" si="510"/>
        <v>0</v>
      </c>
      <c r="AE4079" s="50">
        <f t="shared" si="511"/>
        <v>0</v>
      </c>
    </row>
    <row r="4080" spans="1:31">
      <c r="A4080" s="59" t="str">
        <f t="shared" si="506"/>
        <v/>
      </c>
      <c r="B4080" s="59" t="str">
        <f t="shared" si="512"/>
        <v/>
      </c>
      <c r="V4080" s="59" t="str">
        <f t="shared" si="507"/>
        <v/>
      </c>
      <c r="W4080" s="59" t="str">
        <f t="shared" si="505"/>
        <v/>
      </c>
      <c r="X4080" s="59" t="str">
        <f t="shared" si="508"/>
        <v/>
      </c>
      <c r="AC4080" s="50">
        <f t="shared" si="509"/>
        <v>0</v>
      </c>
      <c r="AD4080" s="43">
        <f t="shared" si="510"/>
        <v>0</v>
      </c>
      <c r="AE4080" s="50">
        <f t="shared" si="511"/>
        <v>0</v>
      </c>
    </row>
    <row r="4081" spans="1:31">
      <c r="A4081" s="59" t="str">
        <f t="shared" si="506"/>
        <v/>
      </c>
      <c r="B4081" s="59" t="str">
        <f t="shared" si="512"/>
        <v/>
      </c>
      <c r="V4081" s="59" t="str">
        <f t="shared" si="507"/>
        <v/>
      </c>
      <c r="W4081" s="59" t="str">
        <f t="shared" si="505"/>
        <v/>
      </c>
      <c r="X4081" s="59" t="str">
        <f t="shared" si="508"/>
        <v/>
      </c>
      <c r="AC4081" s="50">
        <f t="shared" si="509"/>
        <v>0</v>
      </c>
      <c r="AD4081" s="43">
        <f t="shared" si="510"/>
        <v>0</v>
      </c>
      <c r="AE4081" s="50">
        <f t="shared" si="511"/>
        <v>0</v>
      </c>
    </row>
    <row r="4082" spans="1:31">
      <c r="A4082" s="59" t="str">
        <f t="shared" si="506"/>
        <v/>
      </c>
      <c r="B4082" s="59" t="str">
        <f t="shared" si="512"/>
        <v/>
      </c>
      <c r="V4082" s="59" t="str">
        <f t="shared" si="507"/>
        <v/>
      </c>
      <c r="W4082" s="59" t="str">
        <f t="shared" si="505"/>
        <v/>
      </c>
      <c r="X4082" s="59" t="str">
        <f t="shared" si="508"/>
        <v/>
      </c>
      <c r="AC4082" s="50">
        <f t="shared" si="509"/>
        <v>0</v>
      </c>
      <c r="AD4082" s="43">
        <f t="shared" si="510"/>
        <v>0</v>
      </c>
      <c r="AE4082" s="50">
        <f t="shared" si="511"/>
        <v>0</v>
      </c>
    </row>
    <row r="4083" spans="1:31">
      <c r="A4083" s="59" t="str">
        <f t="shared" si="506"/>
        <v/>
      </c>
      <c r="B4083" s="59" t="str">
        <f t="shared" si="512"/>
        <v/>
      </c>
      <c r="V4083" s="59" t="str">
        <f t="shared" si="507"/>
        <v/>
      </c>
      <c r="W4083" s="59" t="str">
        <f t="shared" si="505"/>
        <v/>
      </c>
      <c r="X4083" s="59" t="str">
        <f t="shared" si="508"/>
        <v/>
      </c>
      <c r="AC4083" s="50">
        <f t="shared" si="509"/>
        <v>0</v>
      </c>
      <c r="AD4083" s="43">
        <f t="shared" si="510"/>
        <v>0</v>
      </c>
      <c r="AE4083" s="50">
        <f t="shared" si="511"/>
        <v>0</v>
      </c>
    </row>
    <row r="4084" spans="1:31">
      <c r="A4084" s="59" t="str">
        <f t="shared" si="506"/>
        <v/>
      </c>
      <c r="B4084" s="59" t="str">
        <f t="shared" si="512"/>
        <v/>
      </c>
      <c r="V4084" s="59" t="str">
        <f t="shared" si="507"/>
        <v/>
      </c>
      <c r="W4084" s="59" t="str">
        <f t="shared" si="505"/>
        <v/>
      </c>
      <c r="X4084" s="59" t="str">
        <f t="shared" si="508"/>
        <v/>
      </c>
      <c r="AC4084" s="50">
        <f t="shared" si="509"/>
        <v>0</v>
      </c>
      <c r="AD4084" s="43">
        <f t="shared" si="510"/>
        <v>0</v>
      </c>
      <c r="AE4084" s="50">
        <f t="shared" si="511"/>
        <v>0</v>
      </c>
    </row>
    <row r="4085" spans="1:31">
      <c r="A4085" s="59" t="str">
        <f t="shared" si="506"/>
        <v/>
      </c>
      <c r="B4085" s="59" t="str">
        <f t="shared" si="512"/>
        <v/>
      </c>
      <c r="V4085" s="59" t="str">
        <f t="shared" si="507"/>
        <v/>
      </c>
      <c r="W4085" s="59" t="str">
        <f t="shared" si="505"/>
        <v/>
      </c>
      <c r="X4085" s="59" t="str">
        <f t="shared" si="508"/>
        <v/>
      </c>
      <c r="AC4085" s="50">
        <f t="shared" si="509"/>
        <v>0</v>
      </c>
      <c r="AD4085" s="43">
        <f t="shared" si="510"/>
        <v>0</v>
      </c>
      <c r="AE4085" s="50">
        <f t="shared" si="511"/>
        <v>0</v>
      </c>
    </row>
    <row r="4086" spans="1:31">
      <c r="A4086" s="59" t="str">
        <f t="shared" si="506"/>
        <v/>
      </c>
      <c r="B4086" s="59" t="str">
        <f t="shared" si="512"/>
        <v/>
      </c>
      <c r="V4086" s="59" t="str">
        <f t="shared" si="507"/>
        <v/>
      </c>
      <c r="W4086" s="59" t="str">
        <f t="shared" si="505"/>
        <v/>
      </c>
      <c r="X4086" s="59" t="str">
        <f t="shared" si="508"/>
        <v/>
      </c>
      <c r="AC4086" s="50">
        <f t="shared" si="509"/>
        <v>0</v>
      </c>
      <c r="AD4086" s="43">
        <f t="shared" si="510"/>
        <v>0</v>
      </c>
      <c r="AE4086" s="50">
        <f t="shared" si="511"/>
        <v>0</v>
      </c>
    </row>
    <row r="4087" spans="1:31">
      <c r="A4087" s="59" t="str">
        <f t="shared" si="506"/>
        <v/>
      </c>
      <c r="B4087" s="59" t="str">
        <f t="shared" si="512"/>
        <v/>
      </c>
      <c r="V4087" s="59" t="str">
        <f t="shared" si="507"/>
        <v/>
      </c>
      <c r="W4087" s="59" t="str">
        <f t="shared" si="505"/>
        <v/>
      </c>
      <c r="X4087" s="59" t="str">
        <f t="shared" si="508"/>
        <v/>
      </c>
      <c r="AC4087" s="50">
        <f t="shared" si="509"/>
        <v>0</v>
      </c>
      <c r="AD4087" s="43">
        <f t="shared" si="510"/>
        <v>0</v>
      </c>
      <c r="AE4087" s="50">
        <f t="shared" si="511"/>
        <v>0</v>
      </c>
    </row>
    <row r="4088" spans="1:31">
      <c r="A4088" s="59" t="str">
        <f t="shared" si="506"/>
        <v/>
      </c>
      <c r="B4088" s="59" t="str">
        <f t="shared" si="512"/>
        <v/>
      </c>
      <c r="V4088" s="59" t="str">
        <f t="shared" si="507"/>
        <v/>
      </c>
      <c r="W4088" s="59" t="str">
        <f t="shared" si="505"/>
        <v/>
      </c>
      <c r="X4088" s="59" t="str">
        <f t="shared" si="508"/>
        <v/>
      </c>
      <c r="AC4088" s="50">
        <f t="shared" si="509"/>
        <v>0</v>
      </c>
      <c r="AD4088" s="43">
        <f t="shared" si="510"/>
        <v>0</v>
      </c>
      <c r="AE4088" s="50">
        <f t="shared" si="511"/>
        <v>0</v>
      </c>
    </row>
    <row r="4089" spans="1:31">
      <c r="A4089" s="59" t="str">
        <f t="shared" si="506"/>
        <v/>
      </c>
      <c r="B4089" s="59" t="str">
        <f t="shared" si="512"/>
        <v/>
      </c>
      <c r="V4089" s="59" t="str">
        <f t="shared" si="507"/>
        <v/>
      </c>
      <c r="W4089" s="59" t="str">
        <f t="shared" si="505"/>
        <v/>
      </c>
      <c r="X4089" s="59" t="str">
        <f t="shared" si="508"/>
        <v/>
      </c>
      <c r="AC4089" s="50">
        <f t="shared" si="509"/>
        <v>0</v>
      </c>
      <c r="AD4089" s="43">
        <f t="shared" si="510"/>
        <v>0</v>
      </c>
      <c r="AE4089" s="50">
        <f t="shared" si="511"/>
        <v>0</v>
      </c>
    </row>
    <row r="4090" spans="1:31">
      <c r="A4090" s="59" t="str">
        <f t="shared" si="506"/>
        <v/>
      </c>
      <c r="B4090" s="59" t="str">
        <f t="shared" si="512"/>
        <v/>
      </c>
      <c r="V4090" s="59" t="str">
        <f t="shared" si="507"/>
        <v/>
      </c>
      <c r="W4090" s="59" t="str">
        <f t="shared" si="505"/>
        <v/>
      </c>
      <c r="X4090" s="59" t="str">
        <f t="shared" si="508"/>
        <v/>
      </c>
      <c r="AC4090" s="50">
        <f t="shared" si="509"/>
        <v>0</v>
      </c>
      <c r="AD4090" s="43">
        <f t="shared" si="510"/>
        <v>0</v>
      </c>
      <c r="AE4090" s="50">
        <f t="shared" si="511"/>
        <v>0</v>
      </c>
    </row>
    <row r="4091" spans="1:31">
      <c r="A4091" s="59" t="str">
        <f t="shared" si="506"/>
        <v/>
      </c>
      <c r="B4091" s="59" t="str">
        <f t="shared" si="512"/>
        <v/>
      </c>
      <c r="V4091" s="59" t="str">
        <f t="shared" si="507"/>
        <v/>
      </c>
      <c r="W4091" s="59" t="str">
        <f t="shared" si="505"/>
        <v/>
      </c>
      <c r="X4091" s="59" t="str">
        <f t="shared" si="508"/>
        <v/>
      </c>
      <c r="AC4091" s="50">
        <f t="shared" si="509"/>
        <v>0</v>
      </c>
      <c r="AD4091" s="43">
        <f t="shared" si="510"/>
        <v>0</v>
      </c>
      <c r="AE4091" s="50">
        <f t="shared" si="511"/>
        <v>0</v>
      </c>
    </row>
    <row r="4092" spans="1:31">
      <c r="A4092" s="59" t="str">
        <f t="shared" si="506"/>
        <v/>
      </c>
      <c r="B4092" s="59" t="str">
        <f t="shared" si="512"/>
        <v/>
      </c>
      <c r="V4092" s="59" t="str">
        <f t="shared" si="507"/>
        <v/>
      </c>
      <c r="W4092" s="59" t="str">
        <f t="shared" si="505"/>
        <v/>
      </c>
      <c r="X4092" s="59" t="str">
        <f t="shared" si="508"/>
        <v/>
      </c>
      <c r="AC4092" s="50">
        <f t="shared" si="509"/>
        <v>0</v>
      </c>
      <c r="AD4092" s="43">
        <f t="shared" si="510"/>
        <v>0</v>
      </c>
      <c r="AE4092" s="50">
        <f t="shared" si="511"/>
        <v>0</v>
      </c>
    </row>
    <row r="4093" spans="1:31">
      <c r="A4093" s="59" t="str">
        <f t="shared" si="506"/>
        <v/>
      </c>
      <c r="B4093" s="59" t="str">
        <f t="shared" si="512"/>
        <v/>
      </c>
      <c r="V4093" s="59" t="str">
        <f t="shared" si="507"/>
        <v/>
      </c>
      <c r="W4093" s="59" t="str">
        <f t="shared" si="505"/>
        <v/>
      </c>
      <c r="X4093" s="59" t="str">
        <f t="shared" si="508"/>
        <v/>
      </c>
      <c r="AC4093" s="50">
        <f t="shared" si="509"/>
        <v>0</v>
      </c>
      <c r="AD4093" s="43">
        <f t="shared" si="510"/>
        <v>0</v>
      </c>
      <c r="AE4093" s="50">
        <f t="shared" si="511"/>
        <v>0</v>
      </c>
    </row>
    <row r="4094" spans="1:31">
      <c r="A4094" s="59" t="str">
        <f t="shared" si="506"/>
        <v/>
      </c>
      <c r="B4094" s="59" t="str">
        <f t="shared" si="512"/>
        <v/>
      </c>
      <c r="V4094" s="59" t="str">
        <f t="shared" si="507"/>
        <v/>
      </c>
      <c r="W4094" s="59" t="str">
        <f t="shared" si="505"/>
        <v/>
      </c>
      <c r="X4094" s="59" t="str">
        <f t="shared" si="508"/>
        <v/>
      </c>
      <c r="AC4094" s="50">
        <f t="shared" si="509"/>
        <v>0</v>
      </c>
      <c r="AD4094" s="43">
        <f t="shared" si="510"/>
        <v>0</v>
      </c>
      <c r="AE4094" s="50">
        <f t="shared" si="511"/>
        <v>0</v>
      </c>
    </row>
    <row r="4095" spans="1:31">
      <c r="A4095" s="59" t="str">
        <f t="shared" si="506"/>
        <v/>
      </c>
      <c r="B4095" s="59" t="str">
        <f t="shared" si="512"/>
        <v/>
      </c>
      <c r="V4095" s="59" t="str">
        <f t="shared" si="507"/>
        <v/>
      </c>
      <c r="W4095" s="59" t="str">
        <f t="shared" si="505"/>
        <v/>
      </c>
      <c r="X4095" s="59" t="str">
        <f t="shared" si="508"/>
        <v/>
      </c>
      <c r="AC4095" s="50">
        <f t="shared" si="509"/>
        <v>0</v>
      </c>
      <c r="AD4095" s="43">
        <f t="shared" si="510"/>
        <v>0</v>
      </c>
      <c r="AE4095" s="50">
        <f t="shared" si="511"/>
        <v>0</v>
      </c>
    </row>
    <row r="4096" spans="1:31">
      <c r="A4096" s="59" t="str">
        <f t="shared" si="506"/>
        <v/>
      </c>
      <c r="B4096" s="59" t="str">
        <f t="shared" si="512"/>
        <v/>
      </c>
      <c r="V4096" s="59" t="str">
        <f t="shared" si="507"/>
        <v/>
      </c>
      <c r="W4096" s="59" t="str">
        <f t="shared" si="505"/>
        <v/>
      </c>
      <c r="X4096" s="59" t="str">
        <f t="shared" si="508"/>
        <v/>
      </c>
      <c r="AC4096" s="50">
        <f t="shared" si="509"/>
        <v>0</v>
      </c>
      <c r="AD4096" s="43">
        <f t="shared" si="510"/>
        <v>0</v>
      </c>
      <c r="AE4096" s="50">
        <f t="shared" si="511"/>
        <v>0</v>
      </c>
    </row>
    <row r="4097" spans="1:31">
      <c r="A4097" s="59" t="str">
        <f t="shared" si="506"/>
        <v/>
      </c>
      <c r="B4097" s="59" t="str">
        <f t="shared" si="512"/>
        <v/>
      </c>
      <c r="V4097" s="59" t="str">
        <f t="shared" si="507"/>
        <v/>
      </c>
      <c r="W4097" s="59" t="str">
        <f t="shared" si="505"/>
        <v/>
      </c>
      <c r="X4097" s="59" t="str">
        <f t="shared" si="508"/>
        <v/>
      </c>
      <c r="AC4097" s="50">
        <f t="shared" si="509"/>
        <v>0</v>
      </c>
      <c r="AD4097" s="43">
        <f t="shared" si="510"/>
        <v>0</v>
      </c>
      <c r="AE4097" s="50">
        <f t="shared" si="511"/>
        <v>0</v>
      </c>
    </row>
    <row r="4098" spans="1:31">
      <c r="A4098" s="59" t="str">
        <f t="shared" si="506"/>
        <v/>
      </c>
      <c r="B4098" s="59" t="str">
        <f t="shared" si="512"/>
        <v/>
      </c>
      <c r="V4098" s="59" t="str">
        <f t="shared" si="507"/>
        <v/>
      </c>
      <c r="W4098" s="59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59" t="str">
        <f t="shared" si="508"/>
        <v/>
      </c>
      <c r="AC4098" s="50">
        <f t="shared" si="509"/>
        <v>0</v>
      </c>
      <c r="AD4098" s="43">
        <f t="shared" si="510"/>
        <v>0</v>
      </c>
      <c r="AE4098" s="50">
        <f t="shared" si="511"/>
        <v>0</v>
      </c>
    </row>
    <row r="4099" spans="1:31">
      <c r="A4099" s="59" t="str">
        <f t="shared" ref="A4099:A4162" si="514">IF(G4099&amp;Q4099&lt;&gt;"",W4099&amp;Q4099,"")</f>
        <v/>
      </c>
      <c r="B4099" s="59" t="str">
        <f t="shared" si="512"/>
        <v/>
      </c>
      <c r="V4099" s="59" t="str">
        <f t="shared" ref="V4099:V4162" si="515">W4099&amp;H4099</f>
        <v/>
      </c>
      <c r="W4099" s="59" t="str">
        <f t="shared" si="513"/>
        <v/>
      </c>
      <c r="X4099" s="59" t="str">
        <f t="shared" ref="X4099:X4162" si="516">IF(A4099&lt;&gt;"",IFERROR(IF(FIND(" ",G4099)&gt;=1,MID(G4099,FIND(" ",G4099)+1,LEN(G4099)),""),""),"")</f>
        <v/>
      </c>
      <c r="AC4099" s="50">
        <f t="shared" ref="AC4099:AC4162" si="517">IFERROR(VALUE(MID($C4099,1,2)),0)</f>
        <v>0</v>
      </c>
      <c r="AD4099" s="43">
        <f t="shared" ref="AD4099:AD4162" si="518">IFERROR(VALUE(MID($C4099,4,3)),0)</f>
        <v>0</v>
      </c>
      <c r="AE4099" s="50">
        <f t="shared" ref="AE4099:AE4162" si="519">VALUE(RIGHT("00"&amp;AC4099,2)&amp;RIGHT("000"&amp;AD4099,3))</f>
        <v>0</v>
      </c>
    </row>
    <row r="4100" spans="1:31">
      <c r="A4100" s="59" t="str">
        <f t="shared" si="514"/>
        <v/>
      </c>
      <c r="B4100" s="59" t="str">
        <f t="shared" si="512"/>
        <v/>
      </c>
      <c r="V4100" s="59" t="str">
        <f t="shared" si="515"/>
        <v/>
      </c>
      <c r="W4100" s="59" t="str">
        <f t="shared" si="513"/>
        <v/>
      </c>
      <c r="X4100" s="59" t="str">
        <f t="shared" si="516"/>
        <v/>
      </c>
      <c r="AC4100" s="50">
        <f t="shared" si="517"/>
        <v>0</v>
      </c>
      <c r="AD4100" s="43">
        <f t="shared" si="518"/>
        <v>0</v>
      </c>
      <c r="AE4100" s="50">
        <f t="shared" si="519"/>
        <v>0</v>
      </c>
    </row>
    <row r="4101" spans="1:31">
      <c r="A4101" s="59" t="str">
        <f t="shared" si="514"/>
        <v/>
      </c>
      <c r="B4101" s="59" t="str">
        <f t="shared" si="512"/>
        <v/>
      </c>
      <c r="V4101" s="59" t="str">
        <f t="shared" si="515"/>
        <v/>
      </c>
      <c r="W4101" s="59" t="str">
        <f t="shared" si="513"/>
        <v/>
      </c>
      <c r="X4101" s="59" t="str">
        <f t="shared" si="516"/>
        <v/>
      </c>
      <c r="AC4101" s="50">
        <f t="shared" si="517"/>
        <v>0</v>
      </c>
      <c r="AD4101" s="43">
        <f t="shared" si="518"/>
        <v>0</v>
      </c>
      <c r="AE4101" s="50">
        <f t="shared" si="519"/>
        <v>0</v>
      </c>
    </row>
    <row r="4102" spans="1:31">
      <c r="A4102" s="59" t="str">
        <f t="shared" si="514"/>
        <v/>
      </c>
      <c r="B4102" s="59" t="str">
        <f t="shared" si="512"/>
        <v/>
      </c>
      <c r="V4102" s="59" t="str">
        <f t="shared" si="515"/>
        <v/>
      </c>
      <c r="W4102" s="59" t="str">
        <f t="shared" si="513"/>
        <v/>
      </c>
      <c r="X4102" s="59" t="str">
        <f t="shared" si="516"/>
        <v/>
      </c>
      <c r="AC4102" s="50">
        <f t="shared" si="517"/>
        <v>0</v>
      </c>
      <c r="AD4102" s="43">
        <f t="shared" si="518"/>
        <v>0</v>
      </c>
      <c r="AE4102" s="50">
        <f t="shared" si="519"/>
        <v>0</v>
      </c>
    </row>
    <row r="4103" spans="1:31">
      <c r="A4103" s="59" t="str">
        <f t="shared" si="514"/>
        <v/>
      </c>
      <c r="B4103" s="59" t="str">
        <f t="shared" si="512"/>
        <v/>
      </c>
      <c r="V4103" s="59" t="str">
        <f t="shared" si="515"/>
        <v/>
      </c>
      <c r="W4103" s="59" t="str">
        <f t="shared" si="513"/>
        <v/>
      </c>
      <c r="X4103" s="59" t="str">
        <f t="shared" si="516"/>
        <v/>
      </c>
      <c r="AC4103" s="50">
        <f t="shared" si="517"/>
        <v>0</v>
      </c>
      <c r="AD4103" s="43">
        <f t="shared" si="518"/>
        <v>0</v>
      </c>
      <c r="AE4103" s="50">
        <f t="shared" si="519"/>
        <v>0</v>
      </c>
    </row>
    <row r="4104" spans="1:31">
      <c r="A4104" s="59" t="str">
        <f t="shared" si="514"/>
        <v/>
      </c>
      <c r="B4104" s="59" t="str">
        <f t="shared" si="512"/>
        <v/>
      </c>
      <c r="V4104" s="59" t="str">
        <f t="shared" si="515"/>
        <v/>
      </c>
      <c r="W4104" s="59" t="str">
        <f t="shared" si="513"/>
        <v/>
      </c>
      <c r="X4104" s="59" t="str">
        <f t="shared" si="516"/>
        <v/>
      </c>
      <c r="AC4104" s="50">
        <f t="shared" si="517"/>
        <v>0</v>
      </c>
      <c r="AD4104" s="43">
        <f t="shared" si="518"/>
        <v>0</v>
      </c>
      <c r="AE4104" s="50">
        <f t="shared" si="519"/>
        <v>0</v>
      </c>
    </row>
    <row r="4105" spans="1:31">
      <c r="A4105" s="59" t="str">
        <f t="shared" si="514"/>
        <v/>
      </c>
      <c r="B4105" s="59" t="str">
        <f t="shared" si="512"/>
        <v/>
      </c>
      <c r="V4105" s="59" t="str">
        <f t="shared" si="515"/>
        <v/>
      </c>
      <c r="W4105" s="59" t="str">
        <f t="shared" si="513"/>
        <v/>
      </c>
      <c r="X4105" s="59" t="str">
        <f t="shared" si="516"/>
        <v/>
      </c>
      <c r="AC4105" s="50">
        <f t="shared" si="517"/>
        <v>0</v>
      </c>
      <c r="AD4105" s="43">
        <f t="shared" si="518"/>
        <v>0</v>
      </c>
      <c r="AE4105" s="50">
        <f t="shared" si="519"/>
        <v>0</v>
      </c>
    </row>
    <row r="4106" spans="1:31">
      <c r="A4106" s="59" t="str">
        <f t="shared" si="514"/>
        <v/>
      </c>
      <c r="B4106" s="59" t="str">
        <f t="shared" si="512"/>
        <v/>
      </c>
      <c r="V4106" s="59" t="str">
        <f t="shared" si="515"/>
        <v/>
      </c>
      <c r="W4106" s="59" t="str">
        <f t="shared" si="513"/>
        <v/>
      </c>
      <c r="X4106" s="59" t="str">
        <f t="shared" si="516"/>
        <v/>
      </c>
      <c r="AC4106" s="50">
        <f t="shared" si="517"/>
        <v>0</v>
      </c>
      <c r="AD4106" s="43">
        <f t="shared" si="518"/>
        <v>0</v>
      </c>
      <c r="AE4106" s="50">
        <f t="shared" si="519"/>
        <v>0</v>
      </c>
    </row>
    <row r="4107" spans="1:31">
      <c r="A4107" s="59" t="str">
        <f t="shared" si="514"/>
        <v/>
      </c>
      <c r="B4107" s="59" t="str">
        <f t="shared" si="512"/>
        <v/>
      </c>
      <c r="V4107" s="59" t="str">
        <f t="shared" si="515"/>
        <v/>
      </c>
      <c r="W4107" s="59" t="str">
        <f t="shared" si="513"/>
        <v/>
      </c>
      <c r="X4107" s="59" t="str">
        <f t="shared" si="516"/>
        <v/>
      </c>
      <c r="AC4107" s="50">
        <f t="shared" si="517"/>
        <v>0</v>
      </c>
      <c r="AD4107" s="43">
        <f t="shared" si="518"/>
        <v>0</v>
      </c>
      <c r="AE4107" s="50">
        <f t="shared" si="519"/>
        <v>0</v>
      </c>
    </row>
    <row r="4108" spans="1:31">
      <c r="A4108" s="59" t="str">
        <f t="shared" si="514"/>
        <v/>
      </c>
      <c r="B4108" s="59" t="str">
        <f t="shared" si="512"/>
        <v/>
      </c>
      <c r="V4108" s="59" t="str">
        <f t="shared" si="515"/>
        <v/>
      </c>
      <c r="W4108" s="59" t="str">
        <f t="shared" si="513"/>
        <v/>
      </c>
      <c r="X4108" s="59" t="str">
        <f t="shared" si="516"/>
        <v/>
      </c>
      <c r="AC4108" s="50">
        <f t="shared" si="517"/>
        <v>0</v>
      </c>
      <c r="AD4108" s="43">
        <f t="shared" si="518"/>
        <v>0</v>
      </c>
      <c r="AE4108" s="50">
        <f t="shared" si="519"/>
        <v>0</v>
      </c>
    </row>
    <row r="4109" spans="1:31">
      <c r="A4109" s="59" t="str">
        <f t="shared" si="514"/>
        <v/>
      </c>
      <c r="B4109" s="59" t="str">
        <f t="shared" si="512"/>
        <v/>
      </c>
      <c r="V4109" s="59" t="str">
        <f t="shared" si="515"/>
        <v/>
      </c>
      <c r="W4109" s="59" t="str">
        <f t="shared" si="513"/>
        <v/>
      </c>
      <c r="X4109" s="59" t="str">
        <f t="shared" si="516"/>
        <v/>
      </c>
      <c r="AC4109" s="50">
        <f t="shared" si="517"/>
        <v>0</v>
      </c>
      <c r="AD4109" s="43">
        <f t="shared" si="518"/>
        <v>0</v>
      </c>
      <c r="AE4109" s="50">
        <f t="shared" si="519"/>
        <v>0</v>
      </c>
    </row>
    <row r="4110" spans="1:31">
      <c r="A4110" s="59" t="str">
        <f t="shared" si="514"/>
        <v/>
      </c>
      <c r="B4110" s="59" t="str">
        <f t="shared" si="512"/>
        <v/>
      </c>
      <c r="V4110" s="59" t="str">
        <f t="shared" si="515"/>
        <v/>
      </c>
      <c r="W4110" s="59" t="str">
        <f t="shared" si="513"/>
        <v/>
      </c>
      <c r="X4110" s="59" t="str">
        <f t="shared" si="516"/>
        <v/>
      </c>
      <c r="AC4110" s="50">
        <f t="shared" si="517"/>
        <v>0</v>
      </c>
      <c r="AD4110" s="43">
        <f t="shared" si="518"/>
        <v>0</v>
      </c>
      <c r="AE4110" s="50">
        <f t="shared" si="519"/>
        <v>0</v>
      </c>
    </row>
    <row r="4111" spans="1:31">
      <c r="A4111" s="59" t="str">
        <f t="shared" si="514"/>
        <v/>
      </c>
      <c r="B4111" s="59" t="str">
        <f t="shared" si="512"/>
        <v/>
      </c>
      <c r="V4111" s="59" t="str">
        <f t="shared" si="515"/>
        <v/>
      </c>
      <c r="W4111" s="59" t="str">
        <f t="shared" si="513"/>
        <v/>
      </c>
      <c r="X4111" s="59" t="str">
        <f t="shared" si="516"/>
        <v/>
      </c>
      <c r="AC4111" s="50">
        <f t="shared" si="517"/>
        <v>0</v>
      </c>
      <c r="AD4111" s="43">
        <f t="shared" si="518"/>
        <v>0</v>
      </c>
      <c r="AE4111" s="50">
        <f t="shared" si="519"/>
        <v>0</v>
      </c>
    </row>
    <row r="4112" spans="1:31">
      <c r="A4112" s="59" t="str">
        <f t="shared" si="514"/>
        <v/>
      </c>
      <c r="B4112" s="59" t="str">
        <f t="shared" si="512"/>
        <v/>
      </c>
      <c r="V4112" s="59" t="str">
        <f t="shared" si="515"/>
        <v/>
      </c>
      <c r="W4112" s="59" t="str">
        <f t="shared" si="513"/>
        <v/>
      </c>
      <c r="X4112" s="59" t="str">
        <f t="shared" si="516"/>
        <v/>
      </c>
      <c r="AC4112" s="50">
        <f t="shared" si="517"/>
        <v>0</v>
      </c>
      <c r="AD4112" s="43">
        <f t="shared" si="518"/>
        <v>0</v>
      </c>
      <c r="AE4112" s="50">
        <f t="shared" si="519"/>
        <v>0</v>
      </c>
    </row>
    <row r="4113" spans="1:31">
      <c r="A4113" s="59" t="str">
        <f t="shared" si="514"/>
        <v/>
      </c>
      <c r="B4113" s="59" t="str">
        <f t="shared" si="512"/>
        <v/>
      </c>
      <c r="V4113" s="59" t="str">
        <f t="shared" si="515"/>
        <v/>
      </c>
      <c r="W4113" s="59" t="str">
        <f t="shared" si="513"/>
        <v/>
      </c>
      <c r="X4113" s="59" t="str">
        <f t="shared" si="516"/>
        <v/>
      </c>
      <c r="AC4113" s="50">
        <f t="shared" si="517"/>
        <v>0</v>
      </c>
      <c r="AD4113" s="43">
        <f t="shared" si="518"/>
        <v>0</v>
      </c>
      <c r="AE4113" s="50">
        <f t="shared" si="519"/>
        <v>0</v>
      </c>
    </row>
    <row r="4114" spans="1:31">
      <c r="A4114" s="59" t="str">
        <f t="shared" si="514"/>
        <v/>
      </c>
      <c r="B4114" s="59" t="str">
        <f t="shared" si="512"/>
        <v/>
      </c>
      <c r="V4114" s="59" t="str">
        <f t="shared" si="515"/>
        <v/>
      </c>
      <c r="W4114" s="59" t="str">
        <f t="shared" si="513"/>
        <v/>
      </c>
      <c r="X4114" s="59" t="str">
        <f t="shared" si="516"/>
        <v/>
      </c>
      <c r="AC4114" s="50">
        <f t="shared" si="517"/>
        <v>0</v>
      </c>
      <c r="AD4114" s="43">
        <f t="shared" si="518"/>
        <v>0</v>
      </c>
      <c r="AE4114" s="50">
        <f t="shared" si="519"/>
        <v>0</v>
      </c>
    </row>
    <row r="4115" spans="1:31">
      <c r="A4115" s="59" t="str">
        <f t="shared" si="514"/>
        <v/>
      </c>
      <c r="B4115" s="59" t="str">
        <f t="shared" si="512"/>
        <v/>
      </c>
      <c r="V4115" s="59" t="str">
        <f t="shared" si="515"/>
        <v/>
      </c>
      <c r="W4115" s="59" t="str">
        <f t="shared" si="513"/>
        <v/>
      </c>
      <c r="X4115" s="59" t="str">
        <f t="shared" si="516"/>
        <v/>
      </c>
      <c r="AC4115" s="50">
        <f t="shared" si="517"/>
        <v>0</v>
      </c>
      <c r="AD4115" s="43">
        <f t="shared" si="518"/>
        <v>0</v>
      </c>
      <c r="AE4115" s="50">
        <f t="shared" si="519"/>
        <v>0</v>
      </c>
    </row>
    <row r="4116" spans="1:31">
      <c r="A4116" s="59" t="str">
        <f t="shared" si="514"/>
        <v/>
      </c>
      <c r="B4116" s="59" t="str">
        <f t="shared" si="512"/>
        <v/>
      </c>
      <c r="V4116" s="59" t="str">
        <f t="shared" si="515"/>
        <v/>
      </c>
      <c r="W4116" s="59" t="str">
        <f t="shared" si="513"/>
        <v/>
      </c>
      <c r="X4116" s="59" t="str">
        <f t="shared" si="516"/>
        <v/>
      </c>
      <c r="AC4116" s="50">
        <f t="shared" si="517"/>
        <v>0</v>
      </c>
      <c r="AD4116" s="43">
        <f t="shared" si="518"/>
        <v>0</v>
      </c>
      <c r="AE4116" s="50">
        <f t="shared" si="519"/>
        <v>0</v>
      </c>
    </row>
    <row r="4117" spans="1:31">
      <c r="A4117" s="59" t="str">
        <f t="shared" si="514"/>
        <v/>
      </c>
      <c r="B4117" s="59" t="str">
        <f t="shared" si="512"/>
        <v/>
      </c>
      <c r="V4117" s="59" t="str">
        <f t="shared" si="515"/>
        <v/>
      </c>
      <c r="W4117" s="59" t="str">
        <f t="shared" si="513"/>
        <v/>
      </c>
      <c r="X4117" s="59" t="str">
        <f t="shared" si="516"/>
        <v/>
      </c>
      <c r="AC4117" s="50">
        <f t="shared" si="517"/>
        <v>0</v>
      </c>
      <c r="AD4117" s="43">
        <f t="shared" si="518"/>
        <v>0</v>
      </c>
      <c r="AE4117" s="50">
        <f t="shared" si="519"/>
        <v>0</v>
      </c>
    </row>
    <row r="4118" spans="1:31">
      <c r="A4118" s="59" t="str">
        <f t="shared" si="514"/>
        <v/>
      </c>
      <c r="B4118" s="59" t="str">
        <f t="shared" si="512"/>
        <v/>
      </c>
      <c r="V4118" s="59" t="str">
        <f t="shared" si="515"/>
        <v/>
      </c>
      <c r="W4118" s="59" t="str">
        <f t="shared" si="513"/>
        <v/>
      </c>
      <c r="X4118" s="59" t="str">
        <f t="shared" si="516"/>
        <v/>
      </c>
      <c r="AC4118" s="50">
        <f t="shared" si="517"/>
        <v>0</v>
      </c>
      <c r="AD4118" s="43">
        <f t="shared" si="518"/>
        <v>0</v>
      </c>
      <c r="AE4118" s="50">
        <f t="shared" si="519"/>
        <v>0</v>
      </c>
    </row>
    <row r="4119" spans="1:31">
      <c r="A4119" s="59" t="str">
        <f t="shared" si="514"/>
        <v/>
      </c>
      <c r="B4119" s="59" t="str">
        <f t="shared" si="512"/>
        <v/>
      </c>
      <c r="V4119" s="59" t="str">
        <f t="shared" si="515"/>
        <v/>
      </c>
      <c r="W4119" s="59" t="str">
        <f t="shared" si="513"/>
        <v/>
      </c>
      <c r="X4119" s="59" t="str">
        <f t="shared" si="516"/>
        <v/>
      </c>
      <c r="AC4119" s="50">
        <f t="shared" si="517"/>
        <v>0</v>
      </c>
      <c r="AD4119" s="43">
        <f t="shared" si="518"/>
        <v>0</v>
      </c>
      <c r="AE4119" s="50">
        <f t="shared" si="519"/>
        <v>0</v>
      </c>
    </row>
    <row r="4120" spans="1:31">
      <c r="A4120" s="59" t="str">
        <f t="shared" si="514"/>
        <v/>
      </c>
      <c r="B4120" s="59" t="str">
        <f t="shared" si="512"/>
        <v/>
      </c>
      <c r="V4120" s="59" t="str">
        <f t="shared" si="515"/>
        <v/>
      </c>
      <c r="W4120" s="59" t="str">
        <f t="shared" si="513"/>
        <v/>
      </c>
      <c r="X4120" s="59" t="str">
        <f t="shared" si="516"/>
        <v/>
      </c>
      <c r="AC4120" s="50">
        <f t="shared" si="517"/>
        <v>0</v>
      </c>
      <c r="AD4120" s="43">
        <f t="shared" si="518"/>
        <v>0</v>
      </c>
      <c r="AE4120" s="50">
        <f t="shared" si="519"/>
        <v>0</v>
      </c>
    </row>
    <row r="4121" spans="1:31">
      <c r="A4121" s="59" t="str">
        <f t="shared" si="514"/>
        <v/>
      </c>
      <c r="B4121" s="59" t="str">
        <f t="shared" si="512"/>
        <v/>
      </c>
      <c r="V4121" s="59" t="str">
        <f t="shared" si="515"/>
        <v/>
      </c>
      <c r="W4121" s="59" t="str">
        <f t="shared" si="513"/>
        <v/>
      </c>
      <c r="X4121" s="59" t="str">
        <f t="shared" si="516"/>
        <v/>
      </c>
      <c r="AC4121" s="50">
        <f t="shared" si="517"/>
        <v>0</v>
      </c>
      <c r="AD4121" s="43">
        <f t="shared" si="518"/>
        <v>0</v>
      </c>
      <c r="AE4121" s="50">
        <f t="shared" si="519"/>
        <v>0</v>
      </c>
    </row>
    <row r="4122" spans="1:31">
      <c r="A4122" s="59" t="str">
        <f t="shared" si="514"/>
        <v/>
      </c>
      <c r="B4122" s="59" t="str">
        <f t="shared" si="512"/>
        <v/>
      </c>
      <c r="V4122" s="59" t="str">
        <f t="shared" si="515"/>
        <v/>
      </c>
      <c r="W4122" s="59" t="str">
        <f t="shared" si="513"/>
        <v/>
      </c>
      <c r="X4122" s="59" t="str">
        <f t="shared" si="516"/>
        <v/>
      </c>
      <c r="AC4122" s="50">
        <f t="shared" si="517"/>
        <v>0</v>
      </c>
      <c r="AD4122" s="43">
        <f t="shared" si="518"/>
        <v>0</v>
      </c>
      <c r="AE4122" s="50">
        <f t="shared" si="519"/>
        <v>0</v>
      </c>
    </row>
    <row r="4123" spans="1:31">
      <c r="A4123" s="59" t="str">
        <f t="shared" si="514"/>
        <v/>
      </c>
      <c r="B4123" s="59" t="str">
        <f t="shared" si="512"/>
        <v/>
      </c>
      <c r="V4123" s="59" t="str">
        <f t="shared" si="515"/>
        <v/>
      </c>
      <c r="W4123" s="59" t="str">
        <f t="shared" si="513"/>
        <v/>
      </c>
      <c r="X4123" s="59" t="str">
        <f t="shared" si="516"/>
        <v/>
      </c>
      <c r="AC4123" s="50">
        <f t="shared" si="517"/>
        <v>0</v>
      </c>
      <c r="AD4123" s="43">
        <f t="shared" si="518"/>
        <v>0</v>
      </c>
      <c r="AE4123" s="50">
        <f t="shared" si="519"/>
        <v>0</v>
      </c>
    </row>
    <row r="4124" spans="1:31">
      <c r="A4124" s="59" t="str">
        <f t="shared" si="514"/>
        <v/>
      </c>
      <c r="B4124" s="59" t="str">
        <f t="shared" si="512"/>
        <v/>
      </c>
      <c r="V4124" s="59" t="str">
        <f t="shared" si="515"/>
        <v/>
      </c>
      <c r="W4124" s="59" t="str">
        <f t="shared" si="513"/>
        <v/>
      </c>
      <c r="X4124" s="59" t="str">
        <f t="shared" si="516"/>
        <v/>
      </c>
      <c r="AC4124" s="50">
        <f t="shared" si="517"/>
        <v>0</v>
      </c>
      <c r="AD4124" s="43">
        <f t="shared" si="518"/>
        <v>0</v>
      </c>
      <c r="AE4124" s="50">
        <f t="shared" si="519"/>
        <v>0</v>
      </c>
    </row>
    <row r="4125" spans="1:31">
      <c r="A4125" s="59" t="str">
        <f t="shared" si="514"/>
        <v/>
      </c>
      <c r="B4125" s="59" t="str">
        <f t="shared" si="512"/>
        <v/>
      </c>
      <c r="V4125" s="59" t="str">
        <f t="shared" si="515"/>
        <v/>
      </c>
      <c r="W4125" s="59" t="str">
        <f t="shared" si="513"/>
        <v/>
      </c>
      <c r="X4125" s="59" t="str">
        <f t="shared" si="516"/>
        <v/>
      </c>
      <c r="AC4125" s="50">
        <f t="shared" si="517"/>
        <v>0</v>
      </c>
      <c r="AD4125" s="43">
        <f t="shared" si="518"/>
        <v>0</v>
      </c>
      <c r="AE4125" s="50">
        <f t="shared" si="519"/>
        <v>0</v>
      </c>
    </row>
    <row r="4126" spans="1:31">
      <c r="A4126" s="59" t="str">
        <f t="shared" si="514"/>
        <v/>
      </c>
      <c r="B4126" s="59" t="str">
        <f t="shared" si="512"/>
        <v/>
      </c>
      <c r="V4126" s="59" t="str">
        <f t="shared" si="515"/>
        <v/>
      </c>
      <c r="W4126" s="59" t="str">
        <f t="shared" si="513"/>
        <v/>
      </c>
      <c r="X4126" s="59" t="str">
        <f t="shared" si="516"/>
        <v/>
      </c>
      <c r="AC4126" s="50">
        <f t="shared" si="517"/>
        <v>0</v>
      </c>
      <c r="AD4126" s="43">
        <f t="shared" si="518"/>
        <v>0</v>
      </c>
      <c r="AE4126" s="50">
        <f t="shared" si="519"/>
        <v>0</v>
      </c>
    </row>
    <row r="4127" spans="1:31">
      <c r="A4127" s="59" t="str">
        <f t="shared" si="514"/>
        <v/>
      </c>
      <c r="B4127" s="59" t="str">
        <f t="shared" si="512"/>
        <v/>
      </c>
      <c r="V4127" s="59" t="str">
        <f t="shared" si="515"/>
        <v/>
      </c>
      <c r="W4127" s="59" t="str">
        <f t="shared" si="513"/>
        <v/>
      </c>
      <c r="X4127" s="59" t="str">
        <f t="shared" si="516"/>
        <v/>
      </c>
      <c r="AC4127" s="50">
        <f t="shared" si="517"/>
        <v>0</v>
      </c>
      <c r="AD4127" s="43">
        <f t="shared" si="518"/>
        <v>0</v>
      </c>
      <c r="AE4127" s="50">
        <f t="shared" si="519"/>
        <v>0</v>
      </c>
    </row>
    <row r="4128" spans="1:31">
      <c r="A4128" s="59" t="str">
        <f t="shared" si="514"/>
        <v/>
      </c>
      <c r="B4128" s="59" t="str">
        <f t="shared" si="512"/>
        <v/>
      </c>
      <c r="V4128" s="59" t="str">
        <f t="shared" si="515"/>
        <v/>
      </c>
      <c r="W4128" s="59" t="str">
        <f t="shared" si="513"/>
        <v/>
      </c>
      <c r="X4128" s="59" t="str">
        <f t="shared" si="516"/>
        <v/>
      </c>
      <c r="AC4128" s="50">
        <f t="shared" si="517"/>
        <v>0</v>
      </c>
      <c r="AD4128" s="43">
        <f t="shared" si="518"/>
        <v>0</v>
      </c>
      <c r="AE4128" s="50">
        <f t="shared" si="519"/>
        <v>0</v>
      </c>
    </row>
    <row r="4129" spans="1:31">
      <c r="A4129" s="59" t="str">
        <f t="shared" si="514"/>
        <v/>
      </c>
      <c r="B4129" s="59" t="str">
        <f t="shared" ref="B4129:B4192" si="520">IF(C4129&lt;&gt;"",LEFT(C4129,9),"")</f>
        <v/>
      </c>
      <c r="V4129" s="59" t="str">
        <f t="shared" si="515"/>
        <v/>
      </c>
      <c r="W4129" s="59" t="str">
        <f t="shared" si="513"/>
        <v/>
      </c>
      <c r="X4129" s="59" t="str">
        <f t="shared" si="516"/>
        <v/>
      </c>
      <c r="AC4129" s="50">
        <f t="shared" si="517"/>
        <v>0</v>
      </c>
      <c r="AD4129" s="43">
        <f t="shared" si="518"/>
        <v>0</v>
      </c>
      <c r="AE4129" s="50">
        <f t="shared" si="519"/>
        <v>0</v>
      </c>
    </row>
    <row r="4130" spans="1:31">
      <c r="A4130" s="59" t="str">
        <f t="shared" si="514"/>
        <v/>
      </c>
      <c r="B4130" s="59" t="str">
        <f t="shared" si="520"/>
        <v/>
      </c>
      <c r="V4130" s="59" t="str">
        <f t="shared" si="515"/>
        <v/>
      </c>
      <c r="W4130" s="59" t="str">
        <f t="shared" si="513"/>
        <v/>
      </c>
      <c r="X4130" s="59" t="str">
        <f t="shared" si="516"/>
        <v/>
      </c>
      <c r="AC4130" s="50">
        <f t="shared" si="517"/>
        <v>0</v>
      </c>
      <c r="AD4130" s="43">
        <f t="shared" si="518"/>
        <v>0</v>
      </c>
      <c r="AE4130" s="50">
        <f t="shared" si="519"/>
        <v>0</v>
      </c>
    </row>
    <row r="4131" spans="1:31">
      <c r="A4131" s="59" t="str">
        <f t="shared" si="514"/>
        <v/>
      </c>
      <c r="B4131" s="59" t="str">
        <f t="shared" si="520"/>
        <v/>
      </c>
      <c r="V4131" s="59" t="str">
        <f t="shared" si="515"/>
        <v/>
      </c>
      <c r="W4131" s="59" t="str">
        <f t="shared" si="513"/>
        <v/>
      </c>
      <c r="X4131" s="59" t="str">
        <f t="shared" si="516"/>
        <v/>
      </c>
      <c r="AC4131" s="50">
        <f t="shared" si="517"/>
        <v>0</v>
      </c>
      <c r="AD4131" s="43">
        <f t="shared" si="518"/>
        <v>0</v>
      </c>
      <c r="AE4131" s="50">
        <f t="shared" si="519"/>
        <v>0</v>
      </c>
    </row>
    <row r="4132" spans="1:31">
      <c r="A4132" s="59" t="str">
        <f t="shared" si="514"/>
        <v/>
      </c>
      <c r="B4132" s="59" t="str">
        <f t="shared" si="520"/>
        <v/>
      </c>
      <c r="V4132" s="59" t="str">
        <f t="shared" si="515"/>
        <v/>
      </c>
      <c r="W4132" s="59" t="str">
        <f t="shared" si="513"/>
        <v/>
      </c>
      <c r="X4132" s="59" t="str">
        <f t="shared" si="516"/>
        <v/>
      </c>
      <c r="AC4132" s="50">
        <f t="shared" si="517"/>
        <v>0</v>
      </c>
      <c r="AD4132" s="43">
        <f t="shared" si="518"/>
        <v>0</v>
      </c>
      <c r="AE4132" s="50">
        <f t="shared" si="519"/>
        <v>0</v>
      </c>
    </row>
    <row r="4133" spans="1:31">
      <c r="A4133" s="59" t="str">
        <f t="shared" si="514"/>
        <v/>
      </c>
      <c r="B4133" s="59" t="str">
        <f t="shared" si="520"/>
        <v/>
      </c>
      <c r="V4133" s="59" t="str">
        <f t="shared" si="515"/>
        <v/>
      </c>
      <c r="W4133" s="59" t="str">
        <f t="shared" si="513"/>
        <v/>
      </c>
      <c r="X4133" s="59" t="str">
        <f t="shared" si="516"/>
        <v/>
      </c>
      <c r="AC4133" s="50">
        <f t="shared" si="517"/>
        <v>0</v>
      </c>
      <c r="AD4133" s="43">
        <f t="shared" si="518"/>
        <v>0</v>
      </c>
      <c r="AE4133" s="50">
        <f t="shared" si="519"/>
        <v>0</v>
      </c>
    </row>
    <row r="4134" spans="1:31">
      <c r="A4134" s="59" t="str">
        <f t="shared" si="514"/>
        <v/>
      </c>
      <c r="B4134" s="59" t="str">
        <f t="shared" si="520"/>
        <v/>
      </c>
      <c r="V4134" s="59" t="str">
        <f t="shared" si="515"/>
        <v/>
      </c>
      <c r="W4134" s="59" t="str">
        <f t="shared" si="513"/>
        <v/>
      </c>
      <c r="X4134" s="59" t="str">
        <f t="shared" si="516"/>
        <v/>
      </c>
      <c r="AC4134" s="50">
        <f t="shared" si="517"/>
        <v>0</v>
      </c>
      <c r="AD4134" s="43">
        <f t="shared" si="518"/>
        <v>0</v>
      </c>
      <c r="AE4134" s="50">
        <f t="shared" si="519"/>
        <v>0</v>
      </c>
    </row>
    <row r="4135" spans="1:31">
      <c r="A4135" s="59" t="str">
        <f t="shared" si="514"/>
        <v/>
      </c>
      <c r="B4135" s="59" t="str">
        <f t="shared" si="520"/>
        <v/>
      </c>
      <c r="V4135" s="59" t="str">
        <f t="shared" si="515"/>
        <v/>
      </c>
      <c r="W4135" s="59" t="str">
        <f t="shared" si="513"/>
        <v/>
      </c>
      <c r="X4135" s="59" t="str">
        <f t="shared" si="516"/>
        <v/>
      </c>
      <c r="AC4135" s="50">
        <f t="shared" si="517"/>
        <v>0</v>
      </c>
      <c r="AD4135" s="43">
        <f t="shared" si="518"/>
        <v>0</v>
      </c>
      <c r="AE4135" s="50">
        <f t="shared" si="519"/>
        <v>0</v>
      </c>
    </row>
    <row r="4136" spans="1:31">
      <c r="A4136" s="59" t="str">
        <f t="shared" si="514"/>
        <v/>
      </c>
      <c r="B4136" s="59" t="str">
        <f t="shared" si="520"/>
        <v/>
      </c>
      <c r="V4136" s="59" t="str">
        <f t="shared" si="515"/>
        <v/>
      </c>
      <c r="W4136" s="59" t="str">
        <f t="shared" si="513"/>
        <v/>
      </c>
      <c r="X4136" s="59" t="str">
        <f t="shared" si="516"/>
        <v/>
      </c>
      <c r="AC4136" s="50">
        <f t="shared" si="517"/>
        <v>0</v>
      </c>
      <c r="AD4136" s="43">
        <f t="shared" si="518"/>
        <v>0</v>
      </c>
      <c r="AE4136" s="50">
        <f t="shared" si="519"/>
        <v>0</v>
      </c>
    </row>
    <row r="4137" spans="1:31">
      <c r="A4137" s="59" t="str">
        <f t="shared" si="514"/>
        <v/>
      </c>
      <c r="B4137" s="59" t="str">
        <f t="shared" si="520"/>
        <v/>
      </c>
      <c r="V4137" s="59" t="str">
        <f t="shared" si="515"/>
        <v/>
      </c>
      <c r="W4137" s="59" t="str">
        <f t="shared" si="513"/>
        <v/>
      </c>
      <c r="X4137" s="59" t="str">
        <f t="shared" si="516"/>
        <v/>
      </c>
      <c r="AC4137" s="50">
        <f t="shared" si="517"/>
        <v>0</v>
      </c>
      <c r="AD4137" s="43">
        <f t="shared" si="518"/>
        <v>0</v>
      </c>
      <c r="AE4137" s="50">
        <f t="shared" si="519"/>
        <v>0</v>
      </c>
    </row>
    <row r="4138" spans="1:31">
      <c r="A4138" s="59" t="str">
        <f t="shared" si="514"/>
        <v/>
      </c>
      <c r="B4138" s="59" t="str">
        <f t="shared" si="520"/>
        <v/>
      </c>
      <c r="V4138" s="59" t="str">
        <f t="shared" si="515"/>
        <v/>
      </c>
      <c r="W4138" s="59" t="str">
        <f t="shared" si="513"/>
        <v/>
      </c>
      <c r="X4138" s="59" t="str">
        <f t="shared" si="516"/>
        <v/>
      </c>
      <c r="AC4138" s="50">
        <f t="shared" si="517"/>
        <v>0</v>
      </c>
      <c r="AD4138" s="43">
        <f t="shared" si="518"/>
        <v>0</v>
      </c>
      <c r="AE4138" s="50">
        <f t="shared" si="519"/>
        <v>0</v>
      </c>
    </row>
    <row r="4139" spans="1:31">
      <c r="A4139" s="59" t="str">
        <f t="shared" si="514"/>
        <v/>
      </c>
      <c r="B4139" s="59" t="str">
        <f t="shared" si="520"/>
        <v/>
      </c>
      <c r="V4139" s="59" t="str">
        <f t="shared" si="515"/>
        <v/>
      </c>
      <c r="W4139" s="59" t="str">
        <f t="shared" si="513"/>
        <v/>
      </c>
      <c r="X4139" s="59" t="str">
        <f t="shared" si="516"/>
        <v/>
      </c>
      <c r="AC4139" s="50">
        <f t="shared" si="517"/>
        <v>0</v>
      </c>
      <c r="AD4139" s="43">
        <f t="shared" si="518"/>
        <v>0</v>
      </c>
      <c r="AE4139" s="50">
        <f t="shared" si="519"/>
        <v>0</v>
      </c>
    </row>
    <row r="4140" spans="1:31">
      <c r="A4140" s="59" t="str">
        <f t="shared" si="514"/>
        <v/>
      </c>
      <c r="B4140" s="59" t="str">
        <f t="shared" si="520"/>
        <v/>
      </c>
      <c r="V4140" s="59" t="str">
        <f t="shared" si="515"/>
        <v/>
      </c>
      <c r="W4140" s="59" t="str">
        <f t="shared" si="513"/>
        <v/>
      </c>
      <c r="X4140" s="59" t="str">
        <f t="shared" si="516"/>
        <v/>
      </c>
      <c r="AC4140" s="50">
        <f t="shared" si="517"/>
        <v>0</v>
      </c>
      <c r="AD4140" s="43">
        <f t="shared" si="518"/>
        <v>0</v>
      </c>
      <c r="AE4140" s="50">
        <f t="shared" si="519"/>
        <v>0</v>
      </c>
    </row>
    <row r="4141" spans="1:31">
      <c r="A4141" s="59" t="str">
        <f t="shared" si="514"/>
        <v/>
      </c>
      <c r="B4141" s="59" t="str">
        <f t="shared" si="520"/>
        <v/>
      </c>
      <c r="V4141" s="59" t="str">
        <f t="shared" si="515"/>
        <v/>
      </c>
      <c r="W4141" s="59" t="str">
        <f t="shared" si="513"/>
        <v/>
      </c>
      <c r="X4141" s="59" t="str">
        <f t="shared" si="516"/>
        <v/>
      </c>
      <c r="AC4141" s="50">
        <f t="shared" si="517"/>
        <v>0</v>
      </c>
      <c r="AD4141" s="43">
        <f t="shared" si="518"/>
        <v>0</v>
      </c>
      <c r="AE4141" s="50">
        <f t="shared" si="519"/>
        <v>0</v>
      </c>
    </row>
    <row r="4142" spans="1:31">
      <c r="A4142" s="59" t="str">
        <f t="shared" si="514"/>
        <v/>
      </c>
      <c r="B4142" s="59" t="str">
        <f t="shared" si="520"/>
        <v/>
      </c>
      <c r="V4142" s="59" t="str">
        <f t="shared" si="515"/>
        <v/>
      </c>
      <c r="W4142" s="59" t="str">
        <f t="shared" si="513"/>
        <v/>
      </c>
      <c r="X4142" s="59" t="str">
        <f t="shared" si="516"/>
        <v/>
      </c>
      <c r="AC4142" s="50">
        <f t="shared" si="517"/>
        <v>0</v>
      </c>
      <c r="AD4142" s="43">
        <f t="shared" si="518"/>
        <v>0</v>
      </c>
      <c r="AE4142" s="50">
        <f t="shared" si="519"/>
        <v>0</v>
      </c>
    </row>
    <row r="4143" spans="1:31">
      <c r="A4143" s="59" t="str">
        <f t="shared" si="514"/>
        <v/>
      </c>
      <c r="B4143" s="59" t="str">
        <f t="shared" si="520"/>
        <v/>
      </c>
      <c r="V4143" s="59" t="str">
        <f t="shared" si="515"/>
        <v/>
      </c>
      <c r="W4143" s="59" t="str">
        <f t="shared" si="513"/>
        <v/>
      </c>
      <c r="X4143" s="59" t="str">
        <f t="shared" si="516"/>
        <v/>
      </c>
      <c r="AC4143" s="50">
        <f t="shared" si="517"/>
        <v>0</v>
      </c>
      <c r="AD4143" s="43">
        <f t="shared" si="518"/>
        <v>0</v>
      </c>
      <c r="AE4143" s="50">
        <f t="shared" si="519"/>
        <v>0</v>
      </c>
    </row>
    <row r="4144" spans="1:31">
      <c r="A4144" s="59" t="str">
        <f t="shared" si="514"/>
        <v/>
      </c>
      <c r="B4144" s="59" t="str">
        <f t="shared" si="520"/>
        <v/>
      </c>
      <c r="V4144" s="59" t="str">
        <f t="shared" si="515"/>
        <v/>
      </c>
      <c r="W4144" s="59" t="str">
        <f t="shared" si="513"/>
        <v/>
      </c>
      <c r="X4144" s="59" t="str">
        <f t="shared" si="516"/>
        <v/>
      </c>
      <c r="AC4144" s="50">
        <f t="shared" si="517"/>
        <v>0</v>
      </c>
      <c r="AD4144" s="43">
        <f t="shared" si="518"/>
        <v>0</v>
      </c>
      <c r="AE4144" s="50">
        <f t="shared" si="519"/>
        <v>0</v>
      </c>
    </row>
    <row r="4145" spans="1:31">
      <c r="A4145" s="59" t="str">
        <f t="shared" si="514"/>
        <v/>
      </c>
      <c r="B4145" s="59" t="str">
        <f t="shared" si="520"/>
        <v/>
      </c>
      <c r="V4145" s="59" t="str">
        <f t="shared" si="515"/>
        <v/>
      </c>
      <c r="W4145" s="59" t="str">
        <f t="shared" si="513"/>
        <v/>
      </c>
      <c r="X4145" s="59" t="str">
        <f t="shared" si="516"/>
        <v/>
      </c>
      <c r="AC4145" s="50">
        <f t="shared" si="517"/>
        <v>0</v>
      </c>
      <c r="AD4145" s="43">
        <f t="shared" si="518"/>
        <v>0</v>
      </c>
      <c r="AE4145" s="50">
        <f t="shared" si="519"/>
        <v>0</v>
      </c>
    </row>
    <row r="4146" spans="1:31">
      <c r="A4146" s="59" t="str">
        <f t="shared" si="514"/>
        <v/>
      </c>
      <c r="B4146" s="59" t="str">
        <f t="shared" si="520"/>
        <v/>
      </c>
      <c r="V4146" s="59" t="str">
        <f t="shared" si="515"/>
        <v/>
      </c>
      <c r="W4146" s="59" t="str">
        <f t="shared" si="513"/>
        <v/>
      </c>
      <c r="X4146" s="59" t="str">
        <f t="shared" si="516"/>
        <v/>
      </c>
      <c r="AC4146" s="50">
        <f t="shared" si="517"/>
        <v>0</v>
      </c>
      <c r="AD4146" s="43">
        <f t="shared" si="518"/>
        <v>0</v>
      </c>
      <c r="AE4146" s="50">
        <f t="shared" si="519"/>
        <v>0</v>
      </c>
    </row>
    <row r="4147" spans="1:31">
      <c r="A4147" s="59" t="str">
        <f t="shared" si="514"/>
        <v/>
      </c>
      <c r="B4147" s="59" t="str">
        <f t="shared" si="520"/>
        <v/>
      </c>
      <c r="V4147" s="59" t="str">
        <f t="shared" si="515"/>
        <v/>
      </c>
      <c r="W4147" s="59" t="str">
        <f t="shared" si="513"/>
        <v/>
      </c>
      <c r="X4147" s="59" t="str">
        <f t="shared" si="516"/>
        <v/>
      </c>
      <c r="AC4147" s="50">
        <f t="shared" si="517"/>
        <v>0</v>
      </c>
      <c r="AD4147" s="43">
        <f t="shared" si="518"/>
        <v>0</v>
      </c>
      <c r="AE4147" s="50">
        <f t="shared" si="519"/>
        <v>0</v>
      </c>
    </row>
    <row r="4148" spans="1:31">
      <c r="A4148" s="59" t="str">
        <f t="shared" si="514"/>
        <v/>
      </c>
      <c r="B4148" s="59" t="str">
        <f t="shared" si="520"/>
        <v/>
      </c>
      <c r="V4148" s="59" t="str">
        <f t="shared" si="515"/>
        <v/>
      </c>
      <c r="W4148" s="59" t="str">
        <f t="shared" si="513"/>
        <v/>
      </c>
      <c r="X4148" s="59" t="str">
        <f t="shared" si="516"/>
        <v/>
      </c>
      <c r="AC4148" s="50">
        <f t="shared" si="517"/>
        <v>0</v>
      </c>
      <c r="AD4148" s="43">
        <f t="shared" si="518"/>
        <v>0</v>
      </c>
      <c r="AE4148" s="50">
        <f t="shared" si="519"/>
        <v>0</v>
      </c>
    </row>
    <row r="4149" spans="1:31">
      <c r="A4149" s="59" t="str">
        <f t="shared" si="514"/>
        <v/>
      </c>
      <c r="B4149" s="59" t="str">
        <f t="shared" si="520"/>
        <v/>
      </c>
      <c r="V4149" s="59" t="str">
        <f t="shared" si="515"/>
        <v/>
      </c>
      <c r="W4149" s="59" t="str">
        <f t="shared" si="513"/>
        <v/>
      </c>
      <c r="X4149" s="59" t="str">
        <f t="shared" si="516"/>
        <v/>
      </c>
      <c r="AC4149" s="50">
        <f t="shared" si="517"/>
        <v>0</v>
      </c>
      <c r="AD4149" s="43">
        <f t="shared" si="518"/>
        <v>0</v>
      </c>
      <c r="AE4149" s="50">
        <f t="shared" si="519"/>
        <v>0</v>
      </c>
    </row>
    <row r="4150" spans="1:31">
      <c r="A4150" s="59" t="str">
        <f t="shared" si="514"/>
        <v/>
      </c>
      <c r="B4150" s="59" t="str">
        <f t="shared" si="520"/>
        <v/>
      </c>
      <c r="V4150" s="59" t="str">
        <f t="shared" si="515"/>
        <v/>
      </c>
      <c r="W4150" s="59" t="str">
        <f t="shared" si="513"/>
        <v/>
      </c>
      <c r="X4150" s="59" t="str">
        <f t="shared" si="516"/>
        <v/>
      </c>
      <c r="AC4150" s="50">
        <f t="shared" si="517"/>
        <v>0</v>
      </c>
      <c r="AD4150" s="43">
        <f t="shared" si="518"/>
        <v>0</v>
      </c>
      <c r="AE4150" s="50">
        <f t="shared" si="519"/>
        <v>0</v>
      </c>
    </row>
    <row r="4151" spans="1:31">
      <c r="A4151" s="59" t="str">
        <f t="shared" si="514"/>
        <v/>
      </c>
      <c r="B4151" s="59" t="str">
        <f t="shared" si="520"/>
        <v/>
      </c>
      <c r="V4151" s="59" t="str">
        <f t="shared" si="515"/>
        <v/>
      </c>
      <c r="W4151" s="59" t="str">
        <f t="shared" si="513"/>
        <v/>
      </c>
      <c r="X4151" s="59" t="str">
        <f t="shared" si="516"/>
        <v/>
      </c>
      <c r="AC4151" s="50">
        <f t="shared" si="517"/>
        <v>0</v>
      </c>
      <c r="AD4151" s="43">
        <f t="shared" si="518"/>
        <v>0</v>
      </c>
      <c r="AE4151" s="50">
        <f t="shared" si="519"/>
        <v>0</v>
      </c>
    </row>
    <row r="4152" spans="1:31">
      <c r="A4152" s="59" t="str">
        <f t="shared" si="514"/>
        <v/>
      </c>
      <c r="B4152" s="59" t="str">
        <f t="shared" si="520"/>
        <v/>
      </c>
      <c r="V4152" s="59" t="str">
        <f t="shared" si="515"/>
        <v/>
      </c>
      <c r="W4152" s="59" t="str">
        <f t="shared" si="513"/>
        <v/>
      </c>
      <c r="X4152" s="59" t="str">
        <f t="shared" si="516"/>
        <v/>
      </c>
      <c r="AC4152" s="50">
        <f t="shared" si="517"/>
        <v>0</v>
      </c>
      <c r="AD4152" s="43">
        <f t="shared" si="518"/>
        <v>0</v>
      </c>
      <c r="AE4152" s="50">
        <f t="shared" si="519"/>
        <v>0</v>
      </c>
    </row>
    <row r="4153" spans="1:31">
      <c r="A4153" s="59" t="str">
        <f t="shared" si="514"/>
        <v/>
      </c>
      <c r="B4153" s="59" t="str">
        <f t="shared" si="520"/>
        <v/>
      </c>
      <c r="V4153" s="59" t="str">
        <f t="shared" si="515"/>
        <v/>
      </c>
      <c r="W4153" s="59" t="str">
        <f t="shared" si="513"/>
        <v/>
      </c>
      <c r="X4153" s="59" t="str">
        <f t="shared" si="516"/>
        <v/>
      </c>
      <c r="AC4153" s="50">
        <f t="shared" si="517"/>
        <v>0</v>
      </c>
      <c r="AD4153" s="43">
        <f t="shared" si="518"/>
        <v>0</v>
      </c>
      <c r="AE4153" s="50">
        <f t="shared" si="519"/>
        <v>0</v>
      </c>
    </row>
    <row r="4154" spans="1:31">
      <c r="A4154" s="59" t="str">
        <f t="shared" si="514"/>
        <v/>
      </c>
      <c r="B4154" s="59" t="str">
        <f t="shared" si="520"/>
        <v/>
      </c>
      <c r="V4154" s="59" t="str">
        <f t="shared" si="515"/>
        <v/>
      </c>
      <c r="W4154" s="59" t="str">
        <f t="shared" si="513"/>
        <v/>
      </c>
      <c r="X4154" s="59" t="str">
        <f t="shared" si="516"/>
        <v/>
      </c>
      <c r="AC4154" s="50">
        <f t="shared" si="517"/>
        <v>0</v>
      </c>
      <c r="AD4154" s="43">
        <f t="shared" si="518"/>
        <v>0</v>
      </c>
      <c r="AE4154" s="50">
        <f t="shared" si="519"/>
        <v>0</v>
      </c>
    </row>
    <row r="4155" spans="1:31">
      <c r="A4155" s="59" t="str">
        <f t="shared" si="514"/>
        <v/>
      </c>
      <c r="B4155" s="59" t="str">
        <f t="shared" si="520"/>
        <v/>
      </c>
      <c r="V4155" s="59" t="str">
        <f t="shared" si="515"/>
        <v/>
      </c>
      <c r="W4155" s="59" t="str">
        <f t="shared" si="513"/>
        <v/>
      </c>
      <c r="X4155" s="59" t="str">
        <f t="shared" si="516"/>
        <v/>
      </c>
      <c r="AC4155" s="50">
        <f t="shared" si="517"/>
        <v>0</v>
      </c>
      <c r="AD4155" s="43">
        <f t="shared" si="518"/>
        <v>0</v>
      </c>
      <c r="AE4155" s="50">
        <f t="shared" si="519"/>
        <v>0</v>
      </c>
    </row>
    <row r="4156" spans="1:31">
      <c r="A4156" s="59" t="str">
        <f t="shared" si="514"/>
        <v/>
      </c>
      <c r="B4156" s="59" t="str">
        <f t="shared" si="520"/>
        <v/>
      </c>
      <c r="V4156" s="59" t="str">
        <f t="shared" si="515"/>
        <v/>
      </c>
      <c r="W4156" s="59" t="str">
        <f t="shared" si="513"/>
        <v/>
      </c>
      <c r="X4156" s="59" t="str">
        <f t="shared" si="516"/>
        <v/>
      </c>
      <c r="AC4156" s="50">
        <f t="shared" si="517"/>
        <v>0</v>
      </c>
      <c r="AD4156" s="43">
        <f t="shared" si="518"/>
        <v>0</v>
      </c>
      <c r="AE4156" s="50">
        <f t="shared" si="519"/>
        <v>0</v>
      </c>
    </row>
    <row r="4157" spans="1:31">
      <c r="A4157" s="59" t="str">
        <f t="shared" si="514"/>
        <v/>
      </c>
      <c r="B4157" s="59" t="str">
        <f t="shared" si="520"/>
        <v/>
      </c>
      <c r="V4157" s="59" t="str">
        <f t="shared" si="515"/>
        <v/>
      </c>
      <c r="W4157" s="59" t="str">
        <f t="shared" si="513"/>
        <v/>
      </c>
      <c r="X4157" s="59" t="str">
        <f t="shared" si="516"/>
        <v/>
      </c>
      <c r="AC4157" s="50">
        <f t="shared" si="517"/>
        <v>0</v>
      </c>
      <c r="AD4157" s="43">
        <f t="shared" si="518"/>
        <v>0</v>
      </c>
      <c r="AE4157" s="50">
        <f t="shared" si="519"/>
        <v>0</v>
      </c>
    </row>
    <row r="4158" spans="1:31">
      <c r="A4158" s="59" t="str">
        <f t="shared" si="514"/>
        <v/>
      </c>
      <c r="B4158" s="59" t="str">
        <f t="shared" si="520"/>
        <v/>
      </c>
      <c r="V4158" s="59" t="str">
        <f t="shared" si="515"/>
        <v/>
      </c>
      <c r="W4158" s="59" t="str">
        <f t="shared" si="513"/>
        <v/>
      </c>
      <c r="X4158" s="59" t="str">
        <f t="shared" si="516"/>
        <v/>
      </c>
      <c r="AC4158" s="50">
        <f t="shared" si="517"/>
        <v>0</v>
      </c>
      <c r="AD4158" s="43">
        <f t="shared" si="518"/>
        <v>0</v>
      </c>
      <c r="AE4158" s="50">
        <f t="shared" si="519"/>
        <v>0</v>
      </c>
    </row>
    <row r="4159" spans="1:31">
      <c r="A4159" s="59" t="str">
        <f t="shared" si="514"/>
        <v/>
      </c>
      <c r="B4159" s="59" t="str">
        <f t="shared" si="520"/>
        <v/>
      </c>
      <c r="V4159" s="59" t="str">
        <f t="shared" si="515"/>
        <v/>
      </c>
      <c r="W4159" s="59" t="str">
        <f t="shared" si="513"/>
        <v/>
      </c>
      <c r="X4159" s="59" t="str">
        <f t="shared" si="516"/>
        <v/>
      </c>
      <c r="AC4159" s="50">
        <f t="shared" si="517"/>
        <v>0</v>
      </c>
      <c r="AD4159" s="43">
        <f t="shared" si="518"/>
        <v>0</v>
      </c>
      <c r="AE4159" s="50">
        <f t="shared" si="519"/>
        <v>0</v>
      </c>
    </row>
    <row r="4160" spans="1:31">
      <c r="A4160" s="59" t="str">
        <f t="shared" si="514"/>
        <v/>
      </c>
      <c r="B4160" s="59" t="str">
        <f t="shared" si="520"/>
        <v/>
      </c>
      <c r="V4160" s="59" t="str">
        <f t="shared" si="515"/>
        <v/>
      </c>
      <c r="W4160" s="59" t="str">
        <f t="shared" si="513"/>
        <v/>
      </c>
      <c r="X4160" s="59" t="str">
        <f t="shared" si="516"/>
        <v/>
      </c>
      <c r="AC4160" s="50">
        <f t="shared" si="517"/>
        <v>0</v>
      </c>
      <c r="AD4160" s="43">
        <f t="shared" si="518"/>
        <v>0</v>
      </c>
      <c r="AE4160" s="50">
        <f t="shared" si="519"/>
        <v>0</v>
      </c>
    </row>
    <row r="4161" spans="1:31">
      <c r="A4161" s="59" t="str">
        <f t="shared" si="514"/>
        <v/>
      </c>
      <c r="B4161" s="59" t="str">
        <f t="shared" si="520"/>
        <v/>
      </c>
      <c r="V4161" s="59" t="str">
        <f t="shared" si="515"/>
        <v/>
      </c>
      <c r="W4161" s="59" t="str">
        <f t="shared" si="513"/>
        <v/>
      </c>
      <c r="X4161" s="59" t="str">
        <f t="shared" si="516"/>
        <v/>
      </c>
      <c r="AC4161" s="50">
        <f t="shared" si="517"/>
        <v>0</v>
      </c>
      <c r="AD4161" s="43">
        <f t="shared" si="518"/>
        <v>0</v>
      </c>
      <c r="AE4161" s="50">
        <f t="shared" si="519"/>
        <v>0</v>
      </c>
    </row>
    <row r="4162" spans="1:31">
      <c r="A4162" s="59" t="str">
        <f t="shared" si="514"/>
        <v/>
      </c>
      <c r="B4162" s="59" t="str">
        <f t="shared" si="520"/>
        <v/>
      </c>
      <c r="V4162" s="59" t="str">
        <f t="shared" si="515"/>
        <v/>
      </c>
      <c r="W4162" s="59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59" t="str">
        <f t="shared" si="516"/>
        <v/>
      </c>
      <c r="AC4162" s="50">
        <f t="shared" si="517"/>
        <v>0</v>
      </c>
      <c r="AD4162" s="43">
        <f t="shared" si="518"/>
        <v>0</v>
      </c>
      <c r="AE4162" s="50">
        <f t="shared" si="519"/>
        <v>0</v>
      </c>
    </row>
    <row r="4163" spans="1:31">
      <c r="A4163" s="59" t="str">
        <f t="shared" ref="A4163:A4226" si="522">IF(G4163&amp;Q4163&lt;&gt;"",W4163&amp;Q4163,"")</f>
        <v/>
      </c>
      <c r="B4163" s="59" t="str">
        <f t="shared" si="520"/>
        <v/>
      </c>
      <c r="V4163" s="59" t="str">
        <f t="shared" ref="V4163:V4226" si="523">W4163&amp;H4163</f>
        <v/>
      </c>
      <c r="W4163" s="59" t="str">
        <f t="shared" si="521"/>
        <v/>
      </c>
      <c r="X4163" s="59" t="str">
        <f t="shared" ref="X4163:X4226" si="524">IF(A4163&lt;&gt;"",IFERROR(IF(FIND(" ",G4163)&gt;=1,MID(G4163,FIND(" ",G4163)+1,LEN(G4163)),""),""),"")</f>
        <v/>
      </c>
      <c r="AC4163" s="50">
        <f t="shared" ref="AC4163:AC4226" si="525">IFERROR(VALUE(MID($C4163,1,2)),0)</f>
        <v>0</v>
      </c>
      <c r="AD4163" s="43">
        <f t="shared" ref="AD4163:AD4226" si="526">IFERROR(VALUE(MID($C4163,4,3)),0)</f>
        <v>0</v>
      </c>
      <c r="AE4163" s="50">
        <f t="shared" ref="AE4163:AE4226" si="527">VALUE(RIGHT("00"&amp;AC4163,2)&amp;RIGHT("000"&amp;AD4163,3))</f>
        <v>0</v>
      </c>
    </row>
    <row r="4164" spans="1:31">
      <c r="A4164" s="59" t="str">
        <f t="shared" si="522"/>
        <v/>
      </c>
      <c r="B4164" s="59" t="str">
        <f t="shared" si="520"/>
        <v/>
      </c>
      <c r="V4164" s="59" t="str">
        <f t="shared" si="523"/>
        <v/>
      </c>
      <c r="W4164" s="59" t="str">
        <f t="shared" si="521"/>
        <v/>
      </c>
      <c r="X4164" s="59" t="str">
        <f t="shared" si="524"/>
        <v/>
      </c>
      <c r="AC4164" s="50">
        <f t="shared" si="525"/>
        <v>0</v>
      </c>
      <c r="AD4164" s="43">
        <f t="shared" si="526"/>
        <v>0</v>
      </c>
      <c r="AE4164" s="50">
        <f t="shared" si="527"/>
        <v>0</v>
      </c>
    </row>
    <row r="4165" spans="1:31">
      <c r="A4165" s="59" t="str">
        <f t="shared" si="522"/>
        <v/>
      </c>
      <c r="B4165" s="59" t="str">
        <f t="shared" si="520"/>
        <v/>
      </c>
      <c r="V4165" s="59" t="str">
        <f t="shared" si="523"/>
        <v/>
      </c>
      <c r="W4165" s="59" t="str">
        <f t="shared" si="521"/>
        <v/>
      </c>
      <c r="X4165" s="59" t="str">
        <f t="shared" si="524"/>
        <v/>
      </c>
      <c r="AC4165" s="50">
        <f t="shared" si="525"/>
        <v>0</v>
      </c>
      <c r="AD4165" s="43">
        <f t="shared" si="526"/>
        <v>0</v>
      </c>
      <c r="AE4165" s="50">
        <f t="shared" si="527"/>
        <v>0</v>
      </c>
    </row>
    <row r="4166" spans="1:31">
      <c r="A4166" s="59" t="str">
        <f t="shared" si="522"/>
        <v/>
      </c>
      <c r="B4166" s="59" t="str">
        <f t="shared" si="520"/>
        <v/>
      </c>
      <c r="V4166" s="59" t="str">
        <f t="shared" si="523"/>
        <v/>
      </c>
      <c r="W4166" s="59" t="str">
        <f t="shared" si="521"/>
        <v/>
      </c>
      <c r="X4166" s="59" t="str">
        <f t="shared" si="524"/>
        <v/>
      </c>
      <c r="AC4166" s="50">
        <f t="shared" si="525"/>
        <v>0</v>
      </c>
      <c r="AD4166" s="43">
        <f t="shared" si="526"/>
        <v>0</v>
      </c>
      <c r="AE4166" s="50">
        <f t="shared" si="527"/>
        <v>0</v>
      </c>
    </row>
    <row r="4167" spans="1:31">
      <c r="A4167" s="59" t="str">
        <f t="shared" si="522"/>
        <v/>
      </c>
      <c r="B4167" s="59" t="str">
        <f t="shared" si="520"/>
        <v/>
      </c>
      <c r="V4167" s="59" t="str">
        <f t="shared" si="523"/>
        <v/>
      </c>
      <c r="W4167" s="59" t="str">
        <f t="shared" si="521"/>
        <v/>
      </c>
      <c r="X4167" s="59" t="str">
        <f t="shared" si="524"/>
        <v/>
      </c>
      <c r="AC4167" s="50">
        <f t="shared" si="525"/>
        <v>0</v>
      </c>
      <c r="AD4167" s="43">
        <f t="shared" si="526"/>
        <v>0</v>
      </c>
      <c r="AE4167" s="50">
        <f t="shared" si="527"/>
        <v>0</v>
      </c>
    </row>
    <row r="4168" spans="1:31">
      <c r="A4168" s="59" t="str">
        <f t="shared" si="522"/>
        <v/>
      </c>
      <c r="B4168" s="59" t="str">
        <f t="shared" si="520"/>
        <v/>
      </c>
      <c r="V4168" s="59" t="str">
        <f t="shared" si="523"/>
        <v/>
      </c>
      <c r="W4168" s="59" t="str">
        <f t="shared" si="521"/>
        <v/>
      </c>
      <c r="X4168" s="59" t="str">
        <f t="shared" si="524"/>
        <v/>
      </c>
      <c r="AC4168" s="50">
        <f t="shared" si="525"/>
        <v>0</v>
      </c>
      <c r="AD4168" s="43">
        <f t="shared" si="526"/>
        <v>0</v>
      </c>
      <c r="AE4168" s="50">
        <f t="shared" si="527"/>
        <v>0</v>
      </c>
    </row>
    <row r="4169" spans="1:31">
      <c r="A4169" s="59" t="str">
        <f t="shared" si="522"/>
        <v/>
      </c>
      <c r="B4169" s="59" t="str">
        <f t="shared" si="520"/>
        <v/>
      </c>
      <c r="V4169" s="59" t="str">
        <f t="shared" si="523"/>
        <v/>
      </c>
      <c r="W4169" s="59" t="str">
        <f t="shared" si="521"/>
        <v/>
      </c>
      <c r="X4169" s="59" t="str">
        <f t="shared" si="524"/>
        <v/>
      </c>
      <c r="AC4169" s="50">
        <f t="shared" si="525"/>
        <v>0</v>
      </c>
      <c r="AD4169" s="43">
        <f t="shared" si="526"/>
        <v>0</v>
      </c>
      <c r="AE4169" s="50">
        <f t="shared" si="527"/>
        <v>0</v>
      </c>
    </row>
    <row r="4170" spans="1:31">
      <c r="A4170" s="59" t="str">
        <f t="shared" si="522"/>
        <v/>
      </c>
      <c r="B4170" s="59" t="str">
        <f t="shared" si="520"/>
        <v/>
      </c>
      <c r="V4170" s="59" t="str">
        <f t="shared" si="523"/>
        <v/>
      </c>
      <c r="W4170" s="59" t="str">
        <f t="shared" si="521"/>
        <v/>
      </c>
      <c r="X4170" s="59" t="str">
        <f t="shared" si="524"/>
        <v/>
      </c>
      <c r="AC4170" s="50">
        <f t="shared" si="525"/>
        <v>0</v>
      </c>
      <c r="AD4170" s="43">
        <f t="shared" si="526"/>
        <v>0</v>
      </c>
      <c r="AE4170" s="50">
        <f t="shared" si="527"/>
        <v>0</v>
      </c>
    </row>
    <row r="4171" spans="1:31">
      <c r="A4171" s="59" t="str">
        <f t="shared" si="522"/>
        <v/>
      </c>
      <c r="B4171" s="59" t="str">
        <f t="shared" si="520"/>
        <v/>
      </c>
      <c r="V4171" s="59" t="str">
        <f t="shared" si="523"/>
        <v/>
      </c>
      <c r="W4171" s="59" t="str">
        <f t="shared" si="521"/>
        <v/>
      </c>
      <c r="X4171" s="59" t="str">
        <f t="shared" si="524"/>
        <v/>
      </c>
      <c r="AC4171" s="50">
        <f t="shared" si="525"/>
        <v>0</v>
      </c>
      <c r="AD4171" s="43">
        <f t="shared" si="526"/>
        <v>0</v>
      </c>
      <c r="AE4171" s="50">
        <f t="shared" si="527"/>
        <v>0</v>
      </c>
    </row>
    <row r="4172" spans="1:31">
      <c r="A4172" s="59" t="str">
        <f t="shared" si="522"/>
        <v/>
      </c>
      <c r="B4172" s="59" t="str">
        <f t="shared" si="520"/>
        <v/>
      </c>
      <c r="V4172" s="59" t="str">
        <f t="shared" si="523"/>
        <v/>
      </c>
      <c r="W4172" s="59" t="str">
        <f t="shared" si="521"/>
        <v/>
      </c>
      <c r="X4172" s="59" t="str">
        <f t="shared" si="524"/>
        <v/>
      </c>
      <c r="AC4172" s="50">
        <f t="shared" si="525"/>
        <v>0</v>
      </c>
      <c r="AD4172" s="43">
        <f t="shared" si="526"/>
        <v>0</v>
      </c>
      <c r="AE4172" s="50">
        <f t="shared" si="527"/>
        <v>0</v>
      </c>
    </row>
    <row r="4173" spans="1:31">
      <c r="A4173" s="59" t="str">
        <f t="shared" si="522"/>
        <v/>
      </c>
      <c r="B4173" s="59" t="str">
        <f t="shared" si="520"/>
        <v/>
      </c>
      <c r="V4173" s="59" t="str">
        <f t="shared" si="523"/>
        <v/>
      </c>
      <c r="W4173" s="59" t="str">
        <f t="shared" si="521"/>
        <v/>
      </c>
      <c r="X4173" s="59" t="str">
        <f t="shared" si="524"/>
        <v/>
      </c>
      <c r="AC4173" s="50">
        <f t="shared" si="525"/>
        <v>0</v>
      </c>
      <c r="AD4173" s="43">
        <f t="shared" si="526"/>
        <v>0</v>
      </c>
      <c r="AE4173" s="50">
        <f t="shared" si="527"/>
        <v>0</v>
      </c>
    </row>
    <row r="4174" spans="1:31">
      <c r="A4174" s="59" t="str">
        <f t="shared" si="522"/>
        <v/>
      </c>
      <c r="B4174" s="59" t="str">
        <f t="shared" si="520"/>
        <v/>
      </c>
      <c r="V4174" s="59" t="str">
        <f t="shared" si="523"/>
        <v/>
      </c>
      <c r="W4174" s="59" t="str">
        <f t="shared" si="521"/>
        <v/>
      </c>
      <c r="X4174" s="59" t="str">
        <f t="shared" si="524"/>
        <v/>
      </c>
      <c r="AC4174" s="50">
        <f t="shared" si="525"/>
        <v>0</v>
      </c>
      <c r="AD4174" s="43">
        <f t="shared" si="526"/>
        <v>0</v>
      </c>
      <c r="AE4174" s="50">
        <f t="shared" si="527"/>
        <v>0</v>
      </c>
    </row>
    <row r="4175" spans="1:31">
      <c r="A4175" s="59" t="str">
        <f t="shared" si="522"/>
        <v/>
      </c>
      <c r="B4175" s="59" t="str">
        <f t="shared" si="520"/>
        <v/>
      </c>
      <c r="V4175" s="59" t="str">
        <f t="shared" si="523"/>
        <v/>
      </c>
      <c r="W4175" s="59" t="str">
        <f t="shared" si="521"/>
        <v/>
      </c>
      <c r="X4175" s="59" t="str">
        <f t="shared" si="524"/>
        <v/>
      </c>
      <c r="AC4175" s="50">
        <f t="shared" si="525"/>
        <v>0</v>
      </c>
      <c r="AD4175" s="43">
        <f t="shared" si="526"/>
        <v>0</v>
      </c>
      <c r="AE4175" s="50">
        <f t="shared" si="527"/>
        <v>0</v>
      </c>
    </row>
    <row r="4176" spans="1:31">
      <c r="A4176" s="59" t="str">
        <f t="shared" si="522"/>
        <v/>
      </c>
      <c r="B4176" s="59" t="str">
        <f t="shared" si="520"/>
        <v/>
      </c>
      <c r="V4176" s="59" t="str">
        <f t="shared" si="523"/>
        <v/>
      </c>
      <c r="W4176" s="59" t="str">
        <f t="shared" si="521"/>
        <v/>
      </c>
      <c r="X4176" s="59" t="str">
        <f t="shared" si="524"/>
        <v/>
      </c>
      <c r="AC4176" s="50">
        <f t="shared" si="525"/>
        <v>0</v>
      </c>
      <c r="AD4176" s="43">
        <f t="shared" si="526"/>
        <v>0</v>
      </c>
      <c r="AE4176" s="50">
        <f t="shared" si="527"/>
        <v>0</v>
      </c>
    </row>
    <row r="4177" spans="1:31">
      <c r="A4177" s="59" t="str">
        <f t="shared" si="522"/>
        <v/>
      </c>
      <c r="B4177" s="59" t="str">
        <f t="shared" si="520"/>
        <v/>
      </c>
      <c r="V4177" s="59" t="str">
        <f t="shared" si="523"/>
        <v/>
      </c>
      <c r="W4177" s="59" t="str">
        <f t="shared" si="521"/>
        <v/>
      </c>
      <c r="X4177" s="59" t="str">
        <f t="shared" si="524"/>
        <v/>
      </c>
      <c r="AC4177" s="50">
        <f t="shared" si="525"/>
        <v>0</v>
      </c>
      <c r="AD4177" s="43">
        <f t="shared" si="526"/>
        <v>0</v>
      </c>
      <c r="AE4177" s="50">
        <f t="shared" si="527"/>
        <v>0</v>
      </c>
    </row>
    <row r="4178" spans="1:31">
      <c r="A4178" s="59" t="str">
        <f t="shared" si="522"/>
        <v/>
      </c>
      <c r="B4178" s="59" t="str">
        <f t="shared" si="520"/>
        <v/>
      </c>
      <c r="V4178" s="59" t="str">
        <f t="shared" si="523"/>
        <v/>
      </c>
      <c r="W4178" s="59" t="str">
        <f t="shared" si="521"/>
        <v/>
      </c>
      <c r="X4178" s="59" t="str">
        <f t="shared" si="524"/>
        <v/>
      </c>
      <c r="AC4178" s="50">
        <f t="shared" si="525"/>
        <v>0</v>
      </c>
      <c r="AD4178" s="43">
        <f t="shared" si="526"/>
        <v>0</v>
      </c>
      <c r="AE4178" s="50">
        <f t="shared" si="527"/>
        <v>0</v>
      </c>
    </row>
    <row r="4179" spans="1:31">
      <c r="A4179" s="59" t="str">
        <f t="shared" si="522"/>
        <v/>
      </c>
      <c r="B4179" s="59" t="str">
        <f t="shared" si="520"/>
        <v/>
      </c>
      <c r="V4179" s="59" t="str">
        <f t="shared" si="523"/>
        <v/>
      </c>
      <c r="W4179" s="59" t="str">
        <f t="shared" si="521"/>
        <v/>
      </c>
      <c r="X4179" s="59" t="str">
        <f t="shared" si="524"/>
        <v/>
      </c>
      <c r="AC4179" s="50">
        <f t="shared" si="525"/>
        <v>0</v>
      </c>
      <c r="AD4179" s="43">
        <f t="shared" si="526"/>
        <v>0</v>
      </c>
      <c r="AE4179" s="50">
        <f t="shared" si="527"/>
        <v>0</v>
      </c>
    </row>
    <row r="4180" spans="1:31">
      <c r="A4180" s="59" t="str">
        <f t="shared" si="522"/>
        <v/>
      </c>
      <c r="B4180" s="59" t="str">
        <f t="shared" si="520"/>
        <v/>
      </c>
      <c r="V4180" s="59" t="str">
        <f t="shared" si="523"/>
        <v/>
      </c>
      <c r="W4180" s="59" t="str">
        <f t="shared" si="521"/>
        <v/>
      </c>
      <c r="X4180" s="59" t="str">
        <f t="shared" si="524"/>
        <v/>
      </c>
      <c r="AC4180" s="50">
        <f t="shared" si="525"/>
        <v>0</v>
      </c>
      <c r="AD4180" s="43">
        <f t="shared" si="526"/>
        <v>0</v>
      </c>
      <c r="AE4180" s="50">
        <f t="shared" si="527"/>
        <v>0</v>
      </c>
    </row>
    <row r="4181" spans="1:31">
      <c r="A4181" s="59" t="str">
        <f t="shared" si="522"/>
        <v/>
      </c>
      <c r="B4181" s="59" t="str">
        <f t="shared" si="520"/>
        <v/>
      </c>
      <c r="V4181" s="59" t="str">
        <f t="shared" si="523"/>
        <v/>
      </c>
      <c r="W4181" s="59" t="str">
        <f t="shared" si="521"/>
        <v/>
      </c>
      <c r="X4181" s="59" t="str">
        <f t="shared" si="524"/>
        <v/>
      </c>
      <c r="AC4181" s="50">
        <f t="shared" si="525"/>
        <v>0</v>
      </c>
      <c r="AD4181" s="43">
        <f t="shared" si="526"/>
        <v>0</v>
      </c>
      <c r="AE4181" s="50">
        <f t="shared" si="527"/>
        <v>0</v>
      </c>
    </row>
    <row r="4182" spans="1:31">
      <c r="A4182" s="59" t="str">
        <f t="shared" si="522"/>
        <v/>
      </c>
      <c r="B4182" s="59" t="str">
        <f t="shared" si="520"/>
        <v/>
      </c>
      <c r="V4182" s="59" t="str">
        <f t="shared" si="523"/>
        <v/>
      </c>
      <c r="W4182" s="59" t="str">
        <f t="shared" si="521"/>
        <v/>
      </c>
      <c r="X4182" s="59" t="str">
        <f t="shared" si="524"/>
        <v/>
      </c>
      <c r="AC4182" s="50">
        <f t="shared" si="525"/>
        <v>0</v>
      </c>
      <c r="AD4182" s="43">
        <f t="shared" si="526"/>
        <v>0</v>
      </c>
      <c r="AE4182" s="50">
        <f t="shared" si="527"/>
        <v>0</v>
      </c>
    </row>
    <row r="4183" spans="1:31">
      <c r="A4183" s="59" t="str">
        <f t="shared" si="522"/>
        <v/>
      </c>
      <c r="B4183" s="59" t="str">
        <f t="shared" si="520"/>
        <v/>
      </c>
      <c r="V4183" s="59" t="str">
        <f t="shared" si="523"/>
        <v/>
      </c>
      <c r="W4183" s="59" t="str">
        <f t="shared" si="521"/>
        <v/>
      </c>
      <c r="X4183" s="59" t="str">
        <f t="shared" si="524"/>
        <v/>
      </c>
      <c r="AC4183" s="50">
        <f t="shared" si="525"/>
        <v>0</v>
      </c>
      <c r="AD4183" s="43">
        <f t="shared" si="526"/>
        <v>0</v>
      </c>
      <c r="AE4183" s="50">
        <f t="shared" si="527"/>
        <v>0</v>
      </c>
    </row>
    <row r="4184" spans="1:31">
      <c r="A4184" s="59" t="str">
        <f t="shared" si="522"/>
        <v/>
      </c>
      <c r="B4184" s="59" t="str">
        <f t="shared" si="520"/>
        <v/>
      </c>
      <c r="V4184" s="59" t="str">
        <f t="shared" si="523"/>
        <v/>
      </c>
      <c r="W4184" s="59" t="str">
        <f t="shared" si="521"/>
        <v/>
      </c>
      <c r="X4184" s="59" t="str">
        <f t="shared" si="524"/>
        <v/>
      </c>
      <c r="AC4184" s="50">
        <f t="shared" si="525"/>
        <v>0</v>
      </c>
      <c r="AD4184" s="43">
        <f t="shared" si="526"/>
        <v>0</v>
      </c>
      <c r="AE4184" s="50">
        <f t="shared" si="527"/>
        <v>0</v>
      </c>
    </row>
    <row r="4185" spans="1:31">
      <c r="A4185" s="59" t="str">
        <f t="shared" si="522"/>
        <v/>
      </c>
      <c r="B4185" s="59" t="str">
        <f t="shared" si="520"/>
        <v/>
      </c>
      <c r="V4185" s="59" t="str">
        <f t="shared" si="523"/>
        <v/>
      </c>
      <c r="W4185" s="59" t="str">
        <f t="shared" si="521"/>
        <v/>
      </c>
      <c r="X4185" s="59" t="str">
        <f t="shared" si="524"/>
        <v/>
      </c>
      <c r="AC4185" s="50">
        <f t="shared" si="525"/>
        <v>0</v>
      </c>
      <c r="AD4185" s="43">
        <f t="shared" si="526"/>
        <v>0</v>
      </c>
      <c r="AE4185" s="50">
        <f t="shared" si="527"/>
        <v>0</v>
      </c>
    </row>
    <row r="4186" spans="1:31">
      <c r="A4186" s="59" t="str">
        <f t="shared" si="522"/>
        <v/>
      </c>
      <c r="B4186" s="59" t="str">
        <f t="shared" si="520"/>
        <v/>
      </c>
      <c r="V4186" s="59" t="str">
        <f t="shared" si="523"/>
        <v/>
      </c>
      <c r="W4186" s="59" t="str">
        <f t="shared" si="521"/>
        <v/>
      </c>
      <c r="X4186" s="59" t="str">
        <f t="shared" si="524"/>
        <v/>
      </c>
      <c r="AC4186" s="50">
        <f t="shared" si="525"/>
        <v>0</v>
      </c>
      <c r="AD4186" s="43">
        <f t="shared" si="526"/>
        <v>0</v>
      </c>
      <c r="AE4186" s="50">
        <f t="shared" si="527"/>
        <v>0</v>
      </c>
    </row>
    <row r="4187" spans="1:31">
      <c r="A4187" s="59" t="str">
        <f t="shared" si="522"/>
        <v/>
      </c>
      <c r="B4187" s="59" t="str">
        <f t="shared" si="520"/>
        <v/>
      </c>
      <c r="V4187" s="59" t="str">
        <f t="shared" si="523"/>
        <v/>
      </c>
      <c r="W4187" s="59" t="str">
        <f t="shared" si="521"/>
        <v/>
      </c>
      <c r="X4187" s="59" t="str">
        <f t="shared" si="524"/>
        <v/>
      </c>
      <c r="AC4187" s="50">
        <f t="shared" si="525"/>
        <v>0</v>
      </c>
      <c r="AD4187" s="43">
        <f t="shared" si="526"/>
        <v>0</v>
      </c>
      <c r="AE4187" s="50">
        <f t="shared" si="527"/>
        <v>0</v>
      </c>
    </row>
    <row r="4188" spans="1:31">
      <c r="A4188" s="59" t="str">
        <f t="shared" si="522"/>
        <v/>
      </c>
      <c r="B4188" s="59" t="str">
        <f t="shared" si="520"/>
        <v/>
      </c>
      <c r="V4188" s="59" t="str">
        <f t="shared" si="523"/>
        <v/>
      </c>
      <c r="W4188" s="59" t="str">
        <f t="shared" si="521"/>
        <v/>
      </c>
      <c r="X4188" s="59" t="str">
        <f t="shared" si="524"/>
        <v/>
      </c>
      <c r="AC4188" s="50">
        <f t="shared" si="525"/>
        <v>0</v>
      </c>
      <c r="AD4188" s="43">
        <f t="shared" si="526"/>
        <v>0</v>
      </c>
      <c r="AE4188" s="50">
        <f t="shared" si="527"/>
        <v>0</v>
      </c>
    </row>
    <row r="4189" spans="1:31">
      <c r="A4189" s="59" t="str">
        <f t="shared" si="522"/>
        <v/>
      </c>
      <c r="B4189" s="59" t="str">
        <f t="shared" si="520"/>
        <v/>
      </c>
      <c r="V4189" s="59" t="str">
        <f t="shared" si="523"/>
        <v/>
      </c>
      <c r="W4189" s="59" t="str">
        <f t="shared" si="521"/>
        <v/>
      </c>
      <c r="X4189" s="59" t="str">
        <f t="shared" si="524"/>
        <v/>
      </c>
      <c r="AC4189" s="50">
        <f t="shared" si="525"/>
        <v>0</v>
      </c>
      <c r="AD4189" s="43">
        <f t="shared" si="526"/>
        <v>0</v>
      </c>
      <c r="AE4189" s="50">
        <f t="shared" si="527"/>
        <v>0</v>
      </c>
    </row>
    <row r="4190" spans="1:31">
      <c r="A4190" s="59" t="str">
        <f t="shared" si="522"/>
        <v/>
      </c>
      <c r="B4190" s="59" t="str">
        <f t="shared" si="520"/>
        <v/>
      </c>
      <c r="V4190" s="59" t="str">
        <f t="shared" si="523"/>
        <v/>
      </c>
      <c r="W4190" s="59" t="str">
        <f t="shared" si="521"/>
        <v/>
      </c>
      <c r="X4190" s="59" t="str">
        <f t="shared" si="524"/>
        <v/>
      </c>
      <c r="AC4190" s="50">
        <f t="shared" si="525"/>
        <v>0</v>
      </c>
      <c r="AD4190" s="43">
        <f t="shared" si="526"/>
        <v>0</v>
      </c>
      <c r="AE4190" s="50">
        <f t="shared" si="527"/>
        <v>0</v>
      </c>
    </row>
    <row r="4191" spans="1:31">
      <c r="A4191" s="59" t="str">
        <f t="shared" si="522"/>
        <v/>
      </c>
      <c r="B4191" s="59" t="str">
        <f t="shared" si="520"/>
        <v/>
      </c>
      <c r="V4191" s="59" t="str">
        <f t="shared" si="523"/>
        <v/>
      </c>
      <c r="W4191" s="59" t="str">
        <f t="shared" si="521"/>
        <v/>
      </c>
      <c r="X4191" s="59" t="str">
        <f t="shared" si="524"/>
        <v/>
      </c>
      <c r="AC4191" s="50">
        <f t="shared" si="525"/>
        <v>0</v>
      </c>
      <c r="AD4191" s="43">
        <f t="shared" si="526"/>
        <v>0</v>
      </c>
      <c r="AE4191" s="50">
        <f t="shared" si="527"/>
        <v>0</v>
      </c>
    </row>
    <row r="4192" spans="1:31">
      <c r="A4192" s="59" t="str">
        <f t="shared" si="522"/>
        <v/>
      </c>
      <c r="B4192" s="59" t="str">
        <f t="shared" si="520"/>
        <v/>
      </c>
      <c r="V4192" s="59" t="str">
        <f t="shared" si="523"/>
        <v/>
      </c>
      <c r="W4192" s="59" t="str">
        <f t="shared" si="521"/>
        <v/>
      </c>
      <c r="X4192" s="59" t="str">
        <f t="shared" si="524"/>
        <v/>
      </c>
      <c r="AC4192" s="50">
        <f t="shared" si="525"/>
        <v>0</v>
      </c>
      <c r="AD4192" s="43">
        <f t="shared" si="526"/>
        <v>0</v>
      </c>
      <c r="AE4192" s="50">
        <f t="shared" si="527"/>
        <v>0</v>
      </c>
    </row>
    <row r="4193" spans="1:31">
      <c r="A4193" s="59" t="str">
        <f t="shared" si="522"/>
        <v/>
      </c>
      <c r="B4193" s="59" t="str">
        <f t="shared" ref="B4193:B4256" si="528">IF(C4193&lt;&gt;"",LEFT(C4193,9),"")</f>
        <v/>
      </c>
      <c r="V4193" s="59" t="str">
        <f t="shared" si="523"/>
        <v/>
      </c>
      <c r="W4193" s="59" t="str">
        <f t="shared" si="521"/>
        <v/>
      </c>
      <c r="X4193" s="59" t="str">
        <f t="shared" si="524"/>
        <v/>
      </c>
      <c r="AC4193" s="50">
        <f t="shared" si="525"/>
        <v>0</v>
      </c>
      <c r="AD4193" s="43">
        <f t="shared" si="526"/>
        <v>0</v>
      </c>
      <c r="AE4193" s="50">
        <f t="shared" si="527"/>
        <v>0</v>
      </c>
    </row>
    <row r="4194" spans="1:31">
      <c r="A4194" s="59" t="str">
        <f t="shared" si="522"/>
        <v/>
      </c>
      <c r="B4194" s="59" t="str">
        <f t="shared" si="528"/>
        <v/>
      </c>
      <c r="V4194" s="59" t="str">
        <f t="shared" si="523"/>
        <v/>
      </c>
      <c r="W4194" s="59" t="str">
        <f t="shared" si="521"/>
        <v/>
      </c>
      <c r="X4194" s="59" t="str">
        <f t="shared" si="524"/>
        <v/>
      </c>
      <c r="AC4194" s="50">
        <f t="shared" si="525"/>
        <v>0</v>
      </c>
      <c r="AD4194" s="43">
        <f t="shared" si="526"/>
        <v>0</v>
      </c>
      <c r="AE4194" s="50">
        <f t="shared" si="527"/>
        <v>0</v>
      </c>
    </row>
    <row r="4195" spans="1:31">
      <c r="A4195" s="59" t="str">
        <f t="shared" si="522"/>
        <v/>
      </c>
      <c r="B4195" s="59" t="str">
        <f t="shared" si="528"/>
        <v/>
      </c>
      <c r="V4195" s="59" t="str">
        <f t="shared" si="523"/>
        <v/>
      </c>
      <c r="W4195" s="59" t="str">
        <f t="shared" si="521"/>
        <v/>
      </c>
      <c r="X4195" s="59" t="str">
        <f t="shared" si="524"/>
        <v/>
      </c>
      <c r="AC4195" s="50">
        <f t="shared" si="525"/>
        <v>0</v>
      </c>
      <c r="AD4195" s="43">
        <f t="shared" si="526"/>
        <v>0</v>
      </c>
      <c r="AE4195" s="50">
        <f t="shared" si="527"/>
        <v>0</v>
      </c>
    </row>
    <row r="4196" spans="1:31">
      <c r="A4196" s="59" t="str">
        <f t="shared" si="522"/>
        <v/>
      </c>
      <c r="B4196" s="59" t="str">
        <f t="shared" si="528"/>
        <v/>
      </c>
      <c r="V4196" s="59" t="str">
        <f t="shared" si="523"/>
        <v/>
      </c>
      <c r="W4196" s="59" t="str">
        <f t="shared" si="521"/>
        <v/>
      </c>
      <c r="X4196" s="59" t="str">
        <f t="shared" si="524"/>
        <v/>
      </c>
      <c r="AC4196" s="50">
        <f t="shared" si="525"/>
        <v>0</v>
      </c>
      <c r="AD4196" s="43">
        <f t="shared" si="526"/>
        <v>0</v>
      </c>
      <c r="AE4196" s="50">
        <f t="shared" si="527"/>
        <v>0</v>
      </c>
    </row>
    <row r="4197" spans="1:31">
      <c r="A4197" s="59" t="str">
        <f t="shared" si="522"/>
        <v/>
      </c>
      <c r="B4197" s="59" t="str">
        <f t="shared" si="528"/>
        <v/>
      </c>
      <c r="V4197" s="59" t="str">
        <f t="shared" si="523"/>
        <v/>
      </c>
      <c r="W4197" s="59" t="str">
        <f t="shared" si="521"/>
        <v/>
      </c>
      <c r="X4197" s="59" t="str">
        <f t="shared" si="524"/>
        <v/>
      </c>
      <c r="AC4197" s="50">
        <f t="shared" si="525"/>
        <v>0</v>
      </c>
      <c r="AD4197" s="43">
        <f t="shared" si="526"/>
        <v>0</v>
      </c>
      <c r="AE4197" s="50">
        <f t="shared" si="527"/>
        <v>0</v>
      </c>
    </row>
    <row r="4198" spans="1:31">
      <c r="A4198" s="59" t="str">
        <f t="shared" si="522"/>
        <v/>
      </c>
      <c r="B4198" s="59" t="str">
        <f t="shared" si="528"/>
        <v/>
      </c>
      <c r="V4198" s="59" t="str">
        <f t="shared" si="523"/>
        <v/>
      </c>
      <c r="W4198" s="59" t="str">
        <f t="shared" si="521"/>
        <v/>
      </c>
      <c r="X4198" s="59" t="str">
        <f t="shared" si="524"/>
        <v/>
      </c>
      <c r="AC4198" s="50">
        <f t="shared" si="525"/>
        <v>0</v>
      </c>
      <c r="AD4198" s="43">
        <f t="shared" si="526"/>
        <v>0</v>
      </c>
      <c r="AE4198" s="50">
        <f t="shared" si="527"/>
        <v>0</v>
      </c>
    </row>
    <row r="4199" spans="1:31">
      <c r="A4199" s="59" t="str">
        <f t="shared" si="522"/>
        <v/>
      </c>
      <c r="B4199" s="59" t="str">
        <f t="shared" si="528"/>
        <v/>
      </c>
      <c r="V4199" s="59" t="str">
        <f t="shared" si="523"/>
        <v/>
      </c>
      <c r="W4199" s="59" t="str">
        <f t="shared" si="521"/>
        <v/>
      </c>
      <c r="X4199" s="59" t="str">
        <f t="shared" si="524"/>
        <v/>
      </c>
      <c r="AC4199" s="50">
        <f t="shared" si="525"/>
        <v>0</v>
      </c>
      <c r="AD4199" s="43">
        <f t="shared" si="526"/>
        <v>0</v>
      </c>
      <c r="AE4199" s="50">
        <f t="shared" si="527"/>
        <v>0</v>
      </c>
    </row>
    <row r="4200" spans="1:31">
      <c r="A4200" s="59" t="str">
        <f t="shared" si="522"/>
        <v/>
      </c>
      <c r="B4200" s="59" t="str">
        <f t="shared" si="528"/>
        <v/>
      </c>
      <c r="V4200" s="59" t="str">
        <f t="shared" si="523"/>
        <v/>
      </c>
      <c r="W4200" s="59" t="str">
        <f t="shared" si="521"/>
        <v/>
      </c>
      <c r="X4200" s="59" t="str">
        <f t="shared" si="524"/>
        <v/>
      </c>
      <c r="AC4200" s="50">
        <f t="shared" si="525"/>
        <v>0</v>
      </c>
      <c r="AD4200" s="43">
        <f t="shared" si="526"/>
        <v>0</v>
      </c>
      <c r="AE4200" s="50">
        <f t="shared" si="527"/>
        <v>0</v>
      </c>
    </row>
    <row r="4201" spans="1:31">
      <c r="A4201" s="59" t="str">
        <f t="shared" si="522"/>
        <v/>
      </c>
      <c r="B4201" s="59" t="str">
        <f t="shared" si="528"/>
        <v/>
      </c>
      <c r="V4201" s="59" t="str">
        <f t="shared" si="523"/>
        <v/>
      </c>
      <c r="W4201" s="59" t="str">
        <f t="shared" si="521"/>
        <v/>
      </c>
      <c r="X4201" s="59" t="str">
        <f t="shared" si="524"/>
        <v/>
      </c>
      <c r="AC4201" s="50">
        <f t="shared" si="525"/>
        <v>0</v>
      </c>
      <c r="AD4201" s="43">
        <f t="shared" si="526"/>
        <v>0</v>
      </c>
      <c r="AE4201" s="50">
        <f t="shared" si="527"/>
        <v>0</v>
      </c>
    </row>
    <row r="4202" spans="1:31">
      <c r="A4202" s="59" t="str">
        <f t="shared" si="522"/>
        <v/>
      </c>
      <c r="B4202" s="59" t="str">
        <f t="shared" si="528"/>
        <v/>
      </c>
      <c r="V4202" s="59" t="str">
        <f t="shared" si="523"/>
        <v/>
      </c>
      <c r="W4202" s="59" t="str">
        <f t="shared" si="521"/>
        <v/>
      </c>
      <c r="X4202" s="59" t="str">
        <f t="shared" si="524"/>
        <v/>
      </c>
      <c r="AC4202" s="50">
        <f t="shared" si="525"/>
        <v>0</v>
      </c>
      <c r="AD4202" s="43">
        <f t="shared" si="526"/>
        <v>0</v>
      </c>
      <c r="AE4202" s="50">
        <f t="shared" si="527"/>
        <v>0</v>
      </c>
    </row>
    <row r="4203" spans="1:31">
      <c r="A4203" s="59" t="str">
        <f t="shared" si="522"/>
        <v/>
      </c>
      <c r="B4203" s="59" t="str">
        <f t="shared" si="528"/>
        <v/>
      </c>
      <c r="V4203" s="59" t="str">
        <f t="shared" si="523"/>
        <v/>
      </c>
      <c r="W4203" s="59" t="str">
        <f t="shared" si="521"/>
        <v/>
      </c>
      <c r="X4203" s="59" t="str">
        <f t="shared" si="524"/>
        <v/>
      </c>
      <c r="AC4203" s="50">
        <f t="shared" si="525"/>
        <v>0</v>
      </c>
      <c r="AD4203" s="43">
        <f t="shared" si="526"/>
        <v>0</v>
      </c>
      <c r="AE4203" s="50">
        <f t="shared" si="527"/>
        <v>0</v>
      </c>
    </row>
    <row r="4204" spans="1:31">
      <c r="A4204" s="59" t="str">
        <f t="shared" si="522"/>
        <v/>
      </c>
      <c r="B4204" s="59" t="str">
        <f t="shared" si="528"/>
        <v/>
      </c>
      <c r="V4204" s="59" t="str">
        <f t="shared" si="523"/>
        <v/>
      </c>
      <c r="W4204" s="59" t="str">
        <f t="shared" si="521"/>
        <v/>
      </c>
      <c r="X4204" s="59" t="str">
        <f t="shared" si="524"/>
        <v/>
      </c>
      <c r="AC4204" s="50">
        <f t="shared" si="525"/>
        <v>0</v>
      </c>
      <c r="AD4204" s="43">
        <f t="shared" si="526"/>
        <v>0</v>
      </c>
      <c r="AE4204" s="50">
        <f t="shared" si="527"/>
        <v>0</v>
      </c>
    </row>
    <row r="4205" spans="1:31">
      <c r="A4205" s="59" t="str">
        <f t="shared" si="522"/>
        <v/>
      </c>
      <c r="B4205" s="59" t="str">
        <f t="shared" si="528"/>
        <v/>
      </c>
      <c r="V4205" s="59" t="str">
        <f t="shared" si="523"/>
        <v/>
      </c>
      <c r="W4205" s="59" t="str">
        <f t="shared" si="521"/>
        <v/>
      </c>
      <c r="X4205" s="59" t="str">
        <f t="shared" si="524"/>
        <v/>
      </c>
      <c r="AC4205" s="50">
        <f t="shared" si="525"/>
        <v>0</v>
      </c>
      <c r="AD4205" s="43">
        <f t="shared" si="526"/>
        <v>0</v>
      </c>
      <c r="AE4205" s="50">
        <f t="shared" si="527"/>
        <v>0</v>
      </c>
    </row>
    <row r="4206" spans="1:31">
      <c r="A4206" s="59" t="str">
        <f t="shared" si="522"/>
        <v/>
      </c>
      <c r="B4206" s="59" t="str">
        <f t="shared" si="528"/>
        <v/>
      </c>
      <c r="V4206" s="59" t="str">
        <f t="shared" si="523"/>
        <v/>
      </c>
      <c r="W4206" s="59" t="str">
        <f t="shared" si="521"/>
        <v/>
      </c>
      <c r="X4206" s="59" t="str">
        <f t="shared" si="524"/>
        <v/>
      </c>
      <c r="AC4206" s="50">
        <f t="shared" si="525"/>
        <v>0</v>
      </c>
      <c r="AD4206" s="43">
        <f t="shared" si="526"/>
        <v>0</v>
      </c>
      <c r="AE4206" s="50">
        <f t="shared" si="527"/>
        <v>0</v>
      </c>
    </row>
    <row r="4207" spans="1:31">
      <c r="A4207" s="59" t="str">
        <f t="shared" si="522"/>
        <v/>
      </c>
      <c r="B4207" s="59" t="str">
        <f t="shared" si="528"/>
        <v/>
      </c>
      <c r="V4207" s="59" t="str">
        <f t="shared" si="523"/>
        <v/>
      </c>
      <c r="W4207" s="59" t="str">
        <f t="shared" si="521"/>
        <v/>
      </c>
      <c r="X4207" s="59" t="str">
        <f t="shared" si="524"/>
        <v/>
      </c>
      <c r="AC4207" s="50">
        <f t="shared" si="525"/>
        <v>0</v>
      </c>
      <c r="AD4207" s="43">
        <f t="shared" si="526"/>
        <v>0</v>
      </c>
      <c r="AE4207" s="50">
        <f t="shared" si="527"/>
        <v>0</v>
      </c>
    </row>
    <row r="4208" spans="1:31">
      <c r="A4208" s="59" t="str">
        <f t="shared" si="522"/>
        <v/>
      </c>
      <c r="B4208" s="59" t="str">
        <f t="shared" si="528"/>
        <v/>
      </c>
      <c r="V4208" s="59" t="str">
        <f t="shared" si="523"/>
        <v/>
      </c>
      <c r="W4208" s="59" t="str">
        <f t="shared" si="521"/>
        <v/>
      </c>
      <c r="X4208" s="59" t="str">
        <f t="shared" si="524"/>
        <v/>
      </c>
      <c r="AC4208" s="50">
        <f t="shared" si="525"/>
        <v>0</v>
      </c>
      <c r="AD4208" s="43">
        <f t="shared" si="526"/>
        <v>0</v>
      </c>
      <c r="AE4208" s="50">
        <f t="shared" si="527"/>
        <v>0</v>
      </c>
    </row>
    <row r="4209" spans="1:31">
      <c r="A4209" s="59" t="str">
        <f t="shared" si="522"/>
        <v/>
      </c>
      <c r="B4209" s="59" t="str">
        <f t="shared" si="528"/>
        <v/>
      </c>
      <c r="V4209" s="59" t="str">
        <f t="shared" si="523"/>
        <v/>
      </c>
      <c r="W4209" s="59" t="str">
        <f t="shared" si="521"/>
        <v/>
      </c>
      <c r="X4209" s="59" t="str">
        <f t="shared" si="524"/>
        <v/>
      </c>
      <c r="AC4209" s="50">
        <f t="shared" si="525"/>
        <v>0</v>
      </c>
      <c r="AD4209" s="43">
        <f t="shared" si="526"/>
        <v>0</v>
      </c>
      <c r="AE4209" s="50">
        <f t="shared" si="527"/>
        <v>0</v>
      </c>
    </row>
    <row r="4210" spans="1:31">
      <c r="A4210" s="59" t="str">
        <f t="shared" si="522"/>
        <v/>
      </c>
      <c r="B4210" s="59" t="str">
        <f t="shared" si="528"/>
        <v/>
      </c>
      <c r="V4210" s="59" t="str">
        <f t="shared" si="523"/>
        <v/>
      </c>
      <c r="W4210" s="59" t="str">
        <f t="shared" si="521"/>
        <v/>
      </c>
      <c r="X4210" s="59" t="str">
        <f t="shared" si="524"/>
        <v/>
      </c>
      <c r="AC4210" s="50">
        <f t="shared" si="525"/>
        <v>0</v>
      </c>
      <c r="AD4210" s="43">
        <f t="shared" si="526"/>
        <v>0</v>
      </c>
      <c r="AE4210" s="50">
        <f t="shared" si="527"/>
        <v>0</v>
      </c>
    </row>
    <row r="4211" spans="1:31">
      <c r="A4211" s="59" t="str">
        <f t="shared" si="522"/>
        <v/>
      </c>
      <c r="B4211" s="59" t="str">
        <f t="shared" si="528"/>
        <v/>
      </c>
      <c r="V4211" s="59" t="str">
        <f t="shared" si="523"/>
        <v/>
      </c>
      <c r="W4211" s="59" t="str">
        <f t="shared" si="521"/>
        <v/>
      </c>
      <c r="X4211" s="59" t="str">
        <f t="shared" si="524"/>
        <v/>
      </c>
      <c r="AC4211" s="50">
        <f t="shared" si="525"/>
        <v>0</v>
      </c>
      <c r="AD4211" s="43">
        <f t="shared" si="526"/>
        <v>0</v>
      </c>
      <c r="AE4211" s="50">
        <f t="shared" si="527"/>
        <v>0</v>
      </c>
    </row>
    <row r="4212" spans="1:31">
      <c r="A4212" s="59" t="str">
        <f t="shared" si="522"/>
        <v/>
      </c>
      <c r="B4212" s="59" t="str">
        <f t="shared" si="528"/>
        <v/>
      </c>
      <c r="V4212" s="59" t="str">
        <f t="shared" si="523"/>
        <v/>
      </c>
      <c r="W4212" s="59" t="str">
        <f t="shared" si="521"/>
        <v/>
      </c>
      <c r="X4212" s="59" t="str">
        <f t="shared" si="524"/>
        <v/>
      </c>
      <c r="AC4212" s="50">
        <f t="shared" si="525"/>
        <v>0</v>
      </c>
      <c r="AD4212" s="43">
        <f t="shared" si="526"/>
        <v>0</v>
      </c>
      <c r="AE4212" s="50">
        <f t="shared" si="527"/>
        <v>0</v>
      </c>
    </row>
    <row r="4213" spans="1:31">
      <c r="A4213" s="59" t="str">
        <f t="shared" si="522"/>
        <v/>
      </c>
      <c r="B4213" s="59" t="str">
        <f t="shared" si="528"/>
        <v/>
      </c>
      <c r="V4213" s="59" t="str">
        <f t="shared" si="523"/>
        <v/>
      </c>
      <c r="W4213" s="59" t="str">
        <f t="shared" si="521"/>
        <v/>
      </c>
      <c r="X4213" s="59" t="str">
        <f t="shared" si="524"/>
        <v/>
      </c>
      <c r="AC4213" s="50">
        <f t="shared" si="525"/>
        <v>0</v>
      </c>
      <c r="AD4213" s="43">
        <f t="shared" si="526"/>
        <v>0</v>
      </c>
      <c r="AE4213" s="50">
        <f t="shared" si="527"/>
        <v>0</v>
      </c>
    </row>
    <row r="4214" spans="1:31">
      <c r="A4214" s="59" t="str">
        <f t="shared" si="522"/>
        <v/>
      </c>
      <c r="B4214" s="59" t="str">
        <f t="shared" si="528"/>
        <v/>
      </c>
      <c r="V4214" s="59" t="str">
        <f t="shared" si="523"/>
        <v/>
      </c>
      <c r="W4214" s="59" t="str">
        <f t="shared" si="521"/>
        <v/>
      </c>
      <c r="X4214" s="59" t="str">
        <f t="shared" si="524"/>
        <v/>
      </c>
      <c r="AC4214" s="50">
        <f t="shared" si="525"/>
        <v>0</v>
      </c>
      <c r="AD4214" s="43">
        <f t="shared" si="526"/>
        <v>0</v>
      </c>
      <c r="AE4214" s="50">
        <f t="shared" si="527"/>
        <v>0</v>
      </c>
    </row>
    <row r="4215" spans="1:31">
      <c r="A4215" s="59" t="str">
        <f t="shared" si="522"/>
        <v/>
      </c>
      <c r="B4215" s="59" t="str">
        <f t="shared" si="528"/>
        <v/>
      </c>
      <c r="V4215" s="59" t="str">
        <f t="shared" si="523"/>
        <v/>
      </c>
      <c r="W4215" s="59" t="str">
        <f t="shared" si="521"/>
        <v/>
      </c>
      <c r="X4215" s="59" t="str">
        <f t="shared" si="524"/>
        <v/>
      </c>
      <c r="AC4215" s="50">
        <f t="shared" si="525"/>
        <v>0</v>
      </c>
      <c r="AD4215" s="43">
        <f t="shared" si="526"/>
        <v>0</v>
      </c>
      <c r="AE4215" s="50">
        <f t="shared" si="527"/>
        <v>0</v>
      </c>
    </row>
    <row r="4216" spans="1:31">
      <c r="A4216" s="59" t="str">
        <f t="shared" si="522"/>
        <v/>
      </c>
      <c r="B4216" s="59" t="str">
        <f t="shared" si="528"/>
        <v/>
      </c>
      <c r="V4216" s="59" t="str">
        <f t="shared" si="523"/>
        <v/>
      </c>
      <c r="W4216" s="59" t="str">
        <f t="shared" si="521"/>
        <v/>
      </c>
      <c r="X4216" s="59" t="str">
        <f t="shared" si="524"/>
        <v/>
      </c>
      <c r="AC4216" s="50">
        <f t="shared" si="525"/>
        <v>0</v>
      </c>
      <c r="AD4216" s="43">
        <f t="shared" si="526"/>
        <v>0</v>
      </c>
      <c r="AE4216" s="50">
        <f t="shared" si="527"/>
        <v>0</v>
      </c>
    </row>
    <row r="4217" spans="1:31">
      <c r="A4217" s="59" t="str">
        <f t="shared" si="522"/>
        <v/>
      </c>
      <c r="B4217" s="59" t="str">
        <f t="shared" si="528"/>
        <v/>
      </c>
      <c r="V4217" s="59" t="str">
        <f t="shared" si="523"/>
        <v/>
      </c>
      <c r="W4217" s="59" t="str">
        <f t="shared" si="521"/>
        <v/>
      </c>
      <c r="X4217" s="59" t="str">
        <f t="shared" si="524"/>
        <v/>
      </c>
      <c r="AC4217" s="50">
        <f t="shared" si="525"/>
        <v>0</v>
      </c>
      <c r="AD4217" s="43">
        <f t="shared" si="526"/>
        <v>0</v>
      </c>
      <c r="AE4217" s="50">
        <f t="shared" si="527"/>
        <v>0</v>
      </c>
    </row>
    <row r="4218" spans="1:31">
      <c r="A4218" s="59" t="str">
        <f t="shared" si="522"/>
        <v/>
      </c>
      <c r="B4218" s="59" t="str">
        <f t="shared" si="528"/>
        <v/>
      </c>
      <c r="V4218" s="59" t="str">
        <f t="shared" si="523"/>
        <v/>
      </c>
      <c r="W4218" s="59" t="str">
        <f t="shared" si="521"/>
        <v/>
      </c>
      <c r="X4218" s="59" t="str">
        <f t="shared" si="524"/>
        <v/>
      </c>
      <c r="AC4218" s="50">
        <f t="shared" si="525"/>
        <v>0</v>
      </c>
      <c r="AD4218" s="43">
        <f t="shared" si="526"/>
        <v>0</v>
      </c>
      <c r="AE4218" s="50">
        <f t="shared" si="527"/>
        <v>0</v>
      </c>
    </row>
    <row r="4219" spans="1:31">
      <c r="A4219" s="59" t="str">
        <f t="shared" si="522"/>
        <v/>
      </c>
      <c r="B4219" s="59" t="str">
        <f t="shared" si="528"/>
        <v/>
      </c>
      <c r="V4219" s="59" t="str">
        <f t="shared" si="523"/>
        <v/>
      </c>
      <c r="W4219" s="59" t="str">
        <f t="shared" si="521"/>
        <v/>
      </c>
      <c r="X4219" s="59" t="str">
        <f t="shared" si="524"/>
        <v/>
      </c>
      <c r="AC4219" s="50">
        <f t="shared" si="525"/>
        <v>0</v>
      </c>
      <c r="AD4219" s="43">
        <f t="shared" si="526"/>
        <v>0</v>
      </c>
      <c r="AE4219" s="50">
        <f t="shared" si="527"/>
        <v>0</v>
      </c>
    </row>
    <row r="4220" spans="1:31">
      <c r="A4220" s="59" t="str">
        <f t="shared" si="522"/>
        <v/>
      </c>
      <c r="B4220" s="59" t="str">
        <f t="shared" si="528"/>
        <v/>
      </c>
      <c r="V4220" s="59" t="str">
        <f t="shared" si="523"/>
        <v/>
      </c>
      <c r="W4220" s="59" t="str">
        <f t="shared" si="521"/>
        <v/>
      </c>
      <c r="X4220" s="59" t="str">
        <f t="shared" si="524"/>
        <v/>
      </c>
      <c r="AC4220" s="50">
        <f t="shared" si="525"/>
        <v>0</v>
      </c>
      <c r="AD4220" s="43">
        <f t="shared" si="526"/>
        <v>0</v>
      </c>
      <c r="AE4220" s="50">
        <f t="shared" si="527"/>
        <v>0</v>
      </c>
    </row>
    <row r="4221" spans="1:31">
      <c r="A4221" s="59" t="str">
        <f t="shared" si="522"/>
        <v/>
      </c>
      <c r="B4221" s="59" t="str">
        <f t="shared" si="528"/>
        <v/>
      </c>
      <c r="V4221" s="59" t="str">
        <f t="shared" si="523"/>
        <v/>
      </c>
      <c r="W4221" s="59" t="str">
        <f t="shared" si="521"/>
        <v/>
      </c>
      <c r="X4221" s="59" t="str">
        <f t="shared" si="524"/>
        <v/>
      </c>
      <c r="AC4221" s="50">
        <f t="shared" si="525"/>
        <v>0</v>
      </c>
      <c r="AD4221" s="43">
        <f t="shared" si="526"/>
        <v>0</v>
      </c>
      <c r="AE4221" s="50">
        <f t="shared" si="527"/>
        <v>0</v>
      </c>
    </row>
    <row r="4222" spans="1:31">
      <c r="A4222" s="59" t="str">
        <f t="shared" si="522"/>
        <v/>
      </c>
      <c r="B4222" s="59" t="str">
        <f t="shared" si="528"/>
        <v/>
      </c>
      <c r="V4222" s="59" t="str">
        <f t="shared" si="523"/>
        <v/>
      </c>
      <c r="W4222" s="59" t="str">
        <f t="shared" si="521"/>
        <v/>
      </c>
      <c r="X4222" s="59" t="str">
        <f t="shared" si="524"/>
        <v/>
      </c>
      <c r="AC4222" s="50">
        <f t="shared" si="525"/>
        <v>0</v>
      </c>
      <c r="AD4222" s="43">
        <f t="shared" si="526"/>
        <v>0</v>
      </c>
      <c r="AE4222" s="50">
        <f t="shared" si="527"/>
        <v>0</v>
      </c>
    </row>
    <row r="4223" spans="1:31">
      <c r="A4223" s="59" t="str">
        <f t="shared" si="522"/>
        <v/>
      </c>
      <c r="B4223" s="59" t="str">
        <f t="shared" si="528"/>
        <v/>
      </c>
      <c r="V4223" s="59" t="str">
        <f t="shared" si="523"/>
        <v/>
      </c>
      <c r="W4223" s="59" t="str">
        <f t="shared" si="521"/>
        <v/>
      </c>
      <c r="X4223" s="59" t="str">
        <f t="shared" si="524"/>
        <v/>
      </c>
      <c r="AC4223" s="50">
        <f t="shared" si="525"/>
        <v>0</v>
      </c>
      <c r="AD4223" s="43">
        <f t="shared" si="526"/>
        <v>0</v>
      </c>
      <c r="AE4223" s="50">
        <f t="shared" si="527"/>
        <v>0</v>
      </c>
    </row>
    <row r="4224" spans="1:31">
      <c r="A4224" s="59" t="str">
        <f t="shared" si="522"/>
        <v/>
      </c>
      <c r="B4224" s="59" t="str">
        <f t="shared" si="528"/>
        <v/>
      </c>
      <c r="V4224" s="59" t="str">
        <f t="shared" si="523"/>
        <v/>
      </c>
      <c r="W4224" s="59" t="str">
        <f t="shared" si="521"/>
        <v/>
      </c>
      <c r="X4224" s="59" t="str">
        <f t="shared" si="524"/>
        <v/>
      </c>
      <c r="AC4224" s="50">
        <f t="shared" si="525"/>
        <v>0</v>
      </c>
      <c r="AD4224" s="43">
        <f t="shared" si="526"/>
        <v>0</v>
      </c>
      <c r="AE4224" s="50">
        <f t="shared" si="527"/>
        <v>0</v>
      </c>
    </row>
    <row r="4225" spans="1:31">
      <c r="A4225" s="59" t="str">
        <f t="shared" si="522"/>
        <v/>
      </c>
      <c r="B4225" s="59" t="str">
        <f t="shared" si="528"/>
        <v/>
      </c>
      <c r="V4225" s="59" t="str">
        <f t="shared" si="523"/>
        <v/>
      </c>
      <c r="W4225" s="59" t="str">
        <f t="shared" si="521"/>
        <v/>
      </c>
      <c r="X4225" s="59" t="str">
        <f t="shared" si="524"/>
        <v/>
      </c>
      <c r="AC4225" s="50">
        <f t="shared" si="525"/>
        <v>0</v>
      </c>
      <c r="AD4225" s="43">
        <f t="shared" si="526"/>
        <v>0</v>
      </c>
      <c r="AE4225" s="50">
        <f t="shared" si="527"/>
        <v>0</v>
      </c>
    </row>
    <row r="4226" spans="1:31">
      <c r="A4226" s="59" t="str">
        <f t="shared" si="522"/>
        <v/>
      </c>
      <c r="B4226" s="59" t="str">
        <f t="shared" si="528"/>
        <v/>
      </c>
      <c r="V4226" s="59" t="str">
        <f t="shared" si="523"/>
        <v/>
      </c>
      <c r="W4226" s="59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59" t="str">
        <f t="shared" si="524"/>
        <v/>
      </c>
      <c r="AC4226" s="50">
        <f t="shared" si="525"/>
        <v>0</v>
      </c>
      <c r="AD4226" s="43">
        <f t="shared" si="526"/>
        <v>0</v>
      </c>
      <c r="AE4226" s="50">
        <f t="shared" si="527"/>
        <v>0</v>
      </c>
    </row>
    <row r="4227" spans="1:31">
      <c r="A4227" s="59" t="str">
        <f t="shared" ref="A4227:A4290" si="530">IF(G4227&amp;Q4227&lt;&gt;"",W4227&amp;Q4227,"")</f>
        <v/>
      </c>
      <c r="B4227" s="59" t="str">
        <f t="shared" si="528"/>
        <v/>
      </c>
      <c r="V4227" s="59" t="str">
        <f t="shared" ref="V4227:V4290" si="531">W4227&amp;H4227</f>
        <v/>
      </c>
      <c r="W4227" s="59" t="str">
        <f t="shared" si="529"/>
        <v/>
      </c>
      <c r="X4227" s="59" t="str">
        <f t="shared" ref="X4227:X4290" si="532">IF(A4227&lt;&gt;"",IFERROR(IF(FIND(" ",G4227)&gt;=1,MID(G4227,FIND(" ",G4227)+1,LEN(G4227)),""),""),"")</f>
        <v/>
      </c>
      <c r="AC4227" s="50">
        <f t="shared" ref="AC4227:AC4290" si="533">IFERROR(VALUE(MID($C4227,1,2)),0)</f>
        <v>0</v>
      </c>
      <c r="AD4227" s="43">
        <f t="shared" ref="AD4227:AD4290" si="534">IFERROR(VALUE(MID($C4227,4,3)),0)</f>
        <v>0</v>
      </c>
      <c r="AE4227" s="50">
        <f t="shared" ref="AE4227:AE4290" si="535">VALUE(RIGHT("00"&amp;AC4227,2)&amp;RIGHT("000"&amp;AD4227,3))</f>
        <v>0</v>
      </c>
    </row>
    <row r="4228" spans="1:31">
      <c r="A4228" s="59" t="str">
        <f t="shared" si="530"/>
        <v/>
      </c>
      <c r="B4228" s="59" t="str">
        <f t="shared" si="528"/>
        <v/>
      </c>
      <c r="V4228" s="59" t="str">
        <f t="shared" si="531"/>
        <v/>
      </c>
      <c r="W4228" s="59" t="str">
        <f t="shared" si="529"/>
        <v/>
      </c>
      <c r="X4228" s="59" t="str">
        <f t="shared" si="532"/>
        <v/>
      </c>
      <c r="AC4228" s="50">
        <f t="shared" si="533"/>
        <v>0</v>
      </c>
      <c r="AD4228" s="43">
        <f t="shared" si="534"/>
        <v>0</v>
      </c>
      <c r="AE4228" s="50">
        <f t="shared" si="535"/>
        <v>0</v>
      </c>
    </row>
    <row r="4229" spans="1:31">
      <c r="A4229" s="59" t="str">
        <f t="shared" si="530"/>
        <v/>
      </c>
      <c r="B4229" s="59" t="str">
        <f t="shared" si="528"/>
        <v/>
      </c>
      <c r="V4229" s="59" t="str">
        <f t="shared" si="531"/>
        <v/>
      </c>
      <c r="W4229" s="59" t="str">
        <f t="shared" si="529"/>
        <v/>
      </c>
      <c r="X4229" s="59" t="str">
        <f t="shared" si="532"/>
        <v/>
      </c>
      <c r="AC4229" s="50">
        <f t="shared" si="533"/>
        <v>0</v>
      </c>
      <c r="AD4229" s="43">
        <f t="shared" si="534"/>
        <v>0</v>
      </c>
      <c r="AE4229" s="50">
        <f t="shared" si="535"/>
        <v>0</v>
      </c>
    </row>
    <row r="4230" spans="1:31">
      <c r="A4230" s="59" t="str">
        <f t="shared" si="530"/>
        <v/>
      </c>
      <c r="B4230" s="59" t="str">
        <f t="shared" si="528"/>
        <v/>
      </c>
      <c r="V4230" s="59" t="str">
        <f t="shared" si="531"/>
        <v/>
      </c>
      <c r="W4230" s="59" t="str">
        <f t="shared" si="529"/>
        <v/>
      </c>
      <c r="X4230" s="59" t="str">
        <f t="shared" si="532"/>
        <v/>
      </c>
      <c r="AC4230" s="50">
        <f t="shared" si="533"/>
        <v>0</v>
      </c>
      <c r="AD4230" s="43">
        <f t="shared" si="534"/>
        <v>0</v>
      </c>
      <c r="AE4230" s="50">
        <f t="shared" si="535"/>
        <v>0</v>
      </c>
    </row>
    <row r="4231" spans="1:31">
      <c r="A4231" s="59" t="str">
        <f t="shared" si="530"/>
        <v/>
      </c>
      <c r="B4231" s="59" t="str">
        <f t="shared" si="528"/>
        <v/>
      </c>
      <c r="V4231" s="59" t="str">
        <f t="shared" si="531"/>
        <v/>
      </c>
      <c r="W4231" s="59" t="str">
        <f t="shared" si="529"/>
        <v/>
      </c>
      <c r="X4231" s="59" t="str">
        <f t="shared" si="532"/>
        <v/>
      </c>
      <c r="AC4231" s="50">
        <f t="shared" si="533"/>
        <v>0</v>
      </c>
      <c r="AD4231" s="43">
        <f t="shared" si="534"/>
        <v>0</v>
      </c>
      <c r="AE4231" s="50">
        <f t="shared" si="535"/>
        <v>0</v>
      </c>
    </row>
    <row r="4232" spans="1:31">
      <c r="A4232" s="59" t="str">
        <f t="shared" si="530"/>
        <v/>
      </c>
      <c r="B4232" s="59" t="str">
        <f t="shared" si="528"/>
        <v/>
      </c>
      <c r="V4232" s="59" t="str">
        <f t="shared" si="531"/>
        <v/>
      </c>
      <c r="W4232" s="59" t="str">
        <f t="shared" si="529"/>
        <v/>
      </c>
      <c r="X4232" s="59" t="str">
        <f t="shared" si="532"/>
        <v/>
      </c>
      <c r="AC4232" s="50">
        <f t="shared" si="533"/>
        <v>0</v>
      </c>
      <c r="AD4232" s="43">
        <f t="shared" si="534"/>
        <v>0</v>
      </c>
      <c r="AE4232" s="50">
        <f t="shared" si="535"/>
        <v>0</v>
      </c>
    </row>
    <row r="4233" spans="1:31">
      <c r="A4233" s="59" t="str">
        <f t="shared" si="530"/>
        <v/>
      </c>
      <c r="B4233" s="59" t="str">
        <f t="shared" si="528"/>
        <v/>
      </c>
      <c r="V4233" s="59" t="str">
        <f t="shared" si="531"/>
        <v/>
      </c>
      <c r="W4233" s="59" t="str">
        <f t="shared" si="529"/>
        <v/>
      </c>
      <c r="X4233" s="59" t="str">
        <f t="shared" si="532"/>
        <v/>
      </c>
      <c r="AC4233" s="50">
        <f t="shared" si="533"/>
        <v>0</v>
      </c>
      <c r="AD4233" s="43">
        <f t="shared" si="534"/>
        <v>0</v>
      </c>
      <c r="AE4233" s="50">
        <f t="shared" si="535"/>
        <v>0</v>
      </c>
    </row>
    <row r="4234" spans="1:31">
      <c r="A4234" s="59" t="str">
        <f t="shared" si="530"/>
        <v/>
      </c>
      <c r="B4234" s="59" t="str">
        <f t="shared" si="528"/>
        <v/>
      </c>
      <c r="V4234" s="59" t="str">
        <f t="shared" si="531"/>
        <v/>
      </c>
      <c r="W4234" s="59" t="str">
        <f t="shared" si="529"/>
        <v/>
      </c>
      <c r="X4234" s="59" t="str">
        <f t="shared" si="532"/>
        <v/>
      </c>
      <c r="AC4234" s="50">
        <f t="shared" si="533"/>
        <v>0</v>
      </c>
      <c r="AD4234" s="43">
        <f t="shared" si="534"/>
        <v>0</v>
      </c>
      <c r="AE4234" s="50">
        <f t="shared" si="535"/>
        <v>0</v>
      </c>
    </row>
    <row r="4235" spans="1:31">
      <c r="A4235" s="59" t="str">
        <f t="shared" si="530"/>
        <v/>
      </c>
      <c r="B4235" s="59" t="str">
        <f t="shared" si="528"/>
        <v/>
      </c>
      <c r="V4235" s="59" t="str">
        <f t="shared" si="531"/>
        <v/>
      </c>
      <c r="W4235" s="59" t="str">
        <f t="shared" si="529"/>
        <v/>
      </c>
      <c r="X4235" s="59" t="str">
        <f t="shared" si="532"/>
        <v/>
      </c>
      <c r="AC4235" s="50">
        <f t="shared" si="533"/>
        <v>0</v>
      </c>
      <c r="AD4235" s="43">
        <f t="shared" si="534"/>
        <v>0</v>
      </c>
      <c r="AE4235" s="50">
        <f t="shared" si="535"/>
        <v>0</v>
      </c>
    </row>
    <row r="4236" spans="1:31">
      <c r="A4236" s="59" t="str">
        <f t="shared" si="530"/>
        <v/>
      </c>
      <c r="B4236" s="59" t="str">
        <f t="shared" si="528"/>
        <v/>
      </c>
      <c r="V4236" s="59" t="str">
        <f t="shared" si="531"/>
        <v/>
      </c>
      <c r="W4236" s="59" t="str">
        <f t="shared" si="529"/>
        <v/>
      </c>
      <c r="X4236" s="59" t="str">
        <f t="shared" si="532"/>
        <v/>
      </c>
      <c r="AC4236" s="50">
        <f t="shared" si="533"/>
        <v>0</v>
      </c>
      <c r="AD4236" s="43">
        <f t="shared" si="534"/>
        <v>0</v>
      </c>
      <c r="AE4236" s="50">
        <f t="shared" si="535"/>
        <v>0</v>
      </c>
    </row>
    <row r="4237" spans="1:31">
      <c r="A4237" s="59" t="str">
        <f t="shared" si="530"/>
        <v/>
      </c>
      <c r="B4237" s="59" t="str">
        <f t="shared" si="528"/>
        <v/>
      </c>
      <c r="V4237" s="59" t="str">
        <f t="shared" si="531"/>
        <v/>
      </c>
      <c r="W4237" s="59" t="str">
        <f t="shared" si="529"/>
        <v/>
      </c>
      <c r="X4237" s="59" t="str">
        <f t="shared" si="532"/>
        <v/>
      </c>
      <c r="AC4237" s="50">
        <f t="shared" si="533"/>
        <v>0</v>
      </c>
      <c r="AD4237" s="43">
        <f t="shared" si="534"/>
        <v>0</v>
      </c>
      <c r="AE4237" s="50">
        <f t="shared" si="535"/>
        <v>0</v>
      </c>
    </row>
    <row r="4238" spans="1:31">
      <c r="A4238" s="59" t="str">
        <f t="shared" si="530"/>
        <v/>
      </c>
      <c r="B4238" s="59" t="str">
        <f t="shared" si="528"/>
        <v/>
      </c>
      <c r="V4238" s="59" t="str">
        <f t="shared" si="531"/>
        <v/>
      </c>
      <c r="W4238" s="59" t="str">
        <f t="shared" si="529"/>
        <v/>
      </c>
      <c r="X4238" s="59" t="str">
        <f t="shared" si="532"/>
        <v/>
      </c>
      <c r="AC4238" s="50">
        <f t="shared" si="533"/>
        <v>0</v>
      </c>
      <c r="AD4238" s="43">
        <f t="shared" si="534"/>
        <v>0</v>
      </c>
      <c r="AE4238" s="50">
        <f t="shared" si="535"/>
        <v>0</v>
      </c>
    </row>
    <row r="4239" spans="1:31">
      <c r="A4239" s="59" t="str">
        <f t="shared" si="530"/>
        <v/>
      </c>
      <c r="B4239" s="59" t="str">
        <f t="shared" si="528"/>
        <v/>
      </c>
      <c r="V4239" s="59" t="str">
        <f t="shared" si="531"/>
        <v/>
      </c>
      <c r="W4239" s="59" t="str">
        <f t="shared" si="529"/>
        <v/>
      </c>
      <c r="X4239" s="59" t="str">
        <f t="shared" si="532"/>
        <v/>
      </c>
      <c r="AC4239" s="50">
        <f t="shared" si="533"/>
        <v>0</v>
      </c>
      <c r="AD4239" s="43">
        <f t="shared" si="534"/>
        <v>0</v>
      </c>
      <c r="AE4239" s="50">
        <f t="shared" si="535"/>
        <v>0</v>
      </c>
    </row>
    <row r="4240" spans="1:31">
      <c r="A4240" s="59" t="str">
        <f t="shared" si="530"/>
        <v/>
      </c>
      <c r="B4240" s="59" t="str">
        <f t="shared" si="528"/>
        <v/>
      </c>
      <c r="V4240" s="59" t="str">
        <f t="shared" si="531"/>
        <v/>
      </c>
      <c r="W4240" s="59" t="str">
        <f t="shared" si="529"/>
        <v/>
      </c>
      <c r="X4240" s="59" t="str">
        <f t="shared" si="532"/>
        <v/>
      </c>
      <c r="AC4240" s="50">
        <f t="shared" si="533"/>
        <v>0</v>
      </c>
      <c r="AD4240" s="43">
        <f t="shared" si="534"/>
        <v>0</v>
      </c>
      <c r="AE4240" s="50">
        <f t="shared" si="535"/>
        <v>0</v>
      </c>
    </row>
    <row r="4241" spans="1:31">
      <c r="A4241" s="59" t="str">
        <f t="shared" si="530"/>
        <v/>
      </c>
      <c r="B4241" s="59" t="str">
        <f t="shared" si="528"/>
        <v/>
      </c>
      <c r="V4241" s="59" t="str">
        <f t="shared" si="531"/>
        <v/>
      </c>
      <c r="W4241" s="59" t="str">
        <f t="shared" si="529"/>
        <v/>
      </c>
      <c r="X4241" s="59" t="str">
        <f t="shared" si="532"/>
        <v/>
      </c>
      <c r="AC4241" s="50">
        <f t="shared" si="533"/>
        <v>0</v>
      </c>
      <c r="AD4241" s="43">
        <f t="shared" si="534"/>
        <v>0</v>
      </c>
      <c r="AE4241" s="50">
        <f t="shared" si="535"/>
        <v>0</v>
      </c>
    </row>
    <row r="4242" spans="1:31">
      <c r="A4242" s="59" t="str">
        <f t="shared" si="530"/>
        <v/>
      </c>
      <c r="B4242" s="59" t="str">
        <f t="shared" si="528"/>
        <v/>
      </c>
      <c r="V4242" s="59" t="str">
        <f t="shared" si="531"/>
        <v/>
      </c>
      <c r="W4242" s="59" t="str">
        <f t="shared" si="529"/>
        <v/>
      </c>
      <c r="X4242" s="59" t="str">
        <f t="shared" si="532"/>
        <v/>
      </c>
      <c r="AC4242" s="50">
        <f t="shared" si="533"/>
        <v>0</v>
      </c>
      <c r="AD4242" s="43">
        <f t="shared" si="534"/>
        <v>0</v>
      </c>
      <c r="AE4242" s="50">
        <f t="shared" si="535"/>
        <v>0</v>
      </c>
    </row>
    <row r="4243" spans="1:31">
      <c r="A4243" s="59" t="str">
        <f t="shared" si="530"/>
        <v/>
      </c>
      <c r="B4243" s="59" t="str">
        <f t="shared" si="528"/>
        <v/>
      </c>
      <c r="V4243" s="59" t="str">
        <f t="shared" si="531"/>
        <v/>
      </c>
      <c r="W4243" s="59" t="str">
        <f t="shared" si="529"/>
        <v/>
      </c>
      <c r="X4243" s="59" t="str">
        <f t="shared" si="532"/>
        <v/>
      </c>
      <c r="AC4243" s="50">
        <f t="shared" si="533"/>
        <v>0</v>
      </c>
      <c r="AD4243" s="43">
        <f t="shared" si="534"/>
        <v>0</v>
      </c>
      <c r="AE4243" s="50">
        <f t="shared" si="535"/>
        <v>0</v>
      </c>
    </row>
    <row r="4244" spans="1:31">
      <c r="A4244" s="59" t="str">
        <f t="shared" si="530"/>
        <v/>
      </c>
      <c r="B4244" s="59" t="str">
        <f t="shared" si="528"/>
        <v/>
      </c>
      <c r="V4244" s="59" t="str">
        <f t="shared" si="531"/>
        <v/>
      </c>
      <c r="W4244" s="59" t="str">
        <f t="shared" si="529"/>
        <v/>
      </c>
      <c r="X4244" s="59" t="str">
        <f t="shared" si="532"/>
        <v/>
      </c>
      <c r="AC4244" s="50">
        <f t="shared" si="533"/>
        <v>0</v>
      </c>
      <c r="AD4244" s="43">
        <f t="shared" si="534"/>
        <v>0</v>
      </c>
      <c r="AE4244" s="50">
        <f t="shared" si="535"/>
        <v>0</v>
      </c>
    </row>
    <row r="4245" spans="1:31">
      <c r="A4245" s="59" t="str">
        <f t="shared" si="530"/>
        <v/>
      </c>
      <c r="B4245" s="59" t="str">
        <f t="shared" si="528"/>
        <v/>
      </c>
      <c r="V4245" s="59" t="str">
        <f t="shared" si="531"/>
        <v/>
      </c>
      <c r="W4245" s="59" t="str">
        <f t="shared" si="529"/>
        <v/>
      </c>
      <c r="X4245" s="59" t="str">
        <f t="shared" si="532"/>
        <v/>
      </c>
      <c r="AC4245" s="50">
        <f t="shared" si="533"/>
        <v>0</v>
      </c>
      <c r="AD4245" s="43">
        <f t="shared" si="534"/>
        <v>0</v>
      </c>
      <c r="AE4245" s="50">
        <f t="shared" si="535"/>
        <v>0</v>
      </c>
    </row>
    <row r="4246" spans="1:31">
      <c r="A4246" s="59" t="str">
        <f t="shared" si="530"/>
        <v/>
      </c>
      <c r="B4246" s="59" t="str">
        <f t="shared" si="528"/>
        <v/>
      </c>
      <c r="V4246" s="59" t="str">
        <f t="shared" si="531"/>
        <v/>
      </c>
      <c r="W4246" s="59" t="str">
        <f t="shared" si="529"/>
        <v/>
      </c>
      <c r="X4246" s="59" t="str">
        <f t="shared" si="532"/>
        <v/>
      </c>
      <c r="AC4246" s="50">
        <f t="shared" si="533"/>
        <v>0</v>
      </c>
      <c r="AD4246" s="43">
        <f t="shared" si="534"/>
        <v>0</v>
      </c>
      <c r="AE4246" s="50">
        <f t="shared" si="535"/>
        <v>0</v>
      </c>
    </row>
    <row r="4247" spans="1:31">
      <c r="A4247" s="59" t="str">
        <f t="shared" si="530"/>
        <v/>
      </c>
      <c r="B4247" s="59" t="str">
        <f t="shared" si="528"/>
        <v/>
      </c>
      <c r="V4247" s="59" t="str">
        <f t="shared" si="531"/>
        <v/>
      </c>
      <c r="W4247" s="59" t="str">
        <f t="shared" si="529"/>
        <v/>
      </c>
      <c r="X4247" s="59" t="str">
        <f t="shared" si="532"/>
        <v/>
      </c>
      <c r="AC4247" s="50">
        <f t="shared" si="533"/>
        <v>0</v>
      </c>
      <c r="AD4247" s="43">
        <f t="shared" si="534"/>
        <v>0</v>
      </c>
      <c r="AE4247" s="50">
        <f t="shared" si="535"/>
        <v>0</v>
      </c>
    </row>
    <row r="4248" spans="1:31">
      <c r="A4248" s="59" t="str">
        <f t="shared" si="530"/>
        <v/>
      </c>
      <c r="B4248" s="59" t="str">
        <f t="shared" si="528"/>
        <v/>
      </c>
      <c r="V4248" s="59" t="str">
        <f t="shared" si="531"/>
        <v/>
      </c>
      <c r="W4248" s="59" t="str">
        <f t="shared" si="529"/>
        <v/>
      </c>
      <c r="X4248" s="59" t="str">
        <f t="shared" si="532"/>
        <v/>
      </c>
      <c r="AC4248" s="50">
        <f t="shared" si="533"/>
        <v>0</v>
      </c>
      <c r="AD4248" s="43">
        <f t="shared" si="534"/>
        <v>0</v>
      </c>
      <c r="AE4248" s="50">
        <f t="shared" si="535"/>
        <v>0</v>
      </c>
    </row>
    <row r="4249" spans="1:31">
      <c r="A4249" s="59" t="str">
        <f t="shared" si="530"/>
        <v/>
      </c>
      <c r="B4249" s="59" t="str">
        <f t="shared" si="528"/>
        <v/>
      </c>
      <c r="V4249" s="59" t="str">
        <f t="shared" si="531"/>
        <v/>
      </c>
      <c r="W4249" s="59" t="str">
        <f t="shared" si="529"/>
        <v/>
      </c>
      <c r="X4249" s="59" t="str">
        <f t="shared" si="532"/>
        <v/>
      </c>
      <c r="AC4249" s="50">
        <f t="shared" si="533"/>
        <v>0</v>
      </c>
      <c r="AD4249" s="43">
        <f t="shared" si="534"/>
        <v>0</v>
      </c>
      <c r="AE4249" s="50">
        <f t="shared" si="535"/>
        <v>0</v>
      </c>
    </row>
    <row r="4250" spans="1:31">
      <c r="A4250" s="59" t="str">
        <f t="shared" si="530"/>
        <v/>
      </c>
      <c r="B4250" s="59" t="str">
        <f t="shared" si="528"/>
        <v/>
      </c>
      <c r="V4250" s="59" t="str">
        <f t="shared" si="531"/>
        <v/>
      </c>
      <c r="W4250" s="59" t="str">
        <f t="shared" si="529"/>
        <v/>
      </c>
      <c r="X4250" s="59" t="str">
        <f t="shared" si="532"/>
        <v/>
      </c>
      <c r="AC4250" s="50">
        <f t="shared" si="533"/>
        <v>0</v>
      </c>
      <c r="AD4250" s="43">
        <f t="shared" si="534"/>
        <v>0</v>
      </c>
      <c r="AE4250" s="50">
        <f t="shared" si="535"/>
        <v>0</v>
      </c>
    </row>
    <row r="4251" spans="1:31">
      <c r="A4251" s="59" t="str">
        <f t="shared" si="530"/>
        <v/>
      </c>
      <c r="B4251" s="59" t="str">
        <f t="shared" si="528"/>
        <v/>
      </c>
      <c r="V4251" s="59" t="str">
        <f t="shared" si="531"/>
        <v/>
      </c>
      <c r="W4251" s="59" t="str">
        <f t="shared" si="529"/>
        <v/>
      </c>
      <c r="X4251" s="59" t="str">
        <f t="shared" si="532"/>
        <v/>
      </c>
      <c r="AC4251" s="50">
        <f t="shared" si="533"/>
        <v>0</v>
      </c>
      <c r="AD4251" s="43">
        <f t="shared" si="534"/>
        <v>0</v>
      </c>
      <c r="AE4251" s="50">
        <f t="shared" si="535"/>
        <v>0</v>
      </c>
    </row>
    <row r="4252" spans="1:31">
      <c r="A4252" s="59" t="str">
        <f t="shared" si="530"/>
        <v/>
      </c>
      <c r="B4252" s="59" t="str">
        <f t="shared" si="528"/>
        <v/>
      </c>
      <c r="V4252" s="59" t="str">
        <f t="shared" si="531"/>
        <v/>
      </c>
      <c r="W4252" s="59" t="str">
        <f t="shared" si="529"/>
        <v/>
      </c>
      <c r="X4252" s="59" t="str">
        <f t="shared" si="532"/>
        <v/>
      </c>
      <c r="AC4252" s="50">
        <f t="shared" si="533"/>
        <v>0</v>
      </c>
      <c r="AD4252" s="43">
        <f t="shared" si="534"/>
        <v>0</v>
      </c>
      <c r="AE4252" s="50">
        <f t="shared" si="535"/>
        <v>0</v>
      </c>
    </row>
    <row r="4253" spans="1:31">
      <c r="A4253" s="59" t="str">
        <f t="shared" si="530"/>
        <v/>
      </c>
      <c r="B4253" s="59" t="str">
        <f t="shared" si="528"/>
        <v/>
      </c>
      <c r="V4253" s="59" t="str">
        <f t="shared" si="531"/>
        <v/>
      </c>
      <c r="W4253" s="59" t="str">
        <f t="shared" si="529"/>
        <v/>
      </c>
      <c r="X4253" s="59" t="str">
        <f t="shared" si="532"/>
        <v/>
      </c>
      <c r="AC4253" s="50">
        <f t="shared" si="533"/>
        <v>0</v>
      </c>
      <c r="AD4253" s="43">
        <f t="shared" si="534"/>
        <v>0</v>
      </c>
      <c r="AE4253" s="50">
        <f t="shared" si="535"/>
        <v>0</v>
      </c>
    </row>
    <row r="4254" spans="1:31">
      <c r="A4254" s="59" t="str">
        <f t="shared" si="530"/>
        <v/>
      </c>
      <c r="B4254" s="59" t="str">
        <f t="shared" si="528"/>
        <v/>
      </c>
      <c r="V4254" s="59" t="str">
        <f t="shared" si="531"/>
        <v/>
      </c>
      <c r="W4254" s="59" t="str">
        <f t="shared" si="529"/>
        <v/>
      </c>
      <c r="X4254" s="59" t="str">
        <f t="shared" si="532"/>
        <v/>
      </c>
      <c r="AC4254" s="50">
        <f t="shared" si="533"/>
        <v>0</v>
      </c>
      <c r="AD4254" s="43">
        <f t="shared" si="534"/>
        <v>0</v>
      </c>
      <c r="AE4254" s="50">
        <f t="shared" si="535"/>
        <v>0</v>
      </c>
    </row>
    <row r="4255" spans="1:31">
      <c r="A4255" s="59" t="str">
        <f t="shared" si="530"/>
        <v/>
      </c>
      <c r="B4255" s="59" t="str">
        <f t="shared" si="528"/>
        <v/>
      </c>
      <c r="V4255" s="59" t="str">
        <f t="shared" si="531"/>
        <v/>
      </c>
      <c r="W4255" s="59" t="str">
        <f t="shared" si="529"/>
        <v/>
      </c>
      <c r="X4255" s="59" t="str">
        <f t="shared" si="532"/>
        <v/>
      </c>
      <c r="AC4255" s="50">
        <f t="shared" si="533"/>
        <v>0</v>
      </c>
      <c r="AD4255" s="43">
        <f t="shared" si="534"/>
        <v>0</v>
      </c>
      <c r="AE4255" s="50">
        <f t="shared" si="535"/>
        <v>0</v>
      </c>
    </row>
    <row r="4256" spans="1:31">
      <c r="A4256" s="59" t="str">
        <f t="shared" si="530"/>
        <v/>
      </c>
      <c r="B4256" s="59" t="str">
        <f t="shared" si="528"/>
        <v/>
      </c>
      <c r="V4256" s="59" t="str">
        <f t="shared" si="531"/>
        <v/>
      </c>
      <c r="W4256" s="59" t="str">
        <f t="shared" si="529"/>
        <v/>
      </c>
      <c r="X4256" s="59" t="str">
        <f t="shared" si="532"/>
        <v/>
      </c>
      <c r="AC4256" s="50">
        <f t="shared" si="533"/>
        <v>0</v>
      </c>
      <c r="AD4256" s="43">
        <f t="shared" si="534"/>
        <v>0</v>
      </c>
      <c r="AE4256" s="50">
        <f t="shared" si="535"/>
        <v>0</v>
      </c>
    </row>
    <row r="4257" spans="1:31">
      <c r="A4257" s="59" t="str">
        <f t="shared" si="530"/>
        <v/>
      </c>
      <c r="B4257" s="59" t="str">
        <f t="shared" ref="B4257:B4320" si="536">IF(C4257&lt;&gt;"",LEFT(C4257,9),"")</f>
        <v/>
      </c>
      <c r="V4257" s="59" t="str">
        <f t="shared" si="531"/>
        <v/>
      </c>
      <c r="W4257" s="59" t="str">
        <f t="shared" si="529"/>
        <v/>
      </c>
      <c r="X4257" s="59" t="str">
        <f t="shared" si="532"/>
        <v/>
      </c>
      <c r="AC4257" s="50">
        <f t="shared" si="533"/>
        <v>0</v>
      </c>
      <c r="AD4257" s="43">
        <f t="shared" si="534"/>
        <v>0</v>
      </c>
      <c r="AE4257" s="50">
        <f t="shared" si="535"/>
        <v>0</v>
      </c>
    </row>
    <row r="4258" spans="1:31">
      <c r="A4258" s="59" t="str">
        <f t="shared" si="530"/>
        <v/>
      </c>
      <c r="B4258" s="59" t="str">
        <f t="shared" si="536"/>
        <v/>
      </c>
      <c r="V4258" s="59" t="str">
        <f t="shared" si="531"/>
        <v/>
      </c>
      <c r="W4258" s="59" t="str">
        <f t="shared" si="529"/>
        <v/>
      </c>
      <c r="X4258" s="59" t="str">
        <f t="shared" si="532"/>
        <v/>
      </c>
      <c r="AC4258" s="50">
        <f t="shared" si="533"/>
        <v>0</v>
      </c>
      <c r="AD4258" s="43">
        <f t="shared" si="534"/>
        <v>0</v>
      </c>
      <c r="AE4258" s="50">
        <f t="shared" si="535"/>
        <v>0</v>
      </c>
    </row>
    <row r="4259" spans="1:31">
      <c r="A4259" s="59" t="str">
        <f t="shared" si="530"/>
        <v/>
      </c>
      <c r="B4259" s="59" t="str">
        <f t="shared" si="536"/>
        <v/>
      </c>
      <c r="V4259" s="59" t="str">
        <f t="shared" si="531"/>
        <v/>
      </c>
      <c r="W4259" s="59" t="str">
        <f t="shared" si="529"/>
        <v/>
      </c>
      <c r="X4259" s="59" t="str">
        <f t="shared" si="532"/>
        <v/>
      </c>
      <c r="AC4259" s="50">
        <f t="shared" si="533"/>
        <v>0</v>
      </c>
      <c r="AD4259" s="43">
        <f t="shared" si="534"/>
        <v>0</v>
      </c>
      <c r="AE4259" s="50">
        <f t="shared" si="535"/>
        <v>0</v>
      </c>
    </row>
    <row r="4260" spans="1:31">
      <c r="A4260" s="59" t="str">
        <f t="shared" si="530"/>
        <v/>
      </c>
      <c r="B4260" s="59" t="str">
        <f t="shared" si="536"/>
        <v/>
      </c>
      <c r="V4260" s="59" t="str">
        <f t="shared" si="531"/>
        <v/>
      </c>
      <c r="W4260" s="59" t="str">
        <f t="shared" si="529"/>
        <v/>
      </c>
      <c r="X4260" s="59" t="str">
        <f t="shared" si="532"/>
        <v/>
      </c>
      <c r="AC4260" s="50">
        <f t="shared" si="533"/>
        <v>0</v>
      </c>
      <c r="AD4260" s="43">
        <f t="shared" si="534"/>
        <v>0</v>
      </c>
      <c r="AE4260" s="50">
        <f t="shared" si="535"/>
        <v>0</v>
      </c>
    </row>
    <row r="4261" spans="1:31">
      <c r="A4261" s="59" t="str">
        <f t="shared" si="530"/>
        <v/>
      </c>
      <c r="B4261" s="59" t="str">
        <f t="shared" si="536"/>
        <v/>
      </c>
      <c r="V4261" s="59" t="str">
        <f t="shared" si="531"/>
        <v/>
      </c>
      <c r="W4261" s="59" t="str">
        <f t="shared" si="529"/>
        <v/>
      </c>
      <c r="X4261" s="59" t="str">
        <f t="shared" si="532"/>
        <v/>
      </c>
      <c r="AC4261" s="50">
        <f t="shared" si="533"/>
        <v>0</v>
      </c>
      <c r="AD4261" s="43">
        <f t="shared" si="534"/>
        <v>0</v>
      </c>
      <c r="AE4261" s="50">
        <f t="shared" si="535"/>
        <v>0</v>
      </c>
    </row>
    <row r="4262" spans="1:31">
      <c r="A4262" s="59" t="str">
        <f t="shared" si="530"/>
        <v/>
      </c>
      <c r="B4262" s="59" t="str">
        <f t="shared" si="536"/>
        <v/>
      </c>
      <c r="V4262" s="59" t="str">
        <f t="shared" si="531"/>
        <v/>
      </c>
      <c r="W4262" s="59" t="str">
        <f t="shared" si="529"/>
        <v/>
      </c>
      <c r="X4262" s="59" t="str">
        <f t="shared" si="532"/>
        <v/>
      </c>
      <c r="AC4262" s="50">
        <f t="shared" si="533"/>
        <v>0</v>
      </c>
      <c r="AD4262" s="43">
        <f t="shared" si="534"/>
        <v>0</v>
      </c>
      <c r="AE4262" s="50">
        <f t="shared" si="535"/>
        <v>0</v>
      </c>
    </row>
    <row r="4263" spans="1:31">
      <c r="A4263" s="59" t="str">
        <f t="shared" si="530"/>
        <v/>
      </c>
      <c r="B4263" s="59" t="str">
        <f t="shared" si="536"/>
        <v/>
      </c>
      <c r="V4263" s="59" t="str">
        <f t="shared" si="531"/>
        <v/>
      </c>
      <c r="W4263" s="59" t="str">
        <f t="shared" si="529"/>
        <v/>
      </c>
      <c r="X4263" s="59" t="str">
        <f t="shared" si="532"/>
        <v/>
      </c>
      <c r="AC4263" s="50">
        <f t="shared" si="533"/>
        <v>0</v>
      </c>
      <c r="AD4263" s="43">
        <f t="shared" si="534"/>
        <v>0</v>
      </c>
      <c r="AE4263" s="50">
        <f t="shared" si="535"/>
        <v>0</v>
      </c>
    </row>
    <row r="4264" spans="1:31">
      <c r="A4264" s="59" t="str">
        <f t="shared" si="530"/>
        <v/>
      </c>
      <c r="B4264" s="59" t="str">
        <f t="shared" si="536"/>
        <v/>
      </c>
      <c r="V4264" s="59" t="str">
        <f t="shared" si="531"/>
        <v/>
      </c>
      <c r="W4264" s="59" t="str">
        <f t="shared" si="529"/>
        <v/>
      </c>
      <c r="X4264" s="59" t="str">
        <f t="shared" si="532"/>
        <v/>
      </c>
      <c r="AC4264" s="50">
        <f t="shared" si="533"/>
        <v>0</v>
      </c>
      <c r="AD4264" s="43">
        <f t="shared" si="534"/>
        <v>0</v>
      </c>
      <c r="AE4264" s="50">
        <f t="shared" si="535"/>
        <v>0</v>
      </c>
    </row>
    <row r="4265" spans="1:31">
      <c r="A4265" s="59" t="str">
        <f t="shared" si="530"/>
        <v/>
      </c>
      <c r="B4265" s="59" t="str">
        <f t="shared" si="536"/>
        <v/>
      </c>
      <c r="V4265" s="59" t="str">
        <f t="shared" si="531"/>
        <v/>
      </c>
      <c r="W4265" s="59" t="str">
        <f t="shared" si="529"/>
        <v/>
      </c>
      <c r="X4265" s="59" t="str">
        <f t="shared" si="532"/>
        <v/>
      </c>
      <c r="AC4265" s="50">
        <f t="shared" si="533"/>
        <v>0</v>
      </c>
      <c r="AD4265" s="43">
        <f t="shared" si="534"/>
        <v>0</v>
      </c>
      <c r="AE4265" s="50">
        <f t="shared" si="535"/>
        <v>0</v>
      </c>
    </row>
    <row r="4266" spans="1:31">
      <c r="A4266" s="59" t="str">
        <f t="shared" si="530"/>
        <v/>
      </c>
      <c r="B4266" s="59" t="str">
        <f t="shared" si="536"/>
        <v/>
      </c>
      <c r="V4266" s="59" t="str">
        <f t="shared" si="531"/>
        <v/>
      </c>
      <c r="W4266" s="59" t="str">
        <f t="shared" si="529"/>
        <v/>
      </c>
      <c r="X4266" s="59" t="str">
        <f t="shared" si="532"/>
        <v/>
      </c>
      <c r="AC4266" s="50">
        <f t="shared" si="533"/>
        <v>0</v>
      </c>
      <c r="AD4266" s="43">
        <f t="shared" si="534"/>
        <v>0</v>
      </c>
      <c r="AE4266" s="50">
        <f t="shared" si="535"/>
        <v>0</v>
      </c>
    </row>
    <row r="4267" spans="1:31">
      <c r="A4267" s="59" t="str">
        <f t="shared" si="530"/>
        <v/>
      </c>
      <c r="B4267" s="59" t="str">
        <f t="shared" si="536"/>
        <v/>
      </c>
      <c r="V4267" s="59" t="str">
        <f t="shared" si="531"/>
        <v/>
      </c>
      <c r="W4267" s="59" t="str">
        <f t="shared" si="529"/>
        <v/>
      </c>
      <c r="X4267" s="59" t="str">
        <f t="shared" si="532"/>
        <v/>
      </c>
      <c r="AC4267" s="50">
        <f t="shared" si="533"/>
        <v>0</v>
      </c>
      <c r="AD4267" s="43">
        <f t="shared" si="534"/>
        <v>0</v>
      </c>
      <c r="AE4267" s="50">
        <f t="shared" si="535"/>
        <v>0</v>
      </c>
    </row>
    <row r="4268" spans="1:31">
      <c r="A4268" s="59" t="str">
        <f t="shared" si="530"/>
        <v/>
      </c>
      <c r="B4268" s="59" t="str">
        <f t="shared" si="536"/>
        <v/>
      </c>
      <c r="V4268" s="59" t="str">
        <f t="shared" si="531"/>
        <v/>
      </c>
      <c r="W4268" s="59" t="str">
        <f t="shared" si="529"/>
        <v/>
      </c>
      <c r="X4268" s="59" t="str">
        <f t="shared" si="532"/>
        <v/>
      </c>
      <c r="AC4268" s="50">
        <f t="shared" si="533"/>
        <v>0</v>
      </c>
      <c r="AD4268" s="43">
        <f t="shared" si="534"/>
        <v>0</v>
      </c>
      <c r="AE4268" s="50">
        <f t="shared" si="535"/>
        <v>0</v>
      </c>
    </row>
    <row r="4269" spans="1:31">
      <c r="A4269" s="59" t="str">
        <f t="shared" si="530"/>
        <v/>
      </c>
      <c r="B4269" s="59" t="str">
        <f t="shared" si="536"/>
        <v/>
      </c>
      <c r="V4269" s="59" t="str">
        <f t="shared" si="531"/>
        <v/>
      </c>
      <c r="W4269" s="59" t="str">
        <f t="shared" si="529"/>
        <v/>
      </c>
      <c r="X4269" s="59" t="str">
        <f t="shared" si="532"/>
        <v/>
      </c>
      <c r="AC4269" s="50">
        <f t="shared" si="533"/>
        <v>0</v>
      </c>
      <c r="AD4269" s="43">
        <f t="shared" si="534"/>
        <v>0</v>
      </c>
      <c r="AE4269" s="50">
        <f t="shared" si="535"/>
        <v>0</v>
      </c>
    </row>
    <row r="4270" spans="1:31">
      <c r="A4270" s="59" t="str">
        <f t="shared" si="530"/>
        <v/>
      </c>
      <c r="B4270" s="59" t="str">
        <f t="shared" si="536"/>
        <v/>
      </c>
      <c r="V4270" s="59" t="str">
        <f t="shared" si="531"/>
        <v/>
      </c>
      <c r="W4270" s="59" t="str">
        <f t="shared" si="529"/>
        <v/>
      </c>
      <c r="X4270" s="59" t="str">
        <f t="shared" si="532"/>
        <v/>
      </c>
      <c r="AC4270" s="50">
        <f t="shared" si="533"/>
        <v>0</v>
      </c>
      <c r="AD4270" s="43">
        <f t="shared" si="534"/>
        <v>0</v>
      </c>
      <c r="AE4270" s="50">
        <f t="shared" si="535"/>
        <v>0</v>
      </c>
    </row>
    <row r="4271" spans="1:31">
      <c r="A4271" s="59" t="str">
        <f t="shared" si="530"/>
        <v/>
      </c>
      <c r="B4271" s="59" t="str">
        <f t="shared" si="536"/>
        <v/>
      </c>
      <c r="V4271" s="59" t="str">
        <f t="shared" si="531"/>
        <v/>
      </c>
      <c r="W4271" s="59" t="str">
        <f t="shared" si="529"/>
        <v/>
      </c>
      <c r="X4271" s="59" t="str">
        <f t="shared" si="532"/>
        <v/>
      </c>
      <c r="AC4271" s="50">
        <f t="shared" si="533"/>
        <v>0</v>
      </c>
      <c r="AD4271" s="43">
        <f t="shared" si="534"/>
        <v>0</v>
      </c>
      <c r="AE4271" s="50">
        <f t="shared" si="535"/>
        <v>0</v>
      </c>
    </row>
    <row r="4272" spans="1:31">
      <c r="A4272" s="59" t="str">
        <f t="shared" si="530"/>
        <v/>
      </c>
      <c r="B4272" s="59" t="str">
        <f t="shared" si="536"/>
        <v/>
      </c>
      <c r="V4272" s="59" t="str">
        <f t="shared" si="531"/>
        <v/>
      </c>
      <c r="W4272" s="59" t="str">
        <f t="shared" si="529"/>
        <v/>
      </c>
      <c r="X4272" s="59" t="str">
        <f t="shared" si="532"/>
        <v/>
      </c>
      <c r="AC4272" s="50">
        <f t="shared" si="533"/>
        <v>0</v>
      </c>
      <c r="AD4272" s="43">
        <f t="shared" si="534"/>
        <v>0</v>
      </c>
      <c r="AE4272" s="50">
        <f t="shared" si="535"/>
        <v>0</v>
      </c>
    </row>
    <row r="4273" spans="1:31">
      <c r="A4273" s="59" t="str">
        <f t="shared" si="530"/>
        <v/>
      </c>
      <c r="B4273" s="59" t="str">
        <f t="shared" si="536"/>
        <v/>
      </c>
      <c r="V4273" s="59" t="str">
        <f t="shared" si="531"/>
        <v/>
      </c>
      <c r="W4273" s="59" t="str">
        <f t="shared" si="529"/>
        <v/>
      </c>
      <c r="X4273" s="59" t="str">
        <f t="shared" si="532"/>
        <v/>
      </c>
      <c r="AC4273" s="50">
        <f t="shared" si="533"/>
        <v>0</v>
      </c>
      <c r="AD4273" s="43">
        <f t="shared" si="534"/>
        <v>0</v>
      </c>
      <c r="AE4273" s="50">
        <f t="shared" si="535"/>
        <v>0</v>
      </c>
    </row>
    <row r="4274" spans="1:31">
      <c r="A4274" s="59" t="str">
        <f t="shared" si="530"/>
        <v/>
      </c>
      <c r="B4274" s="59" t="str">
        <f t="shared" si="536"/>
        <v/>
      </c>
      <c r="V4274" s="59" t="str">
        <f t="shared" si="531"/>
        <v/>
      </c>
      <c r="W4274" s="59" t="str">
        <f t="shared" si="529"/>
        <v/>
      </c>
      <c r="X4274" s="59" t="str">
        <f t="shared" si="532"/>
        <v/>
      </c>
      <c r="AC4274" s="50">
        <f t="shared" si="533"/>
        <v>0</v>
      </c>
      <c r="AD4274" s="43">
        <f t="shared" si="534"/>
        <v>0</v>
      </c>
      <c r="AE4274" s="50">
        <f t="shared" si="535"/>
        <v>0</v>
      </c>
    </row>
    <row r="4275" spans="1:31">
      <c r="A4275" s="59" t="str">
        <f t="shared" si="530"/>
        <v/>
      </c>
      <c r="B4275" s="59" t="str">
        <f t="shared" si="536"/>
        <v/>
      </c>
      <c r="V4275" s="59" t="str">
        <f t="shared" si="531"/>
        <v/>
      </c>
      <c r="W4275" s="59" t="str">
        <f t="shared" si="529"/>
        <v/>
      </c>
      <c r="X4275" s="59" t="str">
        <f t="shared" si="532"/>
        <v/>
      </c>
      <c r="AC4275" s="50">
        <f t="shared" si="533"/>
        <v>0</v>
      </c>
      <c r="AD4275" s="43">
        <f t="shared" si="534"/>
        <v>0</v>
      </c>
      <c r="AE4275" s="50">
        <f t="shared" si="535"/>
        <v>0</v>
      </c>
    </row>
    <row r="4276" spans="1:31">
      <c r="A4276" s="59" t="str">
        <f t="shared" si="530"/>
        <v/>
      </c>
      <c r="B4276" s="59" t="str">
        <f t="shared" si="536"/>
        <v/>
      </c>
      <c r="V4276" s="59" t="str">
        <f t="shared" si="531"/>
        <v/>
      </c>
      <c r="W4276" s="59" t="str">
        <f t="shared" si="529"/>
        <v/>
      </c>
      <c r="X4276" s="59" t="str">
        <f t="shared" si="532"/>
        <v/>
      </c>
      <c r="AC4276" s="50">
        <f t="shared" si="533"/>
        <v>0</v>
      </c>
      <c r="AD4276" s="43">
        <f t="shared" si="534"/>
        <v>0</v>
      </c>
      <c r="AE4276" s="50">
        <f t="shared" si="535"/>
        <v>0</v>
      </c>
    </row>
    <row r="4277" spans="1:31">
      <c r="A4277" s="59" t="str">
        <f t="shared" si="530"/>
        <v/>
      </c>
      <c r="B4277" s="59" t="str">
        <f t="shared" si="536"/>
        <v/>
      </c>
      <c r="V4277" s="59" t="str">
        <f t="shared" si="531"/>
        <v/>
      </c>
      <c r="W4277" s="59" t="str">
        <f t="shared" si="529"/>
        <v/>
      </c>
      <c r="X4277" s="59" t="str">
        <f t="shared" si="532"/>
        <v/>
      </c>
      <c r="AC4277" s="50">
        <f t="shared" si="533"/>
        <v>0</v>
      </c>
      <c r="AD4277" s="43">
        <f t="shared" si="534"/>
        <v>0</v>
      </c>
      <c r="AE4277" s="50">
        <f t="shared" si="535"/>
        <v>0</v>
      </c>
    </row>
    <row r="4278" spans="1:31">
      <c r="A4278" s="59" t="str">
        <f t="shared" si="530"/>
        <v/>
      </c>
      <c r="B4278" s="59" t="str">
        <f t="shared" si="536"/>
        <v/>
      </c>
      <c r="V4278" s="59" t="str">
        <f t="shared" si="531"/>
        <v/>
      </c>
      <c r="W4278" s="59" t="str">
        <f t="shared" si="529"/>
        <v/>
      </c>
      <c r="X4278" s="59" t="str">
        <f t="shared" si="532"/>
        <v/>
      </c>
      <c r="AC4278" s="50">
        <f t="shared" si="533"/>
        <v>0</v>
      </c>
      <c r="AD4278" s="43">
        <f t="shared" si="534"/>
        <v>0</v>
      </c>
      <c r="AE4278" s="50">
        <f t="shared" si="535"/>
        <v>0</v>
      </c>
    </row>
    <row r="4279" spans="1:31">
      <c r="A4279" s="59" t="str">
        <f t="shared" si="530"/>
        <v/>
      </c>
      <c r="B4279" s="59" t="str">
        <f t="shared" si="536"/>
        <v/>
      </c>
      <c r="V4279" s="59" t="str">
        <f t="shared" si="531"/>
        <v/>
      </c>
      <c r="W4279" s="59" t="str">
        <f t="shared" si="529"/>
        <v/>
      </c>
      <c r="X4279" s="59" t="str">
        <f t="shared" si="532"/>
        <v/>
      </c>
      <c r="AC4279" s="50">
        <f t="shared" si="533"/>
        <v>0</v>
      </c>
      <c r="AD4279" s="43">
        <f t="shared" si="534"/>
        <v>0</v>
      </c>
      <c r="AE4279" s="50">
        <f t="shared" si="535"/>
        <v>0</v>
      </c>
    </row>
    <row r="4280" spans="1:31">
      <c r="A4280" s="59" t="str">
        <f t="shared" si="530"/>
        <v/>
      </c>
      <c r="B4280" s="59" t="str">
        <f t="shared" si="536"/>
        <v/>
      </c>
      <c r="V4280" s="59" t="str">
        <f t="shared" si="531"/>
        <v/>
      </c>
      <c r="W4280" s="59" t="str">
        <f t="shared" si="529"/>
        <v/>
      </c>
      <c r="X4280" s="59" t="str">
        <f t="shared" si="532"/>
        <v/>
      </c>
      <c r="AC4280" s="50">
        <f t="shared" si="533"/>
        <v>0</v>
      </c>
      <c r="AD4280" s="43">
        <f t="shared" si="534"/>
        <v>0</v>
      </c>
      <c r="AE4280" s="50">
        <f t="shared" si="535"/>
        <v>0</v>
      </c>
    </row>
    <row r="4281" spans="1:31">
      <c r="A4281" s="59" t="str">
        <f t="shared" si="530"/>
        <v/>
      </c>
      <c r="B4281" s="59" t="str">
        <f t="shared" si="536"/>
        <v/>
      </c>
      <c r="V4281" s="59" t="str">
        <f t="shared" si="531"/>
        <v/>
      </c>
      <c r="W4281" s="59" t="str">
        <f t="shared" si="529"/>
        <v/>
      </c>
      <c r="X4281" s="59" t="str">
        <f t="shared" si="532"/>
        <v/>
      </c>
      <c r="AC4281" s="50">
        <f t="shared" si="533"/>
        <v>0</v>
      </c>
      <c r="AD4281" s="43">
        <f t="shared" si="534"/>
        <v>0</v>
      </c>
      <c r="AE4281" s="50">
        <f t="shared" si="535"/>
        <v>0</v>
      </c>
    </row>
    <row r="4282" spans="1:31">
      <c r="A4282" s="59" t="str">
        <f t="shared" si="530"/>
        <v/>
      </c>
      <c r="B4282" s="59" t="str">
        <f t="shared" si="536"/>
        <v/>
      </c>
      <c r="V4282" s="59" t="str">
        <f t="shared" si="531"/>
        <v/>
      </c>
      <c r="W4282" s="59" t="str">
        <f t="shared" si="529"/>
        <v/>
      </c>
      <c r="X4282" s="59" t="str">
        <f t="shared" si="532"/>
        <v/>
      </c>
      <c r="AC4282" s="50">
        <f t="shared" si="533"/>
        <v>0</v>
      </c>
      <c r="AD4282" s="43">
        <f t="shared" si="534"/>
        <v>0</v>
      </c>
      <c r="AE4282" s="50">
        <f t="shared" si="535"/>
        <v>0</v>
      </c>
    </row>
    <row r="4283" spans="1:31">
      <c r="A4283" s="59" t="str">
        <f t="shared" si="530"/>
        <v/>
      </c>
      <c r="B4283" s="59" t="str">
        <f t="shared" si="536"/>
        <v/>
      </c>
      <c r="V4283" s="59" t="str">
        <f t="shared" si="531"/>
        <v/>
      </c>
      <c r="W4283" s="59" t="str">
        <f t="shared" si="529"/>
        <v/>
      </c>
      <c r="X4283" s="59" t="str">
        <f t="shared" si="532"/>
        <v/>
      </c>
      <c r="AC4283" s="50">
        <f t="shared" si="533"/>
        <v>0</v>
      </c>
      <c r="AD4283" s="43">
        <f t="shared" si="534"/>
        <v>0</v>
      </c>
      <c r="AE4283" s="50">
        <f t="shared" si="535"/>
        <v>0</v>
      </c>
    </row>
    <row r="4284" spans="1:31">
      <c r="A4284" s="59" t="str">
        <f t="shared" si="530"/>
        <v/>
      </c>
      <c r="B4284" s="59" t="str">
        <f t="shared" si="536"/>
        <v/>
      </c>
      <c r="V4284" s="59" t="str">
        <f t="shared" si="531"/>
        <v/>
      </c>
      <c r="W4284" s="59" t="str">
        <f t="shared" si="529"/>
        <v/>
      </c>
      <c r="X4284" s="59" t="str">
        <f t="shared" si="532"/>
        <v/>
      </c>
      <c r="AC4284" s="50">
        <f t="shared" si="533"/>
        <v>0</v>
      </c>
      <c r="AD4284" s="43">
        <f t="shared" si="534"/>
        <v>0</v>
      </c>
      <c r="AE4284" s="50">
        <f t="shared" si="535"/>
        <v>0</v>
      </c>
    </row>
    <row r="4285" spans="1:31">
      <c r="A4285" s="59" t="str">
        <f t="shared" si="530"/>
        <v/>
      </c>
      <c r="B4285" s="59" t="str">
        <f t="shared" si="536"/>
        <v/>
      </c>
      <c r="V4285" s="59" t="str">
        <f t="shared" si="531"/>
        <v/>
      </c>
      <c r="W4285" s="59" t="str">
        <f t="shared" si="529"/>
        <v/>
      </c>
      <c r="X4285" s="59" t="str">
        <f t="shared" si="532"/>
        <v/>
      </c>
      <c r="AC4285" s="50">
        <f t="shared" si="533"/>
        <v>0</v>
      </c>
      <c r="AD4285" s="43">
        <f t="shared" si="534"/>
        <v>0</v>
      </c>
      <c r="AE4285" s="50">
        <f t="shared" si="535"/>
        <v>0</v>
      </c>
    </row>
    <row r="4286" spans="1:31">
      <c r="A4286" s="59" t="str">
        <f t="shared" si="530"/>
        <v/>
      </c>
      <c r="B4286" s="59" t="str">
        <f t="shared" si="536"/>
        <v/>
      </c>
      <c r="V4286" s="59" t="str">
        <f t="shared" si="531"/>
        <v/>
      </c>
      <c r="W4286" s="59" t="str">
        <f t="shared" si="529"/>
        <v/>
      </c>
      <c r="X4286" s="59" t="str">
        <f t="shared" si="532"/>
        <v/>
      </c>
      <c r="AC4286" s="50">
        <f t="shared" si="533"/>
        <v>0</v>
      </c>
      <c r="AD4286" s="43">
        <f t="shared" si="534"/>
        <v>0</v>
      </c>
      <c r="AE4286" s="50">
        <f t="shared" si="535"/>
        <v>0</v>
      </c>
    </row>
    <row r="4287" spans="1:31">
      <c r="A4287" s="59" t="str">
        <f t="shared" si="530"/>
        <v/>
      </c>
      <c r="B4287" s="59" t="str">
        <f t="shared" si="536"/>
        <v/>
      </c>
      <c r="V4287" s="59" t="str">
        <f t="shared" si="531"/>
        <v/>
      </c>
      <c r="W4287" s="59" t="str">
        <f t="shared" si="529"/>
        <v/>
      </c>
      <c r="X4287" s="59" t="str">
        <f t="shared" si="532"/>
        <v/>
      </c>
      <c r="AC4287" s="50">
        <f t="shared" si="533"/>
        <v>0</v>
      </c>
      <c r="AD4287" s="43">
        <f t="shared" si="534"/>
        <v>0</v>
      </c>
      <c r="AE4287" s="50">
        <f t="shared" si="535"/>
        <v>0</v>
      </c>
    </row>
    <row r="4288" spans="1:31">
      <c r="A4288" s="59" t="str">
        <f t="shared" si="530"/>
        <v/>
      </c>
      <c r="B4288" s="59" t="str">
        <f t="shared" si="536"/>
        <v/>
      </c>
      <c r="V4288" s="59" t="str">
        <f t="shared" si="531"/>
        <v/>
      </c>
      <c r="W4288" s="59" t="str">
        <f t="shared" si="529"/>
        <v/>
      </c>
      <c r="X4288" s="59" t="str">
        <f t="shared" si="532"/>
        <v/>
      </c>
      <c r="AC4288" s="50">
        <f t="shared" si="533"/>
        <v>0</v>
      </c>
      <c r="AD4288" s="43">
        <f t="shared" si="534"/>
        <v>0</v>
      </c>
      <c r="AE4288" s="50">
        <f t="shared" si="535"/>
        <v>0</v>
      </c>
    </row>
    <row r="4289" spans="1:31">
      <c r="A4289" s="59" t="str">
        <f t="shared" si="530"/>
        <v/>
      </c>
      <c r="B4289" s="59" t="str">
        <f t="shared" si="536"/>
        <v/>
      </c>
      <c r="V4289" s="59" t="str">
        <f t="shared" si="531"/>
        <v/>
      </c>
      <c r="W4289" s="59" t="str">
        <f t="shared" si="529"/>
        <v/>
      </c>
      <c r="X4289" s="59" t="str">
        <f t="shared" si="532"/>
        <v/>
      </c>
      <c r="AC4289" s="50">
        <f t="shared" si="533"/>
        <v>0</v>
      </c>
      <c r="AD4289" s="43">
        <f t="shared" si="534"/>
        <v>0</v>
      </c>
      <c r="AE4289" s="50">
        <f t="shared" si="535"/>
        <v>0</v>
      </c>
    </row>
    <row r="4290" spans="1:31">
      <c r="A4290" s="59" t="str">
        <f t="shared" si="530"/>
        <v/>
      </c>
      <c r="B4290" s="59" t="str">
        <f t="shared" si="536"/>
        <v/>
      </c>
      <c r="V4290" s="59" t="str">
        <f t="shared" si="531"/>
        <v/>
      </c>
      <c r="W4290" s="59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59" t="str">
        <f t="shared" si="532"/>
        <v/>
      </c>
      <c r="AC4290" s="50">
        <f t="shared" si="533"/>
        <v>0</v>
      </c>
      <c r="AD4290" s="43">
        <f t="shared" si="534"/>
        <v>0</v>
      </c>
      <c r="AE4290" s="50">
        <f t="shared" si="535"/>
        <v>0</v>
      </c>
    </row>
    <row r="4291" spans="1:31">
      <c r="A4291" s="59" t="str">
        <f t="shared" ref="A4291:A4354" si="538">IF(G4291&amp;Q4291&lt;&gt;"",W4291&amp;Q4291,"")</f>
        <v/>
      </c>
      <c r="B4291" s="59" t="str">
        <f t="shared" si="536"/>
        <v/>
      </c>
      <c r="V4291" s="59" t="str">
        <f t="shared" ref="V4291:V4354" si="539">W4291&amp;H4291</f>
        <v/>
      </c>
      <c r="W4291" s="59" t="str">
        <f t="shared" si="537"/>
        <v/>
      </c>
      <c r="X4291" s="59" t="str">
        <f t="shared" ref="X4291:X4354" si="540">IF(A4291&lt;&gt;"",IFERROR(IF(FIND(" ",G4291)&gt;=1,MID(G4291,FIND(" ",G4291)+1,LEN(G4291)),""),""),"")</f>
        <v/>
      </c>
      <c r="AC4291" s="50">
        <f t="shared" ref="AC4291:AC4354" si="541">IFERROR(VALUE(MID($C4291,1,2)),0)</f>
        <v>0</v>
      </c>
      <c r="AD4291" s="43">
        <f t="shared" ref="AD4291:AD4354" si="542">IFERROR(VALUE(MID($C4291,4,3)),0)</f>
        <v>0</v>
      </c>
      <c r="AE4291" s="50">
        <f t="shared" ref="AE4291:AE4354" si="543">VALUE(RIGHT("00"&amp;AC4291,2)&amp;RIGHT("000"&amp;AD4291,3))</f>
        <v>0</v>
      </c>
    </row>
    <row r="4292" spans="1:31">
      <c r="A4292" s="59" t="str">
        <f t="shared" si="538"/>
        <v/>
      </c>
      <c r="B4292" s="59" t="str">
        <f t="shared" si="536"/>
        <v/>
      </c>
      <c r="V4292" s="59" t="str">
        <f t="shared" si="539"/>
        <v/>
      </c>
      <c r="W4292" s="59" t="str">
        <f t="shared" si="537"/>
        <v/>
      </c>
      <c r="X4292" s="59" t="str">
        <f t="shared" si="540"/>
        <v/>
      </c>
      <c r="AC4292" s="50">
        <f t="shared" si="541"/>
        <v>0</v>
      </c>
      <c r="AD4292" s="43">
        <f t="shared" si="542"/>
        <v>0</v>
      </c>
      <c r="AE4292" s="50">
        <f t="shared" si="543"/>
        <v>0</v>
      </c>
    </row>
    <row r="4293" spans="1:31">
      <c r="A4293" s="59" t="str">
        <f t="shared" si="538"/>
        <v/>
      </c>
      <c r="B4293" s="59" t="str">
        <f t="shared" si="536"/>
        <v/>
      </c>
      <c r="V4293" s="59" t="str">
        <f t="shared" si="539"/>
        <v/>
      </c>
      <c r="W4293" s="59" t="str">
        <f t="shared" si="537"/>
        <v/>
      </c>
      <c r="X4293" s="59" t="str">
        <f t="shared" si="540"/>
        <v/>
      </c>
      <c r="AC4293" s="50">
        <f t="shared" si="541"/>
        <v>0</v>
      </c>
      <c r="AD4293" s="43">
        <f t="shared" si="542"/>
        <v>0</v>
      </c>
      <c r="AE4293" s="50">
        <f t="shared" si="543"/>
        <v>0</v>
      </c>
    </row>
    <row r="4294" spans="1:31">
      <c r="A4294" s="59" t="str">
        <f t="shared" si="538"/>
        <v/>
      </c>
      <c r="B4294" s="59" t="str">
        <f t="shared" si="536"/>
        <v/>
      </c>
      <c r="V4294" s="59" t="str">
        <f t="shared" si="539"/>
        <v/>
      </c>
      <c r="W4294" s="59" t="str">
        <f t="shared" si="537"/>
        <v/>
      </c>
      <c r="X4294" s="59" t="str">
        <f t="shared" si="540"/>
        <v/>
      </c>
      <c r="AC4294" s="50">
        <f t="shared" si="541"/>
        <v>0</v>
      </c>
      <c r="AD4294" s="43">
        <f t="shared" si="542"/>
        <v>0</v>
      </c>
      <c r="AE4294" s="50">
        <f t="shared" si="543"/>
        <v>0</v>
      </c>
    </row>
    <row r="4295" spans="1:31">
      <c r="A4295" s="59" t="str">
        <f t="shared" si="538"/>
        <v/>
      </c>
      <c r="B4295" s="59" t="str">
        <f t="shared" si="536"/>
        <v/>
      </c>
      <c r="V4295" s="59" t="str">
        <f t="shared" si="539"/>
        <v/>
      </c>
      <c r="W4295" s="59" t="str">
        <f t="shared" si="537"/>
        <v/>
      </c>
      <c r="X4295" s="59" t="str">
        <f t="shared" si="540"/>
        <v/>
      </c>
      <c r="AC4295" s="50">
        <f t="shared" si="541"/>
        <v>0</v>
      </c>
      <c r="AD4295" s="43">
        <f t="shared" si="542"/>
        <v>0</v>
      </c>
      <c r="AE4295" s="50">
        <f t="shared" si="543"/>
        <v>0</v>
      </c>
    </row>
    <row r="4296" spans="1:31">
      <c r="A4296" s="59" t="str">
        <f t="shared" si="538"/>
        <v/>
      </c>
      <c r="B4296" s="59" t="str">
        <f t="shared" si="536"/>
        <v/>
      </c>
      <c r="V4296" s="59" t="str">
        <f t="shared" si="539"/>
        <v/>
      </c>
      <c r="W4296" s="59" t="str">
        <f t="shared" si="537"/>
        <v/>
      </c>
      <c r="X4296" s="59" t="str">
        <f t="shared" si="540"/>
        <v/>
      </c>
      <c r="AC4296" s="50">
        <f t="shared" si="541"/>
        <v>0</v>
      </c>
      <c r="AD4296" s="43">
        <f t="shared" si="542"/>
        <v>0</v>
      </c>
      <c r="AE4296" s="50">
        <f t="shared" si="543"/>
        <v>0</v>
      </c>
    </row>
    <row r="4297" spans="1:31">
      <c r="A4297" s="59" t="str">
        <f t="shared" si="538"/>
        <v/>
      </c>
      <c r="B4297" s="59" t="str">
        <f t="shared" si="536"/>
        <v/>
      </c>
      <c r="V4297" s="59" t="str">
        <f t="shared" si="539"/>
        <v/>
      </c>
      <c r="W4297" s="59" t="str">
        <f t="shared" si="537"/>
        <v/>
      </c>
      <c r="X4297" s="59" t="str">
        <f t="shared" si="540"/>
        <v/>
      </c>
      <c r="AC4297" s="50">
        <f t="shared" si="541"/>
        <v>0</v>
      </c>
      <c r="AD4297" s="43">
        <f t="shared" si="542"/>
        <v>0</v>
      </c>
      <c r="AE4297" s="50">
        <f t="shared" si="543"/>
        <v>0</v>
      </c>
    </row>
    <row r="4298" spans="1:31">
      <c r="A4298" s="59" t="str">
        <f t="shared" si="538"/>
        <v/>
      </c>
      <c r="B4298" s="59" t="str">
        <f t="shared" si="536"/>
        <v/>
      </c>
      <c r="V4298" s="59" t="str">
        <f t="shared" si="539"/>
        <v/>
      </c>
      <c r="W4298" s="59" t="str">
        <f t="shared" si="537"/>
        <v/>
      </c>
      <c r="X4298" s="59" t="str">
        <f t="shared" si="540"/>
        <v/>
      </c>
      <c r="AC4298" s="50">
        <f t="shared" si="541"/>
        <v>0</v>
      </c>
      <c r="AD4298" s="43">
        <f t="shared" si="542"/>
        <v>0</v>
      </c>
      <c r="AE4298" s="50">
        <f t="shared" si="543"/>
        <v>0</v>
      </c>
    </row>
    <row r="4299" spans="1:31">
      <c r="A4299" s="59" t="str">
        <f t="shared" si="538"/>
        <v/>
      </c>
      <c r="B4299" s="59" t="str">
        <f t="shared" si="536"/>
        <v/>
      </c>
      <c r="V4299" s="59" t="str">
        <f t="shared" si="539"/>
        <v/>
      </c>
      <c r="W4299" s="59" t="str">
        <f t="shared" si="537"/>
        <v/>
      </c>
      <c r="X4299" s="59" t="str">
        <f t="shared" si="540"/>
        <v/>
      </c>
      <c r="AC4299" s="50">
        <f t="shared" si="541"/>
        <v>0</v>
      </c>
      <c r="AD4299" s="43">
        <f t="shared" si="542"/>
        <v>0</v>
      </c>
      <c r="AE4299" s="50">
        <f t="shared" si="543"/>
        <v>0</v>
      </c>
    </row>
    <row r="4300" spans="1:31">
      <c r="A4300" s="59" t="str">
        <f t="shared" si="538"/>
        <v/>
      </c>
      <c r="B4300" s="59" t="str">
        <f t="shared" si="536"/>
        <v/>
      </c>
      <c r="V4300" s="59" t="str">
        <f t="shared" si="539"/>
        <v/>
      </c>
      <c r="W4300" s="59" t="str">
        <f t="shared" si="537"/>
        <v/>
      </c>
      <c r="X4300" s="59" t="str">
        <f t="shared" si="540"/>
        <v/>
      </c>
      <c r="AC4300" s="50">
        <f t="shared" si="541"/>
        <v>0</v>
      </c>
      <c r="AD4300" s="43">
        <f t="shared" si="542"/>
        <v>0</v>
      </c>
      <c r="AE4300" s="50">
        <f t="shared" si="543"/>
        <v>0</v>
      </c>
    </row>
    <row r="4301" spans="1:31">
      <c r="A4301" s="59" t="str">
        <f t="shared" si="538"/>
        <v/>
      </c>
      <c r="B4301" s="59" t="str">
        <f t="shared" si="536"/>
        <v/>
      </c>
      <c r="V4301" s="59" t="str">
        <f t="shared" si="539"/>
        <v/>
      </c>
      <c r="W4301" s="59" t="str">
        <f t="shared" si="537"/>
        <v/>
      </c>
      <c r="X4301" s="59" t="str">
        <f t="shared" si="540"/>
        <v/>
      </c>
      <c r="AC4301" s="50">
        <f t="shared" si="541"/>
        <v>0</v>
      </c>
      <c r="AD4301" s="43">
        <f t="shared" si="542"/>
        <v>0</v>
      </c>
      <c r="AE4301" s="50">
        <f t="shared" si="543"/>
        <v>0</v>
      </c>
    </row>
    <row r="4302" spans="1:31">
      <c r="A4302" s="59" t="str">
        <f t="shared" si="538"/>
        <v/>
      </c>
      <c r="B4302" s="59" t="str">
        <f t="shared" si="536"/>
        <v/>
      </c>
      <c r="V4302" s="59" t="str">
        <f t="shared" si="539"/>
        <v/>
      </c>
      <c r="W4302" s="59" t="str">
        <f t="shared" si="537"/>
        <v/>
      </c>
      <c r="X4302" s="59" t="str">
        <f t="shared" si="540"/>
        <v/>
      </c>
      <c r="AC4302" s="50">
        <f t="shared" si="541"/>
        <v>0</v>
      </c>
      <c r="AD4302" s="43">
        <f t="shared" si="542"/>
        <v>0</v>
      </c>
      <c r="AE4302" s="50">
        <f t="shared" si="543"/>
        <v>0</v>
      </c>
    </row>
    <row r="4303" spans="1:31">
      <c r="A4303" s="59" t="str">
        <f t="shared" si="538"/>
        <v/>
      </c>
      <c r="B4303" s="59" t="str">
        <f t="shared" si="536"/>
        <v/>
      </c>
      <c r="V4303" s="59" t="str">
        <f t="shared" si="539"/>
        <v/>
      </c>
      <c r="W4303" s="59" t="str">
        <f t="shared" si="537"/>
        <v/>
      </c>
      <c r="X4303" s="59" t="str">
        <f t="shared" si="540"/>
        <v/>
      </c>
      <c r="AC4303" s="50">
        <f t="shared" si="541"/>
        <v>0</v>
      </c>
      <c r="AD4303" s="43">
        <f t="shared" si="542"/>
        <v>0</v>
      </c>
      <c r="AE4303" s="50">
        <f t="shared" si="543"/>
        <v>0</v>
      </c>
    </row>
    <row r="4304" spans="1:31">
      <c r="A4304" s="59" t="str">
        <f t="shared" si="538"/>
        <v/>
      </c>
      <c r="B4304" s="59" t="str">
        <f t="shared" si="536"/>
        <v/>
      </c>
      <c r="V4304" s="59" t="str">
        <f t="shared" si="539"/>
        <v/>
      </c>
      <c r="W4304" s="59" t="str">
        <f t="shared" si="537"/>
        <v/>
      </c>
      <c r="X4304" s="59" t="str">
        <f t="shared" si="540"/>
        <v/>
      </c>
      <c r="AC4304" s="50">
        <f t="shared" si="541"/>
        <v>0</v>
      </c>
      <c r="AD4304" s="43">
        <f t="shared" si="542"/>
        <v>0</v>
      </c>
      <c r="AE4304" s="50">
        <f t="shared" si="543"/>
        <v>0</v>
      </c>
    </row>
    <row r="4305" spans="1:31">
      <c r="A4305" s="59" t="str">
        <f t="shared" si="538"/>
        <v/>
      </c>
      <c r="B4305" s="59" t="str">
        <f t="shared" si="536"/>
        <v/>
      </c>
      <c r="V4305" s="59" t="str">
        <f t="shared" si="539"/>
        <v/>
      </c>
      <c r="W4305" s="59" t="str">
        <f t="shared" si="537"/>
        <v/>
      </c>
      <c r="X4305" s="59" t="str">
        <f t="shared" si="540"/>
        <v/>
      </c>
      <c r="AC4305" s="50">
        <f t="shared" si="541"/>
        <v>0</v>
      </c>
      <c r="AD4305" s="43">
        <f t="shared" si="542"/>
        <v>0</v>
      </c>
      <c r="AE4305" s="50">
        <f t="shared" si="543"/>
        <v>0</v>
      </c>
    </row>
    <row r="4306" spans="1:31">
      <c r="A4306" s="59" t="str">
        <f t="shared" si="538"/>
        <v/>
      </c>
      <c r="B4306" s="59" t="str">
        <f t="shared" si="536"/>
        <v/>
      </c>
      <c r="V4306" s="59" t="str">
        <f t="shared" si="539"/>
        <v/>
      </c>
      <c r="W4306" s="59" t="str">
        <f t="shared" si="537"/>
        <v/>
      </c>
      <c r="X4306" s="59" t="str">
        <f t="shared" si="540"/>
        <v/>
      </c>
      <c r="AC4306" s="50">
        <f t="shared" si="541"/>
        <v>0</v>
      </c>
      <c r="AD4306" s="43">
        <f t="shared" si="542"/>
        <v>0</v>
      </c>
      <c r="AE4306" s="50">
        <f t="shared" si="543"/>
        <v>0</v>
      </c>
    </row>
    <row r="4307" spans="1:31">
      <c r="A4307" s="59" t="str">
        <f t="shared" si="538"/>
        <v/>
      </c>
      <c r="B4307" s="59" t="str">
        <f t="shared" si="536"/>
        <v/>
      </c>
      <c r="V4307" s="59" t="str">
        <f t="shared" si="539"/>
        <v/>
      </c>
      <c r="W4307" s="59" t="str">
        <f t="shared" si="537"/>
        <v/>
      </c>
      <c r="X4307" s="59" t="str">
        <f t="shared" si="540"/>
        <v/>
      </c>
      <c r="AC4307" s="50">
        <f t="shared" si="541"/>
        <v>0</v>
      </c>
      <c r="AD4307" s="43">
        <f t="shared" si="542"/>
        <v>0</v>
      </c>
      <c r="AE4307" s="50">
        <f t="shared" si="543"/>
        <v>0</v>
      </c>
    </row>
    <row r="4308" spans="1:31">
      <c r="A4308" s="59" t="str">
        <f t="shared" si="538"/>
        <v/>
      </c>
      <c r="B4308" s="59" t="str">
        <f t="shared" si="536"/>
        <v/>
      </c>
      <c r="V4308" s="59" t="str">
        <f t="shared" si="539"/>
        <v/>
      </c>
      <c r="W4308" s="59" t="str">
        <f t="shared" si="537"/>
        <v/>
      </c>
      <c r="X4308" s="59" t="str">
        <f t="shared" si="540"/>
        <v/>
      </c>
      <c r="AC4308" s="50">
        <f t="shared" si="541"/>
        <v>0</v>
      </c>
      <c r="AD4308" s="43">
        <f t="shared" si="542"/>
        <v>0</v>
      </c>
      <c r="AE4308" s="50">
        <f t="shared" si="543"/>
        <v>0</v>
      </c>
    </row>
    <row r="4309" spans="1:31">
      <c r="A4309" s="59" t="str">
        <f t="shared" si="538"/>
        <v/>
      </c>
      <c r="B4309" s="59" t="str">
        <f t="shared" si="536"/>
        <v/>
      </c>
      <c r="V4309" s="59" t="str">
        <f t="shared" si="539"/>
        <v/>
      </c>
      <c r="W4309" s="59" t="str">
        <f t="shared" si="537"/>
        <v/>
      </c>
      <c r="X4309" s="59" t="str">
        <f t="shared" si="540"/>
        <v/>
      </c>
      <c r="AC4309" s="50">
        <f t="shared" si="541"/>
        <v>0</v>
      </c>
      <c r="AD4309" s="43">
        <f t="shared" si="542"/>
        <v>0</v>
      </c>
      <c r="AE4309" s="50">
        <f t="shared" si="543"/>
        <v>0</v>
      </c>
    </row>
    <row r="4310" spans="1:31">
      <c r="A4310" s="59" t="str">
        <f t="shared" si="538"/>
        <v/>
      </c>
      <c r="B4310" s="59" t="str">
        <f t="shared" si="536"/>
        <v/>
      </c>
      <c r="V4310" s="59" t="str">
        <f t="shared" si="539"/>
        <v/>
      </c>
      <c r="W4310" s="59" t="str">
        <f t="shared" si="537"/>
        <v/>
      </c>
      <c r="X4310" s="59" t="str">
        <f t="shared" si="540"/>
        <v/>
      </c>
      <c r="AC4310" s="50">
        <f t="shared" si="541"/>
        <v>0</v>
      </c>
      <c r="AD4310" s="43">
        <f t="shared" si="542"/>
        <v>0</v>
      </c>
      <c r="AE4310" s="50">
        <f t="shared" si="543"/>
        <v>0</v>
      </c>
    </row>
    <row r="4311" spans="1:31">
      <c r="A4311" s="59" t="str">
        <f t="shared" si="538"/>
        <v/>
      </c>
      <c r="B4311" s="59" t="str">
        <f t="shared" si="536"/>
        <v/>
      </c>
      <c r="V4311" s="59" t="str">
        <f t="shared" si="539"/>
        <v/>
      </c>
      <c r="W4311" s="59" t="str">
        <f t="shared" si="537"/>
        <v/>
      </c>
      <c r="X4311" s="59" t="str">
        <f t="shared" si="540"/>
        <v/>
      </c>
      <c r="AC4311" s="50">
        <f t="shared" si="541"/>
        <v>0</v>
      </c>
      <c r="AD4311" s="43">
        <f t="shared" si="542"/>
        <v>0</v>
      </c>
      <c r="AE4311" s="50">
        <f t="shared" si="543"/>
        <v>0</v>
      </c>
    </row>
    <row r="4312" spans="1:31">
      <c r="A4312" s="59" t="str">
        <f t="shared" si="538"/>
        <v/>
      </c>
      <c r="B4312" s="59" t="str">
        <f t="shared" si="536"/>
        <v/>
      </c>
      <c r="V4312" s="59" t="str">
        <f t="shared" si="539"/>
        <v/>
      </c>
      <c r="W4312" s="59" t="str">
        <f t="shared" si="537"/>
        <v/>
      </c>
      <c r="X4312" s="59" t="str">
        <f t="shared" si="540"/>
        <v/>
      </c>
      <c r="AC4312" s="50">
        <f t="shared" si="541"/>
        <v>0</v>
      </c>
      <c r="AD4312" s="43">
        <f t="shared" si="542"/>
        <v>0</v>
      </c>
      <c r="AE4312" s="50">
        <f t="shared" si="543"/>
        <v>0</v>
      </c>
    </row>
    <row r="4313" spans="1:31">
      <c r="A4313" s="59" t="str">
        <f t="shared" si="538"/>
        <v/>
      </c>
      <c r="B4313" s="59" t="str">
        <f t="shared" si="536"/>
        <v/>
      </c>
      <c r="V4313" s="59" t="str">
        <f t="shared" si="539"/>
        <v/>
      </c>
      <c r="W4313" s="59" t="str">
        <f t="shared" si="537"/>
        <v/>
      </c>
      <c r="X4313" s="59" t="str">
        <f t="shared" si="540"/>
        <v/>
      </c>
      <c r="AC4313" s="50">
        <f t="shared" si="541"/>
        <v>0</v>
      </c>
      <c r="AD4313" s="43">
        <f t="shared" si="542"/>
        <v>0</v>
      </c>
      <c r="AE4313" s="50">
        <f t="shared" si="543"/>
        <v>0</v>
      </c>
    </row>
    <row r="4314" spans="1:31">
      <c r="A4314" s="59" t="str">
        <f t="shared" si="538"/>
        <v/>
      </c>
      <c r="B4314" s="59" t="str">
        <f t="shared" si="536"/>
        <v/>
      </c>
      <c r="V4314" s="59" t="str">
        <f t="shared" si="539"/>
        <v/>
      </c>
      <c r="W4314" s="59" t="str">
        <f t="shared" si="537"/>
        <v/>
      </c>
      <c r="X4314" s="59" t="str">
        <f t="shared" si="540"/>
        <v/>
      </c>
      <c r="AC4314" s="50">
        <f t="shared" si="541"/>
        <v>0</v>
      </c>
      <c r="AD4314" s="43">
        <f t="shared" si="542"/>
        <v>0</v>
      </c>
      <c r="AE4314" s="50">
        <f t="shared" si="543"/>
        <v>0</v>
      </c>
    </row>
    <row r="4315" spans="1:31">
      <c r="A4315" s="59" t="str">
        <f t="shared" si="538"/>
        <v/>
      </c>
      <c r="B4315" s="59" t="str">
        <f t="shared" si="536"/>
        <v/>
      </c>
      <c r="V4315" s="59" t="str">
        <f t="shared" si="539"/>
        <v/>
      </c>
      <c r="W4315" s="59" t="str">
        <f t="shared" si="537"/>
        <v/>
      </c>
      <c r="X4315" s="59" t="str">
        <f t="shared" si="540"/>
        <v/>
      </c>
      <c r="AC4315" s="50">
        <f t="shared" si="541"/>
        <v>0</v>
      </c>
      <c r="AD4315" s="43">
        <f t="shared" si="542"/>
        <v>0</v>
      </c>
      <c r="AE4315" s="50">
        <f t="shared" si="543"/>
        <v>0</v>
      </c>
    </row>
    <row r="4316" spans="1:31">
      <c r="A4316" s="59" t="str">
        <f t="shared" si="538"/>
        <v/>
      </c>
      <c r="B4316" s="59" t="str">
        <f t="shared" si="536"/>
        <v/>
      </c>
      <c r="V4316" s="59" t="str">
        <f t="shared" si="539"/>
        <v/>
      </c>
      <c r="W4316" s="59" t="str">
        <f t="shared" si="537"/>
        <v/>
      </c>
      <c r="X4316" s="59" t="str">
        <f t="shared" si="540"/>
        <v/>
      </c>
      <c r="AC4316" s="50">
        <f t="shared" si="541"/>
        <v>0</v>
      </c>
      <c r="AD4316" s="43">
        <f t="shared" si="542"/>
        <v>0</v>
      </c>
      <c r="AE4316" s="50">
        <f t="shared" si="543"/>
        <v>0</v>
      </c>
    </row>
    <row r="4317" spans="1:31">
      <c r="A4317" s="59" t="str">
        <f t="shared" si="538"/>
        <v/>
      </c>
      <c r="B4317" s="59" t="str">
        <f t="shared" si="536"/>
        <v/>
      </c>
      <c r="V4317" s="59" t="str">
        <f t="shared" si="539"/>
        <v/>
      </c>
      <c r="W4317" s="59" t="str">
        <f t="shared" si="537"/>
        <v/>
      </c>
      <c r="X4317" s="59" t="str">
        <f t="shared" si="540"/>
        <v/>
      </c>
      <c r="AC4317" s="50">
        <f t="shared" si="541"/>
        <v>0</v>
      </c>
      <c r="AD4317" s="43">
        <f t="shared" si="542"/>
        <v>0</v>
      </c>
      <c r="AE4317" s="50">
        <f t="shared" si="543"/>
        <v>0</v>
      </c>
    </row>
    <row r="4318" spans="1:31">
      <c r="A4318" s="59" t="str">
        <f t="shared" si="538"/>
        <v/>
      </c>
      <c r="B4318" s="59" t="str">
        <f t="shared" si="536"/>
        <v/>
      </c>
      <c r="V4318" s="59" t="str">
        <f t="shared" si="539"/>
        <v/>
      </c>
      <c r="W4318" s="59" t="str">
        <f t="shared" si="537"/>
        <v/>
      </c>
      <c r="X4318" s="59" t="str">
        <f t="shared" si="540"/>
        <v/>
      </c>
      <c r="AC4318" s="50">
        <f t="shared" si="541"/>
        <v>0</v>
      </c>
      <c r="AD4318" s="43">
        <f t="shared" si="542"/>
        <v>0</v>
      </c>
      <c r="AE4318" s="50">
        <f t="shared" si="543"/>
        <v>0</v>
      </c>
    </row>
    <row r="4319" spans="1:31">
      <c r="A4319" s="59" t="str">
        <f t="shared" si="538"/>
        <v/>
      </c>
      <c r="B4319" s="59" t="str">
        <f t="shared" si="536"/>
        <v/>
      </c>
      <c r="V4319" s="59" t="str">
        <f t="shared" si="539"/>
        <v/>
      </c>
      <c r="W4319" s="59" t="str">
        <f t="shared" si="537"/>
        <v/>
      </c>
      <c r="X4319" s="59" t="str">
        <f t="shared" si="540"/>
        <v/>
      </c>
      <c r="AC4319" s="50">
        <f t="shared" si="541"/>
        <v>0</v>
      </c>
      <c r="AD4319" s="43">
        <f t="shared" si="542"/>
        <v>0</v>
      </c>
      <c r="AE4319" s="50">
        <f t="shared" si="543"/>
        <v>0</v>
      </c>
    </row>
    <row r="4320" spans="1:31">
      <c r="A4320" s="59" t="str">
        <f t="shared" si="538"/>
        <v/>
      </c>
      <c r="B4320" s="59" t="str">
        <f t="shared" si="536"/>
        <v/>
      </c>
      <c r="V4320" s="59" t="str">
        <f t="shared" si="539"/>
        <v/>
      </c>
      <c r="W4320" s="59" t="str">
        <f t="shared" si="537"/>
        <v/>
      </c>
      <c r="X4320" s="59" t="str">
        <f t="shared" si="540"/>
        <v/>
      </c>
      <c r="AC4320" s="50">
        <f t="shared" si="541"/>
        <v>0</v>
      </c>
      <c r="AD4320" s="43">
        <f t="shared" si="542"/>
        <v>0</v>
      </c>
      <c r="AE4320" s="50">
        <f t="shared" si="543"/>
        <v>0</v>
      </c>
    </row>
    <row r="4321" spans="1:31">
      <c r="A4321" s="59" t="str">
        <f t="shared" si="538"/>
        <v/>
      </c>
      <c r="B4321" s="59" t="str">
        <f t="shared" ref="B4321:B4384" si="544">IF(C4321&lt;&gt;"",LEFT(C4321,9),"")</f>
        <v/>
      </c>
      <c r="V4321" s="59" t="str">
        <f t="shared" si="539"/>
        <v/>
      </c>
      <c r="W4321" s="59" t="str">
        <f t="shared" si="537"/>
        <v/>
      </c>
      <c r="X4321" s="59" t="str">
        <f t="shared" si="540"/>
        <v/>
      </c>
      <c r="AC4321" s="50">
        <f t="shared" si="541"/>
        <v>0</v>
      </c>
      <c r="AD4321" s="43">
        <f t="shared" si="542"/>
        <v>0</v>
      </c>
      <c r="AE4321" s="50">
        <f t="shared" si="543"/>
        <v>0</v>
      </c>
    </row>
    <row r="4322" spans="1:31">
      <c r="A4322" s="59" t="str">
        <f t="shared" si="538"/>
        <v/>
      </c>
      <c r="B4322" s="59" t="str">
        <f t="shared" si="544"/>
        <v/>
      </c>
      <c r="V4322" s="59" t="str">
        <f t="shared" si="539"/>
        <v/>
      </c>
      <c r="W4322" s="59" t="str">
        <f t="shared" si="537"/>
        <v/>
      </c>
      <c r="X4322" s="59" t="str">
        <f t="shared" si="540"/>
        <v/>
      </c>
      <c r="AC4322" s="50">
        <f t="shared" si="541"/>
        <v>0</v>
      </c>
      <c r="AD4322" s="43">
        <f t="shared" si="542"/>
        <v>0</v>
      </c>
      <c r="AE4322" s="50">
        <f t="shared" si="543"/>
        <v>0</v>
      </c>
    </row>
    <row r="4323" spans="1:31">
      <c r="A4323" s="59" t="str">
        <f t="shared" si="538"/>
        <v/>
      </c>
      <c r="B4323" s="59" t="str">
        <f t="shared" si="544"/>
        <v/>
      </c>
      <c r="V4323" s="59" t="str">
        <f t="shared" si="539"/>
        <v/>
      </c>
      <c r="W4323" s="59" t="str">
        <f t="shared" si="537"/>
        <v/>
      </c>
      <c r="X4323" s="59" t="str">
        <f t="shared" si="540"/>
        <v/>
      </c>
      <c r="AC4323" s="50">
        <f t="shared" si="541"/>
        <v>0</v>
      </c>
      <c r="AD4323" s="43">
        <f t="shared" si="542"/>
        <v>0</v>
      </c>
      <c r="AE4323" s="50">
        <f t="shared" si="543"/>
        <v>0</v>
      </c>
    </row>
    <row r="4324" spans="1:31">
      <c r="A4324" s="59" t="str">
        <f t="shared" si="538"/>
        <v/>
      </c>
      <c r="B4324" s="59" t="str">
        <f t="shared" si="544"/>
        <v/>
      </c>
      <c r="V4324" s="59" t="str">
        <f t="shared" si="539"/>
        <v/>
      </c>
      <c r="W4324" s="59" t="str">
        <f t="shared" si="537"/>
        <v/>
      </c>
      <c r="X4324" s="59" t="str">
        <f t="shared" si="540"/>
        <v/>
      </c>
      <c r="AC4324" s="50">
        <f t="shared" si="541"/>
        <v>0</v>
      </c>
      <c r="AD4324" s="43">
        <f t="shared" si="542"/>
        <v>0</v>
      </c>
      <c r="AE4324" s="50">
        <f t="shared" si="543"/>
        <v>0</v>
      </c>
    </row>
    <row r="4325" spans="1:31">
      <c r="A4325" s="59" t="str">
        <f t="shared" si="538"/>
        <v/>
      </c>
      <c r="B4325" s="59" t="str">
        <f t="shared" si="544"/>
        <v/>
      </c>
      <c r="V4325" s="59" t="str">
        <f t="shared" si="539"/>
        <v/>
      </c>
      <c r="W4325" s="59" t="str">
        <f t="shared" si="537"/>
        <v/>
      </c>
      <c r="X4325" s="59" t="str">
        <f t="shared" si="540"/>
        <v/>
      </c>
      <c r="AC4325" s="50">
        <f t="shared" si="541"/>
        <v>0</v>
      </c>
      <c r="AD4325" s="43">
        <f t="shared" si="542"/>
        <v>0</v>
      </c>
      <c r="AE4325" s="50">
        <f t="shared" si="543"/>
        <v>0</v>
      </c>
    </row>
    <row r="4326" spans="1:31">
      <c r="A4326" s="59" t="str">
        <f t="shared" si="538"/>
        <v/>
      </c>
      <c r="B4326" s="59" t="str">
        <f t="shared" si="544"/>
        <v/>
      </c>
      <c r="V4326" s="59" t="str">
        <f t="shared" si="539"/>
        <v/>
      </c>
      <c r="W4326" s="59" t="str">
        <f t="shared" si="537"/>
        <v/>
      </c>
      <c r="X4326" s="59" t="str">
        <f t="shared" si="540"/>
        <v/>
      </c>
      <c r="AC4326" s="50">
        <f t="shared" si="541"/>
        <v>0</v>
      </c>
      <c r="AD4326" s="43">
        <f t="shared" si="542"/>
        <v>0</v>
      </c>
      <c r="AE4326" s="50">
        <f t="shared" si="543"/>
        <v>0</v>
      </c>
    </row>
    <row r="4327" spans="1:31">
      <c r="A4327" s="59" t="str">
        <f t="shared" si="538"/>
        <v/>
      </c>
      <c r="B4327" s="59" t="str">
        <f t="shared" si="544"/>
        <v/>
      </c>
      <c r="V4327" s="59" t="str">
        <f t="shared" si="539"/>
        <v/>
      </c>
      <c r="W4327" s="59" t="str">
        <f t="shared" si="537"/>
        <v/>
      </c>
      <c r="X4327" s="59" t="str">
        <f t="shared" si="540"/>
        <v/>
      </c>
      <c r="AC4327" s="50">
        <f t="shared" si="541"/>
        <v>0</v>
      </c>
      <c r="AD4327" s="43">
        <f t="shared" si="542"/>
        <v>0</v>
      </c>
      <c r="AE4327" s="50">
        <f t="shared" si="543"/>
        <v>0</v>
      </c>
    </row>
    <row r="4328" spans="1:31">
      <c r="A4328" s="59" t="str">
        <f t="shared" si="538"/>
        <v/>
      </c>
      <c r="B4328" s="59" t="str">
        <f t="shared" si="544"/>
        <v/>
      </c>
      <c r="V4328" s="59" t="str">
        <f t="shared" si="539"/>
        <v/>
      </c>
      <c r="W4328" s="59" t="str">
        <f t="shared" si="537"/>
        <v/>
      </c>
      <c r="X4328" s="59" t="str">
        <f t="shared" si="540"/>
        <v/>
      </c>
      <c r="AC4328" s="50">
        <f t="shared" si="541"/>
        <v>0</v>
      </c>
      <c r="AD4328" s="43">
        <f t="shared" si="542"/>
        <v>0</v>
      </c>
      <c r="AE4328" s="50">
        <f t="shared" si="543"/>
        <v>0</v>
      </c>
    </row>
    <row r="4329" spans="1:31">
      <c r="A4329" s="59" t="str">
        <f t="shared" si="538"/>
        <v/>
      </c>
      <c r="B4329" s="59" t="str">
        <f t="shared" si="544"/>
        <v/>
      </c>
      <c r="V4329" s="59" t="str">
        <f t="shared" si="539"/>
        <v/>
      </c>
      <c r="W4329" s="59" t="str">
        <f t="shared" si="537"/>
        <v/>
      </c>
      <c r="X4329" s="59" t="str">
        <f t="shared" si="540"/>
        <v/>
      </c>
      <c r="AC4329" s="50">
        <f t="shared" si="541"/>
        <v>0</v>
      </c>
      <c r="AD4329" s="43">
        <f t="shared" si="542"/>
        <v>0</v>
      </c>
      <c r="AE4329" s="50">
        <f t="shared" si="543"/>
        <v>0</v>
      </c>
    </row>
    <row r="4330" spans="1:31">
      <c r="A4330" s="59" t="str">
        <f t="shared" si="538"/>
        <v/>
      </c>
      <c r="B4330" s="59" t="str">
        <f t="shared" si="544"/>
        <v/>
      </c>
      <c r="V4330" s="59" t="str">
        <f t="shared" si="539"/>
        <v/>
      </c>
      <c r="W4330" s="59" t="str">
        <f t="shared" si="537"/>
        <v/>
      </c>
      <c r="X4330" s="59" t="str">
        <f t="shared" si="540"/>
        <v/>
      </c>
      <c r="AC4330" s="50">
        <f t="shared" si="541"/>
        <v>0</v>
      </c>
      <c r="AD4330" s="43">
        <f t="shared" si="542"/>
        <v>0</v>
      </c>
      <c r="AE4330" s="50">
        <f t="shared" si="543"/>
        <v>0</v>
      </c>
    </row>
    <row r="4331" spans="1:31">
      <c r="A4331" s="59" t="str">
        <f t="shared" si="538"/>
        <v/>
      </c>
      <c r="B4331" s="59" t="str">
        <f t="shared" si="544"/>
        <v/>
      </c>
      <c r="V4331" s="59" t="str">
        <f t="shared" si="539"/>
        <v/>
      </c>
      <c r="W4331" s="59" t="str">
        <f t="shared" si="537"/>
        <v/>
      </c>
      <c r="X4331" s="59" t="str">
        <f t="shared" si="540"/>
        <v/>
      </c>
      <c r="AC4331" s="50">
        <f t="shared" si="541"/>
        <v>0</v>
      </c>
      <c r="AD4331" s="43">
        <f t="shared" si="542"/>
        <v>0</v>
      </c>
      <c r="AE4331" s="50">
        <f t="shared" si="543"/>
        <v>0</v>
      </c>
    </row>
    <row r="4332" spans="1:31">
      <c r="A4332" s="59" t="str">
        <f t="shared" si="538"/>
        <v/>
      </c>
      <c r="B4332" s="59" t="str">
        <f t="shared" si="544"/>
        <v/>
      </c>
      <c r="V4332" s="59" t="str">
        <f t="shared" si="539"/>
        <v/>
      </c>
      <c r="W4332" s="59" t="str">
        <f t="shared" si="537"/>
        <v/>
      </c>
      <c r="X4332" s="59" t="str">
        <f t="shared" si="540"/>
        <v/>
      </c>
      <c r="AC4332" s="50">
        <f t="shared" si="541"/>
        <v>0</v>
      </c>
      <c r="AD4332" s="43">
        <f t="shared" si="542"/>
        <v>0</v>
      </c>
      <c r="AE4332" s="50">
        <f t="shared" si="543"/>
        <v>0</v>
      </c>
    </row>
    <row r="4333" spans="1:31">
      <c r="A4333" s="59" t="str">
        <f t="shared" si="538"/>
        <v/>
      </c>
      <c r="B4333" s="59" t="str">
        <f t="shared" si="544"/>
        <v/>
      </c>
      <c r="V4333" s="59" t="str">
        <f t="shared" si="539"/>
        <v/>
      </c>
      <c r="W4333" s="59" t="str">
        <f t="shared" si="537"/>
        <v/>
      </c>
      <c r="X4333" s="59" t="str">
        <f t="shared" si="540"/>
        <v/>
      </c>
      <c r="AC4333" s="50">
        <f t="shared" si="541"/>
        <v>0</v>
      </c>
      <c r="AD4333" s="43">
        <f t="shared" si="542"/>
        <v>0</v>
      </c>
      <c r="AE4333" s="50">
        <f t="shared" si="543"/>
        <v>0</v>
      </c>
    </row>
    <row r="4334" spans="1:31">
      <c r="A4334" s="59" t="str">
        <f t="shared" si="538"/>
        <v/>
      </c>
      <c r="B4334" s="59" t="str">
        <f t="shared" si="544"/>
        <v/>
      </c>
      <c r="V4334" s="59" t="str">
        <f t="shared" si="539"/>
        <v/>
      </c>
      <c r="W4334" s="59" t="str">
        <f t="shared" si="537"/>
        <v/>
      </c>
      <c r="X4334" s="59" t="str">
        <f t="shared" si="540"/>
        <v/>
      </c>
      <c r="AC4334" s="50">
        <f t="shared" si="541"/>
        <v>0</v>
      </c>
      <c r="AD4334" s="43">
        <f t="shared" si="542"/>
        <v>0</v>
      </c>
      <c r="AE4334" s="50">
        <f t="shared" si="543"/>
        <v>0</v>
      </c>
    </row>
    <row r="4335" spans="1:31">
      <c r="A4335" s="59" t="str">
        <f t="shared" si="538"/>
        <v/>
      </c>
      <c r="B4335" s="59" t="str">
        <f t="shared" si="544"/>
        <v/>
      </c>
      <c r="V4335" s="59" t="str">
        <f t="shared" si="539"/>
        <v/>
      </c>
      <c r="W4335" s="59" t="str">
        <f t="shared" si="537"/>
        <v/>
      </c>
      <c r="X4335" s="59" t="str">
        <f t="shared" si="540"/>
        <v/>
      </c>
      <c r="AC4335" s="50">
        <f t="shared" si="541"/>
        <v>0</v>
      </c>
      <c r="AD4335" s="43">
        <f t="shared" si="542"/>
        <v>0</v>
      </c>
      <c r="AE4335" s="50">
        <f t="shared" si="543"/>
        <v>0</v>
      </c>
    </row>
    <row r="4336" spans="1:31">
      <c r="A4336" s="59" t="str">
        <f t="shared" si="538"/>
        <v/>
      </c>
      <c r="B4336" s="59" t="str">
        <f t="shared" si="544"/>
        <v/>
      </c>
      <c r="V4336" s="59" t="str">
        <f t="shared" si="539"/>
        <v/>
      </c>
      <c r="W4336" s="59" t="str">
        <f t="shared" si="537"/>
        <v/>
      </c>
      <c r="X4336" s="59" t="str">
        <f t="shared" si="540"/>
        <v/>
      </c>
      <c r="AC4336" s="50">
        <f t="shared" si="541"/>
        <v>0</v>
      </c>
      <c r="AD4336" s="43">
        <f t="shared" si="542"/>
        <v>0</v>
      </c>
      <c r="AE4336" s="50">
        <f t="shared" si="543"/>
        <v>0</v>
      </c>
    </row>
    <row r="4337" spans="1:31">
      <c r="A4337" s="59" t="str">
        <f t="shared" si="538"/>
        <v/>
      </c>
      <c r="B4337" s="59" t="str">
        <f t="shared" si="544"/>
        <v/>
      </c>
      <c r="V4337" s="59" t="str">
        <f t="shared" si="539"/>
        <v/>
      </c>
      <c r="W4337" s="59" t="str">
        <f t="shared" si="537"/>
        <v/>
      </c>
      <c r="X4337" s="59" t="str">
        <f t="shared" si="540"/>
        <v/>
      </c>
      <c r="AC4337" s="50">
        <f t="shared" si="541"/>
        <v>0</v>
      </c>
      <c r="AD4337" s="43">
        <f t="shared" si="542"/>
        <v>0</v>
      </c>
      <c r="AE4337" s="50">
        <f t="shared" si="543"/>
        <v>0</v>
      </c>
    </row>
    <row r="4338" spans="1:31">
      <c r="A4338" s="59" t="str">
        <f t="shared" si="538"/>
        <v/>
      </c>
      <c r="B4338" s="59" t="str">
        <f t="shared" si="544"/>
        <v/>
      </c>
      <c r="V4338" s="59" t="str">
        <f t="shared" si="539"/>
        <v/>
      </c>
      <c r="W4338" s="59" t="str">
        <f t="shared" si="537"/>
        <v/>
      </c>
      <c r="X4338" s="59" t="str">
        <f t="shared" si="540"/>
        <v/>
      </c>
      <c r="AC4338" s="50">
        <f t="shared" si="541"/>
        <v>0</v>
      </c>
      <c r="AD4338" s="43">
        <f t="shared" si="542"/>
        <v>0</v>
      </c>
      <c r="AE4338" s="50">
        <f t="shared" si="543"/>
        <v>0</v>
      </c>
    </row>
    <row r="4339" spans="1:31">
      <c r="A4339" s="59" t="str">
        <f t="shared" si="538"/>
        <v/>
      </c>
      <c r="B4339" s="59" t="str">
        <f t="shared" si="544"/>
        <v/>
      </c>
      <c r="V4339" s="59" t="str">
        <f t="shared" si="539"/>
        <v/>
      </c>
      <c r="W4339" s="59" t="str">
        <f t="shared" si="537"/>
        <v/>
      </c>
      <c r="X4339" s="59" t="str">
        <f t="shared" si="540"/>
        <v/>
      </c>
      <c r="AC4339" s="50">
        <f t="shared" si="541"/>
        <v>0</v>
      </c>
      <c r="AD4339" s="43">
        <f t="shared" si="542"/>
        <v>0</v>
      </c>
      <c r="AE4339" s="50">
        <f t="shared" si="543"/>
        <v>0</v>
      </c>
    </row>
    <row r="4340" spans="1:31">
      <c r="A4340" s="59" t="str">
        <f t="shared" si="538"/>
        <v/>
      </c>
      <c r="B4340" s="59" t="str">
        <f t="shared" si="544"/>
        <v/>
      </c>
      <c r="V4340" s="59" t="str">
        <f t="shared" si="539"/>
        <v/>
      </c>
      <c r="W4340" s="59" t="str">
        <f t="shared" si="537"/>
        <v/>
      </c>
      <c r="X4340" s="59" t="str">
        <f t="shared" si="540"/>
        <v/>
      </c>
      <c r="AC4340" s="50">
        <f t="shared" si="541"/>
        <v>0</v>
      </c>
      <c r="AD4340" s="43">
        <f t="shared" si="542"/>
        <v>0</v>
      </c>
      <c r="AE4340" s="50">
        <f t="shared" si="543"/>
        <v>0</v>
      </c>
    </row>
    <row r="4341" spans="1:31">
      <c r="A4341" s="59" t="str">
        <f t="shared" si="538"/>
        <v/>
      </c>
      <c r="B4341" s="59" t="str">
        <f t="shared" si="544"/>
        <v/>
      </c>
      <c r="V4341" s="59" t="str">
        <f t="shared" si="539"/>
        <v/>
      </c>
      <c r="W4341" s="59" t="str">
        <f t="shared" si="537"/>
        <v/>
      </c>
      <c r="X4341" s="59" t="str">
        <f t="shared" si="540"/>
        <v/>
      </c>
      <c r="AC4341" s="50">
        <f t="shared" si="541"/>
        <v>0</v>
      </c>
      <c r="AD4341" s="43">
        <f t="shared" si="542"/>
        <v>0</v>
      </c>
      <c r="AE4341" s="50">
        <f t="shared" si="543"/>
        <v>0</v>
      </c>
    </row>
    <row r="4342" spans="1:31">
      <c r="A4342" s="59" t="str">
        <f t="shared" si="538"/>
        <v/>
      </c>
      <c r="B4342" s="59" t="str">
        <f t="shared" si="544"/>
        <v/>
      </c>
      <c r="V4342" s="59" t="str">
        <f t="shared" si="539"/>
        <v/>
      </c>
      <c r="W4342" s="59" t="str">
        <f t="shared" si="537"/>
        <v/>
      </c>
      <c r="X4342" s="59" t="str">
        <f t="shared" si="540"/>
        <v/>
      </c>
      <c r="AC4342" s="50">
        <f t="shared" si="541"/>
        <v>0</v>
      </c>
      <c r="AD4342" s="43">
        <f t="shared" si="542"/>
        <v>0</v>
      </c>
      <c r="AE4342" s="50">
        <f t="shared" si="543"/>
        <v>0</v>
      </c>
    </row>
    <row r="4343" spans="1:31">
      <c r="A4343" s="59" t="str">
        <f t="shared" si="538"/>
        <v/>
      </c>
      <c r="B4343" s="59" t="str">
        <f t="shared" si="544"/>
        <v/>
      </c>
      <c r="V4343" s="59" t="str">
        <f t="shared" si="539"/>
        <v/>
      </c>
      <c r="W4343" s="59" t="str">
        <f t="shared" si="537"/>
        <v/>
      </c>
      <c r="X4343" s="59" t="str">
        <f t="shared" si="540"/>
        <v/>
      </c>
      <c r="AC4343" s="50">
        <f t="shared" si="541"/>
        <v>0</v>
      </c>
      <c r="AD4343" s="43">
        <f t="shared" si="542"/>
        <v>0</v>
      </c>
      <c r="AE4343" s="50">
        <f t="shared" si="543"/>
        <v>0</v>
      </c>
    </row>
    <row r="4344" spans="1:31">
      <c r="A4344" s="59" t="str">
        <f t="shared" si="538"/>
        <v/>
      </c>
      <c r="B4344" s="59" t="str">
        <f t="shared" si="544"/>
        <v/>
      </c>
      <c r="V4344" s="59" t="str">
        <f t="shared" si="539"/>
        <v/>
      </c>
      <c r="W4344" s="59" t="str">
        <f t="shared" si="537"/>
        <v/>
      </c>
      <c r="X4344" s="59" t="str">
        <f t="shared" si="540"/>
        <v/>
      </c>
      <c r="AC4344" s="50">
        <f t="shared" si="541"/>
        <v>0</v>
      </c>
      <c r="AD4344" s="43">
        <f t="shared" si="542"/>
        <v>0</v>
      </c>
      <c r="AE4344" s="50">
        <f t="shared" si="543"/>
        <v>0</v>
      </c>
    </row>
    <row r="4345" spans="1:31">
      <c r="A4345" s="59" t="str">
        <f t="shared" si="538"/>
        <v/>
      </c>
      <c r="B4345" s="59" t="str">
        <f t="shared" si="544"/>
        <v/>
      </c>
      <c r="V4345" s="59" t="str">
        <f t="shared" si="539"/>
        <v/>
      </c>
      <c r="W4345" s="59" t="str">
        <f t="shared" si="537"/>
        <v/>
      </c>
      <c r="X4345" s="59" t="str">
        <f t="shared" si="540"/>
        <v/>
      </c>
      <c r="AC4345" s="50">
        <f t="shared" si="541"/>
        <v>0</v>
      </c>
      <c r="AD4345" s="43">
        <f t="shared" si="542"/>
        <v>0</v>
      </c>
      <c r="AE4345" s="50">
        <f t="shared" si="543"/>
        <v>0</v>
      </c>
    </row>
    <row r="4346" spans="1:31">
      <c r="A4346" s="59" t="str">
        <f t="shared" si="538"/>
        <v/>
      </c>
      <c r="B4346" s="59" t="str">
        <f t="shared" si="544"/>
        <v/>
      </c>
      <c r="V4346" s="59" t="str">
        <f t="shared" si="539"/>
        <v/>
      </c>
      <c r="W4346" s="59" t="str">
        <f t="shared" si="537"/>
        <v/>
      </c>
      <c r="X4346" s="59" t="str">
        <f t="shared" si="540"/>
        <v/>
      </c>
      <c r="AC4346" s="50">
        <f t="shared" si="541"/>
        <v>0</v>
      </c>
      <c r="AD4346" s="43">
        <f t="shared" si="542"/>
        <v>0</v>
      </c>
      <c r="AE4346" s="50">
        <f t="shared" si="543"/>
        <v>0</v>
      </c>
    </row>
    <row r="4347" spans="1:31">
      <c r="A4347" s="59" t="str">
        <f t="shared" si="538"/>
        <v/>
      </c>
      <c r="B4347" s="59" t="str">
        <f t="shared" si="544"/>
        <v/>
      </c>
      <c r="V4347" s="59" t="str">
        <f t="shared" si="539"/>
        <v/>
      </c>
      <c r="W4347" s="59" t="str">
        <f t="shared" si="537"/>
        <v/>
      </c>
      <c r="X4347" s="59" t="str">
        <f t="shared" si="540"/>
        <v/>
      </c>
      <c r="AC4347" s="50">
        <f t="shared" si="541"/>
        <v>0</v>
      </c>
      <c r="AD4347" s="43">
        <f t="shared" si="542"/>
        <v>0</v>
      </c>
      <c r="AE4347" s="50">
        <f t="shared" si="543"/>
        <v>0</v>
      </c>
    </row>
    <row r="4348" spans="1:31">
      <c r="A4348" s="59" t="str">
        <f t="shared" si="538"/>
        <v/>
      </c>
      <c r="B4348" s="59" t="str">
        <f t="shared" si="544"/>
        <v/>
      </c>
      <c r="V4348" s="59" t="str">
        <f t="shared" si="539"/>
        <v/>
      </c>
      <c r="W4348" s="59" t="str">
        <f t="shared" si="537"/>
        <v/>
      </c>
      <c r="X4348" s="59" t="str">
        <f t="shared" si="540"/>
        <v/>
      </c>
      <c r="AC4348" s="50">
        <f t="shared" si="541"/>
        <v>0</v>
      </c>
      <c r="AD4348" s="43">
        <f t="shared" si="542"/>
        <v>0</v>
      </c>
      <c r="AE4348" s="50">
        <f t="shared" si="543"/>
        <v>0</v>
      </c>
    </row>
    <row r="4349" spans="1:31">
      <c r="A4349" s="59" t="str">
        <f t="shared" si="538"/>
        <v/>
      </c>
      <c r="B4349" s="59" t="str">
        <f t="shared" si="544"/>
        <v/>
      </c>
      <c r="V4349" s="59" t="str">
        <f t="shared" si="539"/>
        <v/>
      </c>
      <c r="W4349" s="59" t="str">
        <f t="shared" si="537"/>
        <v/>
      </c>
      <c r="X4349" s="59" t="str">
        <f t="shared" si="540"/>
        <v/>
      </c>
      <c r="AC4349" s="50">
        <f t="shared" si="541"/>
        <v>0</v>
      </c>
      <c r="AD4349" s="43">
        <f t="shared" si="542"/>
        <v>0</v>
      </c>
      <c r="AE4349" s="50">
        <f t="shared" si="543"/>
        <v>0</v>
      </c>
    </row>
    <row r="4350" spans="1:31">
      <c r="A4350" s="59" t="str">
        <f t="shared" si="538"/>
        <v/>
      </c>
      <c r="B4350" s="59" t="str">
        <f t="shared" si="544"/>
        <v/>
      </c>
      <c r="V4350" s="59" t="str">
        <f t="shared" si="539"/>
        <v/>
      </c>
      <c r="W4350" s="59" t="str">
        <f t="shared" si="537"/>
        <v/>
      </c>
      <c r="X4350" s="59" t="str">
        <f t="shared" si="540"/>
        <v/>
      </c>
      <c r="AC4350" s="50">
        <f t="shared" si="541"/>
        <v>0</v>
      </c>
      <c r="AD4350" s="43">
        <f t="shared" si="542"/>
        <v>0</v>
      </c>
      <c r="AE4350" s="50">
        <f t="shared" si="543"/>
        <v>0</v>
      </c>
    </row>
    <row r="4351" spans="1:31">
      <c r="A4351" s="59" t="str">
        <f t="shared" si="538"/>
        <v/>
      </c>
      <c r="B4351" s="59" t="str">
        <f t="shared" si="544"/>
        <v/>
      </c>
      <c r="V4351" s="59" t="str">
        <f t="shared" si="539"/>
        <v/>
      </c>
      <c r="W4351" s="59" t="str">
        <f t="shared" si="537"/>
        <v/>
      </c>
      <c r="X4351" s="59" t="str">
        <f t="shared" si="540"/>
        <v/>
      </c>
      <c r="AC4351" s="50">
        <f t="shared" si="541"/>
        <v>0</v>
      </c>
      <c r="AD4351" s="43">
        <f t="shared" si="542"/>
        <v>0</v>
      </c>
      <c r="AE4351" s="50">
        <f t="shared" si="543"/>
        <v>0</v>
      </c>
    </row>
    <row r="4352" spans="1:31">
      <c r="A4352" s="59" t="str">
        <f t="shared" si="538"/>
        <v/>
      </c>
      <c r="B4352" s="59" t="str">
        <f t="shared" si="544"/>
        <v/>
      </c>
      <c r="V4352" s="59" t="str">
        <f t="shared" si="539"/>
        <v/>
      </c>
      <c r="W4352" s="59" t="str">
        <f t="shared" si="537"/>
        <v/>
      </c>
      <c r="X4352" s="59" t="str">
        <f t="shared" si="540"/>
        <v/>
      </c>
      <c r="AC4352" s="50">
        <f t="shared" si="541"/>
        <v>0</v>
      </c>
      <c r="AD4352" s="43">
        <f t="shared" si="542"/>
        <v>0</v>
      </c>
      <c r="AE4352" s="50">
        <f t="shared" si="543"/>
        <v>0</v>
      </c>
    </row>
    <row r="4353" spans="1:31">
      <c r="A4353" s="59" t="str">
        <f t="shared" si="538"/>
        <v/>
      </c>
      <c r="B4353" s="59" t="str">
        <f t="shared" si="544"/>
        <v/>
      </c>
      <c r="V4353" s="59" t="str">
        <f t="shared" si="539"/>
        <v/>
      </c>
      <c r="W4353" s="59" t="str">
        <f t="shared" si="537"/>
        <v/>
      </c>
      <c r="X4353" s="59" t="str">
        <f t="shared" si="540"/>
        <v/>
      </c>
      <c r="AC4353" s="50">
        <f t="shared" si="541"/>
        <v>0</v>
      </c>
      <c r="AD4353" s="43">
        <f t="shared" si="542"/>
        <v>0</v>
      </c>
      <c r="AE4353" s="50">
        <f t="shared" si="543"/>
        <v>0</v>
      </c>
    </row>
    <row r="4354" spans="1:31">
      <c r="A4354" s="59" t="str">
        <f t="shared" si="538"/>
        <v/>
      </c>
      <c r="B4354" s="59" t="str">
        <f t="shared" si="544"/>
        <v/>
      </c>
      <c r="V4354" s="59" t="str">
        <f t="shared" si="539"/>
        <v/>
      </c>
      <c r="W4354" s="59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59" t="str">
        <f t="shared" si="540"/>
        <v/>
      </c>
      <c r="AC4354" s="50">
        <f t="shared" si="541"/>
        <v>0</v>
      </c>
      <c r="AD4354" s="43">
        <f t="shared" si="542"/>
        <v>0</v>
      </c>
      <c r="AE4354" s="50">
        <f t="shared" si="543"/>
        <v>0</v>
      </c>
    </row>
    <row r="4355" spans="1:31">
      <c r="A4355" s="59" t="str">
        <f t="shared" ref="A4355:A4418" si="546">IF(G4355&amp;Q4355&lt;&gt;"",W4355&amp;Q4355,"")</f>
        <v/>
      </c>
      <c r="B4355" s="59" t="str">
        <f t="shared" si="544"/>
        <v/>
      </c>
      <c r="V4355" s="59" t="str">
        <f t="shared" ref="V4355:V4418" si="547">W4355&amp;H4355</f>
        <v/>
      </c>
      <c r="W4355" s="59" t="str">
        <f t="shared" si="545"/>
        <v/>
      </c>
      <c r="X4355" s="59" t="str">
        <f t="shared" ref="X4355:X4418" si="548">IF(A4355&lt;&gt;"",IFERROR(IF(FIND(" ",G4355)&gt;=1,MID(G4355,FIND(" ",G4355)+1,LEN(G4355)),""),""),"")</f>
        <v/>
      </c>
      <c r="AC4355" s="50">
        <f t="shared" ref="AC4355:AC4418" si="549">IFERROR(VALUE(MID($C4355,1,2)),0)</f>
        <v>0</v>
      </c>
      <c r="AD4355" s="43">
        <f t="shared" ref="AD4355:AD4418" si="550">IFERROR(VALUE(MID($C4355,4,3)),0)</f>
        <v>0</v>
      </c>
      <c r="AE4355" s="50">
        <f t="shared" ref="AE4355:AE4418" si="551">VALUE(RIGHT("00"&amp;AC4355,2)&amp;RIGHT("000"&amp;AD4355,3))</f>
        <v>0</v>
      </c>
    </row>
    <row r="4356" spans="1:31">
      <c r="A4356" s="59" t="str">
        <f t="shared" si="546"/>
        <v/>
      </c>
      <c r="B4356" s="59" t="str">
        <f t="shared" si="544"/>
        <v/>
      </c>
      <c r="V4356" s="59" t="str">
        <f t="shared" si="547"/>
        <v/>
      </c>
      <c r="W4356" s="59" t="str">
        <f t="shared" si="545"/>
        <v/>
      </c>
      <c r="X4356" s="59" t="str">
        <f t="shared" si="548"/>
        <v/>
      </c>
      <c r="AC4356" s="50">
        <f t="shared" si="549"/>
        <v>0</v>
      </c>
      <c r="AD4356" s="43">
        <f t="shared" si="550"/>
        <v>0</v>
      </c>
      <c r="AE4356" s="50">
        <f t="shared" si="551"/>
        <v>0</v>
      </c>
    </row>
    <row r="4357" spans="1:31">
      <c r="A4357" s="59" t="str">
        <f t="shared" si="546"/>
        <v/>
      </c>
      <c r="B4357" s="59" t="str">
        <f t="shared" si="544"/>
        <v/>
      </c>
      <c r="V4357" s="59" t="str">
        <f t="shared" si="547"/>
        <v/>
      </c>
      <c r="W4357" s="59" t="str">
        <f t="shared" si="545"/>
        <v/>
      </c>
      <c r="X4357" s="59" t="str">
        <f t="shared" si="548"/>
        <v/>
      </c>
      <c r="AC4357" s="50">
        <f t="shared" si="549"/>
        <v>0</v>
      </c>
      <c r="AD4357" s="43">
        <f t="shared" si="550"/>
        <v>0</v>
      </c>
      <c r="AE4357" s="50">
        <f t="shared" si="551"/>
        <v>0</v>
      </c>
    </row>
    <row r="4358" spans="1:31">
      <c r="A4358" s="59" t="str">
        <f t="shared" si="546"/>
        <v/>
      </c>
      <c r="B4358" s="59" t="str">
        <f t="shared" si="544"/>
        <v/>
      </c>
      <c r="V4358" s="59" t="str">
        <f t="shared" si="547"/>
        <v/>
      </c>
      <c r="W4358" s="59" t="str">
        <f t="shared" si="545"/>
        <v/>
      </c>
      <c r="X4358" s="59" t="str">
        <f t="shared" si="548"/>
        <v/>
      </c>
      <c r="AC4358" s="50">
        <f t="shared" si="549"/>
        <v>0</v>
      </c>
      <c r="AD4358" s="43">
        <f t="shared" si="550"/>
        <v>0</v>
      </c>
      <c r="AE4358" s="50">
        <f t="shared" si="551"/>
        <v>0</v>
      </c>
    </row>
    <row r="4359" spans="1:31">
      <c r="A4359" s="59" t="str">
        <f t="shared" si="546"/>
        <v/>
      </c>
      <c r="B4359" s="59" t="str">
        <f t="shared" si="544"/>
        <v/>
      </c>
      <c r="V4359" s="59" t="str">
        <f t="shared" si="547"/>
        <v/>
      </c>
      <c r="W4359" s="59" t="str">
        <f t="shared" si="545"/>
        <v/>
      </c>
      <c r="X4359" s="59" t="str">
        <f t="shared" si="548"/>
        <v/>
      </c>
      <c r="AC4359" s="50">
        <f t="shared" si="549"/>
        <v>0</v>
      </c>
      <c r="AD4359" s="43">
        <f t="shared" si="550"/>
        <v>0</v>
      </c>
      <c r="AE4359" s="50">
        <f t="shared" si="551"/>
        <v>0</v>
      </c>
    </row>
    <row r="4360" spans="1:31">
      <c r="A4360" s="59" t="str">
        <f t="shared" si="546"/>
        <v/>
      </c>
      <c r="B4360" s="59" t="str">
        <f t="shared" si="544"/>
        <v/>
      </c>
      <c r="V4360" s="59" t="str">
        <f t="shared" si="547"/>
        <v/>
      </c>
      <c r="W4360" s="59" t="str">
        <f t="shared" si="545"/>
        <v/>
      </c>
      <c r="X4360" s="59" t="str">
        <f t="shared" si="548"/>
        <v/>
      </c>
      <c r="AC4360" s="50">
        <f t="shared" si="549"/>
        <v>0</v>
      </c>
      <c r="AD4360" s="43">
        <f t="shared" si="550"/>
        <v>0</v>
      </c>
      <c r="AE4360" s="50">
        <f t="shared" si="551"/>
        <v>0</v>
      </c>
    </row>
    <row r="4361" spans="1:31">
      <c r="A4361" s="59" t="str">
        <f t="shared" si="546"/>
        <v/>
      </c>
      <c r="B4361" s="59" t="str">
        <f t="shared" si="544"/>
        <v/>
      </c>
      <c r="V4361" s="59" t="str">
        <f t="shared" si="547"/>
        <v/>
      </c>
      <c r="W4361" s="59" t="str">
        <f t="shared" si="545"/>
        <v/>
      </c>
      <c r="X4361" s="59" t="str">
        <f t="shared" si="548"/>
        <v/>
      </c>
      <c r="AC4361" s="50">
        <f t="shared" si="549"/>
        <v>0</v>
      </c>
      <c r="AD4361" s="43">
        <f t="shared" si="550"/>
        <v>0</v>
      </c>
      <c r="AE4361" s="50">
        <f t="shared" si="551"/>
        <v>0</v>
      </c>
    </row>
    <row r="4362" spans="1:31">
      <c r="A4362" s="59" t="str">
        <f t="shared" si="546"/>
        <v/>
      </c>
      <c r="B4362" s="59" t="str">
        <f t="shared" si="544"/>
        <v/>
      </c>
      <c r="V4362" s="59" t="str">
        <f t="shared" si="547"/>
        <v/>
      </c>
      <c r="W4362" s="59" t="str">
        <f t="shared" si="545"/>
        <v/>
      </c>
      <c r="X4362" s="59" t="str">
        <f t="shared" si="548"/>
        <v/>
      </c>
      <c r="AC4362" s="50">
        <f t="shared" si="549"/>
        <v>0</v>
      </c>
      <c r="AD4362" s="43">
        <f t="shared" si="550"/>
        <v>0</v>
      </c>
      <c r="AE4362" s="50">
        <f t="shared" si="551"/>
        <v>0</v>
      </c>
    </row>
    <row r="4363" spans="1:31">
      <c r="A4363" s="59" t="str">
        <f t="shared" si="546"/>
        <v/>
      </c>
      <c r="B4363" s="59" t="str">
        <f t="shared" si="544"/>
        <v/>
      </c>
      <c r="V4363" s="59" t="str">
        <f t="shared" si="547"/>
        <v/>
      </c>
      <c r="W4363" s="59" t="str">
        <f t="shared" si="545"/>
        <v/>
      </c>
      <c r="X4363" s="59" t="str">
        <f t="shared" si="548"/>
        <v/>
      </c>
      <c r="AC4363" s="50">
        <f t="shared" si="549"/>
        <v>0</v>
      </c>
      <c r="AD4363" s="43">
        <f t="shared" si="550"/>
        <v>0</v>
      </c>
      <c r="AE4363" s="50">
        <f t="shared" si="551"/>
        <v>0</v>
      </c>
    </row>
    <row r="4364" spans="1:31">
      <c r="A4364" s="59" t="str">
        <f t="shared" si="546"/>
        <v/>
      </c>
      <c r="B4364" s="59" t="str">
        <f t="shared" si="544"/>
        <v/>
      </c>
      <c r="V4364" s="59" t="str">
        <f t="shared" si="547"/>
        <v/>
      </c>
      <c r="W4364" s="59" t="str">
        <f t="shared" si="545"/>
        <v/>
      </c>
      <c r="X4364" s="59" t="str">
        <f t="shared" si="548"/>
        <v/>
      </c>
      <c r="AC4364" s="50">
        <f t="shared" si="549"/>
        <v>0</v>
      </c>
      <c r="AD4364" s="43">
        <f t="shared" si="550"/>
        <v>0</v>
      </c>
      <c r="AE4364" s="50">
        <f t="shared" si="551"/>
        <v>0</v>
      </c>
    </row>
    <row r="4365" spans="1:31">
      <c r="A4365" s="59" t="str">
        <f t="shared" si="546"/>
        <v/>
      </c>
      <c r="B4365" s="59" t="str">
        <f t="shared" si="544"/>
        <v/>
      </c>
      <c r="V4365" s="59" t="str">
        <f t="shared" si="547"/>
        <v/>
      </c>
      <c r="W4365" s="59" t="str">
        <f t="shared" si="545"/>
        <v/>
      </c>
      <c r="X4365" s="59" t="str">
        <f t="shared" si="548"/>
        <v/>
      </c>
      <c r="AC4365" s="50">
        <f t="shared" si="549"/>
        <v>0</v>
      </c>
      <c r="AD4365" s="43">
        <f t="shared" si="550"/>
        <v>0</v>
      </c>
      <c r="AE4365" s="50">
        <f t="shared" si="551"/>
        <v>0</v>
      </c>
    </row>
    <row r="4366" spans="1:31">
      <c r="A4366" s="59" t="str">
        <f t="shared" si="546"/>
        <v/>
      </c>
      <c r="B4366" s="59" t="str">
        <f t="shared" si="544"/>
        <v/>
      </c>
      <c r="V4366" s="59" t="str">
        <f t="shared" si="547"/>
        <v/>
      </c>
      <c r="W4366" s="59" t="str">
        <f t="shared" si="545"/>
        <v/>
      </c>
      <c r="X4366" s="59" t="str">
        <f t="shared" si="548"/>
        <v/>
      </c>
      <c r="AC4366" s="50">
        <f t="shared" si="549"/>
        <v>0</v>
      </c>
      <c r="AD4366" s="43">
        <f t="shared" si="550"/>
        <v>0</v>
      </c>
      <c r="AE4366" s="50">
        <f t="shared" si="551"/>
        <v>0</v>
      </c>
    </row>
    <row r="4367" spans="1:31">
      <c r="A4367" s="59" t="str">
        <f t="shared" si="546"/>
        <v/>
      </c>
      <c r="B4367" s="59" t="str">
        <f t="shared" si="544"/>
        <v/>
      </c>
      <c r="V4367" s="59" t="str">
        <f t="shared" si="547"/>
        <v/>
      </c>
      <c r="W4367" s="59" t="str">
        <f t="shared" si="545"/>
        <v/>
      </c>
      <c r="X4367" s="59" t="str">
        <f t="shared" si="548"/>
        <v/>
      </c>
      <c r="AC4367" s="50">
        <f t="shared" si="549"/>
        <v>0</v>
      </c>
      <c r="AD4367" s="43">
        <f t="shared" si="550"/>
        <v>0</v>
      </c>
      <c r="AE4367" s="50">
        <f t="shared" si="551"/>
        <v>0</v>
      </c>
    </row>
    <row r="4368" spans="1:31">
      <c r="A4368" s="59" t="str">
        <f t="shared" si="546"/>
        <v/>
      </c>
      <c r="B4368" s="59" t="str">
        <f t="shared" si="544"/>
        <v/>
      </c>
      <c r="V4368" s="59" t="str">
        <f t="shared" si="547"/>
        <v/>
      </c>
      <c r="W4368" s="59" t="str">
        <f t="shared" si="545"/>
        <v/>
      </c>
      <c r="X4368" s="59" t="str">
        <f t="shared" si="548"/>
        <v/>
      </c>
      <c r="AC4368" s="50">
        <f t="shared" si="549"/>
        <v>0</v>
      </c>
      <c r="AD4368" s="43">
        <f t="shared" si="550"/>
        <v>0</v>
      </c>
      <c r="AE4368" s="50">
        <f t="shared" si="551"/>
        <v>0</v>
      </c>
    </row>
    <row r="4369" spans="1:31">
      <c r="A4369" s="59" t="str">
        <f t="shared" si="546"/>
        <v/>
      </c>
      <c r="B4369" s="59" t="str">
        <f t="shared" si="544"/>
        <v/>
      </c>
      <c r="V4369" s="59" t="str">
        <f t="shared" si="547"/>
        <v/>
      </c>
      <c r="W4369" s="59" t="str">
        <f t="shared" si="545"/>
        <v/>
      </c>
      <c r="X4369" s="59" t="str">
        <f t="shared" si="548"/>
        <v/>
      </c>
      <c r="AC4369" s="50">
        <f t="shared" si="549"/>
        <v>0</v>
      </c>
      <c r="AD4369" s="43">
        <f t="shared" si="550"/>
        <v>0</v>
      </c>
      <c r="AE4369" s="50">
        <f t="shared" si="551"/>
        <v>0</v>
      </c>
    </row>
    <row r="4370" spans="1:31">
      <c r="A4370" s="59" t="str">
        <f t="shared" si="546"/>
        <v/>
      </c>
      <c r="B4370" s="59" t="str">
        <f t="shared" si="544"/>
        <v/>
      </c>
      <c r="V4370" s="59" t="str">
        <f t="shared" si="547"/>
        <v/>
      </c>
      <c r="W4370" s="59" t="str">
        <f t="shared" si="545"/>
        <v/>
      </c>
      <c r="X4370" s="59" t="str">
        <f t="shared" si="548"/>
        <v/>
      </c>
      <c r="AC4370" s="50">
        <f t="shared" si="549"/>
        <v>0</v>
      </c>
      <c r="AD4370" s="43">
        <f t="shared" si="550"/>
        <v>0</v>
      </c>
      <c r="AE4370" s="50">
        <f t="shared" si="551"/>
        <v>0</v>
      </c>
    </row>
    <row r="4371" spans="1:31">
      <c r="A4371" s="59" t="str">
        <f t="shared" si="546"/>
        <v/>
      </c>
      <c r="B4371" s="59" t="str">
        <f t="shared" si="544"/>
        <v/>
      </c>
      <c r="V4371" s="59" t="str">
        <f t="shared" si="547"/>
        <v/>
      </c>
      <c r="W4371" s="59" t="str">
        <f t="shared" si="545"/>
        <v/>
      </c>
      <c r="X4371" s="59" t="str">
        <f t="shared" si="548"/>
        <v/>
      </c>
      <c r="AC4371" s="50">
        <f t="shared" si="549"/>
        <v>0</v>
      </c>
      <c r="AD4371" s="43">
        <f t="shared" si="550"/>
        <v>0</v>
      </c>
      <c r="AE4371" s="50">
        <f t="shared" si="551"/>
        <v>0</v>
      </c>
    </row>
    <row r="4372" spans="1:31">
      <c r="A4372" s="59" t="str">
        <f t="shared" si="546"/>
        <v/>
      </c>
      <c r="B4372" s="59" t="str">
        <f t="shared" si="544"/>
        <v/>
      </c>
      <c r="V4372" s="59" t="str">
        <f t="shared" si="547"/>
        <v/>
      </c>
      <c r="W4372" s="59" t="str">
        <f t="shared" si="545"/>
        <v/>
      </c>
      <c r="X4372" s="59" t="str">
        <f t="shared" si="548"/>
        <v/>
      </c>
      <c r="AC4372" s="50">
        <f t="shared" si="549"/>
        <v>0</v>
      </c>
      <c r="AD4372" s="43">
        <f t="shared" si="550"/>
        <v>0</v>
      </c>
      <c r="AE4372" s="50">
        <f t="shared" si="551"/>
        <v>0</v>
      </c>
    </row>
    <row r="4373" spans="1:31">
      <c r="A4373" s="59" t="str">
        <f t="shared" si="546"/>
        <v/>
      </c>
      <c r="B4373" s="59" t="str">
        <f t="shared" si="544"/>
        <v/>
      </c>
      <c r="V4373" s="59" t="str">
        <f t="shared" si="547"/>
        <v/>
      </c>
      <c r="W4373" s="59" t="str">
        <f t="shared" si="545"/>
        <v/>
      </c>
      <c r="X4373" s="59" t="str">
        <f t="shared" si="548"/>
        <v/>
      </c>
      <c r="AC4373" s="50">
        <f t="shared" si="549"/>
        <v>0</v>
      </c>
      <c r="AD4373" s="43">
        <f t="shared" si="550"/>
        <v>0</v>
      </c>
      <c r="AE4373" s="50">
        <f t="shared" si="551"/>
        <v>0</v>
      </c>
    </row>
    <row r="4374" spans="1:31">
      <c r="A4374" s="59" t="str">
        <f t="shared" si="546"/>
        <v/>
      </c>
      <c r="B4374" s="59" t="str">
        <f t="shared" si="544"/>
        <v/>
      </c>
      <c r="V4374" s="59" t="str">
        <f t="shared" si="547"/>
        <v/>
      </c>
      <c r="W4374" s="59" t="str">
        <f t="shared" si="545"/>
        <v/>
      </c>
      <c r="X4374" s="59" t="str">
        <f t="shared" si="548"/>
        <v/>
      </c>
      <c r="AC4374" s="50">
        <f t="shared" si="549"/>
        <v>0</v>
      </c>
      <c r="AD4374" s="43">
        <f t="shared" si="550"/>
        <v>0</v>
      </c>
      <c r="AE4374" s="50">
        <f t="shared" si="551"/>
        <v>0</v>
      </c>
    </row>
    <row r="4375" spans="1:31">
      <c r="A4375" s="59" t="str">
        <f t="shared" si="546"/>
        <v/>
      </c>
      <c r="B4375" s="59" t="str">
        <f t="shared" si="544"/>
        <v/>
      </c>
      <c r="V4375" s="59" t="str">
        <f t="shared" si="547"/>
        <v/>
      </c>
      <c r="W4375" s="59" t="str">
        <f t="shared" si="545"/>
        <v/>
      </c>
      <c r="X4375" s="59" t="str">
        <f t="shared" si="548"/>
        <v/>
      </c>
      <c r="AC4375" s="50">
        <f t="shared" si="549"/>
        <v>0</v>
      </c>
      <c r="AD4375" s="43">
        <f t="shared" si="550"/>
        <v>0</v>
      </c>
      <c r="AE4375" s="50">
        <f t="shared" si="551"/>
        <v>0</v>
      </c>
    </row>
    <row r="4376" spans="1:31">
      <c r="A4376" s="59" t="str">
        <f t="shared" si="546"/>
        <v/>
      </c>
      <c r="B4376" s="59" t="str">
        <f t="shared" si="544"/>
        <v/>
      </c>
      <c r="V4376" s="59" t="str">
        <f t="shared" si="547"/>
        <v/>
      </c>
      <c r="W4376" s="59" t="str">
        <f t="shared" si="545"/>
        <v/>
      </c>
      <c r="X4376" s="59" t="str">
        <f t="shared" si="548"/>
        <v/>
      </c>
      <c r="AC4376" s="50">
        <f t="shared" si="549"/>
        <v>0</v>
      </c>
      <c r="AD4376" s="43">
        <f t="shared" si="550"/>
        <v>0</v>
      </c>
      <c r="AE4376" s="50">
        <f t="shared" si="551"/>
        <v>0</v>
      </c>
    </row>
    <row r="4377" spans="1:31">
      <c r="A4377" s="59" t="str">
        <f t="shared" si="546"/>
        <v/>
      </c>
      <c r="B4377" s="59" t="str">
        <f t="shared" si="544"/>
        <v/>
      </c>
      <c r="V4377" s="59" t="str">
        <f t="shared" si="547"/>
        <v/>
      </c>
      <c r="W4377" s="59" t="str">
        <f t="shared" si="545"/>
        <v/>
      </c>
      <c r="X4377" s="59" t="str">
        <f t="shared" si="548"/>
        <v/>
      </c>
      <c r="AC4377" s="50">
        <f t="shared" si="549"/>
        <v>0</v>
      </c>
      <c r="AD4377" s="43">
        <f t="shared" si="550"/>
        <v>0</v>
      </c>
      <c r="AE4377" s="50">
        <f t="shared" si="551"/>
        <v>0</v>
      </c>
    </row>
    <row r="4378" spans="1:31">
      <c r="A4378" s="59" t="str">
        <f t="shared" si="546"/>
        <v/>
      </c>
      <c r="B4378" s="59" t="str">
        <f t="shared" si="544"/>
        <v/>
      </c>
      <c r="V4378" s="59" t="str">
        <f t="shared" si="547"/>
        <v/>
      </c>
      <c r="W4378" s="59" t="str">
        <f t="shared" si="545"/>
        <v/>
      </c>
      <c r="X4378" s="59" t="str">
        <f t="shared" si="548"/>
        <v/>
      </c>
      <c r="AC4378" s="50">
        <f t="shared" si="549"/>
        <v>0</v>
      </c>
      <c r="AD4378" s="43">
        <f t="shared" si="550"/>
        <v>0</v>
      </c>
      <c r="AE4378" s="50">
        <f t="shared" si="551"/>
        <v>0</v>
      </c>
    </row>
    <row r="4379" spans="1:31">
      <c r="A4379" s="59" t="str">
        <f t="shared" si="546"/>
        <v/>
      </c>
      <c r="B4379" s="59" t="str">
        <f t="shared" si="544"/>
        <v/>
      </c>
      <c r="V4379" s="59" t="str">
        <f t="shared" si="547"/>
        <v/>
      </c>
      <c r="W4379" s="59" t="str">
        <f t="shared" si="545"/>
        <v/>
      </c>
      <c r="X4379" s="59" t="str">
        <f t="shared" si="548"/>
        <v/>
      </c>
      <c r="AC4379" s="50">
        <f t="shared" si="549"/>
        <v>0</v>
      </c>
      <c r="AD4379" s="43">
        <f t="shared" si="550"/>
        <v>0</v>
      </c>
      <c r="AE4379" s="50">
        <f t="shared" si="551"/>
        <v>0</v>
      </c>
    </row>
    <row r="4380" spans="1:31">
      <c r="A4380" s="59" t="str">
        <f t="shared" si="546"/>
        <v/>
      </c>
      <c r="B4380" s="59" t="str">
        <f t="shared" si="544"/>
        <v/>
      </c>
      <c r="V4380" s="59" t="str">
        <f t="shared" si="547"/>
        <v/>
      </c>
      <c r="W4380" s="59" t="str">
        <f t="shared" si="545"/>
        <v/>
      </c>
      <c r="X4380" s="59" t="str">
        <f t="shared" si="548"/>
        <v/>
      </c>
      <c r="AC4380" s="50">
        <f t="shared" si="549"/>
        <v>0</v>
      </c>
      <c r="AD4380" s="43">
        <f t="shared" si="550"/>
        <v>0</v>
      </c>
      <c r="AE4380" s="50">
        <f t="shared" si="551"/>
        <v>0</v>
      </c>
    </row>
    <row r="4381" spans="1:31">
      <c r="A4381" s="59" t="str">
        <f t="shared" si="546"/>
        <v/>
      </c>
      <c r="B4381" s="59" t="str">
        <f t="shared" si="544"/>
        <v/>
      </c>
      <c r="V4381" s="59" t="str">
        <f t="shared" si="547"/>
        <v/>
      </c>
      <c r="W4381" s="59" t="str">
        <f t="shared" si="545"/>
        <v/>
      </c>
      <c r="X4381" s="59" t="str">
        <f t="shared" si="548"/>
        <v/>
      </c>
      <c r="AC4381" s="50">
        <f t="shared" si="549"/>
        <v>0</v>
      </c>
      <c r="AD4381" s="43">
        <f t="shared" si="550"/>
        <v>0</v>
      </c>
      <c r="AE4381" s="50">
        <f t="shared" si="551"/>
        <v>0</v>
      </c>
    </row>
    <row r="4382" spans="1:31">
      <c r="A4382" s="59" t="str">
        <f t="shared" si="546"/>
        <v/>
      </c>
      <c r="B4382" s="59" t="str">
        <f t="shared" si="544"/>
        <v/>
      </c>
      <c r="V4382" s="59" t="str">
        <f t="shared" si="547"/>
        <v/>
      </c>
      <c r="W4382" s="59" t="str">
        <f t="shared" si="545"/>
        <v/>
      </c>
      <c r="X4382" s="59" t="str">
        <f t="shared" si="548"/>
        <v/>
      </c>
      <c r="AC4382" s="50">
        <f t="shared" si="549"/>
        <v>0</v>
      </c>
      <c r="AD4382" s="43">
        <f t="shared" si="550"/>
        <v>0</v>
      </c>
      <c r="AE4382" s="50">
        <f t="shared" si="551"/>
        <v>0</v>
      </c>
    </row>
    <row r="4383" spans="1:31">
      <c r="A4383" s="59" t="str">
        <f t="shared" si="546"/>
        <v/>
      </c>
      <c r="B4383" s="59" t="str">
        <f t="shared" si="544"/>
        <v/>
      </c>
      <c r="V4383" s="59" t="str">
        <f t="shared" si="547"/>
        <v/>
      </c>
      <c r="W4383" s="59" t="str">
        <f t="shared" si="545"/>
        <v/>
      </c>
      <c r="X4383" s="59" t="str">
        <f t="shared" si="548"/>
        <v/>
      </c>
      <c r="AC4383" s="50">
        <f t="shared" si="549"/>
        <v>0</v>
      </c>
      <c r="AD4383" s="43">
        <f t="shared" si="550"/>
        <v>0</v>
      </c>
      <c r="AE4383" s="50">
        <f t="shared" si="551"/>
        <v>0</v>
      </c>
    </row>
    <row r="4384" spans="1:31">
      <c r="A4384" s="59" t="str">
        <f t="shared" si="546"/>
        <v/>
      </c>
      <c r="B4384" s="59" t="str">
        <f t="shared" si="544"/>
        <v/>
      </c>
      <c r="V4384" s="59" t="str">
        <f t="shared" si="547"/>
        <v/>
      </c>
      <c r="W4384" s="59" t="str">
        <f t="shared" si="545"/>
        <v/>
      </c>
      <c r="X4384" s="59" t="str">
        <f t="shared" si="548"/>
        <v/>
      </c>
      <c r="AC4384" s="50">
        <f t="shared" si="549"/>
        <v>0</v>
      </c>
      <c r="AD4384" s="43">
        <f t="shared" si="550"/>
        <v>0</v>
      </c>
      <c r="AE4384" s="50">
        <f t="shared" si="551"/>
        <v>0</v>
      </c>
    </row>
    <row r="4385" spans="1:31">
      <c r="A4385" s="59" t="str">
        <f t="shared" si="546"/>
        <v/>
      </c>
      <c r="B4385" s="59" t="str">
        <f t="shared" ref="B4385:B4448" si="552">IF(C4385&lt;&gt;"",LEFT(C4385,9),"")</f>
        <v/>
      </c>
      <c r="V4385" s="59" t="str">
        <f t="shared" si="547"/>
        <v/>
      </c>
      <c r="W4385" s="59" t="str">
        <f t="shared" si="545"/>
        <v/>
      </c>
      <c r="X4385" s="59" t="str">
        <f t="shared" si="548"/>
        <v/>
      </c>
      <c r="AC4385" s="50">
        <f t="shared" si="549"/>
        <v>0</v>
      </c>
      <c r="AD4385" s="43">
        <f t="shared" si="550"/>
        <v>0</v>
      </c>
      <c r="AE4385" s="50">
        <f t="shared" si="551"/>
        <v>0</v>
      </c>
    </row>
    <row r="4386" spans="1:31">
      <c r="A4386" s="59" t="str">
        <f t="shared" si="546"/>
        <v/>
      </c>
      <c r="B4386" s="59" t="str">
        <f t="shared" si="552"/>
        <v/>
      </c>
      <c r="V4386" s="59" t="str">
        <f t="shared" si="547"/>
        <v/>
      </c>
      <c r="W4386" s="59" t="str">
        <f t="shared" si="545"/>
        <v/>
      </c>
      <c r="X4386" s="59" t="str">
        <f t="shared" si="548"/>
        <v/>
      </c>
      <c r="AC4386" s="50">
        <f t="shared" si="549"/>
        <v>0</v>
      </c>
      <c r="AD4386" s="43">
        <f t="shared" si="550"/>
        <v>0</v>
      </c>
      <c r="AE4386" s="50">
        <f t="shared" si="551"/>
        <v>0</v>
      </c>
    </row>
    <row r="4387" spans="1:31">
      <c r="A4387" s="59" t="str">
        <f t="shared" si="546"/>
        <v/>
      </c>
      <c r="B4387" s="59" t="str">
        <f t="shared" si="552"/>
        <v/>
      </c>
      <c r="V4387" s="59" t="str">
        <f t="shared" si="547"/>
        <v/>
      </c>
      <c r="W4387" s="59" t="str">
        <f t="shared" si="545"/>
        <v/>
      </c>
      <c r="X4387" s="59" t="str">
        <f t="shared" si="548"/>
        <v/>
      </c>
      <c r="AC4387" s="50">
        <f t="shared" si="549"/>
        <v>0</v>
      </c>
      <c r="AD4387" s="43">
        <f t="shared" si="550"/>
        <v>0</v>
      </c>
      <c r="AE4387" s="50">
        <f t="shared" si="551"/>
        <v>0</v>
      </c>
    </row>
    <row r="4388" spans="1:31">
      <c r="A4388" s="59" t="str">
        <f t="shared" si="546"/>
        <v/>
      </c>
      <c r="B4388" s="59" t="str">
        <f t="shared" si="552"/>
        <v/>
      </c>
      <c r="V4388" s="59" t="str">
        <f t="shared" si="547"/>
        <v/>
      </c>
      <c r="W4388" s="59" t="str">
        <f t="shared" si="545"/>
        <v/>
      </c>
      <c r="X4388" s="59" t="str">
        <f t="shared" si="548"/>
        <v/>
      </c>
      <c r="AC4388" s="50">
        <f t="shared" si="549"/>
        <v>0</v>
      </c>
      <c r="AD4388" s="43">
        <f t="shared" si="550"/>
        <v>0</v>
      </c>
      <c r="AE4388" s="50">
        <f t="shared" si="551"/>
        <v>0</v>
      </c>
    </row>
    <row r="4389" spans="1:31">
      <c r="A4389" s="59" t="str">
        <f t="shared" si="546"/>
        <v/>
      </c>
      <c r="B4389" s="59" t="str">
        <f t="shared" si="552"/>
        <v/>
      </c>
      <c r="V4389" s="59" t="str">
        <f t="shared" si="547"/>
        <v/>
      </c>
      <c r="W4389" s="59" t="str">
        <f t="shared" si="545"/>
        <v/>
      </c>
      <c r="X4389" s="59" t="str">
        <f t="shared" si="548"/>
        <v/>
      </c>
      <c r="AC4389" s="50">
        <f t="shared" si="549"/>
        <v>0</v>
      </c>
      <c r="AD4389" s="43">
        <f t="shared" si="550"/>
        <v>0</v>
      </c>
      <c r="AE4389" s="50">
        <f t="shared" si="551"/>
        <v>0</v>
      </c>
    </row>
    <row r="4390" spans="1:31">
      <c r="A4390" s="59" t="str">
        <f t="shared" si="546"/>
        <v/>
      </c>
      <c r="B4390" s="59" t="str">
        <f t="shared" si="552"/>
        <v/>
      </c>
      <c r="V4390" s="59" t="str">
        <f t="shared" si="547"/>
        <v/>
      </c>
      <c r="W4390" s="59" t="str">
        <f t="shared" si="545"/>
        <v/>
      </c>
      <c r="X4390" s="59" t="str">
        <f t="shared" si="548"/>
        <v/>
      </c>
      <c r="AC4390" s="50">
        <f t="shared" si="549"/>
        <v>0</v>
      </c>
      <c r="AD4390" s="43">
        <f t="shared" si="550"/>
        <v>0</v>
      </c>
      <c r="AE4390" s="50">
        <f t="shared" si="551"/>
        <v>0</v>
      </c>
    </row>
    <row r="4391" spans="1:31">
      <c r="A4391" s="59" t="str">
        <f t="shared" si="546"/>
        <v/>
      </c>
      <c r="B4391" s="59" t="str">
        <f t="shared" si="552"/>
        <v/>
      </c>
      <c r="V4391" s="59" t="str">
        <f t="shared" si="547"/>
        <v/>
      </c>
      <c r="W4391" s="59" t="str">
        <f t="shared" si="545"/>
        <v/>
      </c>
      <c r="X4391" s="59" t="str">
        <f t="shared" si="548"/>
        <v/>
      </c>
      <c r="AC4391" s="50">
        <f t="shared" si="549"/>
        <v>0</v>
      </c>
      <c r="AD4391" s="43">
        <f t="shared" si="550"/>
        <v>0</v>
      </c>
      <c r="AE4391" s="50">
        <f t="shared" si="551"/>
        <v>0</v>
      </c>
    </row>
    <row r="4392" spans="1:31">
      <c r="A4392" s="59" t="str">
        <f t="shared" si="546"/>
        <v/>
      </c>
      <c r="B4392" s="59" t="str">
        <f t="shared" si="552"/>
        <v/>
      </c>
      <c r="V4392" s="59" t="str">
        <f t="shared" si="547"/>
        <v/>
      </c>
      <c r="W4392" s="59" t="str">
        <f t="shared" si="545"/>
        <v/>
      </c>
      <c r="X4392" s="59" t="str">
        <f t="shared" si="548"/>
        <v/>
      </c>
      <c r="AC4392" s="50">
        <f t="shared" si="549"/>
        <v>0</v>
      </c>
      <c r="AD4392" s="43">
        <f t="shared" si="550"/>
        <v>0</v>
      </c>
      <c r="AE4392" s="50">
        <f t="shared" si="551"/>
        <v>0</v>
      </c>
    </row>
    <row r="4393" spans="1:31">
      <c r="A4393" s="59" t="str">
        <f t="shared" si="546"/>
        <v/>
      </c>
      <c r="B4393" s="59" t="str">
        <f t="shared" si="552"/>
        <v/>
      </c>
      <c r="V4393" s="59" t="str">
        <f t="shared" si="547"/>
        <v/>
      </c>
      <c r="W4393" s="59" t="str">
        <f t="shared" si="545"/>
        <v/>
      </c>
      <c r="X4393" s="59" t="str">
        <f t="shared" si="548"/>
        <v/>
      </c>
      <c r="AC4393" s="50">
        <f t="shared" si="549"/>
        <v>0</v>
      </c>
      <c r="AD4393" s="43">
        <f t="shared" si="550"/>
        <v>0</v>
      </c>
      <c r="AE4393" s="50">
        <f t="shared" si="551"/>
        <v>0</v>
      </c>
    </row>
    <row r="4394" spans="1:31">
      <c r="A4394" s="59" t="str">
        <f t="shared" si="546"/>
        <v/>
      </c>
      <c r="B4394" s="59" t="str">
        <f t="shared" si="552"/>
        <v/>
      </c>
      <c r="V4394" s="59" t="str">
        <f t="shared" si="547"/>
        <v/>
      </c>
      <c r="W4394" s="59" t="str">
        <f t="shared" si="545"/>
        <v/>
      </c>
      <c r="X4394" s="59" t="str">
        <f t="shared" si="548"/>
        <v/>
      </c>
      <c r="AC4394" s="50">
        <f t="shared" si="549"/>
        <v>0</v>
      </c>
      <c r="AD4394" s="43">
        <f t="shared" si="550"/>
        <v>0</v>
      </c>
      <c r="AE4394" s="50">
        <f t="shared" si="551"/>
        <v>0</v>
      </c>
    </row>
    <row r="4395" spans="1:31">
      <c r="A4395" s="59" t="str">
        <f t="shared" si="546"/>
        <v/>
      </c>
      <c r="B4395" s="59" t="str">
        <f t="shared" si="552"/>
        <v/>
      </c>
      <c r="V4395" s="59" t="str">
        <f t="shared" si="547"/>
        <v/>
      </c>
      <c r="W4395" s="59" t="str">
        <f t="shared" si="545"/>
        <v/>
      </c>
      <c r="X4395" s="59" t="str">
        <f t="shared" si="548"/>
        <v/>
      </c>
      <c r="AC4395" s="50">
        <f t="shared" si="549"/>
        <v>0</v>
      </c>
      <c r="AD4395" s="43">
        <f t="shared" si="550"/>
        <v>0</v>
      </c>
      <c r="AE4395" s="50">
        <f t="shared" si="551"/>
        <v>0</v>
      </c>
    </row>
    <row r="4396" spans="1:31">
      <c r="A4396" s="59" t="str">
        <f t="shared" si="546"/>
        <v/>
      </c>
      <c r="B4396" s="59" t="str">
        <f t="shared" si="552"/>
        <v/>
      </c>
      <c r="V4396" s="59" t="str">
        <f t="shared" si="547"/>
        <v/>
      </c>
      <c r="W4396" s="59" t="str">
        <f t="shared" si="545"/>
        <v/>
      </c>
      <c r="X4396" s="59" t="str">
        <f t="shared" si="548"/>
        <v/>
      </c>
      <c r="AC4396" s="50">
        <f t="shared" si="549"/>
        <v>0</v>
      </c>
      <c r="AD4396" s="43">
        <f t="shared" si="550"/>
        <v>0</v>
      </c>
      <c r="AE4396" s="50">
        <f t="shared" si="551"/>
        <v>0</v>
      </c>
    </row>
    <row r="4397" spans="1:31">
      <c r="A4397" s="59" t="str">
        <f t="shared" si="546"/>
        <v/>
      </c>
      <c r="B4397" s="59" t="str">
        <f t="shared" si="552"/>
        <v/>
      </c>
      <c r="V4397" s="59" t="str">
        <f t="shared" si="547"/>
        <v/>
      </c>
      <c r="W4397" s="59" t="str">
        <f t="shared" si="545"/>
        <v/>
      </c>
      <c r="X4397" s="59" t="str">
        <f t="shared" si="548"/>
        <v/>
      </c>
      <c r="AC4397" s="50">
        <f t="shared" si="549"/>
        <v>0</v>
      </c>
      <c r="AD4397" s="43">
        <f t="shared" si="550"/>
        <v>0</v>
      </c>
      <c r="AE4397" s="50">
        <f t="shared" si="551"/>
        <v>0</v>
      </c>
    </row>
    <row r="4398" spans="1:31">
      <c r="A4398" s="59" t="str">
        <f t="shared" si="546"/>
        <v/>
      </c>
      <c r="B4398" s="59" t="str">
        <f t="shared" si="552"/>
        <v/>
      </c>
      <c r="V4398" s="59" t="str">
        <f t="shared" si="547"/>
        <v/>
      </c>
      <c r="W4398" s="59" t="str">
        <f t="shared" si="545"/>
        <v/>
      </c>
      <c r="X4398" s="59" t="str">
        <f t="shared" si="548"/>
        <v/>
      </c>
      <c r="AC4398" s="50">
        <f t="shared" si="549"/>
        <v>0</v>
      </c>
      <c r="AD4398" s="43">
        <f t="shared" si="550"/>
        <v>0</v>
      </c>
      <c r="AE4398" s="50">
        <f t="shared" si="551"/>
        <v>0</v>
      </c>
    </row>
    <row r="4399" spans="1:31">
      <c r="A4399" s="59" t="str">
        <f t="shared" si="546"/>
        <v/>
      </c>
      <c r="B4399" s="59" t="str">
        <f t="shared" si="552"/>
        <v/>
      </c>
      <c r="V4399" s="59" t="str">
        <f t="shared" si="547"/>
        <v/>
      </c>
      <c r="W4399" s="59" t="str">
        <f t="shared" si="545"/>
        <v/>
      </c>
      <c r="X4399" s="59" t="str">
        <f t="shared" si="548"/>
        <v/>
      </c>
      <c r="AC4399" s="50">
        <f t="shared" si="549"/>
        <v>0</v>
      </c>
      <c r="AD4399" s="43">
        <f t="shared" si="550"/>
        <v>0</v>
      </c>
      <c r="AE4399" s="50">
        <f t="shared" si="551"/>
        <v>0</v>
      </c>
    </row>
    <row r="4400" spans="1:31">
      <c r="A4400" s="59" t="str">
        <f t="shared" si="546"/>
        <v/>
      </c>
      <c r="B4400" s="59" t="str">
        <f t="shared" si="552"/>
        <v/>
      </c>
      <c r="V4400" s="59" t="str">
        <f t="shared" si="547"/>
        <v/>
      </c>
      <c r="W4400" s="59" t="str">
        <f t="shared" si="545"/>
        <v/>
      </c>
      <c r="X4400" s="59" t="str">
        <f t="shared" si="548"/>
        <v/>
      </c>
      <c r="AC4400" s="50">
        <f t="shared" si="549"/>
        <v>0</v>
      </c>
      <c r="AD4400" s="43">
        <f t="shared" si="550"/>
        <v>0</v>
      </c>
      <c r="AE4400" s="50">
        <f t="shared" si="551"/>
        <v>0</v>
      </c>
    </row>
    <row r="4401" spans="1:31">
      <c r="A4401" s="59" t="str">
        <f t="shared" si="546"/>
        <v/>
      </c>
      <c r="B4401" s="59" t="str">
        <f t="shared" si="552"/>
        <v/>
      </c>
      <c r="V4401" s="59" t="str">
        <f t="shared" si="547"/>
        <v/>
      </c>
      <c r="W4401" s="59" t="str">
        <f t="shared" si="545"/>
        <v/>
      </c>
      <c r="X4401" s="59" t="str">
        <f t="shared" si="548"/>
        <v/>
      </c>
      <c r="AC4401" s="50">
        <f t="shared" si="549"/>
        <v>0</v>
      </c>
      <c r="AD4401" s="43">
        <f t="shared" si="550"/>
        <v>0</v>
      </c>
      <c r="AE4401" s="50">
        <f t="shared" si="551"/>
        <v>0</v>
      </c>
    </row>
    <row r="4402" spans="1:31">
      <c r="A4402" s="59" t="str">
        <f t="shared" si="546"/>
        <v/>
      </c>
      <c r="B4402" s="59" t="str">
        <f t="shared" si="552"/>
        <v/>
      </c>
      <c r="V4402" s="59" t="str">
        <f t="shared" si="547"/>
        <v/>
      </c>
      <c r="W4402" s="59" t="str">
        <f t="shared" si="545"/>
        <v/>
      </c>
      <c r="X4402" s="59" t="str">
        <f t="shared" si="548"/>
        <v/>
      </c>
      <c r="AC4402" s="50">
        <f t="shared" si="549"/>
        <v>0</v>
      </c>
      <c r="AD4402" s="43">
        <f t="shared" si="550"/>
        <v>0</v>
      </c>
      <c r="AE4402" s="50">
        <f t="shared" si="551"/>
        <v>0</v>
      </c>
    </row>
    <row r="4403" spans="1:31">
      <c r="A4403" s="59" t="str">
        <f t="shared" si="546"/>
        <v/>
      </c>
      <c r="B4403" s="59" t="str">
        <f t="shared" si="552"/>
        <v/>
      </c>
      <c r="V4403" s="59" t="str">
        <f t="shared" si="547"/>
        <v/>
      </c>
      <c r="W4403" s="59" t="str">
        <f t="shared" si="545"/>
        <v/>
      </c>
      <c r="X4403" s="59" t="str">
        <f t="shared" si="548"/>
        <v/>
      </c>
      <c r="AC4403" s="50">
        <f t="shared" si="549"/>
        <v>0</v>
      </c>
      <c r="AD4403" s="43">
        <f t="shared" si="550"/>
        <v>0</v>
      </c>
      <c r="AE4403" s="50">
        <f t="shared" si="551"/>
        <v>0</v>
      </c>
    </row>
    <row r="4404" spans="1:31">
      <c r="A4404" s="59" t="str">
        <f t="shared" si="546"/>
        <v/>
      </c>
      <c r="B4404" s="59" t="str">
        <f t="shared" si="552"/>
        <v/>
      </c>
      <c r="V4404" s="59" t="str">
        <f t="shared" si="547"/>
        <v/>
      </c>
      <c r="W4404" s="59" t="str">
        <f t="shared" si="545"/>
        <v/>
      </c>
      <c r="X4404" s="59" t="str">
        <f t="shared" si="548"/>
        <v/>
      </c>
      <c r="AC4404" s="50">
        <f t="shared" si="549"/>
        <v>0</v>
      </c>
      <c r="AD4404" s="43">
        <f t="shared" si="550"/>
        <v>0</v>
      </c>
      <c r="AE4404" s="50">
        <f t="shared" si="551"/>
        <v>0</v>
      </c>
    </row>
    <row r="4405" spans="1:31">
      <c r="A4405" s="59" t="str">
        <f t="shared" si="546"/>
        <v/>
      </c>
      <c r="B4405" s="59" t="str">
        <f t="shared" si="552"/>
        <v/>
      </c>
      <c r="V4405" s="59" t="str">
        <f t="shared" si="547"/>
        <v/>
      </c>
      <c r="W4405" s="59" t="str">
        <f t="shared" si="545"/>
        <v/>
      </c>
      <c r="X4405" s="59" t="str">
        <f t="shared" si="548"/>
        <v/>
      </c>
      <c r="AC4405" s="50">
        <f t="shared" si="549"/>
        <v>0</v>
      </c>
      <c r="AD4405" s="43">
        <f t="shared" si="550"/>
        <v>0</v>
      </c>
      <c r="AE4405" s="50">
        <f t="shared" si="551"/>
        <v>0</v>
      </c>
    </row>
    <row r="4406" spans="1:31">
      <c r="A4406" s="59" t="str">
        <f t="shared" si="546"/>
        <v/>
      </c>
      <c r="B4406" s="59" t="str">
        <f t="shared" si="552"/>
        <v/>
      </c>
      <c r="V4406" s="59" t="str">
        <f t="shared" si="547"/>
        <v/>
      </c>
      <c r="W4406" s="59" t="str">
        <f t="shared" si="545"/>
        <v/>
      </c>
      <c r="X4406" s="59" t="str">
        <f t="shared" si="548"/>
        <v/>
      </c>
      <c r="AC4406" s="50">
        <f t="shared" si="549"/>
        <v>0</v>
      </c>
      <c r="AD4406" s="43">
        <f t="shared" si="550"/>
        <v>0</v>
      </c>
      <c r="AE4406" s="50">
        <f t="shared" si="551"/>
        <v>0</v>
      </c>
    </row>
    <row r="4407" spans="1:31">
      <c r="A4407" s="59" t="str">
        <f t="shared" si="546"/>
        <v/>
      </c>
      <c r="B4407" s="59" t="str">
        <f t="shared" si="552"/>
        <v/>
      </c>
      <c r="V4407" s="59" t="str">
        <f t="shared" si="547"/>
        <v/>
      </c>
      <c r="W4407" s="59" t="str">
        <f t="shared" si="545"/>
        <v/>
      </c>
      <c r="X4407" s="59" t="str">
        <f t="shared" si="548"/>
        <v/>
      </c>
      <c r="AC4407" s="50">
        <f t="shared" si="549"/>
        <v>0</v>
      </c>
      <c r="AD4407" s="43">
        <f t="shared" si="550"/>
        <v>0</v>
      </c>
      <c r="AE4407" s="50">
        <f t="shared" si="551"/>
        <v>0</v>
      </c>
    </row>
    <row r="4408" spans="1:31">
      <c r="A4408" s="59" t="str">
        <f t="shared" si="546"/>
        <v/>
      </c>
      <c r="B4408" s="59" t="str">
        <f t="shared" si="552"/>
        <v/>
      </c>
      <c r="V4408" s="59" t="str">
        <f t="shared" si="547"/>
        <v/>
      </c>
      <c r="W4408" s="59" t="str">
        <f t="shared" si="545"/>
        <v/>
      </c>
      <c r="X4408" s="59" t="str">
        <f t="shared" si="548"/>
        <v/>
      </c>
      <c r="AC4408" s="50">
        <f t="shared" si="549"/>
        <v>0</v>
      </c>
      <c r="AD4408" s="43">
        <f t="shared" si="550"/>
        <v>0</v>
      </c>
      <c r="AE4408" s="50">
        <f t="shared" si="551"/>
        <v>0</v>
      </c>
    </row>
    <row r="4409" spans="1:31">
      <c r="A4409" s="59" t="str">
        <f t="shared" si="546"/>
        <v/>
      </c>
      <c r="B4409" s="59" t="str">
        <f t="shared" si="552"/>
        <v/>
      </c>
      <c r="V4409" s="59" t="str">
        <f t="shared" si="547"/>
        <v/>
      </c>
      <c r="W4409" s="59" t="str">
        <f t="shared" si="545"/>
        <v/>
      </c>
      <c r="X4409" s="59" t="str">
        <f t="shared" si="548"/>
        <v/>
      </c>
      <c r="AC4409" s="50">
        <f t="shared" si="549"/>
        <v>0</v>
      </c>
      <c r="AD4409" s="43">
        <f t="shared" si="550"/>
        <v>0</v>
      </c>
      <c r="AE4409" s="50">
        <f t="shared" si="551"/>
        <v>0</v>
      </c>
    </row>
    <row r="4410" spans="1:31">
      <c r="A4410" s="59" t="str">
        <f t="shared" si="546"/>
        <v/>
      </c>
      <c r="B4410" s="59" t="str">
        <f t="shared" si="552"/>
        <v/>
      </c>
      <c r="V4410" s="59" t="str">
        <f t="shared" si="547"/>
        <v/>
      </c>
      <c r="W4410" s="59" t="str">
        <f t="shared" si="545"/>
        <v/>
      </c>
      <c r="X4410" s="59" t="str">
        <f t="shared" si="548"/>
        <v/>
      </c>
      <c r="AC4410" s="50">
        <f t="shared" si="549"/>
        <v>0</v>
      </c>
      <c r="AD4410" s="43">
        <f t="shared" si="550"/>
        <v>0</v>
      </c>
      <c r="AE4410" s="50">
        <f t="shared" si="551"/>
        <v>0</v>
      </c>
    </row>
    <row r="4411" spans="1:31">
      <c r="A4411" s="59" t="str">
        <f t="shared" si="546"/>
        <v/>
      </c>
      <c r="B4411" s="59" t="str">
        <f t="shared" si="552"/>
        <v/>
      </c>
      <c r="V4411" s="59" t="str">
        <f t="shared" si="547"/>
        <v/>
      </c>
      <c r="W4411" s="59" t="str">
        <f t="shared" si="545"/>
        <v/>
      </c>
      <c r="X4411" s="59" t="str">
        <f t="shared" si="548"/>
        <v/>
      </c>
      <c r="AC4411" s="50">
        <f t="shared" si="549"/>
        <v>0</v>
      </c>
      <c r="AD4411" s="43">
        <f t="shared" si="550"/>
        <v>0</v>
      </c>
      <c r="AE4411" s="50">
        <f t="shared" si="551"/>
        <v>0</v>
      </c>
    </row>
    <row r="4412" spans="1:31">
      <c r="A4412" s="59" t="str">
        <f t="shared" si="546"/>
        <v/>
      </c>
      <c r="B4412" s="59" t="str">
        <f t="shared" si="552"/>
        <v/>
      </c>
      <c r="V4412" s="59" t="str">
        <f t="shared" si="547"/>
        <v/>
      </c>
      <c r="W4412" s="59" t="str">
        <f t="shared" si="545"/>
        <v/>
      </c>
      <c r="X4412" s="59" t="str">
        <f t="shared" si="548"/>
        <v/>
      </c>
      <c r="AC4412" s="50">
        <f t="shared" si="549"/>
        <v>0</v>
      </c>
      <c r="AD4412" s="43">
        <f t="shared" si="550"/>
        <v>0</v>
      </c>
      <c r="AE4412" s="50">
        <f t="shared" si="551"/>
        <v>0</v>
      </c>
    </row>
    <row r="4413" spans="1:31">
      <c r="A4413" s="59" t="str">
        <f t="shared" si="546"/>
        <v/>
      </c>
      <c r="B4413" s="59" t="str">
        <f t="shared" si="552"/>
        <v/>
      </c>
      <c r="V4413" s="59" t="str">
        <f t="shared" si="547"/>
        <v/>
      </c>
      <c r="W4413" s="59" t="str">
        <f t="shared" si="545"/>
        <v/>
      </c>
      <c r="X4413" s="59" t="str">
        <f t="shared" si="548"/>
        <v/>
      </c>
      <c r="AC4413" s="50">
        <f t="shared" si="549"/>
        <v>0</v>
      </c>
      <c r="AD4413" s="43">
        <f t="shared" si="550"/>
        <v>0</v>
      </c>
      <c r="AE4413" s="50">
        <f t="shared" si="551"/>
        <v>0</v>
      </c>
    </row>
    <row r="4414" spans="1:31">
      <c r="A4414" s="59" t="str">
        <f t="shared" si="546"/>
        <v/>
      </c>
      <c r="B4414" s="59" t="str">
        <f t="shared" si="552"/>
        <v/>
      </c>
      <c r="V4414" s="59" t="str">
        <f t="shared" si="547"/>
        <v/>
      </c>
      <c r="W4414" s="59" t="str">
        <f t="shared" si="545"/>
        <v/>
      </c>
      <c r="X4414" s="59" t="str">
        <f t="shared" si="548"/>
        <v/>
      </c>
      <c r="AC4414" s="50">
        <f t="shared" si="549"/>
        <v>0</v>
      </c>
      <c r="AD4414" s="43">
        <f t="shared" si="550"/>
        <v>0</v>
      </c>
      <c r="AE4414" s="50">
        <f t="shared" si="551"/>
        <v>0</v>
      </c>
    </row>
    <row r="4415" spans="1:31">
      <c r="A4415" s="59" t="str">
        <f t="shared" si="546"/>
        <v/>
      </c>
      <c r="B4415" s="59" t="str">
        <f t="shared" si="552"/>
        <v/>
      </c>
      <c r="V4415" s="59" t="str">
        <f t="shared" si="547"/>
        <v/>
      </c>
      <c r="W4415" s="59" t="str">
        <f t="shared" si="545"/>
        <v/>
      </c>
      <c r="X4415" s="59" t="str">
        <f t="shared" si="548"/>
        <v/>
      </c>
      <c r="AC4415" s="50">
        <f t="shared" si="549"/>
        <v>0</v>
      </c>
      <c r="AD4415" s="43">
        <f t="shared" si="550"/>
        <v>0</v>
      </c>
      <c r="AE4415" s="50">
        <f t="shared" si="551"/>
        <v>0</v>
      </c>
    </row>
    <row r="4416" spans="1:31">
      <c r="A4416" s="59" t="str">
        <f t="shared" si="546"/>
        <v/>
      </c>
      <c r="B4416" s="59" t="str">
        <f t="shared" si="552"/>
        <v/>
      </c>
      <c r="V4416" s="59" t="str">
        <f t="shared" si="547"/>
        <v/>
      </c>
      <c r="W4416" s="59" t="str">
        <f t="shared" si="545"/>
        <v/>
      </c>
      <c r="X4416" s="59" t="str">
        <f t="shared" si="548"/>
        <v/>
      </c>
      <c r="AC4416" s="50">
        <f t="shared" si="549"/>
        <v>0</v>
      </c>
      <c r="AD4416" s="43">
        <f t="shared" si="550"/>
        <v>0</v>
      </c>
      <c r="AE4416" s="50">
        <f t="shared" si="551"/>
        <v>0</v>
      </c>
    </row>
    <row r="4417" spans="1:31">
      <c r="A4417" s="59" t="str">
        <f t="shared" si="546"/>
        <v/>
      </c>
      <c r="B4417" s="59" t="str">
        <f t="shared" si="552"/>
        <v/>
      </c>
      <c r="V4417" s="59" t="str">
        <f t="shared" si="547"/>
        <v/>
      </c>
      <c r="W4417" s="59" t="str">
        <f t="shared" si="545"/>
        <v/>
      </c>
      <c r="X4417" s="59" t="str">
        <f t="shared" si="548"/>
        <v/>
      </c>
      <c r="AC4417" s="50">
        <f t="shared" si="549"/>
        <v>0</v>
      </c>
      <c r="AD4417" s="43">
        <f t="shared" si="550"/>
        <v>0</v>
      </c>
      <c r="AE4417" s="50">
        <f t="shared" si="551"/>
        <v>0</v>
      </c>
    </row>
    <row r="4418" spans="1:31">
      <c r="A4418" s="59" t="str">
        <f t="shared" si="546"/>
        <v/>
      </c>
      <c r="B4418" s="59" t="str">
        <f t="shared" si="552"/>
        <v/>
      </c>
      <c r="V4418" s="59" t="str">
        <f t="shared" si="547"/>
        <v/>
      </c>
      <c r="W4418" s="59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59" t="str">
        <f t="shared" si="548"/>
        <v/>
      </c>
      <c r="AC4418" s="50">
        <f t="shared" si="549"/>
        <v>0</v>
      </c>
      <c r="AD4418" s="43">
        <f t="shared" si="550"/>
        <v>0</v>
      </c>
      <c r="AE4418" s="50">
        <f t="shared" si="551"/>
        <v>0</v>
      </c>
    </row>
    <row r="4419" spans="1:31">
      <c r="A4419" s="59" t="str">
        <f t="shared" ref="A4419:A4482" si="554">IF(G4419&amp;Q4419&lt;&gt;"",W4419&amp;Q4419,"")</f>
        <v/>
      </c>
      <c r="B4419" s="59" t="str">
        <f t="shared" si="552"/>
        <v/>
      </c>
      <c r="V4419" s="59" t="str">
        <f t="shared" ref="V4419:V4482" si="555">W4419&amp;H4419</f>
        <v/>
      </c>
      <c r="W4419" s="59" t="str">
        <f t="shared" si="553"/>
        <v/>
      </c>
      <c r="X4419" s="59" t="str">
        <f t="shared" ref="X4419:X4482" si="556">IF(A4419&lt;&gt;"",IFERROR(IF(FIND(" ",G4419)&gt;=1,MID(G4419,FIND(" ",G4419)+1,LEN(G4419)),""),""),"")</f>
        <v/>
      </c>
      <c r="AC4419" s="50">
        <f t="shared" ref="AC4419:AC4482" si="557">IFERROR(VALUE(MID($C4419,1,2)),0)</f>
        <v>0</v>
      </c>
      <c r="AD4419" s="43">
        <f t="shared" ref="AD4419:AD4482" si="558">IFERROR(VALUE(MID($C4419,4,3)),0)</f>
        <v>0</v>
      </c>
      <c r="AE4419" s="50">
        <f t="shared" ref="AE4419:AE4482" si="559">VALUE(RIGHT("00"&amp;AC4419,2)&amp;RIGHT("000"&amp;AD4419,3))</f>
        <v>0</v>
      </c>
    </row>
    <row r="4420" spans="1:31">
      <c r="A4420" s="59" t="str">
        <f t="shared" si="554"/>
        <v/>
      </c>
      <c r="B4420" s="59" t="str">
        <f t="shared" si="552"/>
        <v/>
      </c>
      <c r="V4420" s="59" t="str">
        <f t="shared" si="555"/>
        <v/>
      </c>
      <c r="W4420" s="59" t="str">
        <f t="shared" si="553"/>
        <v/>
      </c>
      <c r="X4420" s="59" t="str">
        <f t="shared" si="556"/>
        <v/>
      </c>
      <c r="AC4420" s="50">
        <f t="shared" si="557"/>
        <v>0</v>
      </c>
      <c r="AD4420" s="43">
        <f t="shared" si="558"/>
        <v>0</v>
      </c>
      <c r="AE4420" s="50">
        <f t="shared" si="559"/>
        <v>0</v>
      </c>
    </row>
    <row r="4421" spans="1:31">
      <c r="A4421" s="59" t="str">
        <f t="shared" si="554"/>
        <v/>
      </c>
      <c r="B4421" s="59" t="str">
        <f t="shared" si="552"/>
        <v/>
      </c>
      <c r="V4421" s="59" t="str">
        <f t="shared" si="555"/>
        <v/>
      </c>
      <c r="W4421" s="59" t="str">
        <f t="shared" si="553"/>
        <v/>
      </c>
      <c r="X4421" s="59" t="str">
        <f t="shared" si="556"/>
        <v/>
      </c>
      <c r="AC4421" s="50">
        <f t="shared" si="557"/>
        <v>0</v>
      </c>
      <c r="AD4421" s="43">
        <f t="shared" si="558"/>
        <v>0</v>
      </c>
      <c r="AE4421" s="50">
        <f t="shared" si="559"/>
        <v>0</v>
      </c>
    </row>
    <row r="4422" spans="1:31">
      <c r="A4422" s="59" t="str">
        <f t="shared" si="554"/>
        <v/>
      </c>
      <c r="B4422" s="59" t="str">
        <f t="shared" si="552"/>
        <v/>
      </c>
      <c r="V4422" s="59" t="str">
        <f t="shared" si="555"/>
        <v/>
      </c>
      <c r="W4422" s="59" t="str">
        <f t="shared" si="553"/>
        <v/>
      </c>
      <c r="X4422" s="59" t="str">
        <f t="shared" si="556"/>
        <v/>
      </c>
      <c r="AC4422" s="50">
        <f t="shared" si="557"/>
        <v>0</v>
      </c>
      <c r="AD4422" s="43">
        <f t="shared" si="558"/>
        <v>0</v>
      </c>
      <c r="AE4422" s="50">
        <f t="shared" si="559"/>
        <v>0</v>
      </c>
    </row>
    <row r="4423" spans="1:31">
      <c r="A4423" s="59" t="str">
        <f t="shared" si="554"/>
        <v/>
      </c>
      <c r="B4423" s="59" t="str">
        <f t="shared" si="552"/>
        <v/>
      </c>
      <c r="V4423" s="59" t="str">
        <f t="shared" si="555"/>
        <v/>
      </c>
      <c r="W4423" s="59" t="str">
        <f t="shared" si="553"/>
        <v/>
      </c>
      <c r="X4423" s="59" t="str">
        <f t="shared" si="556"/>
        <v/>
      </c>
      <c r="AC4423" s="50">
        <f t="shared" si="557"/>
        <v>0</v>
      </c>
      <c r="AD4423" s="43">
        <f t="shared" si="558"/>
        <v>0</v>
      </c>
      <c r="AE4423" s="50">
        <f t="shared" si="559"/>
        <v>0</v>
      </c>
    </row>
    <row r="4424" spans="1:31">
      <c r="A4424" s="59" t="str">
        <f t="shared" si="554"/>
        <v/>
      </c>
      <c r="B4424" s="59" t="str">
        <f t="shared" si="552"/>
        <v/>
      </c>
      <c r="V4424" s="59" t="str">
        <f t="shared" si="555"/>
        <v/>
      </c>
      <c r="W4424" s="59" t="str">
        <f t="shared" si="553"/>
        <v/>
      </c>
      <c r="X4424" s="59" t="str">
        <f t="shared" si="556"/>
        <v/>
      </c>
      <c r="AC4424" s="50">
        <f t="shared" si="557"/>
        <v>0</v>
      </c>
      <c r="AD4424" s="43">
        <f t="shared" si="558"/>
        <v>0</v>
      </c>
      <c r="AE4424" s="50">
        <f t="shared" si="559"/>
        <v>0</v>
      </c>
    </row>
    <row r="4425" spans="1:31">
      <c r="A4425" s="59" t="str">
        <f t="shared" si="554"/>
        <v/>
      </c>
      <c r="B4425" s="59" t="str">
        <f t="shared" si="552"/>
        <v/>
      </c>
      <c r="V4425" s="59" t="str">
        <f t="shared" si="555"/>
        <v/>
      </c>
      <c r="W4425" s="59" t="str">
        <f t="shared" si="553"/>
        <v/>
      </c>
      <c r="X4425" s="59" t="str">
        <f t="shared" si="556"/>
        <v/>
      </c>
      <c r="AC4425" s="50">
        <f t="shared" si="557"/>
        <v>0</v>
      </c>
      <c r="AD4425" s="43">
        <f t="shared" si="558"/>
        <v>0</v>
      </c>
      <c r="AE4425" s="50">
        <f t="shared" si="559"/>
        <v>0</v>
      </c>
    </row>
    <row r="4426" spans="1:31">
      <c r="A4426" s="59" t="str">
        <f t="shared" si="554"/>
        <v/>
      </c>
      <c r="B4426" s="59" t="str">
        <f t="shared" si="552"/>
        <v/>
      </c>
      <c r="V4426" s="59" t="str">
        <f t="shared" si="555"/>
        <v/>
      </c>
      <c r="W4426" s="59" t="str">
        <f t="shared" si="553"/>
        <v/>
      </c>
      <c r="X4426" s="59" t="str">
        <f t="shared" si="556"/>
        <v/>
      </c>
      <c r="AC4426" s="50">
        <f t="shared" si="557"/>
        <v>0</v>
      </c>
      <c r="AD4426" s="43">
        <f t="shared" si="558"/>
        <v>0</v>
      </c>
      <c r="AE4426" s="50">
        <f t="shared" si="559"/>
        <v>0</v>
      </c>
    </row>
    <row r="4427" spans="1:31">
      <c r="A4427" s="59" t="str">
        <f t="shared" si="554"/>
        <v/>
      </c>
      <c r="B4427" s="59" t="str">
        <f t="shared" si="552"/>
        <v/>
      </c>
      <c r="V4427" s="59" t="str">
        <f t="shared" si="555"/>
        <v/>
      </c>
      <c r="W4427" s="59" t="str">
        <f t="shared" si="553"/>
        <v/>
      </c>
      <c r="X4427" s="59" t="str">
        <f t="shared" si="556"/>
        <v/>
      </c>
      <c r="AC4427" s="50">
        <f t="shared" si="557"/>
        <v>0</v>
      </c>
      <c r="AD4427" s="43">
        <f t="shared" si="558"/>
        <v>0</v>
      </c>
      <c r="AE4427" s="50">
        <f t="shared" si="559"/>
        <v>0</v>
      </c>
    </row>
    <row r="4428" spans="1:31">
      <c r="A4428" s="59" t="str">
        <f t="shared" si="554"/>
        <v/>
      </c>
      <c r="B4428" s="59" t="str">
        <f t="shared" si="552"/>
        <v/>
      </c>
      <c r="V4428" s="59" t="str">
        <f t="shared" si="555"/>
        <v/>
      </c>
      <c r="W4428" s="59" t="str">
        <f t="shared" si="553"/>
        <v/>
      </c>
      <c r="X4428" s="59" t="str">
        <f t="shared" si="556"/>
        <v/>
      </c>
      <c r="AC4428" s="50">
        <f t="shared" si="557"/>
        <v>0</v>
      </c>
      <c r="AD4428" s="43">
        <f t="shared" si="558"/>
        <v>0</v>
      </c>
      <c r="AE4428" s="50">
        <f t="shared" si="559"/>
        <v>0</v>
      </c>
    </row>
    <row r="4429" spans="1:31">
      <c r="A4429" s="59" t="str">
        <f t="shared" si="554"/>
        <v/>
      </c>
      <c r="B4429" s="59" t="str">
        <f t="shared" si="552"/>
        <v/>
      </c>
      <c r="V4429" s="59" t="str">
        <f t="shared" si="555"/>
        <v/>
      </c>
      <c r="W4429" s="59" t="str">
        <f t="shared" si="553"/>
        <v/>
      </c>
      <c r="X4429" s="59" t="str">
        <f t="shared" si="556"/>
        <v/>
      </c>
      <c r="AC4429" s="50">
        <f t="shared" si="557"/>
        <v>0</v>
      </c>
      <c r="AD4429" s="43">
        <f t="shared" si="558"/>
        <v>0</v>
      </c>
      <c r="AE4429" s="50">
        <f t="shared" si="559"/>
        <v>0</v>
      </c>
    </row>
    <row r="4430" spans="1:31">
      <c r="A4430" s="59" t="str">
        <f t="shared" si="554"/>
        <v/>
      </c>
      <c r="B4430" s="59" t="str">
        <f t="shared" si="552"/>
        <v/>
      </c>
      <c r="V4430" s="59" t="str">
        <f t="shared" si="555"/>
        <v/>
      </c>
      <c r="W4430" s="59" t="str">
        <f t="shared" si="553"/>
        <v/>
      </c>
      <c r="X4430" s="59" t="str">
        <f t="shared" si="556"/>
        <v/>
      </c>
      <c r="AC4430" s="50">
        <f t="shared" si="557"/>
        <v>0</v>
      </c>
      <c r="AD4430" s="43">
        <f t="shared" si="558"/>
        <v>0</v>
      </c>
      <c r="AE4430" s="50">
        <f t="shared" si="559"/>
        <v>0</v>
      </c>
    </row>
    <row r="4431" spans="1:31">
      <c r="A4431" s="59" t="str">
        <f t="shared" si="554"/>
        <v/>
      </c>
      <c r="B4431" s="59" t="str">
        <f t="shared" si="552"/>
        <v/>
      </c>
      <c r="V4431" s="59" t="str">
        <f t="shared" si="555"/>
        <v/>
      </c>
      <c r="W4431" s="59" t="str">
        <f t="shared" si="553"/>
        <v/>
      </c>
      <c r="X4431" s="59" t="str">
        <f t="shared" si="556"/>
        <v/>
      </c>
      <c r="AC4431" s="50">
        <f t="shared" si="557"/>
        <v>0</v>
      </c>
      <c r="AD4431" s="43">
        <f t="shared" si="558"/>
        <v>0</v>
      </c>
      <c r="AE4431" s="50">
        <f t="shared" si="559"/>
        <v>0</v>
      </c>
    </row>
    <row r="4432" spans="1:31">
      <c r="A4432" s="59" t="str">
        <f t="shared" si="554"/>
        <v/>
      </c>
      <c r="B4432" s="59" t="str">
        <f t="shared" si="552"/>
        <v/>
      </c>
      <c r="V4432" s="59" t="str">
        <f t="shared" si="555"/>
        <v/>
      </c>
      <c r="W4432" s="59" t="str">
        <f t="shared" si="553"/>
        <v/>
      </c>
      <c r="X4432" s="59" t="str">
        <f t="shared" si="556"/>
        <v/>
      </c>
      <c r="AC4432" s="50">
        <f t="shared" si="557"/>
        <v>0</v>
      </c>
      <c r="AD4432" s="43">
        <f t="shared" si="558"/>
        <v>0</v>
      </c>
      <c r="AE4432" s="50">
        <f t="shared" si="559"/>
        <v>0</v>
      </c>
    </row>
    <row r="4433" spans="1:31">
      <c r="A4433" s="59" t="str">
        <f t="shared" si="554"/>
        <v/>
      </c>
      <c r="B4433" s="59" t="str">
        <f t="shared" si="552"/>
        <v/>
      </c>
      <c r="V4433" s="59" t="str">
        <f t="shared" si="555"/>
        <v/>
      </c>
      <c r="W4433" s="59" t="str">
        <f t="shared" si="553"/>
        <v/>
      </c>
      <c r="X4433" s="59" t="str">
        <f t="shared" si="556"/>
        <v/>
      </c>
      <c r="AC4433" s="50">
        <f t="shared" si="557"/>
        <v>0</v>
      </c>
      <c r="AD4433" s="43">
        <f t="shared" si="558"/>
        <v>0</v>
      </c>
      <c r="AE4433" s="50">
        <f t="shared" si="559"/>
        <v>0</v>
      </c>
    </row>
    <row r="4434" spans="1:31">
      <c r="A4434" s="59" t="str">
        <f t="shared" si="554"/>
        <v/>
      </c>
      <c r="B4434" s="59" t="str">
        <f t="shared" si="552"/>
        <v/>
      </c>
      <c r="V4434" s="59" t="str">
        <f t="shared" si="555"/>
        <v/>
      </c>
      <c r="W4434" s="59" t="str">
        <f t="shared" si="553"/>
        <v/>
      </c>
      <c r="X4434" s="59" t="str">
        <f t="shared" si="556"/>
        <v/>
      </c>
      <c r="AC4434" s="50">
        <f t="shared" si="557"/>
        <v>0</v>
      </c>
      <c r="AD4434" s="43">
        <f t="shared" si="558"/>
        <v>0</v>
      </c>
      <c r="AE4434" s="50">
        <f t="shared" si="559"/>
        <v>0</v>
      </c>
    </row>
    <row r="4435" spans="1:31">
      <c r="A4435" s="59" t="str">
        <f t="shared" si="554"/>
        <v/>
      </c>
      <c r="B4435" s="59" t="str">
        <f t="shared" si="552"/>
        <v/>
      </c>
      <c r="V4435" s="59" t="str">
        <f t="shared" si="555"/>
        <v/>
      </c>
      <c r="W4435" s="59" t="str">
        <f t="shared" si="553"/>
        <v/>
      </c>
      <c r="X4435" s="59" t="str">
        <f t="shared" si="556"/>
        <v/>
      </c>
      <c r="AC4435" s="50">
        <f t="shared" si="557"/>
        <v>0</v>
      </c>
      <c r="AD4435" s="43">
        <f t="shared" si="558"/>
        <v>0</v>
      </c>
      <c r="AE4435" s="50">
        <f t="shared" si="559"/>
        <v>0</v>
      </c>
    </row>
    <row r="4436" spans="1:31">
      <c r="A4436" s="59" t="str">
        <f t="shared" si="554"/>
        <v/>
      </c>
      <c r="B4436" s="59" t="str">
        <f t="shared" si="552"/>
        <v/>
      </c>
      <c r="V4436" s="59" t="str">
        <f t="shared" si="555"/>
        <v/>
      </c>
      <c r="W4436" s="59" t="str">
        <f t="shared" si="553"/>
        <v/>
      </c>
      <c r="X4436" s="59" t="str">
        <f t="shared" si="556"/>
        <v/>
      </c>
      <c r="AC4436" s="50">
        <f t="shared" si="557"/>
        <v>0</v>
      </c>
      <c r="AD4436" s="43">
        <f t="shared" si="558"/>
        <v>0</v>
      </c>
      <c r="AE4436" s="50">
        <f t="shared" si="559"/>
        <v>0</v>
      </c>
    </row>
    <row r="4437" spans="1:31">
      <c r="A4437" s="59" t="str">
        <f t="shared" si="554"/>
        <v/>
      </c>
      <c r="B4437" s="59" t="str">
        <f t="shared" si="552"/>
        <v/>
      </c>
      <c r="V4437" s="59" t="str">
        <f t="shared" si="555"/>
        <v/>
      </c>
      <c r="W4437" s="59" t="str">
        <f t="shared" si="553"/>
        <v/>
      </c>
      <c r="X4437" s="59" t="str">
        <f t="shared" si="556"/>
        <v/>
      </c>
      <c r="AC4437" s="50">
        <f t="shared" si="557"/>
        <v>0</v>
      </c>
      <c r="AD4437" s="43">
        <f t="shared" si="558"/>
        <v>0</v>
      </c>
      <c r="AE4437" s="50">
        <f t="shared" si="559"/>
        <v>0</v>
      </c>
    </row>
    <row r="4438" spans="1:31">
      <c r="A4438" s="59" t="str">
        <f t="shared" si="554"/>
        <v/>
      </c>
      <c r="B4438" s="59" t="str">
        <f t="shared" si="552"/>
        <v/>
      </c>
      <c r="V4438" s="59" t="str">
        <f t="shared" si="555"/>
        <v/>
      </c>
      <c r="W4438" s="59" t="str">
        <f t="shared" si="553"/>
        <v/>
      </c>
      <c r="X4438" s="59" t="str">
        <f t="shared" si="556"/>
        <v/>
      </c>
      <c r="AC4438" s="50">
        <f t="shared" si="557"/>
        <v>0</v>
      </c>
      <c r="AD4438" s="43">
        <f t="shared" si="558"/>
        <v>0</v>
      </c>
      <c r="AE4438" s="50">
        <f t="shared" si="559"/>
        <v>0</v>
      </c>
    </row>
    <row r="4439" spans="1:31">
      <c r="A4439" s="59" t="str">
        <f t="shared" si="554"/>
        <v/>
      </c>
      <c r="B4439" s="59" t="str">
        <f t="shared" si="552"/>
        <v/>
      </c>
      <c r="V4439" s="59" t="str">
        <f t="shared" si="555"/>
        <v/>
      </c>
      <c r="W4439" s="59" t="str">
        <f t="shared" si="553"/>
        <v/>
      </c>
      <c r="X4439" s="59" t="str">
        <f t="shared" si="556"/>
        <v/>
      </c>
      <c r="AC4439" s="50">
        <f t="shared" si="557"/>
        <v>0</v>
      </c>
      <c r="AD4439" s="43">
        <f t="shared" si="558"/>
        <v>0</v>
      </c>
      <c r="AE4439" s="50">
        <f t="shared" si="559"/>
        <v>0</v>
      </c>
    </row>
    <row r="4440" spans="1:31">
      <c r="A4440" s="59" t="str">
        <f t="shared" si="554"/>
        <v/>
      </c>
      <c r="B4440" s="59" t="str">
        <f t="shared" si="552"/>
        <v/>
      </c>
      <c r="V4440" s="59" t="str">
        <f t="shared" si="555"/>
        <v/>
      </c>
      <c r="W4440" s="59" t="str">
        <f t="shared" si="553"/>
        <v/>
      </c>
      <c r="X4440" s="59" t="str">
        <f t="shared" si="556"/>
        <v/>
      </c>
      <c r="AC4440" s="50">
        <f t="shared" si="557"/>
        <v>0</v>
      </c>
      <c r="AD4440" s="43">
        <f t="shared" si="558"/>
        <v>0</v>
      </c>
      <c r="AE4440" s="50">
        <f t="shared" si="559"/>
        <v>0</v>
      </c>
    </row>
    <row r="4441" spans="1:31">
      <c r="A4441" s="59" t="str">
        <f t="shared" si="554"/>
        <v/>
      </c>
      <c r="B4441" s="59" t="str">
        <f t="shared" si="552"/>
        <v/>
      </c>
      <c r="V4441" s="59" t="str">
        <f t="shared" si="555"/>
        <v/>
      </c>
      <c r="W4441" s="59" t="str">
        <f t="shared" si="553"/>
        <v/>
      </c>
      <c r="X4441" s="59" t="str">
        <f t="shared" si="556"/>
        <v/>
      </c>
      <c r="AC4441" s="50">
        <f t="shared" si="557"/>
        <v>0</v>
      </c>
      <c r="AD4441" s="43">
        <f t="shared" si="558"/>
        <v>0</v>
      </c>
      <c r="AE4441" s="50">
        <f t="shared" si="559"/>
        <v>0</v>
      </c>
    </row>
    <row r="4442" spans="1:31">
      <c r="A4442" s="59" t="str">
        <f t="shared" si="554"/>
        <v/>
      </c>
      <c r="B4442" s="59" t="str">
        <f t="shared" si="552"/>
        <v/>
      </c>
      <c r="V4442" s="59" t="str">
        <f t="shared" si="555"/>
        <v/>
      </c>
      <c r="W4442" s="59" t="str">
        <f t="shared" si="553"/>
        <v/>
      </c>
      <c r="X4442" s="59" t="str">
        <f t="shared" si="556"/>
        <v/>
      </c>
      <c r="AC4442" s="50">
        <f t="shared" si="557"/>
        <v>0</v>
      </c>
      <c r="AD4442" s="43">
        <f t="shared" si="558"/>
        <v>0</v>
      </c>
      <c r="AE4442" s="50">
        <f t="shared" si="559"/>
        <v>0</v>
      </c>
    </row>
    <row r="4443" spans="1:31">
      <c r="A4443" s="59" t="str">
        <f t="shared" si="554"/>
        <v/>
      </c>
      <c r="B4443" s="59" t="str">
        <f t="shared" si="552"/>
        <v/>
      </c>
      <c r="V4443" s="59" t="str">
        <f t="shared" si="555"/>
        <v/>
      </c>
      <c r="W4443" s="59" t="str">
        <f t="shared" si="553"/>
        <v/>
      </c>
      <c r="X4443" s="59" t="str">
        <f t="shared" si="556"/>
        <v/>
      </c>
      <c r="AC4443" s="50">
        <f t="shared" si="557"/>
        <v>0</v>
      </c>
      <c r="AD4443" s="43">
        <f t="shared" si="558"/>
        <v>0</v>
      </c>
      <c r="AE4443" s="50">
        <f t="shared" si="559"/>
        <v>0</v>
      </c>
    </row>
    <row r="4444" spans="1:31">
      <c r="A4444" s="59" t="str">
        <f t="shared" si="554"/>
        <v/>
      </c>
      <c r="B4444" s="59" t="str">
        <f t="shared" si="552"/>
        <v/>
      </c>
      <c r="V4444" s="59" t="str">
        <f t="shared" si="555"/>
        <v/>
      </c>
      <c r="W4444" s="59" t="str">
        <f t="shared" si="553"/>
        <v/>
      </c>
      <c r="X4444" s="59" t="str">
        <f t="shared" si="556"/>
        <v/>
      </c>
      <c r="AC4444" s="50">
        <f t="shared" si="557"/>
        <v>0</v>
      </c>
      <c r="AD4444" s="43">
        <f t="shared" si="558"/>
        <v>0</v>
      </c>
      <c r="AE4444" s="50">
        <f t="shared" si="559"/>
        <v>0</v>
      </c>
    </row>
    <row r="4445" spans="1:31">
      <c r="A4445" s="59" t="str">
        <f t="shared" si="554"/>
        <v/>
      </c>
      <c r="B4445" s="59" t="str">
        <f t="shared" si="552"/>
        <v/>
      </c>
      <c r="V4445" s="59" t="str">
        <f t="shared" si="555"/>
        <v/>
      </c>
      <c r="W4445" s="59" t="str">
        <f t="shared" si="553"/>
        <v/>
      </c>
      <c r="X4445" s="59" t="str">
        <f t="shared" si="556"/>
        <v/>
      </c>
      <c r="AC4445" s="50">
        <f t="shared" si="557"/>
        <v>0</v>
      </c>
      <c r="AD4445" s="43">
        <f t="shared" si="558"/>
        <v>0</v>
      </c>
      <c r="AE4445" s="50">
        <f t="shared" si="559"/>
        <v>0</v>
      </c>
    </row>
    <row r="4446" spans="1:31">
      <c r="A4446" s="59" t="str">
        <f t="shared" si="554"/>
        <v/>
      </c>
      <c r="B4446" s="59" t="str">
        <f t="shared" si="552"/>
        <v/>
      </c>
      <c r="V4446" s="59" t="str">
        <f t="shared" si="555"/>
        <v/>
      </c>
      <c r="W4446" s="59" t="str">
        <f t="shared" si="553"/>
        <v/>
      </c>
      <c r="X4446" s="59" t="str">
        <f t="shared" si="556"/>
        <v/>
      </c>
      <c r="AC4446" s="50">
        <f t="shared" si="557"/>
        <v>0</v>
      </c>
      <c r="AD4446" s="43">
        <f t="shared" si="558"/>
        <v>0</v>
      </c>
      <c r="AE4446" s="50">
        <f t="shared" si="559"/>
        <v>0</v>
      </c>
    </row>
    <row r="4447" spans="1:31">
      <c r="A4447" s="59" t="str">
        <f t="shared" si="554"/>
        <v/>
      </c>
      <c r="B4447" s="59" t="str">
        <f t="shared" si="552"/>
        <v/>
      </c>
      <c r="V4447" s="59" t="str">
        <f t="shared" si="555"/>
        <v/>
      </c>
      <c r="W4447" s="59" t="str">
        <f t="shared" si="553"/>
        <v/>
      </c>
      <c r="X4447" s="59" t="str">
        <f t="shared" si="556"/>
        <v/>
      </c>
      <c r="AC4447" s="50">
        <f t="shared" si="557"/>
        <v>0</v>
      </c>
      <c r="AD4447" s="43">
        <f t="shared" si="558"/>
        <v>0</v>
      </c>
      <c r="AE4447" s="50">
        <f t="shared" si="559"/>
        <v>0</v>
      </c>
    </row>
    <row r="4448" spans="1:31">
      <c r="A4448" s="59" t="str">
        <f t="shared" si="554"/>
        <v/>
      </c>
      <c r="B4448" s="59" t="str">
        <f t="shared" si="552"/>
        <v/>
      </c>
      <c r="V4448" s="59" t="str">
        <f t="shared" si="555"/>
        <v/>
      </c>
      <c r="W4448" s="59" t="str">
        <f t="shared" si="553"/>
        <v/>
      </c>
      <c r="X4448" s="59" t="str">
        <f t="shared" si="556"/>
        <v/>
      </c>
      <c r="AC4448" s="50">
        <f t="shared" si="557"/>
        <v>0</v>
      </c>
      <c r="AD4448" s="43">
        <f t="shared" si="558"/>
        <v>0</v>
      </c>
      <c r="AE4448" s="50">
        <f t="shared" si="559"/>
        <v>0</v>
      </c>
    </row>
    <row r="4449" spans="1:31">
      <c r="A4449" s="59" t="str">
        <f t="shared" si="554"/>
        <v/>
      </c>
      <c r="B4449" s="59" t="str">
        <f t="shared" ref="B4449:B4512" si="560">IF(C4449&lt;&gt;"",LEFT(C4449,9),"")</f>
        <v/>
      </c>
      <c r="V4449" s="59" t="str">
        <f t="shared" si="555"/>
        <v/>
      </c>
      <c r="W4449" s="59" t="str">
        <f t="shared" si="553"/>
        <v/>
      </c>
      <c r="X4449" s="59" t="str">
        <f t="shared" si="556"/>
        <v/>
      </c>
      <c r="AC4449" s="50">
        <f t="shared" si="557"/>
        <v>0</v>
      </c>
      <c r="AD4449" s="43">
        <f t="shared" si="558"/>
        <v>0</v>
      </c>
      <c r="AE4449" s="50">
        <f t="shared" si="559"/>
        <v>0</v>
      </c>
    </row>
    <row r="4450" spans="1:31">
      <c r="A4450" s="59" t="str">
        <f t="shared" si="554"/>
        <v/>
      </c>
      <c r="B4450" s="59" t="str">
        <f t="shared" si="560"/>
        <v/>
      </c>
      <c r="V4450" s="59" t="str">
        <f t="shared" si="555"/>
        <v/>
      </c>
      <c r="W4450" s="59" t="str">
        <f t="shared" si="553"/>
        <v/>
      </c>
      <c r="X4450" s="59" t="str">
        <f t="shared" si="556"/>
        <v/>
      </c>
      <c r="AC4450" s="50">
        <f t="shared" si="557"/>
        <v>0</v>
      </c>
      <c r="AD4450" s="43">
        <f t="shared" si="558"/>
        <v>0</v>
      </c>
      <c r="AE4450" s="50">
        <f t="shared" si="559"/>
        <v>0</v>
      </c>
    </row>
    <row r="4451" spans="1:31">
      <c r="A4451" s="59" t="str">
        <f t="shared" si="554"/>
        <v/>
      </c>
      <c r="B4451" s="59" t="str">
        <f t="shared" si="560"/>
        <v/>
      </c>
      <c r="V4451" s="59" t="str">
        <f t="shared" si="555"/>
        <v/>
      </c>
      <c r="W4451" s="59" t="str">
        <f t="shared" si="553"/>
        <v/>
      </c>
      <c r="X4451" s="59" t="str">
        <f t="shared" si="556"/>
        <v/>
      </c>
      <c r="AC4451" s="50">
        <f t="shared" si="557"/>
        <v>0</v>
      </c>
      <c r="AD4451" s="43">
        <f t="shared" si="558"/>
        <v>0</v>
      </c>
      <c r="AE4451" s="50">
        <f t="shared" si="559"/>
        <v>0</v>
      </c>
    </row>
    <row r="4452" spans="1:31">
      <c r="A4452" s="59" t="str">
        <f t="shared" si="554"/>
        <v/>
      </c>
      <c r="B4452" s="59" t="str">
        <f t="shared" si="560"/>
        <v/>
      </c>
      <c r="V4452" s="59" t="str">
        <f t="shared" si="555"/>
        <v/>
      </c>
      <c r="W4452" s="59" t="str">
        <f t="shared" si="553"/>
        <v/>
      </c>
      <c r="X4452" s="59" t="str">
        <f t="shared" si="556"/>
        <v/>
      </c>
      <c r="AC4452" s="50">
        <f t="shared" si="557"/>
        <v>0</v>
      </c>
      <c r="AD4452" s="43">
        <f t="shared" si="558"/>
        <v>0</v>
      </c>
      <c r="AE4452" s="50">
        <f t="shared" si="559"/>
        <v>0</v>
      </c>
    </row>
    <row r="4453" spans="1:31">
      <c r="A4453" s="59" t="str">
        <f t="shared" si="554"/>
        <v/>
      </c>
      <c r="B4453" s="59" t="str">
        <f t="shared" si="560"/>
        <v/>
      </c>
      <c r="V4453" s="59" t="str">
        <f t="shared" si="555"/>
        <v/>
      </c>
      <c r="W4453" s="59" t="str">
        <f t="shared" si="553"/>
        <v/>
      </c>
      <c r="X4453" s="59" t="str">
        <f t="shared" si="556"/>
        <v/>
      </c>
      <c r="AC4453" s="50">
        <f t="shared" si="557"/>
        <v>0</v>
      </c>
      <c r="AD4453" s="43">
        <f t="shared" si="558"/>
        <v>0</v>
      </c>
      <c r="AE4453" s="50">
        <f t="shared" si="559"/>
        <v>0</v>
      </c>
    </row>
    <row r="4454" spans="1:31">
      <c r="A4454" s="59" t="str">
        <f t="shared" si="554"/>
        <v/>
      </c>
      <c r="B4454" s="59" t="str">
        <f t="shared" si="560"/>
        <v/>
      </c>
      <c r="V4454" s="59" t="str">
        <f t="shared" si="555"/>
        <v/>
      </c>
      <c r="W4454" s="59" t="str">
        <f t="shared" si="553"/>
        <v/>
      </c>
      <c r="X4454" s="59" t="str">
        <f t="shared" si="556"/>
        <v/>
      </c>
      <c r="AC4454" s="50">
        <f t="shared" si="557"/>
        <v>0</v>
      </c>
      <c r="AD4454" s="43">
        <f t="shared" si="558"/>
        <v>0</v>
      </c>
      <c r="AE4454" s="50">
        <f t="shared" si="559"/>
        <v>0</v>
      </c>
    </row>
    <row r="4455" spans="1:31">
      <c r="A4455" s="59" t="str">
        <f t="shared" si="554"/>
        <v/>
      </c>
      <c r="B4455" s="59" t="str">
        <f t="shared" si="560"/>
        <v/>
      </c>
      <c r="V4455" s="59" t="str">
        <f t="shared" si="555"/>
        <v/>
      </c>
      <c r="W4455" s="59" t="str">
        <f t="shared" si="553"/>
        <v/>
      </c>
      <c r="X4455" s="59" t="str">
        <f t="shared" si="556"/>
        <v/>
      </c>
      <c r="AC4455" s="50">
        <f t="shared" si="557"/>
        <v>0</v>
      </c>
      <c r="AD4455" s="43">
        <f t="shared" si="558"/>
        <v>0</v>
      </c>
      <c r="AE4455" s="50">
        <f t="shared" si="559"/>
        <v>0</v>
      </c>
    </row>
    <row r="4456" spans="1:31">
      <c r="A4456" s="59" t="str">
        <f t="shared" si="554"/>
        <v/>
      </c>
      <c r="B4456" s="59" t="str">
        <f t="shared" si="560"/>
        <v/>
      </c>
      <c r="V4456" s="59" t="str">
        <f t="shared" si="555"/>
        <v/>
      </c>
      <c r="W4456" s="59" t="str">
        <f t="shared" si="553"/>
        <v/>
      </c>
      <c r="X4456" s="59" t="str">
        <f t="shared" si="556"/>
        <v/>
      </c>
      <c r="AC4456" s="50">
        <f t="shared" si="557"/>
        <v>0</v>
      </c>
      <c r="AD4456" s="43">
        <f t="shared" si="558"/>
        <v>0</v>
      </c>
      <c r="AE4456" s="50">
        <f t="shared" si="559"/>
        <v>0</v>
      </c>
    </row>
    <row r="4457" spans="1:31">
      <c r="A4457" s="59" t="str">
        <f t="shared" si="554"/>
        <v/>
      </c>
      <c r="B4457" s="59" t="str">
        <f t="shared" si="560"/>
        <v/>
      </c>
      <c r="V4457" s="59" t="str">
        <f t="shared" si="555"/>
        <v/>
      </c>
      <c r="W4457" s="59" t="str">
        <f t="shared" si="553"/>
        <v/>
      </c>
      <c r="X4457" s="59" t="str">
        <f t="shared" si="556"/>
        <v/>
      </c>
      <c r="AC4457" s="50">
        <f t="shared" si="557"/>
        <v>0</v>
      </c>
      <c r="AD4457" s="43">
        <f t="shared" si="558"/>
        <v>0</v>
      </c>
      <c r="AE4457" s="50">
        <f t="shared" si="559"/>
        <v>0</v>
      </c>
    </row>
    <row r="4458" spans="1:31">
      <c r="A4458" s="59" t="str">
        <f t="shared" si="554"/>
        <v/>
      </c>
      <c r="B4458" s="59" t="str">
        <f t="shared" si="560"/>
        <v/>
      </c>
      <c r="V4458" s="59" t="str">
        <f t="shared" si="555"/>
        <v/>
      </c>
      <c r="W4458" s="59" t="str">
        <f t="shared" si="553"/>
        <v/>
      </c>
      <c r="X4458" s="59" t="str">
        <f t="shared" si="556"/>
        <v/>
      </c>
      <c r="AC4458" s="50">
        <f t="shared" si="557"/>
        <v>0</v>
      </c>
      <c r="AD4458" s="43">
        <f t="shared" si="558"/>
        <v>0</v>
      </c>
      <c r="AE4458" s="50">
        <f t="shared" si="559"/>
        <v>0</v>
      </c>
    </row>
    <row r="4459" spans="1:31">
      <c r="A4459" s="59" t="str">
        <f t="shared" si="554"/>
        <v/>
      </c>
      <c r="B4459" s="59" t="str">
        <f t="shared" si="560"/>
        <v/>
      </c>
      <c r="V4459" s="59" t="str">
        <f t="shared" si="555"/>
        <v/>
      </c>
      <c r="W4459" s="59" t="str">
        <f t="shared" si="553"/>
        <v/>
      </c>
      <c r="X4459" s="59" t="str">
        <f t="shared" si="556"/>
        <v/>
      </c>
      <c r="AC4459" s="50">
        <f t="shared" si="557"/>
        <v>0</v>
      </c>
      <c r="AD4459" s="43">
        <f t="shared" si="558"/>
        <v>0</v>
      </c>
      <c r="AE4459" s="50">
        <f t="shared" si="559"/>
        <v>0</v>
      </c>
    </row>
    <row r="4460" spans="1:31">
      <c r="A4460" s="59" t="str">
        <f t="shared" si="554"/>
        <v/>
      </c>
      <c r="B4460" s="59" t="str">
        <f t="shared" si="560"/>
        <v/>
      </c>
      <c r="V4460" s="59" t="str">
        <f t="shared" si="555"/>
        <v/>
      </c>
      <c r="W4460" s="59" t="str">
        <f t="shared" si="553"/>
        <v/>
      </c>
      <c r="X4460" s="59" t="str">
        <f t="shared" si="556"/>
        <v/>
      </c>
      <c r="AC4460" s="50">
        <f t="shared" si="557"/>
        <v>0</v>
      </c>
      <c r="AD4460" s="43">
        <f t="shared" si="558"/>
        <v>0</v>
      </c>
      <c r="AE4460" s="50">
        <f t="shared" si="559"/>
        <v>0</v>
      </c>
    </row>
    <row r="4461" spans="1:31">
      <c r="A4461" s="59" t="str">
        <f t="shared" si="554"/>
        <v/>
      </c>
      <c r="B4461" s="59" t="str">
        <f t="shared" si="560"/>
        <v/>
      </c>
      <c r="V4461" s="59" t="str">
        <f t="shared" si="555"/>
        <v/>
      </c>
      <c r="W4461" s="59" t="str">
        <f t="shared" si="553"/>
        <v/>
      </c>
      <c r="X4461" s="59" t="str">
        <f t="shared" si="556"/>
        <v/>
      </c>
      <c r="AC4461" s="50">
        <f t="shared" si="557"/>
        <v>0</v>
      </c>
      <c r="AD4461" s="43">
        <f t="shared" si="558"/>
        <v>0</v>
      </c>
      <c r="AE4461" s="50">
        <f t="shared" si="559"/>
        <v>0</v>
      </c>
    </row>
    <row r="4462" spans="1:31">
      <c r="A4462" s="59" t="str">
        <f t="shared" si="554"/>
        <v/>
      </c>
      <c r="B4462" s="59" t="str">
        <f t="shared" si="560"/>
        <v/>
      </c>
      <c r="V4462" s="59" t="str">
        <f t="shared" si="555"/>
        <v/>
      </c>
      <c r="W4462" s="59" t="str">
        <f t="shared" si="553"/>
        <v/>
      </c>
      <c r="X4462" s="59" t="str">
        <f t="shared" si="556"/>
        <v/>
      </c>
      <c r="AC4462" s="50">
        <f t="shared" si="557"/>
        <v>0</v>
      </c>
      <c r="AD4462" s="43">
        <f t="shared" si="558"/>
        <v>0</v>
      </c>
      <c r="AE4462" s="50">
        <f t="shared" si="559"/>
        <v>0</v>
      </c>
    </row>
    <row r="4463" spans="1:31">
      <c r="A4463" s="59" t="str">
        <f t="shared" si="554"/>
        <v/>
      </c>
      <c r="B4463" s="59" t="str">
        <f t="shared" si="560"/>
        <v/>
      </c>
      <c r="V4463" s="59" t="str">
        <f t="shared" si="555"/>
        <v/>
      </c>
      <c r="W4463" s="59" t="str">
        <f t="shared" si="553"/>
        <v/>
      </c>
      <c r="X4463" s="59" t="str">
        <f t="shared" si="556"/>
        <v/>
      </c>
      <c r="AC4463" s="50">
        <f t="shared" si="557"/>
        <v>0</v>
      </c>
      <c r="AD4463" s="43">
        <f t="shared" si="558"/>
        <v>0</v>
      </c>
      <c r="AE4463" s="50">
        <f t="shared" si="559"/>
        <v>0</v>
      </c>
    </row>
    <row r="4464" spans="1:31">
      <c r="A4464" s="59" t="str">
        <f t="shared" si="554"/>
        <v/>
      </c>
      <c r="B4464" s="59" t="str">
        <f t="shared" si="560"/>
        <v/>
      </c>
      <c r="V4464" s="59" t="str">
        <f t="shared" si="555"/>
        <v/>
      </c>
      <c r="W4464" s="59" t="str">
        <f t="shared" si="553"/>
        <v/>
      </c>
      <c r="X4464" s="59" t="str">
        <f t="shared" si="556"/>
        <v/>
      </c>
      <c r="AC4464" s="50">
        <f t="shared" si="557"/>
        <v>0</v>
      </c>
      <c r="AD4464" s="43">
        <f t="shared" si="558"/>
        <v>0</v>
      </c>
      <c r="AE4464" s="50">
        <f t="shared" si="559"/>
        <v>0</v>
      </c>
    </row>
    <row r="4465" spans="1:31">
      <c r="A4465" s="59" t="str">
        <f t="shared" si="554"/>
        <v/>
      </c>
      <c r="B4465" s="59" t="str">
        <f t="shared" si="560"/>
        <v/>
      </c>
      <c r="V4465" s="59" t="str">
        <f t="shared" si="555"/>
        <v/>
      </c>
      <c r="W4465" s="59" t="str">
        <f t="shared" si="553"/>
        <v/>
      </c>
      <c r="X4465" s="59" t="str">
        <f t="shared" si="556"/>
        <v/>
      </c>
      <c r="AC4465" s="50">
        <f t="shared" si="557"/>
        <v>0</v>
      </c>
      <c r="AD4465" s="43">
        <f t="shared" si="558"/>
        <v>0</v>
      </c>
      <c r="AE4465" s="50">
        <f t="shared" si="559"/>
        <v>0</v>
      </c>
    </row>
    <row r="4466" spans="1:31">
      <c r="A4466" s="59" t="str">
        <f t="shared" si="554"/>
        <v/>
      </c>
      <c r="B4466" s="59" t="str">
        <f t="shared" si="560"/>
        <v/>
      </c>
      <c r="V4466" s="59" t="str">
        <f t="shared" si="555"/>
        <v/>
      </c>
      <c r="W4466" s="59" t="str">
        <f t="shared" si="553"/>
        <v/>
      </c>
      <c r="X4466" s="59" t="str">
        <f t="shared" si="556"/>
        <v/>
      </c>
      <c r="AC4466" s="50">
        <f t="shared" si="557"/>
        <v>0</v>
      </c>
      <c r="AD4466" s="43">
        <f t="shared" si="558"/>
        <v>0</v>
      </c>
      <c r="AE4466" s="50">
        <f t="shared" si="559"/>
        <v>0</v>
      </c>
    </row>
    <row r="4467" spans="1:31">
      <c r="A4467" s="59" t="str">
        <f t="shared" si="554"/>
        <v/>
      </c>
      <c r="B4467" s="59" t="str">
        <f t="shared" si="560"/>
        <v/>
      </c>
      <c r="V4467" s="59" t="str">
        <f t="shared" si="555"/>
        <v/>
      </c>
      <c r="W4467" s="59" t="str">
        <f t="shared" si="553"/>
        <v/>
      </c>
      <c r="X4467" s="59" t="str">
        <f t="shared" si="556"/>
        <v/>
      </c>
      <c r="AC4467" s="50">
        <f t="shared" si="557"/>
        <v>0</v>
      </c>
      <c r="AD4467" s="43">
        <f t="shared" si="558"/>
        <v>0</v>
      </c>
      <c r="AE4467" s="50">
        <f t="shared" si="559"/>
        <v>0</v>
      </c>
    </row>
    <row r="4468" spans="1:31">
      <c r="A4468" s="59" t="str">
        <f t="shared" si="554"/>
        <v/>
      </c>
      <c r="B4468" s="59" t="str">
        <f t="shared" si="560"/>
        <v/>
      </c>
      <c r="V4468" s="59" t="str">
        <f t="shared" si="555"/>
        <v/>
      </c>
      <c r="W4468" s="59" t="str">
        <f t="shared" si="553"/>
        <v/>
      </c>
      <c r="X4468" s="59" t="str">
        <f t="shared" si="556"/>
        <v/>
      </c>
      <c r="AC4468" s="50">
        <f t="shared" si="557"/>
        <v>0</v>
      </c>
      <c r="AD4468" s="43">
        <f t="shared" si="558"/>
        <v>0</v>
      </c>
      <c r="AE4468" s="50">
        <f t="shared" si="559"/>
        <v>0</v>
      </c>
    </row>
    <row r="4469" spans="1:31">
      <c r="A4469" s="59" t="str">
        <f t="shared" si="554"/>
        <v/>
      </c>
      <c r="B4469" s="59" t="str">
        <f t="shared" si="560"/>
        <v/>
      </c>
      <c r="V4469" s="59" t="str">
        <f t="shared" si="555"/>
        <v/>
      </c>
      <c r="W4469" s="59" t="str">
        <f t="shared" si="553"/>
        <v/>
      </c>
      <c r="X4469" s="59" t="str">
        <f t="shared" si="556"/>
        <v/>
      </c>
      <c r="AC4469" s="50">
        <f t="shared" si="557"/>
        <v>0</v>
      </c>
      <c r="AD4469" s="43">
        <f t="shared" si="558"/>
        <v>0</v>
      </c>
      <c r="AE4469" s="50">
        <f t="shared" si="559"/>
        <v>0</v>
      </c>
    </row>
    <row r="4470" spans="1:31">
      <c r="A4470" s="59" t="str">
        <f t="shared" si="554"/>
        <v/>
      </c>
      <c r="B4470" s="59" t="str">
        <f t="shared" si="560"/>
        <v/>
      </c>
      <c r="V4470" s="59" t="str">
        <f t="shared" si="555"/>
        <v/>
      </c>
      <c r="W4470" s="59" t="str">
        <f t="shared" si="553"/>
        <v/>
      </c>
      <c r="X4470" s="59" t="str">
        <f t="shared" si="556"/>
        <v/>
      </c>
      <c r="AC4470" s="50">
        <f t="shared" si="557"/>
        <v>0</v>
      </c>
      <c r="AD4470" s="43">
        <f t="shared" si="558"/>
        <v>0</v>
      </c>
      <c r="AE4470" s="50">
        <f t="shared" si="559"/>
        <v>0</v>
      </c>
    </row>
    <row r="4471" spans="1:31">
      <c r="A4471" s="59" t="str">
        <f t="shared" si="554"/>
        <v/>
      </c>
      <c r="B4471" s="59" t="str">
        <f t="shared" si="560"/>
        <v/>
      </c>
      <c r="V4471" s="59" t="str">
        <f t="shared" si="555"/>
        <v/>
      </c>
      <c r="W4471" s="59" t="str">
        <f t="shared" si="553"/>
        <v/>
      </c>
      <c r="X4471" s="59" t="str">
        <f t="shared" si="556"/>
        <v/>
      </c>
      <c r="AC4471" s="50">
        <f t="shared" si="557"/>
        <v>0</v>
      </c>
      <c r="AD4471" s="43">
        <f t="shared" si="558"/>
        <v>0</v>
      </c>
      <c r="AE4471" s="50">
        <f t="shared" si="559"/>
        <v>0</v>
      </c>
    </row>
    <row r="4472" spans="1:31">
      <c r="A4472" s="59" t="str">
        <f t="shared" si="554"/>
        <v/>
      </c>
      <c r="B4472" s="59" t="str">
        <f t="shared" si="560"/>
        <v/>
      </c>
      <c r="V4472" s="59" t="str">
        <f t="shared" si="555"/>
        <v/>
      </c>
      <c r="W4472" s="59" t="str">
        <f t="shared" si="553"/>
        <v/>
      </c>
      <c r="X4472" s="59" t="str">
        <f t="shared" si="556"/>
        <v/>
      </c>
      <c r="AC4472" s="50">
        <f t="shared" si="557"/>
        <v>0</v>
      </c>
      <c r="AD4472" s="43">
        <f t="shared" si="558"/>
        <v>0</v>
      </c>
      <c r="AE4472" s="50">
        <f t="shared" si="559"/>
        <v>0</v>
      </c>
    </row>
    <row r="4473" spans="1:31">
      <c r="A4473" s="59" t="str">
        <f t="shared" si="554"/>
        <v/>
      </c>
      <c r="B4473" s="59" t="str">
        <f t="shared" si="560"/>
        <v/>
      </c>
      <c r="V4473" s="59" t="str">
        <f t="shared" si="555"/>
        <v/>
      </c>
      <c r="W4473" s="59" t="str">
        <f t="shared" si="553"/>
        <v/>
      </c>
      <c r="X4473" s="59" t="str">
        <f t="shared" si="556"/>
        <v/>
      </c>
      <c r="AC4473" s="50">
        <f t="shared" si="557"/>
        <v>0</v>
      </c>
      <c r="AD4473" s="43">
        <f t="shared" si="558"/>
        <v>0</v>
      </c>
      <c r="AE4473" s="50">
        <f t="shared" si="559"/>
        <v>0</v>
      </c>
    </row>
    <row r="4474" spans="1:31">
      <c r="A4474" s="59" t="str">
        <f t="shared" si="554"/>
        <v/>
      </c>
      <c r="B4474" s="59" t="str">
        <f t="shared" si="560"/>
        <v/>
      </c>
      <c r="V4474" s="59" t="str">
        <f t="shared" si="555"/>
        <v/>
      </c>
      <c r="W4474" s="59" t="str">
        <f t="shared" si="553"/>
        <v/>
      </c>
      <c r="X4474" s="59" t="str">
        <f t="shared" si="556"/>
        <v/>
      </c>
      <c r="AC4474" s="50">
        <f t="shared" si="557"/>
        <v>0</v>
      </c>
      <c r="AD4474" s="43">
        <f t="shared" si="558"/>
        <v>0</v>
      </c>
      <c r="AE4474" s="50">
        <f t="shared" si="559"/>
        <v>0</v>
      </c>
    </row>
    <row r="4475" spans="1:31">
      <c r="A4475" s="59" t="str">
        <f t="shared" si="554"/>
        <v/>
      </c>
      <c r="B4475" s="59" t="str">
        <f t="shared" si="560"/>
        <v/>
      </c>
      <c r="V4475" s="59" t="str">
        <f t="shared" si="555"/>
        <v/>
      </c>
      <c r="W4475" s="59" t="str">
        <f t="shared" si="553"/>
        <v/>
      </c>
      <c r="X4475" s="59" t="str">
        <f t="shared" si="556"/>
        <v/>
      </c>
      <c r="AC4475" s="50">
        <f t="shared" si="557"/>
        <v>0</v>
      </c>
      <c r="AD4475" s="43">
        <f t="shared" si="558"/>
        <v>0</v>
      </c>
      <c r="AE4475" s="50">
        <f t="shared" si="559"/>
        <v>0</v>
      </c>
    </row>
    <row r="4476" spans="1:31">
      <c r="A4476" s="59" t="str">
        <f t="shared" si="554"/>
        <v/>
      </c>
      <c r="B4476" s="59" t="str">
        <f t="shared" si="560"/>
        <v/>
      </c>
      <c r="V4476" s="59" t="str">
        <f t="shared" si="555"/>
        <v/>
      </c>
      <c r="W4476" s="59" t="str">
        <f t="shared" si="553"/>
        <v/>
      </c>
      <c r="X4476" s="59" t="str">
        <f t="shared" si="556"/>
        <v/>
      </c>
      <c r="AC4476" s="50">
        <f t="shared" si="557"/>
        <v>0</v>
      </c>
      <c r="AD4476" s="43">
        <f t="shared" si="558"/>
        <v>0</v>
      </c>
      <c r="AE4476" s="50">
        <f t="shared" si="559"/>
        <v>0</v>
      </c>
    </row>
    <row r="4477" spans="1:31">
      <c r="A4477" s="59" t="str">
        <f t="shared" si="554"/>
        <v/>
      </c>
      <c r="B4477" s="59" t="str">
        <f t="shared" si="560"/>
        <v/>
      </c>
      <c r="V4477" s="59" t="str">
        <f t="shared" si="555"/>
        <v/>
      </c>
      <c r="W4477" s="59" t="str">
        <f t="shared" si="553"/>
        <v/>
      </c>
      <c r="X4477" s="59" t="str">
        <f t="shared" si="556"/>
        <v/>
      </c>
      <c r="AC4477" s="50">
        <f t="shared" si="557"/>
        <v>0</v>
      </c>
      <c r="AD4477" s="43">
        <f t="shared" si="558"/>
        <v>0</v>
      </c>
      <c r="AE4477" s="50">
        <f t="shared" si="559"/>
        <v>0</v>
      </c>
    </row>
    <row r="4478" spans="1:31">
      <c r="A4478" s="59" t="str">
        <f t="shared" si="554"/>
        <v/>
      </c>
      <c r="B4478" s="59" t="str">
        <f t="shared" si="560"/>
        <v/>
      </c>
      <c r="V4478" s="59" t="str">
        <f t="shared" si="555"/>
        <v/>
      </c>
      <c r="W4478" s="59" t="str">
        <f t="shared" si="553"/>
        <v/>
      </c>
      <c r="X4478" s="59" t="str">
        <f t="shared" si="556"/>
        <v/>
      </c>
      <c r="AC4478" s="50">
        <f t="shared" si="557"/>
        <v>0</v>
      </c>
      <c r="AD4478" s="43">
        <f t="shared" si="558"/>
        <v>0</v>
      </c>
      <c r="AE4478" s="50">
        <f t="shared" si="559"/>
        <v>0</v>
      </c>
    </row>
    <row r="4479" spans="1:31">
      <c r="A4479" s="59" t="str">
        <f t="shared" si="554"/>
        <v/>
      </c>
      <c r="B4479" s="59" t="str">
        <f t="shared" si="560"/>
        <v/>
      </c>
      <c r="V4479" s="59" t="str">
        <f t="shared" si="555"/>
        <v/>
      </c>
      <c r="W4479" s="59" t="str">
        <f t="shared" si="553"/>
        <v/>
      </c>
      <c r="X4479" s="59" t="str">
        <f t="shared" si="556"/>
        <v/>
      </c>
      <c r="AC4479" s="50">
        <f t="shared" si="557"/>
        <v>0</v>
      </c>
      <c r="AD4479" s="43">
        <f t="shared" si="558"/>
        <v>0</v>
      </c>
      <c r="AE4479" s="50">
        <f t="shared" si="559"/>
        <v>0</v>
      </c>
    </row>
    <row r="4480" spans="1:31">
      <c r="A4480" s="59" t="str">
        <f t="shared" si="554"/>
        <v/>
      </c>
      <c r="B4480" s="59" t="str">
        <f t="shared" si="560"/>
        <v/>
      </c>
      <c r="V4480" s="59" t="str">
        <f t="shared" si="555"/>
        <v/>
      </c>
      <c r="W4480" s="59" t="str">
        <f t="shared" si="553"/>
        <v/>
      </c>
      <c r="X4480" s="59" t="str">
        <f t="shared" si="556"/>
        <v/>
      </c>
      <c r="AC4480" s="50">
        <f t="shared" si="557"/>
        <v>0</v>
      </c>
      <c r="AD4480" s="43">
        <f t="shared" si="558"/>
        <v>0</v>
      </c>
      <c r="AE4480" s="50">
        <f t="shared" si="559"/>
        <v>0</v>
      </c>
    </row>
    <row r="4481" spans="1:31">
      <c r="A4481" s="59" t="str">
        <f t="shared" si="554"/>
        <v/>
      </c>
      <c r="B4481" s="59" t="str">
        <f t="shared" si="560"/>
        <v/>
      </c>
      <c r="V4481" s="59" t="str">
        <f t="shared" si="555"/>
        <v/>
      </c>
      <c r="W4481" s="59" t="str">
        <f t="shared" si="553"/>
        <v/>
      </c>
      <c r="X4481" s="59" t="str">
        <f t="shared" si="556"/>
        <v/>
      </c>
      <c r="AC4481" s="50">
        <f t="shared" si="557"/>
        <v>0</v>
      </c>
      <c r="AD4481" s="43">
        <f t="shared" si="558"/>
        <v>0</v>
      </c>
      <c r="AE4481" s="50">
        <f t="shared" si="559"/>
        <v>0</v>
      </c>
    </row>
    <row r="4482" spans="1:31">
      <c r="A4482" s="59" t="str">
        <f t="shared" si="554"/>
        <v/>
      </c>
      <c r="B4482" s="59" t="str">
        <f t="shared" si="560"/>
        <v/>
      </c>
      <c r="V4482" s="59" t="str">
        <f t="shared" si="555"/>
        <v/>
      </c>
      <c r="W4482" s="59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59" t="str">
        <f t="shared" si="556"/>
        <v/>
      </c>
      <c r="AC4482" s="50">
        <f t="shared" si="557"/>
        <v>0</v>
      </c>
      <c r="AD4482" s="43">
        <f t="shared" si="558"/>
        <v>0</v>
      </c>
      <c r="AE4482" s="50">
        <f t="shared" si="559"/>
        <v>0</v>
      </c>
    </row>
    <row r="4483" spans="1:31">
      <c r="A4483" s="59" t="str">
        <f t="shared" ref="A4483:A4546" si="562">IF(G4483&amp;Q4483&lt;&gt;"",W4483&amp;Q4483,"")</f>
        <v/>
      </c>
      <c r="B4483" s="59" t="str">
        <f t="shared" si="560"/>
        <v/>
      </c>
      <c r="V4483" s="59" t="str">
        <f t="shared" ref="V4483:V4546" si="563">W4483&amp;H4483</f>
        <v/>
      </c>
      <c r="W4483" s="59" t="str">
        <f t="shared" si="561"/>
        <v/>
      </c>
      <c r="X4483" s="59" t="str">
        <f t="shared" ref="X4483:X4546" si="564">IF(A4483&lt;&gt;"",IFERROR(IF(FIND(" ",G4483)&gt;=1,MID(G4483,FIND(" ",G4483)+1,LEN(G4483)),""),""),"")</f>
        <v/>
      </c>
      <c r="AC4483" s="50">
        <f t="shared" ref="AC4483:AC4546" si="565">IFERROR(VALUE(MID($C4483,1,2)),0)</f>
        <v>0</v>
      </c>
      <c r="AD4483" s="43">
        <f t="shared" ref="AD4483:AD4546" si="566">IFERROR(VALUE(MID($C4483,4,3)),0)</f>
        <v>0</v>
      </c>
      <c r="AE4483" s="50">
        <f t="shared" ref="AE4483:AE4546" si="567">VALUE(RIGHT("00"&amp;AC4483,2)&amp;RIGHT("000"&amp;AD4483,3))</f>
        <v>0</v>
      </c>
    </row>
    <row r="4484" spans="1:31">
      <c r="A4484" s="59" t="str">
        <f t="shared" si="562"/>
        <v/>
      </c>
      <c r="B4484" s="59" t="str">
        <f t="shared" si="560"/>
        <v/>
      </c>
      <c r="V4484" s="59" t="str">
        <f t="shared" si="563"/>
        <v/>
      </c>
      <c r="W4484" s="59" t="str">
        <f t="shared" si="561"/>
        <v/>
      </c>
      <c r="X4484" s="59" t="str">
        <f t="shared" si="564"/>
        <v/>
      </c>
      <c r="AC4484" s="50">
        <f t="shared" si="565"/>
        <v>0</v>
      </c>
      <c r="AD4484" s="43">
        <f t="shared" si="566"/>
        <v>0</v>
      </c>
      <c r="AE4484" s="50">
        <f t="shared" si="567"/>
        <v>0</v>
      </c>
    </row>
    <row r="4485" spans="1:31">
      <c r="A4485" s="59" t="str">
        <f t="shared" si="562"/>
        <v/>
      </c>
      <c r="B4485" s="59" t="str">
        <f t="shared" si="560"/>
        <v/>
      </c>
      <c r="V4485" s="59" t="str">
        <f t="shared" si="563"/>
        <v/>
      </c>
      <c r="W4485" s="59" t="str">
        <f t="shared" si="561"/>
        <v/>
      </c>
      <c r="X4485" s="59" t="str">
        <f t="shared" si="564"/>
        <v/>
      </c>
      <c r="AC4485" s="50">
        <f t="shared" si="565"/>
        <v>0</v>
      </c>
      <c r="AD4485" s="43">
        <f t="shared" si="566"/>
        <v>0</v>
      </c>
      <c r="AE4485" s="50">
        <f t="shared" si="567"/>
        <v>0</v>
      </c>
    </row>
    <row r="4486" spans="1:31">
      <c r="A4486" s="59" t="str">
        <f t="shared" si="562"/>
        <v/>
      </c>
      <c r="B4486" s="59" t="str">
        <f t="shared" si="560"/>
        <v/>
      </c>
      <c r="V4486" s="59" t="str">
        <f t="shared" si="563"/>
        <v/>
      </c>
      <c r="W4486" s="59" t="str">
        <f t="shared" si="561"/>
        <v/>
      </c>
      <c r="X4486" s="59" t="str">
        <f t="shared" si="564"/>
        <v/>
      </c>
      <c r="AC4486" s="50">
        <f t="shared" si="565"/>
        <v>0</v>
      </c>
      <c r="AD4486" s="43">
        <f t="shared" si="566"/>
        <v>0</v>
      </c>
      <c r="AE4486" s="50">
        <f t="shared" si="567"/>
        <v>0</v>
      </c>
    </row>
    <row r="4487" spans="1:31">
      <c r="A4487" s="59" t="str">
        <f t="shared" si="562"/>
        <v/>
      </c>
      <c r="B4487" s="59" t="str">
        <f t="shared" si="560"/>
        <v/>
      </c>
      <c r="V4487" s="59" t="str">
        <f t="shared" si="563"/>
        <v/>
      </c>
      <c r="W4487" s="59" t="str">
        <f t="shared" si="561"/>
        <v/>
      </c>
      <c r="X4487" s="59" t="str">
        <f t="shared" si="564"/>
        <v/>
      </c>
      <c r="AC4487" s="50">
        <f t="shared" si="565"/>
        <v>0</v>
      </c>
      <c r="AD4487" s="43">
        <f t="shared" si="566"/>
        <v>0</v>
      </c>
      <c r="AE4487" s="50">
        <f t="shared" si="567"/>
        <v>0</v>
      </c>
    </row>
    <row r="4488" spans="1:31">
      <c r="A4488" s="59" t="str">
        <f t="shared" si="562"/>
        <v/>
      </c>
      <c r="B4488" s="59" t="str">
        <f t="shared" si="560"/>
        <v/>
      </c>
      <c r="V4488" s="59" t="str">
        <f t="shared" si="563"/>
        <v/>
      </c>
      <c r="W4488" s="59" t="str">
        <f t="shared" si="561"/>
        <v/>
      </c>
      <c r="X4488" s="59" t="str">
        <f t="shared" si="564"/>
        <v/>
      </c>
      <c r="AC4488" s="50">
        <f t="shared" si="565"/>
        <v>0</v>
      </c>
      <c r="AD4488" s="43">
        <f t="shared" si="566"/>
        <v>0</v>
      </c>
      <c r="AE4488" s="50">
        <f t="shared" si="567"/>
        <v>0</v>
      </c>
    </row>
    <row r="4489" spans="1:31">
      <c r="A4489" s="59" t="str">
        <f t="shared" si="562"/>
        <v/>
      </c>
      <c r="B4489" s="59" t="str">
        <f t="shared" si="560"/>
        <v/>
      </c>
      <c r="V4489" s="59" t="str">
        <f t="shared" si="563"/>
        <v/>
      </c>
      <c r="W4489" s="59" t="str">
        <f t="shared" si="561"/>
        <v/>
      </c>
      <c r="X4489" s="59" t="str">
        <f t="shared" si="564"/>
        <v/>
      </c>
      <c r="AC4489" s="50">
        <f t="shared" si="565"/>
        <v>0</v>
      </c>
      <c r="AD4489" s="43">
        <f t="shared" si="566"/>
        <v>0</v>
      </c>
      <c r="AE4489" s="50">
        <f t="shared" si="567"/>
        <v>0</v>
      </c>
    </row>
    <row r="4490" spans="1:31">
      <c r="A4490" s="59" t="str">
        <f t="shared" si="562"/>
        <v/>
      </c>
      <c r="B4490" s="59" t="str">
        <f t="shared" si="560"/>
        <v/>
      </c>
      <c r="V4490" s="59" t="str">
        <f t="shared" si="563"/>
        <v/>
      </c>
      <c r="W4490" s="59" t="str">
        <f t="shared" si="561"/>
        <v/>
      </c>
      <c r="X4490" s="59" t="str">
        <f t="shared" si="564"/>
        <v/>
      </c>
      <c r="AC4490" s="50">
        <f t="shared" si="565"/>
        <v>0</v>
      </c>
      <c r="AD4490" s="43">
        <f t="shared" si="566"/>
        <v>0</v>
      </c>
      <c r="AE4490" s="50">
        <f t="shared" si="567"/>
        <v>0</v>
      </c>
    </row>
    <row r="4491" spans="1:31">
      <c r="A4491" s="59" t="str">
        <f t="shared" si="562"/>
        <v/>
      </c>
      <c r="B4491" s="59" t="str">
        <f t="shared" si="560"/>
        <v/>
      </c>
      <c r="V4491" s="59" t="str">
        <f t="shared" si="563"/>
        <v/>
      </c>
      <c r="W4491" s="59" t="str">
        <f t="shared" si="561"/>
        <v/>
      </c>
      <c r="X4491" s="59" t="str">
        <f t="shared" si="564"/>
        <v/>
      </c>
      <c r="AC4491" s="50">
        <f t="shared" si="565"/>
        <v>0</v>
      </c>
      <c r="AD4491" s="43">
        <f t="shared" si="566"/>
        <v>0</v>
      </c>
      <c r="AE4491" s="50">
        <f t="shared" si="567"/>
        <v>0</v>
      </c>
    </row>
    <row r="4492" spans="1:31">
      <c r="A4492" s="59" t="str">
        <f t="shared" si="562"/>
        <v/>
      </c>
      <c r="B4492" s="59" t="str">
        <f t="shared" si="560"/>
        <v/>
      </c>
      <c r="V4492" s="59" t="str">
        <f t="shared" si="563"/>
        <v/>
      </c>
      <c r="W4492" s="59" t="str">
        <f t="shared" si="561"/>
        <v/>
      </c>
      <c r="X4492" s="59" t="str">
        <f t="shared" si="564"/>
        <v/>
      </c>
      <c r="AC4492" s="50">
        <f t="shared" si="565"/>
        <v>0</v>
      </c>
      <c r="AD4492" s="43">
        <f t="shared" si="566"/>
        <v>0</v>
      </c>
      <c r="AE4492" s="50">
        <f t="shared" si="567"/>
        <v>0</v>
      </c>
    </row>
    <row r="4493" spans="1:31">
      <c r="A4493" s="59" t="str">
        <f t="shared" si="562"/>
        <v/>
      </c>
      <c r="B4493" s="59" t="str">
        <f t="shared" si="560"/>
        <v/>
      </c>
      <c r="V4493" s="59" t="str">
        <f t="shared" si="563"/>
        <v/>
      </c>
      <c r="W4493" s="59" t="str">
        <f t="shared" si="561"/>
        <v/>
      </c>
      <c r="X4493" s="59" t="str">
        <f t="shared" si="564"/>
        <v/>
      </c>
      <c r="AC4493" s="50">
        <f t="shared" si="565"/>
        <v>0</v>
      </c>
      <c r="AD4493" s="43">
        <f t="shared" si="566"/>
        <v>0</v>
      </c>
      <c r="AE4493" s="50">
        <f t="shared" si="567"/>
        <v>0</v>
      </c>
    </row>
    <row r="4494" spans="1:31">
      <c r="A4494" s="59" t="str">
        <f t="shared" si="562"/>
        <v/>
      </c>
      <c r="B4494" s="59" t="str">
        <f t="shared" si="560"/>
        <v/>
      </c>
      <c r="V4494" s="59" t="str">
        <f t="shared" si="563"/>
        <v/>
      </c>
      <c r="W4494" s="59" t="str">
        <f t="shared" si="561"/>
        <v/>
      </c>
      <c r="X4494" s="59" t="str">
        <f t="shared" si="564"/>
        <v/>
      </c>
      <c r="AC4494" s="50">
        <f t="shared" si="565"/>
        <v>0</v>
      </c>
      <c r="AD4494" s="43">
        <f t="shared" si="566"/>
        <v>0</v>
      </c>
      <c r="AE4494" s="50">
        <f t="shared" si="567"/>
        <v>0</v>
      </c>
    </row>
    <row r="4495" spans="1:31">
      <c r="A4495" s="59" t="str">
        <f t="shared" si="562"/>
        <v/>
      </c>
      <c r="B4495" s="59" t="str">
        <f t="shared" si="560"/>
        <v/>
      </c>
      <c r="V4495" s="59" t="str">
        <f t="shared" si="563"/>
        <v/>
      </c>
      <c r="W4495" s="59" t="str">
        <f t="shared" si="561"/>
        <v/>
      </c>
      <c r="X4495" s="59" t="str">
        <f t="shared" si="564"/>
        <v/>
      </c>
      <c r="AC4495" s="50">
        <f t="shared" si="565"/>
        <v>0</v>
      </c>
      <c r="AD4495" s="43">
        <f t="shared" si="566"/>
        <v>0</v>
      </c>
      <c r="AE4495" s="50">
        <f t="shared" si="567"/>
        <v>0</v>
      </c>
    </row>
    <row r="4496" spans="1:31">
      <c r="A4496" s="59" t="str">
        <f t="shared" si="562"/>
        <v/>
      </c>
      <c r="B4496" s="59" t="str">
        <f t="shared" si="560"/>
        <v/>
      </c>
      <c r="V4496" s="59" t="str">
        <f t="shared" si="563"/>
        <v/>
      </c>
      <c r="W4496" s="59" t="str">
        <f t="shared" si="561"/>
        <v/>
      </c>
      <c r="X4496" s="59" t="str">
        <f t="shared" si="564"/>
        <v/>
      </c>
      <c r="AC4496" s="50">
        <f t="shared" si="565"/>
        <v>0</v>
      </c>
      <c r="AD4496" s="43">
        <f t="shared" si="566"/>
        <v>0</v>
      </c>
      <c r="AE4496" s="50">
        <f t="shared" si="567"/>
        <v>0</v>
      </c>
    </row>
    <row r="4497" spans="1:31">
      <c r="A4497" s="59" t="str">
        <f t="shared" si="562"/>
        <v/>
      </c>
      <c r="B4497" s="59" t="str">
        <f t="shared" si="560"/>
        <v/>
      </c>
      <c r="V4497" s="59" t="str">
        <f t="shared" si="563"/>
        <v/>
      </c>
      <c r="W4497" s="59" t="str">
        <f t="shared" si="561"/>
        <v/>
      </c>
      <c r="X4497" s="59" t="str">
        <f t="shared" si="564"/>
        <v/>
      </c>
      <c r="AC4497" s="50">
        <f t="shared" si="565"/>
        <v>0</v>
      </c>
      <c r="AD4497" s="43">
        <f t="shared" si="566"/>
        <v>0</v>
      </c>
      <c r="AE4497" s="50">
        <f t="shared" si="567"/>
        <v>0</v>
      </c>
    </row>
    <row r="4498" spans="1:31">
      <c r="A4498" s="59" t="str">
        <f t="shared" si="562"/>
        <v/>
      </c>
      <c r="B4498" s="59" t="str">
        <f t="shared" si="560"/>
        <v/>
      </c>
      <c r="V4498" s="59" t="str">
        <f t="shared" si="563"/>
        <v/>
      </c>
      <c r="W4498" s="59" t="str">
        <f t="shared" si="561"/>
        <v/>
      </c>
      <c r="X4498" s="59" t="str">
        <f t="shared" si="564"/>
        <v/>
      </c>
      <c r="AC4498" s="50">
        <f t="shared" si="565"/>
        <v>0</v>
      </c>
      <c r="AD4498" s="43">
        <f t="shared" si="566"/>
        <v>0</v>
      </c>
      <c r="AE4498" s="50">
        <f t="shared" si="567"/>
        <v>0</v>
      </c>
    </row>
    <row r="4499" spans="1:31">
      <c r="A4499" s="59" t="str">
        <f t="shared" si="562"/>
        <v/>
      </c>
      <c r="B4499" s="59" t="str">
        <f t="shared" si="560"/>
        <v/>
      </c>
      <c r="V4499" s="59" t="str">
        <f t="shared" si="563"/>
        <v/>
      </c>
      <c r="W4499" s="59" t="str">
        <f t="shared" si="561"/>
        <v/>
      </c>
      <c r="X4499" s="59" t="str">
        <f t="shared" si="564"/>
        <v/>
      </c>
      <c r="AC4499" s="50">
        <f t="shared" si="565"/>
        <v>0</v>
      </c>
      <c r="AD4499" s="43">
        <f t="shared" si="566"/>
        <v>0</v>
      </c>
      <c r="AE4499" s="50">
        <f t="shared" si="567"/>
        <v>0</v>
      </c>
    </row>
    <row r="4500" spans="1:31">
      <c r="A4500" s="59" t="str">
        <f t="shared" si="562"/>
        <v/>
      </c>
      <c r="B4500" s="59" t="str">
        <f t="shared" si="560"/>
        <v/>
      </c>
      <c r="V4500" s="59" t="str">
        <f t="shared" si="563"/>
        <v/>
      </c>
      <c r="W4500" s="59" t="str">
        <f t="shared" si="561"/>
        <v/>
      </c>
      <c r="X4500" s="59" t="str">
        <f t="shared" si="564"/>
        <v/>
      </c>
      <c r="AC4500" s="50">
        <f t="shared" si="565"/>
        <v>0</v>
      </c>
      <c r="AD4500" s="43">
        <f t="shared" si="566"/>
        <v>0</v>
      </c>
      <c r="AE4500" s="50">
        <f t="shared" si="567"/>
        <v>0</v>
      </c>
    </row>
    <row r="4501" spans="1:31">
      <c r="A4501" s="59" t="str">
        <f t="shared" si="562"/>
        <v/>
      </c>
      <c r="B4501" s="59" t="str">
        <f t="shared" si="560"/>
        <v/>
      </c>
      <c r="V4501" s="59" t="str">
        <f t="shared" si="563"/>
        <v/>
      </c>
      <c r="W4501" s="59" t="str">
        <f t="shared" si="561"/>
        <v/>
      </c>
      <c r="X4501" s="59" t="str">
        <f t="shared" si="564"/>
        <v/>
      </c>
      <c r="AC4501" s="50">
        <f t="shared" si="565"/>
        <v>0</v>
      </c>
      <c r="AD4501" s="43">
        <f t="shared" si="566"/>
        <v>0</v>
      </c>
      <c r="AE4501" s="50">
        <f t="shared" si="567"/>
        <v>0</v>
      </c>
    </row>
    <row r="4502" spans="1:31">
      <c r="A4502" s="59" t="str">
        <f t="shared" si="562"/>
        <v/>
      </c>
      <c r="B4502" s="59" t="str">
        <f t="shared" si="560"/>
        <v/>
      </c>
      <c r="V4502" s="59" t="str">
        <f t="shared" si="563"/>
        <v/>
      </c>
      <c r="W4502" s="59" t="str">
        <f t="shared" si="561"/>
        <v/>
      </c>
      <c r="X4502" s="59" t="str">
        <f t="shared" si="564"/>
        <v/>
      </c>
      <c r="AC4502" s="50">
        <f t="shared" si="565"/>
        <v>0</v>
      </c>
      <c r="AD4502" s="43">
        <f t="shared" si="566"/>
        <v>0</v>
      </c>
      <c r="AE4502" s="50">
        <f t="shared" si="567"/>
        <v>0</v>
      </c>
    </row>
    <row r="4503" spans="1:31">
      <c r="A4503" s="59" t="str">
        <f t="shared" si="562"/>
        <v/>
      </c>
      <c r="B4503" s="59" t="str">
        <f t="shared" si="560"/>
        <v/>
      </c>
      <c r="V4503" s="59" t="str">
        <f t="shared" si="563"/>
        <v/>
      </c>
      <c r="W4503" s="59" t="str">
        <f t="shared" si="561"/>
        <v/>
      </c>
      <c r="X4503" s="59" t="str">
        <f t="shared" si="564"/>
        <v/>
      </c>
      <c r="AC4503" s="50">
        <f t="shared" si="565"/>
        <v>0</v>
      </c>
      <c r="AD4503" s="43">
        <f t="shared" si="566"/>
        <v>0</v>
      </c>
      <c r="AE4503" s="50">
        <f t="shared" si="567"/>
        <v>0</v>
      </c>
    </row>
    <row r="4504" spans="1:31">
      <c r="A4504" s="59" t="str">
        <f t="shared" si="562"/>
        <v/>
      </c>
      <c r="B4504" s="59" t="str">
        <f t="shared" si="560"/>
        <v/>
      </c>
      <c r="V4504" s="59" t="str">
        <f t="shared" si="563"/>
        <v/>
      </c>
      <c r="W4504" s="59" t="str">
        <f t="shared" si="561"/>
        <v/>
      </c>
      <c r="X4504" s="59" t="str">
        <f t="shared" si="564"/>
        <v/>
      </c>
      <c r="AC4504" s="50">
        <f t="shared" si="565"/>
        <v>0</v>
      </c>
      <c r="AD4504" s="43">
        <f t="shared" si="566"/>
        <v>0</v>
      </c>
      <c r="AE4504" s="50">
        <f t="shared" si="567"/>
        <v>0</v>
      </c>
    </row>
    <row r="4505" spans="1:31">
      <c r="A4505" s="59" t="str">
        <f t="shared" si="562"/>
        <v/>
      </c>
      <c r="B4505" s="59" t="str">
        <f t="shared" si="560"/>
        <v/>
      </c>
      <c r="V4505" s="59" t="str">
        <f t="shared" si="563"/>
        <v/>
      </c>
      <c r="W4505" s="59" t="str">
        <f t="shared" si="561"/>
        <v/>
      </c>
      <c r="X4505" s="59" t="str">
        <f t="shared" si="564"/>
        <v/>
      </c>
      <c r="AC4505" s="50">
        <f t="shared" si="565"/>
        <v>0</v>
      </c>
      <c r="AD4505" s="43">
        <f t="shared" si="566"/>
        <v>0</v>
      </c>
      <c r="AE4505" s="50">
        <f t="shared" si="567"/>
        <v>0</v>
      </c>
    </row>
    <row r="4506" spans="1:31">
      <c r="A4506" s="59" t="str">
        <f t="shared" si="562"/>
        <v/>
      </c>
      <c r="B4506" s="59" t="str">
        <f t="shared" si="560"/>
        <v/>
      </c>
      <c r="V4506" s="59" t="str">
        <f t="shared" si="563"/>
        <v/>
      </c>
      <c r="W4506" s="59" t="str">
        <f t="shared" si="561"/>
        <v/>
      </c>
      <c r="X4506" s="59" t="str">
        <f t="shared" si="564"/>
        <v/>
      </c>
      <c r="AC4506" s="50">
        <f t="shared" si="565"/>
        <v>0</v>
      </c>
      <c r="AD4506" s="43">
        <f t="shared" si="566"/>
        <v>0</v>
      </c>
      <c r="AE4506" s="50">
        <f t="shared" si="567"/>
        <v>0</v>
      </c>
    </row>
    <row r="4507" spans="1:31">
      <c r="A4507" s="59" t="str">
        <f t="shared" si="562"/>
        <v/>
      </c>
      <c r="B4507" s="59" t="str">
        <f t="shared" si="560"/>
        <v/>
      </c>
      <c r="V4507" s="59" t="str">
        <f t="shared" si="563"/>
        <v/>
      </c>
      <c r="W4507" s="59" t="str">
        <f t="shared" si="561"/>
        <v/>
      </c>
      <c r="X4507" s="59" t="str">
        <f t="shared" si="564"/>
        <v/>
      </c>
      <c r="AC4507" s="50">
        <f t="shared" si="565"/>
        <v>0</v>
      </c>
      <c r="AD4507" s="43">
        <f t="shared" si="566"/>
        <v>0</v>
      </c>
      <c r="AE4507" s="50">
        <f t="shared" si="567"/>
        <v>0</v>
      </c>
    </row>
    <row r="4508" spans="1:31">
      <c r="A4508" s="59" t="str">
        <f t="shared" si="562"/>
        <v/>
      </c>
      <c r="B4508" s="59" t="str">
        <f t="shared" si="560"/>
        <v/>
      </c>
      <c r="V4508" s="59" t="str">
        <f t="shared" si="563"/>
        <v/>
      </c>
      <c r="W4508" s="59" t="str">
        <f t="shared" si="561"/>
        <v/>
      </c>
      <c r="X4508" s="59" t="str">
        <f t="shared" si="564"/>
        <v/>
      </c>
      <c r="AC4508" s="50">
        <f t="shared" si="565"/>
        <v>0</v>
      </c>
      <c r="AD4508" s="43">
        <f t="shared" si="566"/>
        <v>0</v>
      </c>
      <c r="AE4508" s="50">
        <f t="shared" si="567"/>
        <v>0</v>
      </c>
    </row>
    <row r="4509" spans="1:31">
      <c r="A4509" s="59" t="str">
        <f t="shared" si="562"/>
        <v/>
      </c>
      <c r="B4509" s="59" t="str">
        <f t="shared" si="560"/>
        <v/>
      </c>
      <c r="V4509" s="59" t="str">
        <f t="shared" si="563"/>
        <v/>
      </c>
      <c r="W4509" s="59" t="str">
        <f t="shared" si="561"/>
        <v/>
      </c>
      <c r="X4509" s="59" t="str">
        <f t="shared" si="564"/>
        <v/>
      </c>
      <c r="AC4509" s="50">
        <f t="shared" si="565"/>
        <v>0</v>
      </c>
      <c r="AD4509" s="43">
        <f t="shared" si="566"/>
        <v>0</v>
      </c>
      <c r="AE4509" s="50">
        <f t="shared" si="567"/>
        <v>0</v>
      </c>
    </row>
    <row r="4510" spans="1:31">
      <c r="A4510" s="59" t="str">
        <f t="shared" si="562"/>
        <v/>
      </c>
      <c r="B4510" s="59" t="str">
        <f t="shared" si="560"/>
        <v/>
      </c>
      <c r="V4510" s="59" t="str">
        <f t="shared" si="563"/>
        <v/>
      </c>
      <c r="W4510" s="59" t="str">
        <f t="shared" si="561"/>
        <v/>
      </c>
      <c r="X4510" s="59" t="str">
        <f t="shared" si="564"/>
        <v/>
      </c>
      <c r="AC4510" s="50">
        <f t="shared" si="565"/>
        <v>0</v>
      </c>
      <c r="AD4510" s="43">
        <f t="shared" si="566"/>
        <v>0</v>
      </c>
      <c r="AE4510" s="50">
        <f t="shared" si="567"/>
        <v>0</v>
      </c>
    </row>
    <row r="4511" spans="1:31">
      <c r="A4511" s="59" t="str">
        <f t="shared" si="562"/>
        <v/>
      </c>
      <c r="B4511" s="59" t="str">
        <f t="shared" si="560"/>
        <v/>
      </c>
      <c r="V4511" s="59" t="str">
        <f t="shared" si="563"/>
        <v/>
      </c>
      <c r="W4511" s="59" t="str">
        <f t="shared" si="561"/>
        <v/>
      </c>
      <c r="X4511" s="59" t="str">
        <f t="shared" si="564"/>
        <v/>
      </c>
      <c r="AC4511" s="50">
        <f t="shared" si="565"/>
        <v>0</v>
      </c>
      <c r="AD4511" s="43">
        <f t="shared" si="566"/>
        <v>0</v>
      </c>
      <c r="AE4511" s="50">
        <f t="shared" si="567"/>
        <v>0</v>
      </c>
    </row>
    <row r="4512" spans="1:31">
      <c r="A4512" s="59" t="str">
        <f t="shared" si="562"/>
        <v/>
      </c>
      <c r="B4512" s="59" t="str">
        <f t="shared" si="560"/>
        <v/>
      </c>
      <c r="V4512" s="59" t="str">
        <f t="shared" si="563"/>
        <v/>
      </c>
      <c r="W4512" s="59" t="str">
        <f t="shared" si="561"/>
        <v/>
      </c>
      <c r="X4512" s="59" t="str">
        <f t="shared" si="564"/>
        <v/>
      </c>
      <c r="AC4512" s="50">
        <f t="shared" si="565"/>
        <v>0</v>
      </c>
      <c r="AD4512" s="43">
        <f t="shared" si="566"/>
        <v>0</v>
      </c>
      <c r="AE4512" s="50">
        <f t="shared" si="567"/>
        <v>0</v>
      </c>
    </row>
    <row r="4513" spans="1:31">
      <c r="A4513" s="59" t="str">
        <f t="shared" si="562"/>
        <v/>
      </c>
      <c r="B4513" s="59" t="str">
        <f t="shared" ref="B4513:B4576" si="568">IF(C4513&lt;&gt;"",LEFT(C4513,9),"")</f>
        <v/>
      </c>
      <c r="V4513" s="59" t="str">
        <f t="shared" si="563"/>
        <v/>
      </c>
      <c r="W4513" s="59" t="str">
        <f t="shared" si="561"/>
        <v/>
      </c>
      <c r="X4513" s="59" t="str">
        <f t="shared" si="564"/>
        <v/>
      </c>
      <c r="AC4513" s="50">
        <f t="shared" si="565"/>
        <v>0</v>
      </c>
      <c r="AD4513" s="43">
        <f t="shared" si="566"/>
        <v>0</v>
      </c>
      <c r="AE4513" s="50">
        <f t="shared" si="567"/>
        <v>0</v>
      </c>
    </row>
    <row r="4514" spans="1:31">
      <c r="A4514" s="59" t="str">
        <f t="shared" si="562"/>
        <v/>
      </c>
      <c r="B4514" s="59" t="str">
        <f t="shared" si="568"/>
        <v/>
      </c>
      <c r="V4514" s="59" t="str">
        <f t="shared" si="563"/>
        <v/>
      </c>
      <c r="W4514" s="59" t="str">
        <f t="shared" si="561"/>
        <v/>
      </c>
      <c r="X4514" s="59" t="str">
        <f t="shared" si="564"/>
        <v/>
      </c>
      <c r="AC4514" s="50">
        <f t="shared" si="565"/>
        <v>0</v>
      </c>
      <c r="AD4514" s="43">
        <f t="shared" si="566"/>
        <v>0</v>
      </c>
      <c r="AE4514" s="50">
        <f t="shared" si="567"/>
        <v>0</v>
      </c>
    </row>
    <row r="4515" spans="1:31">
      <c r="A4515" s="59" t="str">
        <f t="shared" si="562"/>
        <v/>
      </c>
      <c r="B4515" s="59" t="str">
        <f t="shared" si="568"/>
        <v/>
      </c>
      <c r="V4515" s="59" t="str">
        <f t="shared" si="563"/>
        <v/>
      </c>
      <c r="W4515" s="59" t="str">
        <f t="shared" si="561"/>
        <v/>
      </c>
      <c r="X4515" s="59" t="str">
        <f t="shared" si="564"/>
        <v/>
      </c>
      <c r="AC4515" s="50">
        <f t="shared" si="565"/>
        <v>0</v>
      </c>
      <c r="AD4515" s="43">
        <f t="shared" si="566"/>
        <v>0</v>
      </c>
      <c r="AE4515" s="50">
        <f t="shared" si="567"/>
        <v>0</v>
      </c>
    </row>
    <row r="4516" spans="1:31">
      <c r="A4516" s="59" t="str">
        <f t="shared" si="562"/>
        <v/>
      </c>
      <c r="B4516" s="59" t="str">
        <f t="shared" si="568"/>
        <v/>
      </c>
      <c r="V4516" s="59" t="str">
        <f t="shared" si="563"/>
        <v/>
      </c>
      <c r="W4516" s="59" t="str">
        <f t="shared" si="561"/>
        <v/>
      </c>
      <c r="X4516" s="59" t="str">
        <f t="shared" si="564"/>
        <v/>
      </c>
      <c r="AC4516" s="50">
        <f t="shared" si="565"/>
        <v>0</v>
      </c>
      <c r="AD4516" s="43">
        <f t="shared" si="566"/>
        <v>0</v>
      </c>
      <c r="AE4516" s="50">
        <f t="shared" si="567"/>
        <v>0</v>
      </c>
    </row>
    <row r="4517" spans="1:31">
      <c r="A4517" s="59" t="str">
        <f t="shared" si="562"/>
        <v/>
      </c>
      <c r="B4517" s="59" t="str">
        <f t="shared" si="568"/>
        <v/>
      </c>
      <c r="V4517" s="59" t="str">
        <f t="shared" si="563"/>
        <v/>
      </c>
      <c r="W4517" s="59" t="str">
        <f t="shared" si="561"/>
        <v/>
      </c>
      <c r="X4517" s="59" t="str">
        <f t="shared" si="564"/>
        <v/>
      </c>
      <c r="AC4517" s="50">
        <f t="shared" si="565"/>
        <v>0</v>
      </c>
      <c r="AD4517" s="43">
        <f t="shared" si="566"/>
        <v>0</v>
      </c>
      <c r="AE4517" s="50">
        <f t="shared" si="567"/>
        <v>0</v>
      </c>
    </row>
    <row r="4518" spans="1:31">
      <c r="A4518" s="59" t="str">
        <f t="shared" si="562"/>
        <v/>
      </c>
      <c r="B4518" s="59" t="str">
        <f t="shared" si="568"/>
        <v/>
      </c>
      <c r="V4518" s="59" t="str">
        <f t="shared" si="563"/>
        <v/>
      </c>
      <c r="W4518" s="59" t="str">
        <f t="shared" si="561"/>
        <v/>
      </c>
      <c r="X4518" s="59" t="str">
        <f t="shared" si="564"/>
        <v/>
      </c>
      <c r="AC4518" s="50">
        <f t="shared" si="565"/>
        <v>0</v>
      </c>
      <c r="AD4518" s="43">
        <f t="shared" si="566"/>
        <v>0</v>
      </c>
      <c r="AE4518" s="50">
        <f t="shared" si="567"/>
        <v>0</v>
      </c>
    </row>
    <row r="4519" spans="1:31">
      <c r="A4519" s="59" t="str">
        <f t="shared" si="562"/>
        <v/>
      </c>
      <c r="B4519" s="59" t="str">
        <f t="shared" si="568"/>
        <v/>
      </c>
      <c r="V4519" s="59" t="str">
        <f t="shared" si="563"/>
        <v/>
      </c>
      <c r="W4519" s="59" t="str">
        <f t="shared" si="561"/>
        <v/>
      </c>
      <c r="X4519" s="59" t="str">
        <f t="shared" si="564"/>
        <v/>
      </c>
      <c r="AC4519" s="50">
        <f t="shared" si="565"/>
        <v>0</v>
      </c>
      <c r="AD4519" s="43">
        <f t="shared" si="566"/>
        <v>0</v>
      </c>
      <c r="AE4519" s="50">
        <f t="shared" si="567"/>
        <v>0</v>
      </c>
    </row>
    <row r="4520" spans="1:31">
      <c r="A4520" s="59" t="str">
        <f t="shared" si="562"/>
        <v/>
      </c>
      <c r="B4520" s="59" t="str">
        <f t="shared" si="568"/>
        <v/>
      </c>
      <c r="V4520" s="59" t="str">
        <f t="shared" si="563"/>
        <v/>
      </c>
      <c r="W4520" s="59" t="str">
        <f t="shared" si="561"/>
        <v/>
      </c>
      <c r="X4520" s="59" t="str">
        <f t="shared" si="564"/>
        <v/>
      </c>
      <c r="AC4520" s="50">
        <f t="shared" si="565"/>
        <v>0</v>
      </c>
      <c r="AD4520" s="43">
        <f t="shared" si="566"/>
        <v>0</v>
      </c>
      <c r="AE4520" s="50">
        <f t="shared" si="567"/>
        <v>0</v>
      </c>
    </row>
    <row r="4521" spans="1:31">
      <c r="A4521" s="59" t="str">
        <f t="shared" si="562"/>
        <v/>
      </c>
      <c r="B4521" s="59" t="str">
        <f t="shared" si="568"/>
        <v/>
      </c>
      <c r="V4521" s="59" t="str">
        <f t="shared" si="563"/>
        <v/>
      </c>
      <c r="W4521" s="59" t="str">
        <f t="shared" si="561"/>
        <v/>
      </c>
      <c r="X4521" s="59" t="str">
        <f t="shared" si="564"/>
        <v/>
      </c>
      <c r="AC4521" s="50">
        <f t="shared" si="565"/>
        <v>0</v>
      </c>
      <c r="AD4521" s="43">
        <f t="shared" si="566"/>
        <v>0</v>
      </c>
      <c r="AE4521" s="50">
        <f t="shared" si="567"/>
        <v>0</v>
      </c>
    </row>
    <row r="4522" spans="1:31">
      <c r="A4522" s="59" t="str">
        <f t="shared" si="562"/>
        <v/>
      </c>
      <c r="B4522" s="59" t="str">
        <f t="shared" si="568"/>
        <v/>
      </c>
      <c r="V4522" s="59" t="str">
        <f t="shared" si="563"/>
        <v/>
      </c>
      <c r="W4522" s="59" t="str">
        <f t="shared" si="561"/>
        <v/>
      </c>
      <c r="X4522" s="59" t="str">
        <f t="shared" si="564"/>
        <v/>
      </c>
      <c r="AC4522" s="50">
        <f t="shared" si="565"/>
        <v>0</v>
      </c>
      <c r="AD4522" s="43">
        <f t="shared" si="566"/>
        <v>0</v>
      </c>
      <c r="AE4522" s="50">
        <f t="shared" si="567"/>
        <v>0</v>
      </c>
    </row>
    <row r="4523" spans="1:31">
      <c r="A4523" s="59" t="str">
        <f t="shared" si="562"/>
        <v/>
      </c>
      <c r="B4523" s="59" t="str">
        <f t="shared" si="568"/>
        <v/>
      </c>
      <c r="V4523" s="59" t="str">
        <f t="shared" si="563"/>
        <v/>
      </c>
      <c r="W4523" s="59" t="str">
        <f t="shared" si="561"/>
        <v/>
      </c>
      <c r="X4523" s="59" t="str">
        <f t="shared" si="564"/>
        <v/>
      </c>
      <c r="AC4523" s="50">
        <f t="shared" si="565"/>
        <v>0</v>
      </c>
      <c r="AD4523" s="43">
        <f t="shared" si="566"/>
        <v>0</v>
      </c>
      <c r="AE4523" s="50">
        <f t="shared" si="567"/>
        <v>0</v>
      </c>
    </row>
    <row r="4524" spans="1:31">
      <c r="A4524" s="59" t="str">
        <f t="shared" si="562"/>
        <v/>
      </c>
      <c r="B4524" s="59" t="str">
        <f t="shared" si="568"/>
        <v/>
      </c>
      <c r="V4524" s="59" t="str">
        <f t="shared" si="563"/>
        <v/>
      </c>
      <c r="W4524" s="59" t="str">
        <f t="shared" si="561"/>
        <v/>
      </c>
      <c r="X4524" s="59" t="str">
        <f t="shared" si="564"/>
        <v/>
      </c>
      <c r="AC4524" s="50">
        <f t="shared" si="565"/>
        <v>0</v>
      </c>
      <c r="AD4524" s="43">
        <f t="shared" si="566"/>
        <v>0</v>
      </c>
      <c r="AE4524" s="50">
        <f t="shared" si="567"/>
        <v>0</v>
      </c>
    </row>
    <row r="4525" spans="1:31">
      <c r="A4525" s="59" t="str">
        <f t="shared" si="562"/>
        <v/>
      </c>
      <c r="B4525" s="59" t="str">
        <f t="shared" si="568"/>
        <v/>
      </c>
      <c r="V4525" s="59" t="str">
        <f t="shared" si="563"/>
        <v/>
      </c>
      <c r="W4525" s="59" t="str">
        <f t="shared" si="561"/>
        <v/>
      </c>
      <c r="X4525" s="59" t="str">
        <f t="shared" si="564"/>
        <v/>
      </c>
      <c r="AC4525" s="50">
        <f t="shared" si="565"/>
        <v>0</v>
      </c>
      <c r="AD4525" s="43">
        <f t="shared" si="566"/>
        <v>0</v>
      </c>
      <c r="AE4525" s="50">
        <f t="shared" si="567"/>
        <v>0</v>
      </c>
    </row>
    <row r="4526" spans="1:31">
      <c r="A4526" s="59" t="str">
        <f t="shared" si="562"/>
        <v/>
      </c>
      <c r="B4526" s="59" t="str">
        <f t="shared" si="568"/>
        <v/>
      </c>
      <c r="V4526" s="59" t="str">
        <f t="shared" si="563"/>
        <v/>
      </c>
      <c r="W4526" s="59" t="str">
        <f t="shared" si="561"/>
        <v/>
      </c>
      <c r="X4526" s="59" t="str">
        <f t="shared" si="564"/>
        <v/>
      </c>
      <c r="AC4526" s="50">
        <f t="shared" si="565"/>
        <v>0</v>
      </c>
      <c r="AD4526" s="43">
        <f t="shared" si="566"/>
        <v>0</v>
      </c>
      <c r="AE4526" s="50">
        <f t="shared" si="567"/>
        <v>0</v>
      </c>
    </row>
    <row r="4527" spans="1:31">
      <c r="A4527" s="59" t="str">
        <f t="shared" si="562"/>
        <v/>
      </c>
      <c r="B4527" s="59" t="str">
        <f t="shared" si="568"/>
        <v/>
      </c>
      <c r="V4527" s="59" t="str">
        <f t="shared" si="563"/>
        <v/>
      </c>
      <c r="W4527" s="59" t="str">
        <f t="shared" si="561"/>
        <v/>
      </c>
      <c r="X4527" s="59" t="str">
        <f t="shared" si="564"/>
        <v/>
      </c>
      <c r="AC4527" s="50">
        <f t="shared" si="565"/>
        <v>0</v>
      </c>
      <c r="AD4527" s="43">
        <f t="shared" si="566"/>
        <v>0</v>
      </c>
      <c r="AE4527" s="50">
        <f t="shared" si="567"/>
        <v>0</v>
      </c>
    </row>
    <row r="4528" spans="1:31">
      <c r="A4528" s="59" t="str">
        <f t="shared" si="562"/>
        <v/>
      </c>
      <c r="B4528" s="59" t="str">
        <f t="shared" si="568"/>
        <v/>
      </c>
      <c r="V4528" s="59" t="str">
        <f t="shared" si="563"/>
        <v/>
      </c>
      <c r="W4528" s="59" t="str">
        <f t="shared" si="561"/>
        <v/>
      </c>
      <c r="X4528" s="59" t="str">
        <f t="shared" si="564"/>
        <v/>
      </c>
      <c r="AC4528" s="50">
        <f t="shared" si="565"/>
        <v>0</v>
      </c>
      <c r="AD4528" s="43">
        <f t="shared" si="566"/>
        <v>0</v>
      </c>
      <c r="AE4528" s="50">
        <f t="shared" si="567"/>
        <v>0</v>
      </c>
    </row>
    <row r="4529" spans="1:31">
      <c r="A4529" s="59" t="str">
        <f t="shared" si="562"/>
        <v/>
      </c>
      <c r="B4529" s="59" t="str">
        <f t="shared" si="568"/>
        <v/>
      </c>
      <c r="V4529" s="59" t="str">
        <f t="shared" si="563"/>
        <v/>
      </c>
      <c r="W4529" s="59" t="str">
        <f t="shared" si="561"/>
        <v/>
      </c>
      <c r="X4529" s="59" t="str">
        <f t="shared" si="564"/>
        <v/>
      </c>
      <c r="AC4529" s="50">
        <f t="shared" si="565"/>
        <v>0</v>
      </c>
      <c r="AD4529" s="43">
        <f t="shared" si="566"/>
        <v>0</v>
      </c>
      <c r="AE4529" s="50">
        <f t="shared" si="567"/>
        <v>0</v>
      </c>
    </row>
    <row r="4530" spans="1:31">
      <c r="A4530" s="59" t="str">
        <f t="shared" si="562"/>
        <v/>
      </c>
      <c r="B4530" s="59" t="str">
        <f t="shared" si="568"/>
        <v/>
      </c>
      <c r="V4530" s="59" t="str">
        <f t="shared" si="563"/>
        <v/>
      </c>
      <c r="W4530" s="59" t="str">
        <f t="shared" si="561"/>
        <v/>
      </c>
      <c r="X4530" s="59" t="str">
        <f t="shared" si="564"/>
        <v/>
      </c>
      <c r="AC4530" s="50">
        <f t="shared" si="565"/>
        <v>0</v>
      </c>
      <c r="AD4530" s="43">
        <f t="shared" si="566"/>
        <v>0</v>
      </c>
      <c r="AE4530" s="50">
        <f t="shared" si="567"/>
        <v>0</v>
      </c>
    </row>
    <row r="4531" spans="1:31">
      <c r="A4531" s="59" t="str">
        <f t="shared" si="562"/>
        <v/>
      </c>
      <c r="B4531" s="59" t="str">
        <f t="shared" si="568"/>
        <v/>
      </c>
      <c r="V4531" s="59" t="str">
        <f t="shared" si="563"/>
        <v/>
      </c>
      <c r="W4531" s="59" t="str">
        <f t="shared" si="561"/>
        <v/>
      </c>
      <c r="X4531" s="59" t="str">
        <f t="shared" si="564"/>
        <v/>
      </c>
      <c r="AC4531" s="50">
        <f t="shared" si="565"/>
        <v>0</v>
      </c>
      <c r="AD4531" s="43">
        <f t="shared" si="566"/>
        <v>0</v>
      </c>
      <c r="AE4531" s="50">
        <f t="shared" si="567"/>
        <v>0</v>
      </c>
    </row>
    <row r="4532" spans="1:31">
      <c r="A4532" s="59" t="str">
        <f t="shared" si="562"/>
        <v/>
      </c>
      <c r="B4532" s="59" t="str">
        <f t="shared" si="568"/>
        <v/>
      </c>
      <c r="V4532" s="59" t="str">
        <f t="shared" si="563"/>
        <v/>
      </c>
      <c r="W4532" s="59" t="str">
        <f t="shared" si="561"/>
        <v/>
      </c>
      <c r="X4532" s="59" t="str">
        <f t="shared" si="564"/>
        <v/>
      </c>
      <c r="AC4532" s="50">
        <f t="shared" si="565"/>
        <v>0</v>
      </c>
      <c r="AD4532" s="43">
        <f t="shared" si="566"/>
        <v>0</v>
      </c>
      <c r="AE4532" s="50">
        <f t="shared" si="567"/>
        <v>0</v>
      </c>
    </row>
    <row r="4533" spans="1:31">
      <c r="A4533" s="59" t="str">
        <f t="shared" si="562"/>
        <v/>
      </c>
      <c r="B4533" s="59" t="str">
        <f t="shared" si="568"/>
        <v/>
      </c>
      <c r="V4533" s="59" t="str">
        <f t="shared" si="563"/>
        <v/>
      </c>
      <c r="W4533" s="59" t="str">
        <f t="shared" si="561"/>
        <v/>
      </c>
      <c r="X4533" s="59" t="str">
        <f t="shared" si="564"/>
        <v/>
      </c>
      <c r="AC4533" s="50">
        <f t="shared" si="565"/>
        <v>0</v>
      </c>
      <c r="AD4533" s="43">
        <f t="shared" si="566"/>
        <v>0</v>
      </c>
      <c r="AE4533" s="50">
        <f t="shared" si="567"/>
        <v>0</v>
      </c>
    </row>
    <row r="4534" spans="1:31">
      <c r="A4534" s="59" t="str">
        <f t="shared" si="562"/>
        <v/>
      </c>
      <c r="B4534" s="59" t="str">
        <f t="shared" si="568"/>
        <v/>
      </c>
      <c r="V4534" s="59" t="str">
        <f t="shared" si="563"/>
        <v/>
      </c>
      <c r="W4534" s="59" t="str">
        <f t="shared" si="561"/>
        <v/>
      </c>
      <c r="X4534" s="59" t="str">
        <f t="shared" si="564"/>
        <v/>
      </c>
      <c r="AC4534" s="50">
        <f t="shared" si="565"/>
        <v>0</v>
      </c>
      <c r="AD4534" s="43">
        <f t="shared" si="566"/>
        <v>0</v>
      </c>
      <c r="AE4534" s="50">
        <f t="shared" si="567"/>
        <v>0</v>
      </c>
    </row>
    <row r="4535" spans="1:31">
      <c r="A4535" s="59" t="str">
        <f t="shared" si="562"/>
        <v/>
      </c>
      <c r="B4535" s="59" t="str">
        <f t="shared" si="568"/>
        <v/>
      </c>
      <c r="V4535" s="59" t="str">
        <f t="shared" si="563"/>
        <v/>
      </c>
      <c r="W4535" s="59" t="str">
        <f t="shared" si="561"/>
        <v/>
      </c>
      <c r="X4535" s="59" t="str">
        <f t="shared" si="564"/>
        <v/>
      </c>
      <c r="AC4535" s="50">
        <f t="shared" si="565"/>
        <v>0</v>
      </c>
      <c r="AD4535" s="43">
        <f t="shared" si="566"/>
        <v>0</v>
      </c>
      <c r="AE4535" s="50">
        <f t="shared" si="567"/>
        <v>0</v>
      </c>
    </row>
    <row r="4536" spans="1:31">
      <c r="A4536" s="59" t="str">
        <f t="shared" si="562"/>
        <v/>
      </c>
      <c r="B4536" s="59" t="str">
        <f t="shared" si="568"/>
        <v/>
      </c>
      <c r="V4536" s="59" t="str">
        <f t="shared" si="563"/>
        <v/>
      </c>
      <c r="W4536" s="59" t="str">
        <f t="shared" si="561"/>
        <v/>
      </c>
      <c r="X4536" s="59" t="str">
        <f t="shared" si="564"/>
        <v/>
      </c>
      <c r="AC4536" s="50">
        <f t="shared" si="565"/>
        <v>0</v>
      </c>
      <c r="AD4536" s="43">
        <f t="shared" si="566"/>
        <v>0</v>
      </c>
      <c r="AE4536" s="50">
        <f t="shared" si="567"/>
        <v>0</v>
      </c>
    </row>
    <row r="4537" spans="1:31">
      <c r="A4537" s="59" t="str">
        <f t="shared" si="562"/>
        <v/>
      </c>
      <c r="B4537" s="59" t="str">
        <f t="shared" si="568"/>
        <v/>
      </c>
      <c r="V4537" s="59" t="str">
        <f t="shared" si="563"/>
        <v/>
      </c>
      <c r="W4537" s="59" t="str">
        <f t="shared" si="561"/>
        <v/>
      </c>
      <c r="X4537" s="59" t="str">
        <f t="shared" si="564"/>
        <v/>
      </c>
      <c r="AC4537" s="50">
        <f t="shared" si="565"/>
        <v>0</v>
      </c>
      <c r="AD4537" s="43">
        <f t="shared" si="566"/>
        <v>0</v>
      </c>
      <c r="AE4537" s="50">
        <f t="shared" si="567"/>
        <v>0</v>
      </c>
    </row>
    <row r="4538" spans="1:31">
      <c r="A4538" s="59" t="str">
        <f t="shared" si="562"/>
        <v/>
      </c>
      <c r="B4538" s="59" t="str">
        <f t="shared" si="568"/>
        <v/>
      </c>
      <c r="V4538" s="59" t="str">
        <f t="shared" si="563"/>
        <v/>
      </c>
      <c r="W4538" s="59" t="str">
        <f t="shared" si="561"/>
        <v/>
      </c>
      <c r="X4538" s="59" t="str">
        <f t="shared" si="564"/>
        <v/>
      </c>
      <c r="AC4538" s="50">
        <f t="shared" si="565"/>
        <v>0</v>
      </c>
      <c r="AD4538" s="43">
        <f t="shared" si="566"/>
        <v>0</v>
      </c>
      <c r="AE4538" s="50">
        <f t="shared" si="567"/>
        <v>0</v>
      </c>
    </row>
    <row r="4539" spans="1:31">
      <c r="A4539" s="59" t="str">
        <f t="shared" si="562"/>
        <v/>
      </c>
      <c r="B4539" s="59" t="str">
        <f t="shared" si="568"/>
        <v/>
      </c>
      <c r="V4539" s="59" t="str">
        <f t="shared" si="563"/>
        <v/>
      </c>
      <c r="W4539" s="59" t="str">
        <f t="shared" si="561"/>
        <v/>
      </c>
      <c r="X4539" s="59" t="str">
        <f t="shared" si="564"/>
        <v/>
      </c>
      <c r="AC4539" s="50">
        <f t="shared" si="565"/>
        <v>0</v>
      </c>
      <c r="AD4539" s="43">
        <f t="shared" si="566"/>
        <v>0</v>
      </c>
      <c r="AE4539" s="50">
        <f t="shared" si="567"/>
        <v>0</v>
      </c>
    </row>
    <row r="4540" spans="1:31">
      <c r="A4540" s="59" t="str">
        <f t="shared" si="562"/>
        <v/>
      </c>
      <c r="B4540" s="59" t="str">
        <f t="shared" si="568"/>
        <v/>
      </c>
      <c r="V4540" s="59" t="str">
        <f t="shared" si="563"/>
        <v/>
      </c>
      <c r="W4540" s="59" t="str">
        <f t="shared" si="561"/>
        <v/>
      </c>
      <c r="X4540" s="59" t="str">
        <f t="shared" si="564"/>
        <v/>
      </c>
      <c r="AC4540" s="50">
        <f t="shared" si="565"/>
        <v>0</v>
      </c>
      <c r="AD4540" s="43">
        <f t="shared" si="566"/>
        <v>0</v>
      </c>
      <c r="AE4540" s="50">
        <f t="shared" si="567"/>
        <v>0</v>
      </c>
    </row>
    <row r="4541" spans="1:31">
      <c r="A4541" s="59" t="str">
        <f t="shared" si="562"/>
        <v/>
      </c>
      <c r="B4541" s="59" t="str">
        <f t="shared" si="568"/>
        <v/>
      </c>
      <c r="V4541" s="59" t="str">
        <f t="shared" si="563"/>
        <v/>
      </c>
      <c r="W4541" s="59" t="str">
        <f t="shared" si="561"/>
        <v/>
      </c>
      <c r="X4541" s="59" t="str">
        <f t="shared" si="564"/>
        <v/>
      </c>
      <c r="AC4541" s="50">
        <f t="shared" si="565"/>
        <v>0</v>
      </c>
      <c r="AD4541" s="43">
        <f t="shared" si="566"/>
        <v>0</v>
      </c>
      <c r="AE4541" s="50">
        <f t="shared" si="567"/>
        <v>0</v>
      </c>
    </row>
    <row r="4542" spans="1:31">
      <c r="A4542" s="59" t="str">
        <f t="shared" si="562"/>
        <v/>
      </c>
      <c r="B4542" s="59" t="str">
        <f t="shared" si="568"/>
        <v/>
      </c>
      <c r="V4542" s="59" t="str">
        <f t="shared" si="563"/>
        <v/>
      </c>
      <c r="W4542" s="59" t="str">
        <f t="shared" si="561"/>
        <v/>
      </c>
      <c r="X4542" s="59" t="str">
        <f t="shared" si="564"/>
        <v/>
      </c>
      <c r="AC4542" s="50">
        <f t="shared" si="565"/>
        <v>0</v>
      </c>
      <c r="AD4542" s="43">
        <f t="shared" si="566"/>
        <v>0</v>
      </c>
      <c r="AE4542" s="50">
        <f t="shared" si="567"/>
        <v>0</v>
      </c>
    </row>
    <row r="4543" spans="1:31">
      <c r="A4543" s="59" t="str">
        <f t="shared" si="562"/>
        <v/>
      </c>
      <c r="B4543" s="59" t="str">
        <f t="shared" si="568"/>
        <v/>
      </c>
      <c r="V4543" s="59" t="str">
        <f t="shared" si="563"/>
        <v/>
      </c>
      <c r="W4543" s="59" t="str">
        <f t="shared" si="561"/>
        <v/>
      </c>
      <c r="X4543" s="59" t="str">
        <f t="shared" si="564"/>
        <v/>
      </c>
      <c r="AC4543" s="50">
        <f t="shared" si="565"/>
        <v>0</v>
      </c>
      <c r="AD4543" s="43">
        <f t="shared" si="566"/>
        <v>0</v>
      </c>
      <c r="AE4543" s="50">
        <f t="shared" si="567"/>
        <v>0</v>
      </c>
    </row>
    <row r="4544" spans="1:31">
      <c r="A4544" s="59" t="str">
        <f t="shared" si="562"/>
        <v/>
      </c>
      <c r="B4544" s="59" t="str">
        <f t="shared" si="568"/>
        <v/>
      </c>
      <c r="V4544" s="59" t="str">
        <f t="shared" si="563"/>
        <v/>
      </c>
      <c r="W4544" s="59" t="str">
        <f t="shared" si="561"/>
        <v/>
      </c>
      <c r="X4544" s="59" t="str">
        <f t="shared" si="564"/>
        <v/>
      </c>
      <c r="AC4544" s="50">
        <f t="shared" si="565"/>
        <v>0</v>
      </c>
      <c r="AD4544" s="43">
        <f t="shared" si="566"/>
        <v>0</v>
      </c>
      <c r="AE4544" s="50">
        <f t="shared" si="567"/>
        <v>0</v>
      </c>
    </row>
    <row r="4545" spans="1:31">
      <c r="A4545" s="59" t="str">
        <f t="shared" si="562"/>
        <v/>
      </c>
      <c r="B4545" s="59" t="str">
        <f t="shared" si="568"/>
        <v/>
      </c>
      <c r="V4545" s="59" t="str">
        <f t="shared" si="563"/>
        <v/>
      </c>
      <c r="W4545" s="59" t="str">
        <f t="shared" si="561"/>
        <v/>
      </c>
      <c r="X4545" s="59" t="str">
        <f t="shared" si="564"/>
        <v/>
      </c>
      <c r="AC4545" s="50">
        <f t="shared" si="565"/>
        <v>0</v>
      </c>
      <c r="AD4545" s="43">
        <f t="shared" si="566"/>
        <v>0</v>
      </c>
      <c r="AE4545" s="50">
        <f t="shared" si="567"/>
        <v>0</v>
      </c>
    </row>
    <row r="4546" spans="1:31">
      <c r="A4546" s="59" t="str">
        <f t="shared" si="562"/>
        <v/>
      </c>
      <c r="B4546" s="59" t="str">
        <f t="shared" si="568"/>
        <v/>
      </c>
      <c r="V4546" s="59" t="str">
        <f t="shared" si="563"/>
        <v/>
      </c>
      <c r="W4546" s="59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59" t="str">
        <f t="shared" si="564"/>
        <v/>
      </c>
      <c r="AC4546" s="50">
        <f t="shared" si="565"/>
        <v>0</v>
      </c>
      <c r="AD4546" s="43">
        <f t="shared" si="566"/>
        <v>0</v>
      </c>
      <c r="AE4546" s="50">
        <f t="shared" si="567"/>
        <v>0</v>
      </c>
    </row>
    <row r="4547" spans="1:31">
      <c r="A4547" s="59" t="str">
        <f t="shared" ref="A4547:A4610" si="570">IF(G4547&amp;Q4547&lt;&gt;"",W4547&amp;Q4547,"")</f>
        <v/>
      </c>
      <c r="B4547" s="59" t="str">
        <f t="shared" si="568"/>
        <v/>
      </c>
      <c r="V4547" s="59" t="str">
        <f t="shared" ref="V4547:V4610" si="571">W4547&amp;H4547</f>
        <v/>
      </c>
      <c r="W4547" s="59" t="str">
        <f t="shared" si="569"/>
        <v/>
      </c>
      <c r="X4547" s="59" t="str">
        <f t="shared" ref="X4547:X4610" si="572">IF(A4547&lt;&gt;"",IFERROR(IF(FIND(" ",G4547)&gt;=1,MID(G4547,FIND(" ",G4547)+1,LEN(G4547)),""),""),"")</f>
        <v/>
      </c>
      <c r="AC4547" s="50">
        <f t="shared" ref="AC4547:AC4610" si="573">IFERROR(VALUE(MID($C4547,1,2)),0)</f>
        <v>0</v>
      </c>
      <c r="AD4547" s="43">
        <f t="shared" ref="AD4547:AD4610" si="574">IFERROR(VALUE(MID($C4547,4,3)),0)</f>
        <v>0</v>
      </c>
      <c r="AE4547" s="50">
        <f t="shared" ref="AE4547:AE4610" si="575">VALUE(RIGHT("00"&amp;AC4547,2)&amp;RIGHT("000"&amp;AD4547,3))</f>
        <v>0</v>
      </c>
    </row>
    <row r="4548" spans="1:31">
      <c r="A4548" s="59" t="str">
        <f t="shared" si="570"/>
        <v/>
      </c>
      <c r="B4548" s="59" t="str">
        <f t="shared" si="568"/>
        <v/>
      </c>
      <c r="V4548" s="59" t="str">
        <f t="shared" si="571"/>
        <v/>
      </c>
      <c r="W4548" s="59" t="str">
        <f t="shared" si="569"/>
        <v/>
      </c>
      <c r="X4548" s="59" t="str">
        <f t="shared" si="572"/>
        <v/>
      </c>
      <c r="AC4548" s="50">
        <f t="shared" si="573"/>
        <v>0</v>
      </c>
      <c r="AD4548" s="43">
        <f t="shared" si="574"/>
        <v>0</v>
      </c>
      <c r="AE4548" s="50">
        <f t="shared" si="575"/>
        <v>0</v>
      </c>
    </row>
    <row r="4549" spans="1:31">
      <c r="A4549" s="59" t="str">
        <f t="shared" si="570"/>
        <v/>
      </c>
      <c r="B4549" s="59" t="str">
        <f t="shared" si="568"/>
        <v/>
      </c>
      <c r="V4549" s="59" t="str">
        <f t="shared" si="571"/>
        <v/>
      </c>
      <c r="W4549" s="59" t="str">
        <f t="shared" si="569"/>
        <v/>
      </c>
      <c r="X4549" s="59" t="str">
        <f t="shared" si="572"/>
        <v/>
      </c>
      <c r="AC4549" s="50">
        <f t="shared" si="573"/>
        <v>0</v>
      </c>
      <c r="AD4549" s="43">
        <f t="shared" si="574"/>
        <v>0</v>
      </c>
      <c r="AE4549" s="50">
        <f t="shared" si="575"/>
        <v>0</v>
      </c>
    </row>
    <row r="4550" spans="1:31">
      <c r="A4550" s="59" t="str">
        <f t="shared" si="570"/>
        <v/>
      </c>
      <c r="B4550" s="59" t="str">
        <f t="shared" si="568"/>
        <v/>
      </c>
      <c r="V4550" s="59" t="str">
        <f t="shared" si="571"/>
        <v/>
      </c>
      <c r="W4550" s="59" t="str">
        <f t="shared" si="569"/>
        <v/>
      </c>
      <c r="X4550" s="59" t="str">
        <f t="shared" si="572"/>
        <v/>
      </c>
      <c r="AC4550" s="50">
        <f t="shared" si="573"/>
        <v>0</v>
      </c>
      <c r="AD4550" s="43">
        <f t="shared" si="574"/>
        <v>0</v>
      </c>
      <c r="AE4550" s="50">
        <f t="shared" si="575"/>
        <v>0</v>
      </c>
    </row>
    <row r="4551" spans="1:31">
      <c r="A4551" s="59" t="str">
        <f t="shared" si="570"/>
        <v/>
      </c>
      <c r="B4551" s="59" t="str">
        <f t="shared" si="568"/>
        <v/>
      </c>
      <c r="V4551" s="59" t="str">
        <f t="shared" si="571"/>
        <v/>
      </c>
      <c r="W4551" s="59" t="str">
        <f t="shared" si="569"/>
        <v/>
      </c>
      <c r="X4551" s="59" t="str">
        <f t="shared" si="572"/>
        <v/>
      </c>
      <c r="AC4551" s="50">
        <f t="shared" si="573"/>
        <v>0</v>
      </c>
      <c r="AD4551" s="43">
        <f t="shared" si="574"/>
        <v>0</v>
      </c>
      <c r="AE4551" s="50">
        <f t="shared" si="575"/>
        <v>0</v>
      </c>
    </row>
    <row r="4552" spans="1:31">
      <c r="A4552" s="59" t="str">
        <f t="shared" si="570"/>
        <v/>
      </c>
      <c r="B4552" s="59" t="str">
        <f t="shared" si="568"/>
        <v/>
      </c>
      <c r="V4552" s="59" t="str">
        <f t="shared" si="571"/>
        <v/>
      </c>
      <c r="W4552" s="59" t="str">
        <f t="shared" si="569"/>
        <v/>
      </c>
      <c r="X4552" s="59" t="str">
        <f t="shared" si="572"/>
        <v/>
      </c>
      <c r="AC4552" s="50">
        <f t="shared" si="573"/>
        <v>0</v>
      </c>
      <c r="AD4552" s="43">
        <f t="shared" si="574"/>
        <v>0</v>
      </c>
      <c r="AE4552" s="50">
        <f t="shared" si="575"/>
        <v>0</v>
      </c>
    </row>
    <row r="4553" spans="1:31">
      <c r="A4553" s="59" t="str">
        <f t="shared" si="570"/>
        <v/>
      </c>
      <c r="B4553" s="59" t="str">
        <f t="shared" si="568"/>
        <v/>
      </c>
      <c r="V4553" s="59" t="str">
        <f t="shared" si="571"/>
        <v/>
      </c>
      <c r="W4553" s="59" t="str">
        <f t="shared" si="569"/>
        <v/>
      </c>
      <c r="X4553" s="59" t="str">
        <f t="shared" si="572"/>
        <v/>
      </c>
      <c r="AC4553" s="50">
        <f t="shared" si="573"/>
        <v>0</v>
      </c>
      <c r="AD4553" s="43">
        <f t="shared" si="574"/>
        <v>0</v>
      </c>
      <c r="AE4553" s="50">
        <f t="shared" si="575"/>
        <v>0</v>
      </c>
    </row>
    <row r="4554" spans="1:31">
      <c r="A4554" s="59" t="str">
        <f t="shared" si="570"/>
        <v/>
      </c>
      <c r="B4554" s="59" t="str">
        <f t="shared" si="568"/>
        <v/>
      </c>
      <c r="V4554" s="59" t="str">
        <f t="shared" si="571"/>
        <v/>
      </c>
      <c r="W4554" s="59" t="str">
        <f t="shared" si="569"/>
        <v/>
      </c>
      <c r="X4554" s="59" t="str">
        <f t="shared" si="572"/>
        <v/>
      </c>
      <c r="AC4554" s="50">
        <f t="shared" si="573"/>
        <v>0</v>
      </c>
      <c r="AD4554" s="43">
        <f t="shared" si="574"/>
        <v>0</v>
      </c>
      <c r="AE4554" s="50">
        <f t="shared" si="575"/>
        <v>0</v>
      </c>
    </row>
    <row r="4555" spans="1:31">
      <c r="A4555" s="59" t="str">
        <f t="shared" si="570"/>
        <v/>
      </c>
      <c r="B4555" s="59" t="str">
        <f t="shared" si="568"/>
        <v/>
      </c>
      <c r="V4555" s="59" t="str">
        <f t="shared" si="571"/>
        <v/>
      </c>
      <c r="W4555" s="59" t="str">
        <f t="shared" si="569"/>
        <v/>
      </c>
      <c r="X4555" s="59" t="str">
        <f t="shared" si="572"/>
        <v/>
      </c>
      <c r="AC4555" s="50">
        <f t="shared" si="573"/>
        <v>0</v>
      </c>
      <c r="AD4555" s="43">
        <f t="shared" si="574"/>
        <v>0</v>
      </c>
      <c r="AE4555" s="50">
        <f t="shared" si="575"/>
        <v>0</v>
      </c>
    </row>
    <row r="4556" spans="1:31">
      <c r="A4556" s="59" t="str">
        <f t="shared" si="570"/>
        <v/>
      </c>
      <c r="B4556" s="59" t="str">
        <f t="shared" si="568"/>
        <v/>
      </c>
      <c r="V4556" s="59" t="str">
        <f t="shared" si="571"/>
        <v/>
      </c>
      <c r="W4556" s="59" t="str">
        <f t="shared" si="569"/>
        <v/>
      </c>
      <c r="X4556" s="59" t="str">
        <f t="shared" si="572"/>
        <v/>
      </c>
      <c r="AC4556" s="50">
        <f t="shared" si="573"/>
        <v>0</v>
      </c>
      <c r="AD4556" s="43">
        <f t="shared" si="574"/>
        <v>0</v>
      </c>
      <c r="AE4556" s="50">
        <f t="shared" si="575"/>
        <v>0</v>
      </c>
    </row>
    <row r="4557" spans="1:31">
      <c r="A4557" s="59" t="str">
        <f t="shared" si="570"/>
        <v/>
      </c>
      <c r="B4557" s="59" t="str">
        <f t="shared" si="568"/>
        <v/>
      </c>
      <c r="V4557" s="59" t="str">
        <f t="shared" si="571"/>
        <v/>
      </c>
      <c r="W4557" s="59" t="str">
        <f t="shared" si="569"/>
        <v/>
      </c>
      <c r="X4557" s="59" t="str">
        <f t="shared" si="572"/>
        <v/>
      </c>
      <c r="AC4557" s="50">
        <f t="shared" si="573"/>
        <v>0</v>
      </c>
      <c r="AD4557" s="43">
        <f t="shared" si="574"/>
        <v>0</v>
      </c>
      <c r="AE4557" s="50">
        <f t="shared" si="575"/>
        <v>0</v>
      </c>
    </row>
    <row r="4558" spans="1:31">
      <c r="A4558" s="59" t="str">
        <f t="shared" si="570"/>
        <v/>
      </c>
      <c r="B4558" s="59" t="str">
        <f t="shared" si="568"/>
        <v/>
      </c>
      <c r="V4558" s="59" t="str">
        <f t="shared" si="571"/>
        <v/>
      </c>
      <c r="W4558" s="59" t="str">
        <f t="shared" si="569"/>
        <v/>
      </c>
      <c r="X4558" s="59" t="str">
        <f t="shared" si="572"/>
        <v/>
      </c>
      <c r="AC4558" s="50">
        <f t="shared" si="573"/>
        <v>0</v>
      </c>
      <c r="AD4558" s="43">
        <f t="shared" si="574"/>
        <v>0</v>
      </c>
      <c r="AE4558" s="50">
        <f t="shared" si="575"/>
        <v>0</v>
      </c>
    </row>
    <row r="4559" spans="1:31">
      <c r="A4559" s="59" t="str">
        <f t="shared" si="570"/>
        <v/>
      </c>
      <c r="B4559" s="59" t="str">
        <f t="shared" si="568"/>
        <v/>
      </c>
      <c r="V4559" s="59" t="str">
        <f t="shared" si="571"/>
        <v/>
      </c>
      <c r="W4559" s="59" t="str">
        <f t="shared" si="569"/>
        <v/>
      </c>
      <c r="X4559" s="59" t="str">
        <f t="shared" si="572"/>
        <v/>
      </c>
      <c r="AC4559" s="50">
        <f t="shared" si="573"/>
        <v>0</v>
      </c>
      <c r="AD4559" s="43">
        <f t="shared" si="574"/>
        <v>0</v>
      </c>
      <c r="AE4559" s="50">
        <f t="shared" si="575"/>
        <v>0</v>
      </c>
    </row>
    <row r="4560" spans="1:31">
      <c r="A4560" s="59" t="str">
        <f t="shared" si="570"/>
        <v/>
      </c>
      <c r="B4560" s="59" t="str">
        <f t="shared" si="568"/>
        <v/>
      </c>
      <c r="V4560" s="59" t="str">
        <f t="shared" si="571"/>
        <v/>
      </c>
      <c r="W4560" s="59" t="str">
        <f t="shared" si="569"/>
        <v/>
      </c>
      <c r="X4560" s="59" t="str">
        <f t="shared" si="572"/>
        <v/>
      </c>
      <c r="AC4560" s="50">
        <f t="shared" si="573"/>
        <v>0</v>
      </c>
      <c r="AD4560" s="43">
        <f t="shared" si="574"/>
        <v>0</v>
      </c>
      <c r="AE4560" s="50">
        <f t="shared" si="575"/>
        <v>0</v>
      </c>
    </row>
    <row r="4561" spans="1:31">
      <c r="A4561" s="59" t="str">
        <f t="shared" si="570"/>
        <v/>
      </c>
      <c r="B4561" s="59" t="str">
        <f t="shared" si="568"/>
        <v/>
      </c>
      <c r="V4561" s="59" t="str">
        <f t="shared" si="571"/>
        <v/>
      </c>
      <c r="W4561" s="59" t="str">
        <f t="shared" si="569"/>
        <v/>
      </c>
      <c r="X4561" s="59" t="str">
        <f t="shared" si="572"/>
        <v/>
      </c>
      <c r="AC4561" s="50">
        <f t="shared" si="573"/>
        <v>0</v>
      </c>
      <c r="AD4561" s="43">
        <f t="shared" si="574"/>
        <v>0</v>
      </c>
      <c r="AE4561" s="50">
        <f t="shared" si="575"/>
        <v>0</v>
      </c>
    </row>
    <row r="4562" spans="1:31">
      <c r="A4562" s="59" t="str">
        <f t="shared" si="570"/>
        <v/>
      </c>
      <c r="B4562" s="59" t="str">
        <f t="shared" si="568"/>
        <v/>
      </c>
      <c r="V4562" s="59" t="str">
        <f t="shared" si="571"/>
        <v/>
      </c>
      <c r="W4562" s="59" t="str">
        <f t="shared" si="569"/>
        <v/>
      </c>
      <c r="X4562" s="59" t="str">
        <f t="shared" si="572"/>
        <v/>
      </c>
      <c r="AC4562" s="50">
        <f t="shared" si="573"/>
        <v>0</v>
      </c>
      <c r="AD4562" s="43">
        <f t="shared" si="574"/>
        <v>0</v>
      </c>
      <c r="AE4562" s="50">
        <f t="shared" si="575"/>
        <v>0</v>
      </c>
    </row>
    <row r="4563" spans="1:31">
      <c r="A4563" s="59" t="str">
        <f t="shared" si="570"/>
        <v/>
      </c>
      <c r="B4563" s="59" t="str">
        <f t="shared" si="568"/>
        <v/>
      </c>
      <c r="V4563" s="59" t="str">
        <f t="shared" si="571"/>
        <v/>
      </c>
      <c r="W4563" s="59" t="str">
        <f t="shared" si="569"/>
        <v/>
      </c>
      <c r="X4563" s="59" t="str">
        <f t="shared" si="572"/>
        <v/>
      </c>
      <c r="AC4563" s="50">
        <f t="shared" si="573"/>
        <v>0</v>
      </c>
      <c r="AD4563" s="43">
        <f t="shared" si="574"/>
        <v>0</v>
      </c>
      <c r="AE4563" s="50">
        <f t="shared" si="575"/>
        <v>0</v>
      </c>
    </row>
    <row r="4564" spans="1:31">
      <c r="A4564" s="59" t="str">
        <f t="shared" si="570"/>
        <v/>
      </c>
      <c r="B4564" s="59" t="str">
        <f t="shared" si="568"/>
        <v/>
      </c>
      <c r="V4564" s="59" t="str">
        <f t="shared" si="571"/>
        <v/>
      </c>
      <c r="W4564" s="59" t="str">
        <f t="shared" si="569"/>
        <v/>
      </c>
      <c r="X4564" s="59" t="str">
        <f t="shared" si="572"/>
        <v/>
      </c>
      <c r="AC4564" s="50">
        <f t="shared" si="573"/>
        <v>0</v>
      </c>
      <c r="AD4564" s="43">
        <f t="shared" si="574"/>
        <v>0</v>
      </c>
      <c r="AE4564" s="50">
        <f t="shared" si="575"/>
        <v>0</v>
      </c>
    </row>
    <row r="4565" spans="1:31">
      <c r="A4565" s="59" t="str">
        <f t="shared" si="570"/>
        <v/>
      </c>
      <c r="B4565" s="59" t="str">
        <f t="shared" si="568"/>
        <v/>
      </c>
      <c r="V4565" s="59" t="str">
        <f t="shared" si="571"/>
        <v/>
      </c>
      <c r="W4565" s="59" t="str">
        <f t="shared" si="569"/>
        <v/>
      </c>
      <c r="X4565" s="59" t="str">
        <f t="shared" si="572"/>
        <v/>
      </c>
      <c r="AC4565" s="50">
        <f t="shared" si="573"/>
        <v>0</v>
      </c>
      <c r="AD4565" s="43">
        <f t="shared" si="574"/>
        <v>0</v>
      </c>
      <c r="AE4565" s="50">
        <f t="shared" si="575"/>
        <v>0</v>
      </c>
    </row>
    <row r="4566" spans="1:31">
      <c r="A4566" s="59" t="str">
        <f t="shared" si="570"/>
        <v/>
      </c>
      <c r="B4566" s="59" t="str">
        <f t="shared" si="568"/>
        <v/>
      </c>
      <c r="V4566" s="59" t="str">
        <f t="shared" si="571"/>
        <v/>
      </c>
      <c r="W4566" s="59" t="str">
        <f t="shared" si="569"/>
        <v/>
      </c>
      <c r="X4566" s="59" t="str">
        <f t="shared" si="572"/>
        <v/>
      </c>
      <c r="AC4566" s="50">
        <f t="shared" si="573"/>
        <v>0</v>
      </c>
      <c r="AD4566" s="43">
        <f t="shared" si="574"/>
        <v>0</v>
      </c>
      <c r="AE4566" s="50">
        <f t="shared" si="575"/>
        <v>0</v>
      </c>
    </row>
    <row r="4567" spans="1:31">
      <c r="A4567" s="59" t="str">
        <f t="shared" si="570"/>
        <v/>
      </c>
      <c r="B4567" s="59" t="str">
        <f t="shared" si="568"/>
        <v/>
      </c>
      <c r="V4567" s="59" t="str">
        <f t="shared" si="571"/>
        <v/>
      </c>
      <c r="W4567" s="59" t="str">
        <f t="shared" si="569"/>
        <v/>
      </c>
      <c r="X4567" s="59" t="str">
        <f t="shared" si="572"/>
        <v/>
      </c>
      <c r="AC4567" s="50">
        <f t="shared" si="573"/>
        <v>0</v>
      </c>
      <c r="AD4567" s="43">
        <f t="shared" si="574"/>
        <v>0</v>
      </c>
      <c r="AE4567" s="50">
        <f t="shared" si="575"/>
        <v>0</v>
      </c>
    </row>
    <row r="4568" spans="1:31">
      <c r="A4568" s="59" t="str">
        <f t="shared" si="570"/>
        <v/>
      </c>
      <c r="B4568" s="59" t="str">
        <f t="shared" si="568"/>
        <v/>
      </c>
      <c r="V4568" s="59" t="str">
        <f t="shared" si="571"/>
        <v/>
      </c>
      <c r="W4568" s="59" t="str">
        <f t="shared" si="569"/>
        <v/>
      </c>
      <c r="X4568" s="59" t="str">
        <f t="shared" si="572"/>
        <v/>
      </c>
      <c r="AC4568" s="50">
        <f t="shared" si="573"/>
        <v>0</v>
      </c>
      <c r="AD4568" s="43">
        <f t="shared" si="574"/>
        <v>0</v>
      </c>
      <c r="AE4568" s="50">
        <f t="shared" si="575"/>
        <v>0</v>
      </c>
    </row>
    <row r="4569" spans="1:31">
      <c r="A4569" s="59" t="str">
        <f t="shared" si="570"/>
        <v/>
      </c>
      <c r="B4569" s="59" t="str">
        <f t="shared" si="568"/>
        <v/>
      </c>
      <c r="V4569" s="59" t="str">
        <f t="shared" si="571"/>
        <v/>
      </c>
      <c r="W4569" s="59" t="str">
        <f t="shared" si="569"/>
        <v/>
      </c>
      <c r="X4569" s="59" t="str">
        <f t="shared" si="572"/>
        <v/>
      </c>
      <c r="AC4569" s="50">
        <f t="shared" si="573"/>
        <v>0</v>
      </c>
      <c r="AD4569" s="43">
        <f t="shared" si="574"/>
        <v>0</v>
      </c>
      <c r="AE4569" s="50">
        <f t="shared" si="575"/>
        <v>0</v>
      </c>
    </row>
    <row r="4570" spans="1:31">
      <c r="A4570" s="59" t="str">
        <f t="shared" si="570"/>
        <v/>
      </c>
      <c r="B4570" s="59" t="str">
        <f t="shared" si="568"/>
        <v/>
      </c>
      <c r="V4570" s="59" t="str">
        <f t="shared" si="571"/>
        <v/>
      </c>
      <c r="W4570" s="59" t="str">
        <f t="shared" si="569"/>
        <v/>
      </c>
      <c r="X4570" s="59" t="str">
        <f t="shared" si="572"/>
        <v/>
      </c>
      <c r="AC4570" s="50">
        <f t="shared" si="573"/>
        <v>0</v>
      </c>
      <c r="AD4570" s="43">
        <f t="shared" si="574"/>
        <v>0</v>
      </c>
      <c r="AE4570" s="50">
        <f t="shared" si="575"/>
        <v>0</v>
      </c>
    </row>
    <row r="4571" spans="1:31">
      <c r="A4571" s="59" t="str">
        <f t="shared" si="570"/>
        <v/>
      </c>
      <c r="B4571" s="59" t="str">
        <f t="shared" si="568"/>
        <v/>
      </c>
      <c r="V4571" s="59" t="str">
        <f t="shared" si="571"/>
        <v/>
      </c>
      <c r="W4571" s="59" t="str">
        <f t="shared" si="569"/>
        <v/>
      </c>
      <c r="X4571" s="59" t="str">
        <f t="shared" si="572"/>
        <v/>
      </c>
      <c r="AC4571" s="50">
        <f t="shared" si="573"/>
        <v>0</v>
      </c>
      <c r="AD4571" s="43">
        <f t="shared" si="574"/>
        <v>0</v>
      </c>
      <c r="AE4571" s="50">
        <f t="shared" si="575"/>
        <v>0</v>
      </c>
    </row>
    <row r="4572" spans="1:31">
      <c r="A4572" s="59" t="str">
        <f t="shared" si="570"/>
        <v/>
      </c>
      <c r="B4572" s="59" t="str">
        <f t="shared" si="568"/>
        <v/>
      </c>
      <c r="V4572" s="59" t="str">
        <f t="shared" si="571"/>
        <v/>
      </c>
      <c r="W4572" s="59" t="str">
        <f t="shared" si="569"/>
        <v/>
      </c>
      <c r="X4572" s="59" t="str">
        <f t="shared" si="572"/>
        <v/>
      </c>
      <c r="AC4572" s="50">
        <f t="shared" si="573"/>
        <v>0</v>
      </c>
      <c r="AD4572" s="43">
        <f t="shared" si="574"/>
        <v>0</v>
      </c>
      <c r="AE4572" s="50">
        <f t="shared" si="575"/>
        <v>0</v>
      </c>
    </row>
    <row r="4573" spans="1:31">
      <c r="A4573" s="59" t="str">
        <f t="shared" si="570"/>
        <v/>
      </c>
      <c r="B4573" s="59" t="str">
        <f t="shared" si="568"/>
        <v/>
      </c>
      <c r="V4573" s="59" t="str">
        <f t="shared" si="571"/>
        <v/>
      </c>
      <c r="W4573" s="59" t="str">
        <f t="shared" si="569"/>
        <v/>
      </c>
      <c r="X4573" s="59" t="str">
        <f t="shared" si="572"/>
        <v/>
      </c>
      <c r="AC4573" s="50">
        <f t="shared" si="573"/>
        <v>0</v>
      </c>
      <c r="AD4573" s="43">
        <f t="shared" si="574"/>
        <v>0</v>
      </c>
      <c r="AE4573" s="50">
        <f t="shared" si="575"/>
        <v>0</v>
      </c>
    </row>
    <row r="4574" spans="1:31">
      <c r="A4574" s="59" t="str">
        <f t="shared" si="570"/>
        <v/>
      </c>
      <c r="B4574" s="59" t="str">
        <f t="shared" si="568"/>
        <v/>
      </c>
      <c r="V4574" s="59" t="str">
        <f t="shared" si="571"/>
        <v/>
      </c>
      <c r="W4574" s="59" t="str">
        <f t="shared" si="569"/>
        <v/>
      </c>
      <c r="X4574" s="59" t="str">
        <f t="shared" si="572"/>
        <v/>
      </c>
      <c r="AC4574" s="50">
        <f t="shared" si="573"/>
        <v>0</v>
      </c>
      <c r="AD4574" s="43">
        <f t="shared" si="574"/>
        <v>0</v>
      </c>
      <c r="AE4574" s="50">
        <f t="shared" si="575"/>
        <v>0</v>
      </c>
    </row>
    <row r="4575" spans="1:31">
      <c r="A4575" s="59" t="str">
        <f t="shared" si="570"/>
        <v/>
      </c>
      <c r="B4575" s="59" t="str">
        <f t="shared" si="568"/>
        <v/>
      </c>
      <c r="V4575" s="59" t="str">
        <f t="shared" si="571"/>
        <v/>
      </c>
      <c r="W4575" s="59" t="str">
        <f t="shared" si="569"/>
        <v/>
      </c>
      <c r="X4575" s="59" t="str">
        <f t="shared" si="572"/>
        <v/>
      </c>
      <c r="AC4575" s="50">
        <f t="shared" si="573"/>
        <v>0</v>
      </c>
      <c r="AD4575" s="43">
        <f t="shared" si="574"/>
        <v>0</v>
      </c>
      <c r="AE4575" s="50">
        <f t="shared" si="575"/>
        <v>0</v>
      </c>
    </row>
    <row r="4576" spans="1:31">
      <c r="A4576" s="59" t="str">
        <f t="shared" si="570"/>
        <v/>
      </c>
      <c r="B4576" s="59" t="str">
        <f t="shared" si="568"/>
        <v/>
      </c>
      <c r="V4576" s="59" t="str">
        <f t="shared" si="571"/>
        <v/>
      </c>
      <c r="W4576" s="59" t="str">
        <f t="shared" si="569"/>
        <v/>
      </c>
      <c r="X4576" s="59" t="str">
        <f t="shared" si="572"/>
        <v/>
      </c>
      <c r="AC4576" s="50">
        <f t="shared" si="573"/>
        <v>0</v>
      </c>
      <c r="AD4576" s="43">
        <f t="shared" si="574"/>
        <v>0</v>
      </c>
      <c r="AE4576" s="50">
        <f t="shared" si="575"/>
        <v>0</v>
      </c>
    </row>
    <row r="4577" spans="1:31">
      <c r="A4577" s="59" t="str">
        <f t="shared" si="570"/>
        <v/>
      </c>
      <c r="B4577" s="59" t="str">
        <f t="shared" ref="B4577:B4640" si="576">IF(C4577&lt;&gt;"",LEFT(C4577,9),"")</f>
        <v/>
      </c>
      <c r="V4577" s="59" t="str">
        <f t="shared" si="571"/>
        <v/>
      </c>
      <c r="W4577" s="59" t="str">
        <f t="shared" si="569"/>
        <v/>
      </c>
      <c r="X4577" s="59" t="str">
        <f t="shared" si="572"/>
        <v/>
      </c>
      <c r="AC4577" s="50">
        <f t="shared" si="573"/>
        <v>0</v>
      </c>
      <c r="AD4577" s="43">
        <f t="shared" si="574"/>
        <v>0</v>
      </c>
      <c r="AE4577" s="50">
        <f t="shared" si="575"/>
        <v>0</v>
      </c>
    </row>
    <row r="4578" spans="1:31">
      <c r="A4578" s="59" t="str">
        <f t="shared" si="570"/>
        <v/>
      </c>
      <c r="B4578" s="59" t="str">
        <f t="shared" si="576"/>
        <v/>
      </c>
      <c r="V4578" s="59" t="str">
        <f t="shared" si="571"/>
        <v/>
      </c>
      <c r="W4578" s="59" t="str">
        <f t="shared" si="569"/>
        <v/>
      </c>
      <c r="X4578" s="59" t="str">
        <f t="shared" si="572"/>
        <v/>
      </c>
      <c r="AC4578" s="50">
        <f t="shared" si="573"/>
        <v>0</v>
      </c>
      <c r="AD4578" s="43">
        <f t="shared" si="574"/>
        <v>0</v>
      </c>
      <c r="AE4578" s="50">
        <f t="shared" si="575"/>
        <v>0</v>
      </c>
    </row>
    <row r="4579" spans="1:31">
      <c r="A4579" s="59" t="str">
        <f t="shared" si="570"/>
        <v/>
      </c>
      <c r="B4579" s="59" t="str">
        <f t="shared" si="576"/>
        <v/>
      </c>
      <c r="V4579" s="59" t="str">
        <f t="shared" si="571"/>
        <v/>
      </c>
      <c r="W4579" s="59" t="str">
        <f t="shared" si="569"/>
        <v/>
      </c>
      <c r="X4579" s="59" t="str">
        <f t="shared" si="572"/>
        <v/>
      </c>
      <c r="AC4579" s="50">
        <f t="shared" si="573"/>
        <v>0</v>
      </c>
      <c r="AD4579" s="43">
        <f t="shared" si="574"/>
        <v>0</v>
      </c>
      <c r="AE4579" s="50">
        <f t="shared" si="575"/>
        <v>0</v>
      </c>
    </row>
    <row r="4580" spans="1:31">
      <c r="A4580" s="59" t="str">
        <f t="shared" si="570"/>
        <v/>
      </c>
      <c r="B4580" s="59" t="str">
        <f t="shared" si="576"/>
        <v/>
      </c>
      <c r="V4580" s="59" t="str">
        <f t="shared" si="571"/>
        <v/>
      </c>
      <c r="W4580" s="59" t="str">
        <f t="shared" si="569"/>
        <v/>
      </c>
      <c r="X4580" s="59" t="str">
        <f t="shared" si="572"/>
        <v/>
      </c>
      <c r="AC4580" s="50">
        <f t="shared" si="573"/>
        <v>0</v>
      </c>
      <c r="AD4580" s="43">
        <f t="shared" si="574"/>
        <v>0</v>
      </c>
      <c r="AE4580" s="50">
        <f t="shared" si="575"/>
        <v>0</v>
      </c>
    </row>
    <row r="4581" spans="1:31">
      <c r="A4581" s="59" t="str">
        <f t="shared" si="570"/>
        <v/>
      </c>
      <c r="B4581" s="59" t="str">
        <f t="shared" si="576"/>
        <v/>
      </c>
      <c r="V4581" s="59" t="str">
        <f t="shared" si="571"/>
        <v/>
      </c>
      <c r="W4581" s="59" t="str">
        <f t="shared" si="569"/>
        <v/>
      </c>
      <c r="X4581" s="59" t="str">
        <f t="shared" si="572"/>
        <v/>
      </c>
      <c r="AC4581" s="50">
        <f t="shared" si="573"/>
        <v>0</v>
      </c>
      <c r="AD4581" s="43">
        <f t="shared" si="574"/>
        <v>0</v>
      </c>
      <c r="AE4581" s="50">
        <f t="shared" si="575"/>
        <v>0</v>
      </c>
    </row>
    <row r="4582" spans="1:31">
      <c r="A4582" s="59" t="str">
        <f t="shared" si="570"/>
        <v/>
      </c>
      <c r="B4582" s="59" t="str">
        <f t="shared" si="576"/>
        <v/>
      </c>
      <c r="V4582" s="59" t="str">
        <f t="shared" si="571"/>
        <v/>
      </c>
      <c r="W4582" s="59" t="str">
        <f t="shared" si="569"/>
        <v/>
      </c>
      <c r="X4582" s="59" t="str">
        <f t="shared" si="572"/>
        <v/>
      </c>
      <c r="AC4582" s="50">
        <f t="shared" si="573"/>
        <v>0</v>
      </c>
      <c r="AD4582" s="43">
        <f t="shared" si="574"/>
        <v>0</v>
      </c>
      <c r="AE4582" s="50">
        <f t="shared" si="575"/>
        <v>0</v>
      </c>
    </row>
    <row r="4583" spans="1:31">
      <c r="A4583" s="59" t="str">
        <f t="shared" si="570"/>
        <v/>
      </c>
      <c r="B4583" s="59" t="str">
        <f t="shared" si="576"/>
        <v/>
      </c>
      <c r="V4583" s="59" t="str">
        <f t="shared" si="571"/>
        <v/>
      </c>
      <c r="W4583" s="59" t="str">
        <f t="shared" si="569"/>
        <v/>
      </c>
      <c r="X4583" s="59" t="str">
        <f t="shared" si="572"/>
        <v/>
      </c>
      <c r="AC4583" s="50">
        <f t="shared" si="573"/>
        <v>0</v>
      </c>
      <c r="AD4583" s="43">
        <f t="shared" si="574"/>
        <v>0</v>
      </c>
      <c r="AE4583" s="50">
        <f t="shared" si="575"/>
        <v>0</v>
      </c>
    </row>
    <row r="4584" spans="1:31">
      <c r="A4584" s="59" t="str">
        <f t="shared" si="570"/>
        <v/>
      </c>
      <c r="B4584" s="59" t="str">
        <f t="shared" si="576"/>
        <v/>
      </c>
      <c r="V4584" s="59" t="str">
        <f t="shared" si="571"/>
        <v/>
      </c>
      <c r="W4584" s="59" t="str">
        <f t="shared" si="569"/>
        <v/>
      </c>
      <c r="X4584" s="59" t="str">
        <f t="shared" si="572"/>
        <v/>
      </c>
      <c r="AC4584" s="50">
        <f t="shared" si="573"/>
        <v>0</v>
      </c>
      <c r="AD4584" s="43">
        <f t="shared" si="574"/>
        <v>0</v>
      </c>
      <c r="AE4584" s="50">
        <f t="shared" si="575"/>
        <v>0</v>
      </c>
    </row>
    <row r="4585" spans="1:31">
      <c r="A4585" s="59" t="str">
        <f t="shared" si="570"/>
        <v/>
      </c>
      <c r="B4585" s="59" t="str">
        <f t="shared" si="576"/>
        <v/>
      </c>
      <c r="V4585" s="59" t="str">
        <f t="shared" si="571"/>
        <v/>
      </c>
      <c r="W4585" s="59" t="str">
        <f t="shared" si="569"/>
        <v/>
      </c>
      <c r="X4585" s="59" t="str">
        <f t="shared" si="572"/>
        <v/>
      </c>
      <c r="AC4585" s="50">
        <f t="shared" si="573"/>
        <v>0</v>
      </c>
      <c r="AD4585" s="43">
        <f t="shared" si="574"/>
        <v>0</v>
      </c>
      <c r="AE4585" s="50">
        <f t="shared" si="575"/>
        <v>0</v>
      </c>
    </row>
    <row r="4586" spans="1:31">
      <c r="A4586" s="59" t="str">
        <f t="shared" si="570"/>
        <v/>
      </c>
      <c r="B4586" s="59" t="str">
        <f t="shared" si="576"/>
        <v/>
      </c>
      <c r="V4586" s="59" t="str">
        <f t="shared" si="571"/>
        <v/>
      </c>
      <c r="W4586" s="59" t="str">
        <f t="shared" si="569"/>
        <v/>
      </c>
      <c r="X4586" s="59" t="str">
        <f t="shared" si="572"/>
        <v/>
      </c>
      <c r="AC4586" s="50">
        <f t="shared" si="573"/>
        <v>0</v>
      </c>
      <c r="AD4586" s="43">
        <f t="shared" si="574"/>
        <v>0</v>
      </c>
      <c r="AE4586" s="50">
        <f t="shared" si="575"/>
        <v>0</v>
      </c>
    </row>
    <row r="4587" spans="1:31">
      <c r="A4587" s="59" t="str">
        <f t="shared" si="570"/>
        <v/>
      </c>
      <c r="B4587" s="59" t="str">
        <f t="shared" si="576"/>
        <v/>
      </c>
      <c r="V4587" s="59" t="str">
        <f t="shared" si="571"/>
        <v/>
      </c>
      <c r="W4587" s="59" t="str">
        <f t="shared" si="569"/>
        <v/>
      </c>
      <c r="X4587" s="59" t="str">
        <f t="shared" si="572"/>
        <v/>
      </c>
      <c r="AC4587" s="50">
        <f t="shared" si="573"/>
        <v>0</v>
      </c>
      <c r="AD4587" s="43">
        <f t="shared" si="574"/>
        <v>0</v>
      </c>
      <c r="AE4587" s="50">
        <f t="shared" si="575"/>
        <v>0</v>
      </c>
    </row>
    <row r="4588" spans="1:31">
      <c r="A4588" s="59" t="str">
        <f t="shared" si="570"/>
        <v/>
      </c>
      <c r="B4588" s="59" t="str">
        <f t="shared" si="576"/>
        <v/>
      </c>
      <c r="V4588" s="59" t="str">
        <f t="shared" si="571"/>
        <v/>
      </c>
      <c r="W4588" s="59" t="str">
        <f t="shared" si="569"/>
        <v/>
      </c>
      <c r="X4588" s="59" t="str">
        <f t="shared" si="572"/>
        <v/>
      </c>
      <c r="AC4588" s="50">
        <f t="shared" si="573"/>
        <v>0</v>
      </c>
      <c r="AD4588" s="43">
        <f t="shared" si="574"/>
        <v>0</v>
      </c>
      <c r="AE4588" s="50">
        <f t="shared" si="575"/>
        <v>0</v>
      </c>
    </row>
    <row r="4589" spans="1:31">
      <c r="A4589" s="59" t="str">
        <f t="shared" si="570"/>
        <v/>
      </c>
      <c r="B4589" s="59" t="str">
        <f t="shared" si="576"/>
        <v/>
      </c>
      <c r="V4589" s="59" t="str">
        <f t="shared" si="571"/>
        <v/>
      </c>
      <c r="W4589" s="59" t="str">
        <f t="shared" si="569"/>
        <v/>
      </c>
      <c r="X4589" s="59" t="str">
        <f t="shared" si="572"/>
        <v/>
      </c>
      <c r="AC4589" s="50">
        <f t="shared" si="573"/>
        <v>0</v>
      </c>
      <c r="AD4589" s="43">
        <f t="shared" si="574"/>
        <v>0</v>
      </c>
      <c r="AE4589" s="50">
        <f t="shared" si="575"/>
        <v>0</v>
      </c>
    </row>
    <row r="4590" spans="1:31">
      <c r="A4590" s="59" t="str">
        <f t="shared" si="570"/>
        <v/>
      </c>
      <c r="B4590" s="59" t="str">
        <f t="shared" si="576"/>
        <v/>
      </c>
      <c r="V4590" s="59" t="str">
        <f t="shared" si="571"/>
        <v/>
      </c>
      <c r="W4590" s="59" t="str">
        <f t="shared" si="569"/>
        <v/>
      </c>
      <c r="X4590" s="59" t="str">
        <f t="shared" si="572"/>
        <v/>
      </c>
      <c r="AC4590" s="50">
        <f t="shared" si="573"/>
        <v>0</v>
      </c>
      <c r="AD4590" s="43">
        <f t="shared" si="574"/>
        <v>0</v>
      </c>
      <c r="AE4590" s="50">
        <f t="shared" si="575"/>
        <v>0</v>
      </c>
    </row>
    <row r="4591" spans="1:31">
      <c r="A4591" s="59" t="str">
        <f t="shared" si="570"/>
        <v/>
      </c>
      <c r="B4591" s="59" t="str">
        <f t="shared" si="576"/>
        <v/>
      </c>
      <c r="V4591" s="59" t="str">
        <f t="shared" si="571"/>
        <v/>
      </c>
      <c r="W4591" s="59" t="str">
        <f t="shared" si="569"/>
        <v/>
      </c>
      <c r="X4591" s="59" t="str">
        <f t="shared" si="572"/>
        <v/>
      </c>
      <c r="AC4591" s="50">
        <f t="shared" si="573"/>
        <v>0</v>
      </c>
      <c r="AD4591" s="43">
        <f t="shared" si="574"/>
        <v>0</v>
      </c>
      <c r="AE4591" s="50">
        <f t="shared" si="575"/>
        <v>0</v>
      </c>
    </row>
    <row r="4592" spans="1:31">
      <c r="A4592" s="59" t="str">
        <f t="shared" si="570"/>
        <v/>
      </c>
      <c r="B4592" s="59" t="str">
        <f t="shared" si="576"/>
        <v/>
      </c>
      <c r="V4592" s="59" t="str">
        <f t="shared" si="571"/>
        <v/>
      </c>
      <c r="W4592" s="59" t="str">
        <f t="shared" si="569"/>
        <v/>
      </c>
      <c r="X4592" s="59" t="str">
        <f t="shared" si="572"/>
        <v/>
      </c>
      <c r="AC4592" s="50">
        <f t="shared" si="573"/>
        <v>0</v>
      </c>
      <c r="AD4592" s="43">
        <f t="shared" si="574"/>
        <v>0</v>
      </c>
      <c r="AE4592" s="50">
        <f t="shared" si="575"/>
        <v>0</v>
      </c>
    </row>
    <row r="4593" spans="1:31">
      <c r="A4593" s="59" t="str">
        <f t="shared" si="570"/>
        <v/>
      </c>
      <c r="B4593" s="59" t="str">
        <f t="shared" si="576"/>
        <v/>
      </c>
      <c r="V4593" s="59" t="str">
        <f t="shared" si="571"/>
        <v/>
      </c>
      <c r="W4593" s="59" t="str">
        <f t="shared" si="569"/>
        <v/>
      </c>
      <c r="X4593" s="59" t="str">
        <f t="shared" si="572"/>
        <v/>
      </c>
      <c r="AC4593" s="50">
        <f t="shared" si="573"/>
        <v>0</v>
      </c>
      <c r="AD4593" s="43">
        <f t="shared" si="574"/>
        <v>0</v>
      </c>
      <c r="AE4593" s="50">
        <f t="shared" si="575"/>
        <v>0</v>
      </c>
    </row>
    <row r="4594" spans="1:31">
      <c r="A4594" s="59" t="str">
        <f t="shared" si="570"/>
        <v/>
      </c>
      <c r="B4594" s="59" t="str">
        <f t="shared" si="576"/>
        <v/>
      </c>
      <c r="V4594" s="59" t="str">
        <f t="shared" si="571"/>
        <v/>
      </c>
      <c r="W4594" s="59" t="str">
        <f t="shared" si="569"/>
        <v/>
      </c>
      <c r="X4594" s="59" t="str">
        <f t="shared" si="572"/>
        <v/>
      </c>
      <c r="AC4594" s="50">
        <f t="shared" si="573"/>
        <v>0</v>
      </c>
      <c r="AD4594" s="43">
        <f t="shared" si="574"/>
        <v>0</v>
      </c>
      <c r="AE4594" s="50">
        <f t="shared" si="575"/>
        <v>0</v>
      </c>
    </row>
    <row r="4595" spans="1:31">
      <c r="A4595" s="59" t="str">
        <f t="shared" si="570"/>
        <v/>
      </c>
      <c r="B4595" s="59" t="str">
        <f t="shared" si="576"/>
        <v/>
      </c>
      <c r="V4595" s="59" t="str">
        <f t="shared" si="571"/>
        <v/>
      </c>
      <c r="W4595" s="59" t="str">
        <f t="shared" si="569"/>
        <v/>
      </c>
      <c r="X4595" s="59" t="str">
        <f t="shared" si="572"/>
        <v/>
      </c>
      <c r="AC4595" s="50">
        <f t="shared" si="573"/>
        <v>0</v>
      </c>
      <c r="AD4595" s="43">
        <f t="shared" si="574"/>
        <v>0</v>
      </c>
      <c r="AE4595" s="50">
        <f t="shared" si="575"/>
        <v>0</v>
      </c>
    </row>
    <row r="4596" spans="1:31">
      <c r="A4596" s="59" t="str">
        <f t="shared" si="570"/>
        <v/>
      </c>
      <c r="B4596" s="59" t="str">
        <f t="shared" si="576"/>
        <v/>
      </c>
      <c r="V4596" s="59" t="str">
        <f t="shared" si="571"/>
        <v/>
      </c>
      <c r="W4596" s="59" t="str">
        <f t="shared" si="569"/>
        <v/>
      </c>
      <c r="X4596" s="59" t="str">
        <f t="shared" si="572"/>
        <v/>
      </c>
      <c r="AC4596" s="50">
        <f t="shared" si="573"/>
        <v>0</v>
      </c>
      <c r="AD4596" s="43">
        <f t="shared" si="574"/>
        <v>0</v>
      </c>
      <c r="AE4596" s="50">
        <f t="shared" si="575"/>
        <v>0</v>
      </c>
    </row>
    <row r="4597" spans="1:31">
      <c r="A4597" s="59" t="str">
        <f t="shared" si="570"/>
        <v/>
      </c>
      <c r="B4597" s="59" t="str">
        <f t="shared" si="576"/>
        <v/>
      </c>
      <c r="V4597" s="59" t="str">
        <f t="shared" si="571"/>
        <v/>
      </c>
      <c r="W4597" s="59" t="str">
        <f t="shared" si="569"/>
        <v/>
      </c>
      <c r="X4597" s="59" t="str">
        <f t="shared" si="572"/>
        <v/>
      </c>
      <c r="AC4597" s="50">
        <f t="shared" si="573"/>
        <v>0</v>
      </c>
      <c r="AD4597" s="43">
        <f t="shared" si="574"/>
        <v>0</v>
      </c>
      <c r="AE4597" s="50">
        <f t="shared" si="575"/>
        <v>0</v>
      </c>
    </row>
    <row r="4598" spans="1:31">
      <c r="A4598" s="59" t="str">
        <f t="shared" si="570"/>
        <v/>
      </c>
      <c r="B4598" s="59" t="str">
        <f t="shared" si="576"/>
        <v/>
      </c>
      <c r="V4598" s="59" t="str">
        <f t="shared" si="571"/>
        <v/>
      </c>
      <c r="W4598" s="59" t="str">
        <f t="shared" si="569"/>
        <v/>
      </c>
      <c r="X4598" s="59" t="str">
        <f t="shared" si="572"/>
        <v/>
      </c>
      <c r="AC4598" s="50">
        <f t="shared" si="573"/>
        <v>0</v>
      </c>
      <c r="AD4598" s="43">
        <f t="shared" si="574"/>
        <v>0</v>
      </c>
      <c r="AE4598" s="50">
        <f t="shared" si="575"/>
        <v>0</v>
      </c>
    </row>
    <row r="4599" spans="1:31">
      <c r="A4599" s="59" t="str">
        <f t="shared" si="570"/>
        <v/>
      </c>
      <c r="B4599" s="59" t="str">
        <f t="shared" si="576"/>
        <v/>
      </c>
      <c r="V4599" s="59" t="str">
        <f t="shared" si="571"/>
        <v/>
      </c>
      <c r="W4599" s="59" t="str">
        <f t="shared" si="569"/>
        <v/>
      </c>
      <c r="X4599" s="59" t="str">
        <f t="shared" si="572"/>
        <v/>
      </c>
      <c r="AC4599" s="50">
        <f t="shared" si="573"/>
        <v>0</v>
      </c>
      <c r="AD4599" s="43">
        <f t="shared" si="574"/>
        <v>0</v>
      </c>
      <c r="AE4599" s="50">
        <f t="shared" si="575"/>
        <v>0</v>
      </c>
    </row>
    <row r="4600" spans="1:31">
      <c r="A4600" s="59" t="str">
        <f t="shared" si="570"/>
        <v/>
      </c>
      <c r="B4600" s="59" t="str">
        <f t="shared" si="576"/>
        <v/>
      </c>
      <c r="V4600" s="59" t="str">
        <f t="shared" si="571"/>
        <v/>
      </c>
      <c r="W4600" s="59" t="str">
        <f t="shared" si="569"/>
        <v/>
      </c>
      <c r="X4600" s="59" t="str">
        <f t="shared" si="572"/>
        <v/>
      </c>
      <c r="AC4600" s="50">
        <f t="shared" si="573"/>
        <v>0</v>
      </c>
      <c r="AD4600" s="43">
        <f t="shared" si="574"/>
        <v>0</v>
      </c>
      <c r="AE4600" s="50">
        <f t="shared" si="575"/>
        <v>0</v>
      </c>
    </row>
    <row r="4601" spans="1:31">
      <c r="A4601" s="59" t="str">
        <f t="shared" si="570"/>
        <v/>
      </c>
      <c r="B4601" s="59" t="str">
        <f t="shared" si="576"/>
        <v/>
      </c>
      <c r="V4601" s="59" t="str">
        <f t="shared" si="571"/>
        <v/>
      </c>
      <c r="W4601" s="59" t="str">
        <f t="shared" si="569"/>
        <v/>
      </c>
      <c r="X4601" s="59" t="str">
        <f t="shared" si="572"/>
        <v/>
      </c>
      <c r="AC4601" s="50">
        <f t="shared" si="573"/>
        <v>0</v>
      </c>
      <c r="AD4601" s="43">
        <f t="shared" si="574"/>
        <v>0</v>
      </c>
      <c r="AE4601" s="50">
        <f t="shared" si="575"/>
        <v>0</v>
      </c>
    </row>
    <row r="4602" spans="1:31">
      <c r="A4602" s="59" t="str">
        <f t="shared" si="570"/>
        <v/>
      </c>
      <c r="B4602" s="59" t="str">
        <f t="shared" si="576"/>
        <v/>
      </c>
      <c r="V4602" s="59" t="str">
        <f t="shared" si="571"/>
        <v/>
      </c>
      <c r="W4602" s="59" t="str">
        <f t="shared" si="569"/>
        <v/>
      </c>
      <c r="X4602" s="59" t="str">
        <f t="shared" si="572"/>
        <v/>
      </c>
      <c r="AC4602" s="50">
        <f t="shared" si="573"/>
        <v>0</v>
      </c>
      <c r="AD4602" s="43">
        <f t="shared" si="574"/>
        <v>0</v>
      </c>
      <c r="AE4602" s="50">
        <f t="shared" si="575"/>
        <v>0</v>
      </c>
    </row>
    <row r="4603" spans="1:31">
      <c r="A4603" s="59" t="str">
        <f t="shared" si="570"/>
        <v/>
      </c>
      <c r="B4603" s="59" t="str">
        <f t="shared" si="576"/>
        <v/>
      </c>
      <c r="V4603" s="59" t="str">
        <f t="shared" si="571"/>
        <v/>
      </c>
      <c r="W4603" s="59" t="str">
        <f t="shared" si="569"/>
        <v/>
      </c>
      <c r="X4603" s="59" t="str">
        <f t="shared" si="572"/>
        <v/>
      </c>
      <c r="AC4603" s="50">
        <f t="shared" si="573"/>
        <v>0</v>
      </c>
      <c r="AD4603" s="43">
        <f t="shared" si="574"/>
        <v>0</v>
      </c>
      <c r="AE4603" s="50">
        <f t="shared" si="575"/>
        <v>0</v>
      </c>
    </row>
    <row r="4604" spans="1:31">
      <c r="A4604" s="59" t="str">
        <f t="shared" si="570"/>
        <v/>
      </c>
      <c r="B4604" s="59" t="str">
        <f t="shared" si="576"/>
        <v/>
      </c>
      <c r="V4604" s="59" t="str">
        <f t="shared" si="571"/>
        <v/>
      </c>
      <c r="W4604" s="59" t="str">
        <f t="shared" si="569"/>
        <v/>
      </c>
      <c r="X4604" s="59" t="str">
        <f t="shared" si="572"/>
        <v/>
      </c>
      <c r="AC4604" s="50">
        <f t="shared" si="573"/>
        <v>0</v>
      </c>
      <c r="AD4604" s="43">
        <f t="shared" si="574"/>
        <v>0</v>
      </c>
      <c r="AE4604" s="50">
        <f t="shared" si="575"/>
        <v>0</v>
      </c>
    </row>
    <row r="4605" spans="1:31">
      <c r="A4605" s="59" t="str">
        <f t="shared" si="570"/>
        <v/>
      </c>
      <c r="B4605" s="59" t="str">
        <f t="shared" si="576"/>
        <v/>
      </c>
      <c r="V4605" s="59" t="str">
        <f t="shared" si="571"/>
        <v/>
      </c>
      <c r="W4605" s="59" t="str">
        <f t="shared" si="569"/>
        <v/>
      </c>
      <c r="X4605" s="59" t="str">
        <f t="shared" si="572"/>
        <v/>
      </c>
      <c r="AC4605" s="50">
        <f t="shared" si="573"/>
        <v>0</v>
      </c>
      <c r="AD4605" s="43">
        <f t="shared" si="574"/>
        <v>0</v>
      </c>
      <c r="AE4605" s="50">
        <f t="shared" si="575"/>
        <v>0</v>
      </c>
    </row>
    <row r="4606" spans="1:31">
      <c r="A4606" s="59" t="str">
        <f t="shared" si="570"/>
        <v/>
      </c>
      <c r="B4606" s="59" t="str">
        <f t="shared" si="576"/>
        <v/>
      </c>
      <c r="V4606" s="59" t="str">
        <f t="shared" si="571"/>
        <v/>
      </c>
      <c r="W4606" s="59" t="str">
        <f t="shared" si="569"/>
        <v/>
      </c>
      <c r="X4606" s="59" t="str">
        <f t="shared" si="572"/>
        <v/>
      </c>
      <c r="AC4606" s="50">
        <f t="shared" si="573"/>
        <v>0</v>
      </c>
      <c r="AD4606" s="43">
        <f t="shared" si="574"/>
        <v>0</v>
      </c>
      <c r="AE4606" s="50">
        <f t="shared" si="575"/>
        <v>0</v>
      </c>
    </row>
    <row r="4607" spans="1:31">
      <c r="A4607" s="59" t="str">
        <f t="shared" si="570"/>
        <v/>
      </c>
      <c r="B4607" s="59" t="str">
        <f t="shared" si="576"/>
        <v/>
      </c>
      <c r="V4607" s="59" t="str">
        <f t="shared" si="571"/>
        <v/>
      </c>
      <c r="W4607" s="59" t="str">
        <f t="shared" si="569"/>
        <v/>
      </c>
      <c r="X4607" s="59" t="str">
        <f t="shared" si="572"/>
        <v/>
      </c>
      <c r="AC4607" s="50">
        <f t="shared" si="573"/>
        <v>0</v>
      </c>
      <c r="AD4607" s="43">
        <f t="shared" si="574"/>
        <v>0</v>
      </c>
      <c r="AE4607" s="50">
        <f t="shared" si="575"/>
        <v>0</v>
      </c>
    </row>
    <row r="4608" spans="1:31">
      <c r="A4608" s="59" t="str">
        <f t="shared" si="570"/>
        <v/>
      </c>
      <c r="B4608" s="59" t="str">
        <f t="shared" si="576"/>
        <v/>
      </c>
      <c r="V4608" s="59" t="str">
        <f t="shared" si="571"/>
        <v/>
      </c>
      <c r="W4608" s="59" t="str">
        <f t="shared" si="569"/>
        <v/>
      </c>
      <c r="X4608" s="59" t="str">
        <f t="shared" si="572"/>
        <v/>
      </c>
      <c r="AC4608" s="50">
        <f t="shared" si="573"/>
        <v>0</v>
      </c>
      <c r="AD4608" s="43">
        <f t="shared" si="574"/>
        <v>0</v>
      </c>
      <c r="AE4608" s="50">
        <f t="shared" si="575"/>
        <v>0</v>
      </c>
    </row>
    <row r="4609" spans="1:31">
      <c r="A4609" s="59" t="str">
        <f t="shared" si="570"/>
        <v/>
      </c>
      <c r="B4609" s="59" t="str">
        <f t="shared" si="576"/>
        <v/>
      </c>
      <c r="V4609" s="59" t="str">
        <f t="shared" si="571"/>
        <v/>
      </c>
      <c r="W4609" s="59" t="str">
        <f t="shared" si="569"/>
        <v/>
      </c>
      <c r="X4609" s="59" t="str">
        <f t="shared" si="572"/>
        <v/>
      </c>
      <c r="AC4609" s="50">
        <f t="shared" si="573"/>
        <v>0</v>
      </c>
      <c r="AD4609" s="43">
        <f t="shared" si="574"/>
        <v>0</v>
      </c>
      <c r="AE4609" s="50">
        <f t="shared" si="575"/>
        <v>0</v>
      </c>
    </row>
    <row r="4610" spans="1:31">
      <c r="A4610" s="59" t="str">
        <f t="shared" si="570"/>
        <v/>
      </c>
      <c r="B4610" s="59" t="str">
        <f t="shared" si="576"/>
        <v/>
      </c>
      <c r="V4610" s="59" t="str">
        <f t="shared" si="571"/>
        <v/>
      </c>
      <c r="W4610" s="59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59" t="str">
        <f t="shared" si="572"/>
        <v/>
      </c>
      <c r="AC4610" s="50">
        <f t="shared" si="573"/>
        <v>0</v>
      </c>
      <c r="AD4610" s="43">
        <f t="shared" si="574"/>
        <v>0</v>
      </c>
      <c r="AE4610" s="50">
        <f t="shared" si="575"/>
        <v>0</v>
      </c>
    </row>
    <row r="4611" spans="1:31">
      <c r="A4611" s="59" t="str">
        <f t="shared" ref="A4611:A4674" si="578">IF(G4611&amp;Q4611&lt;&gt;"",W4611&amp;Q4611,"")</f>
        <v/>
      </c>
      <c r="B4611" s="59" t="str">
        <f t="shared" si="576"/>
        <v/>
      </c>
      <c r="V4611" s="59" t="str">
        <f t="shared" ref="V4611:V4674" si="579">W4611&amp;H4611</f>
        <v/>
      </c>
      <c r="W4611" s="59" t="str">
        <f t="shared" si="577"/>
        <v/>
      </c>
      <c r="X4611" s="59" t="str">
        <f t="shared" ref="X4611:X4674" si="580">IF(A4611&lt;&gt;"",IFERROR(IF(FIND(" ",G4611)&gt;=1,MID(G4611,FIND(" ",G4611)+1,LEN(G4611)),""),""),"")</f>
        <v/>
      </c>
      <c r="AC4611" s="50">
        <f t="shared" ref="AC4611:AC4674" si="581">IFERROR(VALUE(MID($C4611,1,2)),0)</f>
        <v>0</v>
      </c>
      <c r="AD4611" s="43">
        <f t="shared" ref="AD4611:AD4674" si="582">IFERROR(VALUE(MID($C4611,4,3)),0)</f>
        <v>0</v>
      </c>
      <c r="AE4611" s="50">
        <f t="shared" ref="AE4611:AE4674" si="583">VALUE(RIGHT("00"&amp;AC4611,2)&amp;RIGHT("000"&amp;AD4611,3))</f>
        <v>0</v>
      </c>
    </row>
    <row r="4612" spans="1:31">
      <c r="A4612" s="59" t="str">
        <f t="shared" si="578"/>
        <v/>
      </c>
      <c r="B4612" s="59" t="str">
        <f t="shared" si="576"/>
        <v/>
      </c>
      <c r="V4612" s="59" t="str">
        <f t="shared" si="579"/>
        <v/>
      </c>
      <c r="W4612" s="59" t="str">
        <f t="shared" si="577"/>
        <v/>
      </c>
      <c r="X4612" s="59" t="str">
        <f t="shared" si="580"/>
        <v/>
      </c>
      <c r="AC4612" s="50">
        <f t="shared" si="581"/>
        <v>0</v>
      </c>
      <c r="AD4612" s="43">
        <f t="shared" si="582"/>
        <v>0</v>
      </c>
      <c r="AE4612" s="50">
        <f t="shared" si="583"/>
        <v>0</v>
      </c>
    </row>
    <row r="4613" spans="1:31">
      <c r="A4613" s="59" t="str">
        <f t="shared" si="578"/>
        <v/>
      </c>
      <c r="B4613" s="59" t="str">
        <f t="shared" si="576"/>
        <v/>
      </c>
      <c r="V4613" s="59" t="str">
        <f t="shared" si="579"/>
        <v/>
      </c>
      <c r="W4613" s="59" t="str">
        <f t="shared" si="577"/>
        <v/>
      </c>
      <c r="X4613" s="59" t="str">
        <f t="shared" si="580"/>
        <v/>
      </c>
      <c r="AC4613" s="50">
        <f t="shared" si="581"/>
        <v>0</v>
      </c>
      <c r="AD4613" s="43">
        <f t="shared" si="582"/>
        <v>0</v>
      </c>
      <c r="AE4613" s="50">
        <f t="shared" si="583"/>
        <v>0</v>
      </c>
    </row>
    <row r="4614" spans="1:31">
      <c r="A4614" s="59" t="str">
        <f t="shared" si="578"/>
        <v/>
      </c>
      <c r="B4614" s="59" t="str">
        <f t="shared" si="576"/>
        <v/>
      </c>
      <c r="V4614" s="59" t="str">
        <f t="shared" si="579"/>
        <v/>
      </c>
      <c r="W4614" s="59" t="str">
        <f t="shared" si="577"/>
        <v/>
      </c>
      <c r="X4614" s="59" t="str">
        <f t="shared" si="580"/>
        <v/>
      </c>
      <c r="AC4614" s="50">
        <f t="shared" si="581"/>
        <v>0</v>
      </c>
      <c r="AD4614" s="43">
        <f t="shared" si="582"/>
        <v>0</v>
      </c>
      <c r="AE4614" s="50">
        <f t="shared" si="583"/>
        <v>0</v>
      </c>
    </row>
    <row r="4615" spans="1:31">
      <c r="A4615" s="59" t="str">
        <f t="shared" si="578"/>
        <v/>
      </c>
      <c r="B4615" s="59" t="str">
        <f t="shared" si="576"/>
        <v/>
      </c>
      <c r="V4615" s="59" t="str">
        <f t="shared" si="579"/>
        <v/>
      </c>
      <c r="W4615" s="59" t="str">
        <f t="shared" si="577"/>
        <v/>
      </c>
      <c r="X4615" s="59" t="str">
        <f t="shared" si="580"/>
        <v/>
      </c>
      <c r="AC4615" s="50">
        <f t="shared" si="581"/>
        <v>0</v>
      </c>
      <c r="AD4615" s="43">
        <f t="shared" si="582"/>
        <v>0</v>
      </c>
      <c r="AE4615" s="50">
        <f t="shared" si="583"/>
        <v>0</v>
      </c>
    </row>
    <row r="4616" spans="1:31">
      <c r="A4616" s="59" t="str">
        <f t="shared" si="578"/>
        <v/>
      </c>
      <c r="B4616" s="59" t="str">
        <f t="shared" si="576"/>
        <v/>
      </c>
      <c r="V4616" s="59" t="str">
        <f t="shared" si="579"/>
        <v/>
      </c>
      <c r="W4616" s="59" t="str">
        <f t="shared" si="577"/>
        <v/>
      </c>
      <c r="X4616" s="59" t="str">
        <f t="shared" si="580"/>
        <v/>
      </c>
      <c r="AC4616" s="50">
        <f t="shared" si="581"/>
        <v>0</v>
      </c>
      <c r="AD4616" s="43">
        <f t="shared" si="582"/>
        <v>0</v>
      </c>
      <c r="AE4616" s="50">
        <f t="shared" si="583"/>
        <v>0</v>
      </c>
    </row>
    <row r="4617" spans="1:31">
      <c r="A4617" s="59" t="str">
        <f t="shared" si="578"/>
        <v/>
      </c>
      <c r="B4617" s="59" t="str">
        <f t="shared" si="576"/>
        <v/>
      </c>
      <c r="V4617" s="59" t="str">
        <f t="shared" si="579"/>
        <v/>
      </c>
      <c r="W4617" s="59" t="str">
        <f t="shared" si="577"/>
        <v/>
      </c>
      <c r="X4617" s="59" t="str">
        <f t="shared" si="580"/>
        <v/>
      </c>
      <c r="AC4617" s="50">
        <f t="shared" si="581"/>
        <v>0</v>
      </c>
      <c r="AD4617" s="43">
        <f t="shared" si="582"/>
        <v>0</v>
      </c>
      <c r="AE4617" s="50">
        <f t="shared" si="583"/>
        <v>0</v>
      </c>
    </row>
    <row r="4618" spans="1:31">
      <c r="A4618" s="59" t="str">
        <f t="shared" si="578"/>
        <v/>
      </c>
      <c r="B4618" s="59" t="str">
        <f t="shared" si="576"/>
        <v/>
      </c>
      <c r="V4618" s="59" t="str">
        <f t="shared" si="579"/>
        <v/>
      </c>
      <c r="W4618" s="59" t="str">
        <f t="shared" si="577"/>
        <v/>
      </c>
      <c r="X4618" s="59" t="str">
        <f t="shared" si="580"/>
        <v/>
      </c>
      <c r="AC4618" s="50">
        <f t="shared" si="581"/>
        <v>0</v>
      </c>
      <c r="AD4618" s="43">
        <f t="shared" si="582"/>
        <v>0</v>
      </c>
      <c r="AE4618" s="50">
        <f t="shared" si="583"/>
        <v>0</v>
      </c>
    </row>
    <row r="4619" spans="1:31">
      <c r="A4619" s="59" t="str">
        <f t="shared" si="578"/>
        <v/>
      </c>
      <c r="B4619" s="59" t="str">
        <f t="shared" si="576"/>
        <v/>
      </c>
      <c r="V4619" s="59" t="str">
        <f t="shared" si="579"/>
        <v/>
      </c>
      <c r="W4619" s="59" t="str">
        <f t="shared" si="577"/>
        <v/>
      </c>
      <c r="X4619" s="59" t="str">
        <f t="shared" si="580"/>
        <v/>
      </c>
      <c r="AC4619" s="50">
        <f t="shared" si="581"/>
        <v>0</v>
      </c>
      <c r="AD4619" s="43">
        <f t="shared" si="582"/>
        <v>0</v>
      </c>
      <c r="AE4619" s="50">
        <f t="shared" si="583"/>
        <v>0</v>
      </c>
    </row>
    <row r="4620" spans="1:31">
      <c r="A4620" s="59" t="str">
        <f t="shared" si="578"/>
        <v/>
      </c>
      <c r="B4620" s="59" t="str">
        <f t="shared" si="576"/>
        <v/>
      </c>
      <c r="V4620" s="59" t="str">
        <f t="shared" si="579"/>
        <v/>
      </c>
      <c r="W4620" s="59" t="str">
        <f t="shared" si="577"/>
        <v/>
      </c>
      <c r="X4620" s="59" t="str">
        <f t="shared" si="580"/>
        <v/>
      </c>
      <c r="AC4620" s="50">
        <f t="shared" si="581"/>
        <v>0</v>
      </c>
      <c r="AD4620" s="43">
        <f t="shared" si="582"/>
        <v>0</v>
      </c>
      <c r="AE4620" s="50">
        <f t="shared" si="583"/>
        <v>0</v>
      </c>
    </row>
    <row r="4621" spans="1:31">
      <c r="A4621" s="59" t="str">
        <f t="shared" si="578"/>
        <v/>
      </c>
      <c r="B4621" s="59" t="str">
        <f t="shared" si="576"/>
        <v/>
      </c>
      <c r="V4621" s="59" t="str">
        <f t="shared" si="579"/>
        <v/>
      </c>
      <c r="W4621" s="59" t="str">
        <f t="shared" si="577"/>
        <v/>
      </c>
      <c r="X4621" s="59" t="str">
        <f t="shared" si="580"/>
        <v/>
      </c>
      <c r="AC4621" s="50">
        <f t="shared" si="581"/>
        <v>0</v>
      </c>
      <c r="AD4621" s="43">
        <f t="shared" si="582"/>
        <v>0</v>
      </c>
      <c r="AE4621" s="50">
        <f t="shared" si="583"/>
        <v>0</v>
      </c>
    </row>
    <row r="4622" spans="1:31">
      <c r="A4622" s="59" t="str">
        <f t="shared" si="578"/>
        <v/>
      </c>
      <c r="B4622" s="59" t="str">
        <f t="shared" si="576"/>
        <v/>
      </c>
      <c r="V4622" s="59" t="str">
        <f t="shared" si="579"/>
        <v/>
      </c>
      <c r="W4622" s="59" t="str">
        <f t="shared" si="577"/>
        <v/>
      </c>
      <c r="X4622" s="59" t="str">
        <f t="shared" si="580"/>
        <v/>
      </c>
      <c r="AC4622" s="50">
        <f t="shared" si="581"/>
        <v>0</v>
      </c>
      <c r="AD4622" s="43">
        <f t="shared" si="582"/>
        <v>0</v>
      </c>
      <c r="AE4622" s="50">
        <f t="shared" si="583"/>
        <v>0</v>
      </c>
    </row>
    <row r="4623" spans="1:31">
      <c r="A4623" s="59" t="str">
        <f t="shared" si="578"/>
        <v/>
      </c>
      <c r="B4623" s="59" t="str">
        <f t="shared" si="576"/>
        <v/>
      </c>
      <c r="V4623" s="59" t="str">
        <f t="shared" si="579"/>
        <v/>
      </c>
      <c r="W4623" s="59" t="str">
        <f t="shared" si="577"/>
        <v/>
      </c>
      <c r="X4623" s="59" t="str">
        <f t="shared" si="580"/>
        <v/>
      </c>
      <c r="AC4623" s="50">
        <f t="shared" si="581"/>
        <v>0</v>
      </c>
      <c r="AD4623" s="43">
        <f t="shared" si="582"/>
        <v>0</v>
      </c>
      <c r="AE4623" s="50">
        <f t="shared" si="583"/>
        <v>0</v>
      </c>
    </row>
    <row r="4624" spans="1:31">
      <c r="A4624" s="59" t="str">
        <f t="shared" si="578"/>
        <v/>
      </c>
      <c r="B4624" s="59" t="str">
        <f t="shared" si="576"/>
        <v/>
      </c>
      <c r="V4624" s="59" t="str">
        <f t="shared" si="579"/>
        <v/>
      </c>
      <c r="W4624" s="59" t="str">
        <f t="shared" si="577"/>
        <v/>
      </c>
      <c r="X4624" s="59" t="str">
        <f t="shared" si="580"/>
        <v/>
      </c>
      <c r="AC4624" s="50">
        <f t="shared" si="581"/>
        <v>0</v>
      </c>
      <c r="AD4624" s="43">
        <f t="shared" si="582"/>
        <v>0</v>
      </c>
      <c r="AE4624" s="50">
        <f t="shared" si="583"/>
        <v>0</v>
      </c>
    </row>
    <row r="4625" spans="1:31">
      <c r="A4625" s="59" t="str">
        <f t="shared" si="578"/>
        <v/>
      </c>
      <c r="B4625" s="59" t="str">
        <f t="shared" si="576"/>
        <v/>
      </c>
      <c r="V4625" s="59" t="str">
        <f t="shared" si="579"/>
        <v/>
      </c>
      <c r="W4625" s="59" t="str">
        <f t="shared" si="577"/>
        <v/>
      </c>
      <c r="X4625" s="59" t="str">
        <f t="shared" si="580"/>
        <v/>
      </c>
      <c r="AC4625" s="50">
        <f t="shared" si="581"/>
        <v>0</v>
      </c>
      <c r="AD4625" s="43">
        <f t="shared" si="582"/>
        <v>0</v>
      </c>
      <c r="AE4625" s="50">
        <f t="shared" si="583"/>
        <v>0</v>
      </c>
    </row>
    <row r="4626" spans="1:31">
      <c r="A4626" s="59" t="str">
        <f t="shared" si="578"/>
        <v/>
      </c>
      <c r="B4626" s="59" t="str">
        <f t="shared" si="576"/>
        <v/>
      </c>
      <c r="V4626" s="59" t="str">
        <f t="shared" si="579"/>
        <v/>
      </c>
      <c r="W4626" s="59" t="str">
        <f t="shared" si="577"/>
        <v/>
      </c>
      <c r="X4626" s="59" t="str">
        <f t="shared" si="580"/>
        <v/>
      </c>
      <c r="AC4626" s="50">
        <f t="shared" si="581"/>
        <v>0</v>
      </c>
      <c r="AD4626" s="43">
        <f t="shared" si="582"/>
        <v>0</v>
      </c>
      <c r="AE4626" s="50">
        <f t="shared" si="583"/>
        <v>0</v>
      </c>
    </row>
    <row r="4627" spans="1:31">
      <c r="A4627" s="59" t="str">
        <f t="shared" si="578"/>
        <v/>
      </c>
      <c r="B4627" s="59" t="str">
        <f t="shared" si="576"/>
        <v/>
      </c>
      <c r="V4627" s="59" t="str">
        <f t="shared" si="579"/>
        <v/>
      </c>
      <c r="W4627" s="59" t="str">
        <f t="shared" si="577"/>
        <v/>
      </c>
      <c r="X4627" s="59" t="str">
        <f t="shared" si="580"/>
        <v/>
      </c>
      <c r="AC4627" s="50">
        <f t="shared" si="581"/>
        <v>0</v>
      </c>
      <c r="AD4627" s="43">
        <f t="shared" si="582"/>
        <v>0</v>
      </c>
      <c r="AE4627" s="50">
        <f t="shared" si="583"/>
        <v>0</v>
      </c>
    </row>
    <row r="4628" spans="1:31">
      <c r="A4628" s="59" t="str">
        <f t="shared" si="578"/>
        <v/>
      </c>
      <c r="B4628" s="59" t="str">
        <f t="shared" si="576"/>
        <v/>
      </c>
      <c r="V4628" s="59" t="str">
        <f t="shared" si="579"/>
        <v/>
      </c>
      <c r="W4628" s="59" t="str">
        <f t="shared" si="577"/>
        <v/>
      </c>
      <c r="X4628" s="59" t="str">
        <f t="shared" si="580"/>
        <v/>
      </c>
      <c r="AC4628" s="50">
        <f t="shared" si="581"/>
        <v>0</v>
      </c>
      <c r="AD4628" s="43">
        <f t="shared" si="582"/>
        <v>0</v>
      </c>
      <c r="AE4628" s="50">
        <f t="shared" si="583"/>
        <v>0</v>
      </c>
    </row>
    <row r="4629" spans="1:31">
      <c r="A4629" s="59" t="str">
        <f t="shared" si="578"/>
        <v/>
      </c>
      <c r="B4629" s="59" t="str">
        <f t="shared" si="576"/>
        <v/>
      </c>
      <c r="V4629" s="59" t="str">
        <f t="shared" si="579"/>
        <v/>
      </c>
      <c r="W4629" s="59" t="str">
        <f t="shared" si="577"/>
        <v/>
      </c>
      <c r="X4629" s="59" t="str">
        <f t="shared" si="580"/>
        <v/>
      </c>
      <c r="AC4629" s="50">
        <f t="shared" si="581"/>
        <v>0</v>
      </c>
      <c r="AD4629" s="43">
        <f t="shared" si="582"/>
        <v>0</v>
      </c>
      <c r="AE4629" s="50">
        <f t="shared" si="583"/>
        <v>0</v>
      </c>
    </row>
    <row r="4630" spans="1:31">
      <c r="A4630" s="59" t="str">
        <f t="shared" si="578"/>
        <v/>
      </c>
      <c r="B4630" s="59" t="str">
        <f t="shared" si="576"/>
        <v/>
      </c>
      <c r="V4630" s="59" t="str">
        <f t="shared" si="579"/>
        <v/>
      </c>
      <c r="W4630" s="59" t="str">
        <f t="shared" si="577"/>
        <v/>
      </c>
      <c r="X4630" s="59" t="str">
        <f t="shared" si="580"/>
        <v/>
      </c>
      <c r="AC4630" s="50">
        <f t="shared" si="581"/>
        <v>0</v>
      </c>
      <c r="AD4630" s="43">
        <f t="shared" si="582"/>
        <v>0</v>
      </c>
      <c r="AE4630" s="50">
        <f t="shared" si="583"/>
        <v>0</v>
      </c>
    </row>
    <row r="4631" spans="1:31">
      <c r="A4631" s="59" t="str">
        <f t="shared" si="578"/>
        <v/>
      </c>
      <c r="B4631" s="59" t="str">
        <f t="shared" si="576"/>
        <v/>
      </c>
      <c r="V4631" s="59" t="str">
        <f t="shared" si="579"/>
        <v/>
      </c>
      <c r="W4631" s="59" t="str">
        <f t="shared" si="577"/>
        <v/>
      </c>
      <c r="X4631" s="59" t="str">
        <f t="shared" si="580"/>
        <v/>
      </c>
      <c r="AC4631" s="50">
        <f t="shared" si="581"/>
        <v>0</v>
      </c>
      <c r="AD4631" s="43">
        <f t="shared" si="582"/>
        <v>0</v>
      </c>
      <c r="AE4631" s="50">
        <f t="shared" si="583"/>
        <v>0</v>
      </c>
    </row>
    <row r="4632" spans="1:31">
      <c r="A4632" s="59" t="str">
        <f t="shared" si="578"/>
        <v/>
      </c>
      <c r="B4632" s="59" t="str">
        <f t="shared" si="576"/>
        <v/>
      </c>
      <c r="V4632" s="59" t="str">
        <f t="shared" si="579"/>
        <v/>
      </c>
      <c r="W4632" s="59" t="str">
        <f t="shared" si="577"/>
        <v/>
      </c>
      <c r="X4632" s="59" t="str">
        <f t="shared" si="580"/>
        <v/>
      </c>
      <c r="AC4632" s="50">
        <f t="shared" si="581"/>
        <v>0</v>
      </c>
      <c r="AD4632" s="43">
        <f t="shared" si="582"/>
        <v>0</v>
      </c>
      <c r="AE4632" s="50">
        <f t="shared" si="583"/>
        <v>0</v>
      </c>
    </row>
    <row r="4633" spans="1:31">
      <c r="A4633" s="59" t="str">
        <f t="shared" si="578"/>
        <v/>
      </c>
      <c r="B4633" s="59" t="str">
        <f t="shared" si="576"/>
        <v/>
      </c>
      <c r="V4633" s="59" t="str">
        <f t="shared" si="579"/>
        <v/>
      </c>
      <c r="W4633" s="59" t="str">
        <f t="shared" si="577"/>
        <v/>
      </c>
      <c r="X4633" s="59" t="str">
        <f t="shared" si="580"/>
        <v/>
      </c>
      <c r="AC4633" s="50">
        <f t="shared" si="581"/>
        <v>0</v>
      </c>
      <c r="AD4633" s="43">
        <f t="shared" si="582"/>
        <v>0</v>
      </c>
      <c r="AE4633" s="50">
        <f t="shared" si="583"/>
        <v>0</v>
      </c>
    </row>
    <row r="4634" spans="1:31">
      <c r="A4634" s="59" t="str">
        <f t="shared" si="578"/>
        <v/>
      </c>
      <c r="B4634" s="59" t="str">
        <f t="shared" si="576"/>
        <v/>
      </c>
      <c r="V4634" s="59" t="str">
        <f t="shared" si="579"/>
        <v/>
      </c>
      <c r="W4634" s="59" t="str">
        <f t="shared" si="577"/>
        <v/>
      </c>
      <c r="X4634" s="59" t="str">
        <f t="shared" si="580"/>
        <v/>
      </c>
      <c r="AC4634" s="50">
        <f t="shared" si="581"/>
        <v>0</v>
      </c>
      <c r="AD4634" s="43">
        <f t="shared" si="582"/>
        <v>0</v>
      </c>
      <c r="AE4634" s="50">
        <f t="shared" si="583"/>
        <v>0</v>
      </c>
    </row>
    <row r="4635" spans="1:31">
      <c r="A4635" s="59" t="str">
        <f t="shared" si="578"/>
        <v/>
      </c>
      <c r="B4635" s="59" t="str">
        <f t="shared" si="576"/>
        <v/>
      </c>
      <c r="V4635" s="59" t="str">
        <f t="shared" si="579"/>
        <v/>
      </c>
      <c r="W4635" s="59" t="str">
        <f t="shared" si="577"/>
        <v/>
      </c>
      <c r="X4635" s="59" t="str">
        <f t="shared" si="580"/>
        <v/>
      </c>
      <c r="AC4635" s="50">
        <f t="shared" si="581"/>
        <v>0</v>
      </c>
      <c r="AD4635" s="43">
        <f t="shared" si="582"/>
        <v>0</v>
      </c>
      <c r="AE4635" s="50">
        <f t="shared" si="583"/>
        <v>0</v>
      </c>
    </row>
    <row r="4636" spans="1:31">
      <c r="A4636" s="59" t="str">
        <f t="shared" si="578"/>
        <v/>
      </c>
      <c r="B4636" s="59" t="str">
        <f t="shared" si="576"/>
        <v/>
      </c>
      <c r="V4636" s="59" t="str">
        <f t="shared" si="579"/>
        <v/>
      </c>
      <c r="W4636" s="59" t="str">
        <f t="shared" si="577"/>
        <v/>
      </c>
      <c r="X4636" s="59" t="str">
        <f t="shared" si="580"/>
        <v/>
      </c>
      <c r="AC4636" s="50">
        <f t="shared" si="581"/>
        <v>0</v>
      </c>
      <c r="AD4636" s="43">
        <f t="shared" si="582"/>
        <v>0</v>
      </c>
      <c r="AE4636" s="50">
        <f t="shared" si="583"/>
        <v>0</v>
      </c>
    </row>
    <row r="4637" spans="1:31">
      <c r="A4637" s="59" t="str">
        <f t="shared" si="578"/>
        <v/>
      </c>
      <c r="B4637" s="59" t="str">
        <f t="shared" si="576"/>
        <v/>
      </c>
      <c r="V4637" s="59" t="str">
        <f t="shared" si="579"/>
        <v/>
      </c>
      <c r="W4637" s="59" t="str">
        <f t="shared" si="577"/>
        <v/>
      </c>
      <c r="X4637" s="59" t="str">
        <f t="shared" si="580"/>
        <v/>
      </c>
      <c r="AC4637" s="50">
        <f t="shared" si="581"/>
        <v>0</v>
      </c>
      <c r="AD4637" s="43">
        <f t="shared" si="582"/>
        <v>0</v>
      </c>
      <c r="AE4637" s="50">
        <f t="shared" si="583"/>
        <v>0</v>
      </c>
    </row>
    <row r="4638" spans="1:31">
      <c r="A4638" s="59" t="str">
        <f t="shared" si="578"/>
        <v/>
      </c>
      <c r="B4638" s="59" t="str">
        <f t="shared" si="576"/>
        <v/>
      </c>
      <c r="V4638" s="59" t="str">
        <f t="shared" si="579"/>
        <v/>
      </c>
      <c r="W4638" s="59" t="str">
        <f t="shared" si="577"/>
        <v/>
      </c>
      <c r="X4638" s="59" t="str">
        <f t="shared" si="580"/>
        <v/>
      </c>
      <c r="AC4638" s="50">
        <f t="shared" si="581"/>
        <v>0</v>
      </c>
      <c r="AD4638" s="43">
        <f t="shared" si="582"/>
        <v>0</v>
      </c>
      <c r="AE4638" s="50">
        <f t="shared" si="583"/>
        <v>0</v>
      </c>
    </row>
    <row r="4639" spans="1:31">
      <c r="A4639" s="59" t="str">
        <f t="shared" si="578"/>
        <v/>
      </c>
      <c r="B4639" s="59" t="str">
        <f t="shared" si="576"/>
        <v/>
      </c>
      <c r="V4639" s="59" t="str">
        <f t="shared" si="579"/>
        <v/>
      </c>
      <c r="W4639" s="59" t="str">
        <f t="shared" si="577"/>
        <v/>
      </c>
      <c r="X4639" s="59" t="str">
        <f t="shared" si="580"/>
        <v/>
      </c>
      <c r="AC4639" s="50">
        <f t="shared" si="581"/>
        <v>0</v>
      </c>
      <c r="AD4639" s="43">
        <f t="shared" si="582"/>
        <v>0</v>
      </c>
      <c r="AE4639" s="50">
        <f t="shared" si="583"/>
        <v>0</v>
      </c>
    </row>
    <row r="4640" spans="1:31">
      <c r="A4640" s="59" t="str">
        <f t="shared" si="578"/>
        <v/>
      </c>
      <c r="B4640" s="59" t="str">
        <f t="shared" si="576"/>
        <v/>
      </c>
      <c r="V4640" s="59" t="str">
        <f t="shared" si="579"/>
        <v/>
      </c>
      <c r="W4640" s="59" t="str">
        <f t="shared" si="577"/>
        <v/>
      </c>
      <c r="X4640" s="59" t="str">
        <f t="shared" si="580"/>
        <v/>
      </c>
      <c r="AC4640" s="50">
        <f t="shared" si="581"/>
        <v>0</v>
      </c>
      <c r="AD4640" s="43">
        <f t="shared" si="582"/>
        <v>0</v>
      </c>
      <c r="AE4640" s="50">
        <f t="shared" si="583"/>
        <v>0</v>
      </c>
    </row>
    <row r="4641" spans="1:31">
      <c r="A4641" s="59" t="str">
        <f t="shared" si="578"/>
        <v/>
      </c>
      <c r="B4641" s="59" t="str">
        <f t="shared" ref="B4641:B4704" si="584">IF(C4641&lt;&gt;"",LEFT(C4641,9),"")</f>
        <v/>
      </c>
      <c r="V4641" s="59" t="str">
        <f t="shared" si="579"/>
        <v/>
      </c>
      <c r="W4641" s="59" t="str">
        <f t="shared" si="577"/>
        <v/>
      </c>
      <c r="X4641" s="59" t="str">
        <f t="shared" si="580"/>
        <v/>
      </c>
      <c r="AC4641" s="50">
        <f t="shared" si="581"/>
        <v>0</v>
      </c>
      <c r="AD4641" s="43">
        <f t="shared" si="582"/>
        <v>0</v>
      </c>
      <c r="AE4641" s="50">
        <f t="shared" si="583"/>
        <v>0</v>
      </c>
    </row>
    <row r="4642" spans="1:31">
      <c r="A4642" s="59" t="str">
        <f t="shared" si="578"/>
        <v/>
      </c>
      <c r="B4642" s="59" t="str">
        <f t="shared" si="584"/>
        <v/>
      </c>
      <c r="V4642" s="59" t="str">
        <f t="shared" si="579"/>
        <v/>
      </c>
      <c r="W4642" s="59" t="str">
        <f t="shared" si="577"/>
        <v/>
      </c>
      <c r="X4642" s="59" t="str">
        <f t="shared" si="580"/>
        <v/>
      </c>
      <c r="AC4642" s="50">
        <f t="shared" si="581"/>
        <v>0</v>
      </c>
      <c r="AD4642" s="43">
        <f t="shared" si="582"/>
        <v>0</v>
      </c>
      <c r="AE4642" s="50">
        <f t="shared" si="583"/>
        <v>0</v>
      </c>
    </row>
    <row r="4643" spans="1:31">
      <c r="A4643" s="59" t="str">
        <f t="shared" si="578"/>
        <v/>
      </c>
      <c r="B4643" s="59" t="str">
        <f t="shared" si="584"/>
        <v/>
      </c>
      <c r="V4643" s="59" t="str">
        <f t="shared" si="579"/>
        <v/>
      </c>
      <c r="W4643" s="59" t="str">
        <f t="shared" si="577"/>
        <v/>
      </c>
      <c r="X4643" s="59" t="str">
        <f t="shared" si="580"/>
        <v/>
      </c>
      <c r="AC4643" s="50">
        <f t="shared" si="581"/>
        <v>0</v>
      </c>
      <c r="AD4643" s="43">
        <f t="shared" si="582"/>
        <v>0</v>
      </c>
      <c r="AE4643" s="50">
        <f t="shared" si="583"/>
        <v>0</v>
      </c>
    </row>
    <row r="4644" spans="1:31">
      <c r="A4644" s="59" t="str">
        <f t="shared" si="578"/>
        <v/>
      </c>
      <c r="B4644" s="59" t="str">
        <f t="shared" si="584"/>
        <v/>
      </c>
      <c r="V4644" s="59" t="str">
        <f t="shared" si="579"/>
        <v/>
      </c>
      <c r="W4644" s="59" t="str">
        <f t="shared" si="577"/>
        <v/>
      </c>
      <c r="X4644" s="59" t="str">
        <f t="shared" si="580"/>
        <v/>
      </c>
      <c r="AC4644" s="50">
        <f t="shared" si="581"/>
        <v>0</v>
      </c>
      <c r="AD4644" s="43">
        <f t="shared" si="582"/>
        <v>0</v>
      </c>
      <c r="AE4644" s="50">
        <f t="shared" si="583"/>
        <v>0</v>
      </c>
    </row>
    <row r="4645" spans="1:31">
      <c r="A4645" s="59" t="str">
        <f t="shared" si="578"/>
        <v/>
      </c>
      <c r="B4645" s="59" t="str">
        <f t="shared" si="584"/>
        <v/>
      </c>
      <c r="V4645" s="59" t="str">
        <f t="shared" si="579"/>
        <v/>
      </c>
      <c r="W4645" s="59" t="str">
        <f t="shared" si="577"/>
        <v/>
      </c>
      <c r="X4645" s="59" t="str">
        <f t="shared" si="580"/>
        <v/>
      </c>
      <c r="AC4645" s="50">
        <f t="shared" si="581"/>
        <v>0</v>
      </c>
      <c r="AD4645" s="43">
        <f t="shared" si="582"/>
        <v>0</v>
      </c>
      <c r="AE4645" s="50">
        <f t="shared" si="583"/>
        <v>0</v>
      </c>
    </row>
    <row r="4646" spans="1:31">
      <c r="A4646" s="59" t="str">
        <f t="shared" si="578"/>
        <v/>
      </c>
      <c r="B4646" s="59" t="str">
        <f t="shared" si="584"/>
        <v/>
      </c>
      <c r="V4646" s="59" t="str">
        <f t="shared" si="579"/>
        <v/>
      </c>
      <c r="W4646" s="59" t="str">
        <f t="shared" si="577"/>
        <v/>
      </c>
      <c r="X4646" s="59" t="str">
        <f t="shared" si="580"/>
        <v/>
      </c>
      <c r="AC4646" s="50">
        <f t="shared" si="581"/>
        <v>0</v>
      </c>
      <c r="AD4646" s="43">
        <f t="shared" si="582"/>
        <v>0</v>
      </c>
      <c r="AE4646" s="50">
        <f t="shared" si="583"/>
        <v>0</v>
      </c>
    </row>
    <row r="4647" spans="1:31">
      <c r="A4647" s="59" t="str">
        <f t="shared" si="578"/>
        <v/>
      </c>
      <c r="B4647" s="59" t="str">
        <f t="shared" si="584"/>
        <v/>
      </c>
      <c r="V4647" s="59" t="str">
        <f t="shared" si="579"/>
        <v/>
      </c>
      <c r="W4647" s="59" t="str">
        <f t="shared" si="577"/>
        <v/>
      </c>
      <c r="X4647" s="59" t="str">
        <f t="shared" si="580"/>
        <v/>
      </c>
      <c r="AC4647" s="50">
        <f t="shared" si="581"/>
        <v>0</v>
      </c>
      <c r="AD4647" s="43">
        <f t="shared" si="582"/>
        <v>0</v>
      </c>
      <c r="AE4647" s="50">
        <f t="shared" si="583"/>
        <v>0</v>
      </c>
    </row>
    <row r="4648" spans="1:31">
      <c r="A4648" s="59" t="str">
        <f t="shared" si="578"/>
        <v/>
      </c>
      <c r="B4648" s="59" t="str">
        <f t="shared" si="584"/>
        <v/>
      </c>
      <c r="V4648" s="59" t="str">
        <f t="shared" si="579"/>
        <v/>
      </c>
      <c r="W4648" s="59" t="str">
        <f t="shared" si="577"/>
        <v/>
      </c>
      <c r="X4648" s="59" t="str">
        <f t="shared" si="580"/>
        <v/>
      </c>
      <c r="AC4648" s="50">
        <f t="shared" si="581"/>
        <v>0</v>
      </c>
      <c r="AD4648" s="43">
        <f t="shared" si="582"/>
        <v>0</v>
      </c>
      <c r="AE4648" s="50">
        <f t="shared" si="583"/>
        <v>0</v>
      </c>
    </row>
    <row r="4649" spans="1:31">
      <c r="A4649" s="59" t="str">
        <f t="shared" si="578"/>
        <v/>
      </c>
      <c r="B4649" s="59" t="str">
        <f t="shared" si="584"/>
        <v/>
      </c>
      <c r="V4649" s="59" t="str">
        <f t="shared" si="579"/>
        <v/>
      </c>
      <c r="W4649" s="59" t="str">
        <f t="shared" si="577"/>
        <v/>
      </c>
      <c r="X4649" s="59" t="str">
        <f t="shared" si="580"/>
        <v/>
      </c>
      <c r="AC4649" s="50">
        <f t="shared" si="581"/>
        <v>0</v>
      </c>
      <c r="AD4649" s="43">
        <f t="shared" si="582"/>
        <v>0</v>
      </c>
      <c r="AE4649" s="50">
        <f t="shared" si="583"/>
        <v>0</v>
      </c>
    </row>
    <row r="4650" spans="1:31">
      <c r="A4650" s="59" t="str">
        <f t="shared" si="578"/>
        <v/>
      </c>
      <c r="B4650" s="59" t="str">
        <f t="shared" si="584"/>
        <v/>
      </c>
      <c r="V4650" s="59" t="str">
        <f t="shared" si="579"/>
        <v/>
      </c>
      <c r="W4650" s="59" t="str">
        <f t="shared" si="577"/>
        <v/>
      </c>
      <c r="X4650" s="59" t="str">
        <f t="shared" si="580"/>
        <v/>
      </c>
      <c r="AC4650" s="50">
        <f t="shared" si="581"/>
        <v>0</v>
      </c>
      <c r="AD4650" s="43">
        <f t="shared" si="582"/>
        <v>0</v>
      </c>
      <c r="AE4650" s="50">
        <f t="shared" si="583"/>
        <v>0</v>
      </c>
    </row>
    <row r="4651" spans="1:31">
      <c r="A4651" s="59" t="str">
        <f t="shared" si="578"/>
        <v/>
      </c>
      <c r="B4651" s="59" t="str">
        <f t="shared" si="584"/>
        <v/>
      </c>
      <c r="V4651" s="59" t="str">
        <f t="shared" si="579"/>
        <v/>
      </c>
      <c r="W4651" s="59" t="str">
        <f t="shared" si="577"/>
        <v/>
      </c>
      <c r="X4651" s="59" t="str">
        <f t="shared" si="580"/>
        <v/>
      </c>
      <c r="AC4651" s="50">
        <f t="shared" si="581"/>
        <v>0</v>
      </c>
      <c r="AD4651" s="43">
        <f t="shared" si="582"/>
        <v>0</v>
      </c>
      <c r="AE4651" s="50">
        <f t="shared" si="583"/>
        <v>0</v>
      </c>
    </row>
    <row r="4652" spans="1:31">
      <c r="A4652" s="59" t="str">
        <f t="shared" si="578"/>
        <v/>
      </c>
      <c r="B4652" s="59" t="str">
        <f t="shared" si="584"/>
        <v/>
      </c>
      <c r="V4652" s="59" t="str">
        <f t="shared" si="579"/>
        <v/>
      </c>
      <c r="W4652" s="59" t="str">
        <f t="shared" si="577"/>
        <v/>
      </c>
      <c r="X4652" s="59" t="str">
        <f t="shared" si="580"/>
        <v/>
      </c>
      <c r="AC4652" s="50">
        <f t="shared" si="581"/>
        <v>0</v>
      </c>
      <c r="AD4652" s="43">
        <f t="shared" si="582"/>
        <v>0</v>
      </c>
      <c r="AE4652" s="50">
        <f t="shared" si="583"/>
        <v>0</v>
      </c>
    </row>
    <row r="4653" spans="1:31">
      <c r="A4653" s="59" t="str">
        <f t="shared" si="578"/>
        <v/>
      </c>
      <c r="B4653" s="59" t="str">
        <f t="shared" si="584"/>
        <v/>
      </c>
      <c r="V4653" s="59" t="str">
        <f t="shared" si="579"/>
        <v/>
      </c>
      <c r="W4653" s="59" t="str">
        <f t="shared" si="577"/>
        <v/>
      </c>
      <c r="X4653" s="59" t="str">
        <f t="shared" si="580"/>
        <v/>
      </c>
      <c r="AC4653" s="50">
        <f t="shared" si="581"/>
        <v>0</v>
      </c>
      <c r="AD4653" s="43">
        <f t="shared" si="582"/>
        <v>0</v>
      </c>
      <c r="AE4653" s="50">
        <f t="shared" si="583"/>
        <v>0</v>
      </c>
    </row>
    <row r="4654" spans="1:31">
      <c r="A4654" s="59" t="str">
        <f t="shared" si="578"/>
        <v/>
      </c>
      <c r="B4654" s="59" t="str">
        <f t="shared" si="584"/>
        <v/>
      </c>
      <c r="V4654" s="59" t="str">
        <f t="shared" si="579"/>
        <v/>
      </c>
      <c r="W4654" s="59" t="str">
        <f t="shared" si="577"/>
        <v/>
      </c>
      <c r="X4654" s="59" t="str">
        <f t="shared" si="580"/>
        <v/>
      </c>
      <c r="AC4654" s="50">
        <f t="shared" si="581"/>
        <v>0</v>
      </c>
      <c r="AD4654" s="43">
        <f t="shared" si="582"/>
        <v>0</v>
      </c>
      <c r="AE4654" s="50">
        <f t="shared" si="583"/>
        <v>0</v>
      </c>
    </row>
    <row r="4655" spans="1:31">
      <c r="A4655" s="59" t="str">
        <f t="shared" si="578"/>
        <v/>
      </c>
      <c r="B4655" s="59" t="str">
        <f t="shared" si="584"/>
        <v/>
      </c>
      <c r="V4655" s="59" t="str">
        <f t="shared" si="579"/>
        <v/>
      </c>
      <c r="W4655" s="59" t="str">
        <f t="shared" si="577"/>
        <v/>
      </c>
      <c r="X4655" s="59" t="str">
        <f t="shared" si="580"/>
        <v/>
      </c>
      <c r="AC4655" s="50">
        <f t="shared" si="581"/>
        <v>0</v>
      </c>
      <c r="AD4655" s="43">
        <f t="shared" si="582"/>
        <v>0</v>
      </c>
      <c r="AE4655" s="50">
        <f t="shared" si="583"/>
        <v>0</v>
      </c>
    </row>
    <row r="4656" spans="1:31">
      <c r="A4656" s="59" t="str">
        <f t="shared" si="578"/>
        <v/>
      </c>
      <c r="B4656" s="59" t="str">
        <f t="shared" si="584"/>
        <v/>
      </c>
      <c r="V4656" s="59" t="str">
        <f t="shared" si="579"/>
        <v/>
      </c>
      <c r="W4656" s="59" t="str">
        <f t="shared" si="577"/>
        <v/>
      </c>
      <c r="X4656" s="59" t="str">
        <f t="shared" si="580"/>
        <v/>
      </c>
      <c r="AC4656" s="50">
        <f t="shared" si="581"/>
        <v>0</v>
      </c>
      <c r="AD4656" s="43">
        <f t="shared" si="582"/>
        <v>0</v>
      </c>
      <c r="AE4656" s="50">
        <f t="shared" si="583"/>
        <v>0</v>
      </c>
    </row>
    <row r="4657" spans="1:31">
      <c r="A4657" s="59" t="str">
        <f t="shared" si="578"/>
        <v/>
      </c>
      <c r="B4657" s="59" t="str">
        <f t="shared" si="584"/>
        <v/>
      </c>
      <c r="V4657" s="59" t="str">
        <f t="shared" si="579"/>
        <v/>
      </c>
      <c r="W4657" s="59" t="str">
        <f t="shared" si="577"/>
        <v/>
      </c>
      <c r="X4657" s="59" t="str">
        <f t="shared" si="580"/>
        <v/>
      </c>
      <c r="AC4657" s="50">
        <f t="shared" si="581"/>
        <v>0</v>
      </c>
      <c r="AD4657" s="43">
        <f t="shared" si="582"/>
        <v>0</v>
      </c>
      <c r="AE4657" s="50">
        <f t="shared" si="583"/>
        <v>0</v>
      </c>
    </row>
    <row r="4658" spans="1:31">
      <c r="A4658" s="59" t="str">
        <f t="shared" si="578"/>
        <v/>
      </c>
      <c r="B4658" s="59" t="str">
        <f t="shared" si="584"/>
        <v/>
      </c>
      <c r="V4658" s="59" t="str">
        <f t="shared" si="579"/>
        <v/>
      </c>
      <c r="W4658" s="59" t="str">
        <f t="shared" si="577"/>
        <v/>
      </c>
      <c r="X4658" s="59" t="str">
        <f t="shared" si="580"/>
        <v/>
      </c>
      <c r="AC4658" s="50">
        <f t="shared" si="581"/>
        <v>0</v>
      </c>
      <c r="AD4658" s="43">
        <f t="shared" si="582"/>
        <v>0</v>
      </c>
      <c r="AE4658" s="50">
        <f t="shared" si="583"/>
        <v>0</v>
      </c>
    </row>
    <row r="4659" spans="1:31">
      <c r="A4659" s="59" t="str">
        <f t="shared" si="578"/>
        <v/>
      </c>
      <c r="B4659" s="59" t="str">
        <f t="shared" si="584"/>
        <v/>
      </c>
      <c r="V4659" s="59" t="str">
        <f t="shared" si="579"/>
        <v/>
      </c>
      <c r="W4659" s="59" t="str">
        <f t="shared" si="577"/>
        <v/>
      </c>
      <c r="X4659" s="59" t="str">
        <f t="shared" si="580"/>
        <v/>
      </c>
      <c r="AC4659" s="50">
        <f t="shared" si="581"/>
        <v>0</v>
      </c>
      <c r="AD4659" s="43">
        <f t="shared" si="582"/>
        <v>0</v>
      </c>
      <c r="AE4659" s="50">
        <f t="shared" si="583"/>
        <v>0</v>
      </c>
    </row>
    <row r="4660" spans="1:31">
      <c r="A4660" s="59" t="str">
        <f t="shared" si="578"/>
        <v/>
      </c>
      <c r="B4660" s="59" t="str">
        <f t="shared" si="584"/>
        <v/>
      </c>
      <c r="V4660" s="59" t="str">
        <f t="shared" si="579"/>
        <v/>
      </c>
      <c r="W4660" s="59" t="str">
        <f t="shared" si="577"/>
        <v/>
      </c>
      <c r="X4660" s="59" t="str">
        <f t="shared" si="580"/>
        <v/>
      </c>
      <c r="AC4660" s="50">
        <f t="shared" si="581"/>
        <v>0</v>
      </c>
      <c r="AD4660" s="43">
        <f t="shared" si="582"/>
        <v>0</v>
      </c>
      <c r="AE4660" s="50">
        <f t="shared" si="583"/>
        <v>0</v>
      </c>
    </row>
    <row r="4661" spans="1:31">
      <c r="A4661" s="59" t="str">
        <f t="shared" si="578"/>
        <v/>
      </c>
      <c r="B4661" s="59" t="str">
        <f t="shared" si="584"/>
        <v/>
      </c>
      <c r="V4661" s="59" t="str">
        <f t="shared" si="579"/>
        <v/>
      </c>
      <c r="W4661" s="59" t="str">
        <f t="shared" si="577"/>
        <v/>
      </c>
      <c r="X4661" s="59" t="str">
        <f t="shared" si="580"/>
        <v/>
      </c>
      <c r="AC4661" s="50">
        <f t="shared" si="581"/>
        <v>0</v>
      </c>
      <c r="AD4661" s="43">
        <f t="shared" si="582"/>
        <v>0</v>
      </c>
      <c r="AE4661" s="50">
        <f t="shared" si="583"/>
        <v>0</v>
      </c>
    </row>
    <row r="4662" spans="1:31">
      <c r="A4662" s="59" t="str">
        <f t="shared" si="578"/>
        <v/>
      </c>
      <c r="B4662" s="59" t="str">
        <f t="shared" si="584"/>
        <v/>
      </c>
      <c r="V4662" s="59" t="str">
        <f t="shared" si="579"/>
        <v/>
      </c>
      <c r="W4662" s="59" t="str">
        <f t="shared" si="577"/>
        <v/>
      </c>
      <c r="X4662" s="59" t="str">
        <f t="shared" si="580"/>
        <v/>
      </c>
      <c r="AC4662" s="50">
        <f t="shared" si="581"/>
        <v>0</v>
      </c>
      <c r="AD4662" s="43">
        <f t="shared" si="582"/>
        <v>0</v>
      </c>
      <c r="AE4662" s="50">
        <f t="shared" si="583"/>
        <v>0</v>
      </c>
    </row>
    <row r="4663" spans="1:31">
      <c r="A4663" s="59" t="str">
        <f t="shared" si="578"/>
        <v/>
      </c>
      <c r="B4663" s="59" t="str">
        <f t="shared" si="584"/>
        <v/>
      </c>
      <c r="V4663" s="59" t="str">
        <f t="shared" si="579"/>
        <v/>
      </c>
      <c r="W4663" s="59" t="str">
        <f t="shared" si="577"/>
        <v/>
      </c>
      <c r="X4663" s="59" t="str">
        <f t="shared" si="580"/>
        <v/>
      </c>
      <c r="AC4663" s="50">
        <f t="shared" si="581"/>
        <v>0</v>
      </c>
      <c r="AD4663" s="43">
        <f t="shared" si="582"/>
        <v>0</v>
      </c>
      <c r="AE4663" s="50">
        <f t="shared" si="583"/>
        <v>0</v>
      </c>
    </row>
    <row r="4664" spans="1:31">
      <c r="A4664" s="59" t="str">
        <f t="shared" si="578"/>
        <v/>
      </c>
      <c r="B4664" s="59" t="str">
        <f t="shared" si="584"/>
        <v/>
      </c>
      <c r="V4664" s="59" t="str">
        <f t="shared" si="579"/>
        <v/>
      </c>
      <c r="W4664" s="59" t="str">
        <f t="shared" si="577"/>
        <v/>
      </c>
      <c r="X4664" s="59" t="str">
        <f t="shared" si="580"/>
        <v/>
      </c>
      <c r="AC4664" s="50">
        <f t="shared" si="581"/>
        <v>0</v>
      </c>
      <c r="AD4664" s="43">
        <f t="shared" si="582"/>
        <v>0</v>
      </c>
      <c r="AE4664" s="50">
        <f t="shared" si="583"/>
        <v>0</v>
      </c>
    </row>
    <row r="4665" spans="1:31">
      <c r="A4665" s="59" t="str">
        <f t="shared" si="578"/>
        <v/>
      </c>
      <c r="B4665" s="59" t="str">
        <f t="shared" si="584"/>
        <v/>
      </c>
      <c r="V4665" s="59" t="str">
        <f t="shared" si="579"/>
        <v/>
      </c>
      <c r="W4665" s="59" t="str">
        <f t="shared" si="577"/>
        <v/>
      </c>
      <c r="X4665" s="59" t="str">
        <f t="shared" si="580"/>
        <v/>
      </c>
      <c r="AC4665" s="50">
        <f t="shared" si="581"/>
        <v>0</v>
      </c>
      <c r="AD4665" s="43">
        <f t="shared" si="582"/>
        <v>0</v>
      </c>
      <c r="AE4665" s="50">
        <f t="shared" si="583"/>
        <v>0</v>
      </c>
    </row>
    <row r="4666" spans="1:31">
      <c r="A4666" s="59" t="str">
        <f t="shared" si="578"/>
        <v/>
      </c>
      <c r="B4666" s="59" t="str">
        <f t="shared" si="584"/>
        <v/>
      </c>
      <c r="V4666" s="59" t="str">
        <f t="shared" si="579"/>
        <v/>
      </c>
      <c r="W4666" s="59" t="str">
        <f t="shared" si="577"/>
        <v/>
      </c>
      <c r="X4666" s="59" t="str">
        <f t="shared" si="580"/>
        <v/>
      </c>
      <c r="AC4666" s="50">
        <f t="shared" si="581"/>
        <v>0</v>
      </c>
      <c r="AD4666" s="43">
        <f t="shared" si="582"/>
        <v>0</v>
      </c>
      <c r="AE4666" s="50">
        <f t="shared" si="583"/>
        <v>0</v>
      </c>
    </row>
    <row r="4667" spans="1:31">
      <c r="A4667" s="59" t="str">
        <f t="shared" si="578"/>
        <v/>
      </c>
      <c r="B4667" s="59" t="str">
        <f t="shared" si="584"/>
        <v/>
      </c>
      <c r="V4667" s="59" t="str">
        <f t="shared" si="579"/>
        <v/>
      </c>
      <c r="W4667" s="59" t="str">
        <f t="shared" si="577"/>
        <v/>
      </c>
      <c r="X4667" s="59" t="str">
        <f t="shared" si="580"/>
        <v/>
      </c>
      <c r="AC4667" s="50">
        <f t="shared" si="581"/>
        <v>0</v>
      </c>
      <c r="AD4667" s="43">
        <f t="shared" si="582"/>
        <v>0</v>
      </c>
      <c r="AE4667" s="50">
        <f t="shared" si="583"/>
        <v>0</v>
      </c>
    </row>
    <row r="4668" spans="1:31">
      <c r="A4668" s="59" t="str">
        <f t="shared" si="578"/>
        <v/>
      </c>
      <c r="B4668" s="59" t="str">
        <f t="shared" si="584"/>
        <v/>
      </c>
      <c r="V4668" s="59" t="str">
        <f t="shared" si="579"/>
        <v/>
      </c>
      <c r="W4668" s="59" t="str">
        <f t="shared" si="577"/>
        <v/>
      </c>
      <c r="X4668" s="59" t="str">
        <f t="shared" si="580"/>
        <v/>
      </c>
      <c r="AC4668" s="50">
        <f t="shared" si="581"/>
        <v>0</v>
      </c>
      <c r="AD4668" s="43">
        <f t="shared" si="582"/>
        <v>0</v>
      </c>
      <c r="AE4668" s="50">
        <f t="shared" si="583"/>
        <v>0</v>
      </c>
    </row>
    <row r="4669" spans="1:31">
      <c r="A4669" s="59" t="str">
        <f t="shared" si="578"/>
        <v/>
      </c>
      <c r="B4669" s="59" t="str">
        <f t="shared" si="584"/>
        <v/>
      </c>
      <c r="V4669" s="59" t="str">
        <f t="shared" si="579"/>
        <v/>
      </c>
      <c r="W4669" s="59" t="str">
        <f t="shared" si="577"/>
        <v/>
      </c>
      <c r="X4669" s="59" t="str">
        <f t="shared" si="580"/>
        <v/>
      </c>
      <c r="AC4669" s="50">
        <f t="shared" si="581"/>
        <v>0</v>
      </c>
      <c r="AD4669" s="43">
        <f t="shared" si="582"/>
        <v>0</v>
      </c>
      <c r="AE4669" s="50">
        <f t="shared" si="583"/>
        <v>0</v>
      </c>
    </row>
    <row r="4670" spans="1:31">
      <c r="A4670" s="59" t="str">
        <f t="shared" si="578"/>
        <v/>
      </c>
      <c r="B4670" s="59" t="str">
        <f t="shared" si="584"/>
        <v/>
      </c>
      <c r="V4670" s="59" t="str">
        <f t="shared" si="579"/>
        <v/>
      </c>
      <c r="W4670" s="59" t="str">
        <f t="shared" si="577"/>
        <v/>
      </c>
      <c r="X4670" s="59" t="str">
        <f t="shared" si="580"/>
        <v/>
      </c>
      <c r="AC4670" s="50">
        <f t="shared" si="581"/>
        <v>0</v>
      </c>
      <c r="AD4670" s="43">
        <f t="shared" si="582"/>
        <v>0</v>
      </c>
      <c r="AE4670" s="50">
        <f t="shared" si="583"/>
        <v>0</v>
      </c>
    </row>
    <row r="4671" spans="1:31">
      <c r="A4671" s="59" t="str">
        <f t="shared" si="578"/>
        <v/>
      </c>
      <c r="B4671" s="59" t="str">
        <f t="shared" si="584"/>
        <v/>
      </c>
      <c r="V4671" s="59" t="str">
        <f t="shared" si="579"/>
        <v/>
      </c>
      <c r="W4671" s="59" t="str">
        <f t="shared" si="577"/>
        <v/>
      </c>
      <c r="X4671" s="59" t="str">
        <f t="shared" si="580"/>
        <v/>
      </c>
      <c r="AC4671" s="50">
        <f t="shared" si="581"/>
        <v>0</v>
      </c>
      <c r="AD4671" s="43">
        <f t="shared" si="582"/>
        <v>0</v>
      </c>
      <c r="AE4671" s="50">
        <f t="shared" si="583"/>
        <v>0</v>
      </c>
    </row>
    <row r="4672" spans="1:31">
      <c r="A4672" s="59" t="str">
        <f t="shared" si="578"/>
        <v/>
      </c>
      <c r="B4672" s="59" t="str">
        <f t="shared" si="584"/>
        <v/>
      </c>
      <c r="V4672" s="59" t="str">
        <f t="shared" si="579"/>
        <v/>
      </c>
      <c r="W4672" s="59" t="str">
        <f t="shared" si="577"/>
        <v/>
      </c>
      <c r="X4672" s="59" t="str">
        <f t="shared" si="580"/>
        <v/>
      </c>
      <c r="AC4672" s="50">
        <f t="shared" si="581"/>
        <v>0</v>
      </c>
      <c r="AD4672" s="43">
        <f t="shared" si="582"/>
        <v>0</v>
      </c>
      <c r="AE4672" s="50">
        <f t="shared" si="583"/>
        <v>0</v>
      </c>
    </row>
    <row r="4673" spans="1:31">
      <c r="A4673" s="59" t="str">
        <f t="shared" si="578"/>
        <v/>
      </c>
      <c r="B4673" s="59" t="str">
        <f t="shared" si="584"/>
        <v/>
      </c>
      <c r="V4673" s="59" t="str">
        <f t="shared" si="579"/>
        <v/>
      </c>
      <c r="W4673" s="59" t="str">
        <f t="shared" si="577"/>
        <v/>
      </c>
      <c r="X4673" s="59" t="str">
        <f t="shared" si="580"/>
        <v/>
      </c>
      <c r="AC4673" s="50">
        <f t="shared" si="581"/>
        <v>0</v>
      </c>
      <c r="AD4673" s="43">
        <f t="shared" si="582"/>
        <v>0</v>
      </c>
      <c r="AE4673" s="50">
        <f t="shared" si="583"/>
        <v>0</v>
      </c>
    </row>
    <row r="4674" spans="1:31">
      <c r="A4674" s="59" t="str">
        <f t="shared" si="578"/>
        <v/>
      </c>
      <c r="B4674" s="59" t="str">
        <f t="shared" si="584"/>
        <v/>
      </c>
      <c r="V4674" s="59" t="str">
        <f t="shared" si="579"/>
        <v/>
      </c>
      <c r="W4674" s="59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59" t="str">
        <f t="shared" si="580"/>
        <v/>
      </c>
      <c r="AC4674" s="50">
        <f t="shared" si="581"/>
        <v>0</v>
      </c>
      <c r="AD4674" s="43">
        <f t="shared" si="582"/>
        <v>0</v>
      </c>
      <c r="AE4674" s="50">
        <f t="shared" si="583"/>
        <v>0</v>
      </c>
    </row>
    <row r="4675" spans="1:31">
      <c r="A4675" s="59" t="str">
        <f t="shared" ref="A4675:A4738" si="586">IF(G4675&amp;Q4675&lt;&gt;"",W4675&amp;Q4675,"")</f>
        <v/>
      </c>
      <c r="B4675" s="59" t="str">
        <f t="shared" si="584"/>
        <v/>
      </c>
      <c r="V4675" s="59" t="str">
        <f t="shared" ref="V4675:V4738" si="587">W4675&amp;H4675</f>
        <v/>
      </c>
      <c r="W4675" s="59" t="str">
        <f t="shared" si="585"/>
        <v/>
      </c>
      <c r="X4675" s="59" t="str">
        <f t="shared" ref="X4675:X4738" si="588">IF(A4675&lt;&gt;"",IFERROR(IF(FIND(" ",G4675)&gt;=1,MID(G4675,FIND(" ",G4675)+1,LEN(G4675)),""),""),"")</f>
        <v/>
      </c>
      <c r="AC4675" s="50">
        <f t="shared" ref="AC4675:AC4738" si="589">IFERROR(VALUE(MID($C4675,1,2)),0)</f>
        <v>0</v>
      </c>
      <c r="AD4675" s="43">
        <f t="shared" ref="AD4675:AD4738" si="590">IFERROR(VALUE(MID($C4675,4,3)),0)</f>
        <v>0</v>
      </c>
      <c r="AE4675" s="50">
        <f t="shared" ref="AE4675:AE4738" si="591">VALUE(RIGHT("00"&amp;AC4675,2)&amp;RIGHT("000"&amp;AD4675,3))</f>
        <v>0</v>
      </c>
    </row>
    <row r="4676" spans="1:31">
      <c r="A4676" s="59" t="str">
        <f t="shared" si="586"/>
        <v/>
      </c>
      <c r="B4676" s="59" t="str">
        <f t="shared" si="584"/>
        <v/>
      </c>
      <c r="V4676" s="59" t="str">
        <f t="shared" si="587"/>
        <v/>
      </c>
      <c r="W4676" s="59" t="str">
        <f t="shared" si="585"/>
        <v/>
      </c>
      <c r="X4676" s="59" t="str">
        <f t="shared" si="588"/>
        <v/>
      </c>
      <c r="AC4676" s="50">
        <f t="shared" si="589"/>
        <v>0</v>
      </c>
      <c r="AD4676" s="43">
        <f t="shared" si="590"/>
        <v>0</v>
      </c>
      <c r="AE4676" s="50">
        <f t="shared" si="591"/>
        <v>0</v>
      </c>
    </row>
    <row r="4677" spans="1:31">
      <c r="A4677" s="59" t="str">
        <f t="shared" si="586"/>
        <v/>
      </c>
      <c r="B4677" s="59" t="str">
        <f t="shared" si="584"/>
        <v/>
      </c>
      <c r="V4677" s="59" t="str">
        <f t="shared" si="587"/>
        <v/>
      </c>
      <c r="W4677" s="59" t="str">
        <f t="shared" si="585"/>
        <v/>
      </c>
      <c r="X4677" s="59" t="str">
        <f t="shared" si="588"/>
        <v/>
      </c>
      <c r="AC4677" s="50">
        <f t="shared" si="589"/>
        <v>0</v>
      </c>
      <c r="AD4677" s="43">
        <f t="shared" si="590"/>
        <v>0</v>
      </c>
      <c r="AE4677" s="50">
        <f t="shared" si="591"/>
        <v>0</v>
      </c>
    </row>
    <row r="4678" spans="1:31">
      <c r="A4678" s="59" t="str">
        <f t="shared" si="586"/>
        <v/>
      </c>
      <c r="B4678" s="59" t="str">
        <f t="shared" si="584"/>
        <v/>
      </c>
      <c r="V4678" s="59" t="str">
        <f t="shared" si="587"/>
        <v/>
      </c>
      <c r="W4678" s="59" t="str">
        <f t="shared" si="585"/>
        <v/>
      </c>
      <c r="X4678" s="59" t="str">
        <f t="shared" si="588"/>
        <v/>
      </c>
      <c r="AC4678" s="50">
        <f t="shared" si="589"/>
        <v>0</v>
      </c>
      <c r="AD4678" s="43">
        <f t="shared" si="590"/>
        <v>0</v>
      </c>
      <c r="AE4678" s="50">
        <f t="shared" si="591"/>
        <v>0</v>
      </c>
    </row>
    <row r="4679" spans="1:31">
      <c r="A4679" s="59" t="str">
        <f t="shared" si="586"/>
        <v/>
      </c>
      <c r="B4679" s="59" t="str">
        <f t="shared" si="584"/>
        <v/>
      </c>
      <c r="V4679" s="59" t="str">
        <f t="shared" si="587"/>
        <v/>
      </c>
      <c r="W4679" s="59" t="str">
        <f t="shared" si="585"/>
        <v/>
      </c>
      <c r="X4679" s="59" t="str">
        <f t="shared" si="588"/>
        <v/>
      </c>
      <c r="AC4679" s="50">
        <f t="shared" si="589"/>
        <v>0</v>
      </c>
      <c r="AD4679" s="43">
        <f t="shared" si="590"/>
        <v>0</v>
      </c>
      <c r="AE4679" s="50">
        <f t="shared" si="591"/>
        <v>0</v>
      </c>
    </row>
    <row r="4680" spans="1:31">
      <c r="A4680" s="59" t="str">
        <f t="shared" si="586"/>
        <v/>
      </c>
      <c r="B4680" s="59" t="str">
        <f t="shared" si="584"/>
        <v/>
      </c>
      <c r="V4680" s="59" t="str">
        <f t="shared" si="587"/>
        <v/>
      </c>
      <c r="W4680" s="59" t="str">
        <f t="shared" si="585"/>
        <v/>
      </c>
      <c r="X4680" s="59" t="str">
        <f t="shared" si="588"/>
        <v/>
      </c>
      <c r="AC4680" s="50">
        <f t="shared" si="589"/>
        <v>0</v>
      </c>
      <c r="AD4680" s="43">
        <f t="shared" si="590"/>
        <v>0</v>
      </c>
      <c r="AE4680" s="50">
        <f t="shared" si="591"/>
        <v>0</v>
      </c>
    </row>
    <row r="4681" spans="1:31">
      <c r="A4681" s="59" t="str">
        <f t="shared" si="586"/>
        <v/>
      </c>
      <c r="B4681" s="59" t="str">
        <f t="shared" si="584"/>
        <v/>
      </c>
      <c r="V4681" s="59" t="str">
        <f t="shared" si="587"/>
        <v/>
      </c>
      <c r="W4681" s="59" t="str">
        <f t="shared" si="585"/>
        <v/>
      </c>
      <c r="X4681" s="59" t="str">
        <f t="shared" si="588"/>
        <v/>
      </c>
      <c r="AC4681" s="50">
        <f t="shared" si="589"/>
        <v>0</v>
      </c>
      <c r="AD4681" s="43">
        <f t="shared" si="590"/>
        <v>0</v>
      </c>
      <c r="AE4681" s="50">
        <f t="shared" si="591"/>
        <v>0</v>
      </c>
    </row>
    <row r="4682" spans="1:31">
      <c r="A4682" s="59" t="str">
        <f t="shared" si="586"/>
        <v/>
      </c>
      <c r="B4682" s="59" t="str">
        <f t="shared" si="584"/>
        <v/>
      </c>
      <c r="V4682" s="59" t="str">
        <f t="shared" si="587"/>
        <v/>
      </c>
      <c r="W4682" s="59" t="str">
        <f t="shared" si="585"/>
        <v/>
      </c>
      <c r="X4682" s="59" t="str">
        <f t="shared" si="588"/>
        <v/>
      </c>
      <c r="AC4682" s="50">
        <f t="shared" si="589"/>
        <v>0</v>
      </c>
      <c r="AD4682" s="43">
        <f t="shared" si="590"/>
        <v>0</v>
      </c>
      <c r="AE4682" s="50">
        <f t="shared" si="591"/>
        <v>0</v>
      </c>
    </row>
    <row r="4683" spans="1:31">
      <c r="A4683" s="59" t="str">
        <f t="shared" si="586"/>
        <v/>
      </c>
      <c r="B4683" s="59" t="str">
        <f t="shared" si="584"/>
        <v/>
      </c>
      <c r="V4683" s="59" t="str">
        <f t="shared" si="587"/>
        <v/>
      </c>
      <c r="W4683" s="59" t="str">
        <f t="shared" si="585"/>
        <v/>
      </c>
      <c r="X4683" s="59" t="str">
        <f t="shared" si="588"/>
        <v/>
      </c>
      <c r="AC4683" s="50">
        <f t="shared" si="589"/>
        <v>0</v>
      </c>
      <c r="AD4683" s="43">
        <f t="shared" si="590"/>
        <v>0</v>
      </c>
      <c r="AE4683" s="50">
        <f t="shared" si="591"/>
        <v>0</v>
      </c>
    </row>
    <row r="4684" spans="1:31">
      <c r="A4684" s="59" t="str">
        <f t="shared" si="586"/>
        <v/>
      </c>
      <c r="B4684" s="59" t="str">
        <f t="shared" si="584"/>
        <v/>
      </c>
      <c r="V4684" s="59" t="str">
        <f t="shared" si="587"/>
        <v/>
      </c>
      <c r="W4684" s="59" t="str">
        <f t="shared" si="585"/>
        <v/>
      </c>
      <c r="X4684" s="59" t="str">
        <f t="shared" si="588"/>
        <v/>
      </c>
      <c r="AC4684" s="50">
        <f t="shared" si="589"/>
        <v>0</v>
      </c>
      <c r="AD4684" s="43">
        <f t="shared" si="590"/>
        <v>0</v>
      </c>
      <c r="AE4684" s="50">
        <f t="shared" si="591"/>
        <v>0</v>
      </c>
    </row>
    <row r="4685" spans="1:31">
      <c r="A4685" s="59" t="str">
        <f t="shared" si="586"/>
        <v/>
      </c>
      <c r="B4685" s="59" t="str">
        <f t="shared" si="584"/>
        <v/>
      </c>
      <c r="V4685" s="59" t="str">
        <f t="shared" si="587"/>
        <v/>
      </c>
      <c r="W4685" s="59" t="str">
        <f t="shared" si="585"/>
        <v/>
      </c>
      <c r="X4685" s="59" t="str">
        <f t="shared" si="588"/>
        <v/>
      </c>
      <c r="AC4685" s="50">
        <f t="shared" si="589"/>
        <v>0</v>
      </c>
      <c r="AD4685" s="43">
        <f t="shared" si="590"/>
        <v>0</v>
      </c>
      <c r="AE4685" s="50">
        <f t="shared" si="591"/>
        <v>0</v>
      </c>
    </row>
    <row r="4686" spans="1:31">
      <c r="A4686" s="59" t="str">
        <f t="shared" si="586"/>
        <v/>
      </c>
      <c r="B4686" s="59" t="str">
        <f t="shared" si="584"/>
        <v/>
      </c>
      <c r="V4686" s="59" t="str">
        <f t="shared" si="587"/>
        <v/>
      </c>
      <c r="W4686" s="59" t="str">
        <f t="shared" si="585"/>
        <v/>
      </c>
      <c r="X4686" s="59" t="str">
        <f t="shared" si="588"/>
        <v/>
      </c>
      <c r="AC4686" s="50">
        <f t="shared" si="589"/>
        <v>0</v>
      </c>
      <c r="AD4686" s="43">
        <f t="shared" si="590"/>
        <v>0</v>
      </c>
      <c r="AE4686" s="50">
        <f t="shared" si="591"/>
        <v>0</v>
      </c>
    </row>
    <row r="4687" spans="1:31">
      <c r="A4687" s="59" t="str">
        <f t="shared" si="586"/>
        <v/>
      </c>
      <c r="B4687" s="59" t="str">
        <f t="shared" si="584"/>
        <v/>
      </c>
      <c r="V4687" s="59" t="str">
        <f t="shared" si="587"/>
        <v/>
      </c>
      <c r="W4687" s="59" t="str">
        <f t="shared" si="585"/>
        <v/>
      </c>
      <c r="X4687" s="59" t="str">
        <f t="shared" si="588"/>
        <v/>
      </c>
      <c r="AC4687" s="50">
        <f t="shared" si="589"/>
        <v>0</v>
      </c>
      <c r="AD4687" s="43">
        <f t="shared" si="590"/>
        <v>0</v>
      </c>
      <c r="AE4687" s="50">
        <f t="shared" si="591"/>
        <v>0</v>
      </c>
    </row>
    <row r="4688" spans="1:31">
      <c r="A4688" s="59" t="str">
        <f t="shared" si="586"/>
        <v/>
      </c>
      <c r="B4688" s="59" t="str">
        <f t="shared" si="584"/>
        <v/>
      </c>
      <c r="V4688" s="59" t="str">
        <f t="shared" si="587"/>
        <v/>
      </c>
      <c r="W4688" s="59" t="str">
        <f t="shared" si="585"/>
        <v/>
      </c>
      <c r="X4688" s="59" t="str">
        <f t="shared" si="588"/>
        <v/>
      </c>
      <c r="AC4688" s="50">
        <f t="shared" si="589"/>
        <v>0</v>
      </c>
      <c r="AD4688" s="43">
        <f t="shared" si="590"/>
        <v>0</v>
      </c>
      <c r="AE4688" s="50">
        <f t="shared" si="591"/>
        <v>0</v>
      </c>
    </row>
    <row r="4689" spans="1:31">
      <c r="A4689" s="59" t="str">
        <f t="shared" si="586"/>
        <v/>
      </c>
      <c r="B4689" s="59" t="str">
        <f t="shared" si="584"/>
        <v/>
      </c>
      <c r="V4689" s="59" t="str">
        <f t="shared" si="587"/>
        <v/>
      </c>
      <c r="W4689" s="59" t="str">
        <f t="shared" si="585"/>
        <v/>
      </c>
      <c r="X4689" s="59" t="str">
        <f t="shared" si="588"/>
        <v/>
      </c>
      <c r="AC4689" s="50">
        <f t="shared" si="589"/>
        <v>0</v>
      </c>
      <c r="AD4689" s="43">
        <f t="shared" si="590"/>
        <v>0</v>
      </c>
      <c r="AE4689" s="50">
        <f t="shared" si="591"/>
        <v>0</v>
      </c>
    </row>
    <row r="4690" spans="1:31">
      <c r="A4690" s="59" t="str">
        <f t="shared" si="586"/>
        <v/>
      </c>
      <c r="B4690" s="59" t="str">
        <f t="shared" si="584"/>
        <v/>
      </c>
      <c r="V4690" s="59" t="str">
        <f t="shared" si="587"/>
        <v/>
      </c>
      <c r="W4690" s="59" t="str">
        <f t="shared" si="585"/>
        <v/>
      </c>
      <c r="X4690" s="59" t="str">
        <f t="shared" si="588"/>
        <v/>
      </c>
      <c r="AC4690" s="50">
        <f t="shared" si="589"/>
        <v>0</v>
      </c>
      <c r="AD4690" s="43">
        <f t="shared" si="590"/>
        <v>0</v>
      </c>
      <c r="AE4690" s="50">
        <f t="shared" si="591"/>
        <v>0</v>
      </c>
    </row>
    <row r="4691" spans="1:31">
      <c r="A4691" s="59" t="str">
        <f t="shared" si="586"/>
        <v/>
      </c>
      <c r="B4691" s="59" t="str">
        <f t="shared" si="584"/>
        <v/>
      </c>
      <c r="V4691" s="59" t="str">
        <f t="shared" si="587"/>
        <v/>
      </c>
      <c r="W4691" s="59" t="str">
        <f t="shared" si="585"/>
        <v/>
      </c>
      <c r="X4691" s="59" t="str">
        <f t="shared" si="588"/>
        <v/>
      </c>
      <c r="AC4691" s="50">
        <f t="shared" si="589"/>
        <v>0</v>
      </c>
      <c r="AD4691" s="43">
        <f t="shared" si="590"/>
        <v>0</v>
      </c>
      <c r="AE4691" s="50">
        <f t="shared" si="591"/>
        <v>0</v>
      </c>
    </row>
    <row r="4692" spans="1:31">
      <c r="A4692" s="59" t="str">
        <f t="shared" si="586"/>
        <v/>
      </c>
      <c r="B4692" s="59" t="str">
        <f t="shared" si="584"/>
        <v/>
      </c>
      <c r="V4692" s="59" t="str">
        <f t="shared" si="587"/>
        <v/>
      </c>
      <c r="W4692" s="59" t="str">
        <f t="shared" si="585"/>
        <v/>
      </c>
      <c r="X4692" s="59" t="str">
        <f t="shared" si="588"/>
        <v/>
      </c>
      <c r="AC4692" s="50">
        <f t="shared" si="589"/>
        <v>0</v>
      </c>
      <c r="AD4692" s="43">
        <f t="shared" si="590"/>
        <v>0</v>
      </c>
      <c r="AE4692" s="50">
        <f t="shared" si="591"/>
        <v>0</v>
      </c>
    </row>
    <row r="4693" spans="1:31">
      <c r="A4693" s="59" t="str">
        <f t="shared" si="586"/>
        <v/>
      </c>
      <c r="B4693" s="59" t="str">
        <f t="shared" si="584"/>
        <v/>
      </c>
      <c r="V4693" s="59" t="str">
        <f t="shared" si="587"/>
        <v/>
      </c>
      <c r="W4693" s="59" t="str">
        <f t="shared" si="585"/>
        <v/>
      </c>
      <c r="X4693" s="59" t="str">
        <f t="shared" si="588"/>
        <v/>
      </c>
      <c r="AC4693" s="50">
        <f t="shared" si="589"/>
        <v>0</v>
      </c>
      <c r="AD4693" s="43">
        <f t="shared" si="590"/>
        <v>0</v>
      </c>
      <c r="AE4693" s="50">
        <f t="shared" si="591"/>
        <v>0</v>
      </c>
    </row>
    <row r="4694" spans="1:31">
      <c r="A4694" s="59" t="str">
        <f t="shared" si="586"/>
        <v/>
      </c>
      <c r="B4694" s="59" t="str">
        <f t="shared" si="584"/>
        <v/>
      </c>
      <c r="V4694" s="59" t="str">
        <f t="shared" si="587"/>
        <v/>
      </c>
      <c r="W4694" s="59" t="str">
        <f t="shared" si="585"/>
        <v/>
      </c>
      <c r="X4694" s="59" t="str">
        <f t="shared" si="588"/>
        <v/>
      </c>
      <c r="AC4694" s="50">
        <f t="shared" si="589"/>
        <v>0</v>
      </c>
      <c r="AD4694" s="43">
        <f t="shared" si="590"/>
        <v>0</v>
      </c>
      <c r="AE4694" s="50">
        <f t="shared" si="591"/>
        <v>0</v>
      </c>
    </row>
    <row r="4695" spans="1:31">
      <c r="A4695" s="59" t="str">
        <f t="shared" si="586"/>
        <v/>
      </c>
      <c r="B4695" s="59" t="str">
        <f t="shared" si="584"/>
        <v/>
      </c>
      <c r="V4695" s="59" t="str">
        <f t="shared" si="587"/>
        <v/>
      </c>
      <c r="W4695" s="59" t="str">
        <f t="shared" si="585"/>
        <v/>
      </c>
      <c r="X4695" s="59" t="str">
        <f t="shared" si="588"/>
        <v/>
      </c>
      <c r="AC4695" s="50">
        <f t="shared" si="589"/>
        <v>0</v>
      </c>
      <c r="AD4695" s="43">
        <f t="shared" si="590"/>
        <v>0</v>
      </c>
      <c r="AE4695" s="50">
        <f t="shared" si="591"/>
        <v>0</v>
      </c>
    </row>
    <row r="4696" spans="1:31">
      <c r="A4696" s="59" t="str">
        <f t="shared" si="586"/>
        <v/>
      </c>
      <c r="B4696" s="59" t="str">
        <f t="shared" si="584"/>
        <v/>
      </c>
      <c r="V4696" s="59" t="str">
        <f t="shared" si="587"/>
        <v/>
      </c>
      <c r="W4696" s="59" t="str">
        <f t="shared" si="585"/>
        <v/>
      </c>
      <c r="X4696" s="59" t="str">
        <f t="shared" si="588"/>
        <v/>
      </c>
      <c r="AC4696" s="50">
        <f t="shared" si="589"/>
        <v>0</v>
      </c>
      <c r="AD4696" s="43">
        <f t="shared" si="590"/>
        <v>0</v>
      </c>
      <c r="AE4696" s="50">
        <f t="shared" si="591"/>
        <v>0</v>
      </c>
    </row>
    <row r="4697" spans="1:31">
      <c r="A4697" s="59" t="str">
        <f t="shared" si="586"/>
        <v/>
      </c>
      <c r="B4697" s="59" t="str">
        <f t="shared" si="584"/>
        <v/>
      </c>
      <c r="V4697" s="59" t="str">
        <f t="shared" si="587"/>
        <v/>
      </c>
      <c r="W4697" s="59" t="str">
        <f t="shared" si="585"/>
        <v/>
      </c>
      <c r="X4697" s="59" t="str">
        <f t="shared" si="588"/>
        <v/>
      </c>
      <c r="AC4697" s="50">
        <f t="shared" si="589"/>
        <v>0</v>
      </c>
      <c r="AD4697" s="43">
        <f t="shared" si="590"/>
        <v>0</v>
      </c>
      <c r="AE4697" s="50">
        <f t="shared" si="591"/>
        <v>0</v>
      </c>
    </row>
    <row r="4698" spans="1:31">
      <c r="A4698" s="59" t="str">
        <f t="shared" si="586"/>
        <v/>
      </c>
      <c r="B4698" s="59" t="str">
        <f t="shared" si="584"/>
        <v/>
      </c>
      <c r="V4698" s="59" t="str">
        <f t="shared" si="587"/>
        <v/>
      </c>
      <c r="W4698" s="59" t="str">
        <f t="shared" si="585"/>
        <v/>
      </c>
      <c r="X4698" s="59" t="str">
        <f t="shared" si="588"/>
        <v/>
      </c>
      <c r="AC4698" s="50">
        <f t="shared" si="589"/>
        <v>0</v>
      </c>
      <c r="AD4698" s="43">
        <f t="shared" si="590"/>
        <v>0</v>
      </c>
      <c r="AE4698" s="50">
        <f t="shared" si="591"/>
        <v>0</v>
      </c>
    </row>
    <row r="4699" spans="1:31">
      <c r="A4699" s="59" t="str">
        <f t="shared" si="586"/>
        <v/>
      </c>
      <c r="B4699" s="59" t="str">
        <f t="shared" si="584"/>
        <v/>
      </c>
      <c r="V4699" s="59" t="str">
        <f t="shared" si="587"/>
        <v/>
      </c>
      <c r="W4699" s="59" t="str">
        <f t="shared" si="585"/>
        <v/>
      </c>
      <c r="X4699" s="59" t="str">
        <f t="shared" si="588"/>
        <v/>
      </c>
      <c r="AC4699" s="50">
        <f t="shared" si="589"/>
        <v>0</v>
      </c>
      <c r="AD4699" s="43">
        <f t="shared" si="590"/>
        <v>0</v>
      </c>
      <c r="AE4699" s="50">
        <f t="shared" si="591"/>
        <v>0</v>
      </c>
    </row>
    <row r="4700" spans="1:31">
      <c r="A4700" s="59" t="str">
        <f t="shared" si="586"/>
        <v/>
      </c>
      <c r="B4700" s="59" t="str">
        <f t="shared" si="584"/>
        <v/>
      </c>
      <c r="V4700" s="59" t="str">
        <f t="shared" si="587"/>
        <v/>
      </c>
      <c r="W4700" s="59" t="str">
        <f t="shared" si="585"/>
        <v/>
      </c>
      <c r="X4700" s="59" t="str">
        <f t="shared" si="588"/>
        <v/>
      </c>
      <c r="AC4700" s="50">
        <f t="shared" si="589"/>
        <v>0</v>
      </c>
      <c r="AD4700" s="43">
        <f t="shared" si="590"/>
        <v>0</v>
      </c>
      <c r="AE4700" s="50">
        <f t="shared" si="591"/>
        <v>0</v>
      </c>
    </row>
    <row r="4701" spans="1:31">
      <c r="A4701" s="59" t="str">
        <f t="shared" si="586"/>
        <v/>
      </c>
      <c r="B4701" s="59" t="str">
        <f t="shared" si="584"/>
        <v/>
      </c>
      <c r="V4701" s="59" t="str">
        <f t="shared" si="587"/>
        <v/>
      </c>
      <c r="W4701" s="59" t="str">
        <f t="shared" si="585"/>
        <v/>
      </c>
      <c r="X4701" s="59" t="str">
        <f t="shared" si="588"/>
        <v/>
      </c>
      <c r="AC4701" s="50">
        <f t="shared" si="589"/>
        <v>0</v>
      </c>
      <c r="AD4701" s="43">
        <f t="shared" si="590"/>
        <v>0</v>
      </c>
      <c r="AE4701" s="50">
        <f t="shared" si="591"/>
        <v>0</v>
      </c>
    </row>
    <row r="4702" spans="1:31">
      <c r="A4702" s="59" t="str">
        <f t="shared" si="586"/>
        <v/>
      </c>
      <c r="B4702" s="59" t="str">
        <f t="shared" si="584"/>
        <v/>
      </c>
      <c r="V4702" s="59" t="str">
        <f t="shared" si="587"/>
        <v/>
      </c>
      <c r="W4702" s="59" t="str">
        <f t="shared" si="585"/>
        <v/>
      </c>
      <c r="X4702" s="59" t="str">
        <f t="shared" si="588"/>
        <v/>
      </c>
      <c r="AC4702" s="50">
        <f t="shared" si="589"/>
        <v>0</v>
      </c>
      <c r="AD4702" s="43">
        <f t="shared" si="590"/>
        <v>0</v>
      </c>
      <c r="AE4702" s="50">
        <f t="shared" si="591"/>
        <v>0</v>
      </c>
    </row>
    <row r="4703" spans="1:31">
      <c r="A4703" s="59" t="str">
        <f t="shared" si="586"/>
        <v/>
      </c>
      <c r="B4703" s="59" t="str">
        <f t="shared" si="584"/>
        <v/>
      </c>
      <c r="V4703" s="59" t="str">
        <f t="shared" si="587"/>
        <v/>
      </c>
      <c r="W4703" s="59" t="str">
        <f t="shared" si="585"/>
        <v/>
      </c>
      <c r="X4703" s="59" t="str">
        <f t="shared" si="588"/>
        <v/>
      </c>
      <c r="AC4703" s="50">
        <f t="shared" si="589"/>
        <v>0</v>
      </c>
      <c r="AD4703" s="43">
        <f t="shared" si="590"/>
        <v>0</v>
      </c>
      <c r="AE4703" s="50">
        <f t="shared" si="591"/>
        <v>0</v>
      </c>
    </row>
    <row r="4704" spans="1:31">
      <c r="A4704" s="59" t="str">
        <f t="shared" si="586"/>
        <v/>
      </c>
      <c r="B4704" s="59" t="str">
        <f t="shared" si="584"/>
        <v/>
      </c>
      <c r="V4704" s="59" t="str">
        <f t="shared" si="587"/>
        <v/>
      </c>
      <c r="W4704" s="59" t="str">
        <f t="shared" si="585"/>
        <v/>
      </c>
      <c r="X4704" s="59" t="str">
        <f t="shared" si="588"/>
        <v/>
      </c>
      <c r="AC4704" s="50">
        <f t="shared" si="589"/>
        <v>0</v>
      </c>
      <c r="AD4704" s="43">
        <f t="shared" si="590"/>
        <v>0</v>
      </c>
      <c r="AE4704" s="50">
        <f t="shared" si="591"/>
        <v>0</v>
      </c>
    </row>
    <row r="4705" spans="1:31">
      <c r="A4705" s="59" t="str">
        <f t="shared" si="586"/>
        <v/>
      </c>
      <c r="B4705" s="59" t="str">
        <f t="shared" ref="B4705:B4768" si="592">IF(C4705&lt;&gt;"",LEFT(C4705,9),"")</f>
        <v/>
      </c>
      <c r="V4705" s="59" t="str">
        <f t="shared" si="587"/>
        <v/>
      </c>
      <c r="W4705" s="59" t="str">
        <f t="shared" si="585"/>
        <v/>
      </c>
      <c r="X4705" s="59" t="str">
        <f t="shared" si="588"/>
        <v/>
      </c>
      <c r="AC4705" s="50">
        <f t="shared" si="589"/>
        <v>0</v>
      </c>
      <c r="AD4705" s="43">
        <f t="shared" si="590"/>
        <v>0</v>
      </c>
      <c r="AE4705" s="50">
        <f t="shared" si="591"/>
        <v>0</v>
      </c>
    </row>
    <row r="4706" spans="1:31">
      <c r="A4706" s="59" t="str">
        <f t="shared" si="586"/>
        <v/>
      </c>
      <c r="B4706" s="59" t="str">
        <f t="shared" si="592"/>
        <v/>
      </c>
      <c r="V4706" s="59" t="str">
        <f t="shared" si="587"/>
        <v/>
      </c>
      <c r="W4706" s="59" t="str">
        <f t="shared" si="585"/>
        <v/>
      </c>
      <c r="X4706" s="59" t="str">
        <f t="shared" si="588"/>
        <v/>
      </c>
      <c r="AC4706" s="50">
        <f t="shared" si="589"/>
        <v>0</v>
      </c>
      <c r="AD4706" s="43">
        <f t="shared" si="590"/>
        <v>0</v>
      </c>
      <c r="AE4706" s="50">
        <f t="shared" si="591"/>
        <v>0</v>
      </c>
    </row>
    <row r="4707" spans="1:31">
      <c r="A4707" s="59" t="str">
        <f t="shared" si="586"/>
        <v/>
      </c>
      <c r="B4707" s="59" t="str">
        <f t="shared" si="592"/>
        <v/>
      </c>
      <c r="V4707" s="59" t="str">
        <f t="shared" si="587"/>
        <v/>
      </c>
      <c r="W4707" s="59" t="str">
        <f t="shared" si="585"/>
        <v/>
      </c>
      <c r="X4707" s="59" t="str">
        <f t="shared" si="588"/>
        <v/>
      </c>
      <c r="AC4707" s="50">
        <f t="shared" si="589"/>
        <v>0</v>
      </c>
      <c r="AD4707" s="43">
        <f t="shared" si="590"/>
        <v>0</v>
      </c>
      <c r="AE4707" s="50">
        <f t="shared" si="591"/>
        <v>0</v>
      </c>
    </row>
    <row r="4708" spans="1:31">
      <c r="A4708" s="59" t="str">
        <f t="shared" si="586"/>
        <v/>
      </c>
      <c r="B4708" s="59" t="str">
        <f t="shared" si="592"/>
        <v/>
      </c>
      <c r="V4708" s="59" t="str">
        <f t="shared" si="587"/>
        <v/>
      </c>
      <c r="W4708" s="59" t="str">
        <f t="shared" si="585"/>
        <v/>
      </c>
      <c r="X4708" s="59" t="str">
        <f t="shared" si="588"/>
        <v/>
      </c>
      <c r="AC4708" s="50">
        <f t="shared" si="589"/>
        <v>0</v>
      </c>
      <c r="AD4708" s="43">
        <f t="shared" si="590"/>
        <v>0</v>
      </c>
      <c r="AE4708" s="50">
        <f t="shared" si="591"/>
        <v>0</v>
      </c>
    </row>
    <row r="4709" spans="1:31">
      <c r="A4709" s="59" t="str">
        <f t="shared" si="586"/>
        <v/>
      </c>
      <c r="B4709" s="59" t="str">
        <f t="shared" si="592"/>
        <v/>
      </c>
      <c r="V4709" s="59" t="str">
        <f t="shared" si="587"/>
        <v/>
      </c>
      <c r="W4709" s="59" t="str">
        <f t="shared" si="585"/>
        <v/>
      </c>
      <c r="X4709" s="59" t="str">
        <f t="shared" si="588"/>
        <v/>
      </c>
      <c r="AC4709" s="50">
        <f t="shared" si="589"/>
        <v>0</v>
      </c>
      <c r="AD4709" s="43">
        <f t="shared" si="590"/>
        <v>0</v>
      </c>
      <c r="AE4709" s="50">
        <f t="shared" si="591"/>
        <v>0</v>
      </c>
    </row>
    <row r="4710" spans="1:31">
      <c r="A4710" s="59" t="str">
        <f t="shared" si="586"/>
        <v/>
      </c>
      <c r="B4710" s="59" t="str">
        <f t="shared" si="592"/>
        <v/>
      </c>
      <c r="V4710" s="59" t="str">
        <f t="shared" si="587"/>
        <v/>
      </c>
      <c r="W4710" s="59" t="str">
        <f t="shared" si="585"/>
        <v/>
      </c>
      <c r="X4710" s="59" t="str">
        <f t="shared" si="588"/>
        <v/>
      </c>
      <c r="AC4710" s="50">
        <f t="shared" si="589"/>
        <v>0</v>
      </c>
      <c r="AD4710" s="43">
        <f t="shared" si="590"/>
        <v>0</v>
      </c>
      <c r="AE4710" s="50">
        <f t="shared" si="591"/>
        <v>0</v>
      </c>
    </row>
    <row r="4711" spans="1:31">
      <c r="A4711" s="59" t="str">
        <f t="shared" si="586"/>
        <v/>
      </c>
      <c r="B4711" s="59" t="str">
        <f t="shared" si="592"/>
        <v/>
      </c>
      <c r="V4711" s="59" t="str">
        <f t="shared" si="587"/>
        <v/>
      </c>
      <c r="W4711" s="59" t="str">
        <f t="shared" si="585"/>
        <v/>
      </c>
      <c r="X4711" s="59" t="str">
        <f t="shared" si="588"/>
        <v/>
      </c>
      <c r="AC4711" s="50">
        <f t="shared" si="589"/>
        <v>0</v>
      </c>
      <c r="AD4711" s="43">
        <f t="shared" si="590"/>
        <v>0</v>
      </c>
      <c r="AE4711" s="50">
        <f t="shared" si="591"/>
        <v>0</v>
      </c>
    </row>
    <row r="4712" spans="1:31">
      <c r="A4712" s="59" t="str">
        <f t="shared" si="586"/>
        <v/>
      </c>
      <c r="B4712" s="59" t="str">
        <f t="shared" si="592"/>
        <v/>
      </c>
      <c r="V4712" s="59" t="str">
        <f t="shared" si="587"/>
        <v/>
      </c>
      <c r="W4712" s="59" t="str">
        <f t="shared" si="585"/>
        <v/>
      </c>
      <c r="X4712" s="59" t="str">
        <f t="shared" si="588"/>
        <v/>
      </c>
      <c r="AC4712" s="50">
        <f t="shared" si="589"/>
        <v>0</v>
      </c>
      <c r="AD4712" s="43">
        <f t="shared" si="590"/>
        <v>0</v>
      </c>
      <c r="AE4712" s="50">
        <f t="shared" si="591"/>
        <v>0</v>
      </c>
    </row>
    <row r="4713" spans="1:31">
      <c r="A4713" s="59" t="str">
        <f t="shared" si="586"/>
        <v/>
      </c>
      <c r="B4713" s="59" t="str">
        <f t="shared" si="592"/>
        <v/>
      </c>
      <c r="V4713" s="59" t="str">
        <f t="shared" si="587"/>
        <v/>
      </c>
      <c r="W4713" s="59" t="str">
        <f t="shared" si="585"/>
        <v/>
      </c>
      <c r="X4713" s="59" t="str">
        <f t="shared" si="588"/>
        <v/>
      </c>
      <c r="AC4713" s="50">
        <f t="shared" si="589"/>
        <v>0</v>
      </c>
      <c r="AD4713" s="43">
        <f t="shared" si="590"/>
        <v>0</v>
      </c>
      <c r="AE4713" s="50">
        <f t="shared" si="591"/>
        <v>0</v>
      </c>
    </row>
    <row r="4714" spans="1:31">
      <c r="A4714" s="59" t="str">
        <f t="shared" si="586"/>
        <v/>
      </c>
      <c r="B4714" s="59" t="str">
        <f t="shared" si="592"/>
        <v/>
      </c>
      <c r="V4714" s="59" t="str">
        <f t="shared" si="587"/>
        <v/>
      </c>
      <c r="W4714" s="59" t="str">
        <f t="shared" si="585"/>
        <v/>
      </c>
      <c r="X4714" s="59" t="str">
        <f t="shared" si="588"/>
        <v/>
      </c>
      <c r="AC4714" s="50">
        <f t="shared" si="589"/>
        <v>0</v>
      </c>
      <c r="AD4714" s="43">
        <f t="shared" si="590"/>
        <v>0</v>
      </c>
      <c r="AE4714" s="50">
        <f t="shared" si="591"/>
        <v>0</v>
      </c>
    </row>
    <row r="4715" spans="1:31">
      <c r="A4715" s="59" t="str">
        <f t="shared" si="586"/>
        <v/>
      </c>
      <c r="B4715" s="59" t="str">
        <f t="shared" si="592"/>
        <v/>
      </c>
      <c r="V4715" s="59" t="str">
        <f t="shared" si="587"/>
        <v/>
      </c>
      <c r="W4715" s="59" t="str">
        <f t="shared" si="585"/>
        <v/>
      </c>
      <c r="X4715" s="59" t="str">
        <f t="shared" si="588"/>
        <v/>
      </c>
      <c r="AC4715" s="50">
        <f t="shared" si="589"/>
        <v>0</v>
      </c>
      <c r="AD4715" s="43">
        <f t="shared" si="590"/>
        <v>0</v>
      </c>
      <c r="AE4715" s="50">
        <f t="shared" si="591"/>
        <v>0</v>
      </c>
    </row>
    <row r="4716" spans="1:31">
      <c r="A4716" s="59" t="str">
        <f t="shared" si="586"/>
        <v/>
      </c>
      <c r="B4716" s="59" t="str">
        <f t="shared" si="592"/>
        <v/>
      </c>
      <c r="V4716" s="59" t="str">
        <f t="shared" si="587"/>
        <v/>
      </c>
      <c r="W4716" s="59" t="str">
        <f t="shared" si="585"/>
        <v/>
      </c>
      <c r="X4716" s="59" t="str">
        <f t="shared" si="588"/>
        <v/>
      </c>
      <c r="AC4716" s="50">
        <f t="shared" si="589"/>
        <v>0</v>
      </c>
      <c r="AD4716" s="43">
        <f t="shared" si="590"/>
        <v>0</v>
      </c>
      <c r="AE4716" s="50">
        <f t="shared" si="591"/>
        <v>0</v>
      </c>
    </row>
    <row r="4717" spans="1:31">
      <c r="A4717" s="59" t="str">
        <f t="shared" si="586"/>
        <v/>
      </c>
      <c r="B4717" s="59" t="str">
        <f t="shared" si="592"/>
        <v/>
      </c>
      <c r="V4717" s="59" t="str">
        <f t="shared" si="587"/>
        <v/>
      </c>
      <c r="W4717" s="59" t="str">
        <f t="shared" si="585"/>
        <v/>
      </c>
      <c r="X4717" s="59" t="str">
        <f t="shared" si="588"/>
        <v/>
      </c>
      <c r="AC4717" s="50">
        <f t="shared" si="589"/>
        <v>0</v>
      </c>
      <c r="AD4717" s="43">
        <f t="shared" si="590"/>
        <v>0</v>
      </c>
      <c r="AE4717" s="50">
        <f t="shared" si="591"/>
        <v>0</v>
      </c>
    </row>
    <row r="4718" spans="1:31">
      <c r="A4718" s="59" t="str">
        <f t="shared" si="586"/>
        <v/>
      </c>
      <c r="B4718" s="59" t="str">
        <f t="shared" si="592"/>
        <v/>
      </c>
      <c r="V4718" s="59" t="str">
        <f t="shared" si="587"/>
        <v/>
      </c>
      <c r="W4718" s="59" t="str">
        <f t="shared" si="585"/>
        <v/>
      </c>
      <c r="X4718" s="59" t="str">
        <f t="shared" si="588"/>
        <v/>
      </c>
      <c r="AC4718" s="50">
        <f t="shared" si="589"/>
        <v>0</v>
      </c>
      <c r="AD4718" s="43">
        <f t="shared" si="590"/>
        <v>0</v>
      </c>
      <c r="AE4718" s="50">
        <f t="shared" si="591"/>
        <v>0</v>
      </c>
    </row>
    <row r="4719" spans="1:31">
      <c r="A4719" s="59" t="str">
        <f t="shared" si="586"/>
        <v/>
      </c>
      <c r="B4719" s="59" t="str">
        <f t="shared" si="592"/>
        <v/>
      </c>
      <c r="V4719" s="59" t="str">
        <f t="shared" si="587"/>
        <v/>
      </c>
      <c r="W4719" s="59" t="str">
        <f t="shared" si="585"/>
        <v/>
      </c>
      <c r="X4719" s="59" t="str">
        <f t="shared" si="588"/>
        <v/>
      </c>
      <c r="AC4719" s="50">
        <f t="shared" si="589"/>
        <v>0</v>
      </c>
      <c r="AD4719" s="43">
        <f t="shared" si="590"/>
        <v>0</v>
      </c>
      <c r="AE4719" s="50">
        <f t="shared" si="591"/>
        <v>0</v>
      </c>
    </row>
    <row r="4720" spans="1:31">
      <c r="A4720" s="59" t="str">
        <f t="shared" si="586"/>
        <v/>
      </c>
      <c r="B4720" s="59" t="str">
        <f t="shared" si="592"/>
        <v/>
      </c>
      <c r="V4720" s="59" t="str">
        <f t="shared" si="587"/>
        <v/>
      </c>
      <c r="W4720" s="59" t="str">
        <f t="shared" si="585"/>
        <v/>
      </c>
      <c r="X4720" s="59" t="str">
        <f t="shared" si="588"/>
        <v/>
      </c>
      <c r="AC4720" s="50">
        <f t="shared" si="589"/>
        <v>0</v>
      </c>
      <c r="AD4720" s="43">
        <f t="shared" si="590"/>
        <v>0</v>
      </c>
      <c r="AE4720" s="50">
        <f t="shared" si="591"/>
        <v>0</v>
      </c>
    </row>
    <row r="4721" spans="1:31">
      <c r="A4721" s="59" t="str">
        <f t="shared" si="586"/>
        <v/>
      </c>
      <c r="B4721" s="59" t="str">
        <f t="shared" si="592"/>
        <v/>
      </c>
      <c r="V4721" s="59" t="str">
        <f t="shared" si="587"/>
        <v/>
      </c>
      <c r="W4721" s="59" t="str">
        <f t="shared" si="585"/>
        <v/>
      </c>
      <c r="X4721" s="59" t="str">
        <f t="shared" si="588"/>
        <v/>
      </c>
      <c r="AC4721" s="50">
        <f t="shared" si="589"/>
        <v>0</v>
      </c>
      <c r="AD4721" s="43">
        <f t="shared" si="590"/>
        <v>0</v>
      </c>
      <c r="AE4721" s="50">
        <f t="shared" si="591"/>
        <v>0</v>
      </c>
    </row>
    <row r="4722" spans="1:31">
      <c r="A4722" s="59" t="str">
        <f t="shared" si="586"/>
        <v/>
      </c>
      <c r="B4722" s="59" t="str">
        <f t="shared" si="592"/>
        <v/>
      </c>
      <c r="V4722" s="59" t="str">
        <f t="shared" si="587"/>
        <v/>
      </c>
      <c r="W4722" s="59" t="str">
        <f t="shared" si="585"/>
        <v/>
      </c>
      <c r="X4722" s="59" t="str">
        <f t="shared" si="588"/>
        <v/>
      </c>
      <c r="AC4722" s="50">
        <f t="shared" si="589"/>
        <v>0</v>
      </c>
      <c r="AD4722" s="43">
        <f t="shared" si="590"/>
        <v>0</v>
      </c>
      <c r="AE4722" s="50">
        <f t="shared" si="591"/>
        <v>0</v>
      </c>
    </row>
    <row r="4723" spans="1:31">
      <c r="A4723" s="59" t="str">
        <f t="shared" si="586"/>
        <v/>
      </c>
      <c r="B4723" s="59" t="str">
        <f t="shared" si="592"/>
        <v/>
      </c>
      <c r="V4723" s="59" t="str">
        <f t="shared" si="587"/>
        <v/>
      </c>
      <c r="W4723" s="59" t="str">
        <f t="shared" si="585"/>
        <v/>
      </c>
      <c r="X4723" s="59" t="str">
        <f t="shared" si="588"/>
        <v/>
      </c>
      <c r="AC4723" s="50">
        <f t="shared" si="589"/>
        <v>0</v>
      </c>
      <c r="AD4723" s="43">
        <f t="shared" si="590"/>
        <v>0</v>
      </c>
      <c r="AE4723" s="50">
        <f t="shared" si="591"/>
        <v>0</v>
      </c>
    </row>
    <row r="4724" spans="1:31">
      <c r="A4724" s="59" t="str">
        <f t="shared" si="586"/>
        <v/>
      </c>
      <c r="B4724" s="59" t="str">
        <f t="shared" si="592"/>
        <v/>
      </c>
      <c r="V4724" s="59" t="str">
        <f t="shared" si="587"/>
        <v/>
      </c>
      <c r="W4724" s="59" t="str">
        <f t="shared" si="585"/>
        <v/>
      </c>
      <c r="X4724" s="59" t="str">
        <f t="shared" si="588"/>
        <v/>
      </c>
      <c r="AC4724" s="50">
        <f t="shared" si="589"/>
        <v>0</v>
      </c>
      <c r="AD4724" s="43">
        <f t="shared" si="590"/>
        <v>0</v>
      </c>
      <c r="AE4724" s="50">
        <f t="shared" si="591"/>
        <v>0</v>
      </c>
    </row>
    <row r="4725" spans="1:31">
      <c r="A4725" s="59" t="str">
        <f t="shared" si="586"/>
        <v/>
      </c>
      <c r="B4725" s="59" t="str">
        <f t="shared" si="592"/>
        <v/>
      </c>
      <c r="V4725" s="59" t="str">
        <f t="shared" si="587"/>
        <v/>
      </c>
      <c r="W4725" s="59" t="str">
        <f t="shared" si="585"/>
        <v/>
      </c>
      <c r="X4725" s="59" t="str">
        <f t="shared" si="588"/>
        <v/>
      </c>
      <c r="AC4725" s="50">
        <f t="shared" si="589"/>
        <v>0</v>
      </c>
      <c r="AD4725" s="43">
        <f t="shared" si="590"/>
        <v>0</v>
      </c>
      <c r="AE4725" s="50">
        <f t="shared" si="591"/>
        <v>0</v>
      </c>
    </row>
    <row r="4726" spans="1:31">
      <c r="A4726" s="59" t="str">
        <f t="shared" si="586"/>
        <v/>
      </c>
      <c r="B4726" s="59" t="str">
        <f t="shared" si="592"/>
        <v/>
      </c>
      <c r="V4726" s="59" t="str">
        <f t="shared" si="587"/>
        <v/>
      </c>
      <c r="W4726" s="59" t="str">
        <f t="shared" si="585"/>
        <v/>
      </c>
      <c r="X4726" s="59" t="str">
        <f t="shared" si="588"/>
        <v/>
      </c>
      <c r="AC4726" s="50">
        <f t="shared" si="589"/>
        <v>0</v>
      </c>
      <c r="AD4726" s="43">
        <f t="shared" si="590"/>
        <v>0</v>
      </c>
      <c r="AE4726" s="50">
        <f t="shared" si="591"/>
        <v>0</v>
      </c>
    </row>
    <row r="4727" spans="1:31">
      <c r="A4727" s="59" t="str">
        <f t="shared" si="586"/>
        <v/>
      </c>
      <c r="B4727" s="59" t="str">
        <f t="shared" si="592"/>
        <v/>
      </c>
      <c r="V4727" s="59" t="str">
        <f t="shared" si="587"/>
        <v/>
      </c>
      <c r="W4727" s="59" t="str">
        <f t="shared" si="585"/>
        <v/>
      </c>
      <c r="X4727" s="59" t="str">
        <f t="shared" si="588"/>
        <v/>
      </c>
      <c r="AC4727" s="50">
        <f t="shared" si="589"/>
        <v>0</v>
      </c>
      <c r="AD4727" s="43">
        <f t="shared" si="590"/>
        <v>0</v>
      </c>
      <c r="AE4727" s="50">
        <f t="shared" si="591"/>
        <v>0</v>
      </c>
    </row>
    <row r="4728" spans="1:31">
      <c r="A4728" s="59" t="str">
        <f t="shared" si="586"/>
        <v/>
      </c>
      <c r="B4728" s="59" t="str">
        <f t="shared" si="592"/>
        <v/>
      </c>
      <c r="V4728" s="59" t="str">
        <f t="shared" si="587"/>
        <v/>
      </c>
      <c r="W4728" s="59" t="str">
        <f t="shared" si="585"/>
        <v/>
      </c>
      <c r="X4728" s="59" t="str">
        <f t="shared" si="588"/>
        <v/>
      </c>
      <c r="AC4728" s="50">
        <f t="shared" si="589"/>
        <v>0</v>
      </c>
      <c r="AD4728" s="43">
        <f t="shared" si="590"/>
        <v>0</v>
      </c>
      <c r="AE4728" s="50">
        <f t="shared" si="591"/>
        <v>0</v>
      </c>
    </row>
    <row r="4729" spans="1:31">
      <c r="A4729" s="59" t="str">
        <f t="shared" si="586"/>
        <v/>
      </c>
      <c r="B4729" s="59" t="str">
        <f t="shared" si="592"/>
        <v/>
      </c>
      <c r="V4729" s="59" t="str">
        <f t="shared" si="587"/>
        <v/>
      </c>
      <c r="W4729" s="59" t="str">
        <f t="shared" si="585"/>
        <v/>
      </c>
      <c r="X4729" s="59" t="str">
        <f t="shared" si="588"/>
        <v/>
      </c>
      <c r="AC4729" s="50">
        <f t="shared" si="589"/>
        <v>0</v>
      </c>
      <c r="AD4729" s="43">
        <f t="shared" si="590"/>
        <v>0</v>
      </c>
      <c r="AE4729" s="50">
        <f t="shared" si="591"/>
        <v>0</v>
      </c>
    </row>
    <row r="4730" spans="1:31">
      <c r="A4730" s="59" t="str">
        <f t="shared" si="586"/>
        <v/>
      </c>
      <c r="B4730" s="59" t="str">
        <f t="shared" si="592"/>
        <v/>
      </c>
      <c r="V4730" s="59" t="str">
        <f t="shared" si="587"/>
        <v/>
      </c>
      <c r="W4730" s="59" t="str">
        <f t="shared" si="585"/>
        <v/>
      </c>
      <c r="X4730" s="59" t="str">
        <f t="shared" si="588"/>
        <v/>
      </c>
      <c r="AC4730" s="50">
        <f t="shared" si="589"/>
        <v>0</v>
      </c>
      <c r="AD4730" s="43">
        <f t="shared" si="590"/>
        <v>0</v>
      </c>
      <c r="AE4730" s="50">
        <f t="shared" si="591"/>
        <v>0</v>
      </c>
    </row>
    <row r="4731" spans="1:31">
      <c r="A4731" s="59" t="str">
        <f t="shared" si="586"/>
        <v/>
      </c>
      <c r="B4731" s="59" t="str">
        <f t="shared" si="592"/>
        <v/>
      </c>
      <c r="V4731" s="59" t="str">
        <f t="shared" si="587"/>
        <v/>
      </c>
      <c r="W4731" s="59" t="str">
        <f t="shared" si="585"/>
        <v/>
      </c>
      <c r="X4731" s="59" t="str">
        <f t="shared" si="588"/>
        <v/>
      </c>
      <c r="AC4731" s="50">
        <f t="shared" si="589"/>
        <v>0</v>
      </c>
      <c r="AD4731" s="43">
        <f t="shared" si="590"/>
        <v>0</v>
      </c>
      <c r="AE4731" s="50">
        <f t="shared" si="591"/>
        <v>0</v>
      </c>
    </row>
    <row r="4732" spans="1:31">
      <c r="A4732" s="59" t="str">
        <f t="shared" si="586"/>
        <v/>
      </c>
      <c r="B4732" s="59" t="str">
        <f t="shared" si="592"/>
        <v/>
      </c>
      <c r="V4732" s="59" t="str">
        <f t="shared" si="587"/>
        <v/>
      </c>
      <c r="W4732" s="59" t="str">
        <f t="shared" si="585"/>
        <v/>
      </c>
      <c r="X4732" s="59" t="str">
        <f t="shared" si="588"/>
        <v/>
      </c>
      <c r="AC4732" s="50">
        <f t="shared" si="589"/>
        <v>0</v>
      </c>
      <c r="AD4732" s="43">
        <f t="shared" si="590"/>
        <v>0</v>
      </c>
      <c r="AE4732" s="50">
        <f t="shared" si="591"/>
        <v>0</v>
      </c>
    </row>
    <row r="4733" spans="1:31">
      <c r="A4733" s="59" t="str">
        <f t="shared" si="586"/>
        <v/>
      </c>
      <c r="B4733" s="59" t="str">
        <f t="shared" si="592"/>
        <v/>
      </c>
      <c r="V4733" s="59" t="str">
        <f t="shared" si="587"/>
        <v/>
      </c>
      <c r="W4733" s="59" t="str">
        <f t="shared" si="585"/>
        <v/>
      </c>
      <c r="X4733" s="59" t="str">
        <f t="shared" si="588"/>
        <v/>
      </c>
      <c r="AC4733" s="50">
        <f t="shared" si="589"/>
        <v>0</v>
      </c>
      <c r="AD4733" s="43">
        <f t="shared" si="590"/>
        <v>0</v>
      </c>
      <c r="AE4733" s="50">
        <f t="shared" si="591"/>
        <v>0</v>
      </c>
    </row>
    <row r="4734" spans="1:31">
      <c r="A4734" s="59" t="str">
        <f t="shared" si="586"/>
        <v/>
      </c>
      <c r="B4734" s="59" t="str">
        <f t="shared" si="592"/>
        <v/>
      </c>
      <c r="V4734" s="59" t="str">
        <f t="shared" si="587"/>
        <v/>
      </c>
      <c r="W4734" s="59" t="str">
        <f t="shared" si="585"/>
        <v/>
      </c>
      <c r="X4734" s="59" t="str">
        <f t="shared" si="588"/>
        <v/>
      </c>
      <c r="AC4734" s="50">
        <f t="shared" si="589"/>
        <v>0</v>
      </c>
      <c r="AD4734" s="43">
        <f t="shared" si="590"/>
        <v>0</v>
      </c>
      <c r="AE4734" s="50">
        <f t="shared" si="591"/>
        <v>0</v>
      </c>
    </row>
    <row r="4735" spans="1:31">
      <c r="A4735" s="59" t="str">
        <f t="shared" si="586"/>
        <v/>
      </c>
      <c r="B4735" s="59" t="str">
        <f t="shared" si="592"/>
        <v/>
      </c>
      <c r="V4735" s="59" t="str">
        <f t="shared" si="587"/>
        <v/>
      </c>
      <c r="W4735" s="59" t="str">
        <f t="shared" si="585"/>
        <v/>
      </c>
      <c r="X4735" s="59" t="str">
        <f t="shared" si="588"/>
        <v/>
      </c>
      <c r="AC4735" s="50">
        <f t="shared" si="589"/>
        <v>0</v>
      </c>
      <c r="AD4735" s="43">
        <f t="shared" si="590"/>
        <v>0</v>
      </c>
      <c r="AE4735" s="50">
        <f t="shared" si="591"/>
        <v>0</v>
      </c>
    </row>
    <row r="4736" spans="1:31">
      <c r="A4736" s="59" t="str">
        <f t="shared" si="586"/>
        <v/>
      </c>
      <c r="B4736" s="59" t="str">
        <f t="shared" si="592"/>
        <v/>
      </c>
      <c r="V4736" s="59" t="str">
        <f t="shared" si="587"/>
        <v/>
      </c>
      <c r="W4736" s="59" t="str">
        <f t="shared" si="585"/>
        <v/>
      </c>
      <c r="X4736" s="59" t="str">
        <f t="shared" si="588"/>
        <v/>
      </c>
      <c r="AC4736" s="50">
        <f t="shared" si="589"/>
        <v>0</v>
      </c>
      <c r="AD4736" s="43">
        <f t="shared" si="590"/>
        <v>0</v>
      </c>
      <c r="AE4736" s="50">
        <f t="shared" si="591"/>
        <v>0</v>
      </c>
    </row>
    <row r="4737" spans="1:31">
      <c r="A4737" s="59" t="str">
        <f t="shared" si="586"/>
        <v/>
      </c>
      <c r="B4737" s="59" t="str">
        <f t="shared" si="592"/>
        <v/>
      </c>
      <c r="V4737" s="59" t="str">
        <f t="shared" si="587"/>
        <v/>
      </c>
      <c r="W4737" s="59" t="str">
        <f t="shared" si="585"/>
        <v/>
      </c>
      <c r="X4737" s="59" t="str">
        <f t="shared" si="588"/>
        <v/>
      </c>
      <c r="AC4737" s="50">
        <f t="shared" si="589"/>
        <v>0</v>
      </c>
      <c r="AD4737" s="43">
        <f t="shared" si="590"/>
        <v>0</v>
      </c>
      <c r="AE4737" s="50">
        <f t="shared" si="591"/>
        <v>0</v>
      </c>
    </row>
    <row r="4738" spans="1:31">
      <c r="A4738" s="59" t="str">
        <f t="shared" si="586"/>
        <v/>
      </c>
      <c r="B4738" s="59" t="str">
        <f t="shared" si="592"/>
        <v/>
      </c>
      <c r="V4738" s="59" t="str">
        <f t="shared" si="587"/>
        <v/>
      </c>
      <c r="W4738" s="59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59" t="str">
        <f t="shared" si="588"/>
        <v/>
      </c>
      <c r="AC4738" s="50">
        <f t="shared" si="589"/>
        <v>0</v>
      </c>
      <c r="AD4738" s="43">
        <f t="shared" si="590"/>
        <v>0</v>
      </c>
      <c r="AE4738" s="50">
        <f t="shared" si="591"/>
        <v>0</v>
      </c>
    </row>
    <row r="4739" spans="1:31">
      <c r="A4739" s="59" t="str">
        <f t="shared" ref="A4739:A4802" si="594">IF(G4739&amp;Q4739&lt;&gt;"",W4739&amp;Q4739,"")</f>
        <v/>
      </c>
      <c r="B4739" s="59" t="str">
        <f t="shared" si="592"/>
        <v/>
      </c>
      <c r="V4739" s="59" t="str">
        <f t="shared" ref="V4739:V4802" si="595">W4739&amp;H4739</f>
        <v/>
      </c>
      <c r="W4739" s="59" t="str">
        <f t="shared" si="593"/>
        <v/>
      </c>
      <c r="X4739" s="59" t="str">
        <f t="shared" ref="X4739:X4802" si="596">IF(A4739&lt;&gt;"",IFERROR(IF(FIND(" ",G4739)&gt;=1,MID(G4739,FIND(" ",G4739)+1,LEN(G4739)),""),""),"")</f>
        <v/>
      </c>
      <c r="AC4739" s="50">
        <f t="shared" ref="AC4739:AC4802" si="597">IFERROR(VALUE(MID($C4739,1,2)),0)</f>
        <v>0</v>
      </c>
      <c r="AD4739" s="43">
        <f t="shared" ref="AD4739:AD4802" si="598">IFERROR(VALUE(MID($C4739,4,3)),0)</f>
        <v>0</v>
      </c>
      <c r="AE4739" s="50">
        <f t="shared" ref="AE4739:AE4802" si="599">VALUE(RIGHT("00"&amp;AC4739,2)&amp;RIGHT("000"&amp;AD4739,3))</f>
        <v>0</v>
      </c>
    </row>
    <row r="4740" spans="1:31">
      <c r="A4740" s="59" t="str">
        <f t="shared" si="594"/>
        <v/>
      </c>
      <c r="B4740" s="59" t="str">
        <f t="shared" si="592"/>
        <v/>
      </c>
      <c r="V4740" s="59" t="str">
        <f t="shared" si="595"/>
        <v/>
      </c>
      <c r="W4740" s="59" t="str">
        <f t="shared" si="593"/>
        <v/>
      </c>
      <c r="X4740" s="59" t="str">
        <f t="shared" si="596"/>
        <v/>
      </c>
      <c r="AC4740" s="50">
        <f t="shared" si="597"/>
        <v>0</v>
      </c>
      <c r="AD4740" s="43">
        <f t="shared" si="598"/>
        <v>0</v>
      </c>
      <c r="AE4740" s="50">
        <f t="shared" si="599"/>
        <v>0</v>
      </c>
    </row>
    <row r="4741" spans="1:31">
      <c r="A4741" s="59" t="str">
        <f t="shared" si="594"/>
        <v/>
      </c>
      <c r="B4741" s="59" t="str">
        <f t="shared" si="592"/>
        <v/>
      </c>
      <c r="V4741" s="59" t="str">
        <f t="shared" si="595"/>
        <v/>
      </c>
      <c r="W4741" s="59" t="str">
        <f t="shared" si="593"/>
        <v/>
      </c>
      <c r="X4741" s="59" t="str">
        <f t="shared" si="596"/>
        <v/>
      </c>
      <c r="AC4741" s="50">
        <f t="shared" si="597"/>
        <v>0</v>
      </c>
      <c r="AD4741" s="43">
        <f t="shared" si="598"/>
        <v>0</v>
      </c>
      <c r="AE4741" s="50">
        <f t="shared" si="599"/>
        <v>0</v>
      </c>
    </row>
    <row r="4742" spans="1:31">
      <c r="A4742" s="59" t="str">
        <f t="shared" si="594"/>
        <v/>
      </c>
      <c r="B4742" s="59" t="str">
        <f t="shared" si="592"/>
        <v/>
      </c>
      <c r="V4742" s="59" t="str">
        <f t="shared" si="595"/>
        <v/>
      </c>
      <c r="W4742" s="59" t="str">
        <f t="shared" si="593"/>
        <v/>
      </c>
      <c r="X4742" s="59" t="str">
        <f t="shared" si="596"/>
        <v/>
      </c>
      <c r="AC4742" s="50">
        <f t="shared" si="597"/>
        <v>0</v>
      </c>
      <c r="AD4742" s="43">
        <f t="shared" si="598"/>
        <v>0</v>
      </c>
      <c r="AE4742" s="50">
        <f t="shared" si="599"/>
        <v>0</v>
      </c>
    </row>
    <row r="4743" spans="1:31">
      <c r="A4743" s="59" t="str">
        <f t="shared" si="594"/>
        <v/>
      </c>
      <c r="B4743" s="59" t="str">
        <f t="shared" si="592"/>
        <v/>
      </c>
      <c r="V4743" s="59" t="str">
        <f t="shared" si="595"/>
        <v/>
      </c>
      <c r="W4743" s="59" t="str">
        <f t="shared" si="593"/>
        <v/>
      </c>
      <c r="X4743" s="59" t="str">
        <f t="shared" si="596"/>
        <v/>
      </c>
      <c r="AC4743" s="50">
        <f t="shared" si="597"/>
        <v>0</v>
      </c>
      <c r="AD4743" s="43">
        <f t="shared" si="598"/>
        <v>0</v>
      </c>
      <c r="AE4743" s="50">
        <f t="shared" si="599"/>
        <v>0</v>
      </c>
    </row>
    <row r="4744" spans="1:31">
      <c r="A4744" s="59" t="str">
        <f t="shared" si="594"/>
        <v/>
      </c>
      <c r="B4744" s="59" t="str">
        <f t="shared" si="592"/>
        <v/>
      </c>
      <c r="V4744" s="59" t="str">
        <f t="shared" si="595"/>
        <v/>
      </c>
      <c r="W4744" s="59" t="str">
        <f t="shared" si="593"/>
        <v/>
      </c>
      <c r="X4744" s="59" t="str">
        <f t="shared" si="596"/>
        <v/>
      </c>
      <c r="AC4744" s="50">
        <f t="shared" si="597"/>
        <v>0</v>
      </c>
      <c r="AD4744" s="43">
        <f t="shared" si="598"/>
        <v>0</v>
      </c>
      <c r="AE4744" s="50">
        <f t="shared" si="599"/>
        <v>0</v>
      </c>
    </row>
    <row r="4745" spans="1:31">
      <c r="A4745" s="59" t="str">
        <f t="shared" si="594"/>
        <v/>
      </c>
      <c r="B4745" s="59" t="str">
        <f t="shared" si="592"/>
        <v/>
      </c>
      <c r="V4745" s="59" t="str">
        <f t="shared" si="595"/>
        <v/>
      </c>
      <c r="W4745" s="59" t="str">
        <f t="shared" si="593"/>
        <v/>
      </c>
      <c r="X4745" s="59" t="str">
        <f t="shared" si="596"/>
        <v/>
      </c>
      <c r="AC4745" s="50">
        <f t="shared" si="597"/>
        <v>0</v>
      </c>
      <c r="AD4745" s="43">
        <f t="shared" si="598"/>
        <v>0</v>
      </c>
      <c r="AE4745" s="50">
        <f t="shared" si="599"/>
        <v>0</v>
      </c>
    </row>
    <row r="4746" spans="1:31">
      <c r="A4746" s="59" t="str">
        <f t="shared" si="594"/>
        <v/>
      </c>
      <c r="B4746" s="59" t="str">
        <f t="shared" si="592"/>
        <v/>
      </c>
      <c r="V4746" s="59" t="str">
        <f t="shared" si="595"/>
        <v/>
      </c>
      <c r="W4746" s="59" t="str">
        <f t="shared" si="593"/>
        <v/>
      </c>
      <c r="X4746" s="59" t="str">
        <f t="shared" si="596"/>
        <v/>
      </c>
      <c r="AC4746" s="50">
        <f t="shared" si="597"/>
        <v>0</v>
      </c>
      <c r="AD4746" s="43">
        <f t="shared" si="598"/>
        <v>0</v>
      </c>
      <c r="AE4746" s="50">
        <f t="shared" si="599"/>
        <v>0</v>
      </c>
    </row>
    <row r="4747" spans="1:31">
      <c r="A4747" s="59" t="str">
        <f t="shared" si="594"/>
        <v/>
      </c>
      <c r="B4747" s="59" t="str">
        <f t="shared" si="592"/>
        <v/>
      </c>
      <c r="V4747" s="59" t="str">
        <f t="shared" si="595"/>
        <v/>
      </c>
      <c r="W4747" s="59" t="str">
        <f t="shared" si="593"/>
        <v/>
      </c>
      <c r="X4747" s="59" t="str">
        <f t="shared" si="596"/>
        <v/>
      </c>
      <c r="AC4747" s="50">
        <f t="shared" si="597"/>
        <v>0</v>
      </c>
      <c r="AD4747" s="43">
        <f t="shared" si="598"/>
        <v>0</v>
      </c>
      <c r="AE4747" s="50">
        <f t="shared" si="599"/>
        <v>0</v>
      </c>
    </row>
    <row r="4748" spans="1:31">
      <c r="A4748" s="59" t="str">
        <f t="shared" si="594"/>
        <v/>
      </c>
      <c r="B4748" s="59" t="str">
        <f t="shared" si="592"/>
        <v/>
      </c>
      <c r="V4748" s="59" t="str">
        <f t="shared" si="595"/>
        <v/>
      </c>
      <c r="W4748" s="59" t="str">
        <f t="shared" si="593"/>
        <v/>
      </c>
      <c r="X4748" s="59" t="str">
        <f t="shared" si="596"/>
        <v/>
      </c>
      <c r="AC4748" s="50">
        <f t="shared" si="597"/>
        <v>0</v>
      </c>
      <c r="AD4748" s="43">
        <f t="shared" si="598"/>
        <v>0</v>
      </c>
      <c r="AE4748" s="50">
        <f t="shared" si="599"/>
        <v>0</v>
      </c>
    </row>
    <row r="4749" spans="1:31">
      <c r="A4749" s="59" t="str">
        <f t="shared" si="594"/>
        <v/>
      </c>
      <c r="B4749" s="59" t="str">
        <f t="shared" si="592"/>
        <v/>
      </c>
      <c r="V4749" s="59" t="str">
        <f t="shared" si="595"/>
        <v/>
      </c>
      <c r="W4749" s="59" t="str">
        <f t="shared" si="593"/>
        <v/>
      </c>
      <c r="X4749" s="59" t="str">
        <f t="shared" si="596"/>
        <v/>
      </c>
      <c r="AC4749" s="50">
        <f t="shared" si="597"/>
        <v>0</v>
      </c>
      <c r="AD4749" s="43">
        <f t="shared" si="598"/>
        <v>0</v>
      </c>
      <c r="AE4749" s="50">
        <f t="shared" si="599"/>
        <v>0</v>
      </c>
    </row>
    <row r="4750" spans="1:31">
      <c r="A4750" s="59" t="str">
        <f t="shared" si="594"/>
        <v/>
      </c>
      <c r="B4750" s="59" t="str">
        <f t="shared" si="592"/>
        <v/>
      </c>
      <c r="V4750" s="59" t="str">
        <f t="shared" si="595"/>
        <v/>
      </c>
      <c r="W4750" s="59" t="str">
        <f t="shared" si="593"/>
        <v/>
      </c>
      <c r="X4750" s="59" t="str">
        <f t="shared" si="596"/>
        <v/>
      </c>
      <c r="AC4750" s="50">
        <f t="shared" si="597"/>
        <v>0</v>
      </c>
      <c r="AD4750" s="43">
        <f t="shared" si="598"/>
        <v>0</v>
      </c>
      <c r="AE4750" s="50">
        <f t="shared" si="599"/>
        <v>0</v>
      </c>
    </row>
    <row r="4751" spans="1:31">
      <c r="A4751" s="59" t="str">
        <f t="shared" si="594"/>
        <v/>
      </c>
      <c r="B4751" s="59" t="str">
        <f t="shared" si="592"/>
        <v/>
      </c>
      <c r="V4751" s="59" t="str">
        <f t="shared" si="595"/>
        <v/>
      </c>
      <c r="W4751" s="59" t="str">
        <f t="shared" si="593"/>
        <v/>
      </c>
      <c r="X4751" s="59" t="str">
        <f t="shared" si="596"/>
        <v/>
      </c>
      <c r="AC4751" s="50">
        <f t="shared" si="597"/>
        <v>0</v>
      </c>
      <c r="AD4751" s="43">
        <f t="shared" si="598"/>
        <v>0</v>
      </c>
      <c r="AE4751" s="50">
        <f t="shared" si="599"/>
        <v>0</v>
      </c>
    </row>
    <row r="4752" spans="1:31">
      <c r="A4752" s="59" t="str">
        <f t="shared" si="594"/>
        <v/>
      </c>
      <c r="B4752" s="59" t="str">
        <f t="shared" si="592"/>
        <v/>
      </c>
      <c r="V4752" s="59" t="str">
        <f t="shared" si="595"/>
        <v/>
      </c>
      <c r="W4752" s="59" t="str">
        <f t="shared" si="593"/>
        <v/>
      </c>
      <c r="X4752" s="59" t="str">
        <f t="shared" si="596"/>
        <v/>
      </c>
      <c r="AC4752" s="50">
        <f t="shared" si="597"/>
        <v>0</v>
      </c>
      <c r="AD4752" s="43">
        <f t="shared" si="598"/>
        <v>0</v>
      </c>
      <c r="AE4752" s="50">
        <f t="shared" si="599"/>
        <v>0</v>
      </c>
    </row>
    <row r="4753" spans="1:31">
      <c r="A4753" s="59" t="str">
        <f t="shared" si="594"/>
        <v/>
      </c>
      <c r="B4753" s="59" t="str">
        <f t="shared" si="592"/>
        <v/>
      </c>
      <c r="V4753" s="59" t="str">
        <f t="shared" si="595"/>
        <v/>
      </c>
      <c r="W4753" s="59" t="str">
        <f t="shared" si="593"/>
        <v/>
      </c>
      <c r="X4753" s="59" t="str">
        <f t="shared" si="596"/>
        <v/>
      </c>
      <c r="AC4753" s="50">
        <f t="shared" si="597"/>
        <v>0</v>
      </c>
      <c r="AD4753" s="43">
        <f t="shared" si="598"/>
        <v>0</v>
      </c>
      <c r="AE4753" s="50">
        <f t="shared" si="599"/>
        <v>0</v>
      </c>
    </row>
    <row r="4754" spans="1:31">
      <c r="A4754" s="59" t="str">
        <f t="shared" si="594"/>
        <v/>
      </c>
      <c r="B4754" s="59" t="str">
        <f t="shared" si="592"/>
        <v/>
      </c>
      <c r="V4754" s="59" t="str">
        <f t="shared" si="595"/>
        <v/>
      </c>
      <c r="W4754" s="59" t="str">
        <f t="shared" si="593"/>
        <v/>
      </c>
      <c r="X4754" s="59" t="str">
        <f t="shared" si="596"/>
        <v/>
      </c>
      <c r="AC4754" s="50">
        <f t="shared" si="597"/>
        <v>0</v>
      </c>
      <c r="AD4754" s="43">
        <f t="shared" si="598"/>
        <v>0</v>
      </c>
      <c r="AE4754" s="50">
        <f t="shared" si="599"/>
        <v>0</v>
      </c>
    </row>
    <row r="4755" spans="1:31">
      <c r="A4755" s="59" t="str">
        <f t="shared" si="594"/>
        <v/>
      </c>
      <c r="B4755" s="59" t="str">
        <f t="shared" si="592"/>
        <v/>
      </c>
      <c r="V4755" s="59" t="str">
        <f t="shared" si="595"/>
        <v/>
      </c>
      <c r="W4755" s="59" t="str">
        <f t="shared" si="593"/>
        <v/>
      </c>
      <c r="X4755" s="59" t="str">
        <f t="shared" si="596"/>
        <v/>
      </c>
      <c r="AC4755" s="50">
        <f t="shared" si="597"/>
        <v>0</v>
      </c>
      <c r="AD4755" s="43">
        <f t="shared" si="598"/>
        <v>0</v>
      </c>
      <c r="AE4755" s="50">
        <f t="shared" si="599"/>
        <v>0</v>
      </c>
    </row>
    <row r="4756" spans="1:31">
      <c r="A4756" s="59" t="str">
        <f t="shared" si="594"/>
        <v/>
      </c>
      <c r="B4756" s="59" t="str">
        <f t="shared" si="592"/>
        <v/>
      </c>
      <c r="V4756" s="59" t="str">
        <f t="shared" si="595"/>
        <v/>
      </c>
      <c r="W4756" s="59" t="str">
        <f t="shared" si="593"/>
        <v/>
      </c>
      <c r="X4756" s="59" t="str">
        <f t="shared" si="596"/>
        <v/>
      </c>
      <c r="AC4756" s="50">
        <f t="shared" si="597"/>
        <v>0</v>
      </c>
      <c r="AD4756" s="43">
        <f t="shared" si="598"/>
        <v>0</v>
      </c>
      <c r="AE4756" s="50">
        <f t="shared" si="599"/>
        <v>0</v>
      </c>
    </row>
    <row r="4757" spans="1:31">
      <c r="A4757" s="59" t="str">
        <f t="shared" si="594"/>
        <v/>
      </c>
      <c r="B4757" s="59" t="str">
        <f t="shared" si="592"/>
        <v/>
      </c>
      <c r="V4757" s="59" t="str">
        <f t="shared" si="595"/>
        <v/>
      </c>
      <c r="W4757" s="59" t="str">
        <f t="shared" si="593"/>
        <v/>
      </c>
      <c r="X4757" s="59" t="str">
        <f t="shared" si="596"/>
        <v/>
      </c>
      <c r="AC4757" s="50">
        <f t="shared" si="597"/>
        <v>0</v>
      </c>
      <c r="AD4757" s="43">
        <f t="shared" si="598"/>
        <v>0</v>
      </c>
      <c r="AE4757" s="50">
        <f t="shared" si="599"/>
        <v>0</v>
      </c>
    </row>
    <row r="4758" spans="1:31">
      <c r="A4758" s="59" t="str">
        <f t="shared" si="594"/>
        <v/>
      </c>
      <c r="B4758" s="59" t="str">
        <f t="shared" si="592"/>
        <v/>
      </c>
      <c r="V4758" s="59" t="str">
        <f t="shared" si="595"/>
        <v/>
      </c>
      <c r="W4758" s="59" t="str">
        <f t="shared" si="593"/>
        <v/>
      </c>
      <c r="X4758" s="59" t="str">
        <f t="shared" si="596"/>
        <v/>
      </c>
      <c r="AC4758" s="50">
        <f t="shared" si="597"/>
        <v>0</v>
      </c>
      <c r="AD4758" s="43">
        <f t="shared" si="598"/>
        <v>0</v>
      </c>
      <c r="AE4758" s="50">
        <f t="shared" si="599"/>
        <v>0</v>
      </c>
    </row>
    <row r="4759" spans="1:31">
      <c r="A4759" s="59" t="str">
        <f t="shared" si="594"/>
        <v/>
      </c>
      <c r="B4759" s="59" t="str">
        <f t="shared" si="592"/>
        <v/>
      </c>
      <c r="V4759" s="59" t="str">
        <f t="shared" si="595"/>
        <v/>
      </c>
      <c r="W4759" s="59" t="str">
        <f t="shared" si="593"/>
        <v/>
      </c>
      <c r="X4759" s="59" t="str">
        <f t="shared" si="596"/>
        <v/>
      </c>
      <c r="AC4759" s="50">
        <f t="shared" si="597"/>
        <v>0</v>
      </c>
      <c r="AD4759" s="43">
        <f t="shared" si="598"/>
        <v>0</v>
      </c>
      <c r="AE4759" s="50">
        <f t="shared" si="599"/>
        <v>0</v>
      </c>
    </row>
    <row r="4760" spans="1:31">
      <c r="A4760" s="59" t="str">
        <f t="shared" si="594"/>
        <v/>
      </c>
      <c r="B4760" s="59" t="str">
        <f t="shared" si="592"/>
        <v/>
      </c>
      <c r="V4760" s="59" t="str">
        <f t="shared" si="595"/>
        <v/>
      </c>
      <c r="W4760" s="59" t="str">
        <f t="shared" si="593"/>
        <v/>
      </c>
      <c r="X4760" s="59" t="str">
        <f t="shared" si="596"/>
        <v/>
      </c>
      <c r="AC4760" s="50">
        <f t="shared" si="597"/>
        <v>0</v>
      </c>
      <c r="AD4760" s="43">
        <f t="shared" si="598"/>
        <v>0</v>
      </c>
      <c r="AE4760" s="50">
        <f t="shared" si="599"/>
        <v>0</v>
      </c>
    </row>
    <row r="4761" spans="1:31">
      <c r="A4761" s="59" t="str">
        <f t="shared" si="594"/>
        <v/>
      </c>
      <c r="B4761" s="59" t="str">
        <f t="shared" si="592"/>
        <v/>
      </c>
      <c r="V4761" s="59" t="str">
        <f t="shared" si="595"/>
        <v/>
      </c>
      <c r="W4761" s="59" t="str">
        <f t="shared" si="593"/>
        <v/>
      </c>
      <c r="X4761" s="59" t="str">
        <f t="shared" si="596"/>
        <v/>
      </c>
      <c r="AC4761" s="50">
        <f t="shared" si="597"/>
        <v>0</v>
      </c>
      <c r="AD4761" s="43">
        <f t="shared" si="598"/>
        <v>0</v>
      </c>
      <c r="AE4761" s="50">
        <f t="shared" si="599"/>
        <v>0</v>
      </c>
    </row>
    <row r="4762" spans="1:31">
      <c r="A4762" s="59" t="str">
        <f t="shared" si="594"/>
        <v/>
      </c>
      <c r="B4762" s="59" t="str">
        <f t="shared" si="592"/>
        <v/>
      </c>
      <c r="V4762" s="59" t="str">
        <f t="shared" si="595"/>
        <v/>
      </c>
      <c r="W4762" s="59" t="str">
        <f t="shared" si="593"/>
        <v/>
      </c>
      <c r="X4762" s="59" t="str">
        <f t="shared" si="596"/>
        <v/>
      </c>
      <c r="AC4762" s="50">
        <f t="shared" si="597"/>
        <v>0</v>
      </c>
      <c r="AD4762" s="43">
        <f t="shared" si="598"/>
        <v>0</v>
      </c>
      <c r="AE4762" s="50">
        <f t="shared" si="599"/>
        <v>0</v>
      </c>
    </row>
    <row r="4763" spans="1:31">
      <c r="A4763" s="59" t="str">
        <f t="shared" si="594"/>
        <v/>
      </c>
      <c r="B4763" s="59" t="str">
        <f t="shared" si="592"/>
        <v/>
      </c>
      <c r="V4763" s="59" t="str">
        <f t="shared" si="595"/>
        <v/>
      </c>
      <c r="W4763" s="59" t="str">
        <f t="shared" si="593"/>
        <v/>
      </c>
      <c r="X4763" s="59" t="str">
        <f t="shared" si="596"/>
        <v/>
      </c>
      <c r="AC4763" s="50">
        <f t="shared" si="597"/>
        <v>0</v>
      </c>
      <c r="AD4763" s="43">
        <f t="shared" si="598"/>
        <v>0</v>
      </c>
      <c r="AE4763" s="50">
        <f t="shared" si="599"/>
        <v>0</v>
      </c>
    </row>
    <row r="4764" spans="1:31">
      <c r="A4764" s="59" t="str">
        <f t="shared" si="594"/>
        <v/>
      </c>
      <c r="B4764" s="59" t="str">
        <f t="shared" si="592"/>
        <v/>
      </c>
      <c r="V4764" s="59" t="str">
        <f t="shared" si="595"/>
        <v/>
      </c>
      <c r="W4764" s="59" t="str">
        <f t="shared" si="593"/>
        <v/>
      </c>
      <c r="X4764" s="59" t="str">
        <f t="shared" si="596"/>
        <v/>
      </c>
      <c r="AC4764" s="50">
        <f t="shared" si="597"/>
        <v>0</v>
      </c>
      <c r="AD4764" s="43">
        <f t="shared" si="598"/>
        <v>0</v>
      </c>
      <c r="AE4764" s="50">
        <f t="shared" si="599"/>
        <v>0</v>
      </c>
    </row>
    <row r="4765" spans="1:31">
      <c r="A4765" s="59" t="str">
        <f t="shared" si="594"/>
        <v/>
      </c>
      <c r="B4765" s="59" t="str">
        <f t="shared" si="592"/>
        <v/>
      </c>
      <c r="V4765" s="59" t="str">
        <f t="shared" si="595"/>
        <v/>
      </c>
      <c r="W4765" s="59" t="str">
        <f t="shared" si="593"/>
        <v/>
      </c>
      <c r="X4765" s="59" t="str">
        <f t="shared" si="596"/>
        <v/>
      </c>
      <c r="AC4765" s="50">
        <f t="shared" si="597"/>
        <v>0</v>
      </c>
      <c r="AD4765" s="43">
        <f t="shared" si="598"/>
        <v>0</v>
      </c>
      <c r="AE4765" s="50">
        <f t="shared" si="599"/>
        <v>0</v>
      </c>
    </row>
    <row r="4766" spans="1:31">
      <c r="A4766" s="59" t="str">
        <f t="shared" si="594"/>
        <v/>
      </c>
      <c r="B4766" s="59" t="str">
        <f t="shared" si="592"/>
        <v/>
      </c>
      <c r="V4766" s="59" t="str">
        <f t="shared" si="595"/>
        <v/>
      </c>
      <c r="W4766" s="59" t="str">
        <f t="shared" si="593"/>
        <v/>
      </c>
      <c r="X4766" s="59" t="str">
        <f t="shared" si="596"/>
        <v/>
      </c>
      <c r="AC4766" s="50">
        <f t="shared" si="597"/>
        <v>0</v>
      </c>
      <c r="AD4766" s="43">
        <f t="shared" si="598"/>
        <v>0</v>
      </c>
      <c r="AE4766" s="50">
        <f t="shared" si="599"/>
        <v>0</v>
      </c>
    </row>
    <row r="4767" spans="1:31">
      <c r="A4767" s="59" t="str">
        <f t="shared" si="594"/>
        <v/>
      </c>
      <c r="B4767" s="59" t="str">
        <f t="shared" si="592"/>
        <v/>
      </c>
      <c r="V4767" s="59" t="str">
        <f t="shared" si="595"/>
        <v/>
      </c>
      <c r="W4767" s="59" t="str">
        <f t="shared" si="593"/>
        <v/>
      </c>
      <c r="X4767" s="59" t="str">
        <f t="shared" si="596"/>
        <v/>
      </c>
      <c r="AC4767" s="50">
        <f t="shared" si="597"/>
        <v>0</v>
      </c>
      <c r="AD4767" s="43">
        <f t="shared" si="598"/>
        <v>0</v>
      </c>
      <c r="AE4767" s="50">
        <f t="shared" si="599"/>
        <v>0</v>
      </c>
    </row>
    <row r="4768" spans="1:31">
      <c r="A4768" s="59" t="str">
        <f t="shared" si="594"/>
        <v/>
      </c>
      <c r="B4768" s="59" t="str">
        <f t="shared" si="592"/>
        <v/>
      </c>
      <c r="V4768" s="59" t="str">
        <f t="shared" si="595"/>
        <v/>
      </c>
      <c r="W4768" s="59" t="str">
        <f t="shared" si="593"/>
        <v/>
      </c>
      <c r="X4768" s="59" t="str">
        <f t="shared" si="596"/>
        <v/>
      </c>
      <c r="AC4768" s="50">
        <f t="shared" si="597"/>
        <v>0</v>
      </c>
      <c r="AD4768" s="43">
        <f t="shared" si="598"/>
        <v>0</v>
      </c>
      <c r="AE4768" s="50">
        <f t="shared" si="599"/>
        <v>0</v>
      </c>
    </row>
    <row r="4769" spans="1:31">
      <c r="A4769" s="59" t="str">
        <f t="shared" si="594"/>
        <v/>
      </c>
      <c r="B4769" s="59" t="str">
        <f t="shared" ref="B4769:B4832" si="600">IF(C4769&lt;&gt;"",LEFT(C4769,9),"")</f>
        <v/>
      </c>
      <c r="V4769" s="59" t="str">
        <f t="shared" si="595"/>
        <v/>
      </c>
      <c r="W4769" s="59" t="str">
        <f t="shared" si="593"/>
        <v/>
      </c>
      <c r="X4769" s="59" t="str">
        <f t="shared" si="596"/>
        <v/>
      </c>
      <c r="AC4769" s="50">
        <f t="shared" si="597"/>
        <v>0</v>
      </c>
      <c r="AD4769" s="43">
        <f t="shared" si="598"/>
        <v>0</v>
      </c>
      <c r="AE4769" s="50">
        <f t="shared" si="599"/>
        <v>0</v>
      </c>
    </row>
    <row r="4770" spans="1:31">
      <c r="A4770" s="59" t="str">
        <f t="shared" si="594"/>
        <v/>
      </c>
      <c r="B4770" s="59" t="str">
        <f t="shared" si="600"/>
        <v/>
      </c>
      <c r="V4770" s="59" t="str">
        <f t="shared" si="595"/>
        <v/>
      </c>
      <c r="W4770" s="59" t="str">
        <f t="shared" si="593"/>
        <v/>
      </c>
      <c r="X4770" s="59" t="str">
        <f t="shared" si="596"/>
        <v/>
      </c>
      <c r="AC4770" s="50">
        <f t="shared" si="597"/>
        <v>0</v>
      </c>
      <c r="AD4770" s="43">
        <f t="shared" si="598"/>
        <v>0</v>
      </c>
      <c r="AE4770" s="50">
        <f t="shared" si="599"/>
        <v>0</v>
      </c>
    </row>
    <row r="4771" spans="1:31">
      <c r="A4771" s="59" t="str">
        <f t="shared" si="594"/>
        <v/>
      </c>
      <c r="B4771" s="59" t="str">
        <f t="shared" si="600"/>
        <v/>
      </c>
      <c r="V4771" s="59" t="str">
        <f t="shared" si="595"/>
        <v/>
      </c>
      <c r="W4771" s="59" t="str">
        <f t="shared" si="593"/>
        <v/>
      </c>
      <c r="X4771" s="59" t="str">
        <f t="shared" si="596"/>
        <v/>
      </c>
      <c r="AC4771" s="50">
        <f t="shared" si="597"/>
        <v>0</v>
      </c>
      <c r="AD4771" s="43">
        <f t="shared" si="598"/>
        <v>0</v>
      </c>
      <c r="AE4771" s="50">
        <f t="shared" si="599"/>
        <v>0</v>
      </c>
    </row>
    <row r="4772" spans="1:31">
      <c r="A4772" s="59" t="str">
        <f t="shared" si="594"/>
        <v/>
      </c>
      <c r="B4772" s="59" t="str">
        <f t="shared" si="600"/>
        <v/>
      </c>
      <c r="V4772" s="59" t="str">
        <f t="shared" si="595"/>
        <v/>
      </c>
      <c r="W4772" s="59" t="str">
        <f t="shared" si="593"/>
        <v/>
      </c>
      <c r="X4772" s="59" t="str">
        <f t="shared" si="596"/>
        <v/>
      </c>
      <c r="AC4772" s="50">
        <f t="shared" si="597"/>
        <v>0</v>
      </c>
      <c r="AD4772" s="43">
        <f t="shared" si="598"/>
        <v>0</v>
      </c>
      <c r="AE4772" s="50">
        <f t="shared" si="599"/>
        <v>0</v>
      </c>
    </row>
    <row r="4773" spans="1:31">
      <c r="A4773" s="59" t="str">
        <f t="shared" si="594"/>
        <v/>
      </c>
      <c r="B4773" s="59" t="str">
        <f t="shared" si="600"/>
        <v/>
      </c>
      <c r="V4773" s="59" t="str">
        <f t="shared" si="595"/>
        <v/>
      </c>
      <c r="W4773" s="59" t="str">
        <f t="shared" si="593"/>
        <v/>
      </c>
      <c r="X4773" s="59" t="str">
        <f t="shared" si="596"/>
        <v/>
      </c>
      <c r="AC4773" s="50">
        <f t="shared" si="597"/>
        <v>0</v>
      </c>
      <c r="AD4773" s="43">
        <f t="shared" si="598"/>
        <v>0</v>
      </c>
      <c r="AE4773" s="50">
        <f t="shared" si="599"/>
        <v>0</v>
      </c>
    </row>
    <row r="4774" spans="1:31">
      <c r="A4774" s="59" t="str">
        <f t="shared" si="594"/>
        <v/>
      </c>
      <c r="B4774" s="59" t="str">
        <f t="shared" si="600"/>
        <v/>
      </c>
      <c r="V4774" s="59" t="str">
        <f t="shared" si="595"/>
        <v/>
      </c>
      <c r="W4774" s="59" t="str">
        <f t="shared" si="593"/>
        <v/>
      </c>
      <c r="X4774" s="59" t="str">
        <f t="shared" si="596"/>
        <v/>
      </c>
      <c r="AC4774" s="50">
        <f t="shared" si="597"/>
        <v>0</v>
      </c>
      <c r="AD4774" s="43">
        <f t="shared" si="598"/>
        <v>0</v>
      </c>
      <c r="AE4774" s="50">
        <f t="shared" si="599"/>
        <v>0</v>
      </c>
    </row>
    <row r="4775" spans="1:31">
      <c r="A4775" s="59" t="str">
        <f t="shared" si="594"/>
        <v/>
      </c>
      <c r="B4775" s="59" t="str">
        <f t="shared" si="600"/>
        <v/>
      </c>
      <c r="V4775" s="59" t="str">
        <f t="shared" si="595"/>
        <v/>
      </c>
      <c r="W4775" s="59" t="str">
        <f t="shared" si="593"/>
        <v/>
      </c>
      <c r="X4775" s="59" t="str">
        <f t="shared" si="596"/>
        <v/>
      </c>
      <c r="AC4775" s="50">
        <f t="shared" si="597"/>
        <v>0</v>
      </c>
      <c r="AD4775" s="43">
        <f t="shared" si="598"/>
        <v>0</v>
      </c>
      <c r="AE4775" s="50">
        <f t="shared" si="599"/>
        <v>0</v>
      </c>
    </row>
    <row r="4776" spans="1:31">
      <c r="A4776" s="59" t="str">
        <f t="shared" si="594"/>
        <v/>
      </c>
      <c r="B4776" s="59" t="str">
        <f t="shared" si="600"/>
        <v/>
      </c>
      <c r="V4776" s="59" t="str">
        <f t="shared" si="595"/>
        <v/>
      </c>
      <c r="W4776" s="59" t="str">
        <f t="shared" si="593"/>
        <v/>
      </c>
      <c r="X4776" s="59" t="str">
        <f t="shared" si="596"/>
        <v/>
      </c>
      <c r="AC4776" s="50">
        <f t="shared" si="597"/>
        <v>0</v>
      </c>
      <c r="AD4776" s="43">
        <f t="shared" si="598"/>
        <v>0</v>
      </c>
      <c r="AE4776" s="50">
        <f t="shared" si="599"/>
        <v>0</v>
      </c>
    </row>
    <row r="4777" spans="1:31">
      <c r="A4777" s="59" t="str">
        <f t="shared" si="594"/>
        <v/>
      </c>
      <c r="B4777" s="59" t="str">
        <f t="shared" si="600"/>
        <v/>
      </c>
      <c r="V4777" s="59" t="str">
        <f t="shared" si="595"/>
        <v/>
      </c>
      <c r="W4777" s="59" t="str">
        <f t="shared" si="593"/>
        <v/>
      </c>
      <c r="X4777" s="59" t="str">
        <f t="shared" si="596"/>
        <v/>
      </c>
      <c r="AC4777" s="50">
        <f t="shared" si="597"/>
        <v>0</v>
      </c>
      <c r="AD4777" s="43">
        <f t="shared" si="598"/>
        <v>0</v>
      </c>
      <c r="AE4777" s="50">
        <f t="shared" si="599"/>
        <v>0</v>
      </c>
    </row>
    <row r="4778" spans="1:31">
      <c r="A4778" s="59" t="str">
        <f t="shared" si="594"/>
        <v/>
      </c>
      <c r="B4778" s="59" t="str">
        <f t="shared" si="600"/>
        <v/>
      </c>
      <c r="V4778" s="59" t="str">
        <f t="shared" si="595"/>
        <v/>
      </c>
      <c r="W4778" s="59" t="str">
        <f t="shared" si="593"/>
        <v/>
      </c>
      <c r="X4778" s="59" t="str">
        <f t="shared" si="596"/>
        <v/>
      </c>
      <c r="AC4778" s="50">
        <f t="shared" si="597"/>
        <v>0</v>
      </c>
      <c r="AD4778" s="43">
        <f t="shared" si="598"/>
        <v>0</v>
      </c>
      <c r="AE4778" s="50">
        <f t="shared" si="599"/>
        <v>0</v>
      </c>
    </row>
    <row r="4779" spans="1:31">
      <c r="A4779" s="59" t="str">
        <f t="shared" si="594"/>
        <v/>
      </c>
      <c r="B4779" s="59" t="str">
        <f t="shared" si="600"/>
        <v/>
      </c>
      <c r="V4779" s="59" t="str">
        <f t="shared" si="595"/>
        <v/>
      </c>
      <c r="W4779" s="59" t="str">
        <f t="shared" si="593"/>
        <v/>
      </c>
      <c r="X4779" s="59" t="str">
        <f t="shared" si="596"/>
        <v/>
      </c>
      <c r="AC4779" s="50">
        <f t="shared" si="597"/>
        <v>0</v>
      </c>
      <c r="AD4779" s="43">
        <f t="shared" si="598"/>
        <v>0</v>
      </c>
      <c r="AE4779" s="50">
        <f t="shared" si="599"/>
        <v>0</v>
      </c>
    </row>
    <row r="4780" spans="1:31">
      <c r="A4780" s="59" t="str">
        <f t="shared" si="594"/>
        <v/>
      </c>
      <c r="B4780" s="59" t="str">
        <f t="shared" si="600"/>
        <v/>
      </c>
      <c r="V4780" s="59" t="str">
        <f t="shared" si="595"/>
        <v/>
      </c>
      <c r="W4780" s="59" t="str">
        <f t="shared" si="593"/>
        <v/>
      </c>
      <c r="X4780" s="59" t="str">
        <f t="shared" si="596"/>
        <v/>
      </c>
      <c r="AC4780" s="50">
        <f t="shared" si="597"/>
        <v>0</v>
      </c>
      <c r="AD4780" s="43">
        <f t="shared" si="598"/>
        <v>0</v>
      </c>
      <c r="AE4780" s="50">
        <f t="shared" si="599"/>
        <v>0</v>
      </c>
    </row>
    <row r="4781" spans="1:31">
      <c r="A4781" s="59" t="str">
        <f t="shared" si="594"/>
        <v/>
      </c>
      <c r="B4781" s="59" t="str">
        <f t="shared" si="600"/>
        <v/>
      </c>
      <c r="V4781" s="59" t="str">
        <f t="shared" si="595"/>
        <v/>
      </c>
      <c r="W4781" s="59" t="str">
        <f t="shared" si="593"/>
        <v/>
      </c>
      <c r="X4781" s="59" t="str">
        <f t="shared" si="596"/>
        <v/>
      </c>
      <c r="AC4781" s="50">
        <f t="shared" si="597"/>
        <v>0</v>
      </c>
      <c r="AD4781" s="43">
        <f t="shared" si="598"/>
        <v>0</v>
      </c>
      <c r="AE4781" s="50">
        <f t="shared" si="599"/>
        <v>0</v>
      </c>
    </row>
    <row r="4782" spans="1:31">
      <c r="A4782" s="59" t="str">
        <f t="shared" si="594"/>
        <v/>
      </c>
      <c r="B4782" s="59" t="str">
        <f t="shared" si="600"/>
        <v/>
      </c>
      <c r="V4782" s="59" t="str">
        <f t="shared" si="595"/>
        <v/>
      </c>
      <c r="W4782" s="59" t="str">
        <f t="shared" si="593"/>
        <v/>
      </c>
      <c r="X4782" s="59" t="str">
        <f t="shared" si="596"/>
        <v/>
      </c>
      <c r="AC4782" s="50">
        <f t="shared" si="597"/>
        <v>0</v>
      </c>
      <c r="AD4782" s="43">
        <f t="shared" si="598"/>
        <v>0</v>
      </c>
      <c r="AE4782" s="50">
        <f t="shared" si="599"/>
        <v>0</v>
      </c>
    </row>
    <row r="4783" spans="1:31">
      <c r="A4783" s="59" t="str">
        <f t="shared" si="594"/>
        <v/>
      </c>
      <c r="B4783" s="59" t="str">
        <f t="shared" si="600"/>
        <v/>
      </c>
      <c r="V4783" s="59" t="str">
        <f t="shared" si="595"/>
        <v/>
      </c>
      <c r="W4783" s="59" t="str">
        <f t="shared" si="593"/>
        <v/>
      </c>
      <c r="X4783" s="59" t="str">
        <f t="shared" si="596"/>
        <v/>
      </c>
      <c r="AC4783" s="50">
        <f t="shared" si="597"/>
        <v>0</v>
      </c>
      <c r="AD4783" s="43">
        <f t="shared" si="598"/>
        <v>0</v>
      </c>
      <c r="AE4783" s="50">
        <f t="shared" si="599"/>
        <v>0</v>
      </c>
    </row>
    <row r="4784" spans="1:31">
      <c r="A4784" s="59" t="str">
        <f t="shared" si="594"/>
        <v/>
      </c>
      <c r="B4784" s="59" t="str">
        <f t="shared" si="600"/>
        <v/>
      </c>
      <c r="V4784" s="59" t="str">
        <f t="shared" si="595"/>
        <v/>
      </c>
      <c r="W4784" s="59" t="str">
        <f t="shared" si="593"/>
        <v/>
      </c>
      <c r="X4784" s="59" t="str">
        <f t="shared" si="596"/>
        <v/>
      </c>
      <c r="AC4784" s="50">
        <f t="shared" si="597"/>
        <v>0</v>
      </c>
      <c r="AD4784" s="43">
        <f t="shared" si="598"/>
        <v>0</v>
      </c>
      <c r="AE4784" s="50">
        <f t="shared" si="599"/>
        <v>0</v>
      </c>
    </row>
    <row r="4785" spans="1:31">
      <c r="A4785" s="59" t="str">
        <f t="shared" si="594"/>
        <v/>
      </c>
      <c r="B4785" s="59" t="str">
        <f t="shared" si="600"/>
        <v/>
      </c>
      <c r="V4785" s="59" t="str">
        <f t="shared" si="595"/>
        <v/>
      </c>
      <c r="W4785" s="59" t="str">
        <f t="shared" si="593"/>
        <v/>
      </c>
      <c r="X4785" s="59" t="str">
        <f t="shared" si="596"/>
        <v/>
      </c>
      <c r="AC4785" s="50">
        <f t="shared" si="597"/>
        <v>0</v>
      </c>
      <c r="AD4785" s="43">
        <f t="shared" si="598"/>
        <v>0</v>
      </c>
      <c r="AE4785" s="50">
        <f t="shared" si="599"/>
        <v>0</v>
      </c>
    </row>
    <row r="4786" spans="1:31">
      <c r="A4786" s="59" t="str">
        <f t="shared" si="594"/>
        <v/>
      </c>
      <c r="B4786" s="59" t="str">
        <f t="shared" si="600"/>
        <v/>
      </c>
      <c r="V4786" s="59" t="str">
        <f t="shared" si="595"/>
        <v/>
      </c>
      <c r="W4786" s="59" t="str">
        <f t="shared" si="593"/>
        <v/>
      </c>
      <c r="X4786" s="59" t="str">
        <f t="shared" si="596"/>
        <v/>
      </c>
      <c r="AC4786" s="50">
        <f t="shared" si="597"/>
        <v>0</v>
      </c>
      <c r="AD4786" s="43">
        <f t="shared" si="598"/>
        <v>0</v>
      </c>
      <c r="AE4786" s="50">
        <f t="shared" si="599"/>
        <v>0</v>
      </c>
    </row>
    <row r="4787" spans="1:31">
      <c r="A4787" s="59" t="str">
        <f t="shared" si="594"/>
        <v/>
      </c>
      <c r="B4787" s="59" t="str">
        <f t="shared" si="600"/>
        <v/>
      </c>
      <c r="V4787" s="59" t="str">
        <f t="shared" si="595"/>
        <v/>
      </c>
      <c r="W4787" s="59" t="str">
        <f t="shared" si="593"/>
        <v/>
      </c>
      <c r="X4787" s="59" t="str">
        <f t="shared" si="596"/>
        <v/>
      </c>
      <c r="AC4787" s="50">
        <f t="shared" si="597"/>
        <v>0</v>
      </c>
      <c r="AD4787" s="43">
        <f t="shared" si="598"/>
        <v>0</v>
      </c>
      <c r="AE4787" s="50">
        <f t="shared" si="599"/>
        <v>0</v>
      </c>
    </row>
    <row r="4788" spans="1:31">
      <c r="A4788" s="59" t="str">
        <f t="shared" si="594"/>
        <v/>
      </c>
      <c r="B4788" s="59" t="str">
        <f t="shared" si="600"/>
        <v/>
      </c>
      <c r="V4788" s="59" t="str">
        <f t="shared" si="595"/>
        <v/>
      </c>
      <c r="W4788" s="59" t="str">
        <f t="shared" si="593"/>
        <v/>
      </c>
      <c r="X4788" s="59" t="str">
        <f t="shared" si="596"/>
        <v/>
      </c>
      <c r="AC4788" s="50">
        <f t="shared" si="597"/>
        <v>0</v>
      </c>
      <c r="AD4788" s="43">
        <f t="shared" si="598"/>
        <v>0</v>
      </c>
      <c r="AE4788" s="50">
        <f t="shared" si="599"/>
        <v>0</v>
      </c>
    </row>
    <row r="4789" spans="1:31">
      <c r="A4789" s="59" t="str">
        <f t="shared" si="594"/>
        <v/>
      </c>
      <c r="B4789" s="59" t="str">
        <f t="shared" si="600"/>
        <v/>
      </c>
      <c r="V4789" s="59" t="str">
        <f t="shared" si="595"/>
        <v/>
      </c>
      <c r="W4789" s="59" t="str">
        <f t="shared" si="593"/>
        <v/>
      </c>
      <c r="X4789" s="59" t="str">
        <f t="shared" si="596"/>
        <v/>
      </c>
      <c r="AC4789" s="50">
        <f t="shared" si="597"/>
        <v>0</v>
      </c>
      <c r="AD4789" s="43">
        <f t="shared" si="598"/>
        <v>0</v>
      </c>
      <c r="AE4789" s="50">
        <f t="shared" si="599"/>
        <v>0</v>
      </c>
    </row>
    <row r="4790" spans="1:31">
      <c r="A4790" s="59" t="str">
        <f t="shared" si="594"/>
        <v/>
      </c>
      <c r="B4790" s="59" t="str">
        <f t="shared" si="600"/>
        <v/>
      </c>
      <c r="V4790" s="59" t="str">
        <f t="shared" si="595"/>
        <v/>
      </c>
      <c r="W4790" s="59" t="str">
        <f t="shared" si="593"/>
        <v/>
      </c>
      <c r="X4790" s="59" t="str">
        <f t="shared" si="596"/>
        <v/>
      </c>
      <c r="AC4790" s="50">
        <f t="shared" si="597"/>
        <v>0</v>
      </c>
      <c r="AD4790" s="43">
        <f t="shared" si="598"/>
        <v>0</v>
      </c>
      <c r="AE4790" s="50">
        <f t="shared" si="599"/>
        <v>0</v>
      </c>
    </row>
    <row r="4791" spans="1:31">
      <c r="A4791" s="59" t="str">
        <f t="shared" si="594"/>
        <v/>
      </c>
      <c r="B4791" s="59" t="str">
        <f t="shared" si="600"/>
        <v/>
      </c>
      <c r="V4791" s="59" t="str">
        <f t="shared" si="595"/>
        <v/>
      </c>
      <c r="W4791" s="59" t="str">
        <f t="shared" si="593"/>
        <v/>
      </c>
      <c r="X4791" s="59" t="str">
        <f t="shared" si="596"/>
        <v/>
      </c>
      <c r="AC4791" s="50">
        <f t="shared" si="597"/>
        <v>0</v>
      </c>
      <c r="AD4791" s="43">
        <f t="shared" si="598"/>
        <v>0</v>
      </c>
      <c r="AE4791" s="50">
        <f t="shared" si="599"/>
        <v>0</v>
      </c>
    </row>
    <row r="4792" spans="1:31">
      <c r="A4792" s="59" t="str">
        <f t="shared" si="594"/>
        <v/>
      </c>
      <c r="B4792" s="59" t="str">
        <f t="shared" si="600"/>
        <v/>
      </c>
      <c r="V4792" s="59" t="str">
        <f t="shared" si="595"/>
        <v/>
      </c>
      <c r="W4792" s="59" t="str">
        <f t="shared" si="593"/>
        <v/>
      </c>
      <c r="X4792" s="59" t="str">
        <f t="shared" si="596"/>
        <v/>
      </c>
      <c r="AC4792" s="50">
        <f t="shared" si="597"/>
        <v>0</v>
      </c>
      <c r="AD4792" s="43">
        <f t="shared" si="598"/>
        <v>0</v>
      </c>
      <c r="AE4792" s="50">
        <f t="shared" si="599"/>
        <v>0</v>
      </c>
    </row>
    <row r="4793" spans="1:31">
      <c r="A4793" s="59" t="str">
        <f t="shared" si="594"/>
        <v/>
      </c>
      <c r="B4793" s="59" t="str">
        <f t="shared" si="600"/>
        <v/>
      </c>
      <c r="V4793" s="59" t="str">
        <f t="shared" si="595"/>
        <v/>
      </c>
      <c r="W4793" s="59" t="str">
        <f t="shared" si="593"/>
        <v/>
      </c>
      <c r="X4793" s="59" t="str">
        <f t="shared" si="596"/>
        <v/>
      </c>
      <c r="AC4793" s="50">
        <f t="shared" si="597"/>
        <v>0</v>
      </c>
      <c r="AD4793" s="43">
        <f t="shared" si="598"/>
        <v>0</v>
      </c>
      <c r="AE4793" s="50">
        <f t="shared" si="599"/>
        <v>0</v>
      </c>
    </row>
    <row r="4794" spans="1:31">
      <c r="A4794" s="59" t="str">
        <f t="shared" si="594"/>
        <v/>
      </c>
      <c r="B4794" s="59" t="str">
        <f t="shared" si="600"/>
        <v/>
      </c>
      <c r="V4794" s="59" t="str">
        <f t="shared" si="595"/>
        <v/>
      </c>
      <c r="W4794" s="59" t="str">
        <f t="shared" si="593"/>
        <v/>
      </c>
      <c r="X4794" s="59" t="str">
        <f t="shared" si="596"/>
        <v/>
      </c>
      <c r="AC4794" s="50">
        <f t="shared" si="597"/>
        <v>0</v>
      </c>
      <c r="AD4794" s="43">
        <f t="shared" si="598"/>
        <v>0</v>
      </c>
      <c r="AE4794" s="50">
        <f t="shared" si="599"/>
        <v>0</v>
      </c>
    </row>
    <row r="4795" spans="1:31">
      <c r="A4795" s="59" t="str">
        <f t="shared" si="594"/>
        <v/>
      </c>
      <c r="B4795" s="59" t="str">
        <f t="shared" si="600"/>
        <v/>
      </c>
      <c r="V4795" s="59" t="str">
        <f t="shared" si="595"/>
        <v/>
      </c>
      <c r="W4795" s="59" t="str">
        <f t="shared" si="593"/>
        <v/>
      </c>
      <c r="X4795" s="59" t="str">
        <f t="shared" si="596"/>
        <v/>
      </c>
      <c r="AC4795" s="50">
        <f t="shared" si="597"/>
        <v>0</v>
      </c>
      <c r="AD4795" s="43">
        <f t="shared" si="598"/>
        <v>0</v>
      </c>
      <c r="AE4795" s="50">
        <f t="shared" si="599"/>
        <v>0</v>
      </c>
    </row>
    <row r="4796" spans="1:31">
      <c r="A4796" s="59" t="str">
        <f t="shared" si="594"/>
        <v/>
      </c>
      <c r="B4796" s="59" t="str">
        <f t="shared" si="600"/>
        <v/>
      </c>
      <c r="V4796" s="59" t="str">
        <f t="shared" si="595"/>
        <v/>
      </c>
      <c r="W4796" s="59" t="str">
        <f t="shared" si="593"/>
        <v/>
      </c>
      <c r="X4796" s="59" t="str">
        <f t="shared" si="596"/>
        <v/>
      </c>
      <c r="AC4796" s="50">
        <f t="shared" si="597"/>
        <v>0</v>
      </c>
      <c r="AD4796" s="43">
        <f t="shared" si="598"/>
        <v>0</v>
      </c>
      <c r="AE4796" s="50">
        <f t="shared" si="599"/>
        <v>0</v>
      </c>
    </row>
    <row r="4797" spans="1:31">
      <c r="A4797" s="59" t="str">
        <f t="shared" si="594"/>
        <v/>
      </c>
      <c r="B4797" s="59" t="str">
        <f t="shared" si="600"/>
        <v/>
      </c>
      <c r="V4797" s="59" t="str">
        <f t="shared" si="595"/>
        <v/>
      </c>
      <c r="W4797" s="59" t="str">
        <f t="shared" si="593"/>
        <v/>
      </c>
      <c r="X4797" s="59" t="str">
        <f t="shared" si="596"/>
        <v/>
      </c>
      <c r="AC4797" s="50">
        <f t="shared" si="597"/>
        <v>0</v>
      </c>
      <c r="AD4797" s="43">
        <f t="shared" si="598"/>
        <v>0</v>
      </c>
      <c r="AE4797" s="50">
        <f t="shared" si="599"/>
        <v>0</v>
      </c>
    </row>
    <row r="4798" spans="1:31">
      <c r="A4798" s="59" t="str">
        <f t="shared" si="594"/>
        <v/>
      </c>
      <c r="B4798" s="59" t="str">
        <f t="shared" si="600"/>
        <v/>
      </c>
      <c r="V4798" s="59" t="str">
        <f t="shared" si="595"/>
        <v/>
      </c>
      <c r="W4798" s="59" t="str">
        <f t="shared" si="593"/>
        <v/>
      </c>
      <c r="X4798" s="59" t="str">
        <f t="shared" si="596"/>
        <v/>
      </c>
      <c r="AC4798" s="50">
        <f t="shared" si="597"/>
        <v>0</v>
      </c>
      <c r="AD4798" s="43">
        <f t="shared" si="598"/>
        <v>0</v>
      </c>
      <c r="AE4798" s="50">
        <f t="shared" si="599"/>
        <v>0</v>
      </c>
    </row>
    <row r="4799" spans="1:31">
      <c r="A4799" s="59" t="str">
        <f t="shared" si="594"/>
        <v/>
      </c>
      <c r="B4799" s="59" t="str">
        <f t="shared" si="600"/>
        <v/>
      </c>
      <c r="V4799" s="59" t="str">
        <f t="shared" si="595"/>
        <v/>
      </c>
      <c r="W4799" s="59" t="str">
        <f t="shared" si="593"/>
        <v/>
      </c>
      <c r="X4799" s="59" t="str">
        <f t="shared" si="596"/>
        <v/>
      </c>
      <c r="AC4799" s="50">
        <f t="shared" si="597"/>
        <v>0</v>
      </c>
      <c r="AD4799" s="43">
        <f t="shared" si="598"/>
        <v>0</v>
      </c>
      <c r="AE4799" s="50">
        <f t="shared" si="599"/>
        <v>0</v>
      </c>
    </row>
    <row r="4800" spans="1:31">
      <c r="A4800" s="59" t="str">
        <f t="shared" si="594"/>
        <v/>
      </c>
      <c r="B4800" s="59" t="str">
        <f t="shared" si="600"/>
        <v/>
      </c>
      <c r="V4800" s="59" t="str">
        <f t="shared" si="595"/>
        <v/>
      </c>
      <c r="W4800" s="59" t="str">
        <f t="shared" si="593"/>
        <v/>
      </c>
      <c r="X4800" s="59" t="str">
        <f t="shared" si="596"/>
        <v/>
      </c>
      <c r="AC4800" s="50">
        <f t="shared" si="597"/>
        <v>0</v>
      </c>
      <c r="AD4800" s="43">
        <f t="shared" si="598"/>
        <v>0</v>
      </c>
      <c r="AE4800" s="50">
        <f t="shared" si="599"/>
        <v>0</v>
      </c>
    </row>
    <row r="4801" spans="1:31">
      <c r="A4801" s="59" t="str">
        <f t="shared" si="594"/>
        <v/>
      </c>
      <c r="B4801" s="59" t="str">
        <f t="shared" si="600"/>
        <v/>
      </c>
      <c r="V4801" s="59" t="str">
        <f t="shared" si="595"/>
        <v/>
      </c>
      <c r="W4801" s="59" t="str">
        <f t="shared" si="593"/>
        <v/>
      </c>
      <c r="X4801" s="59" t="str">
        <f t="shared" si="596"/>
        <v/>
      </c>
      <c r="AC4801" s="50">
        <f t="shared" si="597"/>
        <v>0</v>
      </c>
      <c r="AD4801" s="43">
        <f t="shared" si="598"/>
        <v>0</v>
      </c>
      <c r="AE4801" s="50">
        <f t="shared" si="599"/>
        <v>0</v>
      </c>
    </row>
    <row r="4802" spans="1:31">
      <c r="A4802" s="59" t="str">
        <f t="shared" si="594"/>
        <v/>
      </c>
      <c r="B4802" s="59" t="str">
        <f t="shared" si="600"/>
        <v/>
      </c>
      <c r="V4802" s="59" t="str">
        <f t="shared" si="595"/>
        <v/>
      </c>
      <c r="W4802" s="59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59" t="str">
        <f t="shared" si="596"/>
        <v/>
      </c>
      <c r="AC4802" s="50">
        <f t="shared" si="597"/>
        <v>0</v>
      </c>
      <c r="AD4802" s="43">
        <f t="shared" si="598"/>
        <v>0</v>
      </c>
      <c r="AE4802" s="50">
        <f t="shared" si="599"/>
        <v>0</v>
      </c>
    </row>
    <row r="4803" spans="1:31">
      <c r="A4803" s="59" t="str">
        <f t="shared" ref="A4803:A4866" si="602">IF(G4803&amp;Q4803&lt;&gt;"",W4803&amp;Q4803,"")</f>
        <v/>
      </c>
      <c r="B4803" s="59" t="str">
        <f t="shared" si="600"/>
        <v/>
      </c>
      <c r="V4803" s="59" t="str">
        <f t="shared" ref="V4803:V4866" si="603">W4803&amp;H4803</f>
        <v/>
      </c>
      <c r="W4803" s="59" t="str">
        <f t="shared" si="601"/>
        <v/>
      </c>
      <c r="X4803" s="59" t="str">
        <f t="shared" ref="X4803:X4866" si="604">IF(A4803&lt;&gt;"",IFERROR(IF(FIND(" ",G4803)&gt;=1,MID(G4803,FIND(" ",G4803)+1,LEN(G4803)),""),""),"")</f>
        <v/>
      </c>
      <c r="AC4803" s="50">
        <f t="shared" ref="AC4803:AC4866" si="605">IFERROR(VALUE(MID($C4803,1,2)),0)</f>
        <v>0</v>
      </c>
      <c r="AD4803" s="43">
        <f t="shared" ref="AD4803:AD4866" si="606">IFERROR(VALUE(MID($C4803,4,3)),0)</f>
        <v>0</v>
      </c>
      <c r="AE4803" s="50">
        <f t="shared" ref="AE4803:AE4866" si="607">VALUE(RIGHT("00"&amp;AC4803,2)&amp;RIGHT("000"&amp;AD4803,3))</f>
        <v>0</v>
      </c>
    </row>
    <row r="4804" spans="1:31">
      <c r="A4804" s="59" t="str">
        <f t="shared" si="602"/>
        <v/>
      </c>
      <c r="B4804" s="59" t="str">
        <f t="shared" si="600"/>
        <v/>
      </c>
      <c r="V4804" s="59" t="str">
        <f t="shared" si="603"/>
        <v/>
      </c>
      <c r="W4804" s="59" t="str">
        <f t="shared" si="601"/>
        <v/>
      </c>
      <c r="X4804" s="59" t="str">
        <f t="shared" si="604"/>
        <v/>
      </c>
      <c r="AC4804" s="50">
        <f t="shared" si="605"/>
        <v>0</v>
      </c>
      <c r="AD4804" s="43">
        <f t="shared" si="606"/>
        <v>0</v>
      </c>
      <c r="AE4804" s="50">
        <f t="shared" si="607"/>
        <v>0</v>
      </c>
    </row>
    <row r="4805" spans="1:31">
      <c r="A4805" s="59" t="str">
        <f t="shared" si="602"/>
        <v/>
      </c>
      <c r="B4805" s="59" t="str">
        <f t="shared" si="600"/>
        <v/>
      </c>
      <c r="V4805" s="59" t="str">
        <f t="shared" si="603"/>
        <v/>
      </c>
      <c r="W4805" s="59" t="str">
        <f t="shared" si="601"/>
        <v/>
      </c>
      <c r="X4805" s="59" t="str">
        <f t="shared" si="604"/>
        <v/>
      </c>
      <c r="AC4805" s="50">
        <f t="shared" si="605"/>
        <v>0</v>
      </c>
      <c r="AD4805" s="43">
        <f t="shared" si="606"/>
        <v>0</v>
      </c>
      <c r="AE4805" s="50">
        <f t="shared" si="607"/>
        <v>0</v>
      </c>
    </row>
    <row r="4806" spans="1:31">
      <c r="A4806" s="59" t="str">
        <f t="shared" si="602"/>
        <v/>
      </c>
      <c r="B4806" s="59" t="str">
        <f t="shared" si="600"/>
        <v/>
      </c>
      <c r="V4806" s="59" t="str">
        <f t="shared" si="603"/>
        <v/>
      </c>
      <c r="W4806" s="59" t="str">
        <f t="shared" si="601"/>
        <v/>
      </c>
      <c r="X4806" s="59" t="str">
        <f t="shared" si="604"/>
        <v/>
      </c>
      <c r="AC4806" s="50">
        <f t="shared" si="605"/>
        <v>0</v>
      </c>
      <c r="AD4806" s="43">
        <f t="shared" si="606"/>
        <v>0</v>
      </c>
      <c r="AE4806" s="50">
        <f t="shared" si="607"/>
        <v>0</v>
      </c>
    </row>
    <row r="4807" spans="1:31">
      <c r="A4807" s="59" t="str">
        <f t="shared" si="602"/>
        <v/>
      </c>
      <c r="B4807" s="59" t="str">
        <f t="shared" si="600"/>
        <v/>
      </c>
      <c r="V4807" s="59" t="str">
        <f t="shared" si="603"/>
        <v/>
      </c>
      <c r="W4807" s="59" t="str">
        <f t="shared" si="601"/>
        <v/>
      </c>
      <c r="X4807" s="59" t="str">
        <f t="shared" si="604"/>
        <v/>
      </c>
      <c r="AC4807" s="50">
        <f t="shared" si="605"/>
        <v>0</v>
      </c>
      <c r="AD4807" s="43">
        <f t="shared" si="606"/>
        <v>0</v>
      </c>
      <c r="AE4807" s="50">
        <f t="shared" si="607"/>
        <v>0</v>
      </c>
    </row>
    <row r="4808" spans="1:31">
      <c r="A4808" s="59" t="str">
        <f t="shared" si="602"/>
        <v/>
      </c>
      <c r="B4808" s="59" t="str">
        <f t="shared" si="600"/>
        <v/>
      </c>
      <c r="V4808" s="59" t="str">
        <f t="shared" si="603"/>
        <v/>
      </c>
      <c r="W4808" s="59" t="str">
        <f t="shared" si="601"/>
        <v/>
      </c>
      <c r="X4808" s="59" t="str">
        <f t="shared" si="604"/>
        <v/>
      </c>
      <c r="AC4808" s="50">
        <f t="shared" si="605"/>
        <v>0</v>
      </c>
      <c r="AD4808" s="43">
        <f t="shared" si="606"/>
        <v>0</v>
      </c>
      <c r="AE4808" s="50">
        <f t="shared" si="607"/>
        <v>0</v>
      </c>
    </row>
    <row r="4809" spans="1:31">
      <c r="A4809" s="59" t="str">
        <f t="shared" si="602"/>
        <v/>
      </c>
      <c r="B4809" s="59" t="str">
        <f t="shared" si="600"/>
        <v/>
      </c>
      <c r="V4809" s="59" t="str">
        <f t="shared" si="603"/>
        <v/>
      </c>
      <c r="W4809" s="59" t="str">
        <f t="shared" si="601"/>
        <v/>
      </c>
      <c r="X4809" s="59" t="str">
        <f t="shared" si="604"/>
        <v/>
      </c>
      <c r="AC4809" s="50">
        <f t="shared" si="605"/>
        <v>0</v>
      </c>
      <c r="AD4809" s="43">
        <f t="shared" si="606"/>
        <v>0</v>
      </c>
      <c r="AE4809" s="50">
        <f t="shared" si="607"/>
        <v>0</v>
      </c>
    </row>
    <row r="4810" spans="1:31">
      <c r="A4810" s="59" t="str">
        <f t="shared" si="602"/>
        <v/>
      </c>
      <c r="B4810" s="59" t="str">
        <f t="shared" si="600"/>
        <v/>
      </c>
      <c r="V4810" s="59" t="str">
        <f t="shared" si="603"/>
        <v/>
      </c>
      <c r="W4810" s="59" t="str">
        <f t="shared" si="601"/>
        <v/>
      </c>
      <c r="X4810" s="59" t="str">
        <f t="shared" si="604"/>
        <v/>
      </c>
      <c r="AC4810" s="50">
        <f t="shared" si="605"/>
        <v>0</v>
      </c>
      <c r="AD4810" s="43">
        <f t="shared" si="606"/>
        <v>0</v>
      </c>
      <c r="AE4810" s="50">
        <f t="shared" si="607"/>
        <v>0</v>
      </c>
    </row>
    <row r="4811" spans="1:31">
      <c r="A4811" s="59" t="str">
        <f t="shared" si="602"/>
        <v/>
      </c>
      <c r="B4811" s="59" t="str">
        <f t="shared" si="600"/>
        <v/>
      </c>
      <c r="V4811" s="59" t="str">
        <f t="shared" si="603"/>
        <v/>
      </c>
      <c r="W4811" s="59" t="str">
        <f t="shared" si="601"/>
        <v/>
      </c>
      <c r="X4811" s="59" t="str">
        <f t="shared" si="604"/>
        <v/>
      </c>
      <c r="AC4811" s="50">
        <f t="shared" si="605"/>
        <v>0</v>
      </c>
      <c r="AD4811" s="43">
        <f t="shared" si="606"/>
        <v>0</v>
      </c>
      <c r="AE4811" s="50">
        <f t="shared" si="607"/>
        <v>0</v>
      </c>
    </row>
    <row r="4812" spans="1:31">
      <c r="A4812" s="59" t="str">
        <f t="shared" si="602"/>
        <v/>
      </c>
      <c r="B4812" s="59" t="str">
        <f t="shared" si="600"/>
        <v/>
      </c>
      <c r="V4812" s="59" t="str">
        <f t="shared" si="603"/>
        <v/>
      </c>
      <c r="W4812" s="59" t="str">
        <f t="shared" si="601"/>
        <v/>
      </c>
      <c r="X4812" s="59" t="str">
        <f t="shared" si="604"/>
        <v/>
      </c>
      <c r="AC4812" s="50">
        <f t="shared" si="605"/>
        <v>0</v>
      </c>
      <c r="AD4812" s="43">
        <f t="shared" si="606"/>
        <v>0</v>
      </c>
      <c r="AE4812" s="50">
        <f t="shared" si="607"/>
        <v>0</v>
      </c>
    </row>
    <row r="4813" spans="1:31">
      <c r="A4813" s="59" t="str">
        <f t="shared" si="602"/>
        <v/>
      </c>
      <c r="B4813" s="59" t="str">
        <f t="shared" si="600"/>
        <v/>
      </c>
      <c r="V4813" s="59" t="str">
        <f t="shared" si="603"/>
        <v/>
      </c>
      <c r="W4813" s="59" t="str">
        <f t="shared" si="601"/>
        <v/>
      </c>
      <c r="X4813" s="59" t="str">
        <f t="shared" si="604"/>
        <v/>
      </c>
      <c r="AC4813" s="50">
        <f t="shared" si="605"/>
        <v>0</v>
      </c>
      <c r="AD4813" s="43">
        <f t="shared" si="606"/>
        <v>0</v>
      </c>
      <c r="AE4813" s="50">
        <f t="shared" si="607"/>
        <v>0</v>
      </c>
    </row>
    <row r="4814" spans="1:31">
      <c r="A4814" s="59" t="str">
        <f t="shared" si="602"/>
        <v/>
      </c>
      <c r="B4814" s="59" t="str">
        <f t="shared" si="600"/>
        <v/>
      </c>
      <c r="V4814" s="59" t="str">
        <f t="shared" si="603"/>
        <v/>
      </c>
      <c r="W4814" s="59" t="str">
        <f t="shared" si="601"/>
        <v/>
      </c>
      <c r="X4814" s="59" t="str">
        <f t="shared" si="604"/>
        <v/>
      </c>
      <c r="AC4814" s="50">
        <f t="shared" si="605"/>
        <v>0</v>
      </c>
      <c r="AD4814" s="43">
        <f t="shared" si="606"/>
        <v>0</v>
      </c>
      <c r="AE4814" s="50">
        <f t="shared" si="607"/>
        <v>0</v>
      </c>
    </row>
    <row r="4815" spans="1:31">
      <c r="A4815" s="59" t="str">
        <f t="shared" si="602"/>
        <v/>
      </c>
      <c r="B4815" s="59" t="str">
        <f t="shared" si="600"/>
        <v/>
      </c>
      <c r="V4815" s="59" t="str">
        <f t="shared" si="603"/>
        <v/>
      </c>
      <c r="W4815" s="59" t="str">
        <f t="shared" si="601"/>
        <v/>
      </c>
      <c r="X4815" s="59" t="str">
        <f t="shared" si="604"/>
        <v/>
      </c>
      <c r="AC4815" s="50">
        <f t="shared" si="605"/>
        <v>0</v>
      </c>
      <c r="AD4815" s="43">
        <f t="shared" si="606"/>
        <v>0</v>
      </c>
      <c r="AE4815" s="50">
        <f t="shared" si="607"/>
        <v>0</v>
      </c>
    </row>
    <row r="4816" spans="1:31">
      <c r="A4816" s="59" t="str">
        <f t="shared" si="602"/>
        <v/>
      </c>
      <c r="B4816" s="59" t="str">
        <f t="shared" si="600"/>
        <v/>
      </c>
      <c r="V4816" s="59" t="str">
        <f t="shared" si="603"/>
        <v/>
      </c>
      <c r="W4816" s="59" t="str">
        <f t="shared" si="601"/>
        <v/>
      </c>
      <c r="X4816" s="59" t="str">
        <f t="shared" si="604"/>
        <v/>
      </c>
      <c r="AC4816" s="50">
        <f t="shared" si="605"/>
        <v>0</v>
      </c>
      <c r="AD4816" s="43">
        <f t="shared" si="606"/>
        <v>0</v>
      </c>
      <c r="AE4816" s="50">
        <f t="shared" si="607"/>
        <v>0</v>
      </c>
    </row>
    <row r="4817" spans="1:31">
      <c r="A4817" s="59" t="str">
        <f t="shared" si="602"/>
        <v/>
      </c>
      <c r="B4817" s="59" t="str">
        <f t="shared" si="600"/>
        <v/>
      </c>
      <c r="V4817" s="59" t="str">
        <f t="shared" si="603"/>
        <v/>
      </c>
      <c r="W4817" s="59" t="str">
        <f t="shared" si="601"/>
        <v/>
      </c>
      <c r="X4817" s="59" t="str">
        <f t="shared" si="604"/>
        <v/>
      </c>
      <c r="AC4817" s="50">
        <f t="shared" si="605"/>
        <v>0</v>
      </c>
      <c r="AD4817" s="43">
        <f t="shared" si="606"/>
        <v>0</v>
      </c>
      <c r="AE4817" s="50">
        <f t="shared" si="607"/>
        <v>0</v>
      </c>
    </row>
    <row r="4818" spans="1:31">
      <c r="A4818" s="59" t="str">
        <f t="shared" si="602"/>
        <v/>
      </c>
      <c r="B4818" s="59" t="str">
        <f t="shared" si="600"/>
        <v/>
      </c>
      <c r="V4818" s="59" t="str">
        <f t="shared" si="603"/>
        <v/>
      </c>
      <c r="W4818" s="59" t="str">
        <f t="shared" si="601"/>
        <v/>
      </c>
      <c r="X4818" s="59" t="str">
        <f t="shared" si="604"/>
        <v/>
      </c>
      <c r="AC4818" s="50">
        <f t="shared" si="605"/>
        <v>0</v>
      </c>
      <c r="AD4818" s="43">
        <f t="shared" si="606"/>
        <v>0</v>
      </c>
      <c r="AE4818" s="50">
        <f t="shared" si="607"/>
        <v>0</v>
      </c>
    </row>
    <row r="4819" spans="1:31">
      <c r="A4819" s="59" t="str">
        <f t="shared" si="602"/>
        <v/>
      </c>
      <c r="B4819" s="59" t="str">
        <f t="shared" si="600"/>
        <v/>
      </c>
      <c r="V4819" s="59" t="str">
        <f t="shared" si="603"/>
        <v/>
      </c>
      <c r="W4819" s="59" t="str">
        <f t="shared" si="601"/>
        <v/>
      </c>
      <c r="X4819" s="59" t="str">
        <f t="shared" si="604"/>
        <v/>
      </c>
      <c r="AC4819" s="50">
        <f t="shared" si="605"/>
        <v>0</v>
      </c>
      <c r="AD4819" s="43">
        <f t="shared" si="606"/>
        <v>0</v>
      </c>
      <c r="AE4819" s="50">
        <f t="shared" si="607"/>
        <v>0</v>
      </c>
    </row>
    <row r="4820" spans="1:31">
      <c r="A4820" s="59" t="str">
        <f t="shared" si="602"/>
        <v/>
      </c>
      <c r="B4820" s="59" t="str">
        <f t="shared" si="600"/>
        <v/>
      </c>
      <c r="V4820" s="59" t="str">
        <f t="shared" si="603"/>
        <v/>
      </c>
      <c r="W4820" s="59" t="str">
        <f t="shared" si="601"/>
        <v/>
      </c>
      <c r="X4820" s="59" t="str">
        <f t="shared" si="604"/>
        <v/>
      </c>
      <c r="AC4820" s="50">
        <f t="shared" si="605"/>
        <v>0</v>
      </c>
      <c r="AD4820" s="43">
        <f t="shared" si="606"/>
        <v>0</v>
      </c>
      <c r="AE4820" s="50">
        <f t="shared" si="607"/>
        <v>0</v>
      </c>
    </row>
    <row r="4821" spans="1:31">
      <c r="A4821" s="59" t="str">
        <f t="shared" si="602"/>
        <v/>
      </c>
      <c r="B4821" s="59" t="str">
        <f t="shared" si="600"/>
        <v/>
      </c>
      <c r="V4821" s="59" t="str">
        <f t="shared" si="603"/>
        <v/>
      </c>
      <c r="W4821" s="59" t="str">
        <f t="shared" si="601"/>
        <v/>
      </c>
      <c r="X4821" s="59" t="str">
        <f t="shared" si="604"/>
        <v/>
      </c>
      <c r="AC4821" s="50">
        <f t="shared" si="605"/>
        <v>0</v>
      </c>
      <c r="AD4821" s="43">
        <f t="shared" si="606"/>
        <v>0</v>
      </c>
      <c r="AE4821" s="50">
        <f t="shared" si="607"/>
        <v>0</v>
      </c>
    </row>
    <row r="4822" spans="1:31">
      <c r="A4822" s="59" t="str">
        <f t="shared" si="602"/>
        <v/>
      </c>
      <c r="B4822" s="59" t="str">
        <f t="shared" si="600"/>
        <v/>
      </c>
      <c r="V4822" s="59" t="str">
        <f t="shared" si="603"/>
        <v/>
      </c>
      <c r="W4822" s="59" t="str">
        <f t="shared" si="601"/>
        <v/>
      </c>
      <c r="X4822" s="59" t="str">
        <f t="shared" si="604"/>
        <v/>
      </c>
      <c r="AC4822" s="50">
        <f t="shared" si="605"/>
        <v>0</v>
      </c>
      <c r="AD4822" s="43">
        <f t="shared" si="606"/>
        <v>0</v>
      </c>
      <c r="AE4822" s="50">
        <f t="shared" si="607"/>
        <v>0</v>
      </c>
    </row>
    <row r="4823" spans="1:31">
      <c r="A4823" s="59" t="str">
        <f t="shared" si="602"/>
        <v/>
      </c>
      <c r="B4823" s="59" t="str">
        <f t="shared" si="600"/>
        <v/>
      </c>
      <c r="V4823" s="59" t="str">
        <f t="shared" si="603"/>
        <v/>
      </c>
      <c r="W4823" s="59" t="str">
        <f t="shared" si="601"/>
        <v/>
      </c>
      <c r="X4823" s="59" t="str">
        <f t="shared" si="604"/>
        <v/>
      </c>
      <c r="AC4823" s="50">
        <f t="shared" si="605"/>
        <v>0</v>
      </c>
      <c r="AD4823" s="43">
        <f t="shared" si="606"/>
        <v>0</v>
      </c>
      <c r="AE4823" s="50">
        <f t="shared" si="607"/>
        <v>0</v>
      </c>
    </row>
    <row r="4824" spans="1:31">
      <c r="A4824" s="59" t="str">
        <f t="shared" si="602"/>
        <v/>
      </c>
      <c r="B4824" s="59" t="str">
        <f t="shared" si="600"/>
        <v/>
      </c>
      <c r="V4824" s="59" t="str">
        <f t="shared" si="603"/>
        <v/>
      </c>
      <c r="W4824" s="59" t="str">
        <f t="shared" si="601"/>
        <v/>
      </c>
      <c r="X4824" s="59" t="str">
        <f t="shared" si="604"/>
        <v/>
      </c>
      <c r="AC4824" s="50">
        <f t="shared" si="605"/>
        <v>0</v>
      </c>
      <c r="AD4824" s="43">
        <f t="shared" si="606"/>
        <v>0</v>
      </c>
      <c r="AE4824" s="50">
        <f t="shared" si="607"/>
        <v>0</v>
      </c>
    </row>
    <row r="4825" spans="1:31">
      <c r="A4825" s="59" t="str">
        <f t="shared" si="602"/>
        <v/>
      </c>
      <c r="B4825" s="59" t="str">
        <f t="shared" si="600"/>
        <v/>
      </c>
      <c r="V4825" s="59" t="str">
        <f t="shared" si="603"/>
        <v/>
      </c>
      <c r="W4825" s="59" t="str">
        <f t="shared" si="601"/>
        <v/>
      </c>
      <c r="X4825" s="59" t="str">
        <f t="shared" si="604"/>
        <v/>
      </c>
      <c r="AC4825" s="50">
        <f t="shared" si="605"/>
        <v>0</v>
      </c>
      <c r="AD4825" s="43">
        <f t="shared" si="606"/>
        <v>0</v>
      </c>
      <c r="AE4825" s="50">
        <f t="shared" si="607"/>
        <v>0</v>
      </c>
    </row>
    <row r="4826" spans="1:31">
      <c r="A4826" s="59" t="str">
        <f t="shared" si="602"/>
        <v/>
      </c>
      <c r="B4826" s="59" t="str">
        <f t="shared" si="600"/>
        <v/>
      </c>
      <c r="V4826" s="59" t="str">
        <f t="shared" si="603"/>
        <v/>
      </c>
      <c r="W4826" s="59" t="str">
        <f t="shared" si="601"/>
        <v/>
      </c>
      <c r="X4826" s="59" t="str">
        <f t="shared" si="604"/>
        <v/>
      </c>
      <c r="AC4826" s="50">
        <f t="shared" si="605"/>
        <v>0</v>
      </c>
      <c r="AD4826" s="43">
        <f t="shared" si="606"/>
        <v>0</v>
      </c>
      <c r="AE4826" s="50">
        <f t="shared" si="607"/>
        <v>0</v>
      </c>
    </row>
    <row r="4827" spans="1:31">
      <c r="A4827" s="59" t="str">
        <f t="shared" si="602"/>
        <v/>
      </c>
      <c r="B4827" s="59" t="str">
        <f t="shared" si="600"/>
        <v/>
      </c>
      <c r="V4827" s="59" t="str">
        <f t="shared" si="603"/>
        <v/>
      </c>
      <c r="W4827" s="59" t="str">
        <f t="shared" si="601"/>
        <v/>
      </c>
      <c r="X4827" s="59" t="str">
        <f t="shared" si="604"/>
        <v/>
      </c>
      <c r="AC4827" s="50">
        <f t="shared" si="605"/>
        <v>0</v>
      </c>
      <c r="AD4827" s="43">
        <f t="shared" si="606"/>
        <v>0</v>
      </c>
      <c r="AE4827" s="50">
        <f t="shared" si="607"/>
        <v>0</v>
      </c>
    </row>
    <row r="4828" spans="1:31">
      <c r="A4828" s="59" t="str">
        <f t="shared" si="602"/>
        <v/>
      </c>
      <c r="B4828" s="59" t="str">
        <f t="shared" si="600"/>
        <v/>
      </c>
      <c r="V4828" s="59" t="str">
        <f t="shared" si="603"/>
        <v/>
      </c>
      <c r="W4828" s="59" t="str">
        <f t="shared" si="601"/>
        <v/>
      </c>
      <c r="X4828" s="59" t="str">
        <f t="shared" si="604"/>
        <v/>
      </c>
      <c r="AC4828" s="50">
        <f t="shared" si="605"/>
        <v>0</v>
      </c>
      <c r="AD4828" s="43">
        <f t="shared" si="606"/>
        <v>0</v>
      </c>
      <c r="AE4828" s="50">
        <f t="shared" si="607"/>
        <v>0</v>
      </c>
    </row>
    <row r="4829" spans="1:31">
      <c r="A4829" s="59" t="str">
        <f t="shared" si="602"/>
        <v/>
      </c>
      <c r="B4829" s="59" t="str">
        <f t="shared" si="600"/>
        <v/>
      </c>
      <c r="V4829" s="59" t="str">
        <f t="shared" si="603"/>
        <v/>
      </c>
      <c r="W4829" s="59" t="str">
        <f t="shared" si="601"/>
        <v/>
      </c>
      <c r="X4829" s="59" t="str">
        <f t="shared" si="604"/>
        <v/>
      </c>
      <c r="AC4829" s="50">
        <f t="shared" si="605"/>
        <v>0</v>
      </c>
      <c r="AD4829" s="43">
        <f t="shared" si="606"/>
        <v>0</v>
      </c>
      <c r="AE4829" s="50">
        <f t="shared" si="607"/>
        <v>0</v>
      </c>
    </row>
    <row r="4830" spans="1:31">
      <c r="A4830" s="59" t="str">
        <f t="shared" si="602"/>
        <v/>
      </c>
      <c r="B4830" s="59" t="str">
        <f t="shared" si="600"/>
        <v/>
      </c>
      <c r="V4830" s="59" t="str">
        <f t="shared" si="603"/>
        <v/>
      </c>
      <c r="W4830" s="59" t="str">
        <f t="shared" si="601"/>
        <v/>
      </c>
      <c r="X4830" s="59" t="str">
        <f t="shared" si="604"/>
        <v/>
      </c>
      <c r="AC4830" s="50">
        <f t="shared" si="605"/>
        <v>0</v>
      </c>
      <c r="AD4830" s="43">
        <f t="shared" si="606"/>
        <v>0</v>
      </c>
      <c r="AE4830" s="50">
        <f t="shared" si="607"/>
        <v>0</v>
      </c>
    </row>
    <row r="4831" spans="1:31">
      <c r="A4831" s="59" t="str">
        <f t="shared" si="602"/>
        <v/>
      </c>
      <c r="B4831" s="59" t="str">
        <f t="shared" si="600"/>
        <v/>
      </c>
      <c r="V4831" s="59" t="str">
        <f t="shared" si="603"/>
        <v/>
      </c>
      <c r="W4831" s="59" t="str">
        <f t="shared" si="601"/>
        <v/>
      </c>
      <c r="X4831" s="59" t="str">
        <f t="shared" si="604"/>
        <v/>
      </c>
      <c r="AC4831" s="50">
        <f t="shared" si="605"/>
        <v>0</v>
      </c>
      <c r="AD4831" s="43">
        <f t="shared" si="606"/>
        <v>0</v>
      </c>
      <c r="AE4831" s="50">
        <f t="shared" si="607"/>
        <v>0</v>
      </c>
    </row>
    <row r="4832" spans="1:31">
      <c r="A4832" s="59" t="str">
        <f t="shared" si="602"/>
        <v/>
      </c>
      <c r="B4832" s="59" t="str">
        <f t="shared" si="600"/>
        <v/>
      </c>
      <c r="V4832" s="59" t="str">
        <f t="shared" si="603"/>
        <v/>
      </c>
      <c r="W4832" s="59" t="str">
        <f t="shared" si="601"/>
        <v/>
      </c>
      <c r="X4832" s="59" t="str">
        <f t="shared" si="604"/>
        <v/>
      </c>
      <c r="AC4832" s="50">
        <f t="shared" si="605"/>
        <v>0</v>
      </c>
      <c r="AD4832" s="43">
        <f t="shared" si="606"/>
        <v>0</v>
      </c>
      <c r="AE4832" s="50">
        <f t="shared" si="607"/>
        <v>0</v>
      </c>
    </row>
    <row r="4833" spans="1:31">
      <c r="A4833" s="59" t="str">
        <f t="shared" si="602"/>
        <v/>
      </c>
      <c r="B4833" s="59" t="str">
        <f t="shared" ref="B4833:B4896" si="608">IF(C4833&lt;&gt;"",LEFT(C4833,9),"")</f>
        <v/>
      </c>
      <c r="V4833" s="59" t="str">
        <f t="shared" si="603"/>
        <v/>
      </c>
      <c r="W4833" s="59" t="str">
        <f t="shared" si="601"/>
        <v/>
      </c>
      <c r="X4833" s="59" t="str">
        <f t="shared" si="604"/>
        <v/>
      </c>
      <c r="AC4833" s="50">
        <f t="shared" si="605"/>
        <v>0</v>
      </c>
      <c r="AD4833" s="43">
        <f t="shared" si="606"/>
        <v>0</v>
      </c>
      <c r="AE4833" s="50">
        <f t="shared" si="607"/>
        <v>0</v>
      </c>
    </row>
    <row r="4834" spans="1:31">
      <c r="A4834" s="59" t="str">
        <f t="shared" si="602"/>
        <v/>
      </c>
      <c r="B4834" s="59" t="str">
        <f t="shared" si="608"/>
        <v/>
      </c>
      <c r="V4834" s="59" t="str">
        <f t="shared" si="603"/>
        <v/>
      </c>
      <c r="W4834" s="59" t="str">
        <f t="shared" si="601"/>
        <v/>
      </c>
      <c r="X4834" s="59" t="str">
        <f t="shared" si="604"/>
        <v/>
      </c>
      <c r="AC4834" s="50">
        <f t="shared" si="605"/>
        <v>0</v>
      </c>
      <c r="AD4834" s="43">
        <f t="shared" si="606"/>
        <v>0</v>
      </c>
      <c r="AE4834" s="50">
        <f t="shared" si="607"/>
        <v>0</v>
      </c>
    </row>
    <row r="4835" spans="1:31">
      <c r="A4835" s="59" t="str">
        <f t="shared" si="602"/>
        <v/>
      </c>
      <c r="B4835" s="59" t="str">
        <f t="shared" si="608"/>
        <v/>
      </c>
      <c r="V4835" s="59" t="str">
        <f t="shared" si="603"/>
        <v/>
      </c>
      <c r="W4835" s="59" t="str">
        <f t="shared" si="601"/>
        <v/>
      </c>
      <c r="X4835" s="59" t="str">
        <f t="shared" si="604"/>
        <v/>
      </c>
      <c r="AC4835" s="50">
        <f t="shared" si="605"/>
        <v>0</v>
      </c>
      <c r="AD4835" s="43">
        <f t="shared" si="606"/>
        <v>0</v>
      </c>
      <c r="AE4835" s="50">
        <f t="shared" si="607"/>
        <v>0</v>
      </c>
    </row>
    <row r="4836" spans="1:31">
      <c r="A4836" s="59" t="str">
        <f t="shared" si="602"/>
        <v/>
      </c>
      <c r="B4836" s="59" t="str">
        <f t="shared" si="608"/>
        <v/>
      </c>
      <c r="V4836" s="59" t="str">
        <f t="shared" si="603"/>
        <v/>
      </c>
      <c r="W4836" s="59" t="str">
        <f t="shared" si="601"/>
        <v/>
      </c>
      <c r="X4836" s="59" t="str">
        <f t="shared" si="604"/>
        <v/>
      </c>
      <c r="AC4836" s="50">
        <f t="shared" si="605"/>
        <v>0</v>
      </c>
      <c r="AD4836" s="43">
        <f t="shared" si="606"/>
        <v>0</v>
      </c>
      <c r="AE4836" s="50">
        <f t="shared" si="607"/>
        <v>0</v>
      </c>
    </row>
    <row r="4837" spans="1:31">
      <c r="A4837" s="59" t="str">
        <f t="shared" si="602"/>
        <v/>
      </c>
      <c r="B4837" s="59" t="str">
        <f t="shared" si="608"/>
        <v/>
      </c>
      <c r="V4837" s="59" t="str">
        <f t="shared" si="603"/>
        <v/>
      </c>
      <c r="W4837" s="59" t="str">
        <f t="shared" si="601"/>
        <v/>
      </c>
      <c r="X4837" s="59" t="str">
        <f t="shared" si="604"/>
        <v/>
      </c>
      <c r="AC4837" s="50">
        <f t="shared" si="605"/>
        <v>0</v>
      </c>
      <c r="AD4837" s="43">
        <f t="shared" si="606"/>
        <v>0</v>
      </c>
      <c r="AE4837" s="50">
        <f t="shared" si="607"/>
        <v>0</v>
      </c>
    </row>
    <row r="4838" spans="1:31">
      <c r="A4838" s="59" t="str">
        <f t="shared" si="602"/>
        <v/>
      </c>
      <c r="B4838" s="59" t="str">
        <f t="shared" si="608"/>
        <v/>
      </c>
      <c r="V4838" s="59" t="str">
        <f t="shared" si="603"/>
        <v/>
      </c>
      <c r="W4838" s="59" t="str">
        <f t="shared" si="601"/>
        <v/>
      </c>
      <c r="X4838" s="59" t="str">
        <f t="shared" si="604"/>
        <v/>
      </c>
      <c r="AC4838" s="50">
        <f t="shared" si="605"/>
        <v>0</v>
      </c>
      <c r="AD4838" s="43">
        <f t="shared" si="606"/>
        <v>0</v>
      </c>
      <c r="AE4838" s="50">
        <f t="shared" si="607"/>
        <v>0</v>
      </c>
    </row>
    <row r="4839" spans="1:31">
      <c r="A4839" s="59" t="str">
        <f t="shared" si="602"/>
        <v/>
      </c>
      <c r="B4839" s="59" t="str">
        <f t="shared" si="608"/>
        <v/>
      </c>
      <c r="V4839" s="59" t="str">
        <f t="shared" si="603"/>
        <v/>
      </c>
      <c r="W4839" s="59" t="str">
        <f t="shared" si="601"/>
        <v/>
      </c>
      <c r="X4839" s="59" t="str">
        <f t="shared" si="604"/>
        <v/>
      </c>
      <c r="AC4839" s="50">
        <f t="shared" si="605"/>
        <v>0</v>
      </c>
      <c r="AD4839" s="43">
        <f t="shared" si="606"/>
        <v>0</v>
      </c>
      <c r="AE4839" s="50">
        <f t="shared" si="607"/>
        <v>0</v>
      </c>
    </row>
    <row r="4840" spans="1:31">
      <c r="A4840" s="59" t="str">
        <f t="shared" si="602"/>
        <v/>
      </c>
      <c r="B4840" s="59" t="str">
        <f t="shared" si="608"/>
        <v/>
      </c>
      <c r="V4840" s="59" t="str">
        <f t="shared" si="603"/>
        <v/>
      </c>
      <c r="W4840" s="59" t="str">
        <f t="shared" si="601"/>
        <v/>
      </c>
      <c r="X4840" s="59" t="str">
        <f t="shared" si="604"/>
        <v/>
      </c>
      <c r="AC4840" s="50">
        <f t="shared" si="605"/>
        <v>0</v>
      </c>
      <c r="AD4840" s="43">
        <f t="shared" si="606"/>
        <v>0</v>
      </c>
      <c r="AE4840" s="50">
        <f t="shared" si="607"/>
        <v>0</v>
      </c>
    </row>
    <row r="4841" spans="1:31">
      <c r="A4841" s="59" t="str">
        <f t="shared" si="602"/>
        <v/>
      </c>
      <c r="B4841" s="59" t="str">
        <f t="shared" si="608"/>
        <v/>
      </c>
      <c r="V4841" s="59" t="str">
        <f t="shared" si="603"/>
        <v/>
      </c>
      <c r="W4841" s="59" t="str">
        <f t="shared" si="601"/>
        <v/>
      </c>
      <c r="X4841" s="59" t="str">
        <f t="shared" si="604"/>
        <v/>
      </c>
      <c r="AC4841" s="50">
        <f t="shared" si="605"/>
        <v>0</v>
      </c>
      <c r="AD4841" s="43">
        <f t="shared" si="606"/>
        <v>0</v>
      </c>
      <c r="AE4841" s="50">
        <f t="shared" si="607"/>
        <v>0</v>
      </c>
    </row>
    <row r="4842" spans="1:31">
      <c r="A4842" s="59" t="str">
        <f t="shared" si="602"/>
        <v/>
      </c>
      <c r="B4842" s="59" t="str">
        <f t="shared" si="608"/>
        <v/>
      </c>
      <c r="V4842" s="59" t="str">
        <f t="shared" si="603"/>
        <v/>
      </c>
      <c r="W4842" s="59" t="str">
        <f t="shared" si="601"/>
        <v/>
      </c>
      <c r="X4842" s="59" t="str">
        <f t="shared" si="604"/>
        <v/>
      </c>
      <c r="AC4842" s="50">
        <f t="shared" si="605"/>
        <v>0</v>
      </c>
      <c r="AD4842" s="43">
        <f t="shared" si="606"/>
        <v>0</v>
      </c>
      <c r="AE4842" s="50">
        <f t="shared" si="607"/>
        <v>0</v>
      </c>
    </row>
    <row r="4843" spans="1:31">
      <c r="A4843" s="59" t="str">
        <f t="shared" si="602"/>
        <v/>
      </c>
      <c r="B4843" s="59" t="str">
        <f t="shared" si="608"/>
        <v/>
      </c>
      <c r="V4843" s="59" t="str">
        <f t="shared" si="603"/>
        <v/>
      </c>
      <c r="W4843" s="59" t="str">
        <f t="shared" si="601"/>
        <v/>
      </c>
      <c r="X4843" s="59" t="str">
        <f t="shared" si="604"/>
        <v/>
      </c>
      <c r="AC4843" s="50">
        <f t="shared" si="605"/>
        <v>0</v>
      </c>
      <c r="AD4843" s="43">
        <f t="shared" si="606"/>
        <v>0</v>
      </c>
      <c r="AE4843" s="50">
        <f t="shared" si="607"/>
        <v>0</v>
      </c>
    </row>
    <row r="4844" spans="1:31">
      <c r="A4844" s="59" t="str">
        <f t="shared" si="602"/>
        <v/>
      </c>
      <c r="B4844" s="59" t="str">
        <f t="shared" si="608"/>
        <v/>
      </c>
      <c r="V4844" s="59" t="str">
        <f t="shared" si="603"/>
        <v/>
      </c>
      <c r="W4844" s="59" t="str">
        <f t="shared" si="601"/>
        <v/>
      </c>
      <c r="X4844" s="59" t="str">
        <f t="shared" si="604"/>
        <v/>
      </c>
      <c r="AC4844" s="50">
        <f t="shared" si="605"/>
        <v>0</v>
      </c>
      <c r="AD4844" s="43">
        <f t="shared" si="606"/>
        <v>0</v>
      </c>
      <c r="AE4844" s="50">
        <f t="shared" si="607"/>
        <v>0</v>
      </c>
    </row>
    <row r="4845" spans="1:31">
      <c r="A4845" s="59" t="str">
        <f t="shared" si="602"/>
        <v/>
      </c>
      <c r="B4845" s="59" t="str">
        <f t="shared" si="608"/>
        <v/>
      </c>
      <c r="V4845" s="59" t="str">
        <f t="shared" si="603"/>
        <v/>
      </c>
      <c r="W4845" s="59" t="str">
        <f t="shared" si="601"/>
        <v/>
      </c>
      <c r="X4845" s="59" t="str">
        <f t="shared" si="604"/>
        <v/>
      </c>
      <c r="AC4845" s="50">
        <f t="shared" si="605"/>
        <v>0</v>
      </c>
      <c r="AD4845" s="43">
        <f t="shared" si="606"/>
        <v>0</v>
      </c>
      <c r="AE4845" s="50">
        <f t="shared" si="607"/>
        <v>0</v>
      </c>
    </row>
    <row r="4846" spans="1:31">
      <c r="A4846" s="59" t="str">
        <f t="shared" si="602"/>
        <v/>
      </c>
      <c r="B4846" s="59" t="str">
        <f t="shared" si="608"/>
        <v/>
      </c>
      <c r="V4846" s="59" t="str">
        <f t="shared" si="603"/>
        <v/>
      </c>
      <c r="W4846" s="59" t="str">
        <f t="shared" si="601"/>
        <v/>
      </c>
      <c r="X4846" s="59" t="str">
        <f t="shared" si="604"/>
        <v/>
      </c>
      <c r="AC4846" s="50">
        <f t="shared" si="605"/>
        <v>0</v>
      </c>
      <c r="AD4846" s="43">
        <f t="shared" si="606"/>
        <v>0</v>
      </c>
      <c r="AE4846" s="50">
        <f t="shared" si="607"/>
        <v>0</v>
      </c>
    </row>
    <row r="4847" spans="1:31">
      <c r="A4847" s="59" t="str">
        <f t="shared" si="602"/>
        <v/>
      </c>
      <c r="B4847" s="59" t="str">
        <f t="shared" si="608"/>
        <v/>
      </c>
      <c r="V4847" s="59" t="str">
        <f t="shared" si="603"/>
        <v/>
      </c>
      <c r="W4847" s="59" t="str">
        <f t="shared" si="601"/>
        <v/>
      </c>
      <c r="X4847" s="59" t="str">
        <f t="shared" si="604"/>
        <v/>
      </c>
      <c r="AC4847" s="50">
        <f t="shared" si="605"/>
        <v>0</v>
      </c>
      <c r="AD4847" s="43">
        <f t="shared" si="606"/>
        <v>0</v>
      </c>
      <c r="AE4847" s="50">
        <f t="shared" si="607"/>
        <v>0</v>
      </c>
    </row>
    <row r="4848" spans="1:31">
      <c r="A4848" s="59" t="str">
        <f t="shared" si="602"/>
        <v/>
      </c>
      <c r="B4848" s="59" t="str">
        <f t="shared" si="608"/>
        <v/>
      </c>
      <c r="V4848" s="59" t="str">
        <f t="shared" si="603"/>
        <v/>
      </c>
      <c r="W4848" s="59" t="str">
        <f t="shared" si="601"/>
        <v/>
      </c>
      <c r="X4848" s="59" t="str">
        <f t="shared" si="604"/>
        <v/>
      </c>
      <c r="AC4848" s="50">
        <f t="shared" si="605"/>
        <v>0</v>
      </c>
      <c r="AD4848" s="43">
        <f t="shared" si="606"/>
        <v>0</v>
      </c>
      <c r="AE4848" s="50">
        <f t="shared" si="607"/>
        <v>0</v>
      </c>
    </row>
    <row r="4849" spans="1:31">
      <c r="A4849" s="59" t="str">
        <f t="shared" si="602"/>
        <v/>
      </c>
      <c r="B4849" s="59" t="str">
        <f t="shared" si="608"/>
        <v/>
      </c>
      <c r="V4849" s="59" t="str">
        <f t="shared" si="603"/>
        <v/>
      </c>
      <c r="W4849" s="59" t="str">
        <f t="shared" si="601"/>
        <v/>
      </c>
      <c r="X4849" s="59" t="str">
        <f t="shared" si="604"/>
        <v/>
      </c>
      <c r="AC4849" s="50">
        <f t="shared" si="605"/>
        <v>0</v>
      </c>
      <c r="AD4849" s="43">
        <f t="shared" si="606"/>
        <v>0</v>
      </c>
      <c r="AE4849" s="50">
        <f t="shared" si="607"/>
        <v>0</v>
      </c>
    </row>
    <row r="4850" spans="1:31">
      <c r="A4850" s="59" t="str">
        <f t="shared" si="602"/>
        <v/>
      </c>
      <c r="B4850" s="59" t="str">
        <f t="shared" si="608"/>
        <v/>
      </c>
      <c r="V4850" s="59" t="str">
        <f t="shared" si="603"/>
        <v/>
      </c>
      <c r="W4850" s="59" t="str">
        <f t="shared" si="601"/>
        <v/>
      </c>
      <c r="X4850" s="59" t="str">
        <f t="shared" si="604"/>
        <v/>
      </c>
      <c r="AC4850" s="50">
        <f t="shared" si="605"/>
        <v>0</v>
      </c>
      <c r="AD4850" s="43">
        <f t="shared" si="606"/>
        <v>0</v>
      </c>
      <c r="AE4850" s="50">
        <f t="shared" si="607"/>
        <v>0</v>
      </c>
    </row>
    <row r="4851" spans="1:31">
      <c r="A4851" s="59" t="str">
        <f t="shared" si="602"/>
        <v/>
      </c>
      <c r="B4851" s="59" t="str">
        <f t="shared" si="608"/>
        <v/>
      </c>
      <c r="V4851" s="59" t="str">
        <f t="shared" si="603"/>
        <v/>
      </c>
      <c r="W4851" s="59" t="str">
        <f t="shared" si="601"/>
        <v/>
      </c>
      <c r="X4851" s="59" t="str">
        <f t="shared" si="604"/>
        <v/>
      </c>
      <c r="AC4851" s="50">
        <f t="shared" si="605"/>
        <v>0</v>
      </c>
      <c r="AD4851" s="43">
        <f t="shared" si="606"/>
        <v>0</v>
      </c>
      <c r="AE4851" s="50">
        <f t="shared" si="607"/>
        <v>0</v>
      </c>
    </row>
    <row r="4852" spans="1:31">
      <c r="A4852" s="59" t="str">
        <f t="shared" si="602"/>
        <v/>
      </c>
      <c r="B4852" s="59" t="str">
        <f t="shared" si="608"/>
        <v/>
      </c>
      <c r="V4852" s="59" t="str">
        <f t="shared" si="603"/>
        <v/>
      </c>
      <c r="W4852" s="59" t="str">
        <f t="shared" si="601"/>
        <v/>
      </c>
      <c r="X4852" s="59" t="str">
        <f t="shared" si="604"/>
        <v/>
      </c>
      <c r="AC4852" s="50">
        <f t="shared" si="605"/>
        <v>0</v>
      </c>
      <c r="AD4852" s="43">
        <f t="shared" si="606"/>
        <v>0</v>
      </c>
      <c r="AE4852" s="50">
        <f t="shared" si="607"/>
        <v>0</v>
      </c>
    </row>
    <row r="4853" spans="1:31">
      <c r="A4853" s="59" t="str">
        <f t="shared" si="602"/>
        <v/>
      </c>
      <c r="B4853" s="59" t="str">
        <f t="shared" si="608"/>
        <v/>
      </c>
      <c r="V4853" s="59" t="str">
        <f t="shared" si="603"/>
        <v/>
      </c>
      <c r="W4853" s="59" t="str">
        <f t="shared" si="601"/>
        <v/>
      </c>
      <c r="X4853" s="59" t="str">
        <f t="shared" si="604"/>
        <v/>
      </c>
      <c r="AC4853" s="50">
        <f t="shared" si="605"/>
        <v>0</v>
      </c>
      <c r="AD4853" s="43">
        <f t="shared" si="606"/>
        <v>0</v>
      </c>
      <c r="AE4853" s="50">
        <f t="shared" si="607"/>
        <v>0</v>
      </c>
    </row>
    <row r="4854" spans="1:31">
      <c r="A4854" s="59" t="str">
        <f t="shared" si="602"/>
        <v/>
      </c>
      <c r="B4854" s="59" t="str">
        <f t="shared" si="608"/>
        <v/>
      </c>
      <c r="V4854" s="59" t="str">
        <f t="shared" si="603"/>
        <v/>
      </c>
      <c r="W4854" s="59" t="str">
        <f t="shared" si="601"/>
        <v/>
      </c>
      <c r="X4854" s="59" t="str">
        <f t="shared" si="604"/>
        <v/>
      </c>
      <c r="AC4854" s="50">
        <f t="shared" si="605"/>
        <v>0</v>
      </c>
      <c r="AD4854" s="43">
        <f t="shared" si="606"/>
        <v>0</v>
      </c>
      <c r="AE4854" s="50">
        <f t="shared" si="607"/>
        <v>0</v>
      </c>
    </row>
    <row r="4855" spans="1:31">
      <c r="A4855" s="59" t="str">
        <f t="shared" si="602"/>
        <v/>
      </c>
      <c r="B4855" s="59" t="str">
        <f t="shared" si="608"/>
        <v/>
      </c>
      <c r="V4855" s="59" t="str">
        <f t="shared" si="603"/>
        <v/>
      </c>
      <c r="W4855" s="59" t="str">
        <f t="shared" si="601"/>
        <v/>
      </c>
      <c r="X4855" s="59" t="str">
        <f t="shared" si="604"/>
        <v/>
      </c>
      <c r="AC4855" s="50">
        <f t="shared" si="605"/>
        <v>0</v>
      </c>
      <c r="AD4855" s="43">
        <f t="shared" si="606"/>
        <v>0</v>
      </c>
      <c r="AE4855" s="50">
        <f t="shared" si="607"/>
        <v>0</v>
      </c>
    </row>
    <row r="4856" spans="1:31">
      <c r="A4856" s="59" t="str">
        <f t="shared" si="602"/>
        <v/>
      </c>
      <c r="B4856" s="59" t="str">
        <f t="shared" si="608"/>
        <v/>
      </c>
      <c r="V4856" s="59" t="str">
        <f t="shared" si="603"/>
        <v/>
      </c>
      <c r="W4856" s="59" t="str">
        <f t="shared" si="601"/>
        <v/>
      </c>
      <c r="X4856" s="59" t="str">
        <f t="shared" si="604"/>
        <v/>
      </c>
      <c r="AC4856" s="50">
        <f t="shared" si="605"/>
        <v>0</v>
      </c>
      <c r="AD4856" s="43">
        <f t="shared" si="606"/>
        <v>0</v>
      </c>
      <c r="AE4856" s="50">
        <f t="shared" si="607"/>
        <v>0</v>
      </c>
    </row>
    <row r="4857" spans="1:31">
      <c r="A4857" s="59" t="str">
        <f t="shared" si="602"/>
        <v/>
      </c>
      <c r="B4857" s="59" t="str">
        <f t="shared" si="608"/>
        <v/>
      </c>
      <c r="V4857" s="59" t="str">
        <f t="shared" si="603"/>
        <v/>
      </c>
      <c r="W4857" s="59" t="str">
        <f t="shared" si="601"/>
        <v/>
      </c>
      <c r="X4857" s="59" t="str">
        <f t="shared" si="604"/>
        <v/>
      </c>
      <c r="AC4857" s="50">
        <f t="shared" si="605"/>
        <v>0</v>
      </c>
      <c r="AD4857" s="43">
        <f t="shared" si="606"/>
        <v>0</v>
      </c>
      <c r="AE4857" s="50">
        <f t="shared" si="607"/>
        <v>0</v>
      </c>
    </row>
    <row r="4858" spans="1:31">
      <c r="A4858" s="59" t="str">
        <f t="shared" si="602"/>
        <v/>
      </c>
      <c r="B4858" s="59" t="str">
        <f t="shared" si="608"/>
        <v/>
      </c>
      <c r="V4858" s="59" t="str">
        <f t="shared" si="603"/>
        <v/>
      </c>
      <c r="W4858" s="59" t="str">
        <f t="shared" si="601"/>
        <v/>
      </c>
      <c r="X4858" s="59" t="str">
        <f t="shared" si="604"/>
        <v/>
      </c>
      <c r="AC4858" s="50">
        <f t="shared" si="605"/>
        <v>0</v>
      </c>
      <c r="AD4858" s="43">
        <f t="shared" si="606"/>
        <v>0</v>
      </c>
      <c r="AE4858" s="50">
        <f t="shared" si="607"/>
        <v>0</v>
      </c>
    </row>
    <row r="4859" spans="1:31">
      <c r="A4859" s="59" t="str">
        <f t="shared" si="602"/>
        <v/>
      </c>
      <c r="B4859" s="59" t="str">
        <f t="shared" si="608"/>
        <v/>
      </c>
      <c r="V4859" s="59" t="str">
        <f t="shared" si="603"/>
        <v/>
      </c>
      <c r="W4859" s="59" t="str">
        <f t="shared" si="601"/>
        <v/>
      </c>
      <c r="X4859" s="59" t="str">
        <f t="shared" si="604"/>
        <v/>
      </c>
      <c r="AC4859" s="50">
        <f t="shared" si="605"/>
        <v>0</v>
      </c>
      <c r="AD4859" s="43">
        <f t="shared" si="606"/>
        <v>0</v>
      </c>
      <c r="AE4859" s="50">
        <f t="shared" si="607"/>
        <v>0</v>
      </c>
    </row>
    <row r="4860" spans="1:31">
      <c r="A4860" s="59" t="str">
        <f t="shared" si="602"/>
        <v/>
      </c>
      <c r="B4860" s="59" t="str">
        <f t="shared" si="608"/>
        <v/>
      </c>
      <c r="V4860" s="59" t="str">
        <f t="shared" si="603"/>
        <v/>
      </c>
      <c r="W4860" s="59" t="str">
        <f t="shared" si="601"/>
        <v/>
      </c>
      <c r="X4860" s="59" t="str">
        <f t="shared" si="604"/>
        <v/>
      </c>
      <c r="AC4860" s="50">
        <f t="shared" si="605"/>
        <v>0</v>
      </c>
      <c r="AD4860" s="43">
        <f t="shared" si="606"/>
        <v>0</v>
      </c>
      <c r="AE4860" s="50">
        <f t="shared" si="607"/>
        <v>0</v>
      </c>
    </row>
    <row r="4861" spans="1:31">
      <c r="A4861" s="59" t="str">
        <f t="shared" si="602"/>
        <v/>
      </c>
      <c r="B4861" s="59" t="str">
        <f t="shared" si="608"/>
        <v/>
      </c>
      <c r="V4861" s="59" t="str">
        <f t="shared" si="603"/>
        <v/>
      </c>
      <c r="W4861" s="59" t="str">
        <f t="shared" si="601"/>
        <v/>
      </c>
      <c r="X4861" s="59" t="str">
        <f t="shared" si="604"/>
        <v/>
      </c>
      <c r="AC4861" s="50">
        <f t="shared" si="605"/>
        <v>0</v>
      </c>
      <c r="AD4861" s="43">
        <f t="shared" si="606"/>
        <v>0</v>
      </c>
      <c r="AE4861" s="50">
        <f t="shared" si="607"/>
        <v>0</v>
      </c>
    </row>
    <row r="4862" spans="1:31">
      <c r="A4862" s="59" t="str">
        <f t="shared" si="602"/>
        <v/>
      </c>
      <c r="B4862" s="59" t="str">
        <f t="shared" si="608"/>
        <v/>
      </c>
      <c r="V4862" s="59" t="str">
        <f t="shared" si="603"/>
        <v/>
      </c>
      <c r="W4862" s="59" t="str">
        <f t="shared" si="601"/>
        <v/>
      </c>
      <c r="X4862" s="59" t="str">
        <f t="shared" si="604"/>
        <v/>
      </c>
      <c r="AC4862" s="50">
        <f t="shared" si="605"/>
        <v>0</v>
      </c>
      <c r="AD4862" s="43">
        <f t="shared" si="606"/>
        <v>0</v>
      </c>
      <c r="AE4862" s="50">
        <f t="shared" si="607"/>
        <v>0</v>
      </c>
    </row>
    <row r="4863" spans="1:31">
      <c r="A4863" s="59" t="str">
        <f t="shared" si="602"/>
        <v/>
      </c>
      <c r="B4863" s="59" t="str">
        <f t="shared" si="608"/>
        <v/>
      </c>
      <c r="V4863" s="59" t="str">
        <f t="shared" si="603"/>
        <v/>
      </c>
      <c r="W4863" s="59" t="str">
        <f t="shared" si="601"/>
        <v/>
      </c>
      <c r="X4863" s="59" t="str">
        <f t="shared" si="604"/>
        <v/>
      </c>
      <c r="AC4863" s="50">
        <f t="shared" si="605"/>
        <v>0</v>
      </c>
      <c r="AD4863" s="43">
        <f t="shared" si="606"/>
        <v>0</v>
      </c>
      <c r="AE4863" s="50">
        <f t="shared" si="607"/>
        <v>0</v>
      </c>
    </row>
    <row r="4864" spans="1:31">
      <c r="A4864" s="59" t="str">
        <f t="shared" si="602"/>
        <v/>
      </c>
      <c r="B4864" s="59" t="str">
        <f t="shared" si="608"/>
        <v/>
      </c>
      <c r="V4864" s="59" t="str">
        <f t="shared" si="603"/>
        <v/>
      </c>
      <c r="W4864" s="59" t="str">
        <f t="shared" si="601"/>
        <v/>
      </c>
      <c r="X4864" s="59" t="str">
        <f t="shared" si="604"/>
        <v/>
      </c>
      <c r="AC4864" s="50">
        <f t="shared" si="605"/>
        <v>0</v>
      </c>
      <c r="AD4864" s="43">
        <f t="shared" si="606"/>
        <v>0</v>
      </c>
      <c r="AE4864" s="50">
        <f t="shared" si="607"/>
        <v>0</v>
      </c>
    </row>
    <row r="4865" spans="1:31">
      <c r="A4865" s="59" t="str">
        <f t="shared" si="602"/>
        <v/>
      </c>
      <c r="B4865" s="59" t="str">
        <f t="shared" si="608"/>
        <v/>
      </c>
      <c r="V4865" s="59" t="str">
        <f t="shared" si="603"/>
        <v/>
      </c>
      <c r="W4865" s="59" t="str">
        <f t="shared" si="601"/>
        <v/>
      </c>
      <c r="X4865" s="59" t="str">
        <f t="shared" si="604"/>
        <v/>
      </c>
      <c r="AC4865" s="50">
        <f t="shared" si="605"/>
        <v>0</v>
      </c>
      <c r="AD4865" s="43">
        <f t="shared" si="606"/>
        <v>0</v>
      </c>
      <c r="AE4865" s="50">
        <f t="shared" si="607"/>
        <v>0</v>
      </c>
    </row>
    <row r="4866" spans="1:31">
      <c r="A4866" s="59" t="str">
        <f t="shared" si="602"/>
        <v/>
      </c>
      <c r="B4866" s="59" t="str">
        <f t="shared" si="608"/>
        <v/>
      </c>
      <c r="V4866" s="59" t="str">
        <f t="shared" si="603"/>
        <v/>
      </c>
      <c r="W4866" s="59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59" t="str">
        <f t="shared" si="604"/>
        <v/>
      </c>
      <c r="AC4866" s="50">
        <f t="shared" si="605"/>
        <v>0</v>
      </c>
      <c r="AD4866" s="43">
        <f t="shared" si="606"/>
        <v>0</v>
      </c>
      <c r="AE4866" s="50">
        <f t="shared" si="607"/>
        <v>0</v>
      </c>
    </row>
    <row r="4867" spans="1:31">
      <c r="A4867" s="59" t="str">
        <f t="shared" ref="A4867:A4930" si="610">IF(G4867&amp;Q4867&lt;&gt;"",W4867&amp;Q4867,"")</f>
        <v/>
      </c>
      <c r="B4867" s="59" t="str">
        <f t="shared" si="608"/>
        <v/>
      </c>
      <c r="V4867" s="59" t="str">
        <f t="shared" ref="V4867:V4930" si="611">W4867&amp;H4867</f>
        <v/>
      </c>
      <c r="W4867" s="59" t="str">
        <f t="shared" si="609"/>
        <v/>
      </c>
      <c r="X4867" s="59" t="str">
        <f t="shared" ref="X4867:X4930" si="612">IF(A4867&lt;&gt;"",IFERROR(IF(FIND(" ",G4867)&gt;=1,MID(G4867,FIND(" ",G4867)+1,LEN(G4867)),""),""),"")</f>
        <v/>
      </c>
      <c r="AC4867" s="50">
        <f t="shared" ref="AC4867:AC4930" si="613">IFERROR(VALUE(MID($C4867,1,2)),0)</f>
        <v>0</v>
      </c>
      <c r="AD4867" s="43">
        <f t="shared" ref="AD4867:AD4930" si="614">IFERROR(VALUE(MID($C4867,4,3)),0)</f>
        <v>0</v>
      </c>
      <c r="AE4867" s="50">
        <f t="shared" ref="AE4867:AE4930" si="615">VALUE(RIGHT("00"&amp;AC4867,2)&amp;RIGHT("000"&amp;AD4867,3))</f>
        <v>0</v>
      </c>
    </row>
    <row r="4868" spans="1:31">
      <c r="A4868" s="59" t="str">
        <f t="shared" si="610"/>
        <v/>
      </c>
      <c r="B4868" s="59" t="str">
        <f t="shared" si="608"/>
        <v/>
      </c>
      <c r="V4868" s="59" t="str">
        <f t="shared" si="611"/>
        <v/>
      </c>
      <c r="W4868" s="59" t="str">
        <f t="shared" si="609"/>
        <v/>
      </c>
      <c r="X4868" s="59" t="str">
        <f t="shared" si="612"/>
        <v/>
      </c>
      <c r="AC4868" s="50">
        <f t="shared" si="613"/>
        <v>0</v>
      </c>
      <c r="AD4868" s="43">
        <f t="shared" si="614"/>
        <v>0</v>
      </c>
      <c r="AE4868" s="50">
        <f t="shared" si="615"/>
        <v>0</v>
      </c>
    </row>
    <row r="4869" spans="1:31">
      <c r="A4869" s="59" t="str">
        <f t="shared" si="610"/>
        <v/>
      </c>
      <c r="B4869" s="59" t="str">
        <f t="shared" si="608"/>
        <v/>
      </c>
      <c r="V4869" s="59" t="str">
        <f t="shared" si="611"/>
        <v/>
      </c>
      <c r="W4869" s="59" t="str">
        <f t="shared" si="609"/>
        <v/>
      </c>
      <c r="X4869" s="59" t="str">
        <f t="shared" si="612"/>
        <v/>
      </c>
      <c r="AC4869" s="50">
        <f t="shared" si="613"/>
        <v>0</v>
      </c>
      <c r="AD4869" s="43">
        <f t="shared" si="614"/>
        <v>0</v>
      </c>
      <c r="AE4869" s="50">
        <f t="shared" si="615"/>
        <v>0</v>
      </c>
    </row>
    <row r="4870" spans="1:31">
      <c r="A4870" s="59" t="str">
        <f t="shared" si="610"/>
        <v/>
      </c>
      <c r="B4870" s="59" t="str">
        <f t="shared" si="608"/>
        <v/>
      </c>
      <c r="V4870" s="59" t="str">
        <f t="shared" si="611"/>
        <v/>
      </c>
      <c r="W4870" s="59" t="str">
        <f t="shared" si="609"/>
        <v/>
      </c>
      <c r="X4870" s="59" t="str">
        <f t="shared" si="612"/>
        <v/>
      </c>
      <c r="AC4870" s="50">
        <f t="shared" si="613"/>
        <v>0</v>
      </c>
      <c r="AD4870" s="43">
        <f t="shared" si="614"/>
        <v>0</v>
      </c>
      <c r="AE4870" s="50">
        <f t="shared" si="615"/>
        <v>0</v>
      </c>
    </row>
    <row r="4871" spans="1:31">
      <c r="A4871" s="59" t="str">
        <f t="shared" si="610"/>
        <v/>
      </c>
      <c r="B4871" s="59" t="str">
        <f t="shared" si="608"/>
        <v/>
      </c>
      <c r="V4871" s="59" t="str">
        <f t="shared" si="611"/>
        <v/>
      </c>
      <c r="W4871" s="59" t="str">
        <f t="shared" si="609"/>
        <v/>
      </c>
      <c r="X4871" s="59" t="str">
        <f t="shared" si="612"/>
        <v/>
      </c>
      <c r="AC4871" s="50">
        <f t="shared" si="613"/>
        <v>0</v>
      </c>
      <c r="AD4871" s="43">
        <f t="shared" si="614"/>
        <v>0</v>
      </c>
      <c r="AE4871" s="50">
        <f t="shared" si="615"/>
        <v>0</v>
      </c>
    </row>
    <row r="4872" spans="1:31">
      <c r="A4872" s="59" t="str">
        <f t="shared" si="610"/>
        <v/>
      </c>
      <c r="B4872" s="59" t="str">
        <f t="shared" si="608"/>
        <v/>
      </c>
      <c r="V4872" s="59" t="str">
        <f t="shared" si="611"/>
        <v/>
      </c>
      <c r="W4872" s="59" t="str">
        <f t="shared" si="609"/>
        <v/>
      </c>
      <c r="X4872" s="59" t="str">
        <f t="shared" si="612"/>
        <v/>
      </c>
      <c r="AC4872" s="50">
        <f t="shared" si="613"/>
        <v>0</v>
      </c>
      <c r="AD4872" s="43">
        <f t="shared" si="614"/>
        <v>0</v>
      </c>
      <c r="AE4872" s="50">
        <f t="shared" si="615"/>
        <v>0</v>
      </c>
    </row>
    <row r="4873" spans="1:31">
      <c r="A4873" s="59" t="str">
        <f t="shared" si="610"/>
        <v/>
      </c>
      <c r="B4873" s="59" t="str">
        <f t="shared" si="608"/>
        <v/>
      </c>
      <c r="V4873" s="59" t="str">
        <f t="shared" si="611"/>
        <v/>
      </c>
      <c r="W4873" s="59" t="str">
        <f t="shared" si="609"/>
        <v/>
      </c>
      <c r="X4873" s="59" t="str">
        <f t="shared" si="612"/>
        <v/>
      </c>
      <c r="AC4873" s="50">
        <f t="shared" si="613"/>
        <v>0</v>
      </c>
      <c r="AD4873" s="43">
        <f t="shared" si="614"/>
        <v>0</v>
      </c>
      <c r="AE4873" s="50">
        <f t="shared" si="615"/>
        <v>0</v>
      </c>
    </row>
    <row r="4874" spans="1:31">
      <c r="A4874" s="59" t="str">
        <f t="shared" si="610"/>
        <v/>
      </c>
      <c r="B4874" s="59" t="str">
        <f t="shared" si="608"/>
        <v/>
      </c>
      <c r="V4874" s="59" t="str">
        <f t="shared" si="611"/>
        <v/>
      </c>
      <c r="W4874" s="59" t="str">
        <f t="shared" si="609"/>
        <v/>
      </c>
      <c r="X4874" s="59" t="str">
        <f t="shared" si="612"/>
        <v/>
      </c>
      <c r="AC4874" s="50">
        <f t="shared" si="613"/>
        <v>0</v>
      </c>
      <c r="AD4874" s="43">
        <f t="shared" si="614"/>
        <v>0</v>
      </c>
      <c r="AE4874" s="50">
        <f t="shared" si="615"/>
        <v>0</v>
      </c>
    </row>
    <row r="4875" spans="1:31">
      <c r="A4875" s="59" t="str">
        <f t="shared" si="610"/>
        <v/>
      </c>
      <c r="B4875" s="59" t="str">
        <f t="shared" si="608"/>
        <v/>
      </c>
      <c r="V4875" s="59" t="str">
        <f t="shared" si="611"/>
        <v/>
      </c>
      <c r="W4875" s="59" t="str">
        <f t="shared" si="609"/>
        <v/>
      </c>
      <c r="X4875" s="59" t="str">
        <f t="shared" si="612"/>
        <v/>
      </c>
      <c r="AC4875" s="50">
        <f t="shared" si="613"/>
        <v>0</v>
      </c>
      <c r="AD4875" s="43">
        <f t="shared" si="614"/>
        <v>0</v>
      </c>
      <c r="AE4875" s="50">
        <f t="shared" si="615"/>
        <v>0</v>
      </c>
    </row>
    <row r="4876" spans="1:31">
      <c r="A4876" s="59" t="str">
        <f t="shared" si="610"/>
        <v/>
      </c>
      <c r="B4876" s="59" t="str">
        <f t="shared" si="608"/>
        <v/>
      </c>
      <c r="V4876" s="59" t="str">
        <f t="shared" si="611"/>
        <v/>
      </c>
      <c r="W4876" s="59" t="str">
        <f t="shared" si="609"/>
        <v/>
      </c>
      <c r="X4876" s="59" t="str">
        <f t="shared" si="612"/>
        <v/>
      </c>
      <c r="AC4876" s="50">
        <f t="shared" si="613"/>
        <v>0</v>
      </c>
      <c r="AD4876" s="43">
        <f t="shared" si="614"/>
        <v>0</v>
      </c>
      <c r="AE4876" s="50">
        <f t="shared" si="615"/>
        <v>0</v>
      </c>
    </row>
    <row r="4877" spans="1:31">
      <c r="A4877" s="59" t="str">
        <f t="shared" si="610"/>
        <v/>
      </c>
      <c r="B4877" s="59" t="str">
        <f t="shared" si="608"/>
        <v/>
      </c>
      <c r="V4877" s="59" t="str">
        <f t="shared" si="611"/>
        <v/>
      </c>
      <c r="W4877" s="59" t="str">
        <f t="shared" si="609"/>
        <v/>
      </c>
      <c r="X4877" s="59" t="str">
        <f t="shared" si="612"/>
        <v/>
      </c>
      <c r="AC4877" s="50">
        <f t="shared" si="613"/>
        <v>0</v>
      </c>
      <c r="AD4877" s="43">
        <f t="shared" si="614"/>
        <v>0</v>
      </c>
      <c r="AE4877" s="50">
        <f t="shared" si="615"/>
        <v>0</v>
      </c>
    </row>
    <row r="4878" spans="1:31">
      <c r="A4878" s="59" t="str">
        <f t="shared" si="610"/>
        <v/>
      </c>
      <c r="B4878" s="59" t="str">
        <f t="shared" si="608"/>
        <v/>
      </c>
      <c r="V4878" s="59" t="str">
        <f t="shared" si="611"/>
        <v/>
      </c>
      <c r="W4878" s="59" t="str">
        <f t="shared" si="609"/>
        <v/>
      </c>
      <c r="X4878" s="59" t="str">
        <f t="shared" si="612"/>
        <v/>
      </c>
      <c r="AC4878" s="50">
        <f t="shared" si="613"/>
        <v>0</v>
      </c>
      <c r="AD4878" s="43">
        <f t="shared" si="614"/>
        <v>0</v>
      </c>
      <c r="AE4878" s="50">
        <f t="shared" si="615"/>
        <v>0</v>
      </c>
    </row>
    <row r="4879" spans="1:31">
      <c r="A4879" s="59" t="str">
        <f t="shared" si="610"/>
        <v/>
      </c>
      <c r="B4879" s="59" t="str">
        <f t="shared" si="608"/>
        <v/>
      </c>
      <c r="V4879" s="59" t="str">
        <f t="shared" si="611"/>
        <v/>
      </c>
      <c r="W4879" s="59" t="str">
        <f t="shared" si="609"/>
        <v/>
      </c>
      <c r="X4879" s="59" t="str">
        <f t="shared" si="612"/>
        <v/>
      </c>
      <c r="AC4879" s="50">
        <f t="shared" si="613"/>
        <v>0</v>
      </c>
      <c r="AD4879" s="43">
        <f t="shared" si="614"/>
        <v>0</v>
      </c>
      <c r="AE4879" s="50">
        <f t="shared" si="615"/>
        <v>0</v>
      </c>
    </row>
    <row r="4880" spans="1:31">
      <c r="A4880" s="59" t="str">
        <f t="shared" si="610"/>
        <v/>
      </c>
      <c r="B4880" s="59" t="str">
        <f t="shared" si="608"/>
        <v/>
      </c>
      <c r="V4880" s="59" t="str">
        <f t="shared" si="611"/>
        <v/>
      </c>
      <c r="W4880" s="59" t="str">
        <f t="shared" si="609"/>
        <v/>
      </c>
      <c r="X4880" s="59" t="str">
        <f t="shared" si="612"/>
        <v/>
      </c>
      <c r="AC4880" s="50">
        <f t="shared" si="613"/>
        <v>0</v>
      </c>
      <c r="AD4880" s="43">
        <f t="shared" si="614"/>
        <v>0</v>
      </c>
      <c r="AE4880" s="50">
        <f t="shared" si="615"/>
        <v>0</v>
      </c>
    </row>
    <row r="4881" spans="1:31">
      <c r="A4881" s="59" t="str">
        <f t="shared" si="610"/>
        <v/>
      </c>
      <c r="B4881" s="59" t="str">
        <f t="shared" si="608"/>
        <v/>
      </c>
      <c r="V4881" s="59" t="str">
        <f t="shared" si="611"/>
        <v/>
      </c>
      <c r="W4881" s="59" t="str">
        <f t="shared" si="609"/>
        <v/>
      </c>
      <c r="X4881" s="59" t="str">
        <f t="shared" si="612"/>
        <v/>
      </c>
      <c r="AC4881" s="50">
        <f t="shared" si="613"/>
        <v>0</v>
      </c>
      <c r="AD4881" s="43">
        <f t="shared" si="614"/>
        <v>0</v>
      </c>
      <c r="AE4881" s="50">
        <f t="shared" si="615"/>
        <v>0</v>
      </c>
    </row>
    <row r="4882" spans="1:31">
      <c r="A4882" s="59" t="str">
        <f t="shared" si="610"/>
        <v/>
      </c>
      <c r="B4882" s="59" t="str">
        <f t="shared" si="608"/>
        <v/>
      </c>
      <c r="V4882" s="59" t="str">
        <f t="shared" si="611"/>
        <v/>
      </c>
      <c r="W4882" s="59" t="str">
        <f t="shared" si="609"/>
        <v/>
      </c>
      <c r="X4882" s="59" t="str">
        <f t="shared" si="612"/>
        <v/>
      </c>
      <c r="AC4882" s="50">
        <f t="shared" si="613"/>
        <v>0</v>
      </c>
      <c r="AD4882" s="43">
        <f t="shared" si="614"/>
        <v>0</v>
      </c>
      <c r="AE4882" s="50">
        <f t="shared" si="615"/>
        <v>0</v>
      </c>
    </row>
    <row r="4883" spans="1:31">
      <c r="A4883" s="59" t="str">
        <f t="shared" si="610"/>
        <v/>
      </c>
      <c r="B4883" s="59" t="str">
        <f t="shared" si="608"/>
        <v/>
      </c>
      <c r="V4883" s="59" t="str">
        <f t="shared" si="611"/>
        <v/>
      </c>
      <c r="W4883" s="59" t="str">
        <f t="shared" si="609"/>
        <v/>
      </c>
      <c r="X4883" s="59" t="str">
        <f t="shared" si="612"/>
        <v/>
      </c>
      <c r="AC4883" s="50">
        <f t="shared" si="613"/>
        <v>0</v>
      </c>
      <c r="AD4883" s="43">
        <f t="shared" si="614"/>
        <v>0</v>
      </c>
      <c r="AE4883" s="50">
        <f t="shared" si="615"/>
        <v>0</v>
      </c>
    </row>
    <row r="4884" spans="1:31">
      <c r="A4884" s="59" t="str">
        <f t="shared" si="610"/>
        <v/>
      </c>
      <c r="B4884" s="59" t="str">
        <f t="shared" si="608"/>
        <v/>
      </c>
      <c r="V4884" s="59" t="str">
        <f t="shared" si="611"/>
        <v/>
      </c>
      <c r="W4884" s="59" t="str">
        <f t="shared" si="609"/>
        <v/>
      </c>
      <c r="X4884" s="59" t="str">
        <f t="shared" si="612"/>
        <v/>
      </c>
      <c r="AC4884" s="50">
        <f t="shared" si="613"/>
        <v>0</v>
      </c>
      <c r="AD4884" s="43">
        <f t="shared" si="614"/>
        <v>0</v>
      </c>
      <c r="AE4884" s="50">
        <f t="shared" si="615"/>
        <v>0</v>
      </c>
    </row>
    <row r="4885" spans="1:31">
      <c r="A4885" s="59" t="str">
        <f t="shared" si="610"/>
        <v/>
      </c>
      <c r="B4885" s="59" t="str">
        <f t="shared" si="608"/>
        <v/>
      </c>
      <c r="V4885" s="59" t="str">
        <f t="shared" si="611"/>
        <v/>
      </c>
      <c r="W4885" s="59" t="str">
        <f t="shared" si="609"/>
        <v/>
      </c>
      <c r="X4885" s="59" t="str">
        <f t="shared" si="612"/>
        <v/>
      </c>
      <c r="AC4885" s="50">
        <f t="shared" si="613"/>
        <v>0</v>
      </c>
      <c r="AD4885" s="43">
        <f t="shared" si="614"/>
        <v>0</v>
      </c>
      <c r="AE4885" s="50">
        <f t="shared" si="615"/>
        <v>0</v>
      </c>
    </row>
    <row r="4886" spans="1:31">
      <c r="A4886" s="59" t="str">
        <f t="shared" si="610"/>
        <v/>
      </c>
      <c r="B4886" s="59" t="str">
        <f t="shared" si="608"/>
        <v/>
      </c>
      <c r="V4886" s="59" t="str">
        <f t="shared" si="611"/>
        <v/>
      </c>
      <c r="W4886" s="59" t="str">
        <f t="shared" si="609"/>
        <v/>
      </c>
      <c r="X4886" s="59" t="str">
        <f t="shared" si="612"/>
        <v/>
      </c>
      <c r="AC4886" s="50">
        <f t="shared" si="613"/>
        <v>0</v>
      </c>
      <c r="AD4886" s="43">
        <f t="shared" si="614"/>
        <v>0</v>
      </c>
      <c r="AE4886" s="50">
        <f t="shared" si="615"/>
        <v>0</v>
      </c>
    </row>
    <row r="4887" spans="1:31">
      <c r="A4887" s="59" t="str">
        <f t="shared" si="610"/>
        <v/>
      </c>
      <c r="B4887" s="59" t="str">
        <f t="shared" si="608"/>
        <v/>
      </c>
      <c r="V4887" s="59" t="str">
        <f t="shared" si="611"/>
        <v/>
      </c>
      <c r="W4887" s="59" t="str">
        <f t="shared" si="609"/>
        <v/>
      </c>
      <c r="X4887" s="59" t="str">
        <f t="shared" si="612"/>
        <v/>
      </c>
      <c r="AC4887" s="50">
        <f t="shared" si="613"/>
        <v>0</v>
      </c>
      <c r="AD4887" s="43">
        <f t="shared" si="614"/>
        <v>0</v>
      </c>
      <c r="AE4887" s="50">
        <f t="shared" si="615"/>
        <v>0</v>
      </c>
    </row>
    <row r="4888" spans="1:31">
      <c r="A4888" s="59" t="str">
        <f t="shared" si="610"/>
        <v/>
      </c>
      <c r="B4888" s="59" t="str">
        <f t="shared" si="608"/>
        <v/>
      </c>
      <c r="V4888" s="59" t="str">
        <f t="shared" si="611"/>
        <v/>
      </c>
      <c r="W4888" s="59" t="str">
        <f t="shared" si="609"/>
        <v/>
      </c>
      <c r="X4888" s="59" t="str">
        <f t="shared" si="612"/>
        <v/>
      </c>
      <c r="AC4888" s="50">
        <f t="shared" si="613"/>
        <v>0</v>
      </c>
      <c r="AD4888" s="43">
        <f t="shared" si="614"/>
        <v>0</v>
      </c>
      <c r="AE4888" s="50">
        <f t="shared" si="615"/>
        <v>0</v>
      </c>
    </row>
    <row r="4889" spans="1:31">
      <c r="A4889" s="59" t="str">
        <f t="shared" si="610"/>
        <v/>
      </c>
      <c r="B4889" s="59" t="str">
        <f t="shared" si="608"/>
        <v/>
      </c>
      <c r="V4889" s="59" t="str">
        <f t="shared" si="611"/>
        <v/>
      </c>
      <c r="W4889" s="59" t="str">
        <f t="shared" si="609"/>
        <v/>
      </c>
      <c r="X4889" s="59" t="str">
        <f t="shared" si="612"/>
        <v/>
      </c>
      <c r="AC4889" s="50">
        <f t="shared" si="613"/>
        <v>0</v>
      </c>
      <c r="AD4889" s="43">
        <f t="shared" si="614"/>
        <v>0</v>
      </c>
      <c r="AE4889" s="50">
        <f t="shared" si="615"/>
        <v>0</v>
      </c>
    </row>
    <row r="4890" spans="1:31">
      <c r="A4890" s="59" t="str">
        <f t="shared" si="610"/>
        <v/>
      </c>
      <c r="B4890" s="59" t="str">
        <f t="shared" si="608"/>
        <v/>
      </c>
      <c r="V4890" s="59" t="str">
        <f t="shared" si="611"/>
        <v/>
      </c>
      <c r="W4890" s="59" t="str">
        <f t="shared" si="609"/>
        <v/>
      </c>
      <c r="X4890" s="59" t="str">
        <f t="shared" si="612"/>
        <v/>
      </c>
      <c r="AC4890" s="50">
        <f t="shared" si="613"/>
        <v>0</v>
      </c>
      <c r="AD4890" s="43">
        <f t="shared" si="614"/>
        <v>0</v>
      </c>
      <c r="AE4890" s="50">
        <f t="shared" si="615"/>
        <v>0</v>
      </c>
    </row>
    <row r="4891" spans="1:31">
      <c r="A4891" s="59" t="str">
        <f t="shared" si="610"/>
        <v/>
      </c>
      <c r="B4891" s="59" t="str">
        <f t="shared" si="608"/>
        <v/>
      </c>
      <c r="V4891" s="59" t="str">
        <f t="shared" si="611"/>
        <v/>
      </c>
      <c r="W4891" s="59" t="str">
        <f t="shared" si="609"/>
        <v/>
      </c>
      <c r="X4891" s="59" t="str">
        <f t="shared" si="612"/>
        <v/>
      </c>
      <c r="AC4891" s="50">
        <f t="shared" si="613"/>
        <v>0</v>
      </c>
      <c r="AD4891" s="43">
        <f t="shared" si="614"/>
        <v>0</v>
      </c>
      <c r="AE4891" s="50">
        <f t="shared" si="615"/>
        <v>0</v>
      </c>
    </row>
    <row r="4892" spans="1:31">
      <c r="A4892" s="59" t="str">
        <f t="shared" si="610"/>
        <v/>
      </c>
      <c r="B4892" s="59" t="str">
        <f t="shared" si="608"/>
        <v/>
      </c>
      <c r="V4892" s="59" t="str">
        <f t="shared" si="611"/>
        <v/>
      </c>
      <c r="W4892" s="59" t="str">
        <f t="shared" si="609"/>
        <v/>
      </c>
      <c r="X4892" s="59" t="str">
        <f t="shared" si="612"/>
        <v/>
      </c>
      <c r="AC4892" s="50">
        <f t="shared" si="613"/>
        <v>0</v>
      </c>
      <c r="AD4892" s="43">
        <f t="shared" si="614"/>
        <v>0</v>
      </c>
      <c r="AE4892" s="50">
        <f t="shared" si="615"/>
        <v>0</v>
      </c>
    </row>
    <row r="4893" spans="1:31">
      <c r="A4893" s="59" t="str">
        <f t="shared" si="610"/>
        <v/>
      </c>
      <c r="B4893" s="59" t="str">
        <f t="shared" si="608"/>
        <v/>
      </c>
      <c r="V4893" s="59" t="str">
        <f t="shared" si="611"/>
        <v/>
      </c>
      <c r="W4893" s="59" t="str">
        <f t="shared" si="609"/>
        <v/>
      </c>
      <c r="X4893" s="59" t="str">
        <f t="shared" si="612"/>
        <v/>
      </c>
      <c r="AC4893" s="50">
        <f t="shared" si="613"/>
        <v>0</v>
      </c>
      <c r="AD4893" s="43">
        <f t="shared" si="614"/>
        <v>0</v>
      </c>
      <c r="AE4893" s="50">
        <f t="shared" si="615"/>
        <v>0</v>
      </c>
    </row>
    <row r="4894" spans="1:31">
      <c r="A4894" s="59" t="str">
        <f t="shared" si="610"/>
        <v/>
      </c>
      <c r="B4894" s="59" t="str">
        <f t="shared" si="608"/>
        <v/>
      </c>
      <c r="V4894" s="59" t="str">
        <f t="shared" si="611"/>
        <v/>
      </c>
      <c r="W4894" s="59" t="str">
        <f t="shared" si="609"/>
        <v/>
      </c>
      <c r="X4894" s="59" t="str">
        <f t="shared" si="612"/>
        <v/>
      </c>
      <c r="AC4894" s="50">
        <f t="shared" si="613"/>
        <v>0</v>
      </c>
      <c r="AD4894" s="43">
        <f t="shared" si="614"/>
        <v>0</v>
      </c>
      <c r="AE4894" s="50">
        <f t="shared" si="615"/>
        <v>0</v>
      </c>
    </row>
    <row r="4895" spans="1:31">
      <c r="A4895" s="59" t="str">
        <f t="shared" si="610"/>
        <v/>
      </c>
      <c r="B4895" s="59" t="str">
        <f t="shared" si="608"/>
        <v/>
      </c>
      <c r="V4895" s="59" t="str">
        <f t="shared" si="611"/>
        <v/>
      </c>
      <c r="W4895" s="59" t="str">
        <f t="shared" si="609"/>
        <v/>
      </c>
      <c r="X4895" s="59" t="str">
        <f t="shared" si="612"/>
        <v/>
      </c>
      <c r="AC4895" s="50">
        <f t="shared" si="613"/>
        <v>0</v>
      </c>
      <c r="AD4895" s="43">
        <f t="shared" si="614"/>
        <v>0</v>
      </c>
      <c r="AE4895" s="50">
        <f t="shared" si="615"/>
        <v>0</v>
      </c>
    </row>
    <row r="4896" spans="1:31">
      <c r="A4896" s="59" t="str">
        <f t="shared" si="610"/>
        <v/>
      </c>
      <c r="B4896" s="59" t="str">
        <f t="shared" si="608"/>
        <v/>
      </c>
      <c r="V4896" s="59" t="str">
        <f t="shared" si="611"/>
        <v/>
      </c>
      <c r="W4896" s="59" t="str">
        <f t="shared" si="609"/>
        <v/>
      </c>
      <c r="X4896" s="59" t="str">
        <f t="shared" si="612"/>
        <v/>
      </c>
      <c r="AC4896" s="50">
        <f t="shared" si="613"/>
        <v>0</v>
      </c>
      <c r="AD4896" s="43">
        <f t="shared" si="614"/>
        <v>0</v>
      </c>
      <c r="AE4896" s="50">
        <f t="shared" si="615"/>
        <v>0</v>
      </c>
    </row>
    <row r="4897" spans="1:31">
      <c r="A4897" s="59" t="str">
        <f t="shared" si="610"/>
        <v/>
      </c>
      <c r="B4897" s="59" t="str">
        <f t="shared" ref="B4897:B4960" si="616">IF(C4897&lt;&gt;"",LEFT(C4897,9),"")</f>
        <v/>
      </c>
      <c r="V4897" s="59" t="str">
        <f t="shared" si="611"/>
        <v/>
      </c>
      <c r="W4897" s="59" t="str">
        <f t="shared" si="609"/>
        <v/>
      </c>
      <c r="X4897" s="59" t="str">
        <f t="shared" si="612"/>
        <v/>
      </c>
      <c r="AC4897" s="50">
        <f t="shared" si="613"/>
        <v>0</v>
      </c>
      <c r="AD4897" s="43">
        <f t="shared" si="614"/>
        <v>0</v>
      </c>
      <c r="AE4897" s="50">
        <f t="shared" si="615"/>
        <v>0</v>
      </c>
    </row>
    <row r="4898" spans="1:31">
      <c r="A4898" s="59" t="str">
        <f t="shared" si="610"/>
        <v/>
      </c>
      <c r="B4898" s="59" t="str">
        <f t="shared" si="616"/>
        <v/>
      </c>
      <c r="V4898" s="59" t="str">
        <f t="shared" si="611"/>
        <v/>
      </c>
      <c r="W4898" s="59" t="str">
        <f t="shared" si="609"/>
        <v/>
      </c>
      <c r="X4898" s="59" t="str">
        <f t="shared" si="612"/>
        <v/>
      </c>
      <c r="AC4898" s="50">
        <f t="shared" si="613"/>
        <v>0</v>
      </c>
      <c r="AD4898" s="43">
        <f t="shared" si="614"/>
        <v>0</v>
      </c>
      <c r="AE4898" s="50">
        <f t="shared" si="615"/>
        <v>0</v>
      </c>
    </row>
    <row r="4899" spans="1:31">
      <c r="A4899" s="59" t="str">
        <f t="shared" si="610"/>
        <v/>
      </c>
      <c r="B4899" s="59" t="str">
        <f t="shared" si="616"/>
        <v/>
      </c>
      <c r="V4899" s="59" t="str">
        <f t="shared" si="611"/>
        <v/>
      </c>
      <c r="W4899" s="59" t="str">
        <f t="shared" si="609"/>
        <v/>
      </c>
      <c r="X4899" s="59" t="str">
        <f t="shared" si="612"/>
        <v/>
      </c>
      <c r="AC4899" s="50">
        <f t="shared" si="613"/>
        <v>0</v>
      </c>
      <c r="AD4899" s="43">
        <f t="shared" si="614"/>
        <v>0</v>
      </c>
      <c r="AE4899" s="50">
        <f t="shared" si="615"/>
        <v>0</v>
      </c>
    </row>
    <row r="4900" spans="1:31">
      <c r="A4900" s="59" t="str">
        <f t="shared" si="610"/>
        <v/>
      </c>
      <c r="B4900" s="59" t="str">
        <f t="shared" si="616"/>
        <v/>
      </c>
      <c r="V4900" s="59" t="str">
        <f t="shared" si="611"/>
        <v/>
      </c>
      <c r="W4900" s="59" t="str">
        <f t="shared" si="609"/>
        <v/>
      </c>
      <c r="X4900" s="59" t="str">
        <f t="shared" si="612"/>
        <v/>
      </c>
      <c r="AC4900" s="50">
        <f t="shared" si="613"/>
        <v>0</v>
      </c>
      <c r="AD4900" s="43">
        <f t="shared" si="614"/>
        <v>0</v>
      </c>
      <c r="AE4900" s="50">
        <f t="shared" si="615"/>
        <v>0</v>
      </c>
    </row>
    <row r="4901" spans="1:31">
      <c r="A4901" s="59" t="str">
        <f t="shared" si="610"/>
        <v/>
      </c>
      <c r="B4901" s="59" t="str">
        <f t="shared" si="616"/>
        <v/>
      </c>
      <c r="V4901" s="59" t="str">
        <f t="shared" si="611"/>
        <v/>
      </c>
      <c r="W4901" s="59" t="str">
        <f t="shared" si="609"/>
        <v/>
      </c>
      <c r="X4901" s="59" t="str">
        <f t="shared" si="612"/>
        <v/>
      </c>
      <c r="AC4901" s="50">
        <f t="shared" si="613"/>
        <v>0</v>
      </c>
      <c r="AD4901" s="43">
        <f t="shared" si="614"/>
        <v>0</v>
      </c>
      <c r="AE4901" s="50">
        <f t="shared" si="615"/>
        <v>0</v>
      </c>
    </row>
    <row r="4902" spans="1:31">
      <c r="A4902" s="59" t="str">
        <f t="shared" si="610"/>
        <v/>
      </c>
      <c r="B4902" s="59" t="str">
        <f t="shared" si="616"/>
        <v/>
      </c>
      <c r="V4902" s="59" t="str">
        <f t="shared" si="611"/>
        <v/>
      </c>
      <c r="W4902" s="59" t="str">
        <f t="shared" si="609"/>
        <v/>
      </c>
      <c r="X4902" s="59" t="str">
        <f t="shared" si="612"/>
        <v/>
      </c>
      <c r="AC4902" s="50">
        <f t="shared" si="613"/>
        <v>0</v>
      </c>
      <c r="AD4902" s="43">
        <f t="shared" si="614"/>
        <v>0</v>
      </c>
      <c r="AE4902" s="50">
        <f t="shared" si="615"/>
        <v>0</v>
      </c>
    </row>
    <row r="4903" spans="1:31">
      <c r="A4903" s="59" t="str">
        <f t="shared" si="610"/>
        <v/>
      </c>
      <c r="B4903" s="59" t="str">
        <f t="shared" si="616"/>
        <v/>
      </c>
      <c r="V4903" s="59" t="str">
        <f t="shared" si="611"/>
        <v/>
      </c>
      <c r="W4903" s="59" t="str">
        <f t="shared" si="609"/>
        <v/>
      </c>
      <c r="X4903" s="59" t="str">
        <f t="shared" si="612"/>
        <v/>
      </c>
      <c r="AC4903" s="50">
        <f t="shared" si="613"/>
        <v>0</v>
      </c>
      <c r="AD4903" s="43">
        <f t="shared" si="614"/>
        <v>0</v>
      </c>
      <c r="AE4903" s="50">
        <f t="shared" si="615"/>
        <v>0</v>
      </c>
    </row>
    <row r="4904" spans="1:31">
      <c r="A4904" s="59" t="str">
        <f t="shared" si="610"/>
        <v/>
      </c>
      <c r="B4904" s="59" t="str">
        <f t="shared" si="616"/>
        <v/>
      </c>
      <c r="V4904" s="59" t="str">
        <f t="shared" si="611"/>
        <v/>
      </c>
      <c r="W4904" s="59" t="str">
        <f t="shared" si="609"/>
        <v/>
      </c>
      <c r="X4904" s="59" t="str">
        <f t="shared" si="612"/>
        <v/>
      </c>
      <c r="AC4904" s="50">
        <f t="shared" si="613"/>
        <v>0</v>
      </c>
      <c r="AD4904" s="43">
        <f t="shared" si="614"/>
        <v>0</v>
      </c>
      <c r="AE4904" s="50">
        <f t="shared" si="615"/>
        <v>0</v>
      </c>
    </row>
    <row r="4905" spans="1:31">
      <c r="A4905" s="59" t="str">
        <f t="shared" si="610"/>
        <v/>
      </c>
      <c r="B4905" s="59" t="str">
        <f t="shared" si="616"/>
        <v/>
      </c>
      <c r="V4905" s="59" t="str">
        <f t="shared" si="611"/>
        <v/>
      </c>
      <c r="W4905" s="59" t="str">
        <f t="shared" si="609"/>
        <v/>
      </c>
      <c r="X4905" s="59" t="str">
        <f t="shared" si="612"/>
        <v/>
      </c>
      <c r="AC4905" s="50">
        <f t="shared" si="613"/>
        <v>0</v>
      </c>
      <c r="AD4905" s="43">
        <f t="shared" si="614"/>
        <v>0</v>
      </c>
      <c r="AE4905" s="50">
        <f t="shared" si="615"/>
        <v>0</v>
      </c>
    </row>
    <row r="4906" spans="1:31">
      <c r="A4906" s="59" t="str">
        <f t="shared" si="610"/>
        <v/>
      </c>
      <c r="B4906" s="59" t="str">
        <f t="shared" si="616"/>
        <v/>
      </c>
      <c r="V4906" s="59" t="str">
        <f t="shared" si="611"/>
        <v/>
      </c>
      <c r="W4906" s="59" t="str">
        <f t="shared" si="609"/>
        <v/>
      </c>
      <c r="X4906" s="59" t="str">
        <f t="shared" si="612"/>
        <v/>
      </c>
      <c r="AC4906" s="50">
        <f t="shared" si="613"/>
        <v>0</v>
      </c>
      <c r="AD4906" s="43">
        <f t="shared" si="614"/>
        <v>0</v>
      </c>
      <c r="AE4906" s="50">
        <f t="shared" si="615"/>
        <v>0</v>
      </c>
    </row>
    <row r="4907" spans="1:31">
      <c r="A4907" s="59" t="str">
        <f t="shared" si="610"/>
        <v/>
      </c>
      <c r="B4907" s="59" t="str">
        <f t="shared" si="616"/>
        <v/>
      </c>
      <c r="V4907" s="59" t="str">
        <f t="shared" si="611"/>
        <v/>
      </c>
      <c r="W4907" s="59" t="str">
        <f t="shared" si="609"/>
        <v/>
      </c>
      <c r="X4907" s="59" t="str">
        <f t="shared" si="612"/>
        <v/>
      </c>
      <c r="AC4907" s="50">
        <f t="shared" si="613"/>
        <v>0</v>
      </c>
      <c r="AD4907" s="43">
        <f t="shared" si="614"/>
        <v>0</v>
      </c>
      <c r="AE4907" s="50">
        <f t="shared" si="615"/>
        <v>0</v>
      </c>
    </row>
    <row r="4908" spans="1:31">
      <c r="A4908" s="59" t="str">
        <f t="shared" si="610"/>
        <v/>
      </c>
      <c r="B4908" s="59" t="str">
        <f t="shared" si="616"/>
        <v/>
      </c>
      <c r="V4908" s="59" t="str">
        <f t="shared" si="611"/>
        <v/>
      </c>
      <c r="W4908" s="59" t="str">
        <f t="shared" si="609"/>
        <v/>
      </c>
      <c r="X4908" s="59" t="str">
        <f t="shared" si="612"/>
        <v/>
      </c>
      <c r="AC4908" s="50">
        <f t="shared" si="613"/>
        <v>0</v>
      </c>
      <c r="AD4908" s="43">
        <f t="shared" si="614"/>
        <v>0</v>
      </c>
      <c r="AE4908" s="50">
        <f t="shared" si="615"/>
        <v>0</v>
      </c>
    </row>
    <row r="4909" spans="1:31">
      <c r="A4909" s="59" t="str">
        <f t="shared" si="610"/>
        <v/>
      </c>
      <c r="B4909" s="59" t="str">
        <f t="shared" si="616"/>
        <v/>
      </c>
      <c r="V4909" s="59" t="str">
        <f t="shared" si="611"/>
        <v/>
      </c>
      <c r="W4909" s="59" t="str">
        <f t="shared" si="609"/>
        <v/>
      </c>
      <c r="X4909" s="59" t="str">
        <f t="shared" si="612"/>
        <v/>
      </c>
      <c r="AC4909" s="50">
        <f t="shared" si="613"/>
        <v>0</v>
      </c>
      <c r="AD4909" s="43">
        <f t="shared" si="614"/>
        <v>0</v>
      </c>
      <c r="AE4909" s="50">
        <f t="shared" si="615"/>
        <v>0</v>
      </c>
    </row>
    <row r="4910" spans="1:31">
      <c r="A4910" s="59" t="str">
        <f t="shared" si="610"/>
        <v/>
      </c>
      <c r="B4910" s="59" t="str">
        <f t="shared" si="616"/>
        <v/>
      </c>
      <c r="V4910" s="59" t="str">
        <f t="shared" si="611"/>
        <v/>
      </c>
      <c r="W4910" s="59" t="str">
        <f t="shared" si="609"/>
        <v/>
      </c>
      <c r="X4910" s="59" t="str">
        <f t="shared" si="612"/>
        <v/>
      </c>
      <c r="AC4910" s="50">
        <f t="shared" si="613"/>
        <v>0</v>
      </c>
      <c r="AD4910" s="43">
        <f t="shared" si="614"/>
        <v>0</v>
      </c>
      <c r="AE4910" s="50">
        <f t="shared" si="615"/>
        <v>0</v>
      </c>
    </row>
    <row r="4911" spans="1:31">
      <c r="A4911" s="59" t="str">
        <f t="shared" si="610"/>
        <v/>
      </c>
      <c r="B4911" s="59" t="str">
        <f t="shared" si="616"/>
        <v/>
      </c>
      <c r="V4911" s="59" t="str">
        <f t="shared" si="611"/>
        <v/>
      </c>
      <c r="W4911" s="59" t="str">
        <f t="shared" si="609"/>
        <v/>
      </c>
      <c r="X4911" s="59" t="str">
        <f t="shared" si="612"/>
        <v/>
      </c>
      <c r="AC4911" s="50">
        <f t="shared" si="613"/>
        <v>0</v>
      </c>
      <c r="AD4911" s="43">
        <f t="shared" si="614"/>
        <v>0</v>
      </c>
      <c r="AE4911" s="50">
        <f t="shared" si="615"/>
        <v>0</v>
      </c>
    </row>
    <row r="4912" spans="1:31">
      <c r="A4912" s="59" t="str">
        <f t="shared" si="610"/>
        <v/>
      </c>
      <c r="B4912" s="59" t="str">
        <f t="shared" si="616"/>
        <v/>
      </c>
      <c r="V4912" s="59" t="str">
        <f t="shared" si="611"/>
        <v/>
      </c>
      <c r="W4912" s="59" t="str">
        <f t="shared" si="609"/>
        <v/>
      </c>
      <c r="X4912" s="59" t="str">
        <f t="shared" si="612"/>
        <v/>
      </c>
      <c r="AC4912" s="50">
        <f t="shared" si="613"/>
        <v>0</v>
      </c>
      <c r="AD4912" s="43">
        <f t="shared" si="614"/>
        <v>0</v>
      </c>
      <c r="AE4912" s="50">
        <f t="shared" si="615"/>
        <v>0</v>
      </c>
    </row>
    <row r="4913" spans="1:31">
      <c r="A4913" s="59" t="str">
        <f t="shared" si="610"/>
        <v/>
      </c>
      <c r="B4913" s="59" t="str">
        <f t="shared" si="616"/>
        <v/>
      </c>
      <c r="V4913" s="59" t="str">
        <f t="shared" si="611"/>
        <v/>
      </c>
      <c r="W4913" s="59" t="str">
        <f t="shared" si="609"/>
        <v/>
      </c>
      <c r="X4913" s="59" t="str">
        <f t="shared" si="612"/>
        <v/>
      </c>
      <c r="AC4913" s="50">
        <f t="shared" si="613"/>
        <v>0</v>
      </c>
      <c r="AD4913" s="43">
        <f t="shared" si="614"/>
        <v>0</v>
      </c>
      <c r="AE4913" s="50">
        <f t="shared" si="615"/>
        <v>0</v>
      </c>
    </row>
    <row r="4914" spans="1:31">
      <c r="A4914" s="59" t="str">
        <f t="shared" si="610"/>
        <v/>
      </c>
      <c r="B4914" s="59" t="str">
        <f t="shared" si="616"/>
        <v/>
      </c>
      <c r="V4914" s="59" t="str">
        <f t="shared" si="611"/>
        <v/>
      </c>
      <c r="W4914" s="59" t="str">
        <f t="shared" si="609"/>
        <v/>
      </c>
      <c r="X4914" s="59" t="str">
        <f t="shared" si="612"/>
        <v/>
      </c>
      <c r="AC4914" s="50">
        <f t="shared" si="613"/>
        <v>0</v>
      </c>
      <c r="AD4914" s="43">
        <f t="shared" si="614"/>
        <v>0</v>
      </c>
      <c r="AE4914" s="50">
        <f t="shared" si="615"/>
        <v>0</v>
      </c>
    </row>
    <row r="4915" spans="1:31">
      <c r="A4915" s="59" t="str">
        <f t="shared" si="610"/>
        <v/>
      </c>
      <c r="B4915" s="59" t="str">
        <f t="shared" si="616"/>
        <v/>
      </c>
      <c r="V4915" s="59" t="str">
        <f t="shared" si="611"/>
        <v/>
      </c>
      <c r="W4915" s="59" t="str">
        <f t="shared" si="609"/>
        <v/>
      </c>
      <c r="X4915" s="59" t="str">
        <f t="shared" si="612"/>
        <v/>
      </c>
      <c r="AC4915" s="50">
        <f t="shared" si="613"/>
        <v>0</v>
      </c>
      <c r="AD4915" s="43">
        <f t="shared" si="614"/>
        <v>0</v>
      </c>
      <c r="AE4915" s="50">
        <f t="shared" si="615"/>
        <v>0</v>
      </c>
    </row>
    <row r="4916" spans="1:31">
      <c r="A4916" s="59" t="str">
        <f t="shared" si="610"/>
        <v/>
      </c>
      <c r="B4916" s="59" t="str">
        <f t="shared" si="616"/>
        <v/>
      </c>
      <c r="V4916" s="59" t="str">
        <f t="shared" si="611"/>
        <v/>
      </c>
      <c r="W4916" s="59" t="str">
        <f t="shared" si="609"/>
        <v/>
      </c>
      <c r="X4916" s="59" t="str">
        <f t="shared" si="612"/>
        <v/>
      </c>
      <c r="AC4916" s="50">
        <f t="shared" si="613"/>
        <v>0</v>
      </c>
      <c r="AD4916" s="43">
        <f t="shared" si="614"/>
        <v>0</v>
      </c>
      <c r="AE4916" s="50">
        <f t="shared" si="615"/>
        <v>0</v>
      </c>
    </row>
    <row r="4917" spans="1:31">
      <c r="A4917" s="59" t="str">
        <f t="shared" si="610"/>
        <v/>
      </c>
      <c r="B4917" s="59" t="str">
        <f t="shared" si="616"/>
        <v/>
      </c>
      <c r="V4917" s="59" t="str">
        <f t="shared" si="611"/>
        <v/>
      </c>
      <c r="W4917" s="59" t="str">
        <f t="shared" si="609"/>
        <v/>
      </c>
      <c r="X4917" s="59" t="str">
        <f t="shared" si="612"/>
        <v/>
      </c>
      <c r="AC4917" s="50">
        <f t="shared" si="613"/>
        <v>0</v>
      </c>
      <c r="AD4917" s="43">
        <f t="shared" si="614"/>
        <v>0</v>
      </c>
      <c r="AE4917" s="50">
        <f t="shared" si="615"/>
        <v>0</v>
      </c>
    </row>
    <row r="4918" spans="1:31">
      <c r="A4918" s="59" t="str">
        <f t="shared" si="610"/>
        <v/>
      </c>
      <c r="B4918" s="59" t="str">
        <f t="shared" si="616"/>
        <v/>
      </c>
      <c r="V4918" s="59" t="str">
        <f t="shared" si="611"/>
        <v/>
      </c>
      <c r="W4918" s="59" t="str">
        <f t="shared" si="609"/>
        <v/>
      </c>
      <c r="X4918" s="59" t="str">
        <f t="shared" si="612"/>
        <v/>
      </c>
      <c r="AC4918" s="50">
        <f t="shared" si="613"/>
        <v>0</v>
      </c>
      <c r="AD4918" s="43">
        <f t="shared" si="614"/>
        <v>0</v>
      </c>
      <c r="AE4918" s="50">
        <f t="shared" si="615"/>
        <v>0</v>
      </c>
    </row>
    <row r="4919" spans="1:31">
      <c r="A4919" s="59" t="str">
        <f t="shared" si="610"/>
        <v/>
      </c>
      <c r="B4919" s="59" t="str">
        <f t="shared" si="616"/>
        <v/>
      </c>
      <c r="V4919" s="59" t="str">
        <f t="shared" si="611"/>
        <v/>
      </c>
      <c r="W4919" s="59" t="str">
        <f t="shared" si="609"/>
        <v/>
      </c>
      <c r="X4919" s="59" t="str">
        <f t="shared" si="612"/>
        <v/>
      </c>
      <c r="AC4919" s="50">
        <f t="shared" si="613"/>
        <v>0</v>
      </c>
      <c r="AD4919" s="43">
        <f t="shared" si="614"/>
        <v>0</v>
      </c>
      <c r="AE4919" s="50">
        <f t="shared" si="615"/>
        <v>0</v>
      </c>
    </row>
    <row r="4920" spans="1:31">
      <c r="A4920" s="59" t="str">
        <f t="shared" si="610"/>
        <v/>
      </c>
      <c r="B4920" s="59" t="str">
        <f t="shared" si="616"/>
        <v/>
      </c>
      <c r="V4920" s="59" t="str">
        <f t="shared" si="611"/>
        <v/>
      </c>
      <c r="W4920" s="59" t="str">
        <f t="shared" si="609"/>
        <v/>
      </c>
      <c r="X4920" s="59" t="str">
        <f t="shared" si="612"/>
        <v/>
      </c>
      <c r="AC4920" s="50">
        <f t="shared" si="613"/>
        <v>0</v>
      </c>
      <c r="AD4920" s="43">
        <f t="shared" si="614"/>
        <v>0</v>
      </c>
      <c r="AE4920" s="50">
        <f t="shared" si="615"/>
        <v>0</v>
      </c>
    </row>
    <row r="4921" spans="1:31">
      <c r="A4921" s="59" t="str">
        <f t="shared" si="610"/>
        <v/>
      </c>
      <c r="B4921" s="59" t="str">
        <f t="shared" si="616"/>
        <v/>
      </c>
      <c r="V4921" s="59" t="str">
        <f t="shared" si="611"/>
        <v/>
      </c>
      <c r="W4921" s="59" t="str">
        <f t="shared" si="609"/>
        <v/>
      </c>
      <c r="X4921" s="59" t="str">
        <f t="shared" si="612"/>
        <v/>
      </c>
      <c r="AC4921" s="50">
        <f t="shared" si="613"/>
        <v>0</v>
      </c>
      <c r="AD4921" s="43">
        <f t="shared" si="614"/>
        <v>0</v>
      </c>
      <c r="AE4921" s="50">
        <f t="shared" si="615"/>
        <v>0</v>
      </c>
    </row>
    <row r="4922" spans="1:31">
      <c r="A4922" s="59" t="str">
        <f t="shared" si="610"/>
        <v/>
      </c>
      <c r="B4922" s="59" t="str">
        <f t="shared" si="616"/>
        <v/>
      </c>
      <c r="V4922" s="59" t="str">
        <f t="shared" si="611"/>
        <v/>
      </c>
      <c r="W4922" s="59" t="str">
        <f t="shared" si="609"/>
        <v/>
      </c>
      <c r="X4922" s="59" t="str">
        <f t="shared" si="612"/>
        <v/>
      </c>
      <c r="AC4922" s="50">
        <f t="shared" si="613"/>
        <v>0</v>
      </c>
      <c r="AD4922" s="43">
        <f t="shared" si="614"/>
        <v>0</v>
      </c>
      <c r="AE4922" s="50">
        <f t="shared" si="615"/>
        <v>0</v>
      </c>
    </row>
    <row r="4923" spans="1:31">
      <c r="A4923" s="59" t="str">
        <f t="shared" si="610"/>
        <v/>
      </c>
      <c r="B4923" s="59" t="str">
        <f t="shared" si="616"/>
        <v/>
      </c>
      <c r="V4923" s="59" t="str">
        <f t="shared" si="611"/>
        <v/>
      </c>
      <c r="W4923" s="59" t="str">
        <f t="shared" si="609"/>
        <v/>
      </c>
      <c r="X4923" s="59" t="str">
        <f t="shared" si="612"/>
        <v/>
      </c>
      <c r="AC4923" s="50">
        <f t="shared" si="613"/>
        <v>0</v>
      </c>
      <c r="AD4923" s="43">
        <f t="shared" si="614"/>
        <v>0</v>
      </c>
      <c r="AE4923" s="50">
        <f t="shared" si="615"/>
        <v>0</v>
      </c>
    </row>
    <row r="4924" spans="1:31">
      <c r="A4924" s="59" t="str">
        <f t="shared" si="610"/>
        <v/>
      </c>
      <c r="B4924" s="59" t="str">
        <f t="shared" si="616"/>
        <v/>
      </c>
      <c r="V4924" s="59" t="str">
        <f t="shared" si="611"/>
        <v/>
      </c>
      <c r="W4924" s="59" t="str">
        <f t="shared" si="609"/>
        <v/>
      </c>
      <c r="X4924" s="59" t="str">
        <f t="shared" si="612"/>
        <v/>
      </c>
      <c r="AC4924" s="50">
        <f t="shared" si="613"/>
        <v>0</v>
      </c>
      <c r="AD4924" s="43">
        <f t="shared" si="614"/>
        <v>0</v>
      </c>
      <c r="AE4924" s="50">
        <f t="shared" si="615"/>
        <v>0</v>
      </c>
    </row>
    <row r="4925" spans="1:31">
      <c r="A4925" s="59" t="str">
        <f t="shared" si="610"/>
        <v/>
      </c>
      <c r="B4925" s="59" t="str">
        <f t="shared" si="616"/>
        <v/>
      </c>
      <c r="V4925" s="59" t="str">
        <f t="shared" si="611"/>
        <v/>
      </c>
      <c r="W4925" s="59" t="str">
        <f t="shared" si="609"/>
        <v/>
      </c>
      <c r="X4925" s="59" t="str">
        <f t="shared" si="612"/>
        <v/>
      </c>
      <c r="AC4925" s="50">
        <f t="shared" si="613"/>
        <v>0</v>
      </c>
      <c r="AD4925" s="43">
        <f t="shared" si="614"/>
        <v>0</v>
      </c>
      <c r="AE4925" s="50">
        <f t="shared" si="615"/>
        <v>0</v>
      </c>
    </row>
    <row r="4926" spans="1:31">
      <c r="A4926" s="59" t="str">
        <f t="shared" si="610"/>
        <v/>
      </c>
      <c r="B4926" s="59" t="str">
        <f t="shared" si="616"/>
        <v/>
      </c>
      <c r="V4926" s="59" t="str">
        <f t="shared" si="611"/>
        <v/>
      </c>
      <c r="W4926" s="59" t="str">
        <f t="shared" si="609"/>
        <v/>
      </c>
      <c r="X4926" s="59" t="str">
        <f t="shared" si="612"/>
        <v/>
      </c>
      <c r="AC4926" s="50">
        <f t="shared" si="613"/>
        <v>0</v>
      </c>
      <c r="AD4926" s="43">
        <f t="shared" si="614"/>
        <v>0</v>
      </c>
      <c r="AE4926" s="50">
        <f t="shared" si="615"/>
        <v>0</v>
      </c>
    </row>
    <row r="4927" spans="1:31">
      <c r="A4927" s="59" t="str">
        <f t="shared" si="610"/>
        <v/>
      </c>
      <c r="B4927" s="59" t="str">
        <f t="shared" si="616"/>
        <v/>
      </c>
      <c r="V4927" s="59" t="str">
        <f t="shared" si="611"/>
        <v/>
      </c>
      <c r="W4927" s="59" t="str">
        <f t="shared" si="609"/>
        <v/>
      </c>
      <c r="X4927" s="59" t="str">
        <f t="shared" si="612"/>
        <v/>
      </c>
      <c r="AC4927" s="50">
        <f t="shared" si="613"/>
        <v>0</v>
      </c>
      <c r="AD4927" s="43">
        <f t="shared" si="614"/>
        <v>0</v>
      </c>
      <c r="AE4927" s="50">
        <f t="shared" si="615"/>
        <v>0</v>
      </c>
    </row>
    <row r="4928" spans="1:31">
      <c r="A4928" s="59" t="str">
        <f t="shared" si="610"/>
        <v/>
      </c>
      <c r="B4928" s="59" t="str">
        <f t="shared" si="616"/>
        <v/>
      </c>
      <c r="V4928" s="59" t="str">
        <f t="shared" si="611"/>
        <v/>
      </c>
      <c r="W4928" s="59" t="str">
        <f t="shared" si="609"/>
        <v/>
      </c>
      <c r="X4928" s="59" t="str">
        <f t="shared" si="612"/>
        <v/>
      </c>
      <c r="AC4928" s="50">
        <f t="shared" si="613"/>
        <v>0</v>
      </c>
      <c r="AD4928" s="43">
        <f t="shared" si="614"/>
        <v>0</v>
      </c>
      <c r="AE4928" s="50">
        <f t="shared" si="615"/>
        <v>0</v>
      </c>
    </row>
    <row r="4929" spans="1:31">
      <c r="A4929" s="59" t="str">
        <f t="shared" si="610"/>
        <v/>
      </c>
      <c r="B4929" s="59" t="str">
        <f t="shared" si="616"/>
        <v/>
      </c>
      <c r="V4929" s="59" t="str">
        <f t="shared" si="611"/>
        <v/>
      </c>
      <c r="W4929" s="59" t="str">
        <f t="shared" si="609"/>
        <v/>
      </c>
      <c r="X4929" s="59" t="str">
        <f t="shared" si="612"/>
        <v/>
      </c>
      <c r="AC4929" s="50">
        <f t="shared" si="613"/>
        <v>0</v>
      </c>
      <c r="AD4929" s="43">
        <f t="shared" si="614"/>
        <v>0</v>
      </c>
      <c r="AE4929" s="50">
        <f t="shared" si="615"/>
        <v>0</v>
      </c>
    </row>
    <row r="4930" spans="1:31">
      <c r="A4930" s="59" t="str">
        <f t="shared" si="610"/>
        <v/>
      </c>
      <c r="B4930" s="59" t="str">
        <f t="shared" si="616"/>
        <v/>
      </c>
      <c r="V4930" s="59" t="str">
        <f t="shared" si="611"/>
        <v/>
      </c>
      <c r="W4930" s="59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59" t="str">
        <f t="shared" si="612"/>
        <v/>
      </c>
      <c r="AC4930" s="50">
        <f t="shared" si="613"/>
        <v>0</v>
      </c>
      <c r="AD4930" s="43">
        <f t="shared" si="614"/>
        <v>0</v>
      </c>
      <c r="AE4930" s="50">
        <f t="shared" si="615"/>
        <v>0</v>
      </c>
    </row>
    <row r="4931" spans="1:31">
      <c r="A4931" s="59" t="str">
        <f t="shared" ref="A4931:A4994" si="618">IF(G4931&amp;Q4931&lt;&gt;"",W4931&amp;Q4931,"")</f>
        <v/>
      </c>
      <c r="B4931" s="59" t="str">
        <f t="shared" si="616"/>
        <v/>
      </c>
      <c r="V4931" s="59" t="str">
        <f t="shared" ref="V4931:V4994" si="619">W4931&amp;H4931</f>
        <v/>
      </c>
      <c r="W4931" s="59" t="str">
        <f t="shared" si="617"/>
        <v/>
      </c>
      <c r="X4931" s="59" t="str">
        <f t="shared" ref="X4931:X4994" si="620">IF(A4931&lt;&gt;"",IFERROR(IF(FIND(" ",G4931)&gt;=1,MID(G4931,FIND(" ",G4931)+1,LEN(G4931)),""),""),"")</f>
        <v/>
      </c>
      <c r="AC4931" s="50">
        <f t="shared" ref="AC4931:AC4994" si="621">IFERROR(VALUE(MID($C4931,1,2)),0)</f>
        <v>0</v>
      </c>
      <c r="AD4931" s="43">
        <f t="shared" ref="AD4931:AD4994" si="622">IFERROR(VALUE(MID($C4931,4,3)),0)</f>
        <v>0</v>
      </c>
      <c r="AE4931" s="50">
        <f t="shared" ref="AE4931:AE4994" si="623">VALUE(RIGHT("00"&amp;AC4931,2)&amp;RIGHT("000"&amp;AD4931,3))</f>
        <v>0</v>
      </c>
    </row>
    <row r="4932" spans="1:31">
      <c r="A4932" s="59" t="str">
        <f t="shared" si="618"/>
        <v/>
      </c>
      <c r="B4932" s="59" t="str">
        <f t="shared" si="616"/>
        <v/>
      </c>
      <c r="V4932" s="59" t="str">
        <f t="shared" si="619"/>
        <v/>
      </c>
      <c r="W4932" s="59" t="str">
        <f t="shared" si="617"/>
        <v/>
      </c>
      <c r="X4932" s="59" t="str">
        <f t="shared" si="620"/>
        <v/>
      </c>
      <c r="AC4932" s="50">
        <f t="shared" si="621"/>
        <v>0</v>
      </c>
      <c r="AD4932" s="43">
        <f t="shared" si="622"/>
        <v>0</v>
      </c>
      <c r="AE4932" s="50">
        <f t="shared" si="623"/>
        <v>0</v>
      </c>
    </row>
    <row r="4933" spans="1:31">
      <c r="A4933" s="59" t="str">
        <f t="shared" si="618"/>
        <v/>
      </c>
      <c r="B4933" s="59" t="str">
        <f t="shared" si="616"/>
        <v/>
      </c>
      <c r="V4933" s="59" t="str">
        <f t="shared" si="619"/>
        <v/>
      </c>
      <c r="W4933" s="59" t="str">
        <f t="shared" si="617"/>
        <v/>
      </c>
      <c r="X4933" s="59" t="str">
        <f t="shared" si="620"/>
        <v/>
      </c>
      <c r="AC4933" s="50">
        <f t="shared" si="621"/>
        <v>0</v>
      </c>
      <c r="AD4933" s="43">
        <f t="shared" si="622"/>
        <v>0</v>
      </c>
      <c r="AE4933" s="50">
        <f t="shared" si="623"/>
        <v>0</v>
      </c>
    </row>
    <row r="4934" spans="1:31">
      <c r="A4934" s="59" t="str">
        <f t="shared" si="618"/>
        <v/>
      </c>
      <c r="B4934" s="59" t="str">
        <f t="shared" si="616"/>
        <v/>
      </c>
      <c r="V4934" s="59" t="str">
        <f t="shared" si="619"/>
        <v/>
      </c>
      <c r="W4934" s="59" t="str">
        <f t="shared" si="617"/>
        <v/>
      </c>
      <c r="X4934" s="59" t="str">
        <f t="shared" si="620"/>
        <v/>
      </c>
      <c r="AC4934" s="50">
        <f t="shared" si="621"/>
        <v>0</v>
      </c>
      <c r="AD4934" s="43">
        <f t="shared" si="622"/>
        <v>0</v>
      </c>
      <c r="AE4934" s="50">
        <f t="shared" si="623"/>
        <v>0</v>
      </c>
    </row>
    <row r="4935" spans="1:31">
      <c r="A4935" s="59" t="str">
        <f t="shared" si="618"/>
        <v/>
      </c>
      <c r="B4935" s="59" t="str">
        <f t="shared" si="616"/>
        <v/>
      </c>
      <c r="V4935" s="59" t="str">
        <f t="shared" si="619"/>
        <v/>
      </c>
      <c r="W4935" s="59" t="str">
        <f t="shared" si="617"/>
        <v/>
      </c>
      <c r="X4935" s="59" t="str">
        <f t="shared" si="620"/>
        <v/>
      </c>
      <c r="AC4935" s="50">
        <f t="shared" si="621"/>
        <v>0</v>
      </c>
      <c r="AD4935" s="43">
        <f t="shared" si="622"/>
        <v>0</v>
      </c>
      <c r="AE4935" s="50">
        <f t="shared" si="623"/>
        <v>0</v>
      </c>
    </row>
    <row r="4936" spans="1:31">
      <c r="A4936" s="59" t="str">
        <f t="shared" si="618"/>
        <v/>
      </c>
      <c r="B4936" s="59" t="str">
        <f t="shared" si="616"/>
        <v/>
      </c>
      <c r="V4936" s="59" t="str">
        <f t="shared" si="619"/>
        <v/>
      </c>
      <c r="W4936" s="59" t="str">
        <f t="shared" si="617"/>
        <v/>
      </c>
      <c r="X4936" s="59" t="str">
        <f t="shared" si="620"/>
        <v/>
      </c>
      <c r="AC4936" s="50">
        <f t="shared" si="621"/>
        <v>0</v>
      </c>
      <c r="AD4936" s="43">
        <f t="shared" si="622"/>
        <v>0</v>
      </c>
      <c r="AE4936" s="50">
        <f t="shared" si="623"/>
        <v>0</v>
      </c>
    </row>
    <row r="4937" spans="1:31">
      <c r="A4937" s="59" t="str">
        <f t="shared" si="618"/>
        <v/>
      </c>
      <c r="B4937" s="59" t="str">
        <f t="shared" si="616"/>
        <v/>
      </c>
      <c r="V4937" s="59" t="str">
        <f t="shared" si="619"/>
        <v/>
      </c>
      <c r="W4937" s="59" t="str">
        <f t="shared" si="617"/>
        <v/>
      </c>
      <c r="X4937" s="59" t="str">
        <f t="shared" si="620"/>
        <v/>
      </c>
      <c r="AC4937" s="50">
        <f t="shared" si="621"/>
        <v>0</v>
      </c>
      <c r="AD4937" s="43">
        <f t="shared" si="622"/>
        <v>0</v>
      </c>
      <c r="AE4937" s="50">
        <f t="shared" si="623"/>
        <v>0</v>
      </c>
    </row>
    <row r="4938" spans="1:31">
      <c r="A4938" s="59" t="str">
        <f t="shared" si="618"/>
        <v/>
      </c>
      <c r="B4938" s="59" t="str">
        <f t="shared" si="616"/>
        <v/>
      </c>
      <c r="V4938" s="59" t="str">
        <f t="shared" si="619"/>
        <v/>
      </c>
      <c r="W4938" s="59" t="str">
        <f t="shared" si="617"/>
        <v/>
      </c>
      <c r="X4938" s="59" t="str">
        <f t="shared" si="620"/>
        <v/>
      </c>
      <c r="AC4938" s="50">
        <f t="shared" si="621"/>
        <v>0</v>
      </c>
      <c r="AD4938" s="43">
        <f t="shared" si="622"/>
        <v>0</v>
      </c>
      <c r="AE4938" s="50">
        <f t="shared" si="623"/>
        <v>0</v>
      </c>
    </row>
    <row r="4939" spans="1:31">
      <c r="A4939" s="59" t="str">
        <f t="shared" si="618"/>
        <v/>
      </c>
      <c r="B4939" s="59" t="str">
        <f t="shared" si="616"/>
        <v/>
      </c>
      <c r="V4939" s="59" t="str">
        <f t="shared" si="619"/>
        <v/>
      </c>
      <c r="W4939" s="59" t="str">
        <f t="shared" si="617"/>
        <v/>
      </c>
      <c r="X4939" s="59" t="str">
        <f t="shared" si="620"/>
        <v/>
      </c>
      <c r="AC4939" s="50">
        <f t="shared" si="621"/>
        <v>0</v>
      </c>
      <c r="AD4939" s="43">
        <f t="shared" si="622"/>
        <v>0</v>
      </c>
      <c r="AE4939" s="50">
        <f t="shared" si="623"/>
        <v>0</v>
      </c>
    </row>
    <row r="4940" spans="1:31">
      <c r="A4940" s="59" t="str">
        <f t="shared" si="618"/>
        <v/>
      </c>
      <c r="B4940" s="59" t="str">
        <f t="shared" si="616"/>
        <v/>
      </c>
      <c r="V4940" s="59" t="str">
        <f t="shared" si="619"/>
        <v/>
      </c>
      <c r="W4940" s="59" t="str">
        <f t="shared" si="617"/>
        <v/>
      </c>
      <c r="X4940" s="59" t="str">
        <f t="shared" si="620"/>
        <v/>
      </c>
      <c r="AC4940" s="50">
        <f t="shared" si="621"/>
        <v>0</v>
      </c>
      <c r="AD4940" s="43">
        <f t="shared" si="622"/>
        <v>0</v>
      </c>
      <c r="AE4940" s="50">
        <f t="shared" si="623"/>
        <v>0</v>
      </c>
    </row>
    <row r="4941" spans="1:31">
      <c r="A4941" s="59" t="str">
        <f t="shared" si="618"/>
        <v/>
      </c>
      <c r="B4941" s="59" t="str">
        <f t="shared" si="616"/>
        <v/>
      </c>
      <c r="V4941" s="59" t="str">
        <f t="shared" si="619"/>
        <v/>
      </c>
      <c r="W4941" s="59" t="str">
        <f t="shared" si="617"/>
        <v/>
      </c>
      <c r="X4941" s="59" t="str">
        <f t="shared" si="620"/>
        <v/>
      </c>
      <c r="AC4941" s="50">
        <f t="shared" si="621"/>
        <v>0</v>
      </c>
      <c r="AD4941" s="43">
        <f t="shared" si="622"/>
        <v>0</v>
      </c>
      <c r="AE4941" s="50">
        <f t="shared" si="623"/>
        <v>0</v>
      </c>
    </row>
    <row r="4942" spans="1:31">
      <c r="A4942" s="59" t="str">
        <f t="shared" si="618"/>
        <v/>
      </c>
      <c r="B4942" s="59" t="str">
        <f t="shared" si="616"/>
        <v/>
      </c>
      <c r="V4942" s="59" t="str">
        <f t="shared" si="619"/>
        <v/>
      </c>
      <c r="W4942" s="59" t="str">
        <f t="shared" si="617"/>
        <v/>
      </c>
      <c r="X4942" s="59" t="str">
        <f t="shared" si="620"/>
        <v/>
      </c>
      <c r="AC4942" s="50">
        <f t="shared" si="621"/>
        <v>0</v>
      </c>
      <c r="AD4942" s="43">
        <f t="shared" si="622"/>
        <v>0</v>
      </c>
      <c r="AE4942" s="50">
        <f t="shared" si="623"/>
        <v>0</v>
      </c>
    </row>
    <row r="4943" spans="1:31">
      <c r="A4943" s="59" t="str">
        <f t="shared" si="618"/>
        <v/>
      </c>
      <c r="B4943" s="59" t="str">
        <f t="shared" si="616"/>
        <v/>
      </c>
      <c r="V4943" s="59" t="str">
        <f t="shared" si="619"/>
        <v/>
      </c>
      <c r="W4943" s="59" t="str">
        <f t="shared" si="617"/>
        <v/>
      </c>
      <c r="X4943" s="59" t="str">
        <f t="shared" si="620"/>
        <v/>
      </c>
      <c r="AC4943" s="50">
        <f t="shared" si="621"/>
        <v>0</v>
      </c>
      <c r="AD4943" s="43">
        <f t="shared" si="622"/>
        <v>0</v>
      </c>
      <c r="AE4943" s="50">
        <f t="shared" si="623"/>
        <v>0</v>
      </c>
    </row>
    <row r="4944" spans="1:31">
      <c r="A4944" s="59" t="str">
        <f t="shared" si="618"/>
        <v/>
      </c>
      <c r="B4944" s="59" t="str">
        <f t="shared" si="616"/>
        <v/>
      </c>
      <c r="V4944" s="59" t="str">
        <f t="shared" si="619"/>
        <v/>
      </c>
      <c r="W4944" s="59" t="str">
        <f t="shared" si="617"/>
        <v/>
      </c>
      <c r="X4944" s="59" t="str">
        <f t="shared" si="620"/>
        <v/>
      </c>
      <c r="AC4944" s="50">
        <f t="shared" si="621"/>
        <v>0</v>
      </c>
      <c r="AD4944" s="43">
        <f t="shared" si="622"/>
        <v>0</v>
      </c>
      <c r="AE4944" s="50">
        <f t="shared" si="623"/>
        <v>0</v>
      </c>
    </row>
    <row r="4945" spans="1:31">
      <c r="A4945" s="59" t="str">
        <f t="shared" si="618"/>
        <v/>
      </c>
      <c r="B4945" s="59" t="str">
        <f t="shared" si="616"/>
        <v/>
      </c>
      <c r="V4945" s="59" t="str">
        <f t="shared" si="619"/>
        <v/>
      </c>
      <c r="W4945" s="59" t="str">
        <f t="shared" si="617"/>
        <v/>
      </c>
      <c r="X4945" s="59" t="str">
        <f t="shared" si="620"/>
        <v/>
      </c>
      <c r="AC4945" s="50">
        <f t="shared" si="621"/>
        <v>0</v>
      </c>
      <c r="AD4945" s="43">
        <f t="shared" si="622"/>
        <v>0</v>
      </c>
      <c r="AE4945" s="50">
        <f t="shared" si="623"/>
        <v>0</v>
      </c>
    </row>
    <row r="4946" spans="1:31">
      <c r="A4946" s="59" t="str">
        <f t="shared" si="618"/>
        <v/>
      </c>
      <c r="B4946" s="59" t="str">
        <f t="shared" si="616"/>
        <v/>
      </c>
      <c r="V4946" s="59" t="str">
        <f t="shared" si="619"/>
        <v/>
      </c>
      <c r="W4946" s="59" t="str">
        <f t="shared" si="617"/>
        <v/>
      </c>
      <c r="X4946" s="59" t="str">
        <f t="shared" si="620"/>
        <v/>
      </c>
      <c r="AC4946" s="50">
        <f t="shared" si="621"/>
        <v>0</v>
      </c>
      <c r="AD4946" s="43">
        <f t="shared" si="622"/>
        <v>0</v>
      </c>
      <c r="AE4946" s="50">
        <f t="shared" si="623"/>
        <v>0</v>
      </c>
    </row>
    <row r="4947" spans="1:31">
      <c r="A4947" s="59" t="str">
        <f t="shared" si="618"/>
        <v/>
      </c>
      <c r="B4947" s="59" t="str">
        <f t="shared" si="616"/>
        <v/>
      </c>
      <c r="V4947" s="59" t="str">
        <f t="shared" si="619"/>
        <v/>
      </c>
      <c r="W4947" s="59" t="str">
        <f t="shared" si="617"/>
        <v/>
      </c>
      <c r="X4947" s="59" t="str">
        <f t="shared" si="620"/>
        <v/>
      </c>
      <c r="AC4947" s="50">
        <f t="shared" si="621"/>
        <v>0</v>
      </c>
      <c r="AD4947" s="43">
        <f t="shared" si="622"/>
        <v>0</v>
      </c>
      <c r="AE4947" s="50">
        <f t="shared" si="623"/>
        <v>0</v>
      </c>
    </row>
    <row r="4948" spans="1:31">
      <c r="A4948" s="59" t="str">
        <f t="shared" si="618"/>
        <v/>
      </c>
      <c r="B4948" s="59" t="str">
        <f t="shared" si="616"/>
        <v/>
      </c>
      <c r="V4948" s="59" t="str">
        <f t="shared" si="619"/>
        <v/>
      </c>
      <c r="W4948" s="59" t="str">
        <f t="shared" si="617"/>
        <v/>
      </c>
      <c r="X4948" s="59" t="str">
        <f t="shared" si="620"/>
        <v/>
      </c>
      <c r="AC4948" s="50">
        <f t="shared" si="621"/>
        <v>0</v>
      </c>
      <c r="AD4948" s="43">
        <f t="shared" si="622"/>
        <v>0</v>
      </c>
      <c r="AE4948" s="50">
        <f t="shared" si="623"/>
        <v>0</v>
      </c>
    </row>
    <row r="4949" spans="1:31">
      <c r="A4949" s="59" t="str">
        <f t="shared" si="618"/>
        <v/>
      </c>
      <c r="B4949" s="59" t="str">
        <f t="shared" si="616"/>
        <v/>
      </c>
      <c r="V4949" s="59" t="str">
        <f t="shared" si="619"/>
        <v/>
      </c>
      <c r="W4949" s="59" t="str">
        <f t="shared" si="617"/>
        <v/>
      </c>
      <c r="X4949" s="59" t="str">
        <f t="shared" si="620"/>
        <v/>
      </c>
      <c r="AC4949" s="50">
        <f t="shared" si="621"/>
        <v>0</v>
      </c>
      <c r="AD4949" s="43">
        <f t="shared" si="622"/>
        <v>0</v>
      </c>
      <c r="AE4949" s="50">
        <f t="shared" si="623"/>
        <v>0</v>
      </c>
    </row>
    <row r="4950" spans="1:31">
      <c r="A4950" s="59" t="str">
        <f t="shared" si="618"/>
        <v/>
      </c>
      <c r="B4950" s="59" t="str">
        <f t="shared" si="616"/>
        <v/>
      </c>
      <c r="V4950" s="59" t="str">
        <f t="shared" si="619"/>
        <v/>
      </c>
      <c r="W4950" s="59" t="str">
        <f t="shared" si="617"/>
        <v/>
      </c>
      <c r="X4950" s="59" t="str">
        <f t="shared" si="620"/>
        <v/>
      </c>
      <c r="AC4950" s="50">
        <f t="shared" si="621"/>
        <v>0</v>
      </c>
      <c r="AD4950" s="43">
        <f t="shared" si="622"/>
        <v>0</v>
      </c>
      <c r="AE4950" s="50">
        <f t="shared" si="623"/>
        <v>0</v>
      </c>
    </row>
    <row r="4951" spans="1:31">
      <c r="A4951" s="59" t="str">
        <f t="shared" si="618"/>
        <v/>
      </c>
      <c r="B4951" s="59" t="str">
        <f t="shared" si="616"/>
        <v/>
      </c>
      <c r="V4951" s="59" t="str">
        <f t="shared" si="619"/>
        <v/>
      </c>
      <c r="W4951" s="59" t="str">
        <f t="shared" si="617"/>
        <v/>
      </c>
      <c r="X4951" s="59" t="str">
        <f t="shared" si="620"/>
        <v/>
      </c>
      <c r="AC4951" s="50">
        <f t="shared" si="621"/>
        <v>0</v>
      </c>
      <c r="AD4951" s="43">
        <f t="shared" si="622"/>
        <v>0</v>
      </c>
      <c r="AE4951" s="50">
        <f t="shared" si="623"/>
        <v>0</v>
      </c>
    </row>
    <row r="4952" spans="1:31">
      <c r="A4952" s="59" t="str">
        <f t="shared" si="618"/>
        <v/>
      </c>
      <c r="B4952" s="59" t="str">
        <f t="shared" si="616"/>
        <v/>
      </c>
      <c r="V4952" s="59" t="str">
        <f t="shared" si="619"/>
        <v/>
      </c>
      <c r="W4952" s="59" t="str">
        <f t="shared" si="617"/>
        <v/>
      </c>
      <c r="X4952" s="59" t="str">
        <f t="shared" si="620"/>
        <v/>
      </c>
      <c r="AC4952" s="50">
        <f t="shared" si="621"/>
        <v>0</v>
      </c>
      <c r="AD4952" s="43">
        <f t="shared" si="622"/>
        <v>0</v>
      </c>
      <c r="AE4952" s="50">
        <f t="shared" si="623"/>
        <v>0</v>
      </c>
    </row>
    <row r="4953" spans="1:31">
      <c r="A4953" s="59" t="str">
        <f t="shared" si="618"/>
        <v/>
      </c>
      <c r="B4953" s="59" t="str">
        <f t="shared" si="616"/>
        <v/>
      </c>
      <c r="V4953" s="59" t="str">
        <f t="shared" si="619"/>
        <v/>
      </c>
      <c r="W4953" s="59" t="str">
        <f t="shared" si="617"/>
        <v/>
      </c>
      <c r="X4953" s="59" t="str">
        <f t="shared" si="620"/>
        <v/>
      </c>
      <c r="AC4953" s="50">
        <f t="shared" si="621"/>
        <v>0</v>
      </c>
      <c r="AD4953" s="43">
        <f t="shared" si="622"/>
        <v>0</v>
      </c>
      <c r="AE4953" s="50">
        <f t="shared" si="623"/>
        <v>0</v>
      </c>
    </row>
    <row r="4954" spans="1:31">
      <c r="A4954" s="59" t="str">
        <f t="shared" si="618"/>
        <v/>
      </c>
      <c r="B4954" s="59" t="str">
        <f t="shared" si="616"/>
        <v/>
      </c>
      <c r="V4954" s="59" t="str">
        <f t="shared" si="619"/>
        <v/>
      </c>
      <c r="W4954" s="59" t="str">
        <f t="shared" si="617"/>
        <v/>
      </c>
      <c r="X4954" s="59" t="str">
        <f t="shared" si="620"/>
        <v/>
      </c>
      <c r="AC4954" s="50">
        <f t="shared" si="621"/>
        <v>0</v>
      </c>
      <c r="AD4954" s="43">
        <f t="shared" si="622"/>
        <v>0</v>
      </c>
      <c r="AE4954" s="50">
        <f t="shared" si="623"/>
        <v>0</v>
      </c>
    </row>
    <row r="4955" spans="1:31">
      <c r="A4955" s="59" t="str">
        <f t="shared" si="618"/>
        <v/>
      </c>
      <c r="B4955" s="59" t="str">
        <f t="shared" si="616"/>
        <v/>
      </c>
      <c r="V4955" s="59" t="str">
        <f t="shared" si="619"/>
        <v/>
      </c>
      <c r="W4955" s="59" t="str">
        <f t="shared" si="617"/>
        <v/>
      </c>
      <c r="X4955" s="59" t="str">
        <f t="shared" si="620"/>
        <v/>
      </c>
      <c r="AC4955" s="50">
        <f t="shared" si="621"/>
        <v>0</v>
      </c>
      <c r="AD4955" s="43">
        <f t="shared" si="622"/>
        <v>0</v>
      </c>
      <c r="AE4955" s="50">
        <f t="shared" si="623"/>
        <v>0</v>
      </c>
    </row>
    <row r="4956" spans="1:31">
      <c r="A4956" s="59" t="str">
        <f t="shared" si="618"/>
        <v/>
      </c>
      <c r="B4956" s="59" t="str">
        <f t="shared" si="616"/>
        <v/>
      </c>
      <c r="V4956" s="59" t="str">
        <f t="shared" si="619"/>
        <v/>
      </c>
      <c r="W4956" s="59" t="str">
        <f t="shared" si="617"/>
        <v/>
      </c>
      <c r="X4956" s="59" t="str">
        <f t="shared" si="620"/>
        <v/>
      </c>
      <c r="AC4956" s="50">
        <f t="shared" si="621"/>
        <v>0</v>
      </c>
      <c r="AD4956" s="43">
        <f t="shared" si="622"/>
        <v>0</v>
      </c>
      <c r="AE4956" s="50">
        <f t="shared" si="623"/>
        <v>0</v>
      </c>
    </row>
    <row r="4957" spans="1:31">
      <c r="A4957" s="59" t="str">
        <f t="shared" si="618"/>
        <v/>
      </c>
      <c r="B4957" s="59" t="str">
        <f t="shared" si="616"/>
        <v/>
      </c>
      <c r="V4957" s="59" t="str">
        <f t="shared" si="619"/>
        <v/>
      </c>
      <c r="W4957" s="59" t="str">
        <f t="shared" si="617"/>
        <v/>
      </c>
      <c r="X4957" s="59" t="str">
        <f t="shared" si="620"/>
        <v/>
      </c>
      <c r="AC4957" s="50">
        <f t="shared" si="621"/>
        <v>0</v>
      </c>
      <c r="AD4957" s="43">
        <f t="shared" si="622"/>
        <v>0</v>
      </c>
      <c r="AE4957" s="50">
        <f t="shared" si="623"/>
        <v>0</v>
      </c>
    </row>
    <row r="4958" spans="1:31">
      <c r="A4958" s="59" t="str">
        <f t="shared" si="618"/>
        <v/>
      </c>
      <c r="B4958" s="59" t="str">
        <f t="shared" si="616"/>
        <v/>
      </c>
      <c r="V4958" s="59" t="str">
        <f t="shared" si="619"/>
        <v/>
      </c>
      <c r="W4958" s="59" t="str">
        <f t="shared" si="617"/>
        <v/>
      </c>
      <c r="X4958" s="59" t="str">
        <f t="shared" si="620"/>
        <v/>
      </c>
      <c r="AC4958" s="50">
        <f t="shared" si="621"/>
        <v>0</v>
      </c>
      <c r="AD4958" s="43">
        <f t="shared" si="622"/>
        <v>0</v>
      </c>
      <c r="AE4958" s="50">
        <f t="shared" si="623"/>
        <v>0</v>
      </c>
    </row>
    <row r="4959" spans="1:31">
      <c r="A4959" s="59" t="str">
        <f t="shared" si="618"/>
        <v/>
      </c>
      <c r="B4959" s="59" t="str">
        <f t="shared" si="616"/>
        <v/>
      </c>
      <c r="V4959" s="59" t="str">
        <f t="shared" si="619"/>
        <v/>
      </c>
      <c r="W4959" s="59" t="str">
        <f t="shared" si="617"/>
        <v/>
      </c>
      <c r="X4959" s="59" t="str">
        <f t="shared" si="620"/>
        <v/>
      </c>
      <c r="AC4959" s="50">
        <f t="shared" si="621"/>
        <v>0</v>
      </c>
      <c r="AD4959" s="43">
        <f t="shared" si="622"/>
        <v>0</v>
      </c>
      <c r="AE4959" s="50">
        <f t="shared" si="623"/>
        <v>0</v>
      </c>
    </row>
    <row r="4960" spans="1:31">
      <c r="A4960" s="59" t="str">
        <f t="shared" si="618"/>
        <v/>
      </c>
      <c r="B4960" s="59" t="str">
        <f t="shared" si="616"/>
        <v/>
      </c>
      <c r="V4960" s="59" t="str">
        <f t="shared" si="619"/>
        <v/>
      </c>
      <c r="W4960" s="59" t="str">
        <f t="shared" si="617"/>
        <v/>
      </c>
      <c r="X4960" s="59" t="str">
        <f t="shared" si="620"/>
        <v/>
      </c>
      <c r="AC4960" s="50">
        <f t="shared" si="621"/>
        <v>0</v>
      </c>
      <c r="AD4960" s="43">
        <f t="shared" si="622"/>
        <v>0</v>
      </c>
      <c r="AE4960" s="50">
        <f t="shared" si="623"/>
        <v>0</v>
      </c>
    </row>
    <row r="4961" spans="1:31">
      <c r="A4961" s="59" t="str">
        <f t="shared" si="618"/>
        <v/>
      </c>
      <c r="B4961" s="59" t="str">
        <f t="shared" ref="B4961:B5024" si="624">IF(C4961&lt;&gt;"",LEFT(C4961,9),"")</f>
        <v/>
      </c>
      <c r="V4961" s="59" t="str">
        <f t="shared" si="619"/>
        <v/>
      </c>
      <c r="W4961" s="59" t="str">
        <f t="shared" si="617"/>
        <v/>
      </c>
      <c r="X4961" s="59" t="str">
        <f t="shared" si="620"/>
        <v/>
      </c>
      <c r="AC4961" s="50">
        <f t="shared" si="621"/>
        <v>0</v>
      </c>
      <c r="AD4961" s="43">
        <f t="shared" si="622"/>
        <v>0</v>
      </c>
      <c r="AE4961" s="50">
        <f t="shared" si="623"/>
        <v>0</v>
      </c>
    </row>
    <row r="4962" spans="1:31">
      <c r="A4962" s="59" t="str">
        <f t="shared" si="618"/>
        <v/>
      </c>
      <c r="B4962" s="59" t="str">
        <f t="shared" si="624"/>
        <v/>
      </c>
      <c r="V4962" s="59" t="str">
        <f t="shared" si="619"/>
        <v/>
      </c>
      <c r="W4962" s="59" t="str">
        <f t="shared" si="617"/>
        <v/>
      </c>
      <c r="X4962" s="59" t="str">
        <f t="shared" si="620"/>
        <v/>
      </c>
      <c r="AC4962" s="50">
        <f t="shared" si="621"/>
        <v>0</v>
      </c>
      <c r="AD4962" s="43">
        <f t="shared" si="622"/>
        <v>0</v>
      </c>
      <c r="AE4962" s="50">
        <f t="shared" si="623"/>
        <v>0</v>
      </c>
    </row>
    <row r="4963" spans="1:31">
      <c r="A4963" s="59" t="str">
        <f t="shared" si="618"/>
        <v/>
      </c>
      <c r="B4963" s="59" t="str">
        <f t="shared" si="624"/>
        <v/>
      </c>
      <c r="V4963" s="59" t="str">
        <f t="shared" si="619"/>
        <v/>
      </c>
      <c r="W4963" s="59" t="str">
        <f t="shared" si="617"/>
        <v/>
      </c>
      <c r="X4963" s="59" t="str">
        <f t="shared" si="620"/>
        <v/>
      </c>
      <c r="AC4963" s="50">
        <f t="shared" si="621"/>
        <v>0</v>
      </c>
      <c r="AD4963" s="43">
        <f t="shared" si="622"/>
        <v>0</v>
      </c>
      <c r="AE4963" s="50">
        <f t="shared" si="623"/>
        <v>0</v>
      </c>
    </row>
    <row r="4964" spans="1:31">
      <c r="A4964" s="59" t="str">
        <f t="shared" si="618"/>
        <v/>
      </c>
      <c r="B4964" s="59" t="str">
        <f t="shared" si="624"/>
        <v/>
      </c>
      <c r="V4964" s="59" t="str">
        <f t="shared" si="619"/>
        <v/>
      </c>
      <c r="W4964" s="59" t="str">
        <f t="shared" si="617"/>
        <v/>
      </c>
      <c r="X4964" s="59" t="str">
        <f t="shared" si="620"/>
        <v/>
      </c>
      <c r="AC4964" s="50">
        <f t="shared" si="621"/>
        <v>0</v>
      </c>
      <c r="AD4964" s="43">
        <f t="shared" si="622"/>
        <v>0</v>
      </c>
      <c r="AE4964" s="50">
        <f t="shared" si="623"/>
        <v>0</v>
      </c>
    </row>
    <row r="4965" spans="1:31">
      <c r="A4965" s="59" t="str">
        <f t="shared" si="618"/>
        <v/>
      </c>
      <c r="B4965" s="59" t="str">
        <f t="shared" si="624"/>
        <v/>
      </c>
      <c r="V4965" s="59" t="str">
        <f t="shared" si="619"/>
        <v/>
      </c>
      <c r="W4965" s="59" t="str">
        <f t="shared" si="617"/>
        <v/>
      </c>
      <c r="X4965" s="59" t="str">
        <f t="shared" si="620"/>
        <v/>
      </c>
      <c r="AC4965" s="50">
        <f t="shared" si="621"/>
        <v>0</v>
      </c>
      <c r="AD4965" s="43">
        <f t="shared" si="622"/>
        <v>0</v>
      </c>
      <c r="AE4965" s="50">
        <f t="shared" si="623"/>
        <v>0</v>
      </c>
    </row>
    <row r="4966" spans="1:31">
      <c r="A4966" s="59" t="str">
        <f t="shared" si="618"/>
        <v/>
      </c>
      <c r="B4966" s="59" t="str">
        <f t="shared" si="624"/>
        <v/>
      </c>
      <c r="V4966" s="59" t="str">
        <f t="shared" si="619"/>
        <v/>
      </c>
      <c r="W4966" s="59" t="str">
        <f t="shared" si="617"/>
        <v/>
      </c>
      <c r="X4966" s="59" t="str">
        <f t="shared" si="620"/>
        <v/>
      </c>
      <c r="AC4966" s="50">
        <f t="shared" si="621"/>
        <v>0</v>
      </c>
      <c r="AD4966" s="43">
        <f t="shared" si="622"/>
        <v>0</v>
      </c>
      <c r="AE4966" s="50">
        <f t="shared" si="623"/>
        <v>0</v>
      </c>
    </row>
    <row r="4967" spans="1:31">
      <c r="A4967" s="59" t="str">
        <f t="shared" si="618"/>
        <v/>
      </c>
      <c r="B4967" s="59" t="str">
        <f t="shared" si="624"/>
        <v/>
      </c>
      <c r="V4967" s="59" t="str">
        <f t="shared" si="619"/>
        <v/>
      </c>
      <c r="W4967" s="59" t="str">
        <f t="shared" si="617"/>
        <v/>
      </c>
      <c r="X4967" s="59" t="str">
        <f t="shared" si="620"/>
        <v/>
      </c>
      <c r="AC4967" s="50">
        <f t="shared" si="621"/>
        <v>0</v>
      </c>
      <c r="AD4967" s="43">
        <f t="shared" si="622"/>
        <v>0</v>
      </c>
      <c r="AE4967" s="50">
        <f t="shared" si="623"/>
        <v>0</v>
      </c>
    </row>
    <row r="4968" spans="1:31">
      <c r="A4968" s="59" t="str">
        <f t="shared" si="618"/>
        <v/>
      </c>
      <c r="B4968" s="59" t="str">
        <f t="shared" si="624"/>
        <v/>
      </c>
      <c r="V4968" s="59" t="str">
        <f t="shared" si="619"/>
        <v/>
      </c>
      <c r="W4968" s="59" t="str">
        <f t="shared" si="617"/>
        <v/>
      </c>
      <c r="X4968" s="59" t="str">
        <f t="shared" si="620"/>
        <v/>
      </c>
      <c r="AC4968" s="50">
        <f t="shared" si="621"/>
        <v>0</v>
      </c>
      <c r="AD4968" s="43">
        <f t="shared" si="622"/>
        <v>0</v>
      </c>
      <c r="AE4968" s="50">
        <f t="shared" si="623"/>
        <v>0</v>
      </c>
    </row>
    <row r="4969" spans="1:31">
      <c r="A4969" s="59" t="str">
        <f t="shared" si="618"/>
        <v/>
      </c>
      <c r="B4969" s="59" t="str">
        <f t="shared" si="624"/>
        <v/>
      </c>
      <c r="V4969" s="59" t="str">
        <f t="shared" si="619"/>
        <v/>
      </c>
      <c r="W4969" s="59" t="str">
        <f t="shared" si="617"/>
        <v/>
      </c>
      <c r="X4969" s="59" t="str">
        <f t="shared" si="620"/>
        <v/>
      </c>
      <c r="AC4969" s="50">
        <f t="shared" si="621"/>
        <v>0</v>
      </c>
      <c r="AD4969" s="43">
        <f t="shared" si="622"/>
        <v>0</v>
      </c>
      <c r="AE4969" s="50">
        <f t="shared" si="623"/>
        <v>0</v>
      </c>
    </row>
    <row r="4970" spans="1:31">
      <c r="A4970" s="59" t="str">
        <f t="shared" si="618"/>
        <v/>
      </c>
      <c r="B4970" s="59" t="str">
        <f t="shared" si="624"/>
        <v/>
      </c>
      <c r="V4970" s="59" t="str">
        <f t="shared" si="619"/>
        <v/>
      </c>
      <c r="W4970" s="59" t="str">
        <f t="shared" si="617"/>
        <v/>
      </c>
      <c r="X4970" s="59" t="str">
        <f t="shared" si="620"/>
        <v/>
      </c>
      <c r="AC4970" s="50">
        <f t="shared" si="621"/>
        <v>0</v>
      </c>
      <c r="AD4970" s="43">
        <f t="shared" si="622"/>
        <v>0</v>
      </c>
      <c r="AE4970" s="50">
        <f t="shared" si="623"/>
        <v>0</v>
      </c>
    </row>
    <row r="4971" spans="1:31">
      <c r="A4971" s="59" t="str">
        <f t="shared" si="618"/>
        <v/>
      </c>
      <c r="B4971" s="59" t="str">
        <f t="shared" si="624"/>
        <v/>
      </c>
      <c r="V4971" s="59" t="str">
        <f t="shared" si="619"/>
        <v/>
      </c>
      <c r="W4971" s="59" t="str">
        <f t="shared" si="617"/>
        <v/>
      </c>
      <c r="X4971" s="59" t="str">
        <f t="shared" si="620"/>
        <v/>
      </c>
      <c r="AC4971" s="50">
        <f t="shared" si="621"/>
        <v>0</v>
      </c>
      <c r="AD4971" s="43">
        <f t="shared" si="622"/>
        <v>0</v>
      </c>
      <c r="AE4971" s="50">
        <f t="shared" si="623"/>
        <v>0</v>
      </c>
    </row>
    <row r="4972" spans="1:31">
      <c r="A4972" s="59" t="str">
        <f t="shared" si="618"/>
        <v/>
      </c>
      <c r="B4972" s="59" t="str">
        <f t="shared" si="624"/>
        <v/>
      </c>
      <c r="V4972" s="59" t="str">
        <f t="shared" si="619"/>
        <v/>
      </c>
      <c r="W4972" s="59" t="str">
        <f t="shared" si="617"/>
        <v/>
      </c>
      <c r="X4972" s="59" t="str">
        <f t="shared" si="620"/>
        <v/>
      </c>
      <c r="AC4972" s="50">
        <f t="shared" si="621"/>
        <v>0</v>
      </c>
      <c r="AD4972" s="43">
        <f t="shared" si="622"/>
        <v>0</v>
      </c>
      <c r="AE4972" s="50">
        <f t="shared" si="623"/>
        <v>0</v>
      </c>
    </row>
    <row r="4973" spans="1:31">
      <c r="A4973" s="59" t="str">
        <f t="shared" si="618"/>
        <v/>
      </c>
      <c r="B4973" s="59" t="str">
        <f t="shared" si="624"/>
        <v/>
      </c>
      <c r="V4973" s="59" t="str">
        <f t="shared" si="619"/>
        <v/>
      </c>
      <c r="W4973" s="59" t="str">
        <f t="shared" si="617"/>
        <v/>
      </c>
      <c r="X4973" s="59" t="str">
        <f t="shared" si="620"/>
        <v/>
      </c>
      <c r="AC4973" s="50">
        <f t="shared" si="621"/>
        <v>0</v>
      </c>
      <c r="AD4973" s="43">
        <f t="shared" si="622"/>
        <v>0</v>
      </c>
      <c r="AE4973" s="50">
        <f t="shared" si="623"/>
        <v>0</v>
      </c>
    </row>
    <row r="4974" spans="1:31">
      <c r="A4974" s="59" t="str">
        <f t="shared" si="618"/>
        <v/>
      </c>
      <c r="B4974" s="59" t="str">
        <f t="shared" si="624"/>
        <v/>
      </c>
      <c r="V4974" s="59" t="str">
        <f t="shared" si="619"/>
        <v/>
      </c>
      <c r="W4974" s="59" t="str">
        <f t="shared" si="617"/>
        <v/>
      </c>
      <c r="X4974" s="59" t="str">
        <f t="shared" si="620"/>
        <v/>
      </c>
      <c r="AC4974" s="50">
        <f t="shared" si="621"/>
        <v>0</v>
      </c>
      <c r="AD4974" s="43">
        <f t="shared" si="622"/>
        <v>0</v>
      </c>
      <c r="AE4974" s="50">
        <f t="shared" si="623"/>
        <v>0</v>
      </c>
    </row>
    <row r="4975" spans="1:31">
      <c r="A4975" s="59" t="str">
        <f t="shared" si="618"/>
        <v/>
      </c>
      <c r="B4975" s="59" t="str">
        <f t="shared" si="624"/>
        <v/>
      </c>
      <c r="V4975" s="59" t="str">
        <f t="shared" si="619"/>
        <v/>
      </c>
      <c r="W4975" s="59" t="str">
        <f t="shared" si="617"/>
        <v/>
      </c>
      <c r="X4975" s="59" t="str">
        <f t="shared" si="620"/>
        <v/>
      </c>
      <c r="AC4975" s="50">
        <f t="shared" si="621"/>
        <v>0</v>
      </c>
      <c r="AD4975" s="43">
        <f t="shared" si="622"/>
        <v>0</v>
      </c>
      <c r="AE4975" s="50">
        <f t="shared" si="623"/>
        <v>0</v>
      </c>
    </row>
    <row r="4976" spans="1:31">
      <c r="A4976" s="59" t="str">
        <f t="shared" si="618"/>
        <v/>
      </c>
      <c r="B4976" s="59" t="str">
        <f t="shared" si="624"/>
        <v/>
      </c>
      <c r="V4976" s="59" t="str">
        <f t="shared" si="619"/>
        <v/>
      </c>
      <c r="W4976" s="59" t="str">
        <f t="shared" si="617"/>
        <v/>
      </c>
      <c r="X4976" s="59" t="str">
        <f t="shared" si="620"/>
        <v/>
      </c>
      <c r="AC4976" s="50">
        <f t="shared" si="621"/>
        <v>0</v>
      </c>
      <c r="AD4976" s="43">
        <f t="shared" si="622"/>
        <v>0</v>
      </c>
      <c r="AE4976" s="50">
        <f t="shared" si="623"/>
        <v>0</v>
      </c>
    </row>
    <row r="4977" spans="1:31">
      <c r="A4977" s="59" t="str">
        <f t="shared" si="618"/>
        <v/>
      </c>
      <c r="B4977" s="59" t="str">
        <f t="shared" si="624"/>
        <v/>
      </c>
      <c r="V4977" s="59" t="str">
        <f t="shared" si="619"/>
        <v/>
      </c>
      <c r="W4977" s="59" t="str">
        <f t="shared" si="617"/>
        <v/>
      </c>
      <c r="X4977" s="59" t="str">
        <f t="shared" si="620"/>
        <v/>
      </c>
      <c r="AC4977" s="50">
        <f t="shared" si="621"/>
        <v>0</v>
      </c>
      <c r="AD4977" s="43">
        <f t="shared" si="622"/>
        <v>0</v>
      </c>
      <c r="AE4977" s="50">
        <f t="shared" si="623"/>
        <v>0</v>
      </c>
    </row>
    <row r="4978" spans="1:31">
      <c r="A4978" s="59" t="str">
        <f t="shared" si="618"/>
        <v/>
      </c>
      <c r="B4978" s="59" t="str">
        <f t="shared" si="624"/>
        <v/>
      </c>
      <c r="V4978" s="59" t="str">
        <f t="shared" si="619"/>
        <v/>
      </c>
      <c r="W4978" s="59" t="str">
        <f t="shared" si="617"/>
        <v/>
      </c>
      <c r="X4978" s="59" t="str">
        <f t="shared" si="620"/>
        <v/>
      </c>
      <c r="AC4978" s="50">
        <f t="shared" si="621"/>
        <v>0</v>
      </c>
      <c r="AD4978" s="43">
        <f t="shared" si="622"/>
        <v>0</v>
      </c>
      <c r="AE4978" s="50">
        <f t="shared" si="623"/>
        <v>0</v>
      </c>
    </row>
    <row r="4979" spans="1:31">
      <c r="A4979" s="59" t="str">
        <f t="shared" si="618"/>
        <v/>
      </c>
      <c r="B4979" s="59" t="str">
        <f t="shared" si="624"/>
        <v/>
      </c>
      <c r="V4979" s="59" t="str">
        <f t="shared" si="619"/>
        <v/>
      </c>
      <c r="W4979" s="59" t="str">
        <f t="shared" si="617"/>
        <v/>
      </c>
      <c r="X4979" s="59" t="str">
        <f t="shared" si="620"/>
        <v/>
      </c>
      <c r="AC4979" s="50">
        <f t="shared" si="621"/>
        <v>0</v>
      </c>
      <c r="AD4979" s="43">
        <f t="shared" si="622"/>
        <v>0</v>
      </c>
      <c r="AE4979" s="50">
        <f t="shared" si="623"/>
        <v>0</v>
      </c>
    </row>
    <row r="4980" spans="1:31">
      <c r="A4980" s="59" t="str">
        <f t="shared" si="618"/>
        <v/>
      </c>
      <c r="B4980" s="59" t="str">
        <f t="shared" si="624"/>
        <v/>
      </c>
      <c r="V4980" s="59" t="str">
        <f t="shared" si="619"/>
        <v/>
      </c>
      <c r="W4980" s="59" t="str">
        <f t="shared" si="617"/>
        <v/>
      </c>
      <c r="X4980" s="59" t="str">
        <f t="shared" si="620"/>
        <v/>
      </c>
      <c r="AC4980" s="50">
        <f t="shared" si="621"/>
        <v>0</v>
      </c>
      <c r="AD4980" s="43">
        <f t="shared" si="622"/>
        <v>0</v>
      </c>
      <c r="AE4980" s="50">
        <f t="shared" si="623"/>
        <v>0</v>
      </c>
    </row>
    <row r="4981" spans="1:31">
      <c r="A4981" s="59" t="str">
        <f t="shared" si="618"/>
        <v/>
      </c>
      <c r="B4981" s="59" t="str">
        <f t="shared" si="624"/>
        <v/>
      </c>
      <c r="V4981" s="59" t="str">
        <f t="shared" si="619"/>
        <v/>
      </c>
      <c r="W4981" s="59" t="str">
        <f t="shared" si="617"/>
        <v/>
      </c>
      <c r="X4981" s="59" t="str">
        <f t="shared" si="620"/>
        <v/>
      </c>
      <c r="AC4981" s="50">
        <f t="shared" si="621"/>
        <v>0</v>
      </c>
      <c r="AD4981" s="43">
        <f t="shared" si="622"/>
        <v>0</v>
      </c>
      <c r="AE4981" s="50">
        <f t="shared" si="623"/>
        <v>0</v>
      </c>
    </row>
    <row r="4982" spans="1:31">
      <c r="A4982" s="59" t="str">
        <f t="shared" si="618"/>
        <v/>
      </c>
      <c r="B4982" s="59" t="str">
        <f t="shared" si="624"/>
        <v/>
      </c>
      <c r="V4982" s="59" t="str">
        <f t="shared" si="619"/>
        <v/>
      </c>
      <c r="W4982" s="59" t="str">
        <f t="shared" si="617"/>
        <v/>
      </c>
      <c r="X4982" s="59" t="str">
        <f t="shared" si="620"/>
        <v/>
      </c>
      <c r="AC4982" s="50">
        <f t="shared" si="621"/>
        <v>0</v>
      </c>
      <c r="AD4982" s="43">
        <f t="shared" si="622"/>
        <v>0</v>
      </c>
      <c r="AE4982" s="50">
        <f t="shared" si="623"/>
        <v>0</v>
      </c>
    </row>
    <row r="4983" spans="1:31">
      <c r="A4983" s="59" t="str">
        <f t="shared" si="618"/>
        <v/>
      </c>
      <c r="B4983" s="59" t="str">
        <f t="shared" si="624"/>
        <v/>
      </c>
      <c r="V4983" s="59" t="str">
        <f t="shared" si="619"/>
        <v/>
      </c>
      <c r="W4983" s="59" t="str">
        <f t="shared" si="617"/>
        <v/>
      </c>
      <c r="X4983" s="59" t="str">
        <f t="shared" si="620"/>
        <v/>
      </c>
      <c r="AC4983" s="50">
        <f t="shared" si="621"/>
        <v>0</v>
      </c>
      <c r="AD4983" s="43">
        <f t="shared" si="622"/>
        <v>0</v>
      </c>
      <c r="AE4983" s="50">
        <f t="shared" si="623"/>
        <v>0</v>
      </c>
    </row>
    <row r="4984" spans="1:31">
      <c r="A4984" s="59" t="str">
        <f t="shared" si="618"/>
        <v/>
      </c>
      <c r="B4984" s="59" t="str">
        <f t="shared" si="624"/>
        <v/>
      </c>
      <c r="V4984" s="59" t="str">
        <f t="shared" si="619"/>
        <v/>
      </c>
      <c r="W4984" s="59" t="str">
        <f t="shared" si="617"/>
        <v/>
      </c>
      <c r="X4984" s="59" t="str">
        <f t="shared" si="620"/>
        <v/>
      </c>
      <c r="AC4984" s="50">
        <f t="shared" si="621"/>
        <v>0</v>
      </c>
      <c r="AD4984" s="43">
        <f t="shared" si="622"/>
        <v>0</v>
      </c>
      <c r="AE4984" s="50">
        <f t="shared" si="623"/>
        <v>0</v>
      </c>
    </row>
    <row r="4985" spans="1:31">
      <c r="A4985" s="59" t="str">
        <f t="shared" si="618"/>
        <v/>
      </c>
      <c r="B4985" s="59" t="str">
        <f t="shared" si="624"/>
        <v/>
      </c>
      <c r="V4985" s="59" t="str">
        <f t="shared" si="619"/>
        <v/>
      </c>
      <c r="W4985" s="59" t="str">
        <f t="shared" si="617"/>
        <v/>
      </c>
      <c r="X4985" s="59" t="str">
        <f t="shared" si="620"/>
        <v/>
      </c>
      <c r="AC4985" s="50">
        <f t="shared" si="621"/>
        <v>0</v>
      </c>
      <c r="AD4985" s="43">
        <f t="shared" si="622"/>
        <v>0</v>
      </c>
      <c r="AE4985" s="50">
        <f t="shared" si="623"/>
        <v>0</v>
      </c>
    </row>
    <row r="4986" spans="1:31">
      <c r="A4986" s="59" t="str">
        <f t="shared" si="618"/>
        <v/>
      </c>
      <c r="B4986" s="59" t="str">
        <f t="shared" si="624"/>
        <v/>
      </c>
      <c r="V4986" s="59" t="str">
        <f t="shared" si="619"/>
        <v/>
      </c>
      <c r="W4986" s="59" t="str">
        <f t="shared" si="617"/>
        <v/>
      </c>
      <c r="X4986" s="59" t="str">
        <f t="shared" si="620"/>
        <v/>
      </c>
      <c r="AC4986" s="50">
        <f t="shared" si="621"/>
        <v>0</v>
      </c>
      <c r="AD4986" s="43">
        <f t="shared" si="622"/>
        <v>0</v>
      </c>
      <c r="AE4986" s="50">
        <f t="shared" si="623"/>
        <v>0</v>
      </c>
    </row>
    <row r="4987" spans="1:31">
      <c r="A4987" s="59" t="str">
        <f t="shared" si="618"/>
        <v/>
      </c>
      <c r="B4987" s="59" t="str">
        <f t="shared" si="624"/>
        <v/>
      </c>
      <c r="V4987" s="59" t="str">
        <f t="shared" si="619"/>
        <v/>
      </c>
      <c r="W4987" s="59" t="str">
        <f t="shared" si="617"/>
        <v/>
      </c>
      <c r="X4987" s="59" t="str">
        <f t="shared" si="620"/>
        <v/>
      </c>
      <c r="AC4987" s="50">
        <f t="shared" si="621"/>
        <v>0</v>
      </c>
      <c r="AD4987" s="43">
        <f t="shared" si="622"/>
        <v>0</v>
      </c>
      <c r="AE4987" s="50">
        <f t="shared" si="623"/>
        <v>0</v>
      </c>
    </row>
    <row r="4988" spans="1:31">
      <c r="A4988" s="59" t="str">
        <f t="shared" si="618"/>
        <v/>
      </c>
      <c r="B4988" s="59" t="str">
        <f t="shared" si="624"/>
        <v/>
      </c>
      <c r="V4988" s="59" t="str">
        <f t="shared" si="619"/>
        <v/>
      </c>
      <c r="W4988" s="59" t="str">
        <f t="shared" si="617"/>
        <v/>
      </c>
      <c r="X4988" s="59" t="str">
        <f t="shared" si="620"/>
        <v/>
      </c>
      <c r="AC4988" s="50">
        <f t="shared" si="621"/>
        <v>0</v>
      </c>
      <c r="AD4988" s="43">
        <f t="shared" si="622"/>
        <v>0</v>
      </c>
      <c r="AE4988" s="50">
        <f t="shared" si="623"/>
        <v>0</v>
      </c>
    </row>
    <row r="4989" spans="1:31">
      <c r="A4989" s="59" t="str">
        <f t="shared" si="618"/>
        <v/>
      </c>
      <c r="B4989" s="59" t="str">
        <f t="shared" si="624"/>
        <v/>
      </c>
      <c r="V4989" s="59" t="str">
        <f t="shared" si="619"/>
        <v/>
      </c>
      <c r="W4989" s="59" t="str">
        <f t="shared" si="617"/>
        <v/>
      </c>
      <c r="X4989" s="59" t="str">
        <f t="shared" si="620"/>
        <v/>
      </c>
      <c r="AC4989" s="50">
        <f t="shared" si="621"/>
        <v>0</v>
      </c>
      <c r="AD4989" s="43">
        <f t="shared" si="622"/>
        <v>0</v>
      </c>
      <c r="AE4989" s="50">
        <f t="shared" si="623"/>
        <v>0</v>
      </c>
    </row>
    <row r="4990" spans="1:31">
      <c r="A4990" s="59" t="str">
        <f t="shared" si="618"/>
        <v/>
      </c>
      <c r="B4990" s="59" t="str">
        <f t="shared" si="624"/>
        <v/>
      </c>
      <c r="V4990" s="59" t="str">
        <f t="shared" si="619"/>
        <v/>
      </c>
      <c r="W4990" s="59" t="str">
        <f t="shared" si="617"/>
        <v/>
      </c>
      <c r="X4990" s="59" t="str">
        <f t="shared" si="620"/>
        <v/>
      </c>
      <c r="AC4990" s="50">
        <f t="shared" si="621"/>
        <v>0</v>
      </c>
      <c r="AD4990" s="43">
        <f t="shared" si="622"/>
        <v>0</v>
      </c>
      <c r="AE4990" s="50">
        <f t="shared" si="623"/>
        <v>0</v>
      </c>
    </row>
    <row r="4991" spans="1:31">
      <c r="A4991" s="59" t="str">
        <f t="shared" si="618"/>
        <v/>
      </c>
      <c r="B4991" s="59" t="str">
        <f t="shared" si="624"/>
        <v/>
      </c>
      <c r="V4991" s="59" t="str">
        <f t="shared" si="619"/>
        <v/>
      </c>
      <c r="W4991" s="59" t="str">
        <f t="shared" si="617"/>
        <v/>
      </c>
      <c r="X4991" s="59" t="str">
        <f t="shared" si="620"/>
        <v/>
      </c>
      <c r="AC4991" s="50">
        <f t="shared" si="621"/>
        <v>0</v>
      </c>
      <c r="AD4991" s="43">
        <f t="shared" si="622"/>
        <v>0</v>
      </c>
      <c r="AE4991" s="50">
        <f t="shared" si="623"/>
        <v>0</v>
      </c>
    </row>
    <row r="4992" spans="1:31">
      <c r="A4992" s="59" t="str">
        <f t="shared" si="618"/>
        <v/>
      </c>
      <c r="B4992" s="59" t="str">
        <f t="shared" si="624"/>
        <v/>
      </c>
      <c r="V4992" s="59" t="str">
        <f t="shared" si="619"/>
        <v/>
      </c>
      <c r="W4992" s="59" t="str">
        <f t="shared" si="617"/>
        <v/>
      </c>
      <c r="X4992" s="59" t="str">
        <f t="shared" si="620"/>
        <v/>
      </c>
      <c r="AC4992" s="50">
        <f t="shared" si="621"/>
        <v>0</v>
      </c>
      <c r="AD4992" s="43">
        <f t="shared" si="622"/>
        <v>0</v>
      </c>
      <c r="AE4992" s="50">
        <f t="shared" si="623"/>
        <v>0</v>
      </c>
    </row>
    <row r="4993" spans="1:31">
      <c r="A4993" s="59" t="str">
        <f t="shared" si="618"/>
        <v/>
      </c>
      <c r="B4993" s="59" t="str">
        <f t="shared" si="624"/>
        <v/>
      </c>
      <c r="V4993" s="59" t="str">
        <f t="shared" si="619"/>
        <v/>
      </c>
      <c r="W4993" s="59" t="str">
        <f t="shared" si="617"/>
        <v/>
      </c>
      <c r="X4993" s="59" t="str">
        <f t="shared" si="620"/>
        <v/>
      </c>
      <c r="AC4993" s="50">
        <f t="shared" si="621"/>
        <v>0</v>
      </c>
      <c r="AD4993" s="43">
        <f t="shared" si="622"/>
        <v>0</v>
      </c>
      <c r="AE4993" s="50">
        <f t="shared" si="623"/>
        <v>0</v>
      </c>
    </row>
    <row r="4994" spans="1:31">
      <c r="A4994" s="59" t="str">
        <f t="shared" si="618"/>
        <v/>
      </c>
      <c r="B4994" s="59" t="str">
        <f t="shared" si="624"/>
        <v/>
      </c>
      <c r="V4994" s="59" t="str">
        <f t="shared" si="619"/>
        <v/>
      </c>
      <c r="W4994" s="59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59" t="str">
        <f t="shared" si="620"/>
        <v/>
      </c>
      <c r="AC4994" s="50">
        <f t="shared" si="621"/>
        <v>0</v>
      </c>
      <c r="AD4994" s="43">
        <f t="shared" si="622"/>
        <v>0</v>
      </c>
      <c r="AE4994" s="50">
        <f t="shared" si="623"/>
        <v>0</v>
      </c>
    </row>
    <row r="4995" spans="1:31">
      <c r="A4995" s="59" t="str">
        <f t="shared" ref="A4995:A5058" si="626">IF(G4995&amp;Q4995&lt;&gt;"",W4995&amp;Q4995,"")</f>
        <v/>
      </c>
      <c r="B4995" s="59" t="str">
        <f t="shared" si="624"/>
        <v/>
      </c>
      <c r="V4995" s="59" t="str">
        <f t="shared" ref="V4995:V5058" si="627">W4995&amp;H4995</f>
        <v/>
      </c>
      <c r="W4995" s="59" t="str">
        <f t="shared" si="625"/>
        <v/>
      </c>
      <c r="X4995" s="59" t="str">
        <f t="shared" ref="X4995:X5058" si="628">IF(A4995&lt;&gt;"",IFERROR(IF(FIND(" ",G4995)&gt;=1,MID(G4995,FIND(" ",G4995)+1,LEN(G4995)),""),""),"")</f>
        <v/>
      </c>
      <c r="AC4995" s="50">
        <f t="shared" ref="AC4995:AC5058" si="629">IFERROR(VALUE(MID($C4995,1,2)),0)</f>
        <v>0</v>
      </c>
      <c r="AD4995" s="43">
        <f t="shared" ref="AD4995:AD5058" si="630">IFERROR(VALUE(MID($C4995,4,3)),0)</f>
        <v>0</v>
      </c>
      <c r="AE4995" s="50">
        <f t="shared" ref="AE4995:AE5058" si="631">VALUE(RIGHT("00"&amp;AC4995,2)&amp;RIGHT("000"&amp;AD4995,3))</f>
        <v>0</v>
      </c>
    </row>
    <row r="4996" spans="1:31">
      <c r="A4996" s="59" t="str">
        <f t="shared" si="626"/>
        <v/>
      </c>
      <c r="B4996" s="59" t="str">
        <f t="shared" si="624"/>
        <v/>
      </c>
      <c r="V4996" s="59" t="str">
        <f t="shared" si="627"/>
        <v/>
      </c>
      <c r="W4996" s="59" t="str">
        <f t="shared" si="625"/>
        <v/>
      </c>
      <c r="X4996" s="59" t="str">
        <f t="shared" si="628"/>
        <v/>
      </c>
      <c r="AC4996" s="50">
        <f t="shared" si="629"/>
        <v>0</v>
      </c>
      <c r="AD4996" s="43">
        <f t="shared" si="630"/>
        <v>0</v>
      </c>
      <c r="AE4996" s="50">
        <f t="shared" si="631"/>
        <v>0</v>
      </c>
    </row>
    <row r="4997" spans="1:31">
      <c r="A4997" s="59" t="str">
        <f t="shared" si="626"/>
        <v/>
      </c>
      <c r="B4997" s="59" t="str">
        <f t="shared" si="624"/>
        <v/>
      </c>
      <c r="V4997" s="59" t="str">
        <f t="shared" si="627"/>
        <v/>
      </c>
      <c r="W4997" s="59" t="str">
        <f t="shared" si="625"/>
        <v/>
      </c>
      <c r="X4997" s="59" t="str">
        <f t="shared" si="628"/>
        <v/>
      </c>
      <c r="AC4997" s="50">
        <f t="shared" si="629"/>
        <v>0</v>
      </c>
      <c r="AD4997" s="43">
        <f t="shared" si="630"/>
        <v>0</v>
      </c>
      <c r="AE4997" s="50">
        <f t="shared" si="631"/>
        <v>0</v>
      </c>
    </row>
    <row r="4998" spans="1:31">
      <c r="A4998" s="59" t="str">
        <f t="shared" si="626"/>
        <v/>
      </c>
      <c r="B4998" s="59" t="str">
        <f t="shared" si="624"/>
        <v/>
      </c>
      <c r="V4998" s="59" t="str">
        <f t="shared" si="627"/>
        <v/>
      </c>
      <c r="W4998" s="59" t="str">
        <f t="shared" si="625"/>
        <v/>
      </c>
      <c r="X4998" s="59" t="str">
        <f t="shared" si="628"/>
        <v/>
      </c>
      <c r="AC4998" s="50">
        <f t="shared" si="629"/>
        <v>0</v>
      </c>
      <c r="AD4998" s="43">
        <f t="shared" si="630"/>
        <v>0</v>
      </c>
      <c r="AE4998" s="50">
        <f t="shared" si="631"/>
        <v>0</v>
      </c>
    </row>
    <row r="4999" spans="1:31">
      <c r="A4999" s="59" t="str">
        <f t="shared" si="626"/>
        <v/>
      </c>
      <c r="B4999" s="59" t="str">
        <f t="shared" si="624"/>
        <v/>
      </c>
      <c r="V4999" s="59" t="str">
        <f t="shared" si="627"/>
        <v/>
      </c>
      <c r="W4999" s="59" t="str">
        <f t="shared" si="625"/>
        <v/>
      </c>
      <c r="X4999" s="59" t="str">
        <f t="shared" si="628"/>
        <v/>
      </c>
      <c r="AC4999" s="50">
        <f t="shared" si="629"/>
        <v>0</v>
      </c>
      <c r="AD4999" s="43">
        <f t="shared" si="630"/>
        <v>0</v>
      </c>
      <c r="AE4999" s="50">
        <f t="shared" si="631"/>
        <v>0</v>
      </c>
    </row>
    <row r="5000" spans="1:31">
      <c r="A5000" s="59" t="str">
        <f t="shared" si="626"/>
        <v/>
      </c>
      <c r="B5000" s="59" t="str">
        <f t="shared" si="624"/>
        <v/>
      </c>
      <c r="V5000" s="59" t="str">
        <f t="shared" si="627"/>
        <v/>
      </c>
      <c r="W5000" s="59" t="str">
        <f t="shared" si="625"/>
        <v/>
      </c>
      <c r="X5000" s="59" t="str">
        <f t="shared" si="628"/>
        <v/>
      </c>
      <c r="AC5000" s="50">
        <f t="shared" si="629"/>
        <v>0</v>
      </c>
      <c r="AD5000" s="43">
        <f t="shared" si="630"/>
        <v>0</v>
      </c>
      <c r="AE5000" s="50">
        <f t="shared" si="631"/>
        <v>0</v>
      </c>
    </row>
    <row r="5001" spans="1:31">
      <c r="A5001" s="59" t="str">
        <f t="shared" si="626"/>
        <v/>
      </c>
      <c r="B5001" s="59" t="str">
        <f t="shared" si="624"/>
        <v/>
      </c>
      <c r="V5001" s="59" t="str">
        <f t="shared" si="627"/>
        <v/>
      </c>
      <c r="W5001" s="59" t="str">
        <f t="shared" si="625"/>
        <v/>
      </c>
      <c r="X5001" s="59" t="str">
        <f t="shared" si="628"/>
        <v/>
      </c>
      <c r="AC5001" s="50">
        <f t="shared" si="629"/>
        <v>0</v>
      </c>
      <c r="AD5001" s="43">
        <f t="shared" si="630"/>
        <v>0</v>
      </c>
      <c r="AE5001" s="50">
        <f t="shared" si="631"/>
        <v>0</v>
      </c>
    </row>
    <row r="5002" spans="1:31">
      <c r="A5002" s="59" t="str">
        <f t="shared" si="626"/>
        <v/>
      </c>
      <c r="B5002" s="59" t="str">
        <f t="shared" si="624"/>
        <v/>
      </c>
      <c r="V5002" s="59" t="str">
        <f t="shared" si="627"/>
        <v/>
      </c>
      <c r="W5002" s="59" t="str">
        <f t="shared" si="625"/>
        <v/>
      </c>
      <c r="X5002" s="59" t="str">
        <f t="shared" si="628"/>
        <v/>
      </c>
      <c r="AC5002" s="50">
        <f t="shared" si="629"/>
        <v>0</v>
      </c>
      <c r="AD5002" s="43">
        <f t="shared" si="630"/>
        <v>0</v>
      </c>
      <c r="AE5002" s="50">
        <f t="shared" si="631"/>
        <v>0</v>
      </c>
    </row>
    <row r="5003" spans="1:31">
      <c r="A5003" s="59" t="str">
        <f t="shared" si="626"/>
        <v/>
      </c>
      <c r="B5003" s="59" t="str">
        <f t="shared" si="624"/>
        <v/>
      </c>
      <c r="V5003" s="59" t="str">
        <f t="shared" si="627"/>
        <v/>
      </c>
      <c r="W5003" s="59" t="str">
        <f t="shared" si="625"/>
        <v/>
      </c>
      <c r="X5003" s="59" t="str">
        <f t="shared" si="628"/>
        <v/>
      </c>
      <c r="AC5003" s="50">
        <f t="shared" si="629"/>
        <v>0</v>
      </c>
      <c r="AD5003" s="43">
        <f t="shared" si="630"/>
        <v>0</v>
      </c>
      <c r="AE5003" s="50">
        <f t="shared" si="631"/>
        <v>0</v>
      </c>
    </row>
    <row r="5004" spans="1:31">
      <c r="A5004" s="59" t="str">
        <f t="shared" si="626"/>
        <v/>
      </c>
      <c r="B5004" s="59" t="str">
        <f t="shared" si="624"/>
        <v/>
      </c>
      <c r="V5004" s="59" t="str">
        <f t="shared" si="627"/>
        <v/>
      </c>
      <c r="W5004" s="59" t="str">
        <f t="shared" si="625"/>
        <v/>
      </c>
      <c r="X5004" s="59" t="str">
        <f t="shared" si="628"/>
        <v/>
      </c>
      <c r="AC5004" s="50">
        <f t="shared" si="629"/>
        <v>0</v>
      </c>
      <c r="AD5004" s="43">
        <f t="shared" si="630"/>
        <v>0</v>
      </c>
      <c r="AE5004" s="50">
        <f t="shared" si="631"/>
        <v>0</v>
      </c>
    </row>
    <row r="5005" spans="1:31">
      <c r="A5005" s="59" t="str">
        <f t="shared" si="626"/>
        <v/>
      </c>
      <c r="B5005" s="59" t="str">
        <f t="shared" si="624"/>
        <v/>
      </c>
      <c r="V5005" s="59" t="str">
        <f t="shared" si="627"/>
        <v/>
      </c>
      <c r="W5005" s="59" t="str">
        <f t="shared" si="625"/>
        <v/>
      </c>
      <c r="X5005" s="59" t="str">
        <f t="shared" si="628"/>
        <v/>
      </c>
      <c r="AC5005" s="50">
        <f t="shared" si="629"/>
        <v>0</v>
      </c>
      <c r="AD5005" s="43">
        <f t="shared" si="630"/>
        <v>0</v>
      </c>
      <c r="AE5005" s="50">
        <f t="shared" si="631"/>
        <v>0</v>
      </c>
    </row>
    <row r="5006" spans="1:31">
      <c r="A5006" s="59" t="str">
        <f t="shared" si="626"/>
        <v/>
      </c>
      <c r="B5006" s="59" t="str">
        <f t="shared" si="624"/>
        <v/>
      </c>
      <c r="V5006" s="59" t="str">
        <f t="shared" si="627"/>
        <v/>
      </c>
      <c r="W5006" s="59" t="str">
        <f t="shared" si="625"/>
        <v/>
      </c>
      <c r="X5006" s="59" t="str">
        <f t="shared" si="628"/>
        <v/>
      </c>
      <c r="AC5006" s="50">
        <f t="shared" si="629"/>
        <v>0</v>
      </c>
      <c r="AD5006" s="43">
        <f t="shared" si="630"/>
        <v>0</v>
      </c>
      <c r="AE5006" s="50">
        <f t="shared" si="631"/>
        <v>0</v>
      </c>
    </row>
    <row r="5007" spans="1:31">
      <c r="A5007" s="59" t="str">
        <f t="shared" si="626"/>
        <v/>
      </c>
      <c r="B5007" s="59" t="str">
        <f t="shared" si="624"/>
        <v/>
      </c>
      <c r="V5007" s="59" t="str">
        <f t="shared" si="627"/>
        <v/>
      </c>
      <c r="W5007" s="59" t="str">
        <f t="shared" si="625"/>
        <v/>
      </c>
      <c r="X5007" s="59" t="str">
        <f t="shared" si="628"/>
        <v/>
      </c>
      <c r="AC5007" s="50">
        <f t="shared" si="629"/>
        <v>0</v>
      </c>
      <c r="AD5007" s="43">
        <f t="shared" si="630"/>
        <v>0</v>
      </c>
      <c r="AE5007" s="50">
        <f t="shared" si="631"/>
        <v>0</v>
      </c>
    </row>
    <row r="5008" spans="1:31">
      <c r="A5008" s="59" t="str">
        <f t="shared" si="626"/>
        <v/>
      </c>
      <c r="B5008" s="59" t="str">
        <f t="shared" si="624"/>
        <v/>
      </c>
      <c r="V5008" s="59" t="str">
        <f t="shared" si="627"/>
        <v/>
      </c>
      <c r="W5008" s="59" t="str">
        <f t="shared" si="625"/>
        <v/>
      </c>
      <c r="X5008" s="59" t="str">
        <f t="shared" si="628"/>
        <v/>
      </c>
      <c r="AC5008" s="50">
        <f t="shared" si="629"/>
        <v>0</v>
      </c>
      <c r="AD5008" s="43">
        <f t="shared" si="630"/>
        <v>0</v>
      </c>
      <c r="AE5008" s="50">
        <f t="shared" si="631"/>
        <v>0</v>
      </c>
    </row>
    <row r="5009" spans="1:31">
      <c r="A5009" s="59" t="str">
        <f t="shared" si="626"/>
        <v/>
      </c>
      <c r="B5009" s="59" t="str">
        <f t="shared" si="624"/>
        <v/>
      </c>
      <c r="V5009" s="59" t="str">
        <f t="shared" si="627"/>
        <v/>
      </c>
      <c r="W5009" s="59" t="str">
        <f t="shared" si="625"/>
        <v/>
      </c>
      <c r="X5009" s="59" t="str">
        <f t="shared" si="628"/>
        <v/>
      </c>
      <c r="AC5009" s="50">
        <f t="shared" si="629"/>
        <v>0</v>
      </c>
      <c r="AD5009" s="43">
        <f t="shared" si="630"/>
        <v>0</v>
      </c>
      <c r="AE5009" s="50">
        <f t="shared" si="631"/>
        <v>0</v>
      </c>
    </row>
    <row r="5010" spans="1:31">
      <c r="A5010" s="59" t="str">
        <f t="shared" si="626"/>
        <v/>
      </c>
      <c r="B5010" s="59" t="str">
        <f t="shared" si="624"/>
        <v/>
      </c>
      <c r="V5010" s="59" t="str">
        <f t="shared" si="627"/>
        <v/>
      </c>
      <c r="W5010" s="59" t="str">
        <f t="shared" si="625"/>
        <v/>
      </c>
      <c r="X5010" s="59" t="str">
        <f t="shared" si="628"/>
        <v/>
      </c>
      <c r="AC5010" s="50">
        <f t="shared" si="629"/>
        <v>0</v>
      </c>
      <c r="AD5010" s="43">
        <f t="shared" si="630"/>
        <v>0</v>
      </c>
      <c r="AE5010" s="50">
        <f t="shared" si="631"/>
        <v>0</v>
      </c>
    </row>
    <row r="5011" spans="1:31">
      <c r="A5011" s="59" t="str">
        <f t="shared" si="626"/>
        <v/>
      </c>
      <c r="B5011" s="59" t="str">
        <f t="shared" si="624"/>
        <v/>
      </c>
      <c r="V5011" s="59" t="str">
        <f t="shared" si="627"/>
        <v/>
      </c>
      <c r="W5011" s="59" t="str">
        <f t="shared" si="625"/>
        <v/>
      </c>
      <c r="X5011" s="59" t="str">
        <f t="shared" si="628"/>
        <v/>
      </c>
      <c r="AC5011" s="50">
        <f t="shared" si="629"/>
        <v>0</v>
      </c>
      <c r="AD5011" s="43">
        <f t="shared" si="630"/>
        <v>0</v>
      </c>
      <c r="AE5011" s="50">
        <f t="shared" si="631"/>
        <v>0</v>
      </c>
    </row>
    <row r="5012" spans="1:31">
      <c r="A5012" s="59" t="str">
        <f t="shared" si="626"/>
        <v/>
      </c>
      <c r="B5012" s="59" t="str">
        <f t="shared" si="624"/>
        <v/>
      </c>
      <c r="V5012" s="59" t="str">
        <f t="shared" si="627"/>
        <v/>
      </c>
      <c r="W5012" s="59" t="str">
        <f t="shared" si="625"/>
        <v/>
      </c>
      <c r="X5012" s="59" t="str">
        <f t="shared" si="628"/>
        <v/>
      </c>
      <c r="AC5012" s="50">
        <f t="shared" si="629"/>
        <v>0</v>
      </c>
      <c r="AD5012" s="43">
        <f t="shared" si="630"/>
        <v>0</v>
      </c>
      <c r="AE5012" s="50">
        <f t="shared" si="631"/>
        <v>0</v>
      </c>
    </row>
    <row r="5013" spans="1:31">
      <c r="A5013" s="59" t="str">
        <f t="shared" si="626"/>
        <v/>
      </c>
      <c r="B5013" s="59" t="str">
        <f t="shared" si="624"/>
        <v/>
      </c>
      <c r="V5013" s="59" t="str">
        <f t="shared" si="627"/>
        <v/>
      </c>
      <c r="W5013" s="59" t="str">
        <f t="shared" si="625"/>
        <v/>
      </c>
      <c r="X5013" s="59" t="str">
        <f t="shared" si="628"/>
        <v/>
      </c>
      <c r="AC5013" s="50">
        <f t="shared" si="629"/>
        <v>0</v>
      </c>
      <c r="AD5013" s="43">
        <f t="shared" si="630"/>
        <v>0</v>
      </c>
      <c r="AE5013" s="50">
        <f t="shared" si="631"/>
        <v>0</v>
      </c>
    </row>
    <row r="5014" spans="1:31">
      <c r="A5014" s="59" t="str">
        <f t="shared" si="626"/>
        <v/>
      </c>
      <c r="B5014" s="59" t="str">
        <f t="shared" si="624"/>
        <v/>
      </c>
      <c r="V5014" s="59" t="str">
        <f t="shared" si="627"/>
        <v/>
      </c>
      <c r="W5014" s="59" t="str">
        <f t="shared" si="625"/>
        <v/>
      </c>
      <c r="X5014" s="59" t="str">
        <f t="shared" si="628"/>
        <v/>
      </c>
      <c r="AC5014" s="50">
        <f t="shared" si="629"/>
        <v>0</v>
      </c>
      <c r="AD5014" s="43">
        <f t="shared" si="630"/>
        <v>0</v>
      </c>
      <c r="AE5014" s="50">
        <f t="shared" si="631"/>
        <v>0</v>
      </c>
    </row>
    <row r="5015" spans="1:31">
      <c r="A5015" s="59" t="str">
        <f t="shared" si="626"/>
        <v/>
      </c>
      <c r="B5015" s="59" t="str">
        <f t="shared" si="624"/>
        <v/>
      </c>
      <c r="V5015" s="59" t="str">
        <f t="shared" si="627"/>
        <v/>
      </c>
      <c r="W5015" s="59" t="str">
        <f t="shared" si="625"/>
        <v/>
      </c>
      <c r="X5015" s="59" t="str">
        <f t="shared" si="628"/>
        <v/>
      </c>
      <c r="AC5015" s="50">
        <f t="shared" si="629"/>
        <v>0</v>
      </c>
      <c r="AD5015" s="43">
        <f t="shared" si="630"/>
        <v>0</v>
      </c>
      <c r="AE5015" s="50">
        <f t="shared" si="631"/>
        <v>0</v>
      </c>
    </row>
    <row r="5016" spans="1:31">
      <c r="A5016" s="59" t="str">
        <f t="shared" si="626"/>
        <v/>
      </c>
      <c r="B5016" s="59" t="str">
        <f t="shared" si="624"/>
        <v/>
      </c>
      <c r="V5016" s="59" t="str">
        <f t="shared" si="627"/>
        <v/>
      </c>
      <c r="W5016" s="59" t="str">
        <f t="shared" si="625"/>
        <v/>
      </c>
      <c r="X5016" s="59" t="str">
        <f t="shared" si="628"/>
        <v/>
      </c>
      <c r="AC5016" s="50">
        <f t="shared" si="629"/>
        <v>0</v>
      </c>
      <c r="AD5016" s="43">
        <f t="shared" si="630"/>
        <v>0</v>
      </c>
      <c r="AE5016" s="50">
        <f t="shared" si="631"/>
        <v>0</v>
      </c>
    </row>
    <row r="5017" spans="1:31">
      <c r="A5017" s="59" t="str">
        <f t="shared" si="626"/>
        <v/>
      </c>
      <c r="B5017" s="59" t="str">
        <f t="shared" si="624"/>
        <v/>
      </c>
      <c r="V5017" s="59" t="str">
        <f t="shared" si="627"/>
        <v/>
      </c>
      <c r="W5017" s="59" t="str">
        <f t="shared" si="625"/>
        <v/>
      </c>
      <c r="X5017" s="59" t="str">
        <f t="shared" si="628"/>
        <v/>
      </c>
      <c r="AC5017" s="50">
        <f t="shared" si="629"/>
        <v>0</v>
      </c>
      <c r="AD5017" s="43">
        <f t="shared" si="630"/>
        <v>0</v>
      </c>
      <c r="AE5017" s="50">
        <f t="shared" si="631"/>
        <v>0</v>
      </c>
    </row>
    <row r="5018" spans="1:31">
      <c r="A5018" s="59" t="str">
        <f t="shared" si="626"/>
        <v/>
      </c>
      <c r="B5018" s="59" t="str">
        <f t="shared" si="624"/>
        <v/>
      </c>
      <c r="V5018" s="59" t="str">
        <f t="shared" si="627"/>
        <v/>
      </c>
      <c r="W5018" s="59" t="str">
        <f t="shared" si="625"/>
        <v/>
      </c>
      <c r="X5018" s="59" t="str">
        <f t="shared" si="628"/>
        <v/>
      </c>
      <c r="AC5018" s="50">
        <f t="shared" si="629"/>
        <v>0</v>
      </c>
      <c r="AD5018" s="43">
        <f t="shared" si="630"/>
        <v>0</v>
      </c>
      <c r="AE5018" s="50">
        <f t="shared" si="631"/>
        <v>0</v>
      </c>
    </row>
    <row r="5019" spans="1:31">
      <c r="A5019" s="59" t="str">
        <f t="shared" si="626"/>
        <v/>
      </c>
      <c r="B5019" s="59" t="str">
        <f t="shared" si="624"/>
        <v/>
      </c>
      <c r="V5019" s="59" t="str">
        <f t="shared" si="627"/>
        <v/>
      </c>
      <c r="W5019" s="59" t="str">
        <f t="shared" si="625"/>
        <v/>
      </c>
      <c r="X5019" s="59" t="str">
        <f t="shared" si="628"/>
        <v/>
      </c>
      <c r="AC5019" s="50">
        <f t="shared" si="629"/>
        <v>0</v>
      </c>
      <c r="AD5019" s="43">
        <f t="shared" si="630"/>
        <v>0</v>
      </c>
      <c r="AE5019" s="50">
        <f t="shared" si="631"/>
        <v>0</v>
      </c>
    </row>
    <row r="5020" spans="1:31">
      <c r="A5020" s="59" t="str">
        <f t="shared" si="626"/>
        <v/>
      </c>
      <c r="B5020" s="59" t="str">
        <f t="shared" si="624"/>
        <v/>
      </c>
      <c r="V5020" s="59" t="str">
        <f t="shared" si="627"/>
        <v/>
      </c>
      <c r="W5020" s="59" t="str">
        <f t="shared" si="625"/>
        <v/>
      </c>
      <c r="X5020" s="59" t="str">
        <f t="shared" si="628"/>
        <v/>
      </c>
      <c r="AC5020" s="50">
        <f t="shared" si="629"/>
        <v>0</v>
      </c>
      <c r="AD5020" s="43">
        <f t="shared" si="630"/>
        <v>0</v>
      </c>
      <c r="AE5020" s="50">
        <f t="shared" si="631"/>
        <v>0</v>
      </c>
    </row>
    <row r="5021" spans="1:31">
      <c r="A5021" s="59" t="str">
        <f t="shared" si="626"/>
        <v/>
      </c>
      <c r="B5021" s="59" t="str">
        <f t="shared" si="624"/>
        <v/>
      </c>
      <c r="V5021" s="59" t="str">
        <f t="shared" si="627"/>
        <v/>
      </c>
      <c r="W5021" s="59" t="str">
        <f t="shared" si="625"/>
        <v/>
      </c>
      <c r="X5021" s="59" t="str">
        <f t="shared" si="628"/>
        <v/>
      </c>
      <c r="AC5021" s="50">
        <f t="shared" si="629"/>
        <v>0</v>
      </c>
      <c r="AD5021" s="43">
        <f t="shared" si="630"/>
        <v>0</v>
      </c>
      <c r="AE5021" s="50">
        <f t="shared" si="631"/>
        <v>0</v>
      </c>
    </row>
    <row r="5022" spans="1:31">
      <c r="A5022" s="59" t="str">
        <f t="shared" si="626"/>
        <v/>
      </c>
      <c r="B5022" s="59" t="str">
        <f t="shared" si="624"/>
        <v/>
      </c>
      <c r="V5022" s="59" t="str">
        <f t="shared" si="627"/>
        <v/>
      </c>
      <c r="W5022" s="59" t="str">
        <f t="shared" si="625"/>
        <v/>
      </c>
      <c r="X5022" s="59" t="str">
        <f t="shared" si="628"/>
        <v/>
      </c>
      <c r="AC5022" s="50">
        <f t="shared" si="629"/>
        <v>0</v>
      </c>
      <c r="AD5022" s="43">
        <f t="shared" si="630"/>
        <v>0</v>
      </c>
      <c r="AE5022" s="50">
        <f t="shared" si="631"/>
        <v>0</v>
      </c>
    </row>
    <row r="5023" spans="1:31">
      <c r="A5023" s="59" t="str">
        <f t="shared" si="626"/>
        <v/>
      </c>
      <c r="B5023" s="59" t="str">
        <f t="shared" si="624"/>
        <v/>
      </c>
      <c r="V5023" s="59" t="str">
        <f t="shared" si="627"/>
        <v/>
      </c>
      <c r="W5023" s="59" t="str">
        <f t="shared" si="625"/>
        <v/>
      </c>
      <c r="X5023" s="59" t="str">
        <f t="shared" si="628"/>
        <v/>
      </c>
      <c r="AC5023" s="50">
        <f t="shared" si="629"/>
        <v>0</v>
      </c>
      <c r="AD5023" s="43">
        <f t="shared" si="630"/>
        <v>0</v>
      </c>
      <c r="AE5023" s="50">
        <f t="shared" si="631"/>
        <v>0</v>
      </c>
    </row>
    <row r="5024" spans="1:31">
      <c r="A5024" s="59" t="str">
        <f t="shared" si="626"/>
        <v/>
      </c>
      <c r="B5024" s="59" t="str">
        <f t="shared" si="624"/>
        <v/>
      </c>
      <c r="V5024" s="59" t="str">
        <f t="shared" si="627"/>
        <v/>
      </c>
      <c r="W5024" s="59" t="str">
        <f t="shared" si="625"/>
        <v/>
      </c>
      <c r="X5024" s="59" t="str">
        <f t="shared" si="628"/>
        <v/>
      </c>
      <c r="AC5024" s="50">
        <f t="shared" si="629"/>
        <v>0</v>
      </c>
      <c r="AD5024" s="43">
        <f t="shared" si="630"/>
        <v>0</v>
      </c>
      <c r="AE5024" s="50">
        <f t="shared" si="631"/>
        <v>0</v>
      </c>
    </row>
    <row r="5025" spans="1:31">
      <c r="A5025" s="59" t="str">
        <f t="shared" si="626"/>
        <v/>
      </c>
      <c r="B5025" s="59" t="str">
        <f t="shared" ref="B5025:B5088" si="632">IF(C5025&lt;&gt;"",LEFT(C5025,9),"")</f>
        <v/>
      </c>
      <c r="V5025" s="59" t="str">
        <f t="shared" si="627"/>
        <v/>
      </c>
      <c r="W5025" s="59" t="str">
        <f t="shared" si="625"/>
        <v/>
      </c>
      <c r="X5025" s="59" t="str">
        <f t="shared" si="628"/>
        <v/>
      </c>
      <c r="AC5025" s="50">
        <f t="shared" si="629"/>
        <v>0</v>
      </c>
      <c r="AD5025" s="43">
        <f t="shared" si="630"/>
        <v>0</v>
      </c>
      <c r="AE5025" s="50">
        <f t="shared" si="631"/>
        <v>0</v>
      </c>
    </row>
    <row r="5026" spans="1:31">
      <c r="A5026" s="59" t="str">
        <f t="shared" si="626"/>
        <v/>
      </c>
      <c r="B5026" s="59" t="str">
        <f t="shared" si="632"/>
        <v/>
      </c>
      <c r="V5026" s="59" t="str">
        <f t="shared" si="627"/>
        <v/>
      </c>
      <c r="W5026" s="59" t="str">
        <f t="shared" si="625"/>
        <v/>
      </c>
      <c r="X5026" s="59" t="str">
        <f t="shared" si="628"/>
        <v/>
      </c>
      <c r="AC5026" s="50">
        <f t="shared" si="629"/>
        <v>0</v>
      </c>
      <c r="AD5026" s="43">
        <f t="shared" si="630"/>
        <v>0</v>
      </c>
      <c r="AE5026" s="50">
        <f t="shared" si="631"/>
        <v>0</v>
      </c>
    </row>
    <row r="5027" spans="1:31">
      <c r="A5027" s="59" t="str">
        <f t="shared" si="626"/>
        <v/>
      </c>
      <c r="B5027" s="59" t="str">
        <f t="shared" si="632"/>
        <v/>
      </c>
      <c r="V5027" s="59" t="str">
        <f t="shared" si="627"/>
        <v/>
      </c>
      <c r="W5027" s="59" t="str">
        <f t="shared" si="625"/>
        <v/>
      </c>
      <c r="X5027" s="59" t="str">
        <f t="shared" si="628"/>
        <v/>
      </c>
      <c r="AC5027" s="50">
        <f t="shared" si="629"/>
        <v>0</v>
      </c>
      <c r="AD5027" s="43">
        <f t="shared" si="630"/>
        <v>0</v>
      </c>
      <c r="AE5027" s="50">
        <f t="shared" si="631"/>
        <v>0</v>
      </c>
    </row>
    <row r="5028" spans="1:31">
      <c r="A5028" s="59" t="str">
        <f t="shared" si="626"/>
        <v/>
      </c>
      <c r="B5028" s="59" t="str">
        <f t="shared" si="632"/>
        <v/>
      </c>
      <c r="V5028" s="59" t="str">
        <f t="shared" si="627"/>
        <v/>
      </c>
      <c r="W5028" s="59" t="str">
        <f t="shared" si="625"/>
        <v/>
      </c>
      <c r="X5028" s="59" t="str">
        <f t="shared" si="628"/>
        <v/>
      </c>
      <c r="AC5028" s="50">
        <f t="shared" si="629"/>
        <v>0</v>
      </c>
      <c r="AD5028" s="43">
        <f t="shared" si="630"/>
        <v>0</v>
      </c>
      <c r="AE5028" s="50">
        <f t="shared" si="631"/>
        <v>0</v>
      </c>
    </row>
    <row r="5029" spans="1:31">
      <c r="A5029" s="59" t="str">
        <f t="shared" si="626"/>
        <v/>
      </c>
      <c r="B5029" s="59" t="str">
        <f t="shared" si="632"/>
        <v/>
      </c>
      <c r="V5029" s="59" t="str">
        <f t="shared" si="627"/>
        <v/>
      </c>
      <c r="W5029" s="59" t="str">
        <f t="shared" si="625"/>
        <v/>
      </c>
      <c r="X5029" s="59" t="str">
        <f t="shared" si="628"/>
        <v/>
      </c>
      <c r="AC5029" s="50">
        <f t="shared" si="629"/>
        <v>0</v>
      </c>
      <c r="AD5029" s="43">
        <f t="shared" si="630"/>
        <v>0</v>
      </c>
      <c r="AE5029" s="50">
        <f t="shared" si="631"/>
        <v>0</v>
      </c>
    </row>
    <row r="5030" spans="1:31">
      <c r="A5030" s="59" t="str">
        <f t="shared" si="626"/>
        <v/>
      </c>
      <c r="B5030" s="59" t="str">
        <f t="shared" si="632"/>
        <v/>
      </c>
      <c r="V5030" s="59" t="str">
        <f t="shared" si="627"/>
        <v/>
      </c>
      <c r="W5030" s="59" t="str">
        <f t="shared" si="625"/>
        <v/>
      </c>
      <c r="X5030" s="59" t="str">
        <f t="shared" si="628"/>
        <v/>
      </c>
      <c r="AC5030" s="50">
        <f t="shared" si="629"/>
        <v>0</v>
      </c>
      <c r="AD5030" s="43">
        <f t="shared" si="630"/>
        <v>0</v>
      </c>
      <c r="AE5030" s="50">
        <f t="shared" si="631"/>
        <v>0</v>
      </c>
    </row>
    <row r="5031" spans="1:31">
      <c r="A5031" s="59" t="str">
        <f t="shared" si="626"/>
        <v/>
      </c>
      <c r="B5031" s="59" t="str">
        <f t="shared" si="632"/>
        <v/>
      </c>
      <c r="V5031" s="59" t="str">
        <f t="shared" si="627"/>
        <v/>
      </c>
      <c r="W5031" s="59" t="str">
        <f t="shared" si="625"/>
        <v/>
      </c>
      <c r="X5031" s="59" t="str">
        <f t="shared" si="628"/>
        <v/>
      </c>
      <c r="AC5031" s="50">
        <f t="shared" si="629"/>
        <v>0</v>
      </c>
      <c r="AD5031" s="43">
        <f t="shared" si="630"/>
        <v>0</v>
      </c>
      <c r="AE5031" s="50">
        <f t="shared" si="631"/>
        <v>0</v>
      </c>
    </row>
    <row r="5032" spans="1:31">
      <c r="A5032" s="59" t="str">
        <f t="shared" si="626"/>
        <v/>
      </c>
      <c r="B5032" s="59" t="str">
        <f t="shared" si="632"/>
        <v/>
      </c>
      <c r="V5032" s="59" t="str">
        <f t="shared" si="627"/>
        <v/>
      </c>
      <c r="W5032" s="59" t="str">
        <f t="shared" si="625"/>
        <v/>
      </c>
      <c r="X5032" s="59" t="str">
        <f t="shared" si="628"/>
        <v/>
      </c>
      <c r="AC5032" s="50">
        <f t="shared" si="629"/>
        <v>0</v>
      </c>
      <c r="AD5032" s="43">
        <f t="shared" si="630"/>
        <v>0</v>
      </c>
      <c r="AE5032" s="50">
        <f t="shared" si="631"/>
        <v>0</v>
      </c>
    </row>
    <row r="5033" spans="1:31">
      <c r="A5033" s="59" t="str">
        <f t="shared" si="626"/>
        <v/>
      </c>
      <c r="B5033" s="59" t="str">
        <f t="shared" si="632"/>
        <v/>
      </c>
      <c r="V5033" s="59" t="str">
        <f t="shared" si="627"/>
        <v/>
      </c>
      <c r="W5033" s="59" t="str">
        <f t="shared" si="625"/>
        <v/>
      </c>
      <c r="X5033" s="59" t="str">
        <f t="shared" si="628"/>
        <v/>
      </c>
      <c r="AC5033" s="50">
        <f t="shared" si="629"/>
        <v>0</v>
      </c>
      <c r="AD5033" s="43">
        <f t="shared" si="630"/>
        <v>0</v>
      </c>
      <c r="AE5033" s="50">
        <f t="shared" si="631"/>
        <v>0</v>
      </c>
    </row>
    <row r="5034" spans="1:31">
      <c r="A5034" s="59" t="str">
        <f t="shared" si="626"/>
        <v/>
      </c>
      <c r="B5034" s="59" t="str">
        <f t="shared" si="632"/>
        <v/>
      </c>
      <c r="V5034" s="59" t="str">
        <f t="shared" si="627"/>
        <v/>
      </c>
      <c r="W5034" s="59" t="str">
        <f t="shared" si="625"/>
        <v/>
      </c>
      <c r="X5034" s="59" t="str">
        <f t="shared" si="628"/>
        <v/>
      </c>
      <c r="AC5034" s="50">
        <f t="shared" si="629"/>
        <v>0</v>
      </c>
      <c r="AD5034" s="43">
        <f t="shared" si="630"/>
        <v>0</v>
      </c>
      <c r="AE5034" s="50">
        <f t="shared" si="631"/>
        <v>0</v>
      </c>
    </row>
    <row r="5035" spans="1:31">
      <c r="A5035" s="59" t="str">
        <f t="shared" si="626"/>
        <v/>
      </c>
      <c r="B5035" s="59" t="str">
        <f t="shared" si="632"/>
        <v/>
      </c>
      <c r="V5035" s="59" t="str">
        <f t="shared" si="627"/>
        <v/>
      </c>
      <c r="W5035" s="59" t="str">
        <f t="shared" si="625"/>
        <v/>
      </c>
      <c r="X5035" s="59" t="str">
        <f t="shared" si="628"/>
        <v/>
      </c>
      <c r="AC5035" s="50">
        <f t="shared" si="629"/>
        <v>0</v>
      </c>
      <c r="AD5035" s="43">
        <f t="shared" si="630"/>
        <v>0</v>
      </c>
      <c r="AE5035" s="50">
        <f t="shared" si="631"/>
        <v>0</v>
      </c>
    </row>
    <row r="5036" spans="1:31">
      <c r="A5036" s="59" t="str">
        <f t="shared" si="626"/>
        <v/>
      </c>
      <c r="B5036" s="59" t="str">
        <f t="shared" si="632"/>
        <v/>
      </c>
      <c r="V5036" s="59" t="str">
        <f t="shared" si="627"/>
        <v/>
      </c>
      <c r="W5036" s="59" t="str">
        <f t="shared" si="625"/>
        <v/>
      </c>
      <c r="X5036" s="59" t="str">
        <f t="shared" si="628"/>
        <v/>
      </c>
      <c r="AC5036" s="50">
        <f t="shared" si="629"/>
        <v>0</v>
      </c>
      <c r="AD5036" s="43">
        <f t="shared" si="630"/>
        <v>0</v>
      </c>
      <c r="AE5036" s="50">
        <f t="shared" si="631"/>
        <v>0</v>
      </c>
    </row>
    <row r="5037" spans="1:31">
      <c r="A5037" s="59" t="str">
        <f t="shared" si="626"/>
        <v/>
      </c>
      <c r="B5037" s="59" t="str">
        <f t="shared" si="632"/>
        <v/>
      </c>
      <c r="V5037" s="59" t="str">
        <f t="shared" si="627"/>
        <v/>
      </c>
      <c r="W5037" s="59" t="str">
        <f t="shared" si="625"/>
        <v/>
      </c>
      <c r="X5037" s="59" t="str">
        <f t="shared" si="628"/>
        <v/>
      </c>
      <c r="AC5037" s="50">
        <f t="shared" si="629"/>
        <v>0</v>
      </c>
      <c r="AD5037" s="43">
        <f t="shared" si="630"/>
        <v>0</v>
      </c>
      <c r="AE5037" s="50">
        <f t="shared" si="631"/>
        <v>0</v>
      </c>
    </row>
    <row r="5038" spans="1:31">
      <c r="A5038" s="59" t="str">
        <f t="shared" si="626"/>
        <v/>
      </c>
      <c r="B5038" s="59" t="str">
        <f t="shared" si="632"/>
        <v/>
      </c>
      <c r="V5038" s="59" t="str">
        <f t="shared" si="627"/>
        <v/>
      </c>
      <c r="W5038" s="59" t="str">
        <f t="shared" si="625"/>
        <v/>
      </c>
      <c r="X5038" s="59" t="str">
        <f t="shared" si="628"/>
        <v/>
      </c>
      <c r="AC5038" s="50">
        <f t="shared" si="629"/>
        <v>0</v>
      </c>
      <c r="AD5038" s="43">
        <f t="shared" si="630"/>
        <v>0</v>
      </c>
      <c r="AE5038" s="50">
        <f t="shared" si="631"/>
        <v>0</v>
      </c>
    </row>
    <row r="5039" spans="1:31">
      <c r="A5039" s="59" t="str">
        <f t="shared" si="626"/>
        <v/>
      </c>
      <c r="B5039" s="59" t="str">
        <f t="shared" si="632"/>
        <v/>
      </c>
      <c r="V5039" s="59" t="str">
        <f t="shared" si="627"/>
        <v/>
      </c>
      <c r="W5039" s="59" t="str">
        <f t="shared" si="625"/>
        <v/>
      </c>
      <c r="X5039" s="59" t="str">
        <f t="shared" si="628"/>
        <v/>
      </c>
      <c r="AC5039" s="50">
        <f t="shared" si="629"/>
        <v>0</v>
      </c>
      <c r="AD5039" s="43">
        <f t="shared" si="630"/>
        <v>0</v>
      </c>
      <c r="AE5039" s="50">
        <f t="shared" si="631"/>
        <v>0</v>
      </c>
    </row>
    <row r="5040" spans="1:31">
      <c r="A5040" s="59" t="str">
        <f t="shared" si="626"/>
        <v/>
      </c>
      <c r="B5040" s="59" t="str">
        <f t="shared" si="632"/>
        <v/>
      </c>
      <c r="V5040" s="59" t="str">
        <f t="shared" si="627"/>
        <v/>
      </c>
      <c r="W5040" s="59" t="str">
        <f t="shared" si="625"/>
        <v/>
      </c>
      <c r="X5040" s="59" t="str">
        <f t="shared" si="628"/>
        <v/>
      </c>
      <c r="AC5040" s="50">
        <f t="shared" si="629"/>
        <v>0</v>
      </c>
      <c r="AD5040" s="43">
        <f t="shared" si="630"/>
        <v>0</v>
      </c>
      <c r="AE5040" s="50">
        <f t="shared" si="631"/>
        <v>0</v>
      </c>
    </row>
    <row r="5041" spans="1:31">
      <c r="A5041" s="59" t="str">
        <f t="shared" si="626"/>
        <v/>
      </c>
      <c r="B5041" s="59" t="str">
        <f t="shared" si="632"/>
        <v/>
      </c>
      <c r="V5041" s="59" t="str">
        <f t="shared" si="627"/>
        <v/>
      </c>
      <c r="W5041" s="59" t="str">
        <f t="shared" si="625"/>
        <v/>
      </c>
      <c r="X5041" s="59" t="str">
        <f t="shared" si="628"/>
        <v/>
      </c>
      <c r="AC5041" s="50">
        <f t="shared" si="629"/>
        <v>0</v>
      </c>
      <c r="AD5041" s="43">
        <f t="shared" si="630"/>
        <v>0</v>
      </c>
      <c r="AE5041" s="50">
        <f t="shared" si="631"/>
        <v>0</v>
      </c>
    </row>
    <row r="5042" spans="1:31">
      <c r="A5042" s="59" t="str">
        <f t="shared" si="626"/>
        <v/>
      </c>
      <c r="B5042" s="59" t="str">
        <f t="shared" si="632"/>
        <v/>
      </c>
      <c r="V5042" s="59" t="str">
        <f t="shared" si="627"/>
        <v/>
      </c>
      <c r="W5042" s="59" t="str">
        <f t="shared" si="625"/>
        <v/>
      </c>
      <c r="X5042" s="59" t="str">
        <f t="shared" si="628"/>
        <v/>
      </c>
      <c r="AC5042" s="50">
        <f t="shared" si="629"/>
        <v>0</v>
      </c>
      <c r="AD5042" s="43">
        <f t="shared" si="630"/>
        <v>0</v>
      </c>
      <c r="AE5042" s="50">
        <f t="shared" si="631"/>
        <v>0</v>
      </c>
    </row>
    <row r="5043" spans="1:31">
      <c r="A5043" s="59" t="str">
        <f t="shared" si="626"/>
        <v/>
      </c>
      <c r="B5043" s="59" t="str">
        <f t="shared" si="632"/>
        <v/>
      </c>
      <c r="V5043" s="59" t="str">
        <f t="shared" si="627"/>
        <v/>
      </c>
      <c r="W5043" s="59" t="str">
        <f t="shared" si="625"/>
        <v/>
      </c>
      <c r="X5043" s="59" t="str">
        <f t="shared" si="628"/>
        <v/>
      </c>
      <c r="AC5043" s="50">
        <f t="shared" si="629"/>
        <v>0</v>
      </c>
      <c r="AD5043" s="43">
        <f t="shared" si="630"/>
        <v>0</v>
      </c>
      <c r="AE5043" s="50">
        <f t="shared" si="631"/>
        <v>0</v>
      </c>
    </row>
    <row r="5044" spans="1:31">
      <c r="A5044" s="59" t="str">
        <f t="shared" si="626"/>
        <v/>
      </c>
      <c r="B5044" s="59" t="str">
        <f t="shared" si="632"/>
        <v/>
      </c>
      <c r="V5044" s="59" t="str">
        <f t="shared" si="627"/>
        <v/>
      </c>
      <c r="W5044" s="59" t="str">
        <f t="shared" si="625"/>
        <v/>
      </c>
      <c r="X5044" s="59" t="str">
        <f t="shared" si="628"/>
        <v/>
      </c>
      <c r="AC5044" s="50">
        <f t="shared" si="629"/>
        <v>0</v>
      </c>
      <c r="AD5044" s="43">
        <f t="shared" si="630"/>
        <v>0</v>
      </c>
      <c r="AE5044" s="50">
        <f t="shared" si="631"/>
        <v>0</v>
      </c>
    </row>
    <row r="5045" spans="1:31">
      <c r="A5045" s="59" t="str">
        <f t="shared" si="626"/>
        <v/>
      </c>
      <c r="B5045" s="59" t="str">
        <f t="shared" si="632"/>
        <v/>
      </c>
      <c r="V5045" s="59" t="str">
        <f t="shared" si="627"/>
        <v/>
      </c>
      <c r="W5045" s="59" t="str">
        <f t="shared" si="625"/>
        <v/>
      </c>
      <c r="X5045" s="59" t="str">
        <f t="shared" si="628"/>
        <v/>
      </c>
      <c r="AC5045" s="50">
        <f t="shared" si="629"/>
        <v>0</v>
      </c>
      <c r="AD5045" s="43">
        <f t="shared" si="630"/>
        <v>0</v>
      </c>
      <c r="AE5045" s="50">
        <f t="shared" si="631"/>
        <v>0</v>
      </c>
    </row>
    <row r="5046" spans="1:31">
      <c r="A5046" s="59" t="str">
        <f t="shared" si="626"/>
        <v/>
      </c>
      <c r="B5046" s="59" t="str">
        <f t="shared" si="632"/>
        <v/>
      </c>
      <c r="V5046" s="59" t="str">
        <f t="shared" si="627"/>
        <v/>
      </c>
      <c r="W5046" s="59" t="str">
        <f t="shared" si="625"/>
        <v/>
      </c>
      <c r="X5046" s="59" t="str">
        <f t="shared" si="628"/>
        <v/>
      </c>
      <c r="AC5046" s="50">
        <f t="shared" si="629"/>
        <v>0</v>
      </c>
      <c r="AD5046" s="43">
        <f t="shared" si="630"/>
        <v>0</v>
      </c>
      <c r="AE5046" s="50">
        <f t="shared" si="631"/>
        <v>0</v>
      </c>
    </row>
    <row r="5047" spans="1:31">
      <c r="A5047" s="59" t="str">
        <f t="shared" si="626"/>
        <v/>
      </c>
      <c r="B5047" s="59" t="str">
        <f t="shared" si="632"/>
        <v/>
      </c>
      <c r="V5047" s="59" t="str">
        <f t="shared" si="627"/>
        <v/>
      </c>
      <c r="W5047" s="59" t="str">
        <f t="shared" si="625"/>
        <v/>
      </c>
      <c r="X5047" s="59" t="str">
        <f t="shared" si="628"/>
        <v/>
      </c>
      <c r="AC5047" s="50">
        <f t="shared" si="629"/>
        <v>0</v>
      </c>
      <c r="AD5047" s="43">
        <f t="shared" si="630"/>
        <v>0</v>
      </c>
      <c r="AE5047" s="50">
        <f t="shared" si="631"/>
        <v>0</v>
      </c>
    </row>
    <row r="5048" spans="1:31">
      <c r="A5048" s="59" t="str">
        <f t="shared" si="626"/>
        <v/>
      </c>
      <c r="B5048" s="59" t="str">
        <f t="shared" si="632"/>
        <v/>
      </c>
      <c r="V5048" s="59" t="str">
        <f t="shared" si="627"/>
        <v/>
      </c>
      <c r="W5048" s="59" t="str">
        <f t="shared" si="625"/>
        <v/>
      </c>
      <c r="X5048" s="59" t="str">
        <f t="shared" si="628"/>
        <v/>
      </c>
      <c r="AC5048" s="50">
        <f t="shared" si="629"/>
        <v>0</v>
      </c>
      <c r="AD5048" s="43">
        <f t="shared" si="630"/>
        <v>0</v>
      </c>
      <c r="AE5048" s="50">
        <f t="shared" si="631"/>
        <v>0</v>
      </c>
    </row>
    <row r="5049" spans="1:31">
      <c r="A5049" s="59" t="str">
        <f t="shared" si="626"/>
        <v/>
      </c>
      <c r="B5049" s="59" t="str">
        <f t="shared" si="632"/>
        <v/>
      </c>
      <c r="V5049" s="59" t="str">
        <f t="shared" si="627"/>
        <v/>
      </c>
      <c r="W5049" s="59" t="str">
        <f t="shared" si="625"/>
        <v/>
      </c>
      <c r="X5049" s="59" t="str">
        <f t="shared" si="628"/>
        <v/>
      </c>
      <c r="AC5049" s="50">
        <f t="shared" si="629"/>
        <v>0</v>
      </c>
      <c r="AD5049" s="43">
        <f t="shared" si="630"/>
        <v>0</v>
      </c>
      <c r="AE5049" s="50">
        <f t="shared" si="631"/>
        <v>0</v>
      </c>
    </row>
    <row r="5050" spans="1:31">
      <c r="A5050" s="59" t="str">
        <f t="shared" si="626"/>
        <v/>
      </c>
      <c r="B5050" s="59" t="str">
        <f t="shared" si="632"/>
        <v/>
      </c>
      <c r="V5050" s="59" t="str">
        <f t="shared" si="627"/>
        <v/>
      </c>
      <c r="W5050" s="59" t="str">
        <f t="shared" si="625"/>
        <v/>
      </c>
      <c r="X5050" s="59" t="str">
        <f t="shared" si="628"/>
        <v/>
      </c>
      <c r="AC5050" s="50">
        <f t="shared" si="629"/>
        <v>0</v>
      </c>
      <c r="AD5050" s="43">
        <f t="shared" si="630"/>
        <v>0</v>
      </c>
      <c r="AE5050" s="50">
        <f t="shared" si="631"/>
        <v>0</v>
      </c>
    </row>
    <row r="5051" spans="1:31">
      <c r="A5051" s="59" t="str">
        <f t="shared" si="626"/>
        <v/>
      </c>
      <c r="B5051" s="59" t="str">
        <f t="shared" si="632"/>
        <v/>
      </c>
      <c r="V5051" s="59" t="str">
        <f t="shared" si="627"/>
        <v/>
      </c>
      <c r="W5051" s="59" t="str">
        <f t="shared" si="625"/>
        <v/>
      </c>
      <c r="X5051" s="59" t="str">
        <f t="shared" si="628"/>
        <v/>
      </c>
      <c r="AC5051" s="50">
        <f t="shared" si="629"/>
        <v>0</v>
      </c>
      <c r="AD5051" s="43">
        <f t="shared" si="630"/>
        <v>0</v>
      </c>
      <c r="AE5051" s="50">
        <f t="shared" si="631"/>
        <v>0</v>
      </c>
    </row>
    <row r="5052" spans="1:31">
      <c r="A5052" s="59" t="str">
        <f t="shared" si="626"/>
        <v/>
      </c>
      <c r="B5052" s="59" t="str">
        <f t="shared" si="632"/>
        <v/>
      </c>
      <c r="V5052" s="59" t="str">
        <f t="shared" si="627"/>
        <v/>
      </c>
      <c r="W5052" s="59" t="str">
        <f t="shared" si="625"/>
        <v/>
      </c>
      <c r="X5052" s="59" t="str">
        <f t="shared" si="628"/>
        <v/>
      </c>
      <c r="AC5052" s="50">
        <f t="shared" si="629"/>
        <v>0</v>
      </c>
      <c r="AD5052" s="43">
        <f t="shared" si="630"/>
        <v>0</v>
      </c>
      <c r="AE5052" s="50">
        <f t="shared" si="631"/>
        <v>0</v>
      </c>
    </row>
    <row r="5053" spans="1:31">
      <c r="A5053" s="59" t="str">
        <f t="shared" si="626"/>
        <v/>
      </c>
      <c r="B5053" s="59" t="str">
        <f t="shared" si="632"/>
        <v/>
      </c>
      <c r="V5053" s="59" t="str">
        <f t="shared" si="627"/>
        <v/>
      </c>
      <c r="W5053" s="59" t="str">
        <f t="shared" si="625"/>
        <v/>
      </c>
      <c r="X5053" s="59" t="str">
        <f t="shared" si="628"/>
        <v/>
      </c>
      <c r="AC5053" s="50">
        <f t="shared" si="629"/>
        <v>0</v>
      </c>
      <c r="AD5053" s="43">
        <f t="shared" si="630"/>
        <v>0</v>
      </c>
      <c r="AE5053" s="50">
        <f t="shared" si="631"/>
        <v>0</v>
      </c>
    </row>
    <row r="5054" spans="1:31">
      <c r="A5054" s="59" t="str">
        <f t="shared" si="626"/>
        <v/>
      </c>
      <c r="B5054" s="59" t="str">
        <f t="shared" si="632"/>
        <v/>
      </c>
      <c r="V5054" s="59" t="str">
        <f t="shared" si="627"/>
        <v/>
      </c>
      <c r="W5054" s="59" t="str">
        <f t="shared" si="625"/>
        <v/>
      </c>
      <c r="X5054" s="59" t="str">
        <f t="shared" si="628"/>
        <v/>
      </c>
      <c r="AC5054" s="50">
        <f t="shared" si="629"/>
        <v>0</v>
      </c>
      <c r="AD5054" s="43">
        <f t="shared" si="630"/>
        <v>0</v>
      </c>
      <c r="AE5054" s="50">
        <f t="shared" si="631"/>
        <v>0</v>
      </c>
    </row>
    <row r="5055" spans="1:31">
      <c r="A5055" s="59" t="str">
        <f t="shared" si="626"/>
        <v/>
      </c>
      <c r="B5055" s="59" t="str">
        <f t="shared" si="632"/>
        <v/>
      </c>
      <c r="V5055" s="59" t="str">
        <f t="shared" si="627"/>
        <v/>
      </c>
      <c r="W5055" s="59" t="str">
        <f t="shared" si="625"/>
        <v/>
      </c>
      <c r="X5055" s="59" t="str">
        <f t="shared" si="628"/>
        <v/>
      </c>
      <c r="AC5055" s="50">
        <f t="shared" si="629"/>
        <v>0</v>
      </c>
      <c r="AD5055" s="43">
        <f t="shared" si="630"/>
        <v>0</v>
      </c>
      <c r="AE5055" s="50">
        <f t="shared" si="631"/>
        <v>0</v>
      </c>
    </row>
    <row r="5056" spans="1:31">
      <c r="A5056" s="59" t="str">
        <f t="shared" si="626"/>
        <v/>
      </c>
      <c r="B5056" s="59" t="str">
        <f t="shared" si="632"/>
        <v/>
      </c>
      <c r="V5056" s="59" t="str">
        <f t="shared" si="627"/>
        <v/>
      </c>
      <c r="W5056" s="59" t="str">
        <f t="shared" si="625"/>
        <v/>
      </c>
      <c r="X5056" s="59" t="str">
        <f t="shared" si="628"/>
        <v/>
      </c>
      <c r="AC5056" s="50">
        <f t="shared" si="629"/>
        <v>0</v>
      </c>
      <c r="AD5056" s="43">
        <f t="shared" si="630"/>
        <v>0</v>
      </c>
      <c r="AE5056" s="50">
        <f t="shared" si="631"/>
        <v>0</v>
      </c>
    </row>
    <row r="5057" spans="1:31">
      <c r="A5057" s="59" t="str">
        <f t="shared" si="626"/>
        <v/>
      </c>
      <c r="B5057" s="59" t="str">
        <f t="shared" si="632"/>
        <v/>
      </c>
      <c r="V5057" s="59" t="str">
        <f t="shared" si="627"/>
        <v/>
      </c>
      <c r="W5057" s="59" t="str">
        <f t="shared" si="625"/>
        <v/>
      </c>
      <c r="X5057" s="59" t="str">
        <f t="shared" si="628"/>
        <v/>
      </c>
      <c r="AC5057" s="50">
        <f t="shared" si="629"/>
        <v>0</v>
      </c>
      <c r="AD5057" s="43">
        <f t="shared" si="630"/>
        <v>0</v>
      </c>
      <c r="AE5057" s="50">
        <f t="shared" si="631"/>
        <v>0</v>
      </c>
    </row>
    <row r="5058" spans="1:31">
      <c r="A5058" s="59" t="str">
        <f t="shared" si="626"/>
        <v/>
      </c>
      <c r="B5058" s="59" t="str">
        <f t="shared" si="632"/>
        <v/>
      </c>
      <c r="V5058" s="59" t="str">
        <f t="shared" si="627"/>
        <v/>
      </c>
      <c r="W5058" s="59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59" t="str">
        <f t="shared" si="628"/>
        <v/>
      </c>
      <c r="AC5058" s="50">
        <f t="shared" si="629"/>
        <v>0</v>
      </c>
      <c r="AD5058" s="43">
        <f t="shared" si="630"/>
        <v>0</v>
      </c>
      <c r="AE5058" s="50">
        <f t="shared" si="631"/>
        <v>0</v>
      </c>
    </row>
    <row r="5059" spans="1:31">
      <c r="A5059" s="59" t="str">
        <f t="shared" ref="A5059:A5122" si="634">IF(G5059&amp;Q5059&lt;&gt;"",W5059&amp;Q5059,"")</f>
        <v/>
      </c>
      <c r="B5059" s="59" t="str">
        <f t="shared" si="632"/>
        <v/>
      </c>
      <c r="V5059" s="59" t="str">
        <f t="shared" ref="V5059:V5122" si="635">W5059&amp;H5059</f>
        <v/>
      </c>
      <c r="W5059" s="59" t="str">
        <f t="shared" si="633"/>
        <v/>
      </c>
      <c r="X5059" s="59" t="str">
        <f t="shared" ref="X5059:X5122" si="636">IF(A5059&lt;&gt;"",IFERROR(IF(FIND(" ",G5059)&gt;=1,MID(G5059,FIND(" ",G5059)+1,LEN(G5059)),""),""),"")</f>
        <v/>
      </c>
      <c r="AC5059" s="50">
        <f t="shared" ref="AC5059:AC5122" si="637">IFERROR(VALUE(MID($C5059,1,2)),0)</f>
        <v>0</v>
      </c>
      <c r="AD5059" s="43">
        <f t="shared" ref="AD5059:AD5122" si="638">IFERROR(VALUE(MID($C5059,4,3)),0)</f>
        <v>0</v>
      </c>
      <c r="AE5059" s="50">
        <f t="shared" ref="AE5059:AE5122" si="639">VALUE(RIGHT("00"&amp;AC5059,2)&amp;RIGHT("000"&amp;AD5059,3))</f>
        <v>0</v>
      </c>
    </row>
    <row r="5060" spans="1:31">
      <c r="A5060" s="59" t="str">
        <f t="shared" si="634"/>
        <v/>
      </c>
      <c r="B5060" s="59" t="str">
        <f t="shared" si="632"/>
        <v/>
      </c>
      <c r="V5060" s="59" t="str">
        <f t="shared" si="635"/>
        <v/>
      </c>
      <c r="W5060" s="59" t="str">
        <f t="shared" si="633"/>
        <v/>
      </c>
      <c r="X5060" s="59" t="str">
        <f t="shared" si="636"/>
        <v/>
      </c>
      <c r="AC5060" s="50">
        <f t="shared" si="637"/>
        <v>0</v>
      </c>
      <c r="AD5060" s="43">
        <f t="shared" si="638"/>
        <v>0</v>
      </c>
      <c r="AE5060" s="50">
        <f t="shared" si="639"/>
        <v>0</v>
      </c>
    </row>
    <row r="5061" spans="1:31">
      <c r="A5061" s="59" t="str">
        <f t="shared" si="634"/>
        <v/>
      </c>
      <c r="B5061" s="59" t="str">
        <f t="shared" si="632"/>
        <v/>
      </c>
      <c r="V5061" s="59" t="str">
        <f t="shared" si="635"/>
        <v/>
      </c>
      <c r="W5061" s="59" t="str">
        <f t="shared" si="633"/>
        <v/>
      </c>
      <c r="X5061" s="59" t="str">
        <f t="shared" si="636"/>
        <v/>
      </c>
      <c r="AC5061" s="50">
        <f t="shared" si="637"/>
        <v>0</v>
      </c>
      <c r="AD5061" s="43">
        <f t="shared" si="638"/>
        <v>0</v>
      </c>
      <c r="AE5061" s="50">
        <f t="shared" si="639"/>
        <v>0</v>
      </c>
    </row>
    <row r="5062" spans="1:31">
      <c r="A5062" s="59" t="str">
        <f t="shared" si="634"/>
        <v/>
      </c>
      <c r="B5062" s="59" t="str">
        <f t="shared" si="632"/>
        <v/>
      </c>
      <c r="V5062" s="59" t="str">
        <f t="shared" si="635"/>
        <v/>
      </c>
      <c r="W5062" s="59" t="str">
        <f t="shared" si="633"/>
        <v/>
      </c>
      <c r="X5062" s="59" t="str">
        <f t="shared" si="636"/>
        <v/>
      </c>
      <c r="AC5062" s="50">
        <f t="shared" si="637"/>
        <v>0</v>
      </c>
      <c r="AD5062" s="43">
        <f t="shared" si="638"/>
        <v>0</v>
      </c>
      <c r="AE5062" s="50">
        <f t="shared" si="639"/>
        <v>0</v>
      </c>
    </row>
    <row r="5063" spans="1:31">
      <c r="A5063" s="59" t="str">
        <f t="shared" si="634"/>
        <v/>
      </c>
      <c r="B5063" s="59" t="str">
        <f t="shared" si="632"/>
        <v/>
      </c>
      <c r="V5063" s="59" t="str">
        <f t="shared" si="635"/>
        <v/>
      </c>
      <c r="W5063" s="59" t="str">
        <f t="shared" si="633"/>
        <v/>
      </c>
      <c r="X5063" s="59" t="str">
        <f t="shared" si="636"/>
        <v/>
      </c>
      <c r="AC5063" s="50">
        <f t="shared" si="637"/>
        <v>0</v>
      </c>
      <c r="AD5063" s="43">
        <f t="shared" si="638"/>
        <v>0</v>
      </c>
      <c r="AE5063" s="50">
        <f t="shared" si="639"/>
        <v>0</v>
      </c>
    </row>
    <row r="5064" spans="1:31">
      <c r="A5064" s="59" t="str">
        <f t="shared" si="634"/>
        <v/>
      </c>
      <c r="B5064" s="59" t="str">
        <f t="shared" si="632"/>
        <v/>
      </c>
      <c r="V5064" s="59" t="str">
        <f t="shared" si="635"/>
        <v/>
      </c>
      <c r="W5064" s="59" t="str">
        <f t="shared" si="633"/>
        <v/>
      </c>
      <c r="X5064" s="59" t="str">
        <f t="shared" si="636"/>
        <v/>
      </c>
      <c r="AC5064" s="50">
        <f t="shared" si="637"/>
        <v>0</v>
      </c>
      <c r="AD5064" s="43">
        <f t="shared" si="638"/>
        <v>0</v>
      </c>
      <c r="AE5064" s="50">
        <f t="shared" si="639"/>
        <v>0</v>
      </c>
    </row>
    <row r="5065" spans="1:31">
      <c r="A5065" s="59" t="str">
        <f t="shared" si="634"/>
        <v/>
      </c>
      <c r="B5065" s="59" t="str">
        <f t="shared" si="632"/>
        <v/>
      </c>
      <c r="V5065" s="59" t="str">
        <f t="shared" si="635"/>
        <v/>
      </c>
      <c r="W5065" s="59" t="str">
        <f t="shared" si="633"/>
        <v/>
      </c>
      <c r="X5065" s="59" t="str">
        <f t="shared" si="636"/>
        <v/>
      </c>
      <c r="AC5065" s="50">
        <f t="shared" si="637"/>
        <v>0</v>
      </c>
      <c r="AD5065" s="43">
        <f t="shared" si="638"/>
        <v>0</v>
      </c>
      <c r="AE5065" s="50">
        <f t="shared" si="639"/>
        <v>0</v>
      </c>
    </row>
    <row r="5066" spans="1:31">
      <c r="A5066" s="59" t="str">
        <f t="shared" si="634"/>
        <v/>
      </c>
      <c r="B5066" s="59" t="str">
        <f t="shared" si="632"/>
        <v/>
      </c>
      <c r="V5066" s="59" t="str">
        <f t="shared" si="635"/>
        <v/>
      </c>
      <c r="W5066" s="59" t="str">
        <f t="shared" si="633"/>
        <v/>
      </c>
      <c r="X5066" s="59" t="str">
        <f t="shared" si="636"/>
        <v/>
      </c>
      <c r="AC5066" s="50">
        <f t="shared" si="637"/>
        <v>0</v>
      </c>
      <c r="AD5066" s="43">
        <f t="shared" si="638"/>
        <v>0</v>
      </c>
      <c r="AE5066" s="50">
        <f t="shared" si="639"/>
        <v>0</v>
      </c>
    </row>
    <row r="5067" spans="1:31">
      <c r="A5067" s="59" t="str">
        <f t="shared" si="634"/>
        <v/>
      </c>
      <c r="B5067" s="59" t="str">
        <f t="shared" si="632"/>
        <v/>
      </c>
      <c r="V5067" s="59" t="str">
        <f t="shared" si="635"/>
        <v/>
      </c>
      <c r="W5067" s="59" t="str">
        <f t="shared" si="633"/>
        <v/>
      </c>
      <c r="X5067" s="59" t="str">
        <f t="shared" si="636"/>
        <v/>
      </c>
      <c r="AC5067" s="50">
        <f t="shared" si="637"/>
        <v>0</v>
      </c>
      <c r="AD5067" s="43">
        <f t="shared" si="638"/>
        <v>0</v>
      </c>
      <c r="AE5067" s="50">
        <f t="shared" si="639"/>
        <v>0</v>
      </c>
    </row>
    <row r="5068" spans="1:31">
      <c r="A5068" s="59" t="str">
        <f t="shared" si="634"/>
        <v/>
      </c>
      <c r="B5068" s="59" t="str">
        <f t="shared" si="632"/>
        <v/>
      </c>
      <c r="V5068" s="59" t="str">
        <f t="shared" si="635"/>
        <v/>
      </c>
      <c r="W5068" s="59" t="str">
        <f t="shared" si="633"/>
        <v/>
      </c>
      <c r="X5068" s="59" t="str">
        <f t="shared" si="636"/>
        <v/>
      </c>
      <c r="AC5068" s="50">
        <f t="shared" si="637"/>
        <v>0</v>
      </c>
      <c r="AD5068" s="43">
        <f t="shared" si="638"/>
        <v>0</v>
      </c>
      <c r="AE5068" s="50">
        <f t="shared" si="639"/>
        <v>0</v>
      </c>
    </row>
    <row r="5069" spans="1:31">
      <c r="A5069" s="59" t="str">
        <f t="shared" si="634"/>
        <v/>
      </c>
      <c r="B5069" s="59" t="str">
        <f t="shared" si="632"/>
        <v/>
      </c>
      <c r="V5069" s="59" t="str">
        <f t="shared" si="635"/>
        <v/>
      </c>
      <c r="W5069" s="59" t="str">
        <f t="shared" si="633"/>
        <v/>
      </c>
      <c r="X5069" s="59" t="str">
        <f t="shared" si="636"/>
        <v/>
      </c>
      <c r="AC5069" s="50">
        <f t="shared" si="637"/>
        <v>0</v>
      </c>
      <c r="AD5069" s="43">
        <f t="shared" si="638"/>
        <v>0</v>
      </c>
      <c r="AE5069" s="50">
        <f t="shared" si="639"/>
        <v>0</v>
      </c>
    </row>
    <row r="5070" spans="1:31">
      <c r="A5070" s="59" t="str">
        <f t="shared" si="634"/>
        <v/>
      </c>
      <c r="B5070" s="59" t="str">
        <f t="shared" si="632"/>
        <v/>
      </c>
      <c r="V5070" s="59" t="str">
        <f t="shared" si="635"/>
        <v/>
      </c>
      <c r="W5070" s="59" t="str">
        <f t="shared" si="633"/>
        <v/>
      </c>
      <c r="X5070" s="59" t="str">
        <f t="shared" si="636"/>
        <v/>
      </c>
      <c r="AC5070" s="50">
        <f t="shared" si="637"/>
        <v>0</v>
      </c>
      <c r="AD5070" s="43">
        <f t="shared" si="638"/>
        <v>0</v>
      </c>
      <c r="AE5070" s="50">
        <f t="shared" si="639"/>
        <v>0</v>
      </c>
    </row>
    <row r="5071" spans="1:31">
      <c r="A5071" s="59" t="str">
        <f t="shared" si="634"/>
        <v/>
      </c>
      <c r="B5071" s="59" t="str">
        <f t="shared" si="632"/>
        <v/>
      </c>
      <c r="V5071" s="59" t="str">
        <f t="shared" si="635"/>
        <v/>
      </c>
      <c r="W5071" s="59" t="str">
        <f t="shared" si="633"/>
        <v/>
      </c>
      <c r="X5071" s="59" t="str">
        <f t="shared" si="636"/>
        <v/>
      </c>
      <c r="AC5071" s="50">
        <f t="shared" si="637"/>
        <v>0</v>
      </c>
      <c r="AD5071" s="43">
        <f t="shared" si="638"/>
        <v>0</v>
      </c>
      <c r="AE5071" s="50">
        <f t="shared" si="639"/>
        <v>0</v>
      </c>
    </row>
    <row r="5072" spans="1:31">
      <c r="A5072" s="59" t="str">
        <f t="shared" si="634"/>
        <v/>
      </c>
      <c r="B5072" s="59" t="str">
        <f t="shared" si="632"/>
        <v/>
      </c>
      <c r="V5072" s="59" t="str">
        <f t="shared" si="635"/>
        <v/>
      </c>
      <c r="W5072" s="59" t="str">
        <f t="shared" si="633"/>
        <v/>
      </c>
      <c r="X5072" s="59" t="str">
        <f t="shared" si="636"/>
        <v/>
      </c>
      <c r="AC5072" s="50">
        <f t="shared" si="637"/>
        <v>0</v>
      </c>
      <c r="AD5072" s="43">
        <f t="shared" si="638"/>
        <v>0</v>
      </c>
      <c r="AE5072" s="50">
        <f t="shared" si="639"/>
        <v>0</v>
      </c>
    </row>
    <row r="5073" spans="1:31">
      <c r="A5073" s="59" t="str">
        <f t="shared" si="634"/>
        <v/>
      </c>
      <c r="B5073" s="59" t="str">
        <f t="shared" si="632"/>
        <v/>
      </c>
      <c r="V5073" s="59" t="str">
        <f t="shared" si="635"/>
        <v/>
      </c>
      <c r="W5073" s="59" t="str">
        <f t="shared" si="633"/>
        <v/>
      </c>
      <c r="X5073" s="59" t="str">
        <f t="shared" si="636"/>
        <v/>
      </c>
      <c r="AC5073" s="50">
        <f t="shared" si="637"/>
        <v>0</v>
      </c>
      <c r="AD5073" s="43">
        <f t="shared" si="638"/>
        <v>0</v>
      </c>
      <c r="AE5073" s="50">
        <f t="shared" si="639"/>
        <v>0</v>
      </c>
    </row>
    <row r="5074" spans="1:31">
      <c r="A5074" s="59" t="str">
        <f t="shared" si="634"/>
        <v/>
      </c>
      <c r="B5074" s="59" t="str">
        <f t="shared" si="632"/>
        <v/>
      </c>
      <c r="V5074" s="59" t="str">
        <f t="shared" si="635"/>
        <v/>
      </c>
      <c r="W5074" s="59" t="str">
        <f t="shared" si="633"/>
        <v/>
      </c>
      <c r="X5074" s="59" t="str">
        <f t="shared" si="636"/>
        <v/>
      </c>
      <c r="AC5074" s="50">
        <f t="shared" si="637"/>
        <v>0</v>
      </c>
      <c r="AD5074" s="43">
        <f t="shared" si="638"/>
        <v>0</v>
      </c>
      <c r="AE5074" s="50">
        <f t="shared" si="639"/>
        <v>0</v>
      </c>
    </row>
    <row r="5075" spans="1:31">
      <c r="A5075" s="59" t="str">
        <f t="shared" si="634"/>
        <v/>
      </c>
      <c r="B5075" s="59" t="str">
        <f t="shared" si="632"/>
        <v/>
      </c>
      <c r="V5075" s="59" t="str">
        <f t="shared" si="635"/>
        <v/>
      </c>
      <c r="W5075" s="59" t="str">
        <f t="shared" si="633"/>
        <v/>
      </c>
      <c r="X5075" s="59" t="str">
        <f t="shared" si="636"/>
        <v/>
      </c>
      <c r="AC5075" s="50">
        <f t="shared" si="637"/>
        <v>0</v>
      </c>
      <c r="AD5075" s="43">
        <f t="shared" si="638"/>
        <v>0</v>
      </c>
      <c r="AE5075" s="50">
        <f t="shared" si="639"/>
        <v>0</v>
      </c>
    </row>
    <row r="5076" spans="1:31">
      <c r="A5076" s="59" t="str">
        <f t="shared" si="634"/>
        <v/>
      </c>
      <c r="B5076" s="59" t="str">
        <f t="shared" si="632"/>
        <v/>
      </c>
      <c r="V5076" s="59" t="str">
        <f t="shared" si="635"/>
        <v/>
      </c>
      <c r="W5076" s="59" t="str">
        <f t="shared" si="633"/>
        <v/>
      </c>
      <c r="X5076" s="59" t="str">
        <f t="shared" si="636"/>
        <v/>
      </c>
      <c r="AC5076" s="50">
        <f t="shared" si="637"/>
        <v>0</v>
      </c>
      <c r="AD5076" s="43">
        <f t="shared" si="638"/>
        <v>0</v>
      </c>
      <c r="AE5076" s="50">
        <f t="shared" si="639"/>
        <v>0</v>
      </c>
    </row>
    <row r="5077" spans="1:31">
      <c r="A5077" s="59" t="str">
        <f t="shared" si="634"/>
        <v/>
      </c>
      <c r="B5077" s="59" t="str">
        <f t="shared" si="632"/>
        <v/>
      </c>
      <c r="V5077" s="59" t="str">
        <f t="shared" si="635"/>
        <v/>
      </c>
      <c r="W5077" s="59" t="str">
        <f t="shared" si="633"/>
        <v/>
      </c>
      <c r="X5077" s="59" t="str">
        <f t="shared" si="636"/>
        <v/>
      </c>
      <c r="AC5077" s="50">
        <f t="shared" si="637"/>
        <v>0</v>
      </c>
      <c r="AD5077" s="43">
        <f t="shared" si="638"/>
        <v>0</v>
      </c>
      <c r="AE5077" s="50">
        <f t="shared" si="639"/>
        <v>0</v>
      </c>
    </row>
    <row r="5078" spans="1:31">
      <c r="A5078" s="59" t="str">
        <f t="shared" si="634"/>
        <v/>
      </c>
      <c r="B5078" s="59" t="str">
        <f t="shared" si="632"/>
        <v/>
      </c>
      <c r="V5078" s="59" t="str">
        <f t="shared" si="635"/>
        <v/>
      </c>
      <c r="W5078" s="59" t="str">
        <f t="shared" si="633"/>
        <v/>
      </c>
      <c r="X5078" s="59" t="str">
        <f t="shared" si="636"/>
        <v/>
      </c>
      <c r="AC5078" s="50">
        <f t="shared" si="637"/>
        <v>0</v>
      </c>
      <c r="AD5078" s="43">
        <f t="shared" si="638"/>
        <v>0</v>
      </c>
      <c r="AE5078" s="50">
        <f t="shared" si="639"/>
        <v>0</v>
      </c>
    </row>
    <row r="5079" spans="1:31">
      <c r="A5079" s="59" t="str">
        <f t="shared" si="634"/>
        <v/>
      </c>
      <c r="B5079" s="59" t="str">
        <f t="shared" si="632"/>
        <v/>
      </c>
      <c r="V5079" s="59" t="str">
        <f t="shared" si="635"/>
        <v/>
      </c>
      <c r="W5079" s="59" t="str">
        <f t="shared" si="633"/>
        <v/>
      </c>
      <c r="X5079" s="59" t="str">
        <f t="shared" si="636"/>
        <v/>
      </c>
      <c r="AC5079" s="50">
        <f t="shared" si="637"/>
        <v>0</v>
      </c>
      <c r="AD5079" s="43">
        <f t="shared" si="638"/>
        <v>0</v>
      </c>
      <c r="AE5079" s="50">
        <f t="shared" si="639"/>
        <v>0</v>
      </c>
    </row>
    <row r="5080" spans="1:31">
      <c r="A5080" s="59" t="str">
        <f t="shared" si="634"/>
        <v/>
      </c>
      <c r="B5080" s="59" t="str">
        <f t="shared" si="632"/>
        <v/>
      </c>
      <c r="V5080" s="59" t="str">
        <f t="shared" si="635"/>
        <v/>
      </c>
      <c r="W5080" s="59" t="str">
        <f t="shared" si="633"/>
        <v/>
      </c>
      <c r="X5080" s="59" t="str">
        <f t="shared" si="636"/>
        <v/>
      </c>
      <c r="AC5080" s="50">
        <f t="shared" si="637"/>
        <v>0</v>
      </c>
      <c r="AD5080" s="43">
        <f t="shared" si="638"/>
        <v>0</v>
      </c>
      <c r="AE5080" s="50">
        <f t="shared" si="639"/>
        <v>0</v>
      </c>
    </row>
    <row r="5081" spans="1:31">
      <c r="A5081" s="59" t="str">
        <f t="shared" si="634"/>
        <v/>
      </c>
      <c r="B5081" s="59" t="str">
        <f t="shared" si="632"/>
        <v/>
      </c>
      <c r="V5081" s="59" t="str">
        <f t="shared" si="635"/>
        <v/>
      </c>
      <c r="W5081" s="59" t="str">
        <f t="shared" si="633"/>
        <v/>
      </c>
      <c r="X5081" s="59" t="str">
        <f t="shared" si="636"/>
        <v/>
      </c>
      <c r="AC5081" s="50">
        <f t="shared" si="637"/>
        <v>0</v>
      </c>
      <c r="AD5081" s="43">
        <f t="shared" si="638"/>
        <v>0</v>
      </c>
      <c r="AE5081" s="50">
        <f t="shared" si="639"/>
        <v>0</v>
      </c>
    </row>
    <row r="5082" spans="1:31">
      <c r="A5082" s="59" t="str">
        <f t="shared" si="634"/>
        <v/>
      </c>
      <c r="B5082" s="59" t="str">
        <f t="shared" si="632"/>
        <v/>
      </c>
      <c r="V5082" s="59" t="str">
        <f t="shared" si="635"/>
        <v/>
      </c>
      <c r="W5082" s="59" t="str">
        <f t="shared" si="633"/>
        <v/>
      </c>
      <c r="X5082" s="59" t="str">
        <f t="shared" si="636"/>
        <v/>
      </c>
      <c r="AC5082" s="50">
        <f t="shared" si="637"/>
        <v>0</v>
      </c>
      <c r="AD5082" s="43">
        <f t="shared" si="638"/>
        <v>0</v>
      </c>
      <c r="AE5082" s="50">
        <f t="shared" si="639"/>
        <v>0</v>
      </c>
    </row>
    <row r="5083" spans="1:31">
      <c r="A5083" s="59" t="str">
        <f t="shared" si="634"/>
        <v/>
      </c>
      <c r="B5083" s="59" t="str">
        <f t="shared" si="632"/>
        <v/>
      </c>
      <c r="V5083" s="59" t="str">
        <f t="shared" si="635"/>
        <v/>
      </c>
      <c r="W5083" s="59" t="str">
        <f t="shared" si="633"/>
        <v/>
      </c>
      <c r="X5083" s="59" t="str">
        <f t="shared" si="636"/>
        <v/>
      </c>
      <c r="AC5083" s="50">
        <f t="shared" si="637"/>
        <v>0</v>
      </c>
      <c r="AD5083" s="43">
        <f t="shared" si="638"/>
        <v>0</v>
      </c>
      <c r="AE5083" s="50">
        <f t="shared" si="639"/>
        <v>0</v>
      </c>
    </row>
    <row r="5084" spans="1:31">
      <c r="A5084" s="59" t="str">
        <f t="shared" si="634"/>
        <v/>
      </c>
      <c r="B5084" s="59" t="str">
        <f t="shared" si="632"/>
        <v/>
      </c>
      <c r="V5084" s="59" t="str">
        <f t="shared" si="635"/>
        <v/>
      </c>
      <c r="W5084" s="59" t="str">
        <f t="shared" si="633"/>
        <v/>
      </c>
      <c r="X5084" s="59" t="str">
        <f t="shared" si="636"/>
        <v/>
      </c>
      <c r="AC5084" s="50">
        <f t="shared" si="637"/>
        <v>0</v>
      </c>
      <c r="AD5084" s="43">
        <f t="shared" si="638"/>
        <v>0</v>
      </c>
      <c r="AE5084" s="50">
        <f t="shared" si="639"/>
        <v>0</v>
      </c>
    </row>
    <row r="5085" spans="1:31">
      <c r="A5085" s="59" t="str">
        <f t="shared" si="634"/>
        <v/>
      </c>
      <c r="B5085" s="59" t="str">
        <f t="shared" si="632"/>
        <v/>
      </c>
      <c r="V5085" s="59" t="str">
        <f t="shared" si="635"/>
        <v/>
      </c>
      <c r="W5085" s="59" t="str">
        <f t="shared" si="633"/>
        <v/>
      </c>
      <c r="X5085" s="59" t="str">
        <f t="shared" si="636"/>
        <v/>
      </c>
      <c r="AC5085" s="50">
        <f t="shared" si="637"/>
        <v>0</v>
      </c>
      <c r="AD5085" s="43">
        <f t="shared" si="638"/>
        <v>0</v>
      </c>
      <c r="AE5085" s="50">
        <f t="shared" si="639"/>
        <v>0</v>
      </c>
    </row>
    <row r="5086" spans="1:31">
      <c r="A5086" s="59" t="str">
        <f t="shared" si="634"/>
        <v/>
      </c>
      <c r="B5086" s="59" t="str">
        <f t="shared" si="632"/>
        <v/>
      </c>
      <c r="V5086" s="59" t="str">
        <f t="shared" si="635"/>
        <v/>
      </c>
      <c r="W5086" s="59" t="str">
        <f t="shared" si="633"/>
        <v/>
      </c>
      <c r="X5086" s="59" t="str">
        <f t="shared" si="636"/>
        <v/>
      </c>
      <c r="AC5086" s="50">
        <f t="shared" si="637"/>
        <v>0</v>
      </c>
      <c r="AD5086" s="43">
        <f t="shared" si="638"/>
        <v>0</v>
      </c>
      <c r="AE5086" s="50">
        <f t="shared" si="639"/>
        <v>0</v>
      </c>
    </row>
    <row r="5087" spans="1:31">
      <c r="A5087" s="59" t="str">
        <f t="shared" si="634"/>
        <v/>
      </c>
      <c r="B5087" s="59" t="str">
        <f t="shared" si="632"/>
        <v/>
      </c>
      <c r="V5087" s="59" t="str">
        <f t="shared" si="635"/>
        <v/>
      </c>
      <c r="W5087" s="59" t="str">
        <f t="shared" si="633"/>
        <v/>
      </c>
      <c r="X5087" s="59" t="str">
        <f t="shared" si="636"/>
        <v/>
      </c>
      <c r="AC5087" s="50">
        <f t="shared" si="637"/>
        <v>0</v>
      </c>
      <c r="AD5087" s="43">
        <f t="shared" si="638"/>
        <v>0</v>
      </c>
      <c r="AE5087" s="50">
        <f t="shared" si="639"/>
        <v>0</v>
      </c>
    </row>
    <row r="5088" spans="1:31">
      <c r="A5088" s="59" t="str">
        <f t="shared" si="634"/>
        <v/>
      </c>
      <c r="B5088" s="59" t="str">
        <f t="shared" si="632"/>
        <v/>
      </c>
      <c r="V5088" s="59" t="str">
        <f t="shared" si="635"/>
        <v/>
      </c>
      <c r="W5088" s="59" t="str">
        <f t="shared" si="633"/>
        <v/>
      </c>
      <c r="X5088" s="59" t="str">
        <f t="shared" si="636"/>
        <v/>
      </c>
      <c r="AC5088" s="50">
        <f t="shared" si="637"/>
        <v>0</v>
      </c>
      <c r="AD5088" s="43">
        <f t="shared" si="638"/>
        <v>0</v>
      </c>
      <c r="AE5088" s="50">
        <f t="shared" si="639"/>
        <v>0</v>
      </c>
    </row>
    <row r="5089" spans="1:31">
      <c r="A5089" s="59" t="str">
        <f t="shared" si="634"/>
        <v/>
      </c>
      <c r="B5089" s="59" t="str">
        <f t="shared" ref="B5089:B5152" si="640">IF(C5089&lt;&gt;"",LEFT(C5089,9),"")</f>
        <v/>
      </c>
      <c r="V5089" s="59" t="str">
        <f t="shared" si="635"/>
        <v/>
      </c>
      <c r="W5089" s="59" t="str">
        <f t="shared" si="633"/>
        <v/>
      </c>
      <c r="X5089" s="59" t="str">
        <f t="shared" si="636"/>
        <v/>
      </c>
      <c r="AC5089" s="50">
        <f t="shared" si="637"/>
        <v>0</v>
      </c>
      <c r="AD5089" s="43">
        <f t="shared" si="638"/>
        <v>0</v>
      </c>
      <c r="AE5089" s="50">
        <f t="shared" si="639"/>
        <v>0</v>
      </c>
    </row>
    <row r="5090" spans="1:31">
      <c r="A5090" s="59" t="str">
        <f t="shared" si="634"/>
        <v/>
      </c>
      <c r="B5090" s="59" t="str">
        <f t="shared" si="640"/>
        <v/>
      </c>
      <c r="V5090" s="59" t="str">
        <f t="shared" si="635"/>
        <v/>
      </c>
      <c r="W5090" s="59" t="str">
        <f t="shared" si="633"/>
        <v/>
      </c>
      <c r="X5090" s="59" t="str">
        <f t="shared" si="636"/>
        <v/>
      </c>
      <c r="AC5090" s="50">
        <f t="shared" si="637"/>
        <v>0</v>
      </c>
      <c r="AD5090" s="43">
        <f t="shared" si="638"/>
        <v>0</v>
      </c>
      <c r="AE5090" s="50">
        <f t="shared" si="639"/>
        <v>0</v>
      </c>
    </row>
    <row r="5091" spans="1:31">
      <c r="A5091" s="59" t="str">
        <f t="shared" si="634"/>
        <v/>
      </c>
      <c r="B5091" s="59" t="str">
        <f t="shared" si="640"/>
        <v/>
      </c>
      <c r="V5091" s="59" t="str">
        <f t="shared" si="635"/>
        <v/>
      </c>
      <c r="W5091" s="59" t="str">
        <f t="shared" si="633"/>
        <v/>
      </c>
      <c r="X5091" s="59" t="str">
        <f t="shared" si="636"/>
        <v/>
      </c>
      <c r="AC5091" s="50">
        <f t="shared" si="637"/>
        <v>0</v>
      </c>
      <c r="AD5091" s="43">
        <f t="shared" si="638"/>
        <v>0</v>
      </c>
      <c r="AE5091" s="50">
        <f t="shared" si="639"/>
        <v>0</v>
      </c>
    </row>
    <row r="5092" spans="1:31">
      <c r="A5092" s="59" t="str">
        <f t="shared" si="634"/>
        <v/>
      </c>
      <c r="B5092" s="59" t="str">
        <f t="shared" si="640"/>
        <v/>
      </c>
      <c r="V5092" s="59" t="str">
        <f t="shared" si="635"/>
        <v/>
      </c>
      <c r="W5092" s="59" t="str">
        <f t="shared" si="633"/>
        <v/>
      </c>
      <c r="X5092" s="59" t="str">
        <f t="shared" si="636"/>
        <v/>
      </c>
      <c r="AC5092" s="50">
        <f t="shared" si="637"/>
        <v>0</v>
      </c>
      <c r="AD5092" s="43">
        <f t="shared" si="638"/>
        <v>0</v>
      </c>
      <c r="AE5092" s="50">
        <f t="shared" si="639"/>
        <v>0</v>
      </c>
    </row>
    <row r="5093" spans="1:31">
      <c r="A5093" s="59" t="str">
        <f t="shared" si="634"/>
        <v/>
      </c>
      <c r="B5093" s="59" t="str">
        <f t="shared" si="640"/>
        <v/>
      </c>
      <c r="V5093" s="59" t="str">
        <f t="shared" si="635"/>
        <v/>
      </c>
      <c r="W5093" s="59" t="str">
        <f t="shared" si="633"/>
        <v/>
      </c>
      <c r="X5093" s="59" t="str">
        <f t="shared" si="636"/>
        <v/>
      </c>
      <c r="AC5093" s="50">
        <f t="shared" si="637"/>
        <v>0</v>
      </c>
      <c r="AD5093" s="43">
        <f t="shared" si="638"/>
        <v>0</v>
      </c>
      <c r="AE5093" s="50">
        <f t="shared" si="639"/>
        <v>0</v>
      </c>
    </row>
    <row r="5094" spans="1:31">
      <c r="A5094" s="59" t="str">
        <f t="shared" si="634"/>
        <v/>
      </c>
      <c r="B5094" s="59" t="str">
        <f t="shared" si="640"/>
        <v/>
      </c>
      <c r="V5094" s="59" t="str">
        <f t="shared" si="635"/>
        <v/>
      </c>
      <c r="W5094" s="59" t="str">
        <f t="shared" si="633"/>
        <v/>
      </c>
      <c r="X5094" s="59" t="str">
        <f t="shared" si="636"/>
        <v/>
      </c>
      <c r="AC5094" s="50">
        <f t="shared" si="637"/>
        <v>0</v>
      </c>
      <c r="AD5094" s="43">
        <f t="shared" si="638"/>
        <v>0</v>
      </c>
      <c r="AE5094" s="50">
        <f t="shared" si="639"/>
        <v>0</v>
      </c>
    </row>
    <row r="5095" spans="1:31">
      <c r="A5095" s="59" t="str">
        <f t="shared" si="634"/>
        <v/>
      </c>
      <c r="B5095" s="59" t="str">
        <f t="shared" si="640"/>
        <v/>
      </c>
      <c r="V5095" s="59" t="str">
        <f t="shared" si="635"/>
        <v/>
      </c>
      <c r="W5095" s="59" t="str">
        <f t="shared" si="633"/>
        <v/>
      </c>
      <c r="X5095" s="59" t="str">
        <f t="shared" si="636"/>
        <v/>
      </c>
      <c r="AC5095" s="50">
        <f t="shared" si="637"/>
        <v>0</v>
      </c>
      <c r="AD5095" s="43">
        <f t="shared" si="638"/>
        <v>0</v>
      </c>
      <c r="AE5095" s="50">
        <f t="shared" si="639"/>
        <v>0</v>
      </c>
    </row>
    <row r="5096" spans="1:31">
      <c r="A5096" s="59" t="str">
        <f t="shared" si="634"/>
        <v/>
      </c>
      <c r="B5096" s="59" t="str">
        <f t="shared" si="640"/>
        <v/>
      </c>
      <c r="V5096" s="59" t="str">
        <f t="shared" si="635"/>
        <v/>
      </c>
      <c r="W5096" s="59" t="str">
        <f t="shared" si="633"/>
        <v/>
      </c>
      <c r="X5096" s="59" t="str">
        <f t="shared" si="636"/>
        <v/>
      </c>
      <c r="AC5096" s="50">
        <f t="shared" si="637"/>
        <v>0</v>
      </c>
      <c r="AD5096" s="43">
        <f t="shared" si="638"/>
        <v>0</v>
      </c>
      <c r="AE5096" s="50">
        <f t="shared" si="639"/>
        <v>0</v>
      </c>
    </row>
    <row r="5097" spans="1:31">
      <c r="A5097" s="59" t="str">
        <f t="shared" si="634"/>
        <v/>
      </c>
      <c r="B5097" s="59" t="str">
        <f t="shared" si="640"/>
        <v/>
      </c>
      <c r="V5097" s="59" t="str">
        <f t="shared" si="635"/>
        <v/>
      </c>
      <c r="W5097" s="59" t="str">
        <f t="shared" si="633"/>
        <v/>
      </c>
      <c r="X5097" s="59" t="str">
        <f t="shared" si="636"/>
        <v/>
      </c>
      <c r="AC5097" s="50">
        <f t="shared" si="637"/>
        <v>0</v>
      </c>
      <c r="AD5097" s="43">
        <f t="shared" si="638"/>
        <v>0</v>
      </c>
      <c r="AE5097" s="50">
        <f t="shared" si="639"/>
        <v>0</v>
      </c>
    </row>
    <row r="5098" spans="1:31">
      <c r="A5098" s="59" t="str">
        <f t="shared" si="634"/>
        <v/>
      </c>
      <c r="B5098" s="59" t="str">
        <f t="shared" si="640"/>
        <v/>
      </c>
      <c r="V5098" s="59" t="str">
        <f t="shared" si="635"/>
        <v/>
      </c>
      <c r="W5098" s="59" t="str">
        <f t="shared" si="633"/>
        <v/>
      </c>
      <c r="X5098" s="59" t="str">
        <f t="shared" si="636"/>
        <v/>
      </c>
      <c r="AC5098" s="50">
        <f t="shared" si="637"/>
        <v>0</v>
      </c>
      <c r="AD5098" s="43">
        <f t="shared" si="638"/>
        <v>0</v>
      </c>
      <c r="AE5098" s="50">
        <f t="shared" si="639"/>
        <v>0</v>
      </c>
    </row>
    <row r="5099" spans="1:31">
      <c r="A5099" s="59" t="str">
        <f t="shared" si="634"/>
        <v/>
      </c>
      <c r="B5099" s="59" t="str">
        <f t="shared" si="640"/>
        <v/>
      </c>
      <c r="V5099" s="59" t="str">
        <f t="shared" si="635"/>
        <v/>
      </c>
      <c r="W5099" s="59" t="str">
        <f t="shared" si="633"/>
        <v/>
      </c>
      <c r="X5099" s="59" t="str">
        <f t="shared" si="636"/>
        <v/>
      </c>
      <c r="AC5099" s="50">
        <f t="shared" si="637"/>
        <v>0</v>
      </c>
      <c r="AD5099" s="43">
        <f t="shared" si="638"/>
        <v>0</v>
      </c>
      <c r="AE5099" s="50">
        <f t="shared" si="639"/>
        <v>0</v>
      </c>
    </row>
    <row r="5100" spans="1:31">
      <c r="A5100" s="59" t="str">
        <f t="shared" si="634"/>
        <v/>
      </c>
      <c r="B5100" s="59" t="str">
        <f t="shared" si="640"/>
        <v/>
      </c>
      <c r="V5100" s="59" t="str">
        <f t="shared" si="635"/>
        <v/>
      </c>
      <c r="W5100" s="59" t="str">
        <f t="shared" si="633"/>
        <v/>
      </c>
      <c r="X5100" s="59" t="str">
        <f t="shared" si="636"/>
        <v/>
      </c>
      <c r="AC5100" s="50">
        <f t="shared" si="637"/>
        <v>0</v>
      </c>
      <c r="AD5100" s="43">
        <f t="shared" si="638"/>
        <v>0</v>
      </c>
      <c r="AE5100" s="50">
        <f t="shared" si="639"/>
        <v>0</v>
      </c>
    </row>
    <row r="5101" spans="1:31">
      <c r="A5101" s="59" t="str">
        <f t="shared" si="634"/>
        <v/>
      </c>
      <c r="B5101" s="59" t="str">
        <f t="shared" si="640"/>
        <v/>
      </c>
      <c r="V5101" s="59" t="str">
        <f t="shared" si="635"/>
        <v/>
      </c>
      <c r="W5101" s="59" t="str">
        <f t="shared" si="633"/>
        <v/>
      </c>
      <c r="X5101" s="59" t="str">
        <f t="shared" si="636"/>
        <v/>
      </c>
      <c r="AC5101" s="50">
        <f t="shared" si="637"/>
        <v>0</v>
      </c>
      <c r="AD5101" s="43">
        <f t="shared" si="638"/>
        <v>0</v>
      </c>
      <c r="AE5101" s="50">
        <f t="shared" si="639"/>
        <v>0</v>
      </c>
    </row>
    <row r="5102" spans="1:31">
      <c r="A5102" s="59" t="str">
        <f t="shared" si="634"/>
        <v/>
      </c>
      <c r="B5102" s="59" t="str">
        <f t="shared" si="640"/>
        <v/>
      </c>
      <c r="V5102" s="59" t="str">
        <f t="shared" si="635"/>
        <v/>
      </c>
      <c r="W5102" s="59" t="str">
        <f t="shared" si="633"/>
        <v/>
      </c>
      <c r="X5102" s="59" t="str">
        <f t="shared" si="636"/>
        <v/>
      </c>
      <c r="AC5102" s="50">
        <f t="shared" si="637"/>
        <v>0</v>
      </c>
      <c r="AD5102" s="43">
        <f t="shared" si="638"/>
        <v>0</v>
      </c>
      <c r="AE5102" s="50">
        <f t="shared" si="639"/>
        <v>0</v>
      </c>
    </row>
    <row r="5103" spans="1:31">
      <c r="A5103" s="59" t="str">
        <f t="shared" si="634"/>
        <v/>
      </c>
      <c r="B5103" s="59" t="str">
        <f t="shared" si="640"/>
        <v/>
      </c>
      <c r="V5103" s="59" t="str">
        <f t="shared" si="635"/>
        <v/>
      </c>
      <c r="W5103" s="59" t="str">
        <f t="shared" si="633"/>
        <v/>
      </c>
      <c r="X5103" s="59" t="str">
        <f t="shared" si="636"/>
        <v/>
      </c>
      <c r="AC5103" s="50">
        <f t="shared" si="637"/>
        <v>0</v>
      </c>
      <c r="AD5103" s="43">
        <f t="shared" si="638"/>
        <v>0</v>
      </c>
      <c r="AE5103" s="50">
        <f t="shared" si="639"/>
        <v>0</v>
      </c>
    </row>
    <row r="5104" spans="1:31">
      <c r="A5104" s="59" t="str">
        <f t="shared" si="634"/>
        <v/>
      </c>
      <c r="B5104" s="59" t="str">
        <f t="shared" si="640"/>
        <v/>
      </c>
      <c r="V5104" s="59" t="str">
        <f t="shared" si="635"/>
        <v/>
      </c>
      <c r="W5104" s="59" t="str">
        <f t="shared" si="633"/>
        <v/>
      </c>
      <c r="X5104" s="59" t="str">
        <f t="shared" si="636"/>
        <v/>
      </c>
      <c r="AC5104" s="50">
        <f t="shared" si="637"/>
        <v>0</v>
      </c>
      <c r="AD5104" s="43">
        <f t="shared" si="638"/>
        <v>0</v>
      </c>
      <c r="AE5104" s="50">
        <f t="shared" si="639"/>
        <v>0</v>
      </c>
    </row>
    <row r="5105" spans="1:31">
      <c r="A5105" s="59" t="str">
        <f t="shared" si="634"/>
        <v/>
      </c>
      <c r="B5105" s="59" t="str">
        <f t="shared" si="640"/>
        <v/>
      </c>
      <c r="V5105" s="59" t="str">
        <f t="shared" si="635"/>
        <v/>
      </c>
      <c r="W5105" s="59" t="str">
        <f t="shared" si="633"/>
        <v/>
      </c>
      <c r="X5105" s="59" t="str">
        <f t="shared" si="636"/>
        <v/>
      </c>
      <c r="AC5105" s="50">
        <f t="shared" si="637"/>
        <v>0</v>
      </c>
      <c r="AD5105" s="43">
        <f t="shared" si="638"/>
        <v>0</v>
      </c>
      <c r="AE5105" s="50">
        <f t="shared" si="639"/>
        <v>0</v>
      </c>
    </row>
    <row r="5106" spans="1:31">
      <c r="A5106" s="59" t="str">
        <f t="shared" si="634"/>
        <v/>
      </c>
      <c r="B5106" s="59" t="str">
        <f t="shared" si="640"/>
        <v/>
      </c>
      <c r="V5106" s="59" t="str">
        <f t="shared" si="635"/>
        <v/>
      </c>
      <c r="W5106" s="59" t="str">
        <f t="shared" si="633"/>
        <v/>
      </c>
      <c r="X5106" s="59" t="str">
        <f t="shared" si="636"/>
        <v/>
      </c>
      <c r="AC5106" s="50">
        <f t="shared" si="637"/>
        <v>0</v>
      </c>
      <c r="AD5106" s="43">
        <f t="shared" si="638"/>
        <v>0</v>
      </c>
      <c r="AE5106" s="50">
        <f t="shared" si="639"/>
        <v>0</v>
      </c>
    </row>
    <row r="5107" spans="1:31">
      <c r="A5107" s="59" t="str">
        <f t="shared" si="634"/>
        <v/>
      </c>
      <c r="B5107" s="59" t="str">
        <f t="shared" si="640"/>
        <v/>
      </c>
      <c r="V5107" s="59" t="str">
        <f t="shared" si="635"/>
        <v/>
      </c>
      <c r="W5107" s="59" t="str">
        <f t="shared" si="633"/>
        <v/>
      </c>
      <c r="X5107" s="59" t="str">
        <f t="shared" si="636"/>
        <v/>
      </c>
      <c r="AC5107" s="50">
        <f t="shared" si="637"/>
        <v>0</v>
      </c>
      <c r="AD5107" s="43">
        <f t="shared" si="638"/>
        <v>0</v>
      </c>
      <c r="AE5107" s="50">
        <f t="shared" si="639"/>
        <v>0</v>
      </c>
    </row>
    <row r="5108" spans="1:31">
      <c r="A5108" s="59" t="str">
        <f t="shared" si="634"/>
        <v/>
      </c>
      <c r="B5108" s="59" t="str">
        <f t="shared" si="640"/>
        <v/>
      </c>
      <c r="V5108" s="59" t="str">
        <f t="shared" si="635"/>
        <v/>
      </c>
      <c r="W5108" s="59" t="str">
        <f t="shared" si="633"/>
        <v/>
      </c>
      <c r="X5108" s="59" t="str">
        <f t="shared" si="636"/>
        <v/>
      </c>
      <c r="AC5108" s="50">
        <f t="shared" si="637"/>
        <v>0</v>
      </c>
      <c r="AD5108" s="43">
        <f t="shared" si="638"/>
        <v>0</v>
      </c>
      <c r="AE5108" s="50">
        <f t="shared" si="639"/>
        <v>0</v>
      </c>
    </row>
    <row r="5109" spans="1:31">
      <c r="A5109" s="59" t="str">
        <f t="shared" si="634"/>
        <v/>
      </c>
      <c r="B5109" s="59" t="str">
        <f t="shared" si="640"/>
        <v/>
      </c>
      <c r="V5109" s="59" t="str">
        <f t="shared" si="635"/>
        <v/>
      </c>
      <c r="W5109" s="59" t="str">
        <f t="shared" si="633"/>
        <v/>
      </c>
      <c r="X5109" s="59" t="str">
        <f t="shared" si="636"/>
        <v/>
      </c>
      <c r="AC5109" s="50">
        <f t="shared" si="637"/>
        <v>0</v>
      </c>
      <c r="AD5109" s="43">
        <f t="shared" si="638"/>
        <v>0</v>
      </c>
      <c r="AE5109" s="50">
        <f t="shared" si="639"/>
        <v>0</v>
      </c>
    </row>
    <row r="5110" spans="1:31">
      <c r="A5110" s="59" t="str">
        <f t="shared" si="634"/>
        <v/>
      </c>
      <c r="B5110" s="59" t="str">
        <f t="shared" si="640"/>
        <v/>
      </c>
      <c r="V5110" s="59" t="str">
        <f t="shared" si="635"/>
        <v/>
      </c>
      <c r="W5110" s="59" t="str">
        <f t="shared" si="633"/>
        <v/>
      </c>
      <c r="X5110" s="59" t="str">
        <f t="shared" si="636"/>
        <v/>
      </c>
      <c r="AC5110" s="50">
        <f t="shared" si="637"/>
        <v>0</v>
      </c>
      <c r="AD5110" s="43">
        <f t="shared" si="638"/>
        <v>0</v>
      </c>
      <c r="AE5110" s="50">
        <f t="shared" si="639"/>
        <v>0</v>
      </c>
    </row>
    <row r="5111" spans="1:31">
      <c r="A5111" s="59" t="str">
        <f t="shared" si="634"/>
        <v/>
      </c>
      <c r="B5111" s="59" t="str">
        <f t="shared" si="640"/>
        <v/>
      </c>
      <c r="V5111" s="59" t="str">
        <f t="shared" si="635"/>
        <v/>
      </c>
      <c r="W5111" s="59" t="str">
        <f t="shared" si="633"/>
        <v/>
      </c>
      <c r="X5111" s="59" t="str">
        <f t="shared" si="636"/>
        <v/>
      </c>
      <c r="AC5111" s="50">
        <f t="shared" si="637"/>
        <v>0</v>
      </c>
      <c r="AD5111" s="43">
        <f t="shared" si="638"/>
        <v>0</v>
      </c>
      <c r="AE5111" s="50">
        <f t="shared" si="639"/>
        <v>0</v>
      </c>
    </row>
    <row r="5112" spans="1:31">
      <c r="A5112" s="59" t="str">
        <f t="shared" si="634"/>
        <v/>
      </c>
      <c r="B5112" s="59" t="str">
        <f t="shared" si="640"/>
        <v/>
      </c>
      <c r="V5112" s="59" t="str">
        <f t="shared" si="635"/>
        <v/>
      </c>
      <c r="W5112" s="59" t="str">
        <f t="shared" si="633"/>
        <v/>
      </c>
      <c r="X5112" s="59" t="str">
        <f t="shared" si="636"/>
        <v/>
      </c>
      <c r="AC5112" s="50">
        <f t="shared" si="637"/>
        <v>0</v>
      </c>
      <c r="AD5112" s="43">
        <f t="shared" si="638"/>
        <v>0</v>
      </c>
      <c r="AE5112" s="50">
        <f t="shared" si="639"/>
        <v>0</v>
      </c>
    </row>
    <row r="5113" spans="1:31">
      <c r="A5113" s="59" t="str">
        <f t="shared" si="634"/>
        <v/>
      </c>
      <c r="B5113" s="59" t="str">
        <f t="shared" si="640"/>
        <v/>
      </c>
      <c r="V5113" s="59" t="str">
        <f t="shared" si="635"/>
        <v/>
      </c>
      <c r="W5113" s="59" t="str">
        <f t="shared" si="633"/>
        <v/>
      </c>
      <c r="X5113" s="59" t="str">
        <f t="shared" si="636"/>
        <v/>
      </c>
      <c r="AC5113" s="50">
        <f t="shared" si="637"/>
        <v>0</v>
      </c>
      <c r="AD5113" s="43">
        <f t="shared" si="638"/>
        <v>0</v>
      </c>
      <c r="AE5113" s="50">
        <f t="shared" si="639"/>
        <v>0</v>
      </c>
    </row>
    <row r="5114" spans="1:31">
      <c r="A5114" s="59" t="str">
        <f t="shared" si="634"/>
        <v/>
      </c>
      <c r="B5114" s="59" t="str">
        <f t="shared" si="640"/>
        <v/>
      </c>
      <c r="V5114" s="59" t="str">
        <f t="shared" si="635"/>
        <v/>
      </c>
      <c r="W5114" s="59" t="str">
        <f t="shared" si="633"/>
        <v/>
      </c>
      <c r="X5114" s="59" t="str">
        <f t="shared" si="636"/>
        <v/>
      </c>
      <c r="AC5114" s="50">
        <f t="shared" si="637"/>
        <v>0</v>
      </c>
      <c r="AD5114" s="43">
        <f t="shared" si="638"/>
        <v>0</v>
      </c>
      <c r="AE5114" s="50">
        <f t="shared" si="639"/>
        <v>0</v>
      </c>
    </row>
    <row r="5115" spans="1:31">
      <c r="A5115" s="59" t="str">
        <f t="shared" si="634"/>
        <v/>
      </c>
      <c r="B5115" s="59" t="str">
        <f t="shared" si="640"/>
        <v/>
      </c>
      <c r="V5115" s="59" t="str">
        <f t="shared" si="635"/>
        <v/>
      </c>
      <c r="W5115" s="59" t="str">
        <f t="shared" si="633"/>
        <v/>
      </c>
      <c r="X5115" s="59" t="str">
        <f t="shared" si="636"/>
        <v/>
      </c>
      <c r="AC5115" s="50">
        <f t="shared" si="637"/>
        <v>0</v>
      </c>
      <c r="AD5115" s="43">
        <f t="shared" si="638"/>
        <v>0</v>
      </c>
      <c r="AE5115" s="50">
        <f t="shared" si="639"/>
        <v>0</v>
      </c>
    </row>
    <row r="5116" spans="1:31">
      <c r="A5116" s="59" t="str">
        <f t="shared" si="634"/>
        <v/>
      </c>
      <c r="B5116" s="59" t="str">
        <f t="shared" si="640"/>
        <v/>
      </c>
      <c r="V5116" s="59" t="str">
        <f t="shared" si="635"/>
        <v/>
      </c>
      <c r="W5116" s="59" t="str">
        <f t="shared" si="633"/>
        <v/>
      </c>
      <c r="X5116" s="59" t="str">
        <f t="shared" si="636"/>
        <v/>
      </c>
      <c r="AC5116" s="50">
        <f t="shared" si="637"/>
        <v>0</v>
      </c>
      <c r="AD5116" s="43">
        <f t="shared" si="638"/>
        <v>0</v>
      </c>
      <c r="AE5116" s="50">
        <f t="shared" si="639"/>
        <v>0</v>
      </c>
    </row>
    <row r="5117" spans="1:31">
      <c r="A5117" s="59" t="str">
        <f t="shared" si="634"/>
        <v/>
      </c>
      <c r="B5117" s="59" t="str">
        <f t="shared" si="640"/>
        <v/>
      </c>
      <c r="V5117" s="59" t="str">
        <f t="shared" si="635"/>
        <v/>
      </c>
      <c r="W5117" s="59" t="str">
        <f t="shared" si="633"/>
        <v/>
      </c>
      <c r="X5117" s="59" t="str">
        <f t="shared" si="636"/>
        <v/>
      </c>
      <c r="AC5117" s="50">
        <f t="shared" si="637"/>
        <v>0</v>
      </c>
      <c r="AD5117" s="43">
        <f t="shared" si="638"/>
        <v>0</v>
      </c>
      <c r="AE5117" s="50">
        <f t="shared" si="639"/>
        <v>0</v>
      </c>
    </row>
    <row r="5118" spans="1:31">
      <c r="A5118" s="59" t="str">
        <f t="shared" si="634"/>
        <v/>
      </c>
      <c r="B5118" s="59" t="str">
        <f t="shared" si="640"/>
        <v/>
      </c>
      <c r="V5118" s="59" t="str">
        <f t="shared" si="635"/>
        <v/>
      </c>
      <c r="W5118" s="59" t="str">
        <f t="shared" si="633"/>
        <v/>
      </c>
      <c r="X5118" s="59" t="str">
        <f t="shared" si="636"/>
        <v/>
      </c>
      <c r="AC5118" s="50">
        <f t="shared" si="637"/>
        <v>0</v>
      </c>
      <c r="AD5118" s="43">
        <f t="shared" si="638"/>
        <v>0</v>
      </c>
      <c r="AE5118" s="50">
        <f t="shared" si="639"/>
        <v>0</v>
      </c>
    </row>
    <row r="5119" spans="1:31">
      <c r="A5119" s="59" t="str">
        <f t="shared" si="634"/>
        <v/>
      </c>
      <c r="B5119" s="59" t="str">
        <f t="shared" si="640"/>
        <v/>
      </c>
      <c r="V5119" s="59" t="str">
        <f t="shared" si="635"/>
        <v/>
      </c>
      <c r="W5119" s="59" t="str">
        <f t="shared" si="633"/>
        <v/>
      </c>
      <c r="X5119" s="59" t="str">
        <f t="shared" si="636"/>
        <v/>
      </c>
      <c r="AC5119" s="50">
        <f t="shared" si="637"/>
        <v>0</v>
      </c>
      <c r="AD5119" s="43">
        <f t="shared" si="638"/>
        <v>0</v>
      </c>
      <c r="AE5119" s="50">
        <f t="shared" si="639"/>
        <v>0</v>
      </c>
    </row>
    <row r="5120" spans="1:31">
      <c r="A5120" s="59" t="str">
        <f t="shared" si="634"/>
        <v/>
      </c>
      <c r="B5120" s="59" t="str">
        <f t="shared" si="640"/>
        <v/>
      </c>
      <c r="V5120" s="59" t="str">
        <f t="shared" si="635"/>
        <v/>
      </c>
      <c r="W5120" s="59" t="str">
        <f t="shared" si="633"/>
        <v/>
      </c>
      <c r="X5120" s="59" t="str">
        <f t="shared" si="636"/>
        <v/>
      </c>
      <c r="AC5120" s="50">
        <f t="shared" si="637"/>
        <v>0</v>
      </c>
      <c r="AD5120" s="43">
        <f t="shared" si="638"/>
        <v>0</v>
      </c>
      <c r="AE5120" s="50">
        <f t="shared" si="639"/>
        <v>0</v>
      </c>
    </row>
    <row r="5121" spans="1:31">
      <c r="A5121" s="59" t="str">
        <f t="shared" si="634"/>
        <v/>
      </c>
      <c r="B5121" s="59" t="str">
        <f t="shared" si="640"/>
        <v/>
      </c>
      <c r="V5121" s="59" t="str">
        <f t="shared" si="635"/>
        <v/>
      </c>
      <c r="W5121" s="59" t="str">
        <f t="shared" si="633"/>
        <v/>
      </c>
      <c r="X5121" s="59" t="str">
        <f t="shared" si="636"/>
        <v/>
      </c>
      <c r="AC5121" s="50">
        <f t="shared" si="637"/>
        <v>0</v>
      </c>
      <c r="AD5121" s="43">
        <f t="shared" si="638"/>
        <v>0</v>
      </c>
      <c r="AE5121" s="50">
        <f t="shared" si="639"/>
        <v>0</v>
      </c>
    </row>
    <row r="5122" spans="1:31">
      <c r="A5122" s="59" t="str">
        <f t="shared" si="634"/>
        <v/>
      </c>
      <c r="B5122" s="59" t="str">
        <f t="shared" si="640"/>
        <v/>
      </c>
      <c r="V5122" s="59" t="str">
        <f t="shared" si="635"/>
        <v/>
      </c>
      <c r="W5122" s="59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59" t="str">
        <f t="shared" si="636"/>
        <v/>
      </c>
      <c r="AC5122" s="50">
        <f t="shared" si="637"/>
        <v>0</v>
      </c>
      <c r="AD5122" s="43">
        <f t="shared" si="638"/>
        <v>0</v>
      </c>
      <c r="AE5122" s="50">
        <f t="shared" si="639"/>
        <v>0</v>
      </c>
    </row>
    <row r="5123" spans="1:31">
      <c r="A5123" s="59" t="str">
        <f t="shared" ref="A5123:A5186" si="642">IF(G5123&amp;Q5123&lt;&gt;"",W5123&amp;Q5123,"")</f>
        <v/>
      </c>
      <c r="B5123" s="59" t="str">
        <f t="shared" si="640"/>
        <v/>
      </c>
      <c r="V5123" s="59" t="str">
        <f t="shared" ref="V5123:V5186" si="643">W5123&amp;H5123</f>
        <v/>
      </c>
      <c r="W5123" s="59" t="str">
        <f t="shared" si="641"/>
        <v/>
      </c>
      <c r="X5123" s="59" t="str">
        <f t="shared" ref="X5123:X5186" si="644">IF(A5123&lt;&gt;"",IFERROR(IF(FIND(" ",G5123)&gt;=1,MID(G5123,FIND(" ",G5123)+1,LEN(G5123)),""),""),"")</f>
        <v/>
      </c>
      <c r="AC5123" s="50">
        <f t="shared" ref="AC5123:AC5186" si="645">IFERROR(VALUE(MID($C5123,1,2)),0)</f>
        <v>0</v>
      </c>
      <c r="AD5123" s="43">
        <f t="shared" ref="AD5123:AD5186" si="646">IFERROR(VALUE(MID($C5123,4,3)),0)</f>
        <v>0</v>
      </c>
      <c r="AE5123" s="50">
        <f t="shared" ref="AE5123:AE5186" si="647">VALUE(RIGHT("00"&amp;AC5123,2)&amp;RIGHT("000"&amp;AD5123,3))</f>
        <v>0</v>
      </c>
    </row>
    <row r="5124" spans="1:31">
      <c r="A5124" s="59" t="str">
        <f t="shared" si="642"/>
        <v/>
      </c>
      <c r="B5124" s="59" t="str">
        <f t="shared" si="640"/>
        <v/>
      </c>
      <c r="V5124" s="59" t="str">
        <f t="shared" si="643"/>
        <v/>
      </c>
      <c r="W5124" s="59" t="str">
        <f t="shared" si="641"/>
        <v/>
      </c>
      <c r="X5124" s="59" t="str">
        <f t="shared" si="644"/>
        <v/>
      </c>
      <c r="AC5124" s="50">
        <f t="shared" si="645"/>
        <v>0</v>
      </c>
      <c r="AD5124" s="43">
        <f t="shared" si="646"/>
        <v>0</v>
      </c>
      <c r="AE5124" s="50">
        <f t="shared" si="647"/>
        <v>0</v>
      </c>
    </row>
    <row r="5125" spans="1:31">
      <c r="A5125" s="59" t="str">
        <f t="shared" si="642"/>
        <v/>
      </c>
      <c r="B5125" s="59" t="str">
        <f t="shared" si="640"/>
        <v/>
      </c>
      <c r="V5125" s="59" t="str">
        <f t="shared" si="643"/>
        <v/>
      </c>
      <c r="W5125" s="59" t="str">
        <f t="shared" si="641"/>
        <v/>
      </c>
      <c r="X5125" s="59" t="str">
        <f t="shared" si="644"/>
        <v/>
      </c>
      <c r="AC5125" s="50">
        <f t="shared" si="645"/>
        <v>0</v>
      </c>
      <c r="AD5125" s="43">
        <f t="shared" si="646"/>
        <v>0</v>
      </c>
      <c r="AE5125" s="50">
        <f t="shared" si="647"/>
        <v>0</v>
      </c>
    </row>
    <row r="5126" spans="1:31">
      <c r="A5126" s="59" t="str">
        <f t="shared" si="642"/>
        <v/>
      </c>
      <c r="B5126" s="59" t="str">
        <f t="shared" si="640"/>
        <v/>
      </c>
      <c r="V5126" s="59" t="str">
        <f t="shared" si="643"/>
        <v/>
      </c>
      <c r="W5126" s="59" t="str">
        <f t="shared" si="641"/>
        <v/>
      </c>
      <c r="X5126" s="59" t="str">
        <f t="shared" si="644"/>
        <v/>
      </c>
      <c r="AC5126" s="50">
        <f t="shared" si="645"/>
        <v>0</v>
      </c>
      <c r="AD5126" s="43">
        <f t="shared" si="646"/>
        <v>0</v>
      </c>
      <c r="AE5126" s="50">
        <f t="shared" si="647"/>
        <v>0</v>
      </c>
    </row>
    <row r="5127" spans="1:31">
      <c r="A5127" s="59" t="str">
        <f t="shared" si="642"/>
        <v/>
      </c>
      <c r="B5127" s="59" t="str">
        <f t="shared" si="640"/>
        <v/>
      </c>
      <c r="V5127" s="59" t="str">
        <f t="shared" si="643"/>
        <v/>
      </c>
      <c r="W5127" s="59" t="str">
        <f t="shared" si="641"/>
        <v/>
      </c>
      <c r="X5127" s="59" t="str">
        <f t="shared" si="644"/>
        <v/>
      </c>
      <c r="AC5127" s="50">
        <f t="shared" si="645"/>
        <v>0</v>
      </c>
      <c r="AD5127" s="43">
        <f t="shared" si="646"/>
        <v>0</v>
      </c>
      <c r="AE5127" s="50">
        <f t="shared" si="647"/>
        <v>0</v>
      </c>
    </row>
    <row r="5128" spans="1:31">
      <c r="A5128" s="59" t="str">
        <f t="shared" si="642"/>
        <v/>
      </c>
      <c r="B5128" s="59" t="str">
        <f t="shared" si="640"/>
        <v/>
      </c>
      <c r="V5128" s="59" t="str">
        <f t="shared" si="643"/>
        <v/>
      </c>
      <c r="W5128" s="59" t="str">
        <f t="shared" si="641"/>
        <v/>
      </c>
      <c r="X5128" s="59" t="str">
        <f t="shared" si="644"/>
        <v/>
      </c>
      <c r="AC5128" s="50">
        <f t="shared" si="645"/>
        <v>0</v>
      </c>
      <c r="AD5128" s="43">
        <f t="shared" si="646"/>
        <v>0</v>
      </c>
      <c r="AE5128" s="50">
        <f t="shared" si="647"/>
        <v>0</v>
      </c>
    </row>
    <row r="5129" spans="1:31">
      <c r="A5129" s="59" t="str">
        <f t="shared" si="642"/>
        <v/>
      </c>
      <c r="B5129" s="59" t="str">
        <f t="shared" si="640"/>
        <v/>
      </c>
      <c r="V5129" s="59" t="str">
        <f t="shared" si="643"/>
        <v/>
      </c>
      <c r="W5129" s="59" t="str">
        <f t="shared" si="641"/>
        <v/>
      </c>
      <c r="X5129" s="59" t="str">
        <f t="shared" si="644"/>
        <v/>
      </c>
      <c r="AC5129" s="50">
        <f t="shared" si="645"/>
        <v>0</v>
      </c>
      <c r="AD5129" s="43">
        <f t="shared" si="646"/>
        <v>0</v>
      </c>
      <c r="AE5129" s="50">
        <f t="shared" si="647"/>
        <v>0</v>
      </c>
    </row>
    <row r="5130" spans="1:31">
      <c r="A5130" s="59" t="str">
        <f t="shared" si="642"/>
        <v/>
      </c>
      <c r="B5130" s="59" t="str">
        <f t="shared" si="640"/>
        <v/>
      </c>
      <c r="V5130" s="59" t="str">
        <f t="shared" si="643"/>
        <v/>
      </c>
      <c r="W5130" s="59" t="str">
        <f t="shared" si="641"/>
        <v/>
      </c>
      <c r="X5130" s="59" t="str">
        <f t="shared" si="644"/>
        <v/>
      </c>
      <c r="AC5130" s="50">
        <f t="shared" si="645"/>
        <v>0</v>
      </c>
      <c r="AD5130" s="43">
        <f t="shared" si="646"/>
        <v>0</v>
      </c>
      <c r="AE5130" s="50">
        <f t="shared" si="647"/>
        <v>0</v>
      </c>
    </row>
    <row r="5131" spans="1:31">
      <c r="A5131" s="59" t="str">
        <f t="shared" si="642"/>
        <v/>
      </c>
      <c r="B5131" s="59" t="str">
        <f t="shared" si="640"/>
        <v/>
      </c>
      <c r="V5131" s="59" t="str">
        <f t="shared" si="643"/>
        <v/>
      </c>
      <c r="W5131" s="59" t="str">
        <f t="shared" si="641"/>
        <v/>
      </c>
      <c r="X5131" s="59" t="str">
        <f t="shared" si="644"/>
        <v/>
      </c>
      <c r="AC5131" s="50">
        <f t="shared" si="645"/>
        <v>0</v>
      </c>
      <c r="AD5131" s="43">
        <f t="shared" si="646"/>
        <v>0</v>
      </c>
      <c r="AE5131" s="50">
        <f t="shared" si="647"/>
        <v>0</v>
      </c>
    </row>
    <row r="5132" spans="1:31">
      <c r="A5132" s="59" t="str">
        <f t="shared" si="642"/>
        <v/>
      </c>
      <c r="B5132" s="59" t="str">
        <f t="shared" si="640"/>
        <v/>
      </c>
      <c r="V5132" s="59" t="str">
        <f t="shared" si="643"/>
        <v/>
      </c>
      <c r="W5132" s="59" t="str">
        <f t="shared" si="641"/>
        <v/>
      </c>
      <c r="X5132" s="59" t="str">
        <f t="shared" si="644"/>
        <v/>
      </c>
      <c r="AC5132" s="50">
        <f t="shared" si="645"/>
        <v>0</v>
      </c>
      <c r="AD5132" s="43">
        <f t="shared" si="646"/>
        <v>0</v>
      </c>
      <c r="AE5132" s="50">
        <f t="shared" si="647"/>
        <v>0</v>
      </c>
    </row>
    <row r="5133" spans="1:31">
      <c r="A5133" s="59" t="str">
        <f t="shared" si="642"/>
        <v/>
      </c>
      <c r="B5133" s="59" t="str">
        <f t="shared" si="640"/>
        <v/>
      </c>
      <c r="V5133" s="59" t="str">
        <f t="shared" si="643"/>
        <v/>
      </c>
      <c r="W5133" s="59" t="str">
        <f t="shared" si="641"/>
        <v/>
      </c>
      <c r="X5133" s="59" t="str">
        <f t="shared" si="644"/>
        <v/>
      </c>
      <c r="AC5133" s="50">
        <f t="shared" si="645"/>
        <v>0</v>
      </c>
      <c r="AD5133" s="43">
        <f t="shared" si="646"/>
        <v>0</v>
      </c>
      <c r="AE5133" s="50">
        <f t="shared" si="647"/>
        <v>0</v>
      </c>
    </row>
    <row r="5134" spans="1:31">
      <c r="A5134" s="59" t="str">
        <f t="shared" si="642"/>
        <v/>
      </c>
      <c r="B5134" s="59" t="str">
        <f t="shared" si="640"/>
        <v/>
      </c>
      <c r="V5134" s="59" t="str">
        <f t="shared" si="643"/>
        <v/>
      </c>
      <c r="W5134" s="59" t="str">
        <f t="shared" si="641"/>
        <v/>
      </c>
      <c r="X5134" s="59" t="str">
        <f t="shared" si="644"/>
        <v/>
      </c>
      <c r="AC5134" s="50">
        <f t="shared" si="645"/>
        <v>0</v>
      </c>
      <c r="AD5134" s="43">
        <f t="shared" si="646"/>
        <v>0</v>
      </c>
      <c r="AE5134" s="50">
        <f t="shared" si="647"/>
        <v>0</v>
      </c>
    </row>
    <row r="5135" spans="1:31">
      <c r="A5135" s="59" t="str">
        <f t="shared" si="642"/>
        <v/>
      </c>
      <c r="B5135" s="59" t="str">
        <f t="shared" si="640"/>
        <v/>
      </c>
      <c r="V5135" s="59" t="str">
        <f t="shared" si="643"/>
        <v/>
      </c>
      <c r="W5135" s="59" t="str">
        <f t="shared" si="641"/>
        <v/>
      </c>
      <c r="X5135" s="59" t="str">
        <f t="shared" si="644"/>
        <v/>
      </c>
      <c r="AC5135" s="50">
        <f t="shared" si="645"/>
        <v>0</v>
      </c>
      <c r="AD5135" s="43">
        <f t="shared" si="646"/>
        <v>0</v>
      </c>
      <c r="AE5135" s="50">
        <f t="shared" si="647"/>
        <v>0</v>
      </c>
    </row>
    <row r="5136" spans="1:31">
      <c r="A5136" s="59" t="str">
        <f t="shared" si="642"/>
        <v/>
      </c>
      <c r="B5136" s="59" t="str">
        <f t="shared" si="640"/>
        <v/>
      </c>
      <c r="V5136" s="59" t="str">
        <f t="shared" si="643"/>
        <v/>
      </c>
      <c r="W5136" s="59" t="str">
        <f t="shared" si="641"/>
        <v/>
      </c>
      <c r="X5136" s="59" t="str">
        <f t="shared" si="644"/>
        <v/>
      </c>
      <c r="AC5136" s="50">
        <f t="shared" si="645"/>
        <v>0</v>
      </c>
      <c r="AD5136" s="43">
        <f t="shared" si="646"/>
        <v>0</v>
      </c>
      <c r="AE5136" s="50">
        <f t="shared" si="647"/>
        <v>0</v>
      </c>
    </row>
    <row r="5137" spans="1:31">
      <c r="A5137" s="59" t="str">
        <f t="shared" si="642"/>
        <v/>
      </c>
      <c r="B5137" s="59" t="str">
        <f t="shared" si="640"/>
        <v/>
      </c>
      <c r="V5137" s="59" t="str">
        <f t="shared" si="643"/>
        <v/>
      </c>
      <c r="W5137" s="59" t="str">
        <f t="shared" si="641"/>
        <v/>
      </c>
      <c r="X5137" s="59" t="str">
        <f t="shared" si="644"/>
        <v/>
      </c>
      <c r="AC5137" s="50">
        <f t="shared" si="645"/>
        <v>0</v>
      </c>
      <c r="AD5137" s="43">
        <f t="shared" si="646"/>
        <v>0</v>
      </c>
      <c r="AE5137" s="50">
        <f t="shared" si="647"/>
        <v>0</v>
      </c>
    </row>
    <row r="5138" spans="1:31">
      <c r="A5138" s="59" t="str">
        <f t="shared" si="642"/>
        <v/>
      </c>
      <c r="B5138" s="59" t="str">
        <f t="shared" si="640"/>
        <v/>
      </c>
      <c r="V5138" s="59" t="str">
        <f t="shared" si="643"/>
        <v/>
      </c>
      <c r="W5138" s="59" t="str">
        <f t="shared" si="641"/>
        <v/>
      </c>
      <c r="X5138" s="59" t="str">
        <f t="shared" si="644"/>
        <v/>
      </c>
      <c r="AC5138" s="50">
        <f t="shared" si="645"/>
        <v>0</v>
      </c>
      <c r="AD5138" s="43">
        <f t="shared" si="646"/>
        <v>0</v>
      </c>
      <c r="AE5138" s="50">
        <f t="shared" si="647"/>
        <v>0</v>
      </c>
    </row>
    <row r="5139" spans="1:31">
      <c r="A5139" s="59" t="str">
        <f t="shared" si="642"/>
        <v/>
      </c>
      <c r="B5139" s="59" t="str">
        <f t="shared" si="640"/>
        <v/>
      </c>
      <c r="V5139" s="59" t="str">
        <f t="shared" si="643"/>
        <v/>
      </c>
      <c r="W5139" s="59" t="str">
        <f t="shared" si="641"/>
        <v/>
      </c>
      <c r="X5139" s="59" t="str">
        <f t="shared" si="644"/>
        <v/>
      </c>
      <c r="AC5139" s="50">
        <f t="shared" si="645"/>
        <v>0</v>
      </c>
      <c r="AD5139" s="43">
        <f t="shared" si="646"/>
        <v>0</v>
      </c>
      <c r="AE5139" s="50">
        <f t="shared" si="647"/>
        <v>0</v>
      </c>
    </row>
    <row r="5140" spans="1:31">
      <c r="A5140" s="59" t="str">
        <f t="shared" si="642"/>
        <v/>
      </c>
      <c r="B5140" s="59" t="str">
        <f t="shared" si="640"/>
        <v/>
      </c>
      <c r="V5140" s="59" t="str">
        <f t="shared" si="643"/>
        <v/>
      </c>
      <c r="W5140" s="59" t="str">
        <f t="shared" si="641"/>
        <v/>
      </c>
      <c r="X5140" s="59" t="str">
        <f t="shared" si="644"/>
        <v/>
      </c>
      <c r="AC5140" s="50">
        <f t="shared" si="645"/>
        <v>0</v>
      </c>
      <c r="AD5140" s="43">
        <f t="shared" si="646"/>
        <v>0</v>
      </c>
      <c r="AE5140" s="50">
        <f t="shared" si="647"/>
        <v>0</v>
      </c>
    </row>
    <row r="5141" spans="1:31">
      <c r="A5141" s="59" t="str">
        <f t="shared" si="642"/>
        <v/>
      </c>
      <c r="B5141" s="59" t="str">
        <f t="shared" si="640"/>
        <v/>
      </c>
      <c r="V5141" s="59" t="str">
        <f t="shared" si="643"/>
        <v/>
      </c>
      <c r="W5141" s="59" t="str">
        <f t="shared" si="641"/>
        <v/>
      </c>
      <c r="X5141" s="59" t="str">
        <f t="shared" si="644"/>
        <v/>
      </c>
      <c r="AC5141" s="50">
        <f t="shared" si="645"/>
        <v>0</v>
      </c>
      <c r="AD5141" s="43">
        <f t="shared" si="646"/>
        <v>0</v>
      </c>
      <c r="AE5141" s="50">
        <f t="shared" si="647"/>
        <v>0</v>
      </c>
    </row>
    <row r="5142" spans="1:31">
      <c r="A5142" s="59" t="str">
        <f t="shared" si="642"/>
        <v/>
      </c>
      <c r="B5142" s="59" t="str">
        <f t="shared" si="640"/>
        <v/>
      </c>
      <c r="V5142" s="59" t="str">
        <f t="shared" si="643"/>
        <v/>
      </c>
      <c r="W5142" s="59" t="str">
        <f t="shared" si="641"/>
        <v/>
      </c>
      <c r="X5142" s="59" t="str">
        <f t="shared" si="644"/>
        <v/>
      </c>
      <c r="AC5142" s="50">
        <f t="shared" si="645"/>
        <v>0</v>
      </c>
      <c r="AD5142" s="43">
        <f t="shared" si="646"/>
        <v>0</v>
      </c>
      <c r="AE5142" s="50">
        <f t="shared" si="647"/>
        <v>0</v>
      </c>
    </row>
    <row r="5143" spans="1:31">
      <c r="A5143" s="59" t="str">
        <f t="shared" si="642"/>
        <v/>
      </c>
      <c r="B5143" s="59" t="str">
        <f t="shared" si="640"/>
        <v/>
      </c>
      <c r="V5143" s="59" t="str">
        <f t="shared" si="643"/>
        <v/>
      </c>
      <c r="W5143" s="59" t="str">
        <f t="shared" si="641"/>
        <v/>
      </c>
      <c r="X5143" s="59" t="str">
        <f t="shared" si="644"/>
        <v/>
      </c>
      <c r="AC5143" s="50">
        <f t="shared" si="645"/>
        <v>0</v>
      </c>
      <c r="AD5143" s="43">
        <f t="shared" si="646"/>
        <v>0</v>
      </c>
      <c r="AE5143" s="50">
        <f t="shared" si="647"/>
        <v>0</v>
      </c>
    </row>
    <row r="5144" spans="1:31">
      <c r="A5144" s="59" t="str">
        <f t="shared" si="642"/>
        <v/>
      </c>
      <c r="B5144" s="59" t="str">
        <f t="shared" si="640"/>
        <v/>
      </c>
      <c r="V5144" s="59" t="str">
        <f t="shared" si="643"/>
        <v/>
      </c>
      <c r="W5144" s="59" t="str">
        <f t="shared" si="641"/>
        <v/>
      </c>
      <c r="X5144" s="59" t="str">
        <f t="shared" si="644"/>
        <v/>
      </c>
      <c r="AC5144" s="50">
        <f t="shared" si="645"/>
        <v>0</v>
      </c>
      <c r="AD5144" s="43">
        <f t="shared" si="646"/>
        <v>0</v>
      </c>
      <c r="AE5144" s="50">
        <f t="shared" si="647"/>
        <v>0</v>
      </c>
    </row>
    <row r="5145" spans="1:31">
      <c r="A5145" s="59" t="str">
        <f t="shared" si="642"/>
        <v/>
      </c>
      <c r="B5145" s="59" t="str">
        <f t="shared" si="640"/>
        <v/>
      </c>
      <c r="V5145" s="59" t="str">
        <f t="shared" si="643"/>
        <v/>
      </c>
      <c r="W5145" s="59" t="str">
        <f t="shared" si="641"/>
        <v/>
      </c>
      <c r="X5145" s="59" t="str">
        <f t="shared" si="644"/>
        <v/>
      </c>
      <c r="AC5145" s="50">
        <f t="shared" si="645"/>
        <v>0</v>
      </c>
      <c r="AD5145" s="43">
        <f t="shared" si="646"/>
        <v>0</v>
      </c>
      <c r="AE5145" s="50">
        <f t="shared" si="647"/>
        <v>0</v>
      </c>
    </row>
    <row r="5146" spans="1:31">
      <c r="A5146" s="59" t="str">
        <f t="shared" si="642"/>
        <v/>
      </c>
      <c r="B5146" s="59" t="str">
        <f t="shared" si="640"/>
        <v/>
      </c>
      <c r="V5146" s="59" t="str">
        <f t="shared" si="643"/>
        <v/>
      </c>
      <c r="W5146" s="59" t="str">
        <f t="shared" si="641"/>
        <v/>
      </c>
      <c r="X5146" s="59" t="str">
        <f t="shared" si="644"/>
        <v/>
      </c>
      <c r="AC5146" s="50">
        <f t="shared" si="645"/>
        <v>0</v>
      </c>
      <c r="AD5146" s="43">
        <f t="shared" si="646"/>
        <v>0</v>
      </c>
      <c r="AE5146" s="50">
        <f t="shared" si="647"/>
        <v>0</v>
      </c>
    </row>
    <row r="5147" spans="1:31">
      <c r="A5147" s="59" t="str">
        <f t="shared" si="642"/>
        <v/>
      </c>
      <c r="B5147" s="59" t="str">
        <f t="shared" si="640"/>
        <v/>
      </c>
      <c r="V5147" s="59" t="str">
        <f t="shared" si="643"/>
        <v/>
      </c>
      <c r="W5147" s="59" t="str">
        <f t="shared" si="641"/>
        <v/>
      </c>
      <c r="X5147" s="59" t="str">
        <f t="shared" si="644"/>
        <v/>
      </c>
      <c r="AC5147" s="50">
        <f t="shared" si="645"/>
        <v>0</v>
      </c>
      <c r="AD5147" s="43">
        <f t="shared" si="646"/>
        <v>0</v>
      </c>
      <c r="AE5147" s="50">
        <f t="shared" si="647"/>
        <v>0</v>
      </c>
    </row>
    <row r="5148" spans="1:31">
      <c r="A5148" s="59" t="str">
        <f t="shared" si="642"/>
        <v/>
      </c>
      <c r="B5148" s="59" t="str">
        <f t="shared" si="640"/>
        <v/>
      </c>
      <c r="V5148" s="59" t="str">
        <f t="shared" si="643"/>
        <v/>
      </c>
      <c r="W5148" s="59" t="str">
        <f t="shared" si="641"/>
        <v/>
      </c>
      <c r="X5148" s="59" t="str">
        <f t="shared" si="644"/>
        <v/>
      </c>
      <c r="AC5148" s="50">
        <f t="shared" si="645"/>
        <v>0</v>
      </c>
      <c r="AD5148" s="43">
        <f t="shared" si="646"/>
        <v>0</v>
      </c>
      <c r="AE5148" s="50">
        <f t="shared" si="647"/>
        <v>0</v>
      </c>
    </row>
    <row r="5149" spans="1:31">
      <c r="A5149" s="59" t="str">
        <f t="shared" si="642"/>
        <v/>
      </c>
      <c r="B5149" s="59" t="str">
        <f t="shared" si="640"/>
        <v/>
      </c>
      <c r="V5149" s="59" t="str">
        <f t="shared" si="643"/>
        <v/>
      </c>
      <c r="W5149" s="59" t="str">
        <f t="shared" si="641"/>
        <v/>
      </c>
      <c r="X5149" s="59" t="str">
        <f t="shared" si="644"/>
        <v/>
      </c>
      <c r="AC5149" s="50">
        <f t="shared" si="645"/>
        <v>0</v>
      </c>
      <c r="AD5149" s="43">
        <f t="shared" si="646"/>
        <v>0</v>
      </c>
      <c r="AE5149" s="50">
        <f t="shared" si="647"/>
        <v>0</v>
      </c>
    </row>
    <row r="5150" spans="1:31">
      <c r="A5150" s="59" t="str">
        <f t="shared" si="642"/>
        <v/>
      </c>
      <c r="B5150" s="59" t="str">
        <f t="shared" si="640"/>
        <v/>
      </c>
      <c r="V5150" s="59" t="str">
        <f t="shared" si="643"/>
        <v/>
      </c>
      <c r="W5150" s="59" t="str">
        <f t="shared" si="641"/>
        <v/>
      </c>
      <c r="X5150" s="59" t="str">
        <f t="shared" si="644"/>
        <v/>
      </c>
      <c r="AC5150" s="50">
        <f t="shared" si="645"/>
        <v>0</v>
      </c>
      <c r="AD5150" s="43">
        <f t="shared" si="646"/>
        <v>0</v>
      </c>
      <c r="AE5150" s="50">
        <f t="shared" si="647"/>
        <v>0</v>
      </c>
    </row>
    <row r="5151" spans="1:31">
      <c r="A5151" s="59" t="str">
        <f t="shared" si="642"/>
        <v/>
      </c>
      <c r="B5151" s="59" t="str">
        <f t="shared" si="640"/>
        <v/>
      </c>
      <c r="V5151" s="59" t="str">
        <f t="shared" si="643"/>
        <v/>
      </c>
      <c r="W5151" s="59" t="str">
        <f t="shared" si="641"/>
        <v/>
      </c>
      <c r="X5151" s="59" t="str">
        <f t="shared" si="644"/>
        <v/>
      </c>
      <c r="AC5151" s="50">
        <f t="shared" si="645"/>
        <v>0</v>
      </c>
      <c r="AD5151" s="43">
        <f t="shared" si="646"/>
        <v>0</v>
      </c>
      <c r="AE5151" s="50">
        <f t="shared" si="647"/>
        <v>0</v>
      </c>
    </row>
    <row r="5152" spans="1:31">
      <c r="A5152" s="59" t="str">
        <f t="shared" si="642"/>
        <v/>
      </c>
      <c r="B5152" s="59" t="str">
        <f t="shared" si="640"/>
        <v/>
      </c>
      <c r="V5152" s="59" t="str">
        <f t="shared" si="643"/>
        <v/>
      </c>
      <c r="W5152" s="59" t="str">
        <f t="shared" si="641"/>
        <v/>
      </c>
      <c r="X5152" s="59" t="str">
        <f t="shared" si="644"/>
        <v/>
      </c>
      <c r="AC5152" s="50">
        <f t="shared" si="645"/>
        <v>0</v>
      </c>
      <c r="AD5152" s="43">
        <f t="shared" si="646"/>
        <v>0</v>
      </c>
      <c r="AE5152" s="50">
        <f t="shared" si="647"/>
        <v>0</v>
      </c>
    </row>
    <row r="5153" spans="1:31">
      <c r="A5153" s="59" t="str">
        <f t="shared" si="642"/>
        <v/>
      </c>
      <c r="B5153" s="59" t="str">
        <f t="shared" ref="B5153:B5216" si="648">IF(C5153&lt;&gt;"",LEFT(C5153,9),"")</f>
        <v/>
      </c>
      <c r="V5153" s="59" t="str">
        <f t="shared" si="643"/>
        <v/>
      </c>
      <c r="W5153" s="59" t="str">
        <f t="shared" si="641"/>
        <v/>
      </c>
      <c r="X5153" s="59" t="str">
        <f t="shared" si="644"/>
        <v/>
      </c>
      <c r="AC5153" s="50">
        <f t="shared" si="645"/>
        <v>0</v>
      </c>
      <c r="AD5153" s="43">
        <f t="shared" si="646"/>
        <v>0</v>
      </c>
      <c r="AE5153" s="50">
        <f t="shared" si="647"/>
        <v>0</v>
      </c>
    </row>
    <row r="5154" spans="1:31">
      <c r="A5154" s="59" t="str">
        <f t="shared" si="642"/>
        <v/>
      </c>
      <c r="B5154" s="59" t="str">
        <f t="shared" si="648"/>
        <v/>
      </c>
      <c r="V5154" s="59" t="str">
        <f t="shared" si="643"/>
        <v/>
      </c>
      <c r="W5154" s="59" t="str">
        <f t="shared" si="641"/>
        <v/>
      </c>
      <c r="X5154" s="59" t="str">
        <f t="shared" si="644"/>
        <v/>
      </c>
      <c r="AC5154" s="50">
        <f t="shared" si="645"/>
        <v>0</v>
      </c>
      <c r="AD5154" s="43">
        <f t="shared" si="646"/>
        <v>0</v>
      </c>
      <c r="AE5154" s="50">
        <f t="shared" si="647"/>
        <v>0</v>
      </c>
    </row>
    <row r="5155" spans="1:31">
      <c r="A5155" s="59" t="str">
        <f t="shared" si="642"/>
        <v/>
      </c>
      <c r="B5155" s="59" t="str">
        <f t="shared" si="648"/>
        <v/>
      </c>
      <c r="V5155" s="59" t="str">
        <f t="shared" si="643"/>
        <v/>
      </c>
      <c r="W5155" s="59" t="str">
        <f t="shared" si="641"/>
        <v/>
      </c>
      <c r="X5155" s="59" t="str">
        <f t="shared" si="644"/>
        <v/>
      </c>
      <c r="AC5155" s="50">
        <f t="shared" si="645"/>
        <v>0</v>
      </c>
      <c r="AD5155" s="43">
        <f t="shared" si="646"/>
        <v>0</v>
      </c>
      <c r="AE5155" s="50">
        <f t="shared" si="647"/>
        <v>0</v>
      </c>
    </row>
    <row r="5156" spans="1:31">
      <c r="A5156" s="59" t="str">
        <f t="shared" si="642"/>
        <v/>
      </c>
      <c r="B5156" s="59" t="str">
        <f t="shared" si="648"/>
        <v/>
      </c>
      <c r="V5156" s="59" t="str">
        <f t="shared" si="643"/>
        <v/>
      </c>
      <c r="W5156" s="59" t="str">
        <f t="shared" si="641"/>
        <v/>
      </c>
      <c r="X5156" s="59" t="str">
        <f t="shared" si="644"/>
        <v/>
      </c>
      <c r="AC5156" s="50">
        <f t="shared" si="645"/>
        <v>0</v>
      </c>
      <c r="AD5156" s="43">
        <f t="shared" si="646"/>
        <v>0</v>
      </c>
      <c r="AE5156" s="50">
        <f t="shared" si="647"/>
        <v>0</v>
      </c>
    </row>
    <row r="5157" spans="1:31">
      <c r="A5157" s="59" t="str">
        <f t="shared" si="642"/>
        <v/>
      </c>
      <c r="B5157" s="59" t="str">
        <f t="shared" si="648"/>
        <v/>
      </c>
      <c r="V5157" s="59" t="str">
        <f t="shared" si="643"/>
        <v/>
      </c>
      <c r="W5157" s="59" t="str">
        <f t="shared" si="641"/>
        <v/>
      </c>
      <c r="X5157" s="59" t="str">
        <f t="shared" si="644"/>
        <v/>
      </c>
      <c r="AC5157" s="50">
        <f t="shared" si="645"/>
        <v>0</v>
      </c>
      <c r="AD5157" s="43">
        <f t="shared" si="646"/>
        <v>0</v>
      </c>
      <c r="AE5157" s="50">
        <f t="shared" si="647"/>
        <v>0</v>
      </c>
    </row>
    <row r="5158" spans="1:31">
      <c r="A5158" s="59" t="str">
        <f t="shared" si="642"/>
        <v/>
      </c>
      <c r="B5158" s="59" t="str">
        <f t="shared" si="648"/>
        <v/>
      </c>
      <c r="V5158" s="59" t="str">
        <f t="shared" si="643"/>
        <v/>
      </c>
      <c r="W5158" s="59" t="str">
        <f t="shared" si="641"/>
        <v/>
      </c>
      <c r="X5158" s="59" t="str">
        <f t="shared" si="644"/>
        <v/>
      </c>
      <c r="AC5158" s="50">
        <f t="shared" si="645"/>
        <v>0</v>
      </c>
      <c r="AD5158" s="43">
        <f t="shared" si="646"/>
        <v>0</v>
      </c>
      <c r="AE5158" s="50">
        <f t="shared" si="647"/>
        <v>0</v>
      </c>
    </row>
    <row r="5159" spans="1:31">
      <c r="A5159" s="59" t="str">
        <f t="shared" si="642"/>
        <v/>
      </c>
      <c r="B5159" s="59" t="str">
        <f t="shared" si="648"/>
        <v/>
      </c>
      <c r="V5159" s="59" t="str">
        <f t="shared" si="643"/>
        <v/>
      </c>
      <c r="W5159" s="59" t="str">
        <f t="shared" si="641"/>
        <v/>
      </c>
      <c r="X5159" s="59" t="str">
        <f t="shared" si="644"/>
        <v/>
      </c>
      <c r="AC5159" s="50">
        <f t="shared" si="645"/>
        <v>0</v>
      </c>
      <c r="AD5159" s="43">
        <f t="shared" si="646"/>
        <v>0</v>
      </c>
      <c r="AE5159" s="50">
        <f t="shared" si="647"/>
        <v>0</v>
      </c>
    </row>
    <row r="5160" spans="1:31">
      <c r="A5160" s="59" t="str">
        <f t="shared" si="642"/>
        <v/>
      </c>
      <c r="B5160" s="59" t="str">
        <f t="shared" si="648"/>
        <v/>
      </c>
      <c r="V5160" s="59" t="str">
        <f t="shared" si="643"/>
        <v/>
      </c>
      <c r="W5160" s="59" t="str">
        <f t="shared" si="641"/>
        <v/>
      </c>
      <c r="X5160" s="59" t="str">
        <f t="shared" si="644"/>
        <v/>
      </c>
      <c r="AC5160" s="50">
        <f t="shared" si="645"/>
        <v>0</v>
      </c>
      <c r="AD5160" s="43">
        <f t="shared" si="646"/>
        <v>0</v>
      </c>
      <c r="AE5160" s="50">
        <f t="shared" si="647"/>
        <v>0</v>
      </c>
    </row>
    <row r="5161" spans="1:31">
      <c r="A5161" s="59" t="str">
        <f t="shared" si="642"/>
        <v/>
      </c>
      <c r="B5161" s="59" t="str">
        <f t="shared" si="648"/>
        <v/>
      </c>
      <c r="V5161" s="59" t="str">
        <f t="shared" si="643"/>
        <v/>
      </c>
      <c r="W5161" s="59" t="str">
        <f t="shared" si="641"/>
        <v/>
      </c>
      <c r="X5161" s="59" t="str">
        <f t="shared" si="644"/>
        <v/>
      </c>
      <c r="AC5161" s="50">
        <f t="shared" si="645"/>
        <v>0</v>
      </c>
      <c r="AD5161" s="43">
        <f t="shared" si="646"/>
        <v>0</v>
      </c>
      <c r="AE5161" s="50">
        <f t="shared" si="647"/>
        <v>0</v>
      </c>
    </row>
    <row r="5162" spans="1:31">
      <c r="A5162" s="59" t="str">
        <f t="shared" si="642"/>
        <v/>
      </c>
      <c r="B5162" s="59" t="str">
        <f t="shared" si="648"/>
        <v/>
      </c>
      <c r="V5162" s="59" t="str">
        <f t="shared" si="643"/>
        <v/>
      </c>
      <c r="W5162" s="59" t="str">
        <f t="shared" si="641"/>
        <v/>
      </c>
      <c r="X5162" s="59" t="str">
        <f t="shared" si="644"/>
        <v/>
      </c>
      <c r="AC5162" s="50">
        <f t="shared" si="645"/>
        <v>0</v>
      </c>
      <c r="AD5162" s="43">
        <f t="shared" si="646"/>
        <v>0</v>
      </c>
      <c r="AE5162" s="50">
        <f t="shared" si="647"/>
        <v>0</v>
      </c>
    </row>
    <row r="5163" spans="1:31">
      <c r="A5163" s="59" t="str">
        <f t="shared" si="642"/>
        <v/>
      </c>
      <c r="B5163" s="59" t="str">
        <f t="shared" si="648"/>
        <v/>
      </c>
      <c r="V5163" s="59" t="str">
        <f t="shared" si="643"/>
        <v/>
      </c>
      <c r="W5163" s="59" t="str">
        <f t="shared" si="641"/>
        <v/>
      </c>
      <c r="X5163" s="59" t="str">
        <f t="shared" si="644"/>
        <v/>
      </c>
      <c r="AC5163" s="50">
        <f t="shared" si="645"/>
        <v>0</v>
      </c>
      <c r="AD5163" s="43">
        <f t="shared" si="646"/>
        <v>0</v>
      </c>
      <c r="AE5163" s="50">
        <f t="shared" si="647"/>
        <v>0</v>
      </c>
    </row>
    <row r="5164" spans="1:31">
      <c r="A5164" s="59" t="str">
        <f t="shared" si="642"/>
        <v/>
      </c>
      <c r="B5164" s="59" t="str">
        <f t="shared" si="648"/>
        <v/>
      </c>
      <c r="V5164" s="59" t="str">
        <f t="shared" si="643"/>
        <v/>
      </c>
      <c r="W5164" s="59" t="str">
        <f t="shared" si="641"/>
        <v/>
      </c>
      <c r="X5164" s="59" t="str">
        <f t="shared" si="644"/>
        <v/>
      </c>
      <c r="AC5164" s="50">
        <f t="shared" si="645"/>
        <v>0</v>
      </c>
      <c r="AD5164" s="43">
        <f t="shared" si="646"/>
        <v>0</v>
      </c>
      <c r="AE5164" s="50">
        <f t="shared" si="647"/>
        <v>0</v>
      </c>
    </row>
    <row r="5165" spans="1:31">
      <c r="A5165" s="59" t="str">
        <f t="shared" si="642"/>
        <v/>
      </c>
      <c r="B5165" s="59" t="str">
        <f t="shared" si="648"/>
        <v/>
      </c>
      <c r="V5165" s="59" t="str">
        <f t="shared" si="643"/>
        <v/>
      </c>
      <c r="W5165" s="59" t="str">
        <f t="shared" si="641"/>
        <v/>
      </c>
      <c r="X5165" s="59" t="str">
        <f t="shared" si="644"/>
        <v/>
      </c>
      <c r="AC5165" s="50">
        <f t="shared" si="645"/>
        <v>0</v>
      </c>
      <c r="AD5165" s="43">
        <f t="shared" si="646"/>
        <v>0</v>
      </c>
      <c r="AE5165" s="50">
        <f t="shared" si="647"/>
        <v>0</v>
      </c>
    </row>
    <row r="5166" spans="1:31">
      <c r="A5166" s="59" t="str">
        <f t="shared" si="642"/>
        <v/>
      </c>
      <c r="B5166" s="59" t="str">
        <f t="shared" si="648"/>
        <v/>
      </c>
      <c r="V5166" s="59" t="str">
        <f t="shared" si="643"/>
        <v/>
      </c>
      <c r="W5166" s="59" t="str">
        <f t="shared" si="641"/>
        <v/>
      </c>
      <c r="X5166" s="59" t="str">
        <f t="shared" si="644"/>
        <v/>
      </c>
      <c r="AC5166" s="50">
        <f t="shared" si="645"/>
        <v>0</v>
      </c>
      <c r="AD5166" s="43">
        <f t="shared" si="646"/>
        <v>0</v>
      </c>
      <c r="AE5166" s="50">
        <f t="shared" si="647"/>
        <v>0</v>
      </c>
    </row>
    <row r="5167" spans="1:31">
      <c r="A5167" s="59" t="str">
        <f t="shared" si="642"/>
        <v/>
      </c>
      <c r="B5167" s="59" t="str">
        <f t="shared" si="648"/>
        <v/>
      </c>
      <c r="V5167" s="59" t="str">
        <f t="shared" si="643"/>
        <v/>
      </c>
      <c r="W5167" s="59" t="str">
        <f t="shared" si="641"/>
        <v/>
      </c>
      <c r="X5167" s="59" t="str">
        <f t="shared" si="644"/>
        <v/>
      </c>
      <c r="AC5167" s="50">
        <f t="shared" si="645"/>
        <v>0</v>
      </c>
      <c r="AD5167" s="43">
        <f t="shared" si="646"/>
        <v>0</v>
      </c>
      <c r="AE5167" s="50">
        <f t="shared" si="647"/>
        <v>0</v>
      </c>
    </row>
    <row r="5168" spans="1:31">
      <c r="A5168" s="59" t="str">
        <f t="shared" si="642"/>
        <v/>
      </c>
      <c r="B5168" s="59" t="str">
        <f t="shared" si="648"/>
        <v/>
      </c>
      <c r="V5168" s="59" t="str">
        <f t="shared" si="643"/>
        <v/>
      </c>
      <c r="W5168" s="59" t="str">
        <f t="shared" si="641"/>
        <v/>
      </c>
      <c r="X5168" s="59" t="str">
        <f t="shared" si="644"/>
        <v/>
      </c>
      <c r="AC5168" s="50">
        <f t="shared" si="645"/>
        <v>0</v>
      </c>
      <c r="AD5168" s="43">
        <f t="shared" si="646"/>
        <v>0</v>
      </c>
      <c r="AE5168" s="50">
        <f t="shared" si="647"/>
        <v>0</v>
      </c>
    </row>
    <row r="5169" spans="1:31">
      <c r="A5169" s="59" t="str">
        <f t="shared" si="642"/>
        <v/>
      </c>
      <c r="B5169" s="59" t="str">
        <f t="shared" si="648"/>
        <v/>
      </c>
      <c r="V5169" s="59" t="str">
        <f t="shared" si="643"/>
        <v/>
      </c>
      <c r="W5169" s="59" t="str">
        <f t="shared" si="641"/>
        <v/>
      </c>
      <c r="X5169" s="59" t="str">
        <f t="shared" si="644"/>
        <v/>
      </c>
      <c r="AC5169" s="50">
        <f t="shared" si="645"/>
        <v>0</v>
      </c>
      <c r="AD5169" s="43">
        <f t="shared" si="646"/>
        <v>0</v>
      </c>
      <c r="AE5169" s="50">
        <f t="shared" si="647"/>
        <v>0</v>
      </c>
    </row>
    <row r="5170" spans="1:31">
      <c r="A5170" s="59" t="str">
        <f t="shared" si="642"/>
        <v/>
      </c>
      <c r="B5170" s="59" t="str">
        <f t="shared" si="648"/>
        <v/>
      </c>
      <c r="V5170" s="59" t="str">
        <f t="shared" si="643"/>
        <v/>
      </c>
      <c r="W5170" s="59" t="str">
        <f t="shared" si="641"/>
        <v/>
      </c>
      <c r="X5170" s="59" t="str">
        <f t="shared" si="644"/>
        <v/>
      </c>
      <c r="AC5170" s="50">
        <f t="shared" si="645"/>
        <v>0</v>
      </c>
      <c r="AD5170" s="43">
        <f t="shared" si="646"/>
        <v>0</v>
      </c>
      <c r="AE5170" s="50">
        <f t="shared" si="647"/>
        <v>0</v>
      </c>
    </row>
    <row r="5171" spans="1:31">
      <c r="A5171" s="59" t="str">
        <f t="shared" si="642"/>
        <v/>
      </c>
      <c r="B5171" s="59" t="str">
        <f t="shared" si="648"/>
        <v/>
      </c>
      <c r="V5171" s="59" t="str">
        <f t="shared" si="643"/>
        <v/>
      </c>
      <c r="W5171" s="59" t="str">
        <f t="shared" si="641"/>
        <v/>
      </c>
      <c r="X5171" s="59" t="str">
        <f t="shared" si="644"/>
        <v/>
      </c>
      <c r="AC5171" s="50">
        <f t="shared" si="645"/>
        <v>0</v>
      </c>
      <c r="AD5171" s="43">
        <f t="shared" si="646"/>
        <v>0</v>
      </c>
      <c r="AE5171" s="50">
        <f t="shared" si="647"/>
        <v>0</v>
      </c>
    </row>
    <row r="5172" spans="1:31">
      <c r="A5172" s="59" t="str">
        <f t="shared" si="642"/>
        <v/>
      </c>
      <c r="B5172" s="59" t="str">
        <f t="shared" si="648"/>
        <v/>
      </c>
      <c r="V5172" s="59" t="str">
        <f t="shared" si="643"/>
        <v/>
      </c>
      <c r="W5172" s="59" t="str">
        <f t="shared" si="641"/>
        <v/>
      </c>
      <c r="X5172" s="59" t="str">
        <f t="shared" si="644"/>
        <v/>
      </c>
      <c r="AC5172" s="50">
        <f t="shared" si="645"/>
        <v>0</v>
      </c>
      <c r="AD5172" s="43">
        <f t="shared" si="646"/>
        <v>0</v>
      </c>
      <c r="AE5172" s="50">
        <f t="shared" si="647"/>
        <v>0</v>
      </c>
    </row>
    <row r="5173" spans="1:31">
      <c r="A5173" s="59" t="str">
        <f t="shared" si="642"/>
        <v/>
      </c>
      <c r="B5173" s="59" t="str">
        <f t="shared" si="648"/>
        <v/>
      </c>
      <c r="V5173" s="59" t="str">
        <f t="shared" si="643"/>
        <v/>
      </c>
      <c r="W5173" s="59" t="str">
        <f t="shared" si="641"/>
        <v/>
      </c>
      <c r="X5173" s="59" t="str">
        <f t="shared" si="644"/>
        <v/>
      </c>
      <c r="AC5173" s="50">
        <f t="shared" si="645"/>
        <v>0</v>
      </c>
      <c r="AD5173" s="43">
        <f t="shared" si="646"/>
        <v>0</v>
      </c>
      <c r="AE5173" s="50">
        <f t="shared" si="647"/>
        <v>0</v>
      </c>
    </row>
    <row r="5174" spans="1:31">
      <c r="A5174" s="59" t="str">
        <f t="shared" si="642"/>
        <v/>
      </c>
      <c r="B5174" s="59" t="str">
        <f t="shared" si="648"/>
        <v/>
      </c>
      <c r="V5174" s="59" t="str">
        <f t="shared" si="643"/>
        <v/>
      </c>
      <c r="W5174" s="59" t="str">
        <f t="shared" si="641"/>
        <v/>
      </c>
      <c r="X5174" s="59" t="str">
        <f t="shared" si="644"/>
        <v/>
      </c>
      <c r="AC5174" s="50">
        <f t="shared" si="645"/>
        <v>0</v>
      </c>
      <c r="AD5174" s="43">
        <f t="shared" si="646"/>
        <v>0</v>
      </c>
      <c r="AE5174" s="50">
        <f t="shared" si="647"/>
        <v>0</v>
      </c>
    </row>
    <row r="5175" spans="1:31">
      <c r="A5175" s="59" t="str">
        <f t="shared" si="642"/>
        <v/>
      </c>
      <c r="B5175" s="59" t="str">
        <f t="shared" si="648"/>
        <v/>
      </c>
      <c r="V5175" s="59" t="str">
        <f t="shared" si="643"/>
        <v/>
      </c>
      <c r="W5175" s="59" t="str">
        <f t="shared" si="641"/>
        <v/>
      </c>
      <c r="X5175" s="59" t="str">
        <f t="shared" si="644"/>
        <v/>
      </c>
      <c r="AC5175" s="50">
        <f t="shared" si="645"/>
        <v>0</v>
      </c>
      <c r="AD5175" s="43">
        <f t="shared" si="646"/>
        <v>0</v>
      </c>
      <c r="AE5175" s="50">
        <f t="shared" si="647"/>
        <v>0</v>
      </c>
    </row>
    <row r="5176" spans="1:31">
      <c r="A5176" s="59" t="str">
        <f t="shared" si="642"/>
        <v/>
      </c>
      <c r="B5176" s="59" t="str">
        <f t="shared" si="648"/>
        <v/>
      </c>
      <c r="V5176" s="59" t="str">
        <f t="shared" si="643"/>
        <v/>
      </c>
      <c r="W5176" s="59" t="str">
        <f t="shared" si="641"/>
        <v/>
      </c>
      <c r="X5176" s="59" t="str">
        <f t="shared" si="644"/>
        <v/>
      </c>
      <c r="AC5176" s="50">
        <f t="shared" si="645"/>
        <v>0</v>
      </c>
      <c r="AD5176" s="43">
        <f t="shared" si="646"/>
        <v>0</v>
      </c>
      <c r="AE5176" s="50">
        <f t="shared" si="647"/>
        <v>0</v>
      </c>
    </row>
    <row r="5177" spans="1:31">
      <c r="A5177" s="59" t="str">
        <f t="shared" si="642"/>
        <v/>
      </c>
      <c r="B5177" s="59" t="str">
        <f t="shared" si="648"/>
        <v/>
      </c>
      <c r="V5177" s="59" t="str">
        <f t="shared" si="643"/>
        <v/>
      </c>
      <c r="W5177" s="59" t="str">
        <f t="shared" si="641"/>
        <v/>
      </c>
      <c r="X5177" s="59" t="str">
        <f t="shared" si="644"/>
        <v/>
      </c>
      <c r="AC5177" s="50">
        <f t="shared" si="645"/>
        <v>0</v>
      </c>
      <c r="AD5177" s="43">
        <f t="shared" si="646"/>
        <v>0</v>
      </c>
      <c r="AE5177" s="50">
        <f t="shared" si="647"/>
        <v>0</v>
      </c>
    </row>
    <row r="5178" spans="1:31">
      <c r="A5178" s="59" t="str">
        <f t="shared" si="642"/>
        <v/>
      </c>
      <c r="B5178" s="59" t="str">
        <f t="shared" si="648"/>
        <v/>
      </c>
      <c r="V5178" s="59" t="str">
        <f t="shared" si="643"/>
        <v/>
      </c>
      <c r="W5178" s="59" t="str">
        <f t="shared" si="641"/>
        <v/>
      </c>
      <c r="X5178" s="59" t="str">
        <f t="shared" si="644"/>
        <v/>
      </c>
      <c r="AC5178" s="50">
        <f t="shared" si="645"/>
        <v>0</v>
      </c>
      <c r="AD5178" s="43">
        <f t="shared" si="646"/>
        <v>0</v>
      </c>
      <c r="AE5178" s="50">
        <f t="shared" si="647"/>
        <v>0</v>
      </c>
    </row>
    <row r="5179" spans="1:31">
      <c r="A5179" s="59" t="str">
        <f t="shared" si="642"/>
        <v/>
      </c>
      <c r="B5179" s="59" t="str">
        <f t="shared" si="648"/>
        <v/>
      </c>
      <c r="V5179" s="59" t="str">
        <f t="shared" si="643"/>
        <v/>
      </c>
      <c r="W5179" s="59" t="str">
        <f t="shared" si="641"/>
        <v/>
      </c>
      <c r="X5179" s="59" t="str">
        <f t="shared" si="644"/>
        <v/>
      </c>
      <c r="AC5179" s="50">
        <f t="shared" si="645"/>
        <v>0</v>
      </c>
      <c r="AD5179" s="43">
        <f t="shared" si="646"/>
        <v>0</v>
      </c>
      <c r="AE5179" s="50">
        <f t="shared" si="647"/>
        <v>0</v>
      </c>
    </row>
    <row r="5180" spans="1:31">
      <c r="A5180" s="59" t="str">
        <f t="shared" si="642"/>
        <v/>
      </c>
      <c r="B5180" s="59" t="str">
        <f t="shared" si="648"/>
        <v/>
      </c>
      <c r="V5180" s="59" t="str">
        <f t="shared" si="643"/>
        <v/>
      </c>
      <c r="W5180" s="59" t="str">
        <f t="shared" si="641"/>
        <v/>
      </c>
      <c r="X5180" s="59" t="str">
        <f t="shared" si="644"/>
        <v/>
      </c>
      <c r="AC5180" s="50">
        <f t="shared" si="645"/>
        <v>0</v>
      </c>
      <c r="AD5180" s="43">
        <f t="shared" si="646"/>
        <v>0</v>
      </c>
      <c r="AE5180" s="50">
        <f t="shared" si="647"/>
        <v>0</v>
      </c>
    </row>
    <row r="5181" spans="1:31">
      <c r="A5181" s="59" t="str">
        <f t="shared" si="642"/>
        <v/>
      </c>
      <c r="B5181" s="59" t="str">
        <f t="shared" si="648"/>
        <v/>
      </c>
      <c r="V5181" s="59" t="str">
        <f t="shared" si="643"/>
        <v/>
      </c>
      <c r="W5181" s="59" t="str">
        <f t="shared" si="641"/>
        <v/>
      </c>
      <c r="X5181" s="59" t="str">
        <f t="shared" si="644"/>
        <v/>
      </c>
      <c r="AC5181" s="50">
        <f t="shared" si="645"/>
        <v>0</v>
      </c>
      <c r="AD5181" s="43">
        <f t="shared" si="646"/>
        <v>0</v>
      </c>
      <c r="AE5181" s="50">
        <f t="shared" si="647"/>
        <v>0</v>
      </c>
    </row>
    <row r="5182" spans="1:31">
      <c r="A5182" s="59" t="str">
        <f t="shared" si="642"/>
        <v/>
      </c>
      <c r="B5182" s="59" t="str">
        <f t="shared" si="648"/>
        <v/>
      </c>
      <c r="V5182" s="59" t="str">
        <f t="shared" si="643"/>
        <v/>
      </c>
      <c r="W5182" s="59" t="str">
        <f t="shared" si="641"/>
        <v/>
      </c>
      <c r="X5182" s="59" t="str">
        <f t="shared" si="644"/>
        <v/>
      </c>
      <c r="AC5182" s="50">
        <f t="shared" si="645"/>
        <v>0</v>
      </c>
      <c r="AD5182" s="43">
        <f t="shared" si="646"/>
        <v>0</v>
      </c>
      <c r="AE5182" s="50">
        <f t="shared" si="647"/>
        <v>0</v>
      </c>
    </row>
    <row r="5183" spans="1:31">
      <c r="A5183" s="59" t="str">
        <f t="shared" si="642"/>
        <v/>
      </c>
      <c r="B5183" s="59" t="str">
        <f t="shared" si="648"/>
        <v/>
      </c>
      <c r="V5183" s="59" t="str">
        <f t="shared" si="643"/>
        <v/>
      </c>
      <c r="W5183" s="59" t="str">
        <f t="shared" si="641"/>
        <v/>
      </c>
      <c r="X5183" s="59" t="str">
        <f t="shared" si="644"/>
        <v/>
      </c>
      <c r="AC5183" s="50">
        <f t="shared" si="645"/>
        <v>0</v>
      </c>
      <c r="AD5183" s="43">
        <f t="shared" si="646"/>
        <v>0</v>
      </c>
      <c r="AE5183" s="50">
        <f t="shared" si="647"/>
        <v>0</v>
      </c>
    </row>
    <row r="5184" spans="1:31">
      <c r="A5184" s="59" t="str">
        <f t="shared" si="642"/>
        <v/>
      </c>
      <c r="B5184" s="59" t="str">
        <f t="shared" si="648"/>
        <v/>
      </c>
      <c r="V5184" s="59" t="str">
        <f t="shared" si="643"/>
        <v/>
      </c>
      <c r="W5184" s="59" t="str">
        <f t="shared" si="641"/>
        <v/>
      </c>
      <c r="X5184" s="59" t="str">
        <f t="shared" si="644"/>
        <v/>
      </c>
      <c r="AC5184" s="50">
        <f t="shared" si="645"/>
        <v>0</v>
      </c>
      <c r="AD5184" s="43">
        <f t="shared" si="646"/>
        <v>0</v>
      </c>
      <c r="AE5184" s="50">
        <f t="shared" si="647"/>
        <v>0</v>
      </c>
    </row>
    <row r="5185" spans="1:31">
      <c r="A5185" s="59" t="str">
        <f t="shared" si="642"/>
        <v/>
      </c>
      <c r="B5185" s="59" t="str">
        <f t="shared" si="648"/>
        <v/>
      </c>
      <c r="V5185" s="59" t="str">
        <f t="shared" si="643"/>
        <v/>
      </c>
      <c r="W5185" s="59" t="str">
        <f t="shared" si="641"/>
        <v/>
      </c>
      <c r="X5185" s="59" t="str">
        <f t="shared" si="644"/>
        <v/>
      </c>
      <c r="AC5185" s="50">
        <f t="shared" si="645"/>
        <v>0</v>
      </c>
      <c r="AD5185" s="43">
        <f t="shared" si="646"/>
        <v>0</v>
      </c>
      <c r="AE5185" s="50">
        <f t="shared" si="647"/>
        <v>0</v>
      </c>
    </row>
    <row r="5186" spans="1:31">
      <c r="A5186" s="59" t="str">
        <f t="shared" si="642"/>
        <v/>
      </c>
      <c r="B5186" s="59" t="str">
        <f t="shared" si="648"/>
        <v/>
      </c>
      <c r="V5186" s="59" t="str">
        <f t="shared" si="643"/>
        <v/>
      </c>
      <c r="W5186" s="59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59" t="str">
        <f t="shared" si="644"/>
        <v/>
      </c>
      <c r="AC5186" s="50">
        <f t="shared" si="645"/>
        <v>0</v>
      </c>
      <c r="AD5186" s="43">
        <f t="shared" si="646"/>
        <v>0</v>
      </c>
      <c r="AE5186" s="50">
        <f t="shared" si="647"/>
        <v>0</v>
      </c>
    </row>
    <row r="5187" spans="1:31">
      <c r="A5187" s="59" t="str">
        <f t="shared" ref="A5187:A5250" si="650">IF(G5187&amp;Q5187&lt;&gt;"",W5187&amp;Q5187,"")</f>
        <v/>
      </c>
      <c r="B5187" s="59" t="str">
        <f t="shared" si="648"/>
        <v/>
      </c>
      <c r="V5187" s="59" t="str">
        <f t="shared" ref="V5187:V5250" si="651">W5187&amp;H5187</f>
        <v/>
      </c>
      <c r="W5187" s="59" t="str">
        <f t="shared" si="649"/>
        <v/>
      </c>
      <c r="X5187" s="59" t="str">
        <f t="shared" ref="X5187:X5250" si="652">IF(A5187&lt;&gt;"",IFERROR(IF(FIND(" ",G5187)&gt;=1,MID(G5187,FIND(" ",G5187)+1,LEN(G5187)),""),""),"")</f>
        <v/>
      </c>
      <c r="AC5187" s="50">
        <f t="shared" ref="AC5187:AC5250" si="653">IFERROR(VALUE(MID($C5187,1,2)),0)</f>
        <v>0</v>
      </c>
      <c r="AD5187" s="43">
        <f t="shared" ref="AD5187:AD5250" si="654">IFERROR(VALUE(MID($C5187,4,3)),0)</f>
        <v>0</v>
      </c>
      <c r="AE5187" s="50">
        <f t="shared" ref="AE5187:AE5250" si="655">VALUE(RIGHT("00"&amp;AC5187,2)&amp;RIGHT("000"&amp;AD5187,3))</f>
        <v>0</v>
      </c>
    </row>
    <row r="5188" spans="1:31">
      <c r="A5188" s="59" t="str">
        <f t="shared" si="650"/>
        <v/>
      </c>
      <c r="B5188" s="59" t="str">
        <f t="shared" si="648"/>
        <v/>
      </c>
      <c r="V5188" s="59" t="str">
        <f t="shared" si="651"/>
        <v/>
      </c>
      <c r="W5188" s="59" t="str">
        <f t="shared" si="649"/>
        <v/>
      </c>
      <c r="X5188" s="59" t="str">
        <f t="shared" si="652"/>
        <v/>
      </c>
      <c r="AC5188" s="50">
        <f t="shared" si="653"/>
        <v>0</v>
      </c>
      <c r="AD5188" s="43">
        <f t="shared" si="654"/>
        <v>0</v>
      </c>
      <c r="AE5188" s="50">
        <f t="shared" si="655"/>
        <v>0</v>
      </c>
    </row>
    <row r="5189" spans="1:31">
      <c r="A5189" s="59" t="str">
        <f t="shared" si="650"/>
        <v/>
      </c>
      <c r="B5189" s="59" t="str">
        <f t="shared" si="648"/>
        <v/>
      </c>
      <c r="V5189" s="59" t="str">
        <f t="shared" si="651"/>
        <v/>
      </c>
      <c r="W5189" s="59" t="str">
        <f t="shared" si="649"/>
        <v/>
      </c>
      <c r="X5189" s="59" t="str">
        <f t="shared" si="652"/>
        <v/>
      </c>
      <c r="AC5189" s="50">
        <f t="shared" si="653"/>
        <v>0</v>
      </c>
      <c r="AD5189" s="43">
        <f t="shared" si="654"/>
        <v>0</v>
      </c>
      <c r="AE5189" s="50">
        <f t="shared" si="655"/>
        <v>0</v>
      </c>
    </row>
    <row r="5190" spans="1:31">
      <c r="A5190" s="59" t="str">
        <f t="shared" si="650"/>
        <v/>
      </c>
      <c r="B5190" s="59" t="str">
        <f t="shared" si="648"/>
        <v/>
      </c>
      <c r="V5190" s="59" t="str">
        <f t="shared" si="651"/>
        <v/>
      </c>
      <c r="W5190" s="59" t="str">
        <f t="shared" si="649"/>
        <v/>
      </c>
      <c r="X5190" s="59" t="str">
        <f t="shared" si="652"/>
        <v/>
      </c>
      <c r="AC5190" s="50">
        <f t="shared" si="653"/>
        <v>0</v>
      </c>
      <c r="AD5190" s="43">
        <f t="shared" si="654"/>
        <v>0</v>
      </c>
      <c r="AE5190" s="50">
        <f t="shared" si="655"/>
        <v>0</v>
      </c>
    </row>
    <row r="5191" spans="1:31">
      <c r="A5191" s="59" t="str">
        <f t="shared" si="650"/>
        <v/>
      </c>
      <c r="B5191" s="59" t="str">
        <f t="shared" si="648"/>
        <v/>
      </c>
      <c r="V5191" s="59" t="str">
        <f t="shared" si="651"/>
        <v/>
      </c>
      <c r="W5191" s="59" t="str">
        <f t="shared" si="649"/>
        <v/>
      </c>
      <c r="X5191" s="59" t="str">
        <f t="shared" si="652"/>
        <v/>
      </c>
      <c r="AC5191" s="50">
        <f t="shared" si="653"/>
        <v>0</v>
      </c>
      <c r="AD5191" s="43">
        <f t="shared" si="654"/>
        <v>0</v>
      </c>
      <c r="AE5191" s="50">
        <f t="shared" si="655"/>
        <v>0</v>
      </c>
    </row>
    <row r="5192" spans="1:31">
      <c r="A5192" s="59" t="str">
        <f t="shared" si="650"/>
        <v/>
      </c>
      <c r="B5192" s="59" t="str">
        <f t="shared" si="648"/>
        <v/>
      </c>
      <c r="V5192" s="59" t="str">
        <f t="shared" si="651"/>
        <v/>
      </c>
      <c r="W5192" s="59" t="str">
        <f t="shared" si="649"/>
        <v/>
      </c>
      <c r="X5192" s="59" t="str">
        <f t="shared" si="652"/>
        <v/>
      </c>
      <c r="AC5192" s="50">
        <f t="shared" si="653"/>
        <v>0</v>
      </c>
      <c r="AD5192" s="43">
        <f t="shared" si="654"/>
        <v>0</v>
      </c>
      <c r="AE5192" s="50">
        <f t="shared" si="655"/>
        <v>0</v>
      </c>
    </row>
    <row r="5193" spans="1:31">
      <c r="A5193" s="59" t="str">
        <f t="shared" si="650"/>
        <v/>
      </c>
      <c r="B5193" s="59" t="str">
        <f t="shared" si="648"/>
        <v/>
      </c>
      <c r="V5193" s="59" t="str">
        <f t="shared" si="651"/>
        <v/>
      </c>
      <c r="W5193" s="59" t="str">
        <f t="shared" si="649"/>
        <v/>
      </c>
      <c r="X5193" s="59" t="str">
        <f t="shared" si="652"/>
        <v/>
      </c>
      <c r="AC5193" s="50">
        <f t="shared" si="653"/>
        <v>0</v>
      </c>
      <c r="AD5193" s="43">
        <f t="shared" si="654"/>
        <v>0</v>
      </c>
      <c r="AE5193" s="50">
        <f t="shared" si="655"/>
        <v>0</v>
      </c>
    </row>
    <row r="5194" spans="1:31">
      <c r="A5194" s="59" t="str">
        <f t="shared" si="650"/>
        <v/>
      </c>
      <c r="B5194" s="59" t="str">
        <f t="shared" si="648"/>
        <v/>
      </c>
      <c r="V5194" s="59" t="str">
        <f t="shared" si="651"/>
        <v/>
      </c>
      <c r="W5194" s="59" t="str">
        <f t="shared" si="649"/>
        <v/>
      </c>
      <c r="X5194" s="59" t="str">
        <f t="shared" si="652"/>
        <v/>
      </c>
      <c r="AC5194" s="50">
        <f t="shared" si="653"/>
        <v>0</v>
      </c>
      <c r="AD5194" s="43">
        <f t="shared" si="654"/>
        <v>0</v>
      </c>
      <c r="AE5194" s="50">
        <f t="shared" si="655"/>
        <v>0</v>
      </c>
    </row>
    <row r="5195" spans="1:31">
      <c r="A5195" s="59" t="str">
        <f t="shared" si="650"/>
        <v/>
      </c>
      <c r="B5195" s="59" t="str">
        <f t="shared" si="648"/>
        <v/>
      </c>
      <c r="V5195" s="59" t="str">
        <f t="shared" si="651"/>
        <v/>
      </c>
      <c r="W5195" s="59" t="str">
        <f t="shared" si="649"/>
        <v/>
      </c>
      <c r="X5195" s="59" t="str">
        <f t="shared" si="652"/>
        <v/>
      </c>
      <c r="AC5195" s="50">
        <f t="shared" si="653"/>
        <v>0</v>
      </c>
      <c r="AD5195" s="43">
        <f t="shared" si="654"/>
        <v>0</v>
      </c>
      <c r="AE5195" s="50">
        <f t="shared" si="655"/>
        <v>0</v>
      </c>
    </row>
    <row r="5196" spans="1:31">
      <c r="A5196" s="59" t="str">
        <f t="shared" si="650"/>
        <v/>
      </c>
      <c r="B5196" s="59" t="str">
        <f t="shared" si="648"/>
        <v/>
      </c>
      <c r="V5196" s="59" t="str">
        <f t="shared" si="651"/>
        <v/>
      </c>
      <c r="W5196" s="59" t="str">
        <f t="shared" si="649"/>
        <v/>
      </c>
      <c r="X5196" s="59" t="str">
        <f t="shared" si="652"/>
        <v/>
      </c>
      <c r="AC5196" s="50">
        <f t="shared" si="653"/>
        <v>0</v>
      </c>
      <c r="AD5196" s="43">
        <f t="shared" si="654"/>
        <v>0</v>
      </c>
      <c r="AE5196" s="50">
        <f t="shared" si="655"/>
        <v>0</v>
      </c>
    </row>
    <row r="5197" spans="1:31">
      <c r="A5197" s="59" t="str">
        <f t="shared" si="650"/>
        <v/>
      </c>
      <c r="B5197" s="59" t="str">
        <f t="shared" si="648"/>
        <v/>
      </c>
      <c r="V5197" s="59" t="str">
        <f t="shared" si="651"/>
        <v/>
      </c>
      <c r="W5197" s="59" t="str">
        <f t="shared" si="649"/>
        <v/>
      </c>
      <c r="X5197" s="59" t="str">
        <f t="shared" si="652"/>
        <v/>
      </c>
      <c r="AC5197" s="50">
        <f t="shared" si="653"/>
        <v>0</v>
      </c>
      <c r="AD5197" s="43">
        <f t="shared" si="654"/>
        <v>0</v>
      </c>
      <c r="AE5197" s="50">
        <f t="shared" si="655"/>
        <v>0</v>
      </c>
    </row>
    <row r="5198" spans="1:31">
      <c r="A5198" s="59" t="str">
        <f t="shared" si="650"/>
        <v/>
      </c>
      <c r="B5198" s="59" t="str">
        <f t="shared" si="648"/>
        <v/>
      </c>
      <c r="V5198" s="59" t="str">
        <f t="shared" si="651"/>
        <v/>
      </c>
      <c r="W5198" s="59" t="str">
        <f t="shared" si="649"/>
        <v/>
      </c>
      <c r="X5198" s="59" t="str">
        <f t="shared" si="652"/>
        <v/>
      </c>
      <c r="AC5198" s="50">
        <f t="shared" si="653"/>
        <v>0</v>
      </c>
      <c r="AD5198" s="43">
        <f t="shared" si="654"/>
        <v>0</v>
      </c>
      <c r="AE5198" s="50">
        <f t="shared" si="655"/>
        <v>0</v>
      </c>
    </row>
    <row r="5199" spans="1:31">
      <c r="A5199" s="59" t="str">
        <f t="shared" si="650"/>
        <v/>
      </c>
      <c r="B5199" s="59" t="str">
        <f t="shared" si="648"/>
        <v/>
      </c>
      <c r="V5199" s="59" t="str">
        <f t="shared" si="651"/>
        <v/>
      </c>
      <c r="W5199" s="59" t="str">
        <f t="shared" si="649"/>
        <v/>
      </c>
      <c r="X5199" s="59" t="str">
        <f t="shared" si="652"/>
        <v/>
      </c>
      <c r="AC5199" s="50">
        <f t="shared" si="653"/>
        <v>0</v>
      </c>
      <c r="AD5199" s="43">
        <f t="shared" si="654"/>
        <v>0</v>
      </c>
      <c r="AE5199" s="50">
        <f t="shared" si="655"/>
        <v>0</v>
      </c>
    </row>
    <row r="5200" spans="1:31">
      <c r="A5200" s="59" t="str">
        <f t="shared" si="650"/>
        <v/>
      </c>
      <c r="B5200" s="59" t="str">
        <f t="shared" si="648"/>
        <v/>
      </c>
      <c r="V5200" s="59" t="str">
        <f t="shared" si="651"/>
        <v/>
      </c>
      <c r="W5200" s="59" t="str">
        <f t="shared" si="649"/>
        <v/>
      </c>
      <c r="X5200" s="59" t="str">
        <f t="shared" si="652"/>
        <v/>
      </c>
      <c r="AC5200" s="50">
        <f t="shared" si="653"/>
        <v>0</v>
      </c>
      <c r="AD5200" s="43">
        <f t="shared" si="654"/>
        <v>0</v>
      </c>
      <c r="AE5200" s="50">
        <f t="shared" si="655"/>
        <v>0</v>
      </c>
    </row>
    <row r="5201" spans="1:31">
      <c r="A5201" s="59" t="str">
        <f t="shared" si="650"/>
        <v/>
      </c>
      <c r="B5201" s="59" t="str">
        <f t="shared" si="648"/>
        <v/>
      </c>
      <c r="V5201" s="59" t="str">
        <f t="shared" si="651"/>
        <v/>
      </c>
      <c r="W5201" s="59" t="str">
        <f t="shared" si="649"/>
        <v/>
      </c>
      <c r="X5201" s="59" t="str">
        <f t="shared" si="652"/>
        <v/>
      </c>
      <c r="AC5201" s="50">
        <f t="shared" si="653"/>
        <v>0</v>
      </c>
      <c r="AD5201" s="43">
        <f t="shared" si="654"/>
        <v>0</v>
      </c>
      <c r="AE5201" s="50">
        <f t="shared" si="655"/>
        <v>0</v>
      </c>
    </row>
    <row r="5202" spans="1:31">
      <c r="A5202" s="59" t="str">
        <f t="shared" si="650"/>
        <v/>
      </c>
      <c r="B5202" s="59" t="str">
        <f t="shared" si="648"/>
        <v/>
      </c>
      <c r="V5202" s="59" t="str">
        <f t="shared" si="651"/>
        <v/>
      </c>
      <c r="W5202" s="59" t="str">
        <f t="shared" si="649"/>
        <v/>
      </c>
      <c r="X5202" s="59" t="str">
        <f t="shared" si="652"/>
        <v/>
      </c>
      <c r="AC5202" s="50">
        <f t="shared" si="653"/>
        <v>0</v>
      </c>
      <c r="AD5202" s="43">
        <f t="shared" si="654"/>
        <v>0</v>
      </c>
      <c r="AE5202" s="50">
        <f t="shared" si="655"/>
        <v>0</v>
      </c>
    </row>
    <row r="5203" spans="1:31">
      <c r="A5203" s="59" t="str">
        <f t="shared" si="650"/>
        <v/>
      </c>
      <c r="B5203" s="59" t="str">
        <f t="shared" si="648"/>
        <v/>
      </c>
      <c r="V5203" s="59" t="str">
        <f t="shared" si="651"/>
        <v/>
      </c>
      <c r="W5203" s="59" t="str">
        <f t="shared" si="649"/>
        <v/>
      </c>
      <c r="X5203" s="59" t="str">
        <f t="shared" si="652"/>
        <v/>
      </c>
      <c r="AC5203" s="50">
        <f t="shared" si="653"/>
        <v>0</v>
      </c>
      <c r="AD5203" s="43">
        <f t="shared" si="654"/>
        <v>0</v>
      </c>
      <c r="AE5203" s="50">
        <f t="shared" si="655"/>
        <v>0</v>
      </c>
    </row>
    <row r="5204" spans="1:31">
      <c r="A5204" s="59" t="str">
        <f t="shared" si="650"/>
        <v/>
      </c>
      <c r="B5204" s="59" t="str">
        <f t="shared" si="648"/>
        <v/>
      </c>
      <c r="V5204" s="59" t="str">
        <f t="shared" si="651"/>
        <v/>
      </c>
      <c r="W5204" s="59" t="str">
        <f t="shared" si="649"/>
        <v/>
      </c>
      <c r="X5204" s="59" t="str">
        <f t="shared" si="652"/>
        <v/>
      </c>
      <c r="AC5204" s="50">
        <f t="shared" si="653"/>
        <v>0</v>
      </c>
      <c r="AD5204" s="43">
        <f t="shared" si="654"/>
        <v>0</v>
      </c>
      <c r="AE5204" s="50">
        <f t="shared" si="655"/>
        <v>0</v>
      </c>
    </row>
    <row r="5205" spans="1:31">
      <c r="A5205" s="59" t="str">
        <f t="shared" si="650"/>
        <v/>
      </c>
      <c r="B5205" s="59" t="str">
        <f t="shared" si="648"/>
        <v/>
      </c>
      <c r="V5205" s="59" t="str">
        <f t="shared" si="651"/>
        <v/>
      </c>
      <c r="W5205" s="59" t="str">
        <f t="shared" si="649"/>
        <v/>
      </c>
      <c r="X5205" s="59" t="str">
        <f t="shared" si="652"/>
        <v/>
      </c>
      <c r="AC5205" s="50">
        <f t="shared" si="653"/>
        <v>0</v>
      </c>
      <c r="AD5205" s="43">
        <f t="shared" si="654"/>
        <v>0</v>
      </c>
      <c r="AE5205" s="50">
        <f t="shared" si="655"/>
        <v>0</v>
      </c>
    </row>
    <row r="5206" spans="1:31">
      <c r="A5206" s="59" t="str">
        <f t="shared" si="650"/>
        <v/>
      </c>
      <c r="B5206" s="59" t="str">
        <f t="shared" si="648"/>
        <v/>
      </c>
      <c r="V5206" s="59" t="str">
        <f t="shared" si="651"/>
        <v/>
      </c>
      <c r="W5206" s="59" t="str">
        <f t="shared" si="649"/>
        <v/>
      </c>
      <c r="X5206" s="59" t="str">
        <f t="shared" si="652"/>
        <v/>
      </c>
      <c r="AC5206" s="50">
        <f t="shared" si="653"/>
        <v>0</v>
      </c>
      <c r="AD5206" s="43">
        <f t="shared" si="654"/>
        <v>0</v>
      </c>
      <c r="AE5206" s="50">
        <f t="shared" si="655"/>
        <v>0</v>
      </c>
    </row>
    <row r="5207" spans="1:31">
      <c r="A5207" s="59" t="str">
        <f t="shared" si="650"/>
        <v/>
      </c>
      <c r="B5207" s="59" t="str">
        <f t="shared" si="648"/>
        <v/>
      </c>
      <c r="V5207" s="59" t="str">
        <f t="shared" si="651"/>
        <v/>
      </c>
      <c r="W5207" s="59" t="str">
        <f t="shared" si="649"/>
        <v/>
      </c>
      <c r="X5207" s="59" t="str">
        <f t="shared" si="652"/>
        <v/>
      </c>
      <c r="AC5207" s="50">
        <f t="shared" si="653"/>
        <v>0</v>
      </c>
      <c r="AD5207" s="43">
        <f t="shared" si="654"/>
        <v>0</v>
      </c>
      <c r="AE5207" s="50">
        <f t="shared" si="655"/>
        <v>0</v>
      </c>
    </row>
    <row r="5208" spans="1:31">
      <c r="A5208" s="59" t="str">
        <f t="shared" si="650"/>
        <v/>
      </c>
      <c r="B5208" s="59" t="str">
        <f t="shared" si="648"/>
        <v/>
      </c>
      <c r="V5208" s="59" t="str">
        <f t="shared" si="651"/>
        <v/>
      </c>
      <c r="W5208" s="59" t="str">
        <f t="shared" si="649"/>
        <v/>
      </c>
      <c r="X5208" s="59" t="str">
        <f t="shared" si="652"/>
        <v/>
      </c>
      <c r="AC5208" s="50">
        <f t="shared" si="653"/>
        <v>0</v>
      </c>
      <c r="AD5208" s="43">
        <f t="shared" si="654"/>
        <v>0</v>
      </c>
      <c r="AE5208" s="50">
        <f t="shared" si="655"/>
        <v>0</v>
      </c>
    </row>
    <row r="5209" spans="1:31">
      <c r="A5209" s="59" t="str">
        <f t="shared" si="650"/>
        <v/>
      </c>
      <c r="B5209" s="59" t="str">
        <f t="shared" si="648"/>
        <v/>
      </c>
      <c r="V5209" s="59" t="str">
        <f t="shared" si="651"/>
        <v/>
      </c>
      <c r="W5209" s="59" t="str">
        <f t="shared" si="649"/>
        <v/>
      </c>
      <c r="X5209" s="59" t="str">
        <f t="shared" si="652"/>
        <v/>
      </c>
      <c r="AC5209" s="50">
        <f t="shared" si="653"/>
        <v>0</v>
      </c>
      <c r="AD5209" s="43">
        <f t="shared" si="654"/>
        <v>0</v>
      </c>
      <c r="AE5209" s="50">
        <f t="shared" si="655"/>
        <v>0</v>
      </c>
    </row>
    <row r="5210" spans="1:31">
      <c r="A5210" s="59" t="str">
        <f t="shared" si="650"/>
        <v/>
      </c>
      <c r="B5210" s="59" t="str">
        <f t="shared" si="648"/>
        <v/>
      </c>
      <c r="V5210" s="59" t="str">
        <f t="shared" si="651"/>
        <v/>
      </c>
      <c r="W5210" s="59" t="str">
        <f t="shared" si="649"/>
        <v/>
      </c>
      <c r="X5210" s="59" t="str">
        <f t="shared" si="652"/>
        <v/>
      </c>
      <c r="AC5210" s="50">
        <f t="shared" si="653"/>
        <v>0</v>
      </c>
      <c r="AD5210" s="43">
        <f t="shared" si="654"/>
        <v>0</v>
      </c>
      <c r="AE5210" s="50">
        <f t="shared" si="655"/>
        <v>0</v>
      </c>
    </row>
    <row r="5211" spans="1:31">
      <c r="A5211" s="59" t="str">
        <f t="shared" si="650"/>
        <v/>
      </c>
      <c r="B5211" s="59" t="str">
        <f t="shared" si="648"/>
        <v/>
      </c>
      <c r="V5211" s="59" t="str">
        <f t="shared" si="651"/>
        <v/>
      </c>
      <c r="W5211" s="59" t="str">
        <f t="shared" si="649"/>
        <v/>
      </c>
      <c r="X5211" s="59" t="str">
        <f t="shared" si="652"/>
        <v/>
      </c>
      <c r="AC5211" s="50">
        <f t="shared" si="653"/>
        <v>0</v>
      </c>
      <c r="AD5211" s="43">
        <f t="shared" si="654"/>
        <v>0</v>
      </c>
      <c r="AE5211" s="50">
        <f t="shared" si="655"/>
        <v>0</v>
      </c>
    </row>
    <row r="5212" spans="1:31">
      <c r="A5212" s="59" t="str">
        <f t="shared" si="650"/>
        <v/>
      </c>
      <c r="B5212" s="59" t="str">
        <f t="shared" si="648"/>
        <v/>
      </c>
      <c r="V5212" s="59" t="str">
        <f t="shared" si="651"/>
        <v/>
      </c>
      <c r="W5212" s="59" t="str">
        <f t="shared" si="649"/>
        <v/>
      </c>
      <c r="X5212" s="59" t="str">
        <f t="shared" si="652"/>
        <v/>
      </c>
      <c r="AC5212" s="50">
        <f t="shared" si="653"/>
        <v>0</v>
      </c>
      <c r="AD5212" s="43">
        <f t="shared" si="654"/>
        <v>0</v>
      </c>
      <c r="AE5212" s="50">
        <f t="shared" si="655"/>
        <v>0</v>
      </c>
    </row>
    <row r="5213" spans="1:31">
      <c r="A5213" s="59" t="str">
        <f t="shared" si="650"/>
        <v/>
      </c>
      <c r="B5213" s="59" t="str">
        <f t="shared" si="648"/>
        <v/>
      </c>
      <c r="V5213" s="59" t="str">
        <f t="shared" si="651"/>
        <v/>
      </c>
      <c r="W5213" s="59" t="str">
        <f t="shared" si="649"/>
        <v/>
      </c>
      <c r="X5213" s="59" t="str">
        <f t="shared" si="652"/>
        <v/>
      </c>
      <c r="AC5213" s="50">
        <f t="shared" si="653"/>
        <v>0</v>
      </c>
      <c r="AD5213" s="43">
        <f t="shared" si="654"/>
        <v>0</v>
      </c>
      <c r="AE5213" s="50">
        <f t="shared" si="655"/>
        <v>0</v>
      </c>
    </row>
    <row r="5214" spans="1:31">
      <c r="A5214" s="59" t="str">
        <f t="shared" si="650"/>
        <v/>
      </c>
      <c r="B5214" s="59" t="str">
        <f t="shared" si="648"/>
        <v/>
      </c>
      <c r="V5214" s="59" t="str">
        <f t="shared" si="651"/>
        <v/>
      </c>
      <c r="W5214" s="59" t="str">
        <f t="shared" si="649"/>
        <v/>
      </c>
      <c r="X5214" s="59" t="str">
        <f t="shared" si="652"/>
        <v/>
      </c>
      <c r="AC5214" s="50">
        <f t="shared" si="653"/>
        <v>0</v>
      </c>
      <c r="AD5214" s="43">
        <f t="shared" si="654"/>
        <v>0</v>
      </c>
      <c r="AE5214" s="50">
        <f t="shared" si="655"/>
        <v>0</v>
      </c>
    </row>
    <row r="5215" spans="1:31">
      <c r="A5215" s="59" t="str">
        <f t="shared" si="650"/>
        <v/>
      </c>
      <c r="B5215" s="59" t="str">
        <f t="shared" si="648"/>
        <v/>
      </c>
      <c r="V5215" s="59" t="str">
        <f t="shared" si="651"/>
        <v/>
      </c>
      <c r="W5215" s="59" t="str">
        <f t="shared" si="649"/>
        <v/>
      </c>
      <c r="X5215" s="59" t="str">
        <f t="shared" si="652"/>
        <v/>
      </c>
      <c r="AC5215" s="50">
        <f t="shared" si="653"/>
        <v>0</v>
      </c>
      <c r="AD5215" s="43">
        <f t="shared" si="654"/>
        <v>0</v>
      </c>
      <c r="AE5215" s="50">
        <f t="shared" si="655"/>
        <v>0</v>
      </c>
    </row>
    <row r="5216" spans="1:31">
      <c r="A5216" s="59" t="str">
        <f t="shared" si="650"/>
        <v/>
      </c>
      <c r="B5216" s="59" t="str">
        <f t="shared" si="648"/>
        <v/>
      </c>
      <c r="V5216" s="59" t="str">
        <f t="shared" si="651"/>
        <v/>
      </c>
      <c r="W5216" s="59" t="str">
        <f t="shared" si="649"/>
        <v/>
      </c>
      <c r="X5216" s="59" t="str">
        <f t="shared" si="652"/>
        <v/>
      </c>
      <c r="AC5216" s="50">
        <f t="shared" si="653"/>
        <v>0</v>
      </c>
      <c r="AD5216" s="43">
        <f t="shared" si="654"/>
        <v>0</v>
      </c>
      <c r="AE5216" s="50">
        <f t="shared" si="655"/>
        <v>0</v>
      </c>
    </row>
    <row r="5217" spans="1:31">
      <c r="A5217" s="59" t="str">
        <f t="shared" si="650"/>
        <v/>
      </c>
      <c r="B5217" s="59" t="str">
        <f t="shared" ref="B5217:B5280" si="656">IF(C5217&lt;&gt;"",LEFT(C5217,9),"")</f>
        <v/>
      </c>
      <c r="V5217" s="59" t="str">
        <f t="shared" si="651"/>
        <v/>
      </c>
      <c r="W5217" s="59" t="str">
        <f t="shared" si="649"/>
        <v/>
      </c>
      <c r="X5217" s="59" t="str">
        <f t="shared" si="652"/>
        <v/>
      </c>
      <c r="AC5217" s="50">
        <f t="shared" si="653"/>
        <v>0</v>
      </c>
      <c r="AD5217" s="43">
        <f t="shared" si="654"/>
        <v>0</v>
      </c>
      <c r="AE5217" s="50">
        <f t="shared" si="655"/>
        <v>0</v>
      </c>
    </row>
    <row r="5218" spans="1:31">
      <c r="A5218" s="59" t="str">
        <f t="shared" si="650"/>
        <v/>
      </c>
      <c r="B5218" s="59" t="str">
        <f t="shared" si="656"/>
        <v/>
      </c>
      <c r="V5218" s="59" t="str">
        <f t="shared" si="651"/>
        <v/>
      </c>
      <c r="W5218" s="59" t="str">
        <f t="shared" si="649"/>
        <v/>
      </c>
      <c r="X5218" s="59" t="str">
        <f t="shared" si="652"/>
        <v/>
      </c>
      <c r="AC5218" s="50">
        <f t="shared" si="653"/>
        <v>0</v>
      </c>
      <c r="AD5218" s="43">
        <f t="shared" si="654"/>
        <v>0</v>
      </c>
      <c r="AE5218" s="50">
        <f t="shared" si="655"/>
        <v>0</v>
      </c>
    </row>
    <row r="5219" spans="1:31">
      <c r="A5219" s="59" t="str">
        <f t="shared" si="650"/>
        <v/>
      </c>
      <c r="B5219" s="59" t="str">
        <f t="shared" si="656"/>
        <v/>
      </c>
      <c r="V5219" s="59" t="str">
        <f t="shared" si="651"/>
        <v/>
      </c>
      <c r="W5219" s="59" t="str">
        <f t="shared" si="649"/>
        <v/>
      </c>
      <c r="X5219" s="59" t="str">
        <f t="shared" si="652"/>
        <v/>
      </c>
      <c r="AC5219" s="50">
        <f t="shared" si="653"/>
        <v>0</v>
      </c>
      <c r="AD5219" s="43">
        <f t="shared" si="654"/>
        <v>0</v>
      </c>
      <c r="AE5219" s="50">
        <f t="shared" si="655"/>
        <v>0</v>
      </c>
    </row>
    <row r="5220" spans="1:31">
      <c r="A5220" s="59" t="str">
        <f t="shared" si="650"/>
        <v/>
      </c>
      <c r="B5220" s="59" t="str">
        <f t="shared" si="656"/>
        <v/>
      </c>
      <c r="V5220" s="59" t="str">
        <f t="shared" si="651"/>
        <v/>
      </c>
      <c r="W5220" s="59" t="str">
        <f t="shared" si="649"/>
        <v/>
      </c>
      <c r="X5220" s="59" t="str">
        <f t="shared" si="652"/>
        <v/>
      </c>
      <c r="AC5220" s="50">
        <f t="shared" si="653"/>
        <v>0</v>
      </c>
      <c r="AD5220" s="43">
        <f t="shared" si="654"/>
        <v>0</v>
      </c>
      <c r="AE5220" s="50">
        <f t="shared" si="655"/>
        <v>0</v>
      </c>
    </row>
    <row r="5221" spans="1:31">
      <c r="A5221" s="59" t="str">
        <f t="shared" si="650"/>
        <v/>
      </c>
      <c r="B5221" s="59" t="str">
        <f t="shared" si="656"/>
        <v/>
      </c>
      <c r="V5221" s="59" t="str">
        <f t="shared" si="651"/>
        <v/>
      </c>
      <c r="W5221" s="59" t="str">
        <f t="shared" si="649"/>
        <v/>
      </c>
      <c r="X5221" s="59" t="str">
        <f t="shared" si="652"/>
        <v/>
      </c>
      <c r="AC5221" s="50">
        <f t="shared" si="653"/>
        <v>0</v>
      </c>
      <c r="AD5221" s="43">
        <f t="shared" si="654"/>
        <v>0</v>
      </c>
      <c r="AE5221" s="50">
        <f t="shared" si="655"/>
        <v>0</v>
      </c>
    </row>
    <row r="5222" spans="1:31">
      <c r="A5222" s="59" t="str">
        <f t="shared" si="650"/>
        <v/>
      </c>
      <c r="B5222" s="59" t="str">
        <f t="shared" si="656"/>
        <v/>
      </c>
      <c r="V5222" s="59" t="str">
        <f t="shared" si="651"/>
        <v/>
      </c>
      <c r="W5222" s="59" t="str">
        <f t="shared" si="649"/>
        <v/>
      </c>
      <c r="X5222" s="59" t="str">
        <f t="shared" si="652"/>
        <v/>
      </c>
      <c r="AC5222" s="50">
        <f t="shared" si="653"/>
        <v>0</v>
      </c>
      <c r="AD5222" s="43">
        <f t="shared" si="654"/>
        <v>0</v>
      </c>
      <c r="AE5222" s="50">
        <f t="shared" si="655"/>
        <v>0</v>
      </c>
    </row>
    <row r="5223" spans="1:31">
      <c r="A5223" s="59" t="str">
        <f t="shared" si="650"/>
        <v/>
      </c>
      <c r="B5223" s="59" t="str">
        <f t="shared" si="656"/>
        <v/>
      </c>
      <c r="V5223" s="59" t="str">
        <f t="shared" si="651"/>
        <v/>
      </c>
      <c r="W5223" s="59" t="str">
        <f t="shared" si="649"/>
        <v/>
      </c>
      <c r="X5223" s="59" t="str">
        <f t="shared" si="652"/>
        <v/>
      </c>
      <c r="AC5223" s="50">
        <f t="shared" si="653"/>
        <v>0</v>
      </c>
      <c r="AD5223" s="43">
        <f t="shared" si="654"/>
        <v>0</v>
      </c>
      <c r="AE5223" s="50">
        <f t="shared" si="655"/>
        <v>0</v>
      </c>
    </row>
    <row r="5224" spans="1:31">
      <c r="A5224" s="59" t="str">
        <f t="shared" si="650"/>
        <v/>
      </c>
      <c r="B5224" s="59" t="str">
        <f t="shared" si="656"/>
        <v/>
      </c>
      <c r="V5224" s="59" t="str">
        <f t="shared" si="651"/>
        <v/>
      </c>
      <c r="W5224" s="59" t="str">
        <f t="shared" si="649"/>
        <v/>
      </c>
      <c r="X5224" s="59" t="str">
        <f t="shared" si="652"/>
        <v/>
      </c>
      <c r="AC5224" s="50">
        <f t="shared" si="653"/>
        <v>0</v>
      </c>
      <c r="AD5224" s="43">
        <f t="shared" si="654"/>
        <v>0</v>
      </c>
      <c r="AE5224" s="50">
        <f t="shared" si="655"/>
        <v>0</v>
      </c>
    </row>
    <row r="5225" spans="1:31">
      <c r="A5225" s="59" t="str">
        <f t="shared" si="650"/>
        <v/>
      </c>
      <c r="B5225" s="59" t="str">
        <f t="shared" si="656"/>
        <v/>
      </c>
      <c r="V5225" s="59" t="str">
        <f t="shared" si="651"/>
        <v/>
      </c>
      <c r="W5225" s="59" t="str">
        <f t="shared" si="649"/>
        <v/>
      </c>
      <c r="X5225" s="59" t="str">
        <f t="shared" si="652"/>
        <v/>
      </c>
      <c r="AC5225" s="50">
        <f t="shared" si="653"/>
        <v>0</v>
      </c>
      <c r="AD5225" s="43">
        <f t="shared" si="654"/>
        <v>0</v>
      </c>
      <c r="AE5225" s="50">
        <f t="shared" si="655"/>
        <v>0</v>
      </c>
    </row>
    <row r="5226" spans="1:31">
      <c r="A5226" s="59" t="str">
        <f t="shared" si="650"/>
        <v/>
      </c>
      <c r="B5226" s="59" t="str">
        <f t="shared" si="656"/>
        <v/>
      </c>
      <c r="V5226" s="59" t="str">
        <f t="shared" si="651"/>
        <v/>
      </c>
      <c r="W5226" s="59" t="str">
        <f t="shared" si="649"/>
        <v/>
      </c>
      <c r="X5226" s="59" t="str">
        <f t="shared" si="652"/>
        <v/>
      </c>
      <c r="AC5226" s="50">
        <f t="shared" si="653"/>
        <v>0</v>
      </c>
      <c r="AD5226" s="43">
        <f t="shared" si="654"/>
        <v>0</v>
      </c>
      <c r="AE5226" s="50">
        <f t="shared" si="655"/>
        <v>0</v>
      </c>
    </row>
    <row r="5227" spans="1:31">
      <c r="A5227" s="59" t="str">
        <f t="shared" si="650"/>
        <v/>
      </c>
      <c r="B5227" s="59" t="str">
        <f t="shared" si="656"/>
        <v/>
      </c>
      <c r="V5227" s="59" t="str">
        <f t="shared" si="651"/>
        <v/>
      </c>
      <c r="W5227" s="59" t="str">
        <f t="shared" si="649"/>
        <v/>
      </c>
      <c r="X5227" s="59" t="str">
        <f t="shared" si="652"/>
        <v/>
      </c>
      <c r="AC5227" s="50">
        <f t="shared" si="653"/>
        <v>0</v>
      </c>
      <c r="AD5227" s="43">
        <f t="shared" si="654"/>
        <v>0</v>
      </c>
      <c r="AE5227" s="50">
        <f t="shared" si="655"/>
        <v>0</v>
      </c>
    </row>
    <row r="5228" spans="1:31">
      <c r="A5228" s="59" t="str">
        <f t="shared" si="650"/>
        <v/>
      </c>
      <c r="B5228" s="59" t="str">
        <f t="shared" si="656"/>
        <v/>
      </c>
      <c r="V5228" s="59" t="str">
        <f t="shared" si="651"/>
        <v/>
      </c>
      <c r="W5228" s="59" t="str">
        <f t="shared" si="649"/>
        <v/>
      </c>
      <c r="X5228" s="59" t="str">
        <f t="shared" si="652"/>
        <v/>
      </c>
      <c r="AC5228" s="50">
        <f t="shared" si="653"/>
        <v>0</v>
      </c>
      <c r="AD5228" s="43">
        <f t="shared" si="654"/>
        <v>0</v>
      </c>
      <c r="AE5228" s="50">
        <f t="shared" si="655"/>
        <v>0</v>
      </c>
    </row>
    <row r="5229" spans="1:31">
      <c r="A5229" s="59" t="str">
        <f t="shared" si="650"/>
        <v/>
      </c>
      <c r="B5229" s="59" t="str">
        <f t="shared" si="656"/>
        <v/>
      </c>
      <c r="V5229" s="59" t="str">
        <f t="shared" si="651"/>
        <v/>
      </c>
      <c r="W5229" s="59" t="str">
        <f t="shared" si="649"/>
        <v/>
      </c>
      <c r="X5229" s="59" t="str">
        <f t="shared" si="652"/>
        <v/>
      </c>
      <c r="AC5229" s="50">
        <f t="shared" si="653"/>
        <v>0</v>
      </c>
      <c r="AD5229" s="43">
        <f t="shared" si="654"/>
        <v>0</v>
      </c>
      <c r="AE5229" s="50">
        <f t="shared" si="655"/>
        <v>0</v>
      </c>
    </row>
    <row r="5230" spans="1:31">
      <c r="A5230" s="59" t="str">
        <f t="shared" si="650"/>
        <v/>
      </c>
      <c r="B5230" s="59" t="str">
        <f t="shared" si="656"/>
        <v/>
      </c>
      <c r="V5230" s="59" t="str">
        <f t="shared" si="651"/>
        <v/>
      </c>
      <c r="W5230" s="59" t="str">
        <f t="shared" si="649"/>
        <v/>
      </c>
      <c r="X5230" s="59" t="str">
        <f t="shared" si="652"/>
        <v/>
      </c>
      <c r="AC5230" s="50">
        <f t="shared" si="653"/>
        <v>0</v>
      </c>
      <c r="AD5230" s="43">
        <f t="shared" si="654"/>
        <v>0</v>
      </c>
      <c r="AE5230" s="50">
        <f t="shared" si="655"/>
        <v>0</v>
      </c>
    </row>
    <row r="5231" spans="1:31">
      <c r="A5231" s="59" t="str">
        <f t="shared" si="650"/>
        <v/>
      </c>
      <c r="B5231" s="59" t="str">
        <f t="shared" si="656"/>
        <v/>
      </c>
      <c r="V5231" s="59" t="str">
        <f t="shared" si="651"/>
        <v/>
      </c>
      <c r="W5231" s="59" t="str">
        <f t="shared" si="649"/>
        <v/>
      </c>
      <c r="X5231" s="59" t="str">
        <f t="shared" si="652"/>
        <v/>
      </c>
      <c r="AC5231" s="50">
        <f t="shared" si="653"/>
        <v>0</v>
      </c>
      <c r="AD5231" s="43">
        <f t="shared" si="654"/>
        <v>0</v>
      </c>
      <c r="AE5231" s="50">
        <f t="shared" si="655"/>
        <v>0</v>
      </c>
    </row>
    <row r="5232" spans="1:31">
      <c r="A5232" s="59" t="str">
        <f t="shared" si="650"/>
        <v/>
      </c>
      <c r="B5232" s="59" t="str">
        <f t="shared" si="656"/>
        <v/>
      </c>
      <c r="V5232" s="59" t="str">
        <f t="shared" si="651"/>
        <v/>
      </c>
      <c r="W5232" s="59" t="str">
        <f t="shared" si="649"/>
        <v/>
      </c>
      <c r="X5232" s="59" t="str">
        <f t="shared" si="652"/>
        <v/>
      </c>
      <c r="AC5232" s="50">
        <f t="shared" si="653"/>
        <v>0</v>
      </c>
      <c r="AD5232" s="43">
        <f t="shared" si="654"/>
        <v>0</v>
      </c>
      <c r="AE5232" s="50">
        <f t="shared" si="655"/>
        <v>0</v>
      </c>
    </row>
    <row r="5233" spans="1:31">
      <c r="A5233" s="59" t="str">
        <f t="shared" si="650"/>
        <v/>
      </c>
      <c r="B5233" s="59" t="str">
        <f t="shared" si="656"/>
        <v/>
      </c>
      <c r="V5233" s="59" t="str">
        <f t="shared" si="651"/>
        <v/>
      </c>
      <c r="W5233" s="59" t="str">
        <f t="shared" si="649"/>
        <v/>
      </c>
      <c r="X5233" s="59" t="str">
        <f t="shared" si="652"/>
        <v/>
      </c>
      <c r="AC5233" s="50">
        <f t="shared" si="653"/>
        <v>0</v>
      </c>
      <c r="AD5233" s="43">
        <f t="shared" si="654"/>
        <v>0</v>
      </c>
      <c r="AE5233" s="50">
        <f t="shared" si="655"/>
        <v>0</v>
      </c>
    </row>
    <row r="5234" spans="1:31">
      <c r="A5234" s="59" t="str">
        <f t="shared" si="650"/>
        <v/>
      </c>
      <c r="B5234" s="59" t="str">
        <f t="shared" si="656"/>
        <v/>
      </c>
      <c r="V5234" s="59" t="str">
        <f t="shared" si="651"/>
        <v/>
      </c>
      <c r="W5234" s="59" t="str">
        <f t="shared" si="649"/>
        <v/>
      </c>
      <c r="X5234" s="59" t="str">
        <f t="shared" si="652"/>
        <v/>
      </c>
      <c r="AC5234" s="50">
        <f t="shared" si="653"/>
        <v>0</v>
      </c>
      <c r="AD5234" s="43">
        <f t="shared" si="654"/>
        <v>0</v>
      </c>
      <c r="AE5234" s="50">
        <f t="shared" si="655"/>
        <v>0</v>
      </c>
    </row>
    <row r="5235" spans="1:31">
      <c r="A5235" s="59" t="str">
        <f t="shared" si="650"/>
        <v/>
      </c>
      <c r="B5235" s="59" t="str">
        <f t="shared" si="656"/>
        <v/>
      </c>
      <c r="V5235" s="59" t="str">
        <f t="shared" si="651"/>
        <v/>
      </c>
      <c r="W5235" s="59" t="str">
        <f t="shared" si="649"/>
        <v/>
      </c>
      <c r="X5235" s="59" t="str">
        <f t="shared" si="652"/>
        <v/>
      </c>
      <c r="AC5235" s="50">
        <f t="shared" si="653"/>
        <v>0</v>
      </c>
      <c r="AD5235" s="43">
        <f t="shared" si="654"/>
        <v>0</v>
      </c>
      <c r="AE5235" s="50">
        <f t="shared" si="655"/>
        <v>0</v>
      </c>
    </row>
    <row r="5236" spans="1:31">
      <c r="A5236" s="59" t="str">
        <f t="shared" si="650"/>
        <v/>
      </c>
      <c r="B5236" s="59" t="str">
        <f t="shared" si="656"/>
        <v/>
      </c>
      <c r="V5236" s="59" t="str">
        <f t="shared" si="651"/>
        <v/>
      </c>
      <c r="W5236" s="59" t="str">
        <f t="shared" si="649"/>
        <v/>
      </c>
      <c r="X5236" s="59" t="str">
        <f t="shared" si="652"/>
        <v/>
      </c>
      <c r="AC5236" s="50">
        <f t="shared" si="653"/>
        <v>0</v>
      </c>
      <c r="AD5236" s="43">
        <f t="shared" si="654"/>
        <v>0</v>
      </c>
      <c r="AE5236" s="50">
        <f t="shared" si="655"/>
        <v>0</v>
      </c>
    </row>
    <row r="5237" spans="1:31">
      <c r="A5237" s="59" t="str">
        <f t="shared" si="650"/>
        <v/>
      </c>
      <c r="B5237" s="59" t="str">
        <f t="shared" si="656"/>
        <v/>
      </c>
      <c r="V5237" s="59" t="str">
        <f t="shared" si="651"/>
        <v/>
      </c>
      <c r="W5237" s="59" t="str">
        <f t="shared" si="649"/>
        <v/>
      </c>
      <c r="X5237" s="59" t="str">
        <f t="shared" si="652"/>
        <v/>
      </c>
      <c r="AC5237" s="50">
        <f t="shared" si="653"/>
        <v>0</v>
      </c>
      <c r="AD5237" s="43">
        <f t="shared" si="654"/>
        <v>0</v>
      </c>
      <c r="AE5237" s="50">
        <f t="shared" si="655"/>
        <v>0</v>
      </c>
    </row>
    <row r="5238" spans="1:31">
      <c r="A5238" s="59" t="str">
        <f t="shared" si="650"/>
        <v/>
      </c>
      <c r="B5238" s="59" t="str">
        <f t="shared" si="656"/>
        <v/>
      </c>
      <c r="V5238" s="59" t="str">
        <f t="shared" si="651"/>
        <v/>
      </c>
      <c r="W5238" s="59" t="str">
        <f t="shared" si="649"/>
        <v/>
      </c>
      <c r="X5238" s="59" t="str">
        <f t="shared" si="652"/>
        <v/>
      </c>
      <c r="AC5238" s="50">
        <f t="shared" si="653"/>
        <v>0</v>
      </c>
      <c r="AD5238" s="43">
        <f t="shared" si="654"/>
        <v>0</v>
      </c>
      <c r="AE5238" s="50">
        <f t="shared" si="655"/>
        <v>0</v>
      </c>
    </row>
    <row r="5239" spans="1:31">
      <c r="A5239" s="59" t="str">
        <f t="shared" si="650"/>
        <v/>
      </c>
      <c r="B5239" s="59" t="str">
        <f t="shared" si="656"/>
        <v/>
      </c>
      <c r="V5239" s="59" t="str">
        <f t="shared" si="651"/>
        <v/>
      </c>
      <c r="W5239" s="59" t="str">
        <f t="shared" si="649"/>
        <v/>
      </c>
      <c r="X5239" s="59" t="str">
        <f t="shared" si="652"/>
        <v/>
      </c>
      <c r="AC5239" s="50">
        <f t="shared" si="653"/>
        <v>0</v>
      </c>
      <c r="AD5239" s="43">
        <f t="shared" si="654"/>
        <v>0</v>
      </c>
      <c r="AE5239" s="50">
        <f t="shared" si="655"/>
        <v>0</v>
      </c>
    </row>
    <row r="5240" spans="1:31">
      <c r="A5240" s="59" t="str">
        <f t="shared" si="650"/>
        <v/>
      </c>
      <c r="B5240" s="59" t="str">
        <f t="shared" si="656"/>
        <v/>
      </c>
      <c r="V5240" s="59" t="str">
        <f t="shared" si="651"/>
        <v/>
      </c>
      <c r="W5240" s="59" t="str">
        <f t="shared" si="649"/>
        <v/>
      </c>
      <c r="X5240" s="59" t="str">
        <f t="shared" si="652"/>
        <v/>
      </c>
      <c r="AC5240" s="50">
        <f t="shared" si="653"/>
        <v>0</v>
      </c>
      <c r="AD5240" s="43">
        <f t="shared" si="654"/>
        <v>0</v>
      </c>
      <c r="AE5240" s="50">
        <f t="shared" si="655"/>
        <v>0</v>
      </c>
    </row>
    <row r="5241" spans="1:31">
      <c r="A5241" s="59" t="str">
        <f t="shared" si="650"/>
        <v/>
      </c>
      <c r="B5241" s="59" t="str">
        <f t="shared" si="656"/>
        <v/>
      </c>
      <c r="V5241" s="59" t="str">
        <f t="shared" si="651"/>
        <v/>
      </c>
      <c r="W5241" s="59" t="str">
        <f t="shared" si="649"/>
        <v/>
      </c>
      <c r="X5241" s="59" t="str">
        <f t="shared" si="652"/>
        <v/>
      </c>
      <c r="AC5241" s="50">
        <f t="shared" si="653"/>
        <v>0</v>
      </c>
      <c r="AD5241" s="43">
        <f t="shared" si="654"/>
        <v>0</v>
      </c>
      <c r="AE5241" s="50">
        <f t="shared" si="655"/>
        <v>0</v>
      </c>
    </row>
    <row r="5242" spans="1:31">
      <c r="A5242" s="59" t="str">
        <f t="shared" si="650"/>
        <v/>
      </c>
      <c r="B5242" s="59" t="str">
        <f t="shared" si="656"/>
        <v/>
      </c>
      <c r="V5242" s="59" t="str">
        <f t="shared" si="651"/>
        <v/>
      </c>
      <c r="W5242" s="59" t="str">
        <f t="shared" si="649"/>
        <v/>
      </c>
      <c r="X5242" s="59" t="str">
        <f t="shared" si="652"/>
        <v/>
      </c>
      <c r="AC5242" s="50">
        <f t="shared" si="653"/>
        <v>0</v>
      </c>
      <c r="AD5242" s="43">
        <f t="shared" si="654"/>
        <v>0</v>
      </c>
      <c r="AE5242" s="50">
        <f t="shared" si="655"/>
        <v>0</v>
      </c>
    </row>
    <row r="5243" spans="1:31">
      <c r="A5243" s="59" t="str">
        <f t="shared" si="650"/>
        <v/>
      </c>
      <c r="B5243" s="59" t="str">
        <f t="shared" si="656"/>
        <v/>
      </c>
      <c r="V5243" s="59" t="str">
        <f t="shared" si="651"/>
        <v/>
      </c>
      <c r="W5243" s="59" t="str">
        <f t="shared" si="649"/>
        <v/>
      </c>
      <c r="X5243" s="59" t="str">
        <f t="shared" si="652"/>
        <v/>
      </c>
      <c r="AC5243" s="50">
        <f t="shared" si="653"/>
        <v>0</v>
      </c>
      <c r="AD5243" s="43">
        <f t="shared" si="654"/>
        <v>0</v>
      </c>
      <c r="AE5243" s="50">
        <f t="shared" si="655"/>
        <v>0</v>
      </c>
    </row>
    <row r="5244" spans="1:31">
      <c r="A5244" s="59" t="str">
        <f t="shared" si="650"/>
        <v/>
      </c>
      <c r="B5244" s="59" t="str">
        <f t="shared" si="656"/>
        <v/>
      </c>
      <c r="V5244" s="59" t="str">
        <f t="shared" si="651"/>
        <v/>
      </c>
      <c r="W5244" s="59" t="str">
        <f t="shared" si="649"/>
        <v/>
      </c>
      <c r="X5244" s="59" t="str">
        <f t="shared" si="652"/>
        <v/>
      </c>
      <c r="AC5244" s="50">
        <f t="shared" si="653"/>
        <v>0</v>
      </c>
      <c r="AD5244" s="43">
        <f t="shared" si="654"/>
        <v>0</v>
      </c>
      <c r="AE5244" s="50">
        <f t="shared" si="655"/>
        <v>0</v>
      </c>
    </row>
    <row r="5245" spans="1:31">
      <c r="A5245" s="59" t="str">
        <f t="shared" si="650"/>
        <v/>
      </c>
      <c r="B5245" s="59" t="str">
        <f t="shared" si="656"/>
        <v/>
      </c>
      <c r="V5245" s="59" t="str">
        <f t="shared" si="651"/>
        <v/>
      </c>
      <c r="W5245" s="59" t="str">
        <f t="shared" si="649"/>
        <v/>
      </c>
      <c r="X5245" s="59" t="str">
        <f t="shared" si="652"/>
        <v/>
      </c>
      <c r="AC5245" s="50">
        <f t="shared" si="653"/>
        <v>0</v>
      </c>
      <c r="AD5245" s="43">
        <f t="shared" si="654"/>
        <v>0</v>
      </c>
      <c r="AE5245" s="50">
        <f t="shared" si="655"/>
        <v>0</v>
      </c>
    </row>
    <row r="5246" spans="1:31">
      <c r="A5246" s="59" t="str">
        <f t="shared" si="650"/>
        <v/>
      </c>
      <c r="B5246" s="59" t="str">
        <f t="shared" si="656"/>
        <v/>
      </c>
      <c r="V5246" s="59" t="str">
        <f t="shared" si="651"/>
        <v/>
      </c>
      <c r="W5246" s="59" t="str">
        <f t="shared" si="649"/>
        <v/>
      </c>
      <c r="X5246" s="59" t="str">
        <f t="shared" si="652"/>
        <v/>
      </c>
      <c r="AC5246" s="50">
        <f t="shared" si="653"/>
        <v>0</v>
      </c>
      <c r="AD5246" s="43">
        <f t="shared" si="654"/>
        <v>0</v>
      </c>
      <c r="AE5246" s="50">
        <f t="shared" si="655"/>
        <v>0</v>
      </c>
    </row>
    <row r="5247" spans="1:31">
      <c r="A5247" s="59" t="str">
        <f t="shared" si="650"/>
        <v/>
      </c>
      <c r="B5247" s="59" t="str">
        <f t="shared" si="656"/>
        <v/>
      </c>
      <c r="V5247" s="59" t="str">
        <f t="shared" si="651"/>
        <v/>
      </c>
      <c r="W5247" s="59" t="str">
        <f t="shared" si="649"/>
        <v/>
      </c>
      <c r="X5247" s="59" t="str">
        <f t="shared" si="652"/>
        <v/>
      </c>
      <c r="AC5247" s="50">
        <f t="shared" si="653"/>
        <v>0</v>
      </c>
      <c r="AD5247" s="43">
        <f t="shared" si="654"/>
        <v>0</v>
      </c>
      <c r="AE5247" s="50">
        <f t="shared" si="655"/>
        <v>0</v>
      </c>
    </row>
    <row r="5248" spans="1:31">
      <c r="A5248" s="59" t="str">
        <f t="shared" si="650"/>
        <v/>
      </c>
      <c r="B5248" s="59" t="str">
        <f t="shared" si="656"/>
        <v/>
      </c>
      <c r="V5248" s="59" t="str">
        <f t="shared" si="651"/>
        <v/>
      </c>
      <c r="W5248" s="59" t="str">
        <f t="shared" si="649"/>
        <v/>
      </c>
      <c r="X5248" s="59" t="str">
        <f t="shared" si="652"/>
        <v/>
      </c>
      <c r="AC5248" s="50">
        <f t="shared" si="653"/>
        <v>0</v>
      </c>
      <c r="AD5248" s="43">
        <f t="shared" si="654"/>
        <v>0</v>
      </c>
      <c r="AE5248" s="50">
        <f t="shared" si="655"/>
        <v>0</v>
      </c>
    </row>
    <row r="5249" spans="1:31">
      <c r="A5249" s="59" t="str">
        <f t="shared" si="650"/>
        <v/>
      </c>
      <c r="B5249" s="59" t="str">
        <f t="shared" si="656"/>
        <v/>
      </c>
      <c r="V5249" s="59" t="str">
        <f t="shared" si="651"/>
        <v/>
      </c>
      <c r="W5249" s="59" t="str">
        <f t="shared" si="649"/>
        <v/>
      </c>
      <c r="X5249" s="59" t="str">
        <f t="shared" si="652"/>
        <v/>
      </c>
      <c r="AC5249" s="50">
        <f t="shared" si="653"/>
        <v>0</v>
      </c>
      <c r="AD5249" s="43">
        <f t="shared" si="654"/>
        <v>0</v>
      </c>
      <c r="AE5249" s="50">
        <f t="shared" si="655"/>
        <v>0</v>
      </c>
    </row>
    <row r="5250" spans="1:31">
      <c r="A5250" s="59" t="str">
        <f t="shared" si="650"/>
        <v/>
      </c>
      <c r="B5250" s="59" t="str">
        <f t="shared" si="656"/>
        <v/>
      </c>
      <c r="V5250" s="59" t="str">
        <f t="shared" si="651"/>
        <v/>
      </c>
      <c r="W5250" s="59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59" t="str">
        <f t="shared" si="652"/>
        <v/>
      </c>
      <c r="AC5250" s="50">
        <f t="shared" si="653"/>
        <v>0</v>
      </c>
      <c r="AD5250" s="43">
        <f t="shared" si="654"/>
        <v>0</v>
      </c>
      <c r="AE5250" s="50">
        <f t="shared" si="655"/>
        <v>0</v>
      </c>
    </row>
    <row r="5251" spans="1:31">
      <c r="A5251" s="59" t="str">
        <f t="shared" ref="A5251:A5314" si="658">IF(G5251&amp;Q5251&lt;&gt;"",W5251&amp;Q5251,"")</f>
        <v/>
      </c>
      <c r="B5251" s="59" t="str">
        <f t="shared" si="656"/>
        <v/>
      </c>
      <c r="V5251" s="59" t="str">
        <f t="shared" ref="V5251:V5314" si="659">W5251&amp;H5251</f>
        <v/>
      </c>
      <c r="W5251" s="59" t="str">
        <f t="shared" si="657"/>
        <v/>
      </c>
      <c r="X5251" s="59" t="str">
        <f t="shared" ref="X5251:X5314" si="660">IF(A5251&lt;&gt;"",IFERROR(IF(FIND(" ",G5251)&gt;=1,MID(G5251,FIND(" ",G5251)+1,LEN(G5251)),""),""),"")</f>
        <v/>
      </c>
      <c r="AC5251" s="50">
        <f t="shared" ref="AC5251:AC5314" si="661">IFERROR(VALUE(MID($C5251,1,2)),0)</f>
        <v>0</v>
      </c>
      <c r="AD5251" s="43">
        <f t="shared" ref="AD5251:AD5314" si="662">IFERROR(VALUE(MID($C5251,4,3)),0)</f>
        <v>0</v>
      </c>
      <c r="AE5251" s="50">
        <f t="shared" ref="AE5251:AE5314" si="663">VALUE(RIGHT("00"&amp;AC5251,2)&amp;RIGHT("000"&amp;AD5251,3))</f>
        <v>0</v>
      </c>
    </row>
    <row r="5252" spans="1:31">
      <c r="A5252" s="59" t="str">
        <f t="shared" si="658"/>
        <v/>
      </c>
      <c r="B5252" s="59" t="str">
        <f t="shared" si="656"/>
        <v/>
      </c>
      <c r="V5252" s="59" t="str">
        <f t="shared" si="659"/>
        <v/>
      </c>
      <c r="W5252" s="59" t="str">
        <f t="shared" si="657"/>
        <v/>
      </c>
      <c r="X5252" s="59" t="str">
        <f t="shared" si="660"/>
        <v/>
      </c>
      <c r="AC5252" s="50">
        <f t="shared" si="661"/>
        <v>0</v>
      </c>
      <c r="AD5252" s="43">
        <f t="shared" si="662"/>
        <v>0</v>
      </c>
      <c r="AE5252" s="50">
        <f t="shared" si="663"/>
        <v>0</v>
      </c>
    </row>
    <row r="5253" spans="1:31">
      <c r="A5253" s="59" t="str">
        <f t="shared" si="658"/>
        <v/>
      </c>
      <c r="B5253" s="59" t="str">
        <f t="shared" si="656"/>
        <v/>
      </c>
      <c r="V5253" s="59" t="str">
        <f t="shared" si="659"/>
        <v/>
      </c>
      <c r="W5253" s="59" t="str">
        <f t="shared" si="657"/>
        <v/>
      </c>
      <c r="X5253" s="59" t="str">
        <f t="shared" si="660"/>
        <v/>
      </c>
      <c r="AC5253" s="50">
        <f t="shared" si="661"/>
        <v>0</v>
      </c>
      <c r="AD5253" s="43">
        <f t="shared" si="662"/>
        <v>0</v>
      </c>
      <c r="AE5253" s="50">
        <f t="shared" si="663"/>
        <v>0</v>
      </c>
    </row>
    <row r="5254" spans="1:31">
      <c r="A5254" s="59" t="str">
        <f t="shared" si="658"/>
        <v/>
      </c>
      <c r="B5254" s="59" t="str">
        <f t="shared" si="656"/>
        <v/>
      </c>
      <c r="V5254" s="59" t="str">
        <f t="shared" si="659"/>
        <v/>
      </c>
      <c r="W5254" s="59" t="str">
        <f t="shared" si="657"/>
        <v/>
      </c>
      <c r="X5254" s="59" t="str">
        <f t="shared" si="660"/>
        <v/>
      </c>
      <c r="AC5254" s="50">
        <f t="shared" si="661"/>
        <v>0</v>
      </c>
      <c r="AD5254" s="43">
        <f t="shared" si="662"/>
        <v>0</v>
      </c>
      <c r="AE5254" s="50">
        <f t="shared" si="663"/>
        <v>0</v>
      </c>
    </row>
    <row r="5255" spans="1:31">
      <c r="A5255" s="59" t="str">
        <f t="shared" si="658"/>
        <v/>
      </c>
      <c r="B5255" s="59" t="str">
        <f t="shared" si="656"/>
        <v/>
      </c>
      <c r="V5255" s="59" t="str">
        <f t="shared" si="659"/>
        <v/>
      </c>
      <c r="W5255" s="59" t="str">
        <f t="shared" si="657"/>
        <v/>
      </c>
      <c r="X5255" s="59" t="str">
        <f t="shared" si="660"/>
        <v/>
      </c>
      <c r="AC5255" s="50">
        <f t="shared" si="661"/>
        <v>0</v>
      </c>
      <c r="AD5255" s="43">
        <f t="shared" si="662"/>
        <v>0</v>
      </c>
      <c r="AE5255" s="50">
        <f t="shared" si="663"/>
        <v>0</v>
      </c>
    </row>
    <row r="5256" spans="1:31">
      <c r="A5256" s="59" t="str">
        <f t="shared" si="658"/>
        <v/>
      </c>
      <c r="B5256" s="59" t="str">
        <f t="shared" si="656"/>
        <v/>
      </c>
      <c r="V5256" s="59" t="str">
        <f t="shared" si="659"/>
        <v/>
      </c>
      <c r="W5256" s="59" t="str">
        <f t="shared" si="657"/>
        <v/>
      </c>
      <c r="X5256" s="59" t="str">
        <f t="shared" si="660"/>
        <v/>
      </c>
      <c r="AC5256" s="50">
        <f t="shared" si="661"/>
        <v>0</v>
      </c>
      <c r="AD5256" s="43">
        <f t="shared" si="662"/>
        <v>0</v>
      </c>
      <c r="AE5256" s="50">
        <f t="shared" si="663"/>
        <v>0</v>
      </c>
    </row>
    <row r="5257" spans="1:31">
      <c r="A5257" s="59" t="str">
        <f t="shared" si="658"/>
        <v/>
      </c>
      <c r="B5257" s="59" t="str">
        <f t="shared" si="656"/>
        <v/>
      </c>
      <c r="V5257" s="59" t="str">
        <f t="shared" si="659"/>
        <v/>
      </c>
      <c r="W5257" s="59" t="str">
        <f t="shared" si="657"/>
        <v/>
      </c>
      <c r="X5257" s="59" t="str">
        <f t="shared" si="660"/>
        <v/>
      </c>
      <c r="AC5257" s="50">
        <f t="shared" si="661"/>
        <v>0</v>
      </c>
      <c r="AD5257" s="43">
        <f t="shared" si="662"/>
        <v>0</v>
      </c>
      <c r="AE5257" s="50">
        <f t="shared" si="663"/>
        <v>0</v>
      </c>
    </row>
    <row r="5258" spans="1:31">
      <c r="A5258" s="59" t="str">
        <f t="shared" si="658"/>
        <v/>
      </c>
      <c r="B5258" s="59" t="str">
        <f t="shared" si="656"/>
        <v/>
      </c>
      <c r="V5258" s="59" t="str">
        <f t="shared" si="659"/>
        <v/>
      </c>
      <c r="W5258" s="59" t="str">
        <f t="shared" si="657"/>
        <v/>
      </c>
      <c r="X5258" s="59" t="str">
        <f t="shared" si="660"/>
        <v/>
      </c>
      <c r="AC5258" s="50">
        <f t="shared" si="661"/>
        <v>0</v>
      </c>
      <c r="AD5258" s="43">
        <f t="shared" si="662"/>
        <v>0</v>
      </c>
      <c r="AE5258" s="50">
        <f t="shared" si="663"/>
        <v>0</v>
      </c>
    </row>
    <row r="5259" spans="1:31">
      <c r="A5259" s="59" t="str">
        <f t="shared" si="658"/>
        <v/>
      </c>
      <c r="B5259" s="59" t="str">
        <f t="shared" si="656"/>
        <v/>
      </c>
      <c r="V5259" s="59" t="str">
        <f t="shared" si="659"/>
        <v/>
      </c>
      <c r="W5259" s="59" t="str">
        <f t="shared" si="657"/>
        <v/>
      </c>
      <c r="X5259" s="59" t="str">
        <f t="shared" si="660"/>
        <v/>
      </c>
      <c r="AC5259" s="50">
        <f t="shared" si="661"/>
        <v>0</v>
      </c>
      <c r="AD5259" s="43">
        <f t="shared" si="662"/>
        <v>0</v>
      </c>
      <c r="AE5259" s="50">
        <f t="shared" si="663"/>
        <v>0</v>
      </c>
    </row>
    <row r="5260" spans="1:31">
      <c r="A5260" s="59" t="str">
        <f t="shared" si="658"/>
        <v/>
      </c>
      <c r="B5260" s="59" t="str">
        <f t="shared" si="656"/>
        <v/>
      </c>
      <c r="V5260" s="59" t="str">
        <f t="shared" si="659"/>
        <v/>
      </c>
      <c r="W5260" s="59" t="str">
        <f t="shared" si="657"/>
        <v/>
      </c>
      <c r="X5260" s="59" t="str">
        <f t="shared" si="660"/>
        <v/>
      </c>
      <c r="AC5260" s="50">
        <f t="shared" si="661"/>
        <v>0</v>
      </c>
      <c r="AD5260" s="43">
        <f t="shared" si="662"/>
        <v>0</v>
      </c>
      <c r="AE5260" s="50">
        <f t="shared" si="663"/>
        <v>0</v>
      </c>
    </row>
    <row r="5261" spans="1:31">
      <c r="A5261" s="59" t="str">
        <f t="shared" si="658"/>
        <v/>
      </c>
      <c r="B5261" s="59" t="str">
        <f t="shared" si="656"/>
        <v/>
      </c>
      <c r="V5261" s="59" t="str">
        <f t="shared" si="659"/>
        <v/>
      </c>
      <c r="W5261" s="59" t="str">
        <f t="shared" si="657"/>
        <v/>
      </c>
      <c r="X5261" s="59" t="str">
        <f t="shared" si="660"/>
        <v/>
      </c>
      <c r="AC5261" s="50">
        <f t="shared" si="661"/>
        <v>0</v>
      </c>
      <c r="AD5261" s="43">
        <f t="shared" si="662"/>
        <v>0</v>
      </c>
      <c r="AE5261" s="50">
        <f t="shared" si="663"/>
        <v>0</v>
      </c>
    </row>
    <row r="5262" spans="1:31">
      <c r="A5262" s="59" t="str">
        <f t="shared" si="658"/>
        <v/>
      </c>
      <c r="B5262" s="59" t="str">
        <f t="shared" si="656"/>
        <v/>
      </c>
      <c r="V5262" s="59" t="str">
        <f t="shared" si="659"/>
        <v/>
      </c>
      <c r="W5262" s="59" t="str">
        <f t="shared" si="657"/>
        <v/>
      </c>
      <c r="X5262" s="59" t="str">
        <f t="shared" si="660"/>
        <v/>
      </c>
      <c r="AC5262" s="50">
        <f t="shared" si="661"/>
        <v>0</v>
      </c>
      <c r="AD5262" s="43">
        <f t="shared" si="662"/>
        <v>0</v>
      </c>
      <c r="AE5262" s="50">
        <f t="shared" si="663"/>
        <v>0</v>
      </c>
    </row>
    <row r="5263" spans="1:31">
      <c r="A5263" s="59" t="str">
        <f t="shared" si="658"/>
        <v/>
      </c>
      <c r="B5263" s="59" t="str">
        <f t="shared" si="656"/>
        <v/>
      </c>
      <c r="V5263" s="59" t="str">
        <f t="shared" si="659"/>
        <v/>
      </c>
      <c r="W5263" s="59" t="str">
        <f t="shared" si="657"/>
        <v/>
      </c>
      <c r="X5263" s="59" t="str">
        <f t="shared" si="660"/>
        <v/>
      </c>
      <c r="AC5263" s="50">
        <f t="shared" si="661"/>
        <v>0</v>
      </c>
      <c r="AD5263" s="43">
        <f t="shared" si="662"/>
        <v>0</v>
      </c>
      <c r="AE5263" s="50">
        <f t="shared" si="663"/>
        <v>0</v>
      </c>
    </row>
    <row r="5264" spans="1:31">
      <c r="A5264" s="59" t="str">
        <f t="shared" si="658"/>
        <v/>
      </c>
      <c r="B5264" s="59" t="str">
        <f t="shared" si="656"/>
        <v/>
      </c>
      <c r="V5264" s="59" t="str">
        <f t="shared" si="659"/>
        <v/>
      </c>
      <c r="W5264" s="59" t="str">
        <f t="shared" si="657"/>
        <v/>
      </c>
      <c r="X5264" s="59" t="str">
        <f t="shared" si="660"/>
        <v/>
      </c>
      <c r="AC5264" s="50">
        <f t="shared" si="661"/>
        <v>0</v>
      </c>
      <c r="AD5264" s="43">
        <f t="shared" si="662"/>
        <v>0</v>
      </c>
      <c r="AE5264" s="50">
        <f t="shared" si="663"/>
        <v>0</v>
      </c>
    </row>
    <row r="5265" spans="1:31">
      <c r="A5265" s="59" t="str">
        <f t="shared" si="658"/>
        <v/>
      </c>
      <c r="B5265" s="59" t="str">
        <f t="shared" si="656"/>
        <v/>
      </c>
      <c r="V5265" s="59" t="str">
        <f t="shared" si="659"/>
        <v/>
      </c>
      <c r="W5265" s="59" t="str">
        <f t="shared" si="657"/>
        <v/>
      </c>
      <c r="X5265" s="59" t="str">
        <f t="shared" si="660"/>
        <v/>
      </c>
      <c r="AC5265" s="50">
        <f t="shared" si="661"/>
        <v>0</v>
      </c>
      <c r="AD5265" s="43">
        <f t="shared" si="662"/>
        <v>0</v>
      </c>
      <c r="AE5265" s="50">
        <f t="shared" si="663"/>
        <v>0</v>
      </c>
    </row>
    <row r="5266" spans="1:31">
      <c r="A5266" s="59" t="str">
        <f t="shared" si="658"/>
        <v/>
      </c>
      <c r="B5266" s="59" t="str">
        <f t="shared" si="656"/>
        <v/>
      </c>
      <c r="V5266" s="59" t="str">
        <f t="shared" si="659"/>
        <v/>
      </c>
      <c r="W5266" s="59" t="str">
        <f t="shared" si="657"/>
        <v/>
      </c>
      <c r="X5266" s="59" t="str">
        <f t="shared" si="660"/>
        <v/>
      </c>
      <c r="AC5266" s="50">
        <f t="shared" si="661"/>
        <v>0</v>
      </c>
      <c r="AD5266" s="43">
        <f t="shared" si="662"/>
        <v>0</v>
      </c>
      <c r="AE5266" s="50">
        <f t="shared" si="663"/>
        <v>0</v>
      </c>
    </row>
    <row r="5267" spans="1:31">
      <c r="A5267" s="59" t="str">
        <f t="shared" si="658"/>
        <v/>
      </c>
      <c r="B5267" s="59" t="str">
        <f t="shared" si="656"/>
        <v/>
      </c>
      <c r="V5267" s="59" t="str">
        <f t="shared" si="659"/>
        <v/>
      </c>
      <c r="W5267" s="59" t="str">
        <f t="shared" si="657"/>
        <v/>
      </c>
      <c r="X5267" s="59" t="str">
        <f t="shared" si="660"/>
        <v/>
      </c>
      <c r="AC5267" s="50">
        <f t="shared" si="661"/>
        <v>0</v>
      </c>
      <c r="AD5267" s="43">
        <f t="shared" si="662"/>
        <v>0</v>
      </c>
      <c r="AE5267" s="50">
        <f t="shared" si="663"/>
        <v>0</v>
      </c>
    </row>
    <row r="5268" spans="1:31">
      <c r="A5268" s="59" t="str">
        <f t="shared" si="658"/>
        <v/>
      </c>
      <c r="B5268" s="59" t="str">
        <f t="shared" si="656"/>
        <v/>
      </c>
      <c r="V5268" s="59" t="str">
        <f t="shared" si="659"/>
        <v/>
      </c>
      <c r="W5268" s="59" t="str">
        <f t="shared" si="657"/>
        <v/>
      </c>
      <c r="X5268" s="59" t="str">
        <f t="shared" si="660"/>
        <v/>
      </c>
      <c r="AC5268" s="50">
        <f t="shared" si="661"/>
        <v>0</v>
      </c>
      <c r="AD5268" s="43">
        <f t="shared" si="662"/>
        <v>0</v>
      </c>
      <c r="AE5268" s="50">
        <f t="shared" si="663"/>
        <v>0</v>
      </c>
    </row>
    <row r="5269" spans="1:31">
      <c r="A5269" s="59" t="str">
        <f t="shared" si="658"/>
        <v/>
      </c>
      <c r="B5269" s="59" t="str">
        <f t="shared" si="656"/>
        <v/>
      </c>
      <c r="V5269" s="59" t="str">
        <f t="shared" si="659"/>
        <v/>
      </c>
      <c r="W5269" s="59" t="str">
        <f t="shared" si="657"/>
        <v/>
      </c>
      <c r="X5269" s="59" t="str">
        <f t="shared" si="660"/>
        <v/>
      </c>
      <c r="AC5269" s="50">
        <f t="shared" si="661"/>
        <v>0</v>
      </c>
      <c r="AD5269" s="43">
        <f t="shared" si="662"/>
        <v>0</v>
      </c>
      <c r="AE5269" s="50">
        <f t="shared" si="663"/>
        <v>0</v>
      </c>
    </row>
    <row r="5270" spans="1:31">
      <c r="A5270" s="59" t="str">
        <f t="shared" si="658"/>
        <v/>
      </c>
      <c r="B5270" s="59" t="str">
        <f t="shared" si="656"/>
        <v/>
      </c>
      <c r="V5270" s="59" t="str">
        <f t="shared" si="659"/>
        <v/>
      </c>
      <c r="W5270" s="59" t="str">
        <f t="shared" si="657"/>
        <v/>
      </c>
      <c r="X5270" s="59" t="str">
        <f t="shared" si="660"/>
        <v/>
      </c>
      <c r="AC5270" s="50">
        <f t="shared" si="661"/>
        <v>0</v>
      </c>
      <c r="AD5270" s="43">
        <f t="shared" si="662"/>
        <v>0</v>
      </c>
      <c r="AE5270" s="50">
        <f t="shared" si="663"/>
        <v>0</v>
      </c>
    </row>
    <row r="5271" spans="1:31">
      <c r="A5271" s="59" t="str">
        <f t="shared" si="658"/>
        <v/>
      </c>
      <c r="B5271" s="59" t="str">
        <f t="shared" si="656"/>
        <v/>
      </c>
      <c r="V5271" s="59" t="str">
        <f t="shared" si="659"/>
        <v/>
      </c>
      <c r="W5271" s="59" t="str">
        <f t="shared" si="657"/>
        <v/>
      </c>
      <c r="X5271" s="59" t="str">
        <f t="shared" si="660"/>
        <v/>
      </c>
      <c r="AC5271" s="50">
        <f t="shared" si="661"/>
        <v>0</v>
      </c>
      <c r="AD5271" s="43">
        <f t="shared" si="662"/>
        <v>0</v>
      </c>
      <c r="AE5271" s="50">
        <f t="shared" si="663"/>
        <v>0</v>
      </c>
    </row>
    <row r="5272" spans="1:31">
      <c r="A5272" s="59" t="str">
        <f t="shared" si="658"/>
        <v/>
      </c>
      <c r="B5272" s="59" t="str">
        <f t="shared" si="656"/>
        <v/>
      </c>
      <c r="V5272" s="59" t="str">
        <f t="shared" si="659"/>
        <v/>
      </c>
      <c r="W5272" s="59" t="str">
        <f t="shared" si="657"/>
        <v/>
      </c>
      <c r="X5272" s="59" t="str">
        <f t="shared" si="660"/>
        <v/>
      </c>
      <c r="AC5272" s="50">
        <f t="shared" si="661"/>
        <v>0</v>
      </c>
      <c r="AD5272" s="43">
        <f t="shared" si="662"/>
        <v>0</v>
      </c>
      <c r="AE5272" s="50">
        <f t="shared" si="663"/>
        <v>0</v>
      </c>
    </row>
    <row r="5273" spans="1:31">
      <c r="A5273" s="59" t="str">
        <f t="shared" si="658"/>
        <v/>
      </c>
      <c r="B5273" s="59" t="str">
        <f t="shared" si="656"/>
        <v/>
      </c>
      <c r="V5273" s="59" t="str">
        <f t="shared" si="659"/>
        <v/>
      </c>
      <c r="W5273" s="59" t="str">
        <f t="shared" si="657"/>
        <v/>
      </c>
      <c r="X5273" s="59" t="str">
        <f t="shared" si="660"/>
        <v/>
      </c>
      <c r="AC5273" s="50">
        <f t="shared" si="661"/>
        <v>0</v>
      </c>
      <c r="AD5273" s="43">
        <f t="shared" si="662"/>
        <v>0</v>
      </c>
      <c r="AE5273" s="50">
        <f t="shared" si="663"/>
        <v>0</v>
      </c>
    </row>
    <row r="5274" spans="1:31">
      <c r="A5274" s="59" t="str">
        <f t="shared" si="658"/>
        <v/>
      </c>
      <c r="B5274" s="59" t="str">
        <f t="shared" si="656"/>
        <v/>
      </c>
      <c r="V5274" s="59" t="str">
        <f t="shared" si="659"/>
        <v/>
      </c>
      <c r="W5274" s="59" t="str">
        <f t="shared" si="657"/>
        <v/>
      </c>
      <c r="X5274" s="59" t="str">
        <f t="shared" si="660"/>
        <v/>
      </c>
      <c r="AC5274" s="50">
        <f t="shared" si="661"/>
        <v>0</v>
      </c>
      <c r="AD5274" s="43">
        <f t="shared" si="662"/>
        <v>0</v>
      </c>
      <c r="AE5274" s="50">
        <f t="shared" si="663"/>
        <v>0</v>
      </c>
    </row>
    <row r="5275" spans="1:31">
      <c r="A5275" s="59" t="str">
        <f t="shared" si="658"/>
        <v/>
      </c>
      <c r="B5275" s="59" t="str">
        <f t="shared" si="656"/>
        <v/>
      </c>
      <c r="V5275" s="59" t="str">
        <f t="shared" si="659"/>
        <v/>
      </c>
      <c r="W5275" s="59" t="str">
        <f t="shared" si="657"/>
        <v/>
      </c>
      <c r="X5275" s="59" t="str">
        <f t="shared" si="660"/>
        <v/>
      </c>
      <c r="AC5275" s="50">
        <f t="shared" si="661"/>
        <v>0</v>
      </c>
      <c r="AD5275" s="43">
        <f t="shared" si="662"/>
        <v>0</v>
      </c>
      <c r="AE5275" s="50">
        <f t="shared" si="663"/>
        <v>0</v>
      </c>
    </row>
    <row r="5276" spans="1:31">
      <c r="A5276" s="59" t="str">
        <f t="shared" si="658"/>
        <v/>
      </c>
      <c r="B5276" s="59" t="str">
        <f t="shared" si="656"/>
        <v/>
      </c>
      <c r="V5276" s="59" t="str">
        <f t="shared" si="659"/>
        <v/>
      </c>
      <c r="W5276" s="59" t="str">
        <f t="shared" si="657"/>
        <v/>
      </c>
      <c r="X5276" s="59" t="str">
        <f t="shared" si="660"/>
        <v/>
      </c>
      <c r="AC5276" s="50">
        <f t="shared" si="661"/>
        <v>0</v>
      </c>
      <c r="AD5276" s="43">
        <f t="shared" si="662"/>
        <v>0</v>
      </c>
      <c r="AE5276" s="50">
        <f t="shared" si="663"/>
        <v>0</v>
      </c>
    </row>
    <row r="5277" spans="1:31">
      <c r="A5277" s="59" t="str">
        <f t="shared" si="658"/>
        <v/>
      </c>
      <c r="B5277" s="59" t="str">
        <f t="shared" si="656"/>
        <v/>
      </c>
      <c r="V5277" s="59" t="str">
        <f t="shared" si="659"/>
        <v/>
      </c>
      <c r="W5277" s="59" t="str">
        <f t="shared" si="657"/>
        <v/>
      </c>
      <c r="X5277" s="59" t="str">
        <f t="shared" si="660"/>
        <v/>
      </c>
      <c r="AC5277" s="50">
        <f t="shared" si="661"/>
        <v>0</v>
      </c>
      <c r="AD5277" s="43">
        <f t="shared" si="662"/>
        <v>0</v>
      </c>
      <c r="AE5277" s="50">
        <f t="shared" si="663"/>
        <v>0</v>
      </c>
    </row>
    <row r="5278" spans="1:31">
      <c r="A5278" s="59" t="str">
        <f t="shared" si="658"/>
        <v/>
      </c>
      <c r="B5278" s="59" t="str">
        <f t="shared" si="656"/>
        <v/>
      </c>
      <c r="V5278" s="59" t="str">
        <f t="shared" si="659"/>
        <v/>
      </c>
      <c r="W5278" s="59" t="str">
        <f t="shared" si="657"/>
        <v/>
      </c>
      <c r="X5278" s="59" t="str">
        <f t="shared" si="660"/>
        <v/>
      </c>
      <c r="AC5278" s="50">
        <f t="shared" si="661"/>
        <v>0</v>
      </c>
      <c r="AD5278" s="43">
        <f t="shared" si="662"/>
        <v>0</v>
      </c>
      <c r="AE5278" s="50">
        <f t="shared" si="663"/>
        <v>0</v>
      </c>
    </row>
    <row r="5279" spans="1:31">
      <c r="A5279" s="59" t="str">
        <f t="shared" si="658"/>
        <v/>
      </c>
      <c r="B5279" s="59" t="str">
        <f t="shared" si="656"/>
        <v/>
      </c>
      <c r="V5279" s="59" t="str">
        <f t="shared" si="659"/>
        <v/>
      </c>
      <c r="W5279" s="59" t="str">
        <f t="shared" si="657"/>
        <v/>
      </c>
      <c r="X5279" s="59" t="str">
        <f t="shared" si="660"/>
        <v/>
      </c>
      <c r="AC5279" s="50">
        <f t="shared" si="661"/>
        <v>0</v>
      </c>
      <c r="AD5279" s="43">
        <f t="shared" si="662"/>
        <v>0</v>
      </c>
      <c r="AE5279" s="50">
        <f t="shared" si="663"/>
        <v>0</v>
      </c>
    </row>
    <row r="5280" spans="1:31">
      <c r="A5280" s="59" t="str">
        <f t="shared" si="658"/>
        <v/>
      </c>
      <c r="B5280" s="59" t="str">
        <f t="shared" si="656"/>
        <v/>
      </c>
      <c r="V5280" s="59" t="str">
        <f t="shared" si="659"/>
        <v/>
      </c>
      <c r="W5280" s="59" t="str">
        <f t="shared" si="657"/>
        <v/>
      </c>
      <c r="X5280" s="59" t="str">
        <f t="shared" si="660"/>
        <v/>
      </c>
      <c r="AC5280" s="50">
        <f t="shared" si="661"/>
        <v>0</v>
      </c>
      <c r="AD5280" s="43">
        <f t="shared" si="662"/>
        <v>0</v>
      </c>
      <c r="AE5280" s="50">
        <f t="shared" si="663"/>
        <v>0</v>
      </c>
    </row>
    <row r="5281" spans="1:31">
      <c r="A5281" s="59" t="str">
        <f t="shared" si="658"/>
        <v/>
      </c>
      <c r="B5281" s="59" t="str">
        <f t="shared" ref="B5281:B5344" si="664">IF(C5281&lt;&gt;"",LEFT(C5281,9),"")</f>
        <v/>
      </c>
      <c r="V5281" s="59" t="str">
        <f t="shared" si="659"/>
        <v/>
      </c>
      <c r="W5281" s="59" t="str">
        <f t="shared" si="657"/>
        <v/>
      </c>
      <c r="X5281" s="59" t="str">
        <f t="shared" si="660"/>
        <v/>
      </c>
      <c r="AC5281" s="50">
        <f t="shared" si="661"/>
        <v>0</v>
      </c>
      <c r="AD5281" s="43">
        <f t="shared" si="662"/>
        <v>0</v>
      </c>
      <c r="AE5281" s="50">
        <f t="shared" si="663"/>
        <v>0</v>
      </c>
    </row>
    <row r="5282" spans="1:31">
      <c r="A5282" s="59" t="str">
        <f t="shared" si="658"/>
        <v/>
      </c>
      <c r="B5282" s="59" t="str">
        <f t="shared" si="664"/>
        <v/>
      </c>
      <c r="V5282" s="59" t="str">
        <f t="shared" si="659"/>
        <v/>
      </c>
      <c r="W5282" s="59" t="str">
        <f t="shared" si="657"/>
        <v/>
      </c>
      <c r="X5282" s="59" t="str">
        <f t="shared" si="660"/>
        <v/>
      </c>
      <c r="AC5282" s="50">
        <f t="shared" si="661"/>
        <v>0</v>
      </c>
      <c r="AD5282" s="43">
        <f t="shared" si="662"/>
        <v>0</v>
      </c>
      <c r="AE5282" s="50">
        <f t="shared" si="663"/>
        <v>0</v>
      </c>
    </row>
    <row r="5283" spans="1:31">
      <c r="A5283" s="59" t="str">
        <f t="shared" si="658"/>
        <v/>
      </c>
      <c r="B5283" s="59" t="str">
        <f t="shared" si="664"/>
        <v/>
      </c>
      <c r="V5283" s="59" t="str">
        <f t="shared" si="659"/>
        <v/>
      </c>
      <c r="W5283" s="59" t="str">
        <f t="shared" si="657"/>
        <v/>
      </c>
      <c r="X5283" s="59" t="str">
        <f t="shared" si="660"/>
        <v/>
      </c>
      <c r="AC5283" s="50">
        <f t="shared" si="661"/>
        <v>0</v>
      </c>
      <c r="AD5283" s="43">
        <f t="shared" si="662"/>
        <v>0</v>
      </c>
      <c r="AE5283" s="50">
        <f t="shared" si="663"/>
        <v>0</v>
      </c>
    </row>
    <row r="5284" spans="1:31">
      <c r="A5284" s="59" t="str">
        <f t="shared" si="658"/>
        <v/>
      </c>
      <c r="B5284" s="59" t="str">
        <f t="shared" si="664"/>
        <v/>
      </c>
      <c r="V5284" s="59" t="str">
        <f t="shared" si="659"/>
        <v/>
      </c>
      <c r="W5284" s="59" t="str">
        <f t="shared" si="657"/>
        <v/>
      </c>
      <c r="X5284" s="59" t="str">
        <f t="shared" si="660"/>
        <v/>
      </c>
      <c r="AC5284" s="50">
        <f t="shared" si="661"/>
        <v>0</v>
      </c>
      <c r="AD5284" s="43">
        <f t="shared" si="662"/>
        <v>0</v>
      </c>
      <c r="AE5284" s="50">
        <f t="shared" si="663"/>
        <v>0</v>
      </c>
    </row>
    <row r="5285" spans="1:31">
      <c r="A5285" s="59" t="str">
        <f t="shared" si="658"/>
        <v/>
      </c>
      <c r="B5285" s="59" t="str">
        <f t="shared" si="664"/>
        <v/>
      </c>
      <c r="V5285" s="59" t="str">
        <f t="shared" si="659"/>
        <v/>
      </c>
      <c r="W5285" s="59" t="str">
        <f t="shared" si="657"/>
        <v/>
      </c>
      <c r="X5285" s="59" t="str">
        <f t="shared" si="660"/>
        <v/>
      </c>
      <c r="AC5285" s="50">
        <f t="shared" si="661"/>
        <v>0</v>
      </c>
      <c r="AD5285" s="43">
        <f t="shared" si="662"/>
        <v>0</v>
      </c>
      <c r="AE5285" s="50">
        <f t="shared" si="663"/>
        <v>0</v>
      </c>
    </row>
    <row r="5286" spans="1:31">
      <c r="A5286" s="59" t="str">
        <f t="shared" si="658"/>
        <v/>
      </c>
      <c r="B5286" s="59" t="str">
        <f t="shared" si="664"/>
        <v/>
      </c>
      <c r="V5286" s="59" t="str">
        <f t="shared" si="659"/>
        <v/>
      </c>
      <c r="W5286" s="59" t="str">
        <f t="shared" si="657"/>
        <v/>
      </c>
      <c r="X5286" s="59" t="str">
        <f t="shared" si="660"/>
        <v/>
      </c>
      <c r="AC5286" s="50">
        <f t="shared" si="661"/>
        <v>0</v>
      </c>
      <c r="AD5286" s="43">
        <f t="shared" si="662"/>
        <v>0</v>
      </c>
      <c r="AE5286" s="50">
        <f t="shared" si="663"/>
        <v>0</v>
      </c>
    </row>
    <row r="5287" spans="1:31">
      <c r="A5287" s="59" t="str">
        <f t="shared" si="658"/>
        <v/>
      </c>
      <c r="B5287" s="59" t="str">
        <f t="shared" si="664"/>
        <v/>
      </c>
      <c r="V5287" s="59" t="str">
        <f t="shared" si="659"/>
        <v/>
      </c>
      <c r="W5287" s="59" t="str">
        <f t="shared" si="657"/>
        <v/>
      </c>
      <c r="X5287" s="59" t="str">
        <f t="shared" si="660"/>
        <v/>
      </c>
      <c r="AC5287" s="50">
        <f t="shared" si="661"/>
        <v>0</v>
      </c>
      <c r="AD5287" s="43">
        <f t="shared" si="662"/>
        <v>0</v>
      </c>
      <c r="AE5287" s="50">
        <f t="shared" si="663"/>
        <v>0</v>
      </c>
    </row>
    <row r="5288" spans="1:31">
      <c r="A5288" s="59" t="str">
        <f t="shared" si="658"/>
        <v/>
      </c>
      <c r="B5288" s="59" t="str">
        <f t="shared" si="664"/>
        <v/>
      </c>
      <c r="V5288" s="59" t="str">
        <f t="shared" si="659"/>
        <v/>
      </c>
      <c r="W5288" s="59" t="str">
        <f t="shared" si="657"/>
        <v/>
      </c>
      <c r="X5288" s="59" t="str">
        <f t="shared" si="660"/>
        <v/>
      </c>
      <c r="AC5288" s="50">
        <f t="shared" si="661"/>
        <v>0</v>
      </c>
      <c r="AD5288" s="43">
        <f t="shared" si="662"/>
        <v>0</v>
      </c>
      <c r="AE5288" s="50">
        <f t="shared" si="663"/>
        <v>0</v>
      </c>
    </row>
    <row r="5289" spans="1:31">
      <c r="A5289" s="59" t="str">
        <f t="shared" si="658"/>
        <v/>
      </c>
      <c r="B5289" s="59" t="str">
        <f t="shared" si="664"/>
        <v/>
      </c>
      <c r="V5289" s="59" t="str">
        <f t="shared" si="659"/>
        <v/>
      </c>
      <c r="W5289" s="59" t="str">
        <f t="shared" si="657"/>
        <v/>
      </c>
      <c r="X5289" s="59" t="str">
        <f t="shared" si="660"/>
        <v/>
      </c>
      <c r="AC5289" s="50">
        <f t="shared" si="661"/>
        <v>0</v>
      </c>
      <c r="AD5289" s="43">
        <f t="shared" si="662"/>
        <v>0</v>
      </c>
      <c r="AE5289" s="50">
        <f t="shared" si="663"/>
        <v>0</v>
      </c>
    </row>
    <row r="5290" spans="1:31">
      <c r="A5290" s="59" t="str">
        <f t="shared" si="658"/>
        <v/>
      </c>
      <c r="B5290" s="59" t="str">
        <f t="shared" si="664"/>
        <v/>
      </c>
      <c r="V5290" s="59" t="str">
        <f t="shared" si="659"/>
        <v/>
      </c>
      <c r="W5290" s="59" t="str">
        <f t="shared" si="657"/>
        <v/>
      </c>
      <c r="X5290" s="59" t="str">
        <f t="shared" si="660"/>
        <v/>
      </c>
      <c r="AC5290" s="50">
        <f t="shared" si="661"/>
        <v>0</v>
      </c>
      <c r="AD5290" s="43">
        <f t="shared" si="662"/>
        <v>0</v>
      </c>
      <c r="AE5290" s="50">
        <f t="shared" si="663"/>
        <v>0</v>
      </c>
    </row>
    <row r="5291" spans="1:31">
      <c r="A5291" s="59" t="str">
        <f t="shared" si="658"/>
        <v/>
      </c>
      <c r="B5291" s="59" t="str">
        <f t="shared" si="664"/>
        <v/>
      </c>
      <c r="V5291" s="59" t="str">
        <f t="shared" si="659"/>
        <v/>
      </c>
      <c r="W5291" s="59" t="str">
        <f t="shared" si="657"/>
        <v/>
      </c>
      <c r="X5291" s="59" t="str">
        <f t="shared" si="660"/>
        <v/>
      </c>
      <c r="AC5291" s="50">
        <f t="shared" si="661"/>
        <v>0</v>
      </c>
      <c r="AD5291" s="43">
        <f t="shared" si="662"/>
        <v>0</v>
      </c>
      <c r="AE5291" s="50">
        <f t="shared" si="663"/>
        <v>0</v>
      </c>
    </row>
    <row r="5292" spans="1:31">
      <c r="A5292" s="59" t="str">
        <f t="shared" si="658"/>
        <v/>
      </c>
      <c r="B5292" s="59" t="str">
        <f t="shared" si="664"/>
        <v/>
      </c>
      <c r="V5292" s="59" t="str">
        <f t="shared" si="659"/>
        <v/>
      </c>
      <c r="W5292" s="59" t="str">
        <f t="shared" si="657"/>
        <v/>
      </c>
      <c r="X5292" s="59" t="str">
        <f t="shared" si="660"/>
        <v/>
      </c>
      <c r="AC5292" s="50">
        <f t="shared" si="661"/>
        <v>0</v>
      </c>
      <c r="AD5292" s="43">
        <f t="shared" si="662"/>
        <v>0</v>
      </c>
      <c r="AE5292" s="50">
        <f t="shared" si="663"/>
        <v>0</v>
      </c>
    </row>
    <row r="5293" spans="1:31">
      <c r="A5293" s="59" t="str">
        <f t="shared" si="658"/>
        <v/>
      </c>
      <c r="B5293" s="59" t="str">
        <f t="shared" si="664"/>
        <v/>
      </c>
      <c r="V5293" s="59" t="str">
        <f t="shared" si="659"/>
        <v/>
      </c>
      <c r="W5293" s="59" t="str">
        <f t="shared" si="657"/>
        <v/>
      </c>
      <c r="X5293" s="59" t="str">
        <f t="shared" si="660"/>
        <v/>
      </c>
      <c r="AC5293" s="50">
        <f t="shared" si="661"/>
        <v>0</v>
      </c>
      <c r="AD5293" s="43">
        <f t="shared" si="662"/>
        <v>0</v>
      </c>
      <c r="AE5293" s="50">
        <f t="shared" si="663"/>
        <v>0</v>
      </c>
    </row>
    <row r="5294" spans="1:31">
      <c r="A5294" s="59" t="str">
        <f t="shared" si="658"/>
        <v/>
      </c>
      <c r="B5294" s="59" t="str">
        <f t="shared" si="664"/>
        <v/>
      </c>
      <c r="V5294" s="59" t="str">
        <f t="shared" si="659"/>
        <v/>
      </c>
      <c r="W5294" s="59" t="str">
        <f t="shared" si="657"/>
        <v/>
      </c>
      <c r="X5294" s="59" t="str">
        <f t="shared" si="660"/>
        <v/>
      </c>
      <c r="AC5294" s="50">
        <f t="shared" si="661"/>
        <v>0</v>
      </c>
      <c r="AD5294" s="43">
        <f t="shared" si="662"/>
        <v>0</v>
      </c>
      <c r="AE5294" s="50">
        <f t="shared" si="663"/>
        <v>0</v>
      </c>
    </row>
    <row r="5295" spans="1:31">
      <c r="A5295" s="59" t="str">
        <f t="shared" si="658"/>
        <v/>
      </c>
      <c r="B5295" s="59" t="str">
        <f t="shared" si="664"/>
        <v/>
      </c>
      <c r="V5295" s="59" t="str">
        <f t="shared" si="659"/>
        <v/>
      </c>
      <c r="W5295" s="59" t="str">
        <f t="shared" si="657"/>
        <v/>
      </c>
      <c r="X5295" s="59" t="str">
        <f t="shared" si="660"/>
        <v/>
      </c>
      <c r="AC5295" s="50">
        <f t="shared" si="661"/>
        <v>0</v>
      </c>
      <c r="AD5295" s="43">
        <f t="shared" si="662"/>
        <v>0</v>
      </c>
      <c r="AE5295" s="50">
        <f t="shared" si="663"/>
        <v>0</v>
      </c>
    </row>
    <row r="5296" spans="1:31">
      <c r="A5296" s="59" t="str">
        <f t="shared" si="658"/>
        <v/>
      </c>
      <c r="B5296" s="59" t="str">
        <f t="shared" si="664"/>
        <v/>
      </c>
      <c r="V5296" s="59" t="str">
        <f t="shared" si="659"/>
        <v/>
      </c>
      <c r="W5296" s="59" t="str">
        <f t="shared" si="657"/>
        <v/>
      </c>
      <c r="X5296" s="59" t="str">
        <f t="shared" si="660"/>
        <v/>
      </c>
      <c r="AC5296" s="50">
        <f t="shared" si="661"/>
        <v>0</v>
      </c>
      <c r="AD5296" s="43">
        <f t="shared" si="662"/>
        <v>0</v>
      </c>
      <c r="AE5296" s="50">
        <f t="shared" si="663"/>
        <v>0</v>
      </c>
    </row>
    <row r="5297" spans="1:31">
      <c r="A5297" s="59" t="str">
        <f t="shared" si="658"/>
        <v/>
      </c>
      <c r="B5297" s="59" t="str">
        <f t="shared" si="664"/>
        <v/>
      </c>
      <c r="V5297" s="59" t="str">
        <f t="shared" si="659"/>
        <v/>
      </c>
      <c r="W5297" s="59" t="str">
        <f t="shared" si="657"/>
        <v/>
      </c>
      <c r="X5297" s="59" t="str">
        <f t="shared" si="660"/>
        <v/>
      </c>
      <c r="AC5297" s="50">
        <f t="shared" si="661"/>
        <v>0</v>
      </c>
      <c r="AD5297" s="43">
        <f t="shared" si="662"/>
        <v>0</v>
      </c>
      <c r="AE5297" s="50">
        <f t="shared" si="663"/>
        <v>0</v>
      </c>
    </row>
    <row r="5298" spans="1:31">
      <c r="A5298" s="59" t="str">
        <f t="shared" si="658"/>
        <v/>
      </c>
      <c r="B5298" s="59" t="str">
        <f t="shared" si="664"/>
        <v/>
      </c>
      <c r="V5298" s="59" t="str">
        <f t="shared" si="659"/>
        <v/>
      </c>
      <c r="W5298" s="59" t="str">
        <f t="shared" si="657"/>
        <v/>
      </c>
      <c r="X5298" s="59" t="str">
        <f t="shared" si="660"/>
        <v/>
      </c>
      <c r="AC5298" s="50">
        <f t="shared" si="661"/>
        <v>0</v>
      </c>
      <c r="AD5298" s="43">
        <f t="shared" si="662"/>
        <v>0</v>
      </c>
      <c r="AE5298" s="50">
        <f t="shared" si="663"/>
        <v>0</v>
      </c>
    </row>
    <row r="5299" spans="1:31">
      <c r="A5299" s="59" t="str">
        <f t="shared" si="658"/>
        <v/>
      </c>
      <c r="B5299" s="59" t="str">
        <f t="shared" si="664"/>
        <v/>
      </c>
      <c r="V5299" s="59" t="str">
        <f t="shared" si="659"/>
        <v/>
      </c>
      <c r="W5299" s="59" t="str">
        <f t="shared" si="657"/>
        <v/>
      </c>
      <c r="X5299" s="59" t="str">
        <f t="shared" si="660"/>
        <v/>
      </c>
      <c r="AC5299" s="50">
        <f t="shared" si="661"/>
        <v>0</v>
      </c>
      <c r="AD5299" s="43">
        <f t="shared" si="662"/>
        <v>0</v>
      </c>
      <c r="AE5299" s="50">
        <f t="shared" si="663"/>
        <v>0</v>
      </c>
    </row>
    <row r="5300" spans="1:31">
      <c r="A5300" s="59" t="str">
        <f t="shared" si="658"/>
        <v/>
      </c>
      <c r="B5300" s="59" t="str">
        <f t="shared" si="664"/>
        <v/>
      </c>
      <c r="V5300" s="59" t="str">
        <f t="shared" si="659"/>
        <v/>
      </c>
      <c r="W5300" s="59" t="str">
        <f t="shared" si="657"/>
        <v/>
      </c>
      <c r="X5300" s="59" t="str">
        <f t="shared" si="660"/>
        <v/>
      </c>
      <c r="AC5300" s="50">
        <f t="shared" si="661"/>
        <v>0</v>
      </c>
      <c r="AD5300" s="43">
        <f t="shared" si="662"/>
        <v>0</v>
      </c>
      <c r="AE5300" s="50">
        <f t="shared" si="663"/>
        <v>0</v>
      </c>
    </row>
    <row r="5301" spans="1:31">
      <c r="A5301" s="59" t="str">
        <f t="shared" si="658"/>
        <v/>
      </c>
      <c r="B5301" s="59" t="str">
        <f t="shared" si="664"/>
        <v/>
      </c>
      <c r="V5301" s="59" t="str">
        <f t="shared" si="659"/>
        <v/>
      </c>
      <c r="W5301" s="59" t="str">
        <f t="shared" si="657"/>
        <v/>
      </c>
      <c r="X5301" s="59" t="str">
        <f t="shared" si="660"/>
        <v/>
      </c>
      <c r="AC5301" s="50">
        <f t="shared" si="661"/>
        <v>0</v>
      </c>
      <c r="AD5301" s="43">
        <f t="shared" si="662"/>
        <v>0</v>
      </c>
      <c r="AE5301" s="50">
        <f t="shared" si="663"/>
        <v>0</v>
      </c>
    </row>
    <row r="5302" spans="1:31">
      <c r="A5302" s="59" t="str">
        <f t="shared" si="658"/>
        <v/>
      </c>
      <c r="B5302" s="59" t="str">
        <f t="shared" si="664"/>
        <v/>
      </c>
      <c r="V5302" s="59" t="str">
        <f t="shared" si="659"/>
        <v/>
      </c>
      <c r="W5302" s="59" t="str">
        <f t="shared" si="657"/>
        <v/>
      </c>
      <c r="X5302" s="59" t="str">
        <f t="shared" si="660"/>
        <v/>
      </c>
      <c r="AC5302" s="50">
        <f t="shared" si="661"/>
        <v>0</v>
      </c>
      <c r="AD5302" s="43">
        <f t="shared" si="662"/>
        <v>0</v>
      </c>
      <c r="AE5302" s="50">
        <f t="shared" si="663"/>
        <v>0</v>
      </c>
    </row>
    <row r="5303" spans="1:31">
      <c r="A5303" s="59" t="str">
        <f t="shared" si="658"/>
        <v/>
      </c>
      <c r="B5303" s="59" t="str">
        <f t="shared" si="664"/>
        <v/>
      </c>
      <c r="V5303" s="59" t="str">
        <f t="shared" si="659"/>
        <v/>
      </c>
      <c r="W5303" s="59" t="str">
        <f t="shared" si="657"/>
        <v/>
      </c>
      <c r="X5303" s="59" t="str">
        <f t="shared" si="660"/>
        <v/>
      </c>
      <c r="AC5303" s="50">
        <f t="shared" si="661"/>
        <v>0</v>
      </c>
      <c r="AD5303" s="43">
        <f t="shared" si="662"/>
        <v>0</v>
      </c>
      <c r="AE5303" s="50">
        <f t="shared" si="663"/>
        <v>0</v>
      </c>
    </row>
    <row r="5304" spans="1:31">
      <c r="A5304" s="59" t="str">
        <f t="shared" si="658"/>
        <v/>
      </c>
      <c r="B5304" s="59" t="str">
        <f t="shared" si="664"/>
        <v/>
      </c>
      <c r="V5304" s="59" t="str">
        <f t="shared" si="659"/>
        <v/>
      </c>
      <c r="W5304" s="59" t="str">
        <f t="shared" si="657"/>
        <v/>
      </c>
      <c r="X5304" s="59" t="str">
        <f t="shared" si="660"/>
        <v/>
      </c>
      <c r="AC5304" s="50">
        <f t="shared" si="661"/>
        <v>0</v>
      </c>
      <c r="AD5304" s="43">
        <f t="shared" si="662"/>
        <v>0</v>
      </c>
      <c r="AE5304" s="50">
        <f t="shared" si="663"/>
        <v>0</v>
      </c>
    </row>
    <row r="5305" spans="1:31">
      <c r="A5305" s="59" t="str">
        <f t="shared" si="658"/>
        <v/>
      </c>
      <c r="B5305" s="59" t="str">
        <f t="shared" si="664"/>
        <v/>
      </c>
      <c r="V5305" s="59" t="str">
        <f t="shared" si="659"/>
        <v/>
      </c>
      <c r="W5305" s="59" t="str">
        <f t="shared" si="657"/>
        <v/>
      </c>
      <c r="X5305" s="59" t="str">
        <f t="shared" si="660"/>
        <v/>
      </c>
      <c r="AC5305" s="50">
        <f t="shared" si="661"/>
        <v>0</v>
      </c>
      <c r="AD5305" s="43">
        <f t="shared" si="662"/>
        <v>0</v>
      </c>
      <c r="AE5305" s="50">
        <f t="shared" si="663"/>
        <v>0</v>
      </c>
    </row>
    <row r="5306" spans="1:31">
      <c r="A5306" s="59" t="str">
        <f t="shared" si="658"/>
        <v/>
      </c>
      <c r="B5306" s="59" t="str">
        <f t="shared" si="664"/>
        <v/>
      </c>
      <c r="V5306" s="59" t="str">
        <f t="shared" si="659"/>
        <v/>
      </c>
      <c r="W5306" s="59" t="str">
        <f t="shared" si="657"/>
        <v/>
      </c>
      <c r="X5306" s="59" t="str">
        <f t="shared" si="660"/>
        <v/>
      </c>
      <c r="AC5306" s="50">
        <f t="shared" si="661"/>
        <v>0</v>
      </c>
      <c r="AD5306" s="43">
        <f t="shared" si="662"/>
        <v>0</v>
      </c>
      <c r="AE5306" s="50">
        <f t="shared" si="663"/>
        <v>0</v>
      </c>
    </row>
    <row r="5307" spans="1:31">
      <c r="A5307" s="59" t="str">
        <f t="shared" si="658"/>
        <v/>
      </c>
      <c r="B5307" s="59" t="str">
        <f t="shared" si="664"/>
        <v/>
      </c>
      <c r="V5307" s="59" t="str">
        <f t="shared" si="659"/>
        <v/>
      </c>
      <c r="W5307" s="59" t="str">
        <f t="shared" si="657"/>
        <v/>
      </c>
      <c r="X5307" s="59" t="str">
        <f t="shared" si="660"/>
        <v/>
      </c>
      <c r="AC5307" s="50">
        <f t="shared" si="661"/>
        <v>0</v>
      </c>
      <c r="AD5307" s="43">
        <f t="shared" si="662"/>
        <v>0</v>
      </c>
      <c r="AE5307" s="50">
        <f t="shared" si="663"/>
        <v>0</v>
      </c>
    </row>
    <row r="5308" spans="1:31">
      <c r="A5308" s="59" t="str">
        <f t="shared" si="658"/>
        <v/>
      </c>
      <c r="B5308" s="59" t="str">
        <f t="shared" si="664"/>
        <v/>
      </c>
      <c r="V5308" s="59" t="str">
        <f t="shared" si="659"/>
        <v/>
      </c>
      <c r="W5308" s="59" t="str">
        <f t="shared" si="657"/>
        <v/>
      </c>
      <c r="X5308" s="59" t="str">
        <f t="shared" si="660"/>
        <v/>
      </c>
      <c r="AC5308" s="50">
        <f t="shared" si="661"/>
        <v>0</v>
      </c>
      <c r="AD5308" s="43">
        <f t="shared" si="662"/>
        <v>0</v>
      </c>
      <c r="AE5308" s="50">
        <f t="shared" si="663"/>
        <v>0</v>
      </c>
    </row>
    <row r="5309" spans="1:31">
      <c r="A5309" s="59" t="str">
        <f t="shared" si="658"/>
        <v/>
      </c>
      <c r="B5309" s="59" t="str">
        <f t="shared" si="664"/>
        <v/>
      </c>
      <c r="V5309" s="59" t="str">
        <f t="shared" si="659"/>
        <v/>
      </c>
      <c r="W5309" s="59" t="str">
        <f t="shared" si="657"/>
        <v/>
      </c>
      <c r="X5309" s="59" t="str">
        <f t="shared" si="660"/>
        <v/>
      </c>
      <c r="AC5309" s="50">
        <f t="shared" si="661"/>
        <v>0</v>
      </c>
      <c r="AD5309" s="43">
        <f t="shared" si="662"/>
        <v>0</v>
      </c>
      <c r="AE5309" s="50">
        <f t="shared" si="663"/>
        <v>0</v>
      </c>
    </row>
    <row r="5310" spans="1:31">
      <c r="A5310" s="59" t="str">
        <f t="shared" si="658"/>
        <v/>
      </c>
      <c r="B5310" s="59" t="str">
        <f t="shared" si="664"/>
        <v/>
      </c>
      <c r="V5310" s="59" t="str">
        <f t="shared" si="659"/>
        <v/>
      </c>
      <c r="W5310" s="59" t="str">
        <f t="shared" si="657"/>
        <v/>
      </c>
      <c r="X5310" s="59" t="str">
        <f t="shared" si="660"/>
        <v/>
      </c>
      <c r="AC5310" s="50">
        <f t="shared" si="661"/>
        <v>0</v>
      </c>
      <c r="AD5310" s="43">
        <f t="shared" si="662"/>
        <v>0</v>
      </c>
      <c r="AE5310" s="50">
        <f t="shared" si="663"/>
        <v>0</v>
      </c>
    </row>
    <row r="5311" spans="1:31">
      <c r="A5311" s="59" t="str">
        <f t="shared" si="658"/>
        <v/>
      </c>
      <c r="B5311" s="59" t="str">
        <f t="shared" si="664"/>
        <v/>
      </c>
      <c r="V5311" s="59" t="str">
        <f t="shared" si="659"/>
        <v/>
      </c>
      <c r="W5311" s="59" t="str">
        <f t="shared" si="657"/>
        <v/>
      </c>
      <c r="X5311" s="59" t="str">
        <f t="shared" si="660"/>
        <v/>
      </c>
      <c r="AC5311" s="50">
        <f t="shared" si="661"/>
        <v>0</v>
      </c>
      <c r="AD5311" s="43">
        <f t="shared" si="662"/>
        <v>0</v>
      </c>
      <c r="AE5311" s="50">
        <f t="shared" si="663"/>
        <v>0</v>
      </c>
    </row>
    <row r="5312" spans="1:31">
      <c r="A5312" s="59" t="str">
        <f t="shared" si="658"/>
        <v/>
      </c>
      <c r="B5312" s="59" t="str">
        <f t="shared" si="664"/>
        <v/>
      </c>
      <c r="V5312" s="59" t="str">
        <f t="shared" si="659"/>
        <v/>
      </c>
      <c r="W5312" s="59" t="str">
        <f t="shared" si="657"/>
        <v/>
      </c>
      <c r="X5312" s="59" t="str">
        <f t="shared" si="660"/>
        <v/>
      </c>
      <c r="AC5312" s="50">
        <f t="shared" si="661"/>
        <v>0</v>
      </c>
      <c r="AD5312" s="43">
        <f t="shared" si="662"/>
        <v>0</v>
      </c>
      <c r="AE5312" s="50">
        <f t="shared" si="663"/>
        <v>0</v>
      </c>
    </row>
    <row r="5313" spans="1:31">
      <c r="A5313" s="59" t="str">
        <f t="shared" si="658"/>
        <v/>
      </c>
      <c r="B5313" s="59" t="str">
        <f t="shared" si="664"/>
        <v/>
      </c>
      <c r="V5313" s="59" t="str">
        <f t="shared" si="659"/>
        <v/>
      </c>
      <c r="W5313" s="59" t="str">
        <f t="shared" si="657"/>
        <v/>
      </c>
      <c r="X5313" s="59" t="str">
        <f t="shared" si="660"/>
        <v/>
      </c>
      <c r="AC5313" s="50">
        <f t="shared" si="661"/>
        <v>0</v>
      </c>
      <c r="AD5313" s="43">
        <f t="shared" si="662"/>
        <v>0</v>
      </c>
      <c r="AE5313" s="50">
        <f t="shared" si="663"/>
        <v>0</v>
      </c>
    </row>
    <row r="5314" spans="1:31">
      <c r="A5314" s="59" t="str">
        <f t="shared" si="658"/>
        <v/>
      </c>
      <c r="B5314" s="59" t="str">
        <f t="shared" si="664"/>
        <v/>
      </c>
      <c r="V5314" s="59" t="str">
        <f t="shared" si="659"/>
        <v/>
      </c>
      <c r="W5314" s="59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59" t="str">
        <f t="shared" si="660"/>
        <v/>
      </c>
      <c r="AC5314" s="50">
        <f t="shared" si="661"/>
        <v>0</v>
      </c>
      <c r="AD5314" s="43">
        <f t="shared" si="662"/>
        <v>0</v>
      </c>
      <c r="AE5314" s="50">
        <f t="shared" si="663"/>
        <v>0</v>
      </c>
    </row>
    <row r="5315" spans="1:31">
      <c r="A5315" s="59" t="str">
        <f t="shared" ref="A5315:A5378" si="666">IF(G5315&amp;Q5315&lt;&gt;"",W5315&amp;Q5315,"")</f>
        <v/>
      </c>
      <c r="B5315" s="59" t="str">
        <f t="shared" si="664"/>
        <v/>
      </c>
      <c r="V5315" s="59" t="str">
        <f t="shared" ref="V5315:V5378" si="667">W5315&amp;H5315</f>
        <v/>
      </c>
      <c r="W5315" s="59" t="str">
        <f t="shared" si="665"/>
        <v/>
      </c>
      <c r="X5315" s="59" t="str">
        <f t="shared" ref="X5315:X5378" si="668">IF(A5315&lt;&gt;"",IFERROR(IF(FIND(" ",G5315)&gt;=1,MID(G5315,FIND(" ",G5315)+1,LEN(G5315)),""),""),"")</f>
        <v/>
      </c>
      <c r="AC5315" s="50">
        <f t="shared" ref="AC5315:AC5378" si="669">IFERROR(VALUE(MID($C5315,1,2)),0)</f>
        <v>0</v>
      </c>
      <c r="AD5315" s="43">
        <f t="shared" ref="AD5315:AD5378" si="670">IFERROR(VALUE(MID($C5315,4,3)),0)</f>
        <v>0</v>
      </c>
      <c r="AE5315" s="50">
        <f t="shared" ref="AE5315:AE5378" si="671">VALUE(RIGHT("00"&amp;AC5315,2)&amp;RIGHT("000"&amp;AD5315,3))</f>
        <v>0</v>
      </c>
    </row>
    <row r="5316" spans="1:31">
      <c r="A5316" s="59" t="str">
        <f t="shared" si="666"/>
        <v/>
      </c>
      <c r="B5316" s="59" t="str">
        <f t="shared" si="664"/>
        <v/>
      </c>
      <c r="V5316" s="59" t="str">
        <f t="shared" si="667"/>
        <v/>
      </c>
      <c r="W5316" s="59" t="str">
        <f t="shared" si="665"/>
        <v/>
      </c>
      <c r="X5316" s="59" t="str">
        <f t="shared" si="668"/>
        <v/>
      </c>
      <c r="AC5316" s="50">
        <f t="shared" si="669"/>
        <v>0</v>
      </c>
      <c r="AD5316" s="43">
        <f t="shared" si="670"/>
        <v>0</v>
      </c>
      <c r="AE5316" s="50">
        <f t="shared" si="671"/>
        <v>0</v>
      </c>
    </row>
    <row r="5317" spans="1:31">
      <c r="A5317" s="59" t="str">
        <f t="shared" si="666"/>
        <v/>
      </c>
      <c r="B5317" s="59" t="str">
        <f t="shared" si="664"/>
        <v/>
      </c>
      <c r="V5317" s="59" t="str">
        <f t="shared" si="667"/>
        <v/>
      </c>
      <c r="W5317" s="59" t="str">
        <f t="shared" si="665"/>
        <v/>
      </c>
      <c r="X5317" s="59" t="str">
        <f t="shared" si="668"/>
        <v/>
      </c>
      <c r="AC5317" s="50">
        <f t="shared" si="669"/>
        <v>0</v>
      </c>
      <c r="AD5317" s="43">
        <f t="shared" si="670"/>
        <v>0</v>
      </c>
      <c r="AE5317" s="50">
        <f t="shared" si="671"/>
        <v>0</v>
      </c>
    </row>
    <row r="5318" spans="1:31">
      <c r="A5318" s="59" t="str">
        <f t="shared" si="666"/>
        <v/>
      </c>
      <c r="B5318" s="59" t="str">
        <f t="shared" si="664"/>
        <v/>
      </c>
      <c r="V5318" s="59" t="str">
        <f t="shared" si="667"/>
        <v/>
      </c>
      <c r="W5318" s="59" t="str">
        <f t="shared" si="665"/>
        <v/>
      </c>
      <c r="X5318" s="59" t="str">
        <f t="shared" si="668"/>
        <v/>
      </c>
      <c r="AC5318" s="50">
        <f t="shared" si="669"/>
        <v>0</v>
      </c>
      <c r="AD5318" s="43">
        <f t="shared" si="670"/>
        <v>0</v>
      </c>
      <c r="AE5318" s="50">
        <f t="shared" si="671"/>
        <v>0</v>
      </c>
    </row>
    <row r="5319" spans="1:31">
      <c r="A5319" s="59" t="str">
        <f t="shared" si="666"/>
        <v/>
      </c>
      <c r="B5319" s="59" t="str">
        <f t="shared" si="664"/>
        <v/>
      </c>
      <c r="V5319" s="59" t="str">
        <f t="shared" si="667"/>
        <v/>
      </c>
      <c r="W5319" s="59" t="str">
        <f t="shared" si="665"/>
        <v/>
      </c>
      <c r="X5319" s="59" t="str">
        <f t="shared" si="668"/>
        <v/>
      </c>
      <c r="AC5319" s="50">
        <f t="shared" si="669"/>
        <v>0</v>
      </c>
      <c r="AD5319" s="43">
        <f t="shared" si="670"/>
        <v>0</v>
      </c>
      <c r="AE5319" s="50">
        <f t="shared" si="671"/>
        <v>0</v>
      </c>
    </row>
    <row r="5320" spans="1:31">
      <c r="A5320" s="59" t="str">
        <f t="shared" si="666"/>
        <v/>
      </c>
      <c r="B5320" s="59" t="str">
        <f t="shared" si="664"/>
        <v/>
      </c>
      <c r="V5320" s="59" t="str">
        <f t="shared" si="667"/>
        <v/>
      </c>
      <c r="W5320" s="59" t="str">
        <f t="shared" si="665"/>
        <v/>
      </c>
      <c r="X5320" s="59" t="str">
        <f t="shared" si="668"/>
        <v/>
      </c>
      <c r="AC5320" s="50">
        <f t="shared" si="669"/>
        <v>0</v>
      </c>
      <c r="AD5320" s="43">
        <f t="shared" si="670"/>
        <v>0</v>
      </c>
      <c r="AE5320" s="50">
        <f t="shared" si="671"/>
        <v>0</v>
      </c>
    </row>
    <row r="5321" spans="1:31">
      <c r="A5321" s="59" t="str">
        <f t="shared" si="666"/>
        <v/>
      </c>
      <c r="B5321" s="59" t="str">
        <f t="shared" si="664"/>
        <v/>
      </c>
      <c r="V5321" s="59" t="str">
        <f t="shared" si="667"/>
        <v/>
      </c>
      <c r="W5321" s="59" t="str">
        <f t="shared" si="665"/>
        <v/>
      </c>
      <c r="X5321" s="59" t="str">
        <f t="shared" si="668"/>
        <v/>
      </c>
      <c r="AC5321" s="50">
        <f t="shared" si="669"/>
        <v>0</v>
      </c>
      <c r="AD5321" s="43">
        <f t="shared" si="670"/>
        <v>0</v>
      </c>
      <c r="AE5321" s="50">
        <f t="shared" si="671"/>
        <v>0</v>
      </c>
    </row>
    <row r="5322" spans="1:31">
      <c r="A5322" s="59" t="str">
        <f t="shared" si="666"/>
        <v/>
      </c>
      <c r="B5322" s="59" t="str">
        <f t="shared" si="664"/>
        <v/>
      </c>
      <c r="V5322" s="59" t="str">
        <f t="shared" si="667"/>
        <v/>
      </c>
      <c r="W5322" s="59" t="str">
        <f t="shared" si="665"/>
        <v/>
      </c>
      <c r="X5322" s="59" t="str">
        <f t="shared" si="668"/>
        <v/>
      </c>
      <c r="AC5322" s="50">
        <f t="shared" si="669"/>
        <v>0</v>
      </c>
      <c r="AD5322" s="43">
        <f t="shared" si="670"/>
        <v>0</v>
      </c>
      <c r="AE5322" s="50">
        <f t="shared" si="671"/>
        <v>0</v>
      </c>
    </row>
    <row r="5323" spans="1:31">
      <c r="A5323" s="59" t="str">
        <f t="shared" si="666"/>
        <v/>
      </c>
      <c r="B5323" s="59" t="str">
        <f t="shared" si="664"/>
        <v/>
      </c>
      <c r="V5323" s="59" t="str">
        <f t="shared" si="667"/>
        <v/>
      </c>
      <c r="W5323" s="59" t="str">
        <f t="shared" si="665"/>
        <v/>
      </c>
      <c r="X5323" s="59" t="str">
        <f t="shared" si="668"/>
        <v/>
      </c>
      <c r="AC5323" s="50">
        <f t="shared" si="669"/>
        <v>0</v>
      </c>
      <c r="AD5323" s="43">
        <f t="shared" si="670"/>
        <v>0</v>
      </c>
      <c r="AE5323" s="50">
        <f t="shared" si="671"/>
        <v>0</v>
      </c>
    </row>
    <row r="5324" spans="1:31">
      <c r="A5324" s="59" t="str">
        <f t="shared" si="666"/>
        <v/>
      </c>
      <c r="B5324" s="59" t="str">
        <f t="shared" si="664"/>
        <v/>
      </c>
      <c r="V5324" s="59" t="str">
        <f t="shared" si="667"/>
        <v/>
      </c>
      <c r="W5324" s="59" t="str">
        <f t="shared" si="665"/>
        <v/>
      </c>
      <c r="X5324" s="59" t="str">
        <f t="shared" si="668"/>
        <v/>
      </c>
      <c r="AC5324" s="50">
        <f t="shared" si="669"/>
        <v>0</v>
      </c>
      <c r="AD5324" s="43">
        <f t="shared" si="670"/>
        <v>0</v>
      </c>
      <c r="AE5324" s="50">
        <f t="shared" si="671"/>
        <v>0</v>
      </c>
    </row>
    <row r="5325" spans="1:31">
      <c r="A5325" s="59" t="str">
        <f t="shared" si="666"/>
        <v/>
      </c>
      <c r="B5325" s="59" t="str">
        <f t="shared" si="664"/>
        <v/>
      </c>
      <c r="V5325" s="59" t="str">
        <f t="shared" si="667"/>
        <v/>
      </c>
      <c r="W5325" s="59" t="str">
        <f t="shared" si="665"/>
        <v/>
      </c>
      <c r="X5325" s="59" t="str">
        <f t="shared" si="668"/>
        <v/>
      </c>
      <c r="AC5325" s="50">
        <f t="shared" si="669"/>
        <v>0</v>
      </c>
      <c r="AD5325" s="43">
        <f t="shared" si="670"/>
        <v>0</v>
      </c>
      <c r="AE5325" s="50">
        <f t="shared" si="671"/>
        <v>0</v>
      </c>
    </row>
    <row r="5326" spans="1:31">
      <c r="A5326" s="59" t="str">
        <f t="shared" si="666"/>
        <v/>
      </c>
      <c r="B5326" s="59" t="str">
        <f t="shared" si="664"/>
        <v/>
      </c>
      <c r="V5326" s="59" t="str">
        <f t="shared" si="667"/>
        <v/>
      </c>
      <c r="W5326" s="59" t="str">
        <f t="shared" si="665"/>
        <v/>
      </c>
      <c r="X5326" s="59" t="str">
        <f t="shared" si="668"/>
        <v/>
      </c>
      <c r="AC5326" s="50">
        <f t="shared" si="669"/>
        <v>0</v>
      </c>
      <c r="AD5326" s="43">
        <f t="shared" si="670"/>
        <v>0</v>
      </c>
      <c r="AE5326" s="50">
        <f t="shared" si="671"/>
        <v>0</v>
      </c>
    </row>
    <row r="5327" spans="1:31">
      <c r="A5327" s="59" t="str">
        <f t="shared" si="666"/>
        <v/>
      </c>
      <c r="B5327" s="59" t="str">
        <f t="shared" si="664"/>
        <v/>
      </c>
      <c r="V5327" s="59" t="str">
        <f t="shared" si="667"/>
        <v/>
      </c>
      <c r="W5327" s="59" t="str">
        <f t="shared" si="665"/>
        <v/>
      </c>
      <c r="X5327" s="59" t="str">
        <f t="shared" si="668"/>
        <v/>
      </c>
      <c r="AC5327" s="50">
        <f t="shared" si="669"/>
        <v>0</v>
      </c>
      <c r="AD5327" s="43">
        <f t="shared" si="670"/>
        <v>0</v>
      </c>
      <c r="AE5327" s="50">
        <f t="shared" si="671"/>
        <v>0</v>
      </c>
    </row>
    <row r="5328" spans="1:31">
      <c r="A5328" s="59" t="str">
        <f t="shared" si="666"/>
        <v/>
      </c>
      <c r="B5328" s="59" t="str">
        <f t="shared" si="664"/>
        <v/>
      </c>
      <c r="V5328" s="59" t="str">
        <f t="shared" si="667"/>
        <v/>
      </c>
      <c r="W5328" s="59" t="str">
        <f t="shared" si="665"/>
        <v/>
      </c>
      <c r="X5328" s="59" t="str">
        <f t="shared" si="668"/>
        <v/>
      </c>
      <c r="AC5328" s="50">
        <f t="shared" si="669"/>
        <v>0</v>
      </c>
      <c r="AD5328" s="43">
        <f t="shared" si="670"/>
        <v>0</v>
      </c>
      <c r="AE5328" s="50">
        <f t="shared" si="671"/>
        <v>0</v>
      </c>
    </row>
    <row r="5329" spans="1:31">
      <c r="A5329" s="59" t="str">
        <f t="shared" si="666"/>
        <v/>
      </c>
      <c r="B5329" s="59" t="str">
        <f t="shared" si="664"/>
        <v/>
      </c>
      <c r="V5329" s="59" t="str">
        <f t="shared" si="667"/>
        <v/>
      </c>
      <c r="W5329" s="59" t="str">
        <f t="shared" si="665"/>
        <v/>
      </c>
      <c r="X5329" s="59" t="str">
        <f t="shared" si="668"/>
        <v/>
      </c>
      <c r="AC5329" s="50">
        <f t="shared" si="669"/>
        <v>0</v>
      </c>
      <c r="AD5329" s="43">
        <f t="shared" si="670"/>
        <v>0</v>
      </c>
      <c r="AE5329" s="50">
        <f t="shared" si="671"/>
        <v>0</v>
      </c>
    </row>
    <row r="5330" spans="1:31">
      <c r="A5330" s="59" t="str">
        <f t="shared" si="666"/>
        <v/>
      </c>
      <c r="B5330" s="59" t="str">
        <f t="shared" si="664"/>
        <v/>
      </c>
      <c r="V5330" s="59" t="str">
        <f t="shared" si="667"/>
        <v/>
      </c>
      <c r="W5330" s="59" t="str">
        <f t="shared" si="665"/>
        <v/>
      </c>
      <c r="X5330" s="59" t="str">
        <f t="shared" si="668"/>
        <v/>
      </c>
      <c r="AC5330" s="50">
        <f t="shared" si="669"/>
        <v>0</v>
      </c>
      <c r="AD5330" s="43">
        <f t="shared" si="670"/>
        <v>0</v>
      </c>
      <c r="AE5330" s="50">
        <f t="shared" si="671"/>
        <v>0</v>
      </c>
    </row>
    <row r="5331" spans="1:31">
      <c r="A5331" s="59" t="str">
        <f t="shared" si="666"/>
        <v/>
      </c>
      <c r="B5331" s="59" t="str">
        <f t="shared" si="664"/>
        <v/>
      </c>
      <c r="V5331" s="59" t="str">
        <f t="shared" si="667"/>
        <v/>
      </c>
      <c r="W5331" s="59" t="str">
        <f t="shared" si="665"/>
        <v/>
      </c>
      <c r="X5331" s="59" t="str">
        <f t="shared" si="668"/>
        <v/>
      </c>
      <c r="AC5331" s="50">
        <f t="shared" si="669"/>
        <v>0</v>
      </c>
      <c r="AD5331" s="43">
        <f t="shared" si="670"/>
        <v>0</v>
      </c>
      <c r="AE5331" s="50">
        <f t="shared" si="671"/>
        <v>0</v>
      </c>
    </row>
    <row r="5332" spans="1:31">
      <c r="A5332" s="59" t="str">
        <f t="shared" si="666"/>
        <v/>
      </c>
      <c r="B5332" s="59" t="str">
        <f t="shared" si="664"/>
        <v/>
      </c>
      <c r="V5332" s="59" t="str">
        <f t="shared" si="667"/>
        <v/>
      </c>
      <c r="W5332" s="59" t="str">
        <f t="shared" si="665"/>
        <v/>
      </c>
      <c r="X5332" s="59" t="str">
        <f t="shared" si="668"/>
        <v/>
      </c>
      <c r="AC5332" s="50">
        <f t="shared" si="669"/>
        <v>0</v>
      </c>
      <c r="AD5332" s="43">
        <f t="shared" si="670"/>
        <v>0</v>
      </c>
      <c r="AE5332" s="50">
        <f t="shared" si="671"/>
        <v>0</v>
      </c>
    </row>
    <row r="5333" spans="1:31">
      <c r="A5333" s="59" t="str">
        <f t="shared" si="666"/>
        <v/>
      </c>
      <c r="B5333" s="59" t="str">
        <f t="shared" si="664"/>
        <v/>
      </c>
      <c r="V5333" s="59" t="str">
        <f t="shared" si="667"/>
        <v/>
      </c>
      <c r="W5333" s="59" t="str">
        <f t="shared" si="665"/>
        <v/>
      </c>
      <c r="X5333" s="59" t="str">
        <f t="shared" si="668"/>
        <v/>
      </c>
      <c r="AC5333" s="50">
        <f t="shared" si="669"/>
        <v>0</v>
      </c>
      <c r="AD5333" s="43">
        <f t="shared" si="670"/>
        <v>0</v>
      </c>
      <c r="AE5333" s="50">
        <f t="shared" si="671"/>
        <v>0</v>
      </c>
    </row>
    <row r="5334" spans="1:31">
      <c r="A5334" s="59" t="str">
        <f t="shared" si="666"/>
        <v/>
      </c>
      <c r="B5334" s="59" t="str">
        <f t="shared" si="664"/>
        <v/>
      </c>
      <c r="V5334" s="59" t="str">
        <f t="shared" si="667"/>
        <v/>
      </c>
      <c r="W5334" s="59" t="str">
        <f t="shared" si="665"/>
        <v/>
      </c>
      <c r="X5334" s="59" t="str">
        <f t="shared" si="668"/>
        <v/>
      </c>
      <c r="AC5334" s="50">
        <f t="shared" si="669"/>
        <v>0</v>
      </c>
      <c r="AD5334" s="43">
        <f t="shared" si="670"/>
        <v>0</v>
      </c>
      <c r="AE5334" s="50">
        <f t="shared" si="671"/>
        <v>0</v>
      </c>
    </row>
    <row r="5335" spans="1:31">
      <c r="A5335" s="59" t="str">
        <f t="shared" si="666"/>
        <v/>
      </c>
      <c r="B5335" s="59" t="str">
        <f t="shared" si="664"/>
        <v/>
      </c>
      <c r="V5335" s="59" t="str">
        <f t="shared" si="667"/>
        <v/>
      </c>
      <c r="W5335" s="59" t="str">
        <f t="shared" si="665"/>
        <v/>
      </c>
      <c r="X5335" s="59" t="str">
        <f t="shared" si="668"/>
        <v/>
      </c>
      <c r="AC5335" s="50">
        <f t="shared" si="669"/>
        <v>0</v>
      </c>
      <c r="AD5335" s="43">
        <f t="shared" si="670"/>
        <v>0</v>
      </c>
      <c r="AE5335" s="50">
        <f t="shared" si="671"/>
        <v>0</v>
      </c>
    </row>
    <row r="5336" spans="1:31">
      <c r="A5336" s="59" t="str">
        <f t="shared" si="666"/>
        <v/>
      </c>
      <c r="B5336" s="59" t="str">
        <f t="shared" si="664"/>
        <v/>
      </c>
      <c r="V5336" s="59" t="str">
        <f t="shared" si="667"/>
        <v/>
      </c>
      <c r="W5336" s="59" t="str">
        <f t="shared" si="665"/>
        <v/>
      </c>
      <c r="X5336" s="59" t="str">
        <f t="shared" si="668"/>
        <v/>
      </c>
      <c r="AC5336" s="50">
        <f t="shared" si="669"/>
        <v>0</v>
      </c>
      <c r="AD5336" s="43">
        <f t="shared" si="670"/>
        <v>0</v>
      </c>
      <c r="AE5336" s="50">
        <f t="shared" si="671"/>
        <v>0</v>
      </c>
    </row>
    <row r="5337" spans="1:31">
      <c r="A5337" s="59" t="str">
        <f t="shared" si="666"/>
        <v/>
      </c>
      <c r="B5337" s="59" t="str">
        <f t="shared" si="664"/>
        <v/>
      </c>
      <c r="V5337" s="59" t="str">
        <f t="shared" si="667"/>
        <v/>
      </c>
      <c r="W5337" s="59" t="str">
        <f t="shared" si="665"/>
        <v/>
      </c>
      <c r="X5337" s="59" t="str">
        <f t="shared" si="668"/>
        <v/>
      </c>
      <c r="AC5337" s="50">
        <f t="shared" si="669"/>
        <v>0</v>
      </c>
      <c r="AD5337" s="43">
        <f t="shared" si="670"/>
        <v>0</v>
      </c>
      <c r="AE5337" s="50">
        <f t="shared" si="671"/>
        <v>0</v>
      </c>
    </row>
    <row r="5338" spans="1:31">
      <c r="A5338" s="59" t="str">
        <f t="shared" si="666"/>
        <v/>
      </c>
      <c r="B5338" s="59" t="str">
        <f t="shared" si="664"/>
        <v/>
      </c>
      <c r="V5338" s="59" t="str">
        <f t="shared" si="667"/>
        <v/>
      </c>
      <c r="W5338" s="59" t="str">
        <f t="shared" si="665"/>
        <v/>
      </c>
      <c r="X5338" s="59" t="str">
        <f t="shared" si="668"/>
        <v/>
      </c>
      <c r="AC5338" s="50">
        <f t="shared" si="669"/>
        <v>0</v>
      </c>
      <c r="AD5338" s="43">
        <f t="shared" si="670"/>
        <v>0</v>
      </c>
      <c r="AE5338" s="50">
        <f t="shared" si="671"/>
        <v>0</v>
      </c>
    </row>
    <row r="5339" spans="1:31">
      <c r="A5339" s="59" t="str">
        <f t="shared" si="666"/>
        <v/>
      </c>
      <c r="B5339" s="59" t="str">
        <f t="shared" si="664"/>
        <v/>
      </c>
      <c r="V5339" s="59" t="str">
        <f t="shared" si="667"/>
        <v/>
      </c>
      <c r="W5339" s="59" t="str">
        <f t="shared" si="665"/>
        <v/>
      </c>
      <c r="X5339" s="59" t="str">
        <f t="shared" si="668"/>
        <v/>
      </c>
      <c r="AC5339" s="50">
        <f t="shared" si="669"/>
        <v>0</v>
      </c>
      <c r="AD5339" s="43">
        <f t="shared" si="670"/>
        <v>0</v>
      </c>
      <c r="AE5339" s="50">
        <f t="shared" si="671"/>
        <v>0</v>
      </c>
    </row>
    <row r="5340" spans="1:31">
      <c r="A5340" s="59" t="str">
        <f t="shared" si="666"/>
        <v/>
      </c>
      <c r="B5340" s="59" t="str">
        <f t="shared" si="664"/>
        <v/>
      </c>
      <c r="V5340" s="59" t="str">
        <f t="shared" si="667"/>
        <v/>
      </c>
      <c r="W5340" s="59" t="str">
        <f t="shared" si="665"/>
        <v/>
      </c>
      <c r="X5340" s="59" t="str">
        <f t="shared" si="668"/>
        <v/>
      </c>
      <c r="AC5340" s="50">
        <f t="shared" si="669"/>
        <v>0</v>
      </c>
      <c r="AD5340" s="43">
        <f t="shared" si="670"/>
        <v>0</v>
      </c>
      <c r="AE5340" s="50">
        <f t="shared" si="671"/>
        <v>0</v>
      </c>
    </row>
    <row r="5341" spans="1:31">
      <c r="A5341" s="59" t="str">
        <f t="shared" si="666"/>
        <v/>
      </c>
      <c r="B5341" s="59" t="str">
        <f t="shared" si="664"/>
        <v/>
      </c>
      <c r="V5341" s="59" t="str">
        <f t="shared" si="667"/>
        <v/>
      </c>
      <c r="W5341" s="59" t="str">
        <f t="shared" si="665"/>
        <v/>
      </c>
      <c r="X5341" s="59" t="str">
        <f t="shared" si="668"/>
        <v/>
      </c>
      <c r="AC5341" s="50">
        <f t="shared" si="669"/>
        <v>0</v>
      </c>
      <c r="AD5341" s="43">
        <f t="shared" si="670"/>
        <v>0</v>
      </c>
      <c r="AE5341" s="50">
        <f t="shared" si="671"/>
        <v>0</v>
      </c>
    </row>
    <row r="5342" spans="1:31">
      <c r="A5342" s="59" t="str">
        <f t="shared" si="666"/>
        <v/>
      </c>
      <c r="B5342" s="59" t="str">
        <f t="shared" si="664"/>
        <v/>
      </c>
      <c r="V5342" s="59" t="str">
        <f t="shared" si="667"/>
        <v/>
      </c>
      <c r="W5342" s="59" t="str">
        <f t="shared" si="665"/>
        <v/>
      </c>
      <c r="X5342" s="59" t="str">
        <f t="shared" si="668"/>
        <v/>
      </c>
      <c r="AC5342" s="50">
        <f t="shared" si="669"/>
        <v>0</v>
      </c>
      <c r="AD5342" s="43">
        <f t="shared" si="670"/>
        <v>0</v>
      </c>
      <c r="AE5342" s="50">
        <f t="shared" si="671"/>
        <v>0</v>
      </c>
    </row>
    <row r="5343" spans="1:31">
      <c r="A5343" s="59" t="str">
        <f t="shared" si="666"/>
        <v/>
      </c>
      <c r="B5343" s="59" t="str">
        <f t="shared" si="664"/>
        <v/>
      </c>
      <c r="V5343" s="59" t="str">
        <f t="shared" si="667"/>
        <v/>
      </c>
      <c r="W5343" s="59" t="str">
        <f t="shared" si="665"/>
        <v/>
      </c>
      <c r="X5343" s="59" t="str">
        <f t="shared" si="668"/>
        <v/>
      </c>
      <c r="AC5343" s="50">
        <f t="shared" si="669"/>
        <v>0</v>
      </c>
      <c r="AD5343" s="43">
        <f t="shared" si="670"/>
        <v>0</v>
      </c>
      <c r="AE5343" s="50">
        <f t="shared" si="671"/>
        <v>0</v>
      </c>
    </row>
    <row r="5344" spans="1:31">
      <c r="A5344" s="59" t="str">
        <f t="shared" si="666"/>
        <v/>
      </c>
      <c r="B5344" s="59" t="str">
        <f t="shared" si="664"/>
        <v/>
      </c>
      <c r="V5344" s="59" t="str">
        <f t="shared" si="667"/>
        <v/>
      </c>
      <c r="W5344" s="59" t="str">
        <f t="shared" si="665"/>
        <v/>
      </c>
      <c r="X5344" s="59" t="str">
        <f t="shared" si="668"/>
        <v/>
      </c>
      <c r="AC5344" s="50">
        <f t="shared" si="669"/>
        <v>0</v>
      </c>
      <c r="AD5344" s="43">
        <f t="shared" si="670"/>
        <v>0</v>
      </c>
      <c r="AE5344" s="50">
        <f t="shared" si="671"/>
        <v>0</v>
      </c>
    </row>
    <row r="5345" spans="1:31">
      <c r="A5345" s="59" t="str">
        <f t="shared" si="666"/>
        <v/>
      </c>
      <c r="B5345" s="59" t="str">
        <f t="shared" ref="B5345:B5408" si="672">IF(C5345&lt;&gt;"",LEFT(C5345,9),"")</f>
        <v/>
      </c>
      <c r="V5345" s="59" t="str">
        <f t="shared" si="667"/>
        <v/>
      </c>
      <c r="W5345" s="59" t="str">
        <f t="shared" si="665"/>
        <v/>
      </c>
      <c r="X5345" s="59" t="str">
        <f t="shared" si="668"/>
        <v/>
      </c>
      <c r="AC5345" s="50">
        <f t="shared" si="669"/>
        <v>0</v>
      </c>
      <c r="AD5345" s="43">
        <f t="shared" si="670"/>
        <v>0</v>
      </c>
      <c r="AE5345" s="50">
        <f t="shared" si="671"/>
        <v>0</v>
      </c>
    </row>
    <row r="5346" spans="1:31">
      <c r="A5346" s="59" t="str">
        <f t="shared" si="666"/>
        <v/>
      </c>
      <c r="B5346" s="59" t="str">
        <f t="shared" si="672"/>
        <v/>
      </c>
      <c r="V5346" s="59" t="str">
        <f t="shared" si="667"/>
        <v/>
      </c>
      <c r="W5346" s="59" t="str">
        <f t="shared" si="665"/>
        <v/>
      </c>
      <c r="X5346" s="59" t="str">
        <f t="shared" si="668"/>
        <v/>
      </c>
      <c r="AC5346" s="50">
        <f t="shared" si="669"/>
        <v>0</v>
      </c>
      <c r="AD5346" s="43">
        <f t="shared" si="670"/>
        <v>0</v>
      </c>
      <c r="AE5346" s="50">
        <f t="shared" si="671"/>
        <v>0</v>
      </c>
    </row>
    <row r="5347" spans="1:31">
      <c r="A5347" s="59" t="str">
        <f t="shared" si="666"/>
        <v/>
      </c>
      <c r="B5347" s="59" t="str">
        <f t="shared" si="672"/>
        <v/>
      </c>
      <c r="V5347" s="59" t="str">
        <f t="shared" si="667"/>
        <v/>
      </c>
      <c r="W5347" s="59" t="str">
        <f t="shared" si="665"/>
        <v/>
      </c>
      <c r="X5347" s="59" t="str">
        <f t="shared" si="668"/>
        <v/>
      </c>
      <c r="AC5347" s="50">
        <f t="shared" si="669"/>
        <v>0</v>
      </c>
      <c r="AD5347" s="43">
        <f t="shared" si="670"/>
        <v>0</v>
      </c>
      <c r="AE5347" s="50">
        <f t="shared" si="671"/>
        <v>0</v>
      </c>
    </row>
    <row r="5348" spans="1:31">
      <c r="A5348" s="59" t="str">
        <f t="shared" si="666"/>
        <v/>
      </c>
      <c r="B5348" s="59" t="str">
        <f t="shared" si="672"/>
        <v/>
      </c>
      <c r="V5348" s="59" t="str">
        <f t="shared" si="667"/>
        <v/>
      </c>
      <c r="W5348" s="59" t="str">
        <f t="shared" si="665"/>
        <v/>
      </c>
      <c r="X5348" s="59" t="str">
        <f t="shared" si="668"/>
        <v/>
      </c>
      <c r="AC5348" s="50">
        <f t="shared" si="669"/>
        <v>0</v>
      </c>
      <c r="AD5348" s="43">
        <f t="shared" si="670"/>
        <v>0</v>
      </c>
      <c r="AE5348" s="50">
        <f t="shared" si="671"/>
        <v>0</v>
      </c>
    </row>
    <row r="5349" spans="1:31">
      <c r="A5349" s="59" t="str">
        <f t="shared" si="666"/>
        <v/>
      </c>
      <c r="B5349" s="59" t="str">
        <f t="shared" si="672"/>
        <v/>
      </c>
      <c r="V5349" s="59" t="str">
        <f t="shared" si="667"/>
        <v/>
      </c>
      <c r="W5349" s="59" t="str">
        <f t="shared" si="665"/>
        <v/>
      </c>
      <c r="X5349" s="59" t="str">
        <f t="shared" si="668"/>
        <v/>
      </c>
      <c r="AC5349" s="50">
        <f t="shared" si="669"/>
        <v>0</v>
      </c>
      <c r="AD5349" s="43">
        <f t="shared" si="670"/>
        <v>0</v>
      </c>
      <c r="AE5349" s="50">
        <f t="shared" si="671"/>
        <v>0</v>
      </c>
    </row>
    <row r="5350" spans="1:31">
      <c r="A5350" s="59" t="str">
        <f t="shared" si="666"/>
        <v/>
      </c>
      <c r="B5350" s="59" t="str">
        <f t="shared" si="672"/>
        <v/>
      </c>
      <c r="V5350" s="59" t="str">
        <f t="shared" si="667"/>
        <v/>
      </c>
      <c r="W5350" s="59" t="str">
        <f t="shared" si="665"/>
        <v/>
      </c>
      <c r="X5350" s="59" t="str">
        <f t="shared" si="668"/>
        <v/>
      </c>
      <c r="AC5350" s="50">
        <f t="shared" si="669"/>
        <v>0</v>
      </c>
      <c r="AD5350" s="43">
        <f t="shared" si="670"/>
        <v>0</v>
      </c>
      <c r="AE5350" s="50">
        <f t="shared" si="671"/>
        <v>0</v>
      </c>
    </row>
    <row r="5351" spans="1:31">
      <c r="A5351" s="59" t="str">
        <f t="shared" si="666"/>
        <v/>
      </c>
      <c r="B5351" s="59" t="str">
        <f t="shared" si="672"/>
        <v/>
      </c>
      <c r="V5351" s="59" t="str">
        <f t="shared" si="667"/>
        <v/>
      </c>
      <c r="W5351" s="59" t="str">
        <f t="shared" si="665"/>
        <v/>
      </c>
      <c r="X5351" s="59" t="str">
        <f t="shared" si="668"/>
        <v/>
      </c>
      <c r="AC5351" s="50">
        <f t="shared" si="669"/>
        <v>0</v>
      </c>
      <c r="AD5351" s="43">
        <f t="shared" si="670"/>
        <v>0</v>
      </c>
      <c r="AE5351" s="50">
        <f t="shared" si="671"/>
        <v>0</v>
      </c>
    </row>
    <row r="5352" spans="1:31">
      <c r="A5352" s="59" t="str">
        <f t="shared" si="666"/>
        <v/>
      </c>
      <c r="B5352" s="59" t="str">
        <f t="shared" si="672"/>
        <v/>
      </c>
      <c r="V5352" s="59" t="str">
        <f t="shared" si="667"/>
        <v/>
      </c>
      <c r="W5352" s="59" t="str">
        <f t="shared" si="665"/>
        <v/>
      </c>
      <c r="X5352" s="59" t="str">
        <f t="shared" si="668"/>
        <v/>
      </c>
      <c r="AC5352" s="50">
        <f t="shared" si="669"/>
        <v>0</v>
      </c>
      <c r="AD5352" s="43">
        <f t="shared" si="670"/>
        <v>0</v>
      </c>
      <c r="AE5352" s="50">
        <f t="shared" si="671"/>
        <v>0</v>
      </c>
    </row>
    <row r="5353" spans="1:31">
      <c r="A5353" s="59" t="str">
        <f t="shared" si="666"/>
        <v/>
      </c>
      <c r="B5353" s="59" t="str">
        <f t="shared" si="672"/>
        <v/>
      </c>
      <c r="V5353" s="59" t="str">
        <f t="shared" si="667"/>
        <v/>
      </c>
      <c r="W5353" s="59" t="str">
        <f t="shared" si="665"/>
        <v/>
      </c>
      <c r="X5353" s="59" t="str">
        <f t="shared" si="668"/>
        <v/>
      </c>
      <c r="AC5353" s="50">
        <f t="shared" si="669"/>
        <v>0</v>
      </c>
      <c r="AD5353" s="43">
        <f t="shared" si="670"/>
        <v>0</v>
      </c>
      <c r="AE5353" s="50">
        <f t="shared" si="671"/>
        <v>0</v>
      </c>
    </row>
    <row r="5354" spans="1:31">
      <c r="A5354" s="59" t="str">
        <f t="shared" si="666"/>
        <v/>
      </c>
      <c r="B5354" s="59" t="str">
        <f t="shared" si="672"/>
        <v/>
      </c>
      <c r="V5354" s="59" t="str">
        <f t="shared" si="667"/>
        <v/>
      </c>
      <c r="W5354" s="59" t="str">
        <f t="shared" si="665"/>
        <v/>
      </c>
      <c r="X5354" s="59" t="str">
        <f t="shared" si="668"/>
        <v/>
      </c>
      <c r="AC5354" s="50">
        <f t="shared" si="669"/>
        <v>0</v>
      </c>
      <c r="AD5354" s="43">
        <f t="shared" si="670"/>
        <v>0</v>
      </c>
      <c r="AE5354" s="50">
        <f t="shared" si="671"/>
        <v>0</v>
      </c>
    </row>
    <row r="5355" spans="1:31">
      <c r="A5355" s="59" t="str">
        <f t="shared" si="666"/>
        <v/>
      </c>
      <c r="B5355" s="59" t="str">
        <f t="shared" si="672"/>
        <v/>
      </c>
      <c r="V5355" s="59" t="str">
        <f t="shared" si="667"/>
        <v/>
      </c>
      <c r="W5355" s="59" t="str">
        <f t="shared" si="665"/>
        <v/>
      </c>
      <c r="X5355" s="59" t="str">
        <f t="shared" si="668"/>
        <v/>
      </c>
      <c r="AC5355" s="50">
        <f t="shared" si="669"/>
        <v>0</v>
      </c>
      <c r="AD5355" s="43">
        <f t="shared" si="670"/>
        <v>0</v>
      </c>
      <c r="AE5355" s="50">
        <f t="shared" si="671"/>
        <v>0</v>
      </c>
    </row>
    <row r="5356" spans="1:31">
      <c r="A5356" s="59" t="str">
        <f t="shared" si="666"/>
        <v/>
      </c>
      <c r="B5356" s="59" t="str">
        <f t="shared" si="672"/>
        <v/>
      </c>
      <c r="V5356" s="59" t="str">
        <f t="shared" si="667"/>
        <v/>
      </c>
      <c r="W5356" s="59" t="str">
        <f t="shared" si="665"/>
        <v/>
      </c>
      <c r="X5356" s="59" t="str">
        <f t="shared" si="668"/>
        <v/>
      </c>
      <c r="AC5356" s="50">
        <f t="shared" si="669"/>
        <v>0</v>
      </c>
      <c r="AD5356" s="43">
        <f t="shared" si="670"/>
        <v>0</v>
      </c>
      <c r="AE5356" s="50">
        <f t="shared" si="671"/>
        <v>0</v>
      </c>
    </row>
    <row r="5357" spans="1:31">
      <c r="A5357" s="59" t="str">
        <f t="shared" si="666"/>
        <v/>
      </c>
      <c r="B5357" s="59" t="str">
        <f t="shared" si="672"/>
        <v/>
      </c>
      <c r="V5357" s="59" t="str">
        <f t="shared" si="667"/>
        <v/>
      </c>
      <c r="W5357" s="59" t="str">
        <f t="shared" si="665"/>
        <v/>
      </c>
      <c r="X5357" s="59" t="str">
        <f t="shared" si="668"/>
        <v/>
      </c>
      <c r="AC5357" s="50">
        <f t="shared" si="669"/>
        <v>0</v>
      </c>
      <c r="AD5357" s="43">
        <f t="shared" si="670"/>
        <v>0</v>
      </c>
      <c r="AE5357" s="50">
        <f t="shared" si="671"/>
        <v>0</v>
      </c>
    </row>
    <row r="5358" spans="1:31">
      <c r="A5358" s="59" t="str">
        <f t="shared" si="666"/>
        <v/>
      </c>
      <c r="B5358" s="59" t="str">
        <f t="shared" si="672"/>
        <v/>
      </c>
      <c r="V5358" s="59" t="str">
        <f t="shared" si="667"/>
        <v/>
      </c>
      <c r="W5358" s="59" t="str">
        <f t="shared" si="665"/>
        <v/>
      </c>
      <c r="X5358" s="59" t="str">
        <f t="shared" si="668"/>
        <v/>
      </c>
      <c r="AC5358" s="50">
        <f t="shared" si="669"/>
        <v>0</v>
      </c>
      <c r="AD5358" s="43">
        <f t="shared" si="670"/>
        <v>0</v>
      </c>
      <c r="AE5358" s="50">
        <f t="shared" si="671"/>
        <v>0</v>
      </c>
    </row>
    <row r="5359" spans="1:31">
      <c r="A5359" s="59" t="str">
        <f t="shared" si="666"/>
        <v/>
      </c>
      <c r="B5359" s="59" t="str">
        <f t="shared" si="672"/>
        <v/>
      </c>
      <c r="V5359" s="59" t="str">
        <f t="shared" si="667"/>
        <v/>
      </c>
      <c r="W5359" s="59" t="str">
        <f t="shared" si="665"/>
        <v/>
      </c>
      <c r="X5359" s="59" t="str">
        <f t="shared" si="668"/>
        <v/>
      </c>
      <c r="AC5359" s="50">
        <f t="shared" si="669"/>
        <v>0</v>
      </c>
      <c r="AD5359" s="43">
        <f t="shared" si="670"/>
        <v>0</v>
      </c>
      <c r="AE5359" s="50">
        <f t="shared" si="671"/>
        <v>0</v>
      </c>
    </row>
    <row r="5360" spans="1:31">
      <c r="A5360" s="59" t="str">
        <f t="shared" si="666"/>
        <v/>
      </c>
      <c r="B5360" s="59" t="str">
        <f t="shared" si="672"/>
        <v/>
      </c>
      <c r="V5360" s="59" t="str">
        <f t="shared" si="667"/>
        <v/>
      </c>
      <c r="W5360" s="59" t="str">
        <f t="shared" si="665"/>
        <v/>
      </c>
      <c r="X5360" s="59" t="str">
        <f t="shared" si="668"/>
        <v/>
      </c>
      <c r="AC5360" s="50">
        <f t="shared" si="669"/>
        <v>0</v>
      </c>
      <c r="AD5360" s="43">
        <f t="shared" si="670"/>
        <v>0</v>
      </c>
      <c r="AE5360" s="50">
        <f t="shared" si="671"/>
        <v>0</v>
      </c>
    </row>
    <row r="5361" spans="1:31">
      <c r="A5361" s="59" t="str">
        <f t="shared" si="666"/>
        <v/>
      </c>
      <c r="B5361" s="59" t="str">
        <f t="shared" si="672"/>
        <v/>
      </c>
      <c r="V5361" s="59" t="str">
        <f t="shared" si="667"/>
        <v/>
      </c>
      <c r="W5361" s="59" t="str">
        <f t="shared" si="665"/>
        <v/>
      </c>
      <c r="X5361" s="59" t="str">
        <f t="shared" si="668"/>
        <v/>
      </c>
      <c r="AC5361" s="50">
        <f t="shared" si="669"/>
        <v>0</v>
      </c>
      <c r="AD5361" s="43">
        <f t="shared" si="670"/>
        <v>0</v>
      </c>
      <c r="AE5361" s="50">
        <f t="shared" si="671"/>
        <v>0</v>
      </c>
    </row>
    <row r="5362" spans="1:31">
      <c r="A5362" s="59" t="str">
        <f t="shared" si="666"/>
        <v/>
      </c>
      <c r="B5362" s="59" t="str">
        <f t="shared" si="672"/>
        <v/>
      </c>
      <c r="V5362" s="59" t="str">
        <f t="shared" si="667"/>
        <v/>
      </c>
      <c r="W5362" s="59" t="str">
        <f t="shared" si="665"/>
        <v/>
      </c>
      <c r="X5362" s="59" t="str">
        <f t="shared" si="668"/>
        <v/>
      </c>
      <c r="AC5362" s="50">
        <f t="shared" si="669"/>
        <v>0</v>
      </c>
      <c r="AD5362" s="43">
        <f t="shared" si="670"/>
        <v>0</v>
      </c>
      <c r="AE5362" s="50">
        <f t="shared" si="671"/>
        <v>0</v>
      </c>
    </row>
    <row r="5363" spans="1:31">
      <c r="A5363" s="59" t="str">
        <f t="shared" si="666"/>
        <v/>
      </c>
      <c r="B5363" s="59" t="str">
        <f t="shared" si="672"/>
        <v/>
      </c>
      <c r="V5363" s="59" t="str">
        <f t="shared" si="667"/>
        <v/>
      </c>
      <c r="W5363" s="59" t="str">
        <f t="shared" si="665"/>
        <v/>
      </c>
      <c r="X5363" s="59" t="str">
        <f t="shared" si="668"/>
        <v/>
      </c>
      <c r="AC5363" s="50">
        <f t="shared" si="669"/>
        <v>0</v>
      </c>
      <c r="AD5363" s="43">
        <f t="shared" si="670"/>
        <v>0</v>
      </c>
      <c r="AE5363" s="50">
        <f t="shared" si="671"/>
        <v>0</v>
      </c>
    </row>
    <row r="5364" spans="1:31">
      <c r="A5364" s="59" t="str">
        <f t="shared" si="666"/>
        <v/>
      </c>
      <c r="B5364" s="59" t="str">
        <f t="shared" si="672"/>
        <v/>
      </c>
      <c r="V5364" s="59" t="str">
        <f t="shared" si="667"/>
        <v/>
      </c>
      <c r="W5364" s="59" t="str">
        <f t="shared" si="665"/>
        <v/>
      </c>
      <c r="X5364" s="59" t="str">
        <f t="shared" si="668"/>
        <v/>
      </c>
      <c r="AC5364" s="50">
        <f t="shared" si="669"/>
        <v>0</v>
      </c>
      <c r="AD5364" s="43">
        <f t="shared" si="670"/>
        <v>0</v>
      </c>
      <c r="AE5364" s="50">
        <f t="shared" si="671"/>
        <v>0</v>
      </c>
    </row>
    <row r="5365" spans="1:31">
      <c r="A5365" s="59" t="str">
        <f t="shared" si="666"/>
        <v/>
      </c>
      <c r="B5365" s="59" t="str">
        <f t="shared" si="672"/>
        <v/>
      </c>
      <c r="V5365" s="59" t="str">
        <f t="shared" si="667"/>
        <v/>
      </c>
      <c r="W5365" s="59" t="str">
        <f t="shared" si="665"/>
        <v/>
      </c>
      <c r="X5365" s="59" t="str">
        <f t="shared" si="668"/>
        <v/>
      </c>
      <c r="AC5365" s="50">
        <f t="shared" si="669"/>
        <v>0</v>
      </c>
      <c r="AD5365" s="43">
        <f t="shared" si="670"/>
        <v>0</v>
      </c>
      <c r="AE5365" s="50">
        <f t="shared" si="671"/>
        <v>0</v>
      </c>
    </row>
    <row r="5366" spans="1:31">
      <c r="A5366" s="59" t="str">
        <f t="shared" si="666"/>
        <v/>
      </c>
      <c r="B5366" s="59" t="str">
        <f t="shared" si="672"/>
        <v/>
      </c>
      <c r="V5366" s="59" t="str">
        <f t="shared" si="667"/>
        <v/>
      </c>
      <c r="W5366" s="59" t="str">
        <f t="shared" si="665"/>
        <v/>
      </c>
      <c r="X5366" s="59" t="str">
        <f t="shared" si="668"/>
        <v/>
      </c>
      <c r="AC5366" s="50">
        <f t="shared" si="669"/>
        <v>0</v>
      </c>
      <c r="AD5366" s="43">
        <f t="shared" si="670"/>
        <v>0</v>
      </c>
      <c r="AE5366" s="50">
        <f t="shared" si="671"/>
        <v>0</v>
      </c>
    </row>
    <row r="5367" spans="1:31">
      <c r="A5367" s="59" t="str">
        <f t="shared" si="666"/>
        <v/>
      </c>
      <c r="B5367" s="59" t="str">
        <f t="shared" si="672"/>
        <v/>
      </c>
      <c r="V5367" s="59" t="str">
        <f t="shared" si="667"/>
        <v/>
      </c>
      <c r="W5367" s="59" t="str">
        <f t="shared" si="665"/>
        <v/>
      </c>
      <c r="X5367" s="59" t="str">
        <f t="shared" si="668"/>
        <v/>
      </c>
      <c r="AC5367" s="50">
        <f t="shared" si="669"/>
        <v>0</v>
      </c>
      <c r="AD5367" s="43">
        <f t="shared" si="670"/>
        <v>0</v>
      </c>
      <c r="AE5367" s="50">
        <f t="shared" si="671"/>
        <v>0</v>
      </c>
    </row>
    <row r="5368" spans="1:31">
      <c r="A5368" s="59" t="str">
        <f t="shared" si="666"/>
        <v/>
      </c>
      <c r="B5368" s="59" t="str">
        <f t="shared" si="672"/>
        <v/>
      </c>
      <c r="V5368" s="59" t="str">
        <f t="shared" si="667"/>
        <v/>
      </c>
      <c r="W5368" s="59" t="str">
        <f t="shared" si="665"/>
        <v/>
      </c>
      <c r="X5368" s="59" t="str">
        <f t="shared" si="668"/>
        <v/>
      </c>
      <c r="AC5368" s="50">
        <f t="shared" si="669"/>
        <v>0</v>
      </c>
      <c r="AD5368" s="43">
        <f t="shared" si="670"/>
        <v>0</v>
      </c>
      <c r="AE5368" s="50">
        <f t="shared" si="671"/>
        <v>0</v>
      </c>
    </row>
    <row r="5369" spans="1:31">
      <c r="A5369" s="59" t="str">
        <f t="shared" si="666"/>
        <v/>
      </c>
      <c r="B5369" s="59" t="str">
        <f t="shared" si="672"/>
        <v/>
      </c>
      <c r="V5369" s="59" t="str">
        <f t="shared" si="667"/>
        <v/>
      </c>
      <c r="W5369" s="59" t="str">
        <f t="shared" si="665"/>
        <v/>
      </c>
      <c r="X5369" s="59" t="str">
        <f t="shared" si="668"/>
        <v/>
      </c>
      <c r="AC5369" s="50">
        <f t="shared" si="669"/>
        <v>0</v>
      </c>
      <c r="AD5369" s="43">
        <f t="shared" si="670"/>
        <v>0</v>
      </c>
      <c r="AE5369" s="50">
        <f t="shared" si="671"/>
        <v>0</v>
      </c>
    </row>
    <row r="5370" spans="1:31">
      <c r="A5370" s="59" t="str">
        <f t="shared" si="666"/>
        <v/>
      </c>
      <c r="B5370" s="59" t="str">
        <f t="shared" si="672"/>
        <v/>
      </c>
      <c r="V5370" s="59" t="str">
        <f t="shared" si="667"/>
        <v/>
      </c>
      <c r="W5370" s="59" t="str">
        <f t="shared" si="665"/>
        <v/>
      </c>
      <c r="X5370" s="59" t="str">
        <f t="shared" si="668"/>
        <v/>
      </c>
      <c r="AC5370" s="50">
        <f t="shared" si="669"/>
        <v>0</v>
      </c>
      <c r="AD5370" s="43">
        <f t="shared" si="670"/>
        <v>0</v>
      </c>
      <c r="AE5370" s="50">
        <f t="shared" si="671"/>
        <v>0</v>
      </c>
    </row>
    <row r="5371" spans="1:31">
      <c r="A5371" s="59" t="str">
        <f t="shared" si="666"/>
        <v/>
      </c>
      <c r="B5371" s="59" t="str">
        <f t="shared" si="672"/>
        <v/>
      </c>
      <c r="V5371" s="59" t="str">
        <f t="shared" si="667"/>
        <v/>
      </c>
      <c r="W5371" s="59" t="str">
        <f t="shared" si="665"/>
        <v/>
      </c>
      <c r="X5371" s="59" t="str">
        <f t="shared" si="668"/>
        <v/>
      </c>
      <c r="AC5371" s="50">
        <f t="shared" si="669"/>
        <v>0</v>
      </c>
      <c r="AD5371" s="43">
        <f t="shared" si="670"/>
        <v>0</v>
      </c>
      <c r="AE5371" s="50">
        <f t="shared" si="671"/>
        <v>0</v>
      </c>
    </row>
    <row r="5372" spans="1:31">
      <c r="A5372" s="59" t="str">
        <f t="shared" si="666"/>
        <v/>
      </c>
      <c r="B5372" s="59" t="str">
        <f t="shared" si="672"/>
        <v/>
      </c>
      <c r="V5372" s="59" t="str">
        <f t="shared" si="667"/>
        <v/>
      </c>
      <c r="W5372" s="59" t="str">
        <f t="shared" si="665"/>
        <v/>
      </c>
      <c r="X5372" s="59" t="str">
        <f t="shared" si="668"/>
        <v/>
      </c>
      <c r="AC5372" s="50">
        <f t="shared" si="669"/>
        <v>0</v>
      </c>
      <c r="AD5372" s="43">
        <f t="shared" si="670"/>
        <v>0</v>
      </c>
      <c r="AE5372" s="50">
        <f t="shared" si="671"/>
        <v>0</v>
      </c>
    </row>
    <row r="5373" spans="1:31">
      <c r="A5373" s="59" t="str">
        <f t="shared" si="666"/>
        <v/>
      </c>
      <c r="B5373" s="59" t="str">
        <f t="shared" si="672"/>
        <v/>
      </c>
      <c r="V5373" s="59" t="str">
        <f t="shared" si="667"/>
        <v/>
      </c>
      <c r="W5373" s="59" t="str">
        <f t="shared" si="665"/>
        <v/>
      </c>
      <c r="X5373" s="59" t="str">
        <f t="shared" si="668"/>
        <v/>
      </c>
      <c r="AC5373" s="50">
        <f t="shared" si="669"/>
        <v>0</v>
      </c>
      <c r="AD5373" s="43">
        <f t="shared" si="670"/>
        <v>0</v>
      </c>
      <c r="AE5373" s="50">
        <f t="shared" si="671"/>
        <v>0</v>
      </c>
    </row>
    <row r="5374" spans="1:31">
      <c r="A5374" s="59" t="str">
        <f t="shared" si="666"/>
        <v/>
      </c>
      <c r="B5374" s="59" t="str">
        <f t="shared" si="672"/>
        <v/>
      </c>
      <c r="V5374" s="59" t="str">
        <f t="shared" si="667"/>
        <v/>
      </c>
      <c r="W5374" s="59" t="str">
        <f t="shared" si="665"/>
        <v/>
      </c>
      <c r="X5374" s="59" t="str">
        <f t="shared" si="668"/>
        <v/>
      </c>
      <c r="AC5374" s="50">
        <f t="shared" si="669"/>
        <v>0</v>
      </c>
      <c r="AD5374" s="43">
        <f t="shared" si="670"/>
        <v>0</v>
      </c>
      <c r="AE5374" s="50">
        <f t="shared" si="671"/>
        <v>0</v>
      </c>
    </row>
    <row r="5375" spans="1:31">
      <c r="A5375" s="59" t="str">
        <f t="shared" si="666"/>
        <v/>
      </c>
      <c r="B5375" s="59" t="str">
        <f t="shared" si="672"/>
        <v/>
      </c>
      <c r="V5375" s="59" t="str">
        <f t="shared" si="667"/>
        <v/>
      </c>
      <c r="W5375" s="59" t="str">
        <f t="shared" si="665"/>
        <v/>
      </c>
      <c r="X5375" s="59" t="str">
        <f t="shared" si="668"/>
        <v/>
      </c>
      <c r="AC5375" s="50">
        <f t="shared" si="669"/>
        <v>0</v>
      </c>
      <c r="AD5375" s="43">
        <f t="shared" si="670"/>
        <v>0</v>
      </c>
      <c r="AE5375" s="50">
        <f t="shared" si="671"/>
        <v>0</v>
      </c>
    </row>
    <row r="5376" spans="1:31">
      <c r="A5376" s="59" t="str">
        <f t="shared" si="666"/>
        <v/>
      </c>
      <c r="B5376" s="59" t="str">
        <f t="shared" si="672"/>
        <v/>
      </c>
      <c r="V5376" s="59" t="str">
        <f t="shared" si="667"/>
        <v/>
      </c>
      <c r="W5376" s="59" t="str">
        <f t="shared" si="665"/>
        <v/>
      </c>
      <c r="X5376" s="59" t="str">
        <f t="shared" si="668"/>
        <v/>
      </c>
      <c r="AC5376" s="50">
        <f t="shared" si="669"/>
        <v>0</v>
      </c>
      <c r="AD5376" s="43">
        <f t="shared" si="670"/>
        <v>0</v>
      </c>
      <c r="AE5376" s="50">
        <f t="shared" si="671"/>
        <v>0</v>
      </c>
    </row>
    <row r="5377" spans="1:31">
      <c r="A5377" s="59" t="str">
        <f t="shared" si="666"/>
        <v/>
      </c>
      <c r="B5377" s="59" t="str">
        <f t="shared" si="672"/>
        <v/>
      </c>
      <c r="V5377" s="59" t="str">
        <f t="shared" si="667"/>
        <v/>
      </c>
      <c r="W5377" s="59" t="str">
        <f t="shared" si="665"/>
        <v/>
      </c>
      <c r="X5377" s="59" t="str">
        <f t="shared" si="668"/>
        <v/>
      </c>
      <c r="AC5377" s="50">
        <f t="shared" si="669"/>
        <v>0</v>
      </c>
      <c r="AD5377" s="43">
        <f t="shared" si="670"/>
        <v>0</v>
      </c>
      <c r="AE5377" s="50">
        <f t="shared" si="671"/>
        <v>0</v>
      </c>
    </row>
    <row r="5378" spans="1:31">
      <c r="A5378" s="59" t="str">
        <f t="shared" si="666"/>
        <v/>
      </c>
      <c r="B5378" s="59" t="str">
        <f t="shared" si="672"/>
        <v/>
      </c>
      <c r="V5378" s="59" t="str">
        <f t="shared" si="667"/>
        <v/>
      </c>
      <c r="W5378" s="59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59" t="str">
        <f t="shared" si="668"/>
        <v/>
      </c>
      <c r="AC5378" s="50">
        <f t="shared" si="669"/>
        <v>0</v>
      </c>
      <c r="AD5378" s="43">
        <f t="shared" si="670"/>
        <v>0</v>
      </c>
      <c r="AE5378" s="50">
        <f t="shared" si="671"/>
        <v>0</v>
      </c>
    </row>
    <row r="5379" spans="1:31">
      <c r="A5379" s="59" t="str">
        <f t="shared" ref="A5379:A5442" si="674">IF(G5379&amp;Q5379&lt;&gt;"",W5379&amp;Q5379,"")</f>
        <v/>
      </c>
      <c r="B5379" s="59" t="str">
        <f t="shared" si="672"/>
        <v/>
      </c>
      <c r="V5379" s="59" t="str">
        <f t="shared" ref="V5379:V5442" si="675">W5379&amp;H5379</f>
        <v/>
      </c>
      <c r="W5379" s="59" t="str">
        <f t="shared" si="673"/>
        <v/>
      </c>
      <c r="X5379" s="59" t="str">
        <f t="shared" ref="X5379:X5442" si="676">IF(A5379&lt;&gt;"",IFERROR(IF(FIND(" ",G5379)&gt;=1,MID(G5379,FIND(" ",G5379)+1,LEN(G5379)),""),""),"")</f>
        <v/>
      </c>
      <c r="AC5379" s="50">
        <f t="shared" ref="AC5379:AC5442" si="677">IFERROR(VALUE(MID($C5379,1,2)),0)</f>
        <v>0</v>
      </c>
      <c r="AD5379" s="43">
        <f t="shared" ref="AD5379:AD5442" si="678">IFERROR(VALUE(MID($C5379,4,3)),0)</f>
        <v>0</v>
      </c>
      <c r="AE5379" s="50">
        <f t="shared" ref="AE5379:AE5442" si="679">VALUE(RIGHT("00"&amp;AC5379,2)&amp;RIGHT("000"&amp;AD5379,3))</f>
        <v>0</v>
      </c>
    </row>
    <row r="5380" spans="1:31">
      <c r="A5380" s="59" t="str">
        <f t="shared" si="674"/>
        <v/>
      </c>
      <c r="B5380" s="59" t="str">
        <f t="shared" si="672"/>
        <v/>
      </c>
      <c r="V5380" s="59" t="str">
        <f t="shared" si="675"/>
        <v/>
      </c>
      <c r="W5380" s="59" t="str">
        <f t="shared" si="673"/>
        <v/>
      </c>
      <c r="X5380" s="59" t="str">
        <f t="shared" si="676"/>
        <v/>
      </c>
      <c r="AC5380" s="50">
        <f t="shared" si="677"/>
        <v>0</v>
      </c>
      <c r="AD5380" s="43">
        <f t="shared" si="678"/>
        <v>0</v>
      </c>
      <c r="AE5380" s="50">
        <f t="shared" si="679"/>
        <v>0</v>
      </c>
    </row>
    <row r="5381" spans="1:31">
      <c r="A5381" s="59" t="str">
        <f t="shared" si="674"/>
        <v/>
      </c>
      <c r="B5381" s="59" t="str">
        <f t="shared" si="672"/>
        <v/>
      </c>
      <c r="V5381" s="59" t="str">
        <f t="shared" si="675"/>
        <v/>
      </c>
      <c r="W5381" s="59" t="str">
        <f t="shared" si="673"/>
        <v/>
      </c>
      <c r="X5381" s="59" t="str">
        <f t="shared" si="676"/>
        <v/>
      </c>
      <c r="AC5381" s="50">
        <f t="shared" si="677"/>
        <v>0</v>
      </c>
      <c r="AD5381" s="43">
        <f t="shared" si="678"/>
        <v>0</v>
      </c>
      <c r="AE5381" s="50">
        <f t="shared" si="679"/>
        <v>0</v>
      </c>
    </row>
    <row r="5382" spans="1:31">
      <c r="A5382" s="59" t="str">
        <f t="shared" si="674"/>
        <v/>
      </c>
      <c r="B5382" s="59" t="str">
        <f t="shared" si="672"/>
        <v/>
      </c>
      <c r="V5382" s="59" t="str">
        <f t="shared" si="675"/>
        <v/>
      </c>
      <c r="W5382" s="59" t="str">
        <f t="shared" si="673"/>
        <v/>
      </c>
      <c r="X5382" s="59" t="str">
        <f t="shared" si="676"/>
        <v/>
      </c>
      <c r="AC5382" s="50">
        <f t="shared" si="677"/>
        <v>0</v>
      </c>
      <c r="AD5382" s="43">
        <f t="shared" si="678"/>
        <v>0</v>
      </c>
      <c r="AE5382" s="50">
        <f t="shared" si="679"/>
        <v>0</v>
      </c>
    </row>
    <row r="5383" spans="1:31">
      <c r="A5383" s="59" t="str">
        <f t="shared" si="674"/>
        <v/>
      </c>
      <c r="B5383" s="59" t="str">
        <f t="shared" si="672"/>
        <v/>
      </c>
      <c r="V5383" s="59" t="str">
        <f t="shared" si="675"/>
        <v/>
      </c>
      <c r="W5383" s="59" t="str">
        <f t="shared" si="673"/>
        <v/>
      </c>
      <c r="X5383" s="59" t="str">
        <f t="shared" si="676"/>
        <v/>
      </c>
      <c r="AC5383" s="50">
        <f t="shared" si="677"/>
        <v>0</v>
      </c>
      <c r="AD5383" s="43">
        <f t="shared" si="678"/>
        <v>0</v>
      </c>
      <c r="AE5383" s="50">
        <f t="shared" si="679"/>
        <v>0</v>
      </c>
    </row>
    <row r="5384" spans="1:31">
      <c r="A5384" s="59" t="str">
        <f t="shared" si="674"/>
        <v/>
      </c>
      <c r="B5384" s="59" t="str">
        <f t="shared" si="672"/>
        <v/>
      </c>
      <c r="V5384" s="59" t="str">
        <f t="shared" si="675"/>
        <v/>
      </c>
      <c r="W5384" s="59" t="str">
        <f t="shared" si="673"/>
        <v/>
      </c>
      <c r="X5384" s="59" t="str">
        <f t="shared" si="676"/>
        <v/>
      </c>
      <c r="AC5384" s="50">
        <f t="shared" si="677"/>
        <v>0</v>
      </c>
      <c r="AD5384" s="43">
        <f t="shared" si="678"/>
        <v>0</v>
      </c>
      <c r="AE5384" s="50">
        <f t="shared" si="679"/>
        <v>0</v>
      </c>
    </row>
    <row r="5385" spans="1:31">
      <c r="A5385" s="59" t="str">
        <f t="shared" si="674"/>
        <v/>
      </c>
      <c r="B5385" s="59" t="str">
        <f t="shared" si="672"/>
        <v/>
      </c>
      <c r="V5385" s="59" t="str">
        <f t="shared" si="675"/>
        <v/>
      </c>
      <c r="W5385" s="59" t="str">
        <f t="shared" si="673"/>
        <v/>
      </c>
      <c r="X5385" s="59" t="str">
        <f t="shared" si="676"/>
        <v/>
      </c>
      <c r="AC5385" s="50">
        <f t="shared" si="677"/>
        <v>0</v>
      </c>
      <c r="AD5385" s="43">
        <f t="shared" si="678"/>
        <v>0</v>
      </c>
      <c r="AE5385" s="50">
        <f t="shared" si="679"/>
        <v>0</v>
      </c>
    </row>
    <row r="5386" spans="1:31">
      <c r="A5386" s="59" t="str">
        <f t="shared" si="674"/>
        <v/>
      </c>
      <c r="B5386" s="59" t="str">
        <f t="shared" si="672"/>
        <v/>
      </c>
      <c r="V5386" s="59" t="str">
        <f t="shared" si="675"/>
        <v/>
      </c>
      <c r="W5386" s="59" t="str">
        <f t="shared" si="673"/>
        <v/>
      </c>
      <c r="X5386" s="59" t="str">
        <f t="shared" si="676"/>
        <v/>
      </c>
      <c r="AC5386" s="50">
        <f t="shared" si="677"/>
        <v>0</v>
      </c>
      <c r="AD5386" s="43">
        <f t="shared" si="678"/>
        <v>0</v>
      </c>
      <c r="AE5386" s="50">
        <f t="shared" si="679"/>
        <v>0</v>
      </c>
    </row>
    <row r="5387" spans="1:31">
      <c r="A5387" s="59" t="str">
        <f t="shared" si="674"/>
        <v/>
      </c>
      <c r="B5387" s="59" t="str">
        <f t="shared" si="672"/>
        <v/>
      </c>
      <c r="V5387" s="59" t="str">
        <f t="shared" si="675"/>
        <v/>
      </c>
      <c r="W5387" s="59" t="str">
        <f t="shared" si="673"/>
        <v/>
      </c>
      <c r="X5387" s="59" t="str">
        <f t="shared" si="676"/>
        <v/>
      </c>
      <c r="AC5387" s="50">
        <f t="shared" si="677"/>
        <v>0</v>
      </c>
      <c r="AD5387" s="43">
        <f t="shared" si="678"/>
        <v>0</v>
      </c>
      <c r="AE5387" s="50">
        <f t="shared" si="679"/>
        <v>0</v>
      </c>
    </row>
    <row r="5388" spans="1:31">
      <c r="A5388" s="59" t="str">
        <f t="shared" si="674"/>
        <v/>
      </c>
      <c r="B5388" s="59" t="str">
        <f t="shared" si="672"/>
        <v/>
      </c>
      <c r="V5388" s="59" t="str">
        <f t="shared" si="675"/>
        <v/>
      </c>
      <c r="W5388" s="59" t="str">
        <f t="shared" si="673"/>
        <v/>
      </c>
      <c r="X5388" s="59" t="str">
        <f t="shared" si="676"/>
        <v/>
      </c>
      <c r="AC5388" s="50">
        <f t="shared" si="677"/>
        <v>0</v>
      </c>
      <c r="AD5388" s="43">
        <f t="shared" si="678"/>
        <v>0</v>
      </c>
      <c r="AE5388" s="50">
        <f t="shared" si="679"/>
        <v>0</v>
      </c>
    </row>
    <row r="5389" spans="1:31">
      <c r="A5389" s="59" t="str">
        <f t="shared" si="674"/>
        <v/>
      </c>
      <c r="B5389" s="59" t="str">
        <f t="shared" si="672"/>
        <v/>
      </c>
      <c r="V5389" s="59" t="str">
        <f t="shared" si="675"/>
        <v/>
      </c>
      <c r="W5389" s="59" t="str">
        <f t="shared" si="673"/>
        <v/>
      </c>
      <c r="X5389" s="59" t="str">
        <f t="shared" si="676"/>
        <v/>
      </c>
      <c r="AC5389" s="50">
        <f t="shared" si="677"/>
        <v>0</v>
      </c>
      <c r="AD5389" s="43">
        <f t="shared" si="678"/>
        <v>0</v>
      </c>
      <c r="AE5389" s="50">
        <f t="shared" si="679"/>
        <v>0</v>
      </c>
    </row>
    <row r="5390" spans="1:31">
      <c r="A5390" s="59" t="str">
        <f t="shared" si="674"/>
        <v/>
      </c>
      <c r="B5390" s="59" t="str">
        <f t="shared" si="672"/>
        <v/>
      </c>
      <c r="V5390" s="59" t="str">
        <f t="shared" si="675"/>
        <v/>
      </c>
      <c r="W5390" s="59" t="str">
        <f t="shared" si="673"/>
        <v/>
      </c>
      <c r="X5390" s="59" t="str">
        <f t="shared" si="676"/>
        <v/>
      </c>
      <c r="AC5390" s="50">
        <f t="shared" si="677"/>
        <v>0</v>
      </c>
      <c r="AD5390" s="43">
        <f t="shared" si="678"/>
        <v>0</v>
      </c>
      <c r="AE5390" s="50">
        <f t="shared" si="679"/>
        <v>0</v>
      </c>
    </row>
    <row r="5391" spans="1:31">
      <c r="A5391" s="59" t="str">
        <f t="shared" si="674"/>
        <v/>
      </c>
      <c r="B5391" s="59" t="str">
        <f t="shared" si="672"/>
        <v/>
      </c>
      <c r="V5391" s="59" t="str">
        <f t="shared" si="675"/>
        <v/>
      </c>
      <c r="W5391" s="59" t="str">
        <f t="shared" si="673"/>
        <v/>
      </c>
      <c r="X5391" s="59" t="str">
        <f t="shared" si="676"/>
        <v/>
      </c>
      <c r="AC5391" s="50">
        <f t="shared" si="677"/>
        <v>0</v>
      </c>
      <c r="AD5391" s="43">
        <f t="shared" si="678"/>
        <v>0</v>
      </c>
      <c r="AE5391" s="50">
        <f t="shared" si="679"/>
        <v>0</v>
      </c>
    </row>
    <row r="5392" spans="1:31">
      <c r="A5392" s="59" t="str">
        <f t="shared" si="674"/>
        <v/>
      </c>
      <c r="B5392" s="59" t="str">
        <f t="shared" si="672"/>
        <v/>
      </c>
      <c r="V5392" s="59" t="str">
        <f t="shared" si="675"/>
        <v/>
      </c>
      <c r="W5392" s="59" t="str">
        <f t="shared" si="673"/>
        <v/>
      </c>
      <c r="X5392" s="59" t="str">
        <f t="shared" si="676"/>
        <v/>
      </c>
      <c r="AC5392" s="50">
        <f t="shared" si="677"/>
        <v>0</v>
      </c>
      <c r="AD5392" s="43">
        <f t="shared" si="678"/>
        <v>0</v>
      </c>
      <c r="AE5392" s="50">
        <f t="shared" si="679"/>
        <v>0</v>
      </c>
    </row>
    <row r="5393" spans="1:31">
      <c r="A5393" s="59" t="str">
        <f t="shared" si="674"/>
        <v/>
      </c>
      <c r="B5393" s="59" t="str">
        <f t="shared" si="672"/>
        <v/>
      </c>
      <c r="V5393" s="59" t="str">
        <f t="shared" si="675"/>
        <v/>
      </c>
      <c r="W5393" s="59" t="str">
        <f t="shared" si="673"/>
        <v/>
      </c>
      <c r="X5393" s="59" t="str">
        <f t="shared" si="676"/>
        <v/>
      </c>
      <c r="AC5393" s="50">
        <f t="shared" si="677"/>
        <v>0</v>
      </c>
      <c r="AD5393" s="43">
        <f t="shared" si="678"/>
        <v>0</v>
      </c>
      <c r="AE5393" s="50">
        <f t="shared" si="679"/>
        <v>0</v>
      </c>
    </row>
    <row r="5394" spans="1:31">
      <c r="A5394" s="59" t="str">
        <f t="shared" si="674"/>
        <v/>
      </c>
      <c r="B5394" s="59" t="str">
        <f t="shared" si="672"/>
        <v/>
      </c>
      <c r="V5394" s="59" t="str">
        <f t="shared" si="675"/>
        <v/>
      </c>
      <c r="W5394" s="59" t="str">
        <f t="shared" si="673"/>
        <v/>
      </c>
      <c r="X5394" s="59" t="str">
        <f t="shared" si="676"/>
        <v/>
      </c>
      <c r="AC5394" s="50">
        <f t="shared" si="677"/>
        <v>0</v>
      </c>
      <c r="AD5394" s="43">
        <f t="shared" si="678"/>
        <v>0</v>
      </c>
      <c r="AE5394" s="50">
        <f t="shared" si="679"/>
        <v>0</v>
      </c>
    </row>
    <row r="5395" spans="1:31">
      <c r="A5395" s="59" t="str">
        <f t="shared" si="674"/>
        <v/>
      </c>
      <c r="B5395" s="59" t="str">
        <f t="shared" si="672"/>
        <v/>
      </c>
      <c r="V5395" s="59" t="str">
        <f t="shared" si="675"/>
        <v/>
      </c>
      <c r="W5395" s="59" t="str">
        <f t="shared" si="673"/>
        <v/>
      </c>
      <c r="X5395" s="59" t="str">
        <f t="shared" si="676"/>
        <v/>
      </c>
      <c r="AC5395" s="50">
        <f t="shared" si="677"/>
        <v>0</v>
      </c>
      <c r="AD5395" s="43">
        <f t="shared" si="678"/>
        <v>0</v>
      </c>
      <c r="AE5395" s="50">
        <f t="shared" si="679"/>
        <v>0</v>
      </c>
    </row>
    <row r="5396" spans="1:31">
      <c r="A5396" s="59" t="str">
        <f t="shared" si="674"/>
        <v/>
      </c>
      <c r="B5396" s="59" t="str">
        <f t="shared" si="672"/>
        <v/>
      </c>
      <c r="V5396" s="59" t="str">
        <f t="shared" si="675"/>
        <v/>
      </c>
      <c r="W5396" s="59" t="str">
        <f t="shared" si="673"/>
        <v/>
      </c>
      <c r="X5396" s="59" t="str">
        <f t="shared" si="676"/>
        <v/>
      </c>
      <c r="AC5396" s="50">
        <f t="shared" si="677"/>
        <v>0</v>
      </c>
      <c r="AD5396" s="43">
        <f t="shared" si="678"/>
        <v>0</v>
      </c>
      <c r="AE5396" s="50">
        <f t="shared" si="679"/>
        <v>0</v>
      </c>
    </row>
    <row r="5397" spans="1:31">
      <c r="A5397" s="59" t="str">
        <f t="shared" si="674"/>
        <v/>
      </c>
      <c r="B5397" s="59" t="str">
        <f t="shared" si="672"/>
        <v/>
      </c>
      <c r="V5397" s="59" t="str">
        <f t="shared" si="675"/>
        <v/>
      </c>
      <c r="W5397" s="59" t="str">
        <f t="shared" si="673"/>
        <v/>
      </c>
      <c r="X5397" s="59" t="str">
        <f t="shared" si="676"/>
        <v/>
      </c>
      <c r="AC5397" s="50">
        <f t="shared" si="677"/>
        <v>0</v>
      </c>
      <c r="AD5397" s="43">
        <f t="shared" si="678"/>
        <v>0</v>
      </c>
      <c r="AE5397" s="50">
        <f t="shared" si="679"/>
        <v>0</v>
      </c>
    </row>
    <row r="5398" spans="1:31">
      <c r="A5398" s="59" t="str">
        <f t="shared" si="674"/>
        <v/>
      </c>
      <c r="B5398" s="59" t="str">
        <f t="shared" si="672"/>
        <v/>
      </c>
      <c r="V5398" s="59" t="str">
        <f t="shared" si="675"/>
        <v/>
      </c>
      <c r="W5398" s="59" t="str">
        <f t="shared" si="673"/>
        <v/>
      </c>
      <c r="X5398" s="59" t="str">
        <f t="shared" si="676"/>
        <v/>
      </c>
      <c r="AC5398" s="50">
        <f t="shared" si="677"/>
        <v>0</v>
      </c>
      <c r="AD5398" s="43">
        <f t="shared" si="678"/>
        <v>0</v>
      </c>
      <c r="AE5398" s="50">
        <f t="shared" si="679"/>
        <v>0</v>
      </c>
    </row>
    <row r="5399" spans="1:31">
      <c r="A5399" s="59" t="str">
        <f t="shared" si="674"/>
        <v/>
      </c>
      <c r="B5399" s="59" t="str">
        <f t="shared" si="672"/>
        <v/>
      </c>
      <c r="V5399" s="59" t="str">
        <f t="shared" si="675"/>
        <v/>
      </c>
      <c r="W5399" s="59" t="str">
        <f t="shared" si="673"/>
        <v/>
      </c>
      <c r="X5399" s="59" t="str">
        <f t="shared" si="676"/>
        <v/>
      </c>
      <c r="AC5399" s="50">
        <f t="shared" si="677"/>
        <v>0</v>
      </c>
      <c r="AD5399" s="43">
        <f t="shared" si="678"/>
        <v>0</v>
      </c>
      <c r="AE5399" s="50">
        <f t="shared" si="679"/>
        <v>0</v>
      </c>
    </row>
    <row r="5400" spans="1:31">
      <c r="A5400" s="59" t="str">
        <f t="shared" si="674"/>
        <v/>
      </c>
      <c r="B5400" s="59" t="str">
        <f t="shared" si="672"/>
        <v/>
      </c>
      <c r="V5400" s="59" t="str">
        <f t="shared" si="675"/>
        <v/>
      </c>
      <c r="W5400" s="59" t="str">
        <f t="shared" si="673"/>
        <v/>
      </c>
      <c r="X5400" s="59" t="str">
        <f t="shared" si="676"/>
        <v/>
      </c>
      <c r="AC5400" s="50">
        <f t="shared" si="677"/>
        <v>0</v>
      </c>
      <c r="AD5400" s="43">
        <f t="shared" si="678"/>
        <v>0</v>
      </c>
      <c r="AE5400" s="50">
        <f t="shared" si="679"/>
        <v>0</v>
      </c>
    </row>
    <row r="5401" spans="1:31">
      <c r="A5401" s="59" t="str">
        <f t="shared" si="674"/>
        <v/>
      </c>
      <c r="B5401" s="59" t="str">
        <f t="shared" si="672"/>
        <v/>
      </c>
      <c r="V5401" s="59" t="str">
        <f t="shared" si="675"/>
        <v/>
      </c>
      <c r="W5401" s="59" t="str">
        <f t="shared" si="673"/>
        <v/>
      </c>
      <c r="X5401" s="59" t="str">
        <f t="shared" si="676"/>
        <v/>
      </c>
      <c r="AC5401" s="50">
        <f t="shared" si="677"/>
        <v>0</v>
      </c>
      <c r="AD5401" s="43">
        <f t="shared" si="678"/>
        <v>0</v>
      </c>
      <c r="AE5401" s="50">
        <f t="shared" si="679"/>
        <v>0</v>
      </c>
    </row>
    <row r="5402" spans="1:31">
      <c r="A5402" s="59" t="str">
        <f t="shared" si="674"/>
        <v/>
      </c>
      <c r="B5402" s="59" t="str">
        <f t="shared" si="672"/>
        <v/>
      </c>
      <c r="V5402" s="59" t="str">
        <f t="shared" si="675"/>
        <v/>
      </c>
      <c r="W5402" s="59" t="str">
        <f t="shared" si="673"/>
        <v/>
      </c>
      <c r="X5402" s="59" t="str">
        <f t="shared" si="676"/>
        <v/>
      </c>
      <c r="AC5402" s="50">
        <f t="shared" si="677"/>
        <v>0</v>
      </c>
      <c r="AD5402" s="43">
        <f t="shared" si="678"/>
        <v>0</v>
      </c>
      <c r="AE5402" s="50">
        <f t="shared" si="679"/>
        <v>0</v>
      </c>
    </row>
    <row r="5403" spans="1:31">
      <c r="A5403" s="59" t="str">
        <f t="shared" si="674"/>
        <v/>
      </c>
      <c r="B5403" s="59" t="str">
        <f t="shared" si="672"/>
        <v/>
      </c>
      <c r="V5403" s="59" t="str">
        <f t="shared" si="675"/>
        <v/>
      </c>
      <c r="W5403" s="59" t="str">
        <f t="shared" si="673"/>
        <v/>
      </c>
      <c r="X5403" s="59" t="str">
        <f t="shared" si="676"/>
        <v/>
      </c>
      <c r="AC5403" s="50">
        <f t="shared" si="677"/>
        <v>0</v>
      </c>
      <c r="AD5403" s="43">
        <f t="shared" si="678"/>
        <v>0</v>
      </c>
      <c r="AE5403" s="50">
        <f t="shared" si="679"/>
        <v>0</v>
      </c>
    </row>
    <row r="5404" spans="1:31">
      <c r="A5404" s="59" t="str">
        <f t="shared" si="674"/>
        <v/>
      </c>
      <c r="B5404" s="59" t="str">
        <f t="shared" si="672"/>
        <v/>
      </c>
      <c r="V5404" s="59" t="str">
        <f t="shared" si="675"/>
        <v/>
      </c>
      <c r="W5404" s="59" t="str">
        <f t="shared" si="673"/>
        <v/>
      </c>
      <c r="X5404" s="59" t="str">
        <f t="shared" si="676"/>
        <v/>
      </c>
      <c r="AC5404" s="50">
        <f t="shared" si="677"/>
        <v>0</v>
      </c>
      <c r="AD5404" s="43">
        <f t="shared" si="678"/>
        <v>0</v>
      </c>
      <c r="AE5404" s="50">
        <f t="shared" si="679"/>
        <v>0</v>
      </c>
    </row>
    <row r="5405" spans="1:31">
      <c r="A5405" s="59" t="str">
        <f t="shared" si="674"/>
        <v/>
      </c>
      <c r="B5405" s="59" t="str">
        <f t="shared" si="672"/>
        <v/>
      </c>
      <c r="V5405" s="59" t="str">
        <f t="shared" si="675"/>
        <v/>
      </c>
      <c r="W5405" s="59" t="str">
        <f t="shared" si="673"/>
        <v/>
      </c>
      <c r="X5405" s="59" t="str">
        <f t="shared" si="676"/>
        <v/>
      </c>
      <c r="AC5405" s="50">
        <f t="shared" si="677"/>
        <v>0</v>
      </c>
      <c r="AD5405" s="43">
        <f t="shared" si="678"/>
        <v>0</v>
      </c>
      <c r="AE5405" s="50">
        <f t="shared" si="679"/>
        <v>0</v>
      </c>
    </row>
    <row r="5406" spans="1:31">
      <c r="A5406" s="59" t="str">
        <f t="shared" si="674"/>
        <v/>
      </c>
      <c r="B5406" s="59" t="str">
        <f t="shared" si="672"/>
        <v/>
      </c>
      <c r="V5406" s="59" t="str">
        <f t="shared" si="675"/>
        <v/>
      </c>
      <c r="W5406" s="59" t="str">
        <f t="shared" si="673"/>
        <v/>
      </c>
      <c r="X5406" s="59" t="str">
        <f t="shared" si="676"/>
        <v/>
      </c>
      <c r="AC5406" s="50">
        <f t="shared" si="677"/>
        <v>0</v>
      </c>
      <c r="AD5406" s="43">
        <f t="shared" si="678"/>
        <v>0</v>
      </c>
      <c r="AE5406" s="50">
        <f t="shared" si="679"/>
        <v>0</v>
      </c>
    </row>
    <row r="5407" spans="1:31">
      <c r="A5407" s="59" t="str">
        <f t="shared" si="674"/>
        <v/>
      </c>
      <c r="B5407" s="59" t="str">
        <f t="shared" si="672"/>
        <v/>
      </c>
      <c r="V5407" s="59" t="str">
        <f t="shared" si="675"/>
        <v/>
      </c>
      <c r="W5407" s="59" t="str">
        <f t="shared" si="673"/>
        <v/>
      </c>
      <c r="X5407" s="59" t="str">
        <f t="shared" si="676"/>
        <v/>
      </c>
      <c r="AC5407" s="50">
        <f t="shared" si="677"/>
        <v>0</v>
      </c>
      <c r="AD5407" s="43">
        <f t="shared" si="678"/>
        <v>0</v>
      </c>
      <c r="AE5407" s="50">
        <f t="shared" si="679"/>
        <v>0</v>
      </c>
    </row>
    <row r="5408" spans="1:31">
      <c r="A5408" s="59" t="str">
        <f t="shared" si="674"/>
        <v/>
      </c>
      <c r="B5408" s="59" t="str">
        <f t="shared" si="672"/>
        <v/>
      </c>
      <c r="V5408" s="59" t="str">
        <f t="shared" si="675"/>
        <v/>
      </c>
      <c r="W5408" s="59" t="str">
        <f t="shared" si="673"/>
        <v/>
      </c>
      <c r="X5408" s="59" t="str">
        <f t="shared" si="676"/>
        <v/>
      </c>
      <c r="AC5408" s="50">
        <f t="shared" si="677"/>
        <v>0</v>
      </c>
      <c r="AD5408" s="43">
        <f t="shared" si="678"/>
        <v>0</v>
      </c>
      <c r="AE5408" s="50">
        <f t="shared" si="679"/>
        <v>0</v>
      </c>
    </row>
    <row r="5409" spans="1:31">
      <c r="A5409" s="59" t="str">
        <f t="shared" si="674"/>
        <v/>
      </c>
      <c r="B5409" s="59" t="str">
        <f t="shared" ref="B5409:B5472" si="680">IF(C5409&lt;&gt;"",LEFT(C5409,9),"")</f>
        <v/>
      </c>
      <c r="V5409" s="59" t="str">
        <f t="shared" si="675"/>
        <v/>
      </c>
      <c r="W5409" s="59" t="str">
        <f t="shared" si="673"/>
        <v/>
      </c>
      <c r="X5409" s="59" t="str">
        <f t="shared" si="676"/>
        <v/>
      </c>
      <c r="AC5409" s="50">
        <f t="shared" si="677"/>
        <v>0</v>
      </c>
      <c r="AD5409" s="43">
        <f t="shared" si="678"/>
        <v>0</v>
      </c>
      <c r="AE5409" s="50">
        <f t="shared" si="679"/>
        <v>0</v>
      </c>
    </row>
    <row r="5410" spans="1:31">
      <c r="A5410" s="59" t="str">
        <f t="shared" si="674"/>
        <v/>
      </c>
      <c r="B5410" s="59" t="str">
        <f t="shared" si="680"/>
        <v/>
      </c>
      <c r="V5410" s="59" t="str">
        <f t="shared" si="675"/>
        <v/>
      </c>
      <c r="W5410" s="59" t="str">
        <f t="shared" si="673"/>
        <v/>
      </c>
      <c r="X5410" s="59" t="str">
        <f t="shared" si="676"/>
        <v/>
      </c>
      <c r="AC5410" s="50">
        <f t="shared" si="677"/>
        <v>0</v>
      </c>
      <c r="AD5410" s="43">
        <f t="shared" si="678"/>
        <v>0</v>
      </c>
      <c r="AE5410" s="50">
        <f t="shared" si="679"/>
        <v>0</v>
      </c>
    </row>
    <row r="5411" spans="1:31">
      <c r="A5411" s="59" t="str">
        <f t="shared" si="674"/>
        <v/>
      </c>
      <c r="B5411" s="59" t="str">
        <f t="shared" si="680"/>
        <v/>
      </c>
      <c r="V5411" s="59" t="str">
        <f t="shared" si="675"/>
        <v/>
      </c>
      <c r="W5411" s="59" t="str">
        <f t="shared" si="673"/>
        <v/>
      </c>
      <c r="X5411" s="59" t="str">
        <f t="shared" si="676"/>
        <v/>
      </c>
      <c r="AC5411" s="50">
        <f t="shared" si="677"/>
        <v>0</v>
      </c>
      <c r="AD5411" s="43">
        <f t="shared" si="678"/>
        <v>0</v>
      </c>
      <c r="AE5411" s="50">
        <f t="shared" si="679"/>
        <v>0</v>
      </c>
    </row>
    <row r="5412" spans="1:31">
      <c r="A5412" s="59" t="str">
        <f t="shared" si="674"/>
        <v/>
      </c>
      <c r="B5412" s="59" t="str">
        <f t="shared" si="680"/>
        <v/>
      </c>
      <c r="V5412" s="59" t="str">
        <f t="shared" si="675"/>
        <v/>
      </c>
      <c r="W5412" s="59" t="str">
        <f t="shared" si="673"/>
        <v/>
      </c>
      <c r="X5412" s="59" t="str">
        <f t="shared" si="676"/>
        <v/>
      </c>
      <c r="AC5412" s="50">
        <f t="shared" si="677"/>
        <v>0</v>
      </c>
      <c r="AD5412" s="43">
        <f t="shared" si="678"/>
        <v>0</v>
      </c>
      <c r="AE5412" s="50">
        <f t="shared" si="679"/>
        <v>0</v>
      </c>
    </row>
    <row r="5413" spans="1:31">
      <c r="A5413" s="59" t="str">
        <f t="shared" si="674"/>
        <v/>
      </c>
      <c r="B5413" s="59" t="str">
        <f t="shared" si="680"/>
        <v/>
      </c>
      <c r="V5413" s="59" t="str">
        <f t="shared" si="675"/>
        <v/>
      </c>
      <c r="W5413" s="59" t="str">
        <f t="shared" si="673"/>
        <v/>
      </c>
      <c r="X5413" s="59" t="str">
        <f t="shared" si="676"/>
        <v/>
      </c>
      <c r="AC5413" s="50">
        <f t="shared" si="677"/>
        <v>0</v>
      </c>
      <c r="AD5413" s="43">
        <f t="shared" si="678"/>
        <v>0</v>
      </c>
      <c r="AE5413" s="50">
        <f t="shared" si="679"/>
        <v>0</v>
      </c>
    </row>
    <row r="5414" spans="1:31">
      <c r="A5414" s="59" t="str">
        <f t="shared" si="674"/>
        <v/>
      </c>
      <c r="B5414" s="59" t="str">
        <f t="shared" si="680"/>
        <v/>
      </c>
      <c r="V5414" s="59" t="str">
        <f t="shared" si="675"/>
        <v/>
      </c>
      <c r="W5414" s="59" t="str">
        <f t="shared" si="673"/>
        <v/>
      </c>
      <c r="X5414" s="59" t="str">
        <f t="shared" si="676"/>
        <v/>
      </c>
      <c r="AC5414" s="50">
        <f t="shared" si="677"/>
        <v>0</v>
      </c>
      <c r="AD5414" s="43">
        <f t="shared" si="678"/>
        <v>0</v>
      </c>
      <c r="AE5414" s="50">
        <f t="shared" si="679"/>
        <v>0</v>
      </c>
    </row>
    <row r="5415" spans="1:31">
      <c r="A5415" s="59" t="str">
        <f t="shared" si="674"/>
        <v/>
      </c>
      <c r="B5415" s="59" t="str">
        <f t="shared" si="680"/>
        <v/>
      </c>
      <c r="V5415" s="59" t="str">
        <f t="shared" si="675"/>
        <v/>
      </c>
      <c r="W5415" s="59" t="str">
        <f t="shared" si="673"/>
        <v/>
      </c>
      <c r="X5415" s="59" t="str">
        <f t="shared" si="676"/>
        <v/>
      </c>
      <c r="AC5415" s="50">
        <f t="shared" si="677"/>
        <v>0</v>
      </c>
      <c r="AD5415" s="43">
        <f t="shared" si="678"/>
        <v>0</v>
      </c>
      <c r="AE5415" s="50">
        <f t="shared" si="679"/>
        <v>0</v>
      </c>
    </row>
    <row r="5416" spans="1:31">
      <c r="A5416" s="59" t="str">
        <f t="shared" si="674"/>
        <v/>
      </c>
      <c r="B5416" s="59" t="str">
        <f t="shared" si="680"/>
        <v/>
      </c>
      <c r="V5416" s="59" t="str">
        <f t="shared" si="675"/>
        <v/>
      </c>
      <c r="W5416" s="59" t="str">
        <f t="shared" si="673"/>
        <v/>
      </c>
      <c r="X5416" s="59" t="str">
        <f t="shared" si="676"/>
        <v/>
      </c>
      <c r="AC5416" s="50">
        <f t="shared" si="677"/>
        <v>0</v>
      </c>
      <c r="AD5416" s="43">
        <f t="shared" si="678"/>
        <v>0</v>
      </c>
      <c r="AE5416" s="50">
        <f t="shared" si="679"/>
        <v>0</v>
      </c>
    </row>
    <row r="5417" spans="1:31">
      <c r="A5417" s="59" t="str">
        <f t="shared" si="674"/>
        <v/>
      </c>
      <c r="B5417" s="59" t="str">
        <f t="shared" si="680"/>
        <v/>
      </c>
      <c r="V5417" s="59" t="str">
        <f t="shared" si="675"/>
        <v/>
      </c>
      <c r="W5417" s="59" t="str">
        <f t="shared" si="673"/>
        <v/>
      </c>
      <c r="X5417" s="59" t="str">
        <f t="shared" si="676"/>
        <v/>
      </c>
      <c r="AC5417" s="50">
        <f t="shared" si="677"/>
        <v>0</v>
      </c>
      <c r="AD5417" s="43">
        <f t="shared" si="678"/>
        <v>0</v>
      </c>
      <c r="AE5417" s="50">
        <f t="shared" si="679"/>
        <v>0</v>
      </c>
    </row>
    <row r="5418" spans="1:31">
      <c r="A5418" s="59" t="str">
        <f t="shared" si="674"/>
        <v/>
      </c>
      <c r="B5418" s="59" t="str">
        <f t="shared" si="680"/>
        <v/>
      </c>
      <c r="V5418" s="59" t="str">
        <f t="shared" si="675"/>
        <v/>
      </c>
      <c r="W5418" s="59" t="str">
        <f t="shared" si="673"/>
        <v/>
      </c>
      <c r="X5418" s="59" t="str">
        <f t="shared" si="676"/>
        <v/>
      </c>
      <c r="AC5418" s="50">
        <f t="shared" si="677"/>
        <v>0</v>
      </c>
      <c r="AD5418" s="43">
        <f t="shared" si="678"/>
        <v>0</v>
      </c>
      <c r="AE5418" s="50">
        <f t="shared" si="679"/>
        <v>0</v>
      </c>
    </row>
    <row r="5419" spans="1:31">
      <c r="A5419" s="59" t="str">
        <f t="shared" si="674"/>
        <v/>
      </c>
      <c r="B5419" s="59" t="str">
        <f t="shared" si="680"/>
        <v/>
      </c>
      <c r="V5419" s="59" t="str">
        <f t="shared" si="675"/>
        <v/>
      </c>
      <c r="W5419" s="59" t="str">
        <f t="shared" si="673"/>
        <v/>
      </c>
      <c r="X5419" s="59" t="str">
        <f t="shared" si="676"/>
        <v/>
      </c>
      <c r="AC5419" s="50">
        <f t="shared" si="677"/>
        <v>0</v>
      </c>
      <c r="AD5419" s="43">
        <f t="shared" si="678"/>
        <v>0</v>
      </c>
      <c r="AE5419" s="50">
        <f t="shared" si="679"/>
        <v>0</v>
      </c>
    </row>
    <row r="5420" spans="1:31">
      <c r="A5420" s="59" t="str">
        <f t="shared" si="674"/>
        <v/>
      </c>
      <c r="B5420" s="59" t="str">
        <f t="shared" si="680"/>
        <v/>
      </c>
      <c r="V5420" s="59" t="str">
        <f t="shared" si="675"/>
        <v/>
      </c>
      <c r="W5420" s="59" t="str">
        <f t="shared" si="673"/>
        <v/>
      </c>
      <c r="X5420" s="59" t="str">
        <f t="shared" si="676"/>
        <v/>
      </c>
      <c r="AC5420" s="50">
        <f t="shared" si="677"/>
        <v>0</v>
      </c>
      <c r="AD5420" s="43">
        <f t="shared" si="678"/>
        <v>0</v>
      </c>
      <c r="AE5420" s="50">
        <f t="shared" si="679"/>
        <v>0</v>
      </c>
    </row>
    <row r="5421" spans="1:31">
      <c r="A5421" s="59" t="str">
        <f t="shared" si="674"/>
        <v/>
      </c>
      <c r="B5421" s="59" t="str">
        <f t="shared" si="680"/>
        <v/>
      </c>
      <c r="V5421" s="59" t="str">
        <f t="shared" si="675"/>
        <v/>
      </c>
      <c r="W5421" s="59" t="str">
        <f t="shared" si="673"/>
        <v/>
      </c>
      <c r="X5421" s="59" t="str">
        <f t="shared" si="676"/>
        <v/>
      </c>
      <c r="AC5421" s="50">
        <f t="shared" si="677"/>
        <v>0</v>
      </c>
      <c r="AD5421" s="43">
        <f t="shared" si="678"/>
        <v>0</v>
      </c>
      <c r="AE5421" s="50">
        <f t="shared" si="679"/>
        <v>0</v>
      </c>
    </row>
    <row r="5422" spans="1:31">
      <c r="A5422" s="59" t="str">
        <f t="shared" si="674"/>
        <v/>
      </c>
      <c r="B5422" s="59" t="str">
        <f t="shared" si="680"/>
        <v/>
      </c>
      <c r="V5422" s="59" t="str">
        <f t="shared" si="675"/>
        <v/>
      </c>
      <c r="W5422" s="59" t="str">
        <f t="shared" si="673"/>
        <v/>
      </c>
      <c r="X5422" s="59" t="str">
        <f t="shared" si="676"/>
        <v/>
      </c>
      <c r="AC5422" s="50">
        <f t="shared" si="677"/>
        <v>0</v>
      </c>
      <c r="AD5422" s="43">
        <f t="shared" si="678"/>
        <v>0</v>
      </c>
      <c r="AE5422" s="50">
        <f t="shared" si="679"/>
        <v>0</v>
      </c>
    </row>
    <row r="5423" spans="1:31">
      <c r="A5423" s="59" t="str">
        <f t="shared" si="674"/>
        <v/>
      </c>
      <c r="B5423" s="59" t="str">
        <f t="shared" si="680"/>
        <v/>
      </c>
      <c r="V5423" s="59" t="str">
        <f t="shared" si="675"/>
        <v/>
      </c>
      <c r="W5423" s="59" t="str">
        <f t="shared" si="673"/>
        <v/>
      </c>
      <c r="X5423" s="59" t="str">
        <f t="shared" si="676"/>
        <v/>
      </c>
      <c r="AC5423" s="50">
        <f t="shared" si="677"/>
        <v>0</v>
      </c>
      <c r="AD5423" s="43">
        <f t="shared" si="678"/>
        <v>0</v>
      </c>
      <c r="AE5423" s="50">
        <f t="shared" si="679"/>
        <v>0</v>
      </c>
    </row>
    <row r="5424" spans="1:31">
      <c r="A5424" s="59" t="str">
        <f t="shared" si="674"/>
        <v/>
      </c>
      <c r="B5424" s="59" t="str">
        <f t="shared" si="680"/>
        <v/>
      </c>
      <c r="V5424" s="59" t="str">
        <f t="shared" si="675"/>
        <v/>
      </c>
      <c r="W5424" s="59" t="str">
        <f t="shared" si="673"/>
        <v/>
      </c>
      <c r="X5424" s="59" t="str">
        <f t="shared" si="676"/>
        <v/>
      </c>
      <c r="AC5424" s="50">
        <f t="shared" si="677"/>
        <v>0</v>
      </c>
      <c r="AD5424" s="43">
        <f t="shared" si="678"/>
        <v>0</v>
      </c>
      <c r="AE5424" s="50">
        <f t="shared" si="679"/>
        <v>0</v>
      </c>
    </row>
    <row r="5425" spans="1:31">
      <c r="A5425" s="59" t="str">
        <f t="shared" si="674"/>
        <v/>
      </c>
      <c r="B5425" s="59" t="str">
        <f t="shared" si="680"/>
        <v/>
      </c>
      <c r="V5425" s="59" t="str">
        <f t="shared" si="675"/>
        <v/>
      </c>
      <c r="W5425" s="59" t="str">
        <f t="shared" si="673"/>
        <v/>
      </c>
      <c r="X5425" s="59" t="str">
        <f t="shared" si="676"/>
        <v/>
      </c>
      <c r="AC5425" s="50">
        <f t="shared" si="677"/>
        <v>0</v>
      </c>
      <c r="AD5425" s="43">
        <f t="shared" si="678"/>
        <v>0</v>
      </c>
      <c r="AE5425" s="50">
        <f t="shared" si="679"/>
        <v>0</v>
      </c>
    </row>
    <row r="5426" spans="1:31">
      <c r="A5426" s="59" t="str">
        <f t="shared" si="674"/>
        <v/>
      </c>
      <c r="B5426" s="59" t="str">
        <f t="shared" si="680"/>
        <v/>
      </c>
      <c r="V5426" s="59" t="str">
        <f t="shared" si="675"/>
        <v/>
      </c>
      <c r="W5426" s="59" t="str">
        <f t="shared" si="673"/>
        <v/>
      </c>
      <c r="X5426" s="59" t="str">
        <f t="shared" si="676"/>
        <v/>
      </c>
      <c r="AC5426" s="50">
        <f t="shared" si="677"/>
        <v>0</v>
      </c>
      <c r="AD5426" s="43">
        <f t="shared" si="678"/>
        <v>0</v>
      </c>
      <c r="AE5426" s="50">
        <f t="shared" si="679"/>
        <v>0</v>
      </c>
    </row>
    <row r="5427" spans="1:31">
      <c r="A5427" s="59" t="str">
        <f t="shared" si="674"/>
        <v/>
      </c>
      <c r="B5427" s="59" t="str">
        <f t="shared" si="680"/>
        <v/>
      </c>
      <c r="V5427" s="59" t="str">
        <f t="shared" si="675"/>
        <v/>
      </c>
      <c r="W5427" s="59" t="str">
        <f t="shared" si="673"/>
        <v/>
      </c>
      <c r="X5427" s="59" t="str">
        <f t="shared" si="676"/>
        <v/>
      </c>
      <c r="AC5427" s="50">
        <f t="shared" si="677"/>
        <v>0</v>
      </c>
      <c r="AD5427" s="43">
        <f t="shared" si="678"/>
        <v>0</v>
      </c>
      <c r="AE5427" s="50">
        <f t="shared" si="679"/>
        <v>0</v>
      </c>
    </row>
    <row r="5428" spans="1:31">
      <c r="A5428" s="59" t="str">
        <f t="shared" si="674"/>
        <v/>
      </c>
      <c r="B5428" s="59" t="str">
        <f t="shared" si="680"/>
        <v/>
      </c>
      <c r="V5428" s="59" t="str">
        <f t="shared" si="675"/>
        <v/>
      </c>
      <c r="W5428" s="59" t="str">
        <f t="shared" si="673"/>
        <v/>
      </c>
      <c r="X5428" s="59" t="str">
        <f t="shared" si="676"/>
        <v/>
      </c>
      <c r="AC5428" s="50">
        <f t="shared" si="677"/>
        <v>0</v>
      </c>
      <c r="AD5428" s="43">
        <f t="shared" si="678"/>
        <v>0</v>
      </c>
      <c r="AE5428" s="50">
        <f t="shared" si="679"/>
        <v>0</v>
      </c>
    </row>
    <row r="5429" spans="1:31">
      <c r="A5429" s="59" t="str">
        <f t="shared" si="674"/>
        <v/>
      </c>
      <c r="B5429" s="59" t="str">
        <f t="shared" si="680"/>
        <v/>
      </c>
      <c r="V5429" s="59" t="str">
        <f t="shared" si="675"/>
        <v/>
      </c>
      <c r="W5429" s="59" t="str">
        <f t="shared" si="673"/>
        <v/>
      </c>
      <c r="X5429" s="59" t="str">
        <f t="shared" si="676"/>
        <v/>
      </c>
      <c r="AC5429" s="50">
        <f t="shared" si="677"/>
        <v>0</v>
      </c>
      <c r="AD5429" s="43">
        <f t="shared" si="678"/>
        <v>0</v>
      </c>
      <c r="AE5429" s="50">
        <f t="shared" si="679"/>
        <v>0</v>
      </c>
    </row>
    <row r="5430" spans="1:31">
      <c r="A5430" s="59" t="str">
        <f t="shared" si="674"/>
        <v/>
      </c>
      <c r="B5430" s="59" t="str">
        <f t="shared" si="680"/>
        <v/>
      </c>
      <c r="V5430" s="59" t="str">
        <f t="shared" si="675"/>
        <v/>
      </c>
      <c r="W5430" s="59" t="str">
        <f t="shared" si="673"/>
        <v/>
      </c>
      <c r="X5430" s="59" t="str">
        <f t="shared" si="676"/>
        <v/>
      </c>
      <c r="AC5430" s="50">
        <f t="shared" si="677"/>
        <v>0</v>
      </c>
      <c r="AD5430" s="43">
        <f t="shared" si="678"/>
        <v>0</v>
      </c>
      <c r="AE5430" s="50">
        <f t="shared" si="679"/>
        <v>0</v>
      </c>
    </row>
    <row r="5431" spans="1:31">
      <c r="A5431" s="59" t="str">
        <f t="shared" si="674"/>
        <v/>
      </c>
      <c r="B5431" s="59" t="str">
        <f t="shared" si="680"/>
        <v/>
      </c>
      <c r="V5431" s="59" t="str">
        <f t="shared" si="675"/>
        <v/>
      </c>
      <c r="W5431" s="59" t="str">
        <f t="shared" si="673"/>
        <v/>
      </c>
      <c r="X5431" s="59" t="str">
        <f t="shared" si="676"/>
        <v/>
      </c>
      <c r="AC5431" s="50">
        <f t="shared" si="677"/>
        <v>0</v>
      </c>
      <c r="AD5431" s="43">
        <f t="shared" si="678"/>
        <v>0</v>
      </c>
      <c r="AE5431" s="50">
        <f t="shared" si="679"/>
        <v>0</v>
      </c>
    </row>
    <row r="5432" spans="1:31">
      <c r="A5432" s="59" t="str">
        <f t="shared" si="674"/>
        <v/>
      </c>
      <c r="B5432" s="59" t="str">
        <f t="shared" si="680"/>
        <v/>
      </c>
      <c r="V5432" s="59" t="str">
        <f t="shared" si="675"/>
        <v/>
      </c>
      <c r="W5432" s="59" t="str">
        <f t="shared" si="673"/>
        <v/>
      </c>
      <c r="X5432" s="59" t="str">
        <f t="shared" si="676"/>
        <v/>
      </c>
      <c r="AC5432" s="50">
        <f t="shared" si="677"/>
        <v>0</v>
      </c>
      <c r="AD5432" s="43">
        <f t="shared" si="678"/>
        <v>0</v>
      </c>
      <c r="AE5432" s="50">
        <f t="shared" si="679"/>
        <v>0</v>
      </c>
    </row>
    <row r="5433" spans="1:31">
      <c r="A5433" s="59" t="str">
        <f t="shared" si="674"/>
        <v/>
      </c>
      <c r="B5433" s="59" t="str">
        <f t="shared" si="680"/>
        <v/>
      </c>
      <c r="V5433" s="59" t="str">
        <f t="shared" si="675"/>
        <v/>
      </c>
      <c r="W5433" s="59" t="str">
        <f t="shared" si="673"/>
        <v/>
      </c>
      <c r="X5433" s="59" t="str">
        <f t="shared" si="676"/>
        <v/>
      </c>
      <c r="AC5433" s="50">
        <f t="shared" si="677"/>
        <v>0</v>
      </c>
      <c r="AD5433" s="43">
        <f t="shared" si="678"/>
        <v>0</v>
      </c>
      <c r="AE5433" s="50">
        <f t="shared" si="679"/>
        <v>0</v>
      </c>
    </row>
    <row r="5434" spans="1:31">
      <c r="A5434" s="59" t="str">
        <f t="shared" si="674"/>
        <v/>
      </c>
      <c r="B5434" s="59" t="str">
        <f t="shared" si="680"/>
        <v/>
      </c>
      <c r="V5434" s="59" t="str">
        <f t="shared" si="675"/>
        <v/>
      </c>
      <c r="W5434" s="59" t="str">
        <f t="shared" si="673"/>
        <v/>
      </c>
      <c r="X5434" s="59" t="str">
        <f t="shared" si="676"/>
        <v/>
      </c>
      <c r="AC5434" s="50">
        <f t="shared" si="677"/>
        <v>0</v>
      </c>
      <c r="AD5434" s="43">
        <f t="shared" si="678"/>
        <v>0</v>
      </c>
      <c r="AE5434" s="50">
        <f t="shared" si="679"/>
        <v>0</v>
      </c>
    </row>
    <row r="5435" spans="1:31">
      <c r="A5435" s="59" t="str">
        <f t="shared" si="674"/>
        <v/>
      </c>
      <c r="B5435" s="59" t="str">
        <f t="shared" si="680"/>
        <v/>
      </c>
      <c r="V5435" s="59" t="str">
        <f t="shared" si="675"/>
        <v/>
      </c>
      <c r="W5435" s="59" t="str">
        <f t="shared" si="673"/>
        <v/>
      </c>
      <c r="X5435" s="59" t="str">
        <f t="shared" si="676"/>
        <v/>
      </c>
      <c r="AC5435" s="50">
        <f t="shared" si="677"/>
        <v>0</v>
      </c>
      <c r="AD5435" s="43">
        <f t="shared" si="678"/>
        <v>0</v>
      </c>
      <c r="AE5435" s="50">
        <f t="shared" si="679"/>
        <v>0</v>
      </c>
    </row>
    <row r="5436" spans="1:31">
      <c r="A5436" s="59" t="str">
        <f t="shared" si="674"/>
        <v/>
      </c>
      <c r="B5436" s="59" t="str">
        <f t="shared" si="680"/>
        <v/>
      </c>
      <c r="V5436" s="59" t="str">
        <f t="shared" si="675"/>
        <v/>
      </c>
      <c r="W5436" s="59" t="str">
        <f t="shared" si="673"/>
        <v/>
      </c>
      <c r="X5436" s="59" t="str">
        <f t="shared" si="676"/>
        <v/>
      </c>
      <c r="AC5436" s="50">
        <f t="shared" si="677"/>
        <v>0</v>
      </c>
      <c r="AD5436" s="43">
        <f t="shared" si="678"/>
        <v>0</v>
      </c>
      <c r="AE5436" s="50">
        <f t="shared" si="679"/>
        <v>0</v>
      </c>
    </row>
    <row r="5437" spans="1:31">
      <c r="A5437" s="59" t="str">
        <f t="shared" si="674"/>
        <v/>
      </c>
      <c r="B5437" s="59" t="str">
        <f t="shared" si="680"/>
        <v/>
      </c>
      <c r="V5437" s="59" t="str">
        <f t="shared" si="675"/>
        <v/>
      </c>
      <c r="W5437" s="59" t="str">
        <f t="shared" si="673"/>
        <v/>
      </c>
      <c r="X5437" s="59" t="str">
        <f t="shared" si="676"/>
        <v/>
      </c>
      <c r="AC5437" s="50">
        <f t="shared" si="677"/>
        <v>0</v>
      </c>
      <c r="AD5437" s="43">
        <f t="shared" si="678"/>
        <v>0</v>
      </c>
      <c r="AE5437" s="50">
        <f t="shared" si="679"/>
        <v>0</v>
      </c>
    </row>
    <row r="5438" spans="1:31">
      <c r="A5438" s="59" t="str">
        <f t="shared" si="674"/>
        <v/>
      </c>
      <c r="B5438" s="59" t="str">
        <f t="shared" si="680"/>
        <v/>
      </c>
      <c r="V5438" s="59" t="str">
        <f t="shared" si="675"/>
        <v/>
      </c>
      <c r="W5438" s="59" t="str">
        <f t="shared" si="673"/>
        <v/>
      </c>
      <c r="X5438" s="59" t="str">
        <f t="shared" si="676"/>
        <v/>
      </c>
      <c r="AC5438" s="50">
        <f t="shared" si="677"/>
        <v>0</v>
      </c>
      <c r="AD5438" s="43">
        <f t="shared" si="678"/>
        <v>0</v>
      </c>
      <c r="AE5438" s="50">
        <f t="shared" si="679"/>
        <v>0</v>
      </c>
    </row>
    <row r="5439" spans="1:31">
      <c r="A5439" s="59" t="str">
        <f t="shared" si="674"/>
        <v/>
      </c>
      <c r="B5439" s="59" t="str">
        <f t="shared" si="680"/>
        <v/>
      </c>
      <c r="V5439" s="59" t="str">
        <f t="shared" si="675"/>
        <v/>
      </c>
      <c r="W5439" s="59" t="str">
        <f t="shared" si="673"/>
        <v/>
      </c>
      <c r="X5439" s="59" t="str">
        <f t="shared" si="676"/>
        <v/>
      </c>
      <c r="AC5439" s="50">
        <f t="shared" si="677"/>
        <v>0</v>
      </c>
      <c r="AD5439" s="43">
        <f t="shared" si="678"/>
        <v>0</v>
      </c>
      <c r="AE5439" s="50">
        <f t="shared" si="679"/>
        <v>0</v>
      </c>
    </row>
    <row r="5440" spans="1:31">
      <c r="A5440" s="59" t="str">
        <f t="shared" si="674"/>
        <v/>
      </c>
      <c r="B5440" s="59" t="str">
        <f t="shared" si="680"/>
        <v/>
      </c>
      <c r="V5440" s="59" t="str">
        <f t="shared" si="675"/>
        <v/>
      </c>
      <c r="W5440" s="59" t="str">
        <f t="shared" si="673"/>
        <v/>
      </c>
      <c r="X5440" s="59" t="str">
        <f t="shared" si="676"/>
        <v/>
      </c>
      <c r="AC5440" s="50">
        <f t="shared" si="677"/>
        <v>0</v>
      </c>
      <c r="AD5440" s="43">
        <f t="shared" si="678"/>
        <v>0</v>
      </c>
      <c r="AE5440" s="50">
        <f t="shared" si="679"/>
        <v>0</v>
      </c>
    </row>
    <row r="5441" spans="1:31">
      <c r="A5441" s="59" t="str">
        <f t="shared" si="674"/>
        <v/>
      </c>
      <c r="B5441" s="59" t="str">
        <f t="shared" si="680"/>
        <v/>
      </c>
      <c r="V5441" s="59" t="str">
        <f t="shared" si="675"/>
        <v/>
      </c>
      <c r="W5441" s="59" t="str">
        <f t="shared" si="673"/>
        <v/>
      </c>
      <c r="X5441" s="59" t="str">
        <f t="shared" si="676"/>
        <v/>
      </c>
      <c r="AC5441" s="50">
        <f t="shared" si="677"/>
        <v>0</v>
      </c>
      <c r="AD5441" s="43">
        <f t="shared" si="678"/>
        <v>0</v>
      </c>
      <c r="AE5441" s="50">
        <f t="shared" si="679"/>
        <v>0</v>
      </c>
    </row>
    <row r="5442" spans="1:31">
      <c r="A5442" s="59" t="str">
        <f t="shared" si="674"/>
        <v/>
      </c>
      <c r="B5442" s="59" t="str">
        <f t="shared" si="680"/>
        <v/>
      </c>
      <c r="V5442" s="59" t="str">
        <f t="shared" si="675"/>
        <v/>
      </c>
      <c r="W5442" s="59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59" t="str">
        <f t="shared" si="676"/>
        <v/>
      </c>
      <c r="AC5442" s="50">
        <f t="shared" si="677"/>
        <v>0</v>
      </c>
      <c r="AD5442" s="43">
        <f t="shared" si="678"/>
        <v>0</v>
      </c>
      <c r="AE5442" s="50">
        <f t="shared" si="679"/>
        <v>0</v>
      </c>
    </row>
    <row r="5443" spans="1:31">
      <c r="A5443" s="59" t="str">
        <f t="shared" ref="A5443:A5506" si="682">IF(G5443&amp;Q5443&lt;&gt;"",W5443&amp;Q5443,"")</f>
        <v/>
      </c>
      <c r="B5443" s="59" t="str">
        <f t="shared" si="680"/>
        <v/>
      </c>
      <c r="V5443" s="59" t="str">
        <f t="shared" ref="V5443:V5506" si="683">W5443&amp;H5443</f>
        <v/>
      </c>
      <c r="W5443" s="59" t="str">
        <f t="shared" si="681"/>
        <v/>
      </c>
      <c r="X5443" s="59" t="str">
        <f t="shared" ref="X5443:X5506" si="684">IF(A5443&lt;&gt;"",IFERROR(IF(FIND(" ",G5443)&gt;=1,MID(G5443,FIND(" ",G5443)+1,LEN(G5443)),""),""),"")</f>
        <v/>
      </c>
      <c r="AC5443" s="50">
        <f t="shared" ref="AC5443:AC5506" si="685">IFERROR(VALUE(MID($C5443,1,2)),0)</f>
        <v>0</v>
      </c>
      <c r="AD5443" s="43">
        <f t="shared" ref="AD5443:AD5506" si="686">IFERROR(VALUE(MID($C5443,4,3)),0)</f>
        <v>0</v>
      </c>
      <c r="AE5443" s="50">
        <f t="shared" ref="AE5443:AE5506" si="687">VALUE(RIGHT("00"&amp;AC5443,2)&amp;RIGHT("000"&amp;AD5443,3))</f>
        <v>0</v>
      </c>
    </row>
    <row r="5444" spans="1:31">
      <c r="A5444" s="59" t="str">
        <f t="shared" si="682"/>
        <v/>
      </c>
      <c r="B5444" s="59" t="str">
        <f t="shared" si="680"/>
        <v/>
      </c>
      <c r="V5444" s="59" t="str">
        <f t="shared" si="683"/>
        <v/>
      </c>
      <c r="W5444" s="59" t="str">
        <f t="shared" si="681"/>
        <v/>
      </c>
      <c r="X5444" s="59" t="str">
        <f t="shared" si="684"/>
        <v/>
      </c>
      <c r="AC5444" s="50">
        <f t="shared" si="685"/>
        <v>0</v>
      </c>
      <c r="AD5444" s="43">
        <f t="shared" si="686"/>
        <v>0</v>
      </c>
      <c r="AE5444" s="50">
        <f t="shared" si="687"/>
        <v>0</v>
      </c>
    </row>
    <row r="5445" spans="1:31">
      <c r="A5445" s="59" t="str">
        <f t="shared" si="682"/>
        <v/>
      </c>
      <c r="B5445" s="59" t="str">
        <f t="shared" si="680"/>
        <v/>
      </c>
      <c r="V5445" s="59" t="str">
        <f t="shared" si="683"/>
        <v/>
      </c>
      <c r="W5445" s="59" t="str">
        <f t="shared" si="681"/>
        <v/>
      </c>
      <c r="X5445" s="59" t="str">
        <f t="shared" si="684"/>
        <v/>
      </c>
      <c r="AC5445" s="50">
        <f t="shared" si="685"/>
        <v>0</v>
      </c>
      <c r="AD5445" s="43">
        <f t="shared" si="686"/>
        <v>0</v>
      </c>
      <c r="AE5445" s="50">
        <f t="shared" si="687"/>
        <v>0</v>
      </c>
    </row>
    <row r="5446" spans="1:31">
      <c r="A5446" s="59" t="str">
        <f t="shared" si="682"/>
        <v/>
      </c>
      <c r="B5446" s="59" t="str">
        <f t="shared" si="680"/>
        <v/>
      </c>
      <c r="V5446" s="59" t="str">
        <f t="shared" si="683"/>
        <v/>
      </c>
      <c r="W5446" s="59" t="str">
        <f t="shared" si="681"/>
        <v/>
      </c>
      <c r="X5446" s="59" t="str">
        <f t="shared" si="684"/>
        <v/>
      </c>
      <c r="AC5446" s="50">
        <f t="shared" si="685"/>
        <v>0</v>
      </c>
      <c r="AD5446" s="43">
        <f t="shared" si="686"/>
        <v>0</v>
      </c>
      <c r="AE5446" s="50">
        <f t="shared" si="687"/>
        <v>0</v>
      </c>
    </row>
    <row r="5447" spans="1:31">
      <c r="A5447" s="59" t="str">
        <f t="shared" si="682"/>
        <v/>
      </c>
      <c r="B5447" s="59" t="str">
        <f t="shared" si="680"/>
        <v/>
      </c>
      <c r="V5447" s="59" t="str">
        <f t="shared" si="683"/>
        <v/>
      </c>
      <c r="W5447" s="59" t="str">
        <f t="shared" si="681"/>
        <v/>
      </c>
      <c r="X5447" s="59" t="str">
        <f t="shared" si="684"/>
        <v/>
      </c>
      <c r="AC5447" s="50">
        <f t="shared" si="685"/>
        <v>0</v>
      </c>
      <c r="AD5447" s="43">
        <f t="shared" si="686"/>
        <v>0</v>
      </c>
      <c r="AE5447" s="50">
        <f t="shared" si="687"/>
        <v>0</v>
      </c>
    </row>
    <row r="5448" spans="1:31">
      <c r="A5448" s="59" t="str">
        <f t="shared" si="682"/>
        <v/>
      </c>
      <c r="B5448" s="59" t="str">
        <f t="shared" si="680"/>
        <v/>
      </c>
      <c r="V5448" s="59" t="str">
        <f t="shared" si="683"/>
        <v/>
      </c>
      <c r="W5448" s="59" t="str">
        <f t="shared" si="681"/>
        <v/>
      </c>
      <c r="X5448" s="59" t="str">
        <f t="shared" si="684"/>
        <v/>
      </c>
      <c r="AC5448" s="50">
        <f t="shared" si="685"/>
        <v>0</v>
      </c>
      <c r="AD5448" s="43">
        <f t="shared" si="686"/>
        <v>0</v>
      </c>
      <c r="AE5448" s="50">
        <f t="shared" si="687"/>
        <v>0</v>
      </c>
    </row>
    <row r="5449" spans="1:31">
      <c r="A5449" s="59" t="str">
        <f t="shared" si="682"/>
        <v/>
      </c>
      <c r="B5449" s="59" t="str">
        <f t="shared" si="680"/>
        <v/>
      </c>
      <c r="V5449" s="59" t="str">
        <f t="shared" si="683"/>
        <v/>
      </c>
      <c r="W5449" s="59" t="str">
        <f t="shared" si="681"/>
        <v/>
      </c>
      <c r="X5449" s="59" t="str">
        <f t="shared" si="684"/>
        <v/>
      </c>
      <c r="AC5449" s="50">
        <f t="shared" si="685"/>
        <v>0</v>
      </c>
      <c r="AD5449" s="43">
        <f t="shared" si="686"/>
        <v>0</v>
      </c>
      <c r="AE5449" s="50">
        <f t="shared" si="687"/>
        <v>0</v>
      </c>
    </row>
    <row r="5450" spans="1:31">
      <c r="A5450" s="59" t="str">
        <f t="shared" si="682"/>
        <v/>
      </c>
      <c r="B5450" s="59" t="str">
        <f t="shared" si="680"/>
        <v/>
      </c>
      <c r="V5450" s="59" t="str">
        <f t="shared" si="683"/>
        <v/>
      </c>
      <c r="W5450" s="59" t="str">
        <f t="shared" si="681"/>
        <v/>
      </c>
      <c r="X5450" s="59" t="str">
        <f t="shared" si="684"/>
        <v/>
      </c>
      <c r="AC5450" s="50">
        <f t="shared" si="685"/>
        <v>0</v>
      </c>
      <c r="AD5450" s="43">
        <f t="shared" si="686"/>
        <v>0</v>
      </c>
      <c r="AE5450" s="50">
        <f t="shared" si="687"/>
        <v>0</v>
      </c>
    </row>
    <row r="5451" spans="1:31">
      <c r="A5451" s="59" t="str">
        <f t="shared" si="682"/>
        <v/>
      </c>
      <c r="B5451" s="59" t="str">
        <f t="shared" si="680"/>
        <v/>
      </c>
      <c r="V5451" s="59" t="str">
        <f t="shared" si="683"/>
        <v/>
      </c>
      <c r="W5451" s="59" t="str">
        <f t="shared" si="681"/>
        <v/>
      </c>
      <c r="X5451" s="59" t="str">
        <f t="shared" si="684"/>
        <v/>
      </c>
      <c r="AC5451" s="50">
        <f t="shared" si="685"/>
        <v>0</v>
      </c>
      <c r="AD5451" s="43">
        <f t="shared" si="686"/>
        <v>0</v>
      </c>
      <c r="AE5451" s="50">
        <f t="shared" si="687"/>
        <v>0</v>
      </c>
    </row>
    <row r="5452" spans="1:31">
      <c r="A5452" s="59" t="str">
        <f t="shared" si="682"/>
        <v/>
      </c>
      <c r="B5452" s="59" t="str">
        <f t="shared" si="680"/>
        <v/>
      </c>
      <c r="V5452" s="59" t="str">
        <f t="shared" si="683"/>
        <v/>
      </c>
      <c r="W5452" s="59" t="str">
        <f t="shared" si="681"/>
        <v/>
      </c>
      <c r="X5452" s="59" t="str">
        <f t="shared" si="684"/>
        <v/>
      </c>
      <c r="AC5452" s="50">
        <f t="shared" si="685"/>
        <v>0</v>
      </c>
      <c r="AD5452" s="43">
        <f t="shared" si="686"/>
        <v>0</v>
      </c>
      <c r="AE5452" s="50">
        <f t="shared" si="687"/>
        <v>0</v>
      </c>
    </row>
    <row r="5453" spans="1:31">
      <c r="A5453" s="59" t="str">
        <f t="shared" si="682"/>
        <v/>
      </c>
      <c r="B5453" s="59" t="str">
        <f t="shared" si="680"/>
        <v/>
      </c>
      <c r="V5453" s="59" t="str">
        <f t="shared" si="683"/>
        <v/>
      </c>
      <c r="W5453" s="59" t="str">
        <f t="shared" si="681"/>
        <v/>
      </c>
      <c r="X5453" s="59" t="str">
        <f t="shared" si="684"/>
        <v/>
      </c>
      <c r="AC5453" s="50">
        <f t="shared" si="685"/>
        <v>0</v>
      </c>
      <c r="AD5453" s="43">
        <f t="shared" si="686"/>
        <v>0</v>
      </c>
      <c r="AE5453" s="50">
        <f t="shared" si="687"/>
        <v>0</v>
      </c>
    </row>
    <row r="5454" spans="1:31">
      <c r="A5454" s="59" t="str">
        <f t="shared" si="682"/>
        <v/>
      </c>
      <c r="B5454" s="59" t="str">
        <f t="shared" si="680"/>
        <v/>
      </c>
      <c r="V5454" s="59" t="str">
        <f t="shared" si="683"/>
        <v/>
      </c>
      <c r="W5454" s="59" t="str">
        <f t="shared" si="681"/>
        <v/>
      </c>
      <c r="X5454" s="59" t="str">
        <f t="shared" si="684"/>
        <v/>
      </c>
      <c r="AC5454" s="50">
        <f t="shared" si="685"/>
        <v>0</v>
      </c>
      <c r="AD5454" s="43">
        <f t="shared" si="686"/>
        <v>0</v>
      </c>
      <c r="AE5454" s="50">
        <f t="shared" si="687"/>
        <v>0</v>
      </c>
    </row>
    <row r="5455" spans="1:31">
      <c r="A5455" s="59" t="str">
        <f t="shared" si="682"/>
        <v/>
      </c>
      <c r="B5455" s="59" t="str">
        <f t="shared" si="680"/>
        <v/>
      </c>
      <c r="V5455" s="59" t="str">
        <f t="shared" si="683"/>
        <v/>
      </c>
      <c r="W5455" s="59" t="str">
        <f t="shared" si="681"/>
        <v/>
      </c>
      <c r="X5455" s="59" t="str">
        <f t="shared" si="684"/>
        <v/>
      </c>
      <c r="AC5455" s="50">
        <f t="shared" si="685"/>
        <v>0</v>
      </c>
      <c r="AD5455" s="43">
        <f t="shared" si="686"/>
        <v>0</v>
      </c>
      <c r="AE5455" s="50">
        <f t="shared" si="687"/>
        <v>0</v>
      </c>
    </row>
    <row r="5456" spans="1:31">
      <c r="A5456" s="59" t="str">
        <f t="shared" si="682"/>
        <v/>
      </c>
      <c r="B5456" s="59" t="str">
        <f t="shared" si="680"/>
        <v/>
      </c>
      <c r="V5456" s="59" t="str">
        <f t="shared" si="683"/>
        <v/>
      </c>
      <c r="W5456" s="59" t="str">
        <f t="shared" si="681"/>
        <v/>
      </c>
      <c r="X5456" s="59" t="str">
        <f t="shared" si="684"/>
        <v/>
      </c>
      <c r="AC5456" s="50">
        <f t="shared" si="685"/>
        <v>0</v>
      </c>
      <c r="AD5456" s="43">
        <f t="shared" si="686"/>
        <v>0</v>
      </c>
      <c r="AE5456" s="50">
        <f t="shared" si="687"/>
        <v>0</v>
      </c>
    </row>
    <row r="5457" spans="1:31">
      <c r="A5457" s="59" t="str">
        <f t="shared" si="682"/>
        <v/>
      </c>
      <c r="B5457" s="59" t="str">
        <f t="shared" si="680"/>
        <v/>
      </c>
      <c r="V5457" s="59" t="str">
        <f t="shared" si="683"/>
        <v/>
      </c>
      <c r="W5457" s="59" t="str">
        <f t="shared" si="681"/>
        <v/>
      </c>
      <c r="X5457" s="59" t="str">
        <f t="shared" si="684"/>
        <v/>
      </c>
      <c r="AC5457" s="50">
        <f t="shared" si="685"/>
        <v>0</v>
      </c>
      <c r="AD5457" s="43">
        <f t="shared" si="686"/>
        <v>0</v>
      </c>
      <c r="AE5457" s="50">
        <f t="shared" si="687"/>
        <v>0</v>
      </c>
    </row>
    <row r="5458" spans="1:31">
      <c r="A5458" s="59" t="str">
        <f t="shared" si="682"/>
        <v/>
      </c>
      <c r="B5458" s="59" t="str">
        <f t="shared" si="680"/>
        <v/>
      </c>
      <c r="V5458" s="59" t="str">
        <f t="shared" si="683"/>
        <v/>
      </c>
      <c r="W5458" s="59" t="str">
        <f t="shared" si="681"/>
        <v/>
      </c>
      <c r="X5458" s="59" t="str">
        <f t="shared" si="684"/>
        <v/>
      </c>
      <c r="AC5458" s="50">
        <f t="shared" si="685"/>
        <v>0</v>
      </c>
      <c r="AD5458" s="43">
        <f t="shared" si="686"/>
        <v>0</v>
      </c>
      <c r="AE5458" s="50">
        <f t="shared" si="687"/>
        <v>0</v>
      </c>
    </row>
    <row r="5459" spans="1:31">
      <c r="A5459" s="59" t="str">
        <f t="shared" si="682"/>
        <v/>
      </c>
      <c r="B5459" s="59" t="str">
        <f t="shared" si="680"/>
        <v/>
      </c>
      <c r="V5459" s="59" t="str">
        <f t="shared" si="683"/>
        <v/>
      </c>
      <c r="W5459" s="59" t="str">
        <f t="shared" si="681"/>
        <v/>
      </c>
      <c r="X5459" s="59" t="str">
        <f t="shared" si="684"/>
        <v/>
      </c>
      <c r="AC5459" s="50">
        <f t="shared" si="685"/>
        <v>0</v>
      </c>
      <c r="AD5459" s="43">
        <f t="shared" si="686"/>
        <v>0</v>
      </c>
      <c r="AE5459" s="50">
        <f t="shared" si="687"/>
        <v>0</v>
      </c>
    </row>
    <row r="5460" spans="1:31">
      <c r="A5460" s="59" t="str">
        <f t="shared" si="682"/>
        <v/>
      </c>
      <c r="B5460" s="59" t="str">
        <f t="shared" si="680"/>
        <v/>
      </c>
      <c r="V5460" s="59" t="str">
        <f t="shared" si="683"/>
        <v/>
      </c>
      <c r="W5460" s="59" t="str">
        <f t="shared" si="681"/>
        <v/>
      </c>
      <c r="X5460" s="59" t="str">
        <f t="shared" si="684"/>
        <v/>
      </c>
      <c r="AC5460" s="50">
        <f t="shared" si="685"/>
        <v>0</v>
      </c>
      <c r="AD5460" s="43">
        <f t="shared" si="686"/>
        <v>0</v>
      </c>
      <c r="AE5460" s="50">
        <f t="shared" si="687"/>
        <v>0</v>
      </c>
    </row>
    <row r="5461" spans="1:31">
      <c r="A5461" s="59" t="str">
        <f t="shared" si="682"/>
        <v/>
      </c>
      <c r="B5461" s="59" t="str">
        <f t="shared" si="680"/>
        <v/>
      </c>
      <c r="V5461" s="59" t="str">
        <f t="shared" si="683"/>
        <v/>
      </c>
      <c r="W5461" s="59" t="str">
        <f t="shared" si="681"/>
        <v/>
      </c>
      <c r="X5461" s="59" t="str">
        <f t="shared" si="684"/>
        <v/>
      </c>
      <c r="AC5461" s="50">
        <f t="shared" si="685"/>
        <v>0</v>
      </c>
      <c r="AD5461" s="43">
        <f t="shared" si="686"/>
        <v>0</v>
      </c>
      <c r="AE5461" s="50">
        <f t="shared" si="687"/>
        <v>0</v>
      </c>
    </row>
    <row r="5462" spans="1:31">
      <c r="A5462" s="59" t="str">
        <f t="shared" si="682"/>
        <v/>
      </c>
      <c r="B5462" s="59" t="str">
        <f t="shared" si="680"/>
        <v/>
      </c>
      <c r="V5462" s="59" t="str">
        <f t="shared" si="683"/>
        <v/>
      </c>
      <c r="W5462" s="59" t="str">
        <f t="shared" si="681"/>
        <v/>
      </c>
      <c r="X5462" s="59" t="str">
        <f t="shared" si="684"/>
        <v/>
      </c>
      <c r="AC5462" s="50">
        <f t="shared" si="685"/>
        <v>0</v>
      </c>
      <c r="AD5462" s="43">
        <f t="shared" si="686"/>
        <v>0</v>
      </c>
      <c r="AE5462" s="50">
        <f t="shared" si="687"/>
        <v>0</v>
      </c>
    </row>
    <row r="5463" spans="1:31">
      <c r="A5463" s="59" t="str">
        <f t="shared" si="682"/>
        <v/>
      </c>
      <c r="B5463" s="59" t="str">
        <f t="shared" si="680"/>
        <v/>
      </c>
      <c r="V5463" s="59" t="str">
        <f t="shared" si="683"/>
        <v/>
      </c>
      <c r="W5463" s="59" t="str">
        <f t="shared" si="681"/>
        <v/>
      </c>
      <c r="X5463" s="59" t="str">
        <f t="shared" si="684"/>
        <v/>
      </c>
      <c r="AC5463" s="50">
        <f t="shared" si="685"/>
        <v>0</v>
      </c>
      <c r="AD5463" s="43">
        <f t="shared" si="686"/>
        <v>0</v>
      </c>
      <c r="AE5463" s="50">
        <f t="shared" si="687"/>
        <v>0</v>
      </c>
    </row>
    <row r="5464" spans="1:31">
      <c r="A5464" s="59" t="str">
        <f t="shared" si="682"/>
        <v/>
      </c>
      <c r="B5464" s="59" t="str">
        <f t="shared" si="680"/>
        <v/>
      </c>
      <c r="V5464" s="59" t="str">
        <f t="shared" si="683"/>
        <v/>
      </c>
      <c r="W5464" s="59" t="str">
        <f t="shared" si="681"/>
        <v/>
      </c>
      <c r="X5464" s="59" t="str">
        <f t="shared" si="684"/>
        <v/>
      </c>
      <c r="AC5464" s="50">
        <f t="shared" si="685"/>
        <v>0</v>
      </c>
      <c r="AD5464" s="43">
        <f t="shared" si="686"/>
        <v>0</v>
      </c>
      <c r="AE5464" s="50">
        <f t="shared" si="687"/>
        <v>0</v>
      </c>
    </row>
    <row r="5465" spans="1:31">
      <c r="A5465" s="59" t="str">
        <f t="shared" si="682"/>
        <v/>
      </c>
      <c r="B5465" s="59" t="str">
        <f t="shared" si="680"/>
        <v/>
      </c>
      <c r="V5465" s="59" t="str">
        <f t="shared" si="683"/>
        <v/>
      </c>
      <c r="W5465" s="59" t="str">
        <f t="shared" si="681"/>
        <v/>
      </c>
      <c r="X5465" s="59" t="str">
        <f t="shared" si="684"/>
        <v/>
      </c>
      <c r="AC5465" s="50">
        <f t="shared" si="685"/>
        <v>0</v>
      </c>
      <c r="AD5465" s="43">
        <f t="shared" si="686"/>
        <v>0</v>
      </c>
      <c r="AE5465" s="50">
        <f t="shared" si="687"/>
        <v>0</v>
      </c>
    </row>
    <row r="5466" spans="1:31">
      <c r="A5466" s="59" t="str">
        <f t="shared" si="682"/>
        <v/>
      </c>
      <c r="B5466" s="59" t="str">
        <f t="shared" si="680"/>
        <v/>
      </c>
      <c r="V5466" s="59" t="str">
        <f t="shared" si="683"/>
        <v/>
      </c>
      <c r="W5466" s="59" t="str">
        <f t="shared" si="681"/>
        <v/>
      </c>
      <c r="X5466" s="59" t="str">
        <f t="shared" si="684"/>
        <v/>
      </c>
      <c r="AC5466" s="50">
        <f t="shared" si="685"/>
        <v>0</v>
      </c>
      <c r="AD5466" s="43">
        <f t="shared" si="686"/>
        <v>0</v>
      </c>
      <c r="AE5466" s="50">
        <f t="shared" si="687"/>
        <v>0</v>
      </c>
    </row>
    <row r="5467" spans="1:31">
      <c r="A5467" s="59" t="str">
        <f t="shared" si="682"/>
        <v/>
      </c>
      <c r="B5467" s="59" t="str">
        <f t="shared" si="680"/>
        <v/>
      </c>
      <c r="V5467" s="59" t="str">
        <f t="shared" si="683"/>
        <v/>
      </c>
      <c r="W5467" s="59" t="str">
        <f t="shared" si="681"/>
        <v/>
      </c>
      <c r="X5467" s="59" t="str">
        <f t="shared" si="684"/>
        <v/>
      </c>
      <c r="AC5467" s="50">
        <f t="shared" si="685"/>
        <v>0</v>
      </c>
      <c r="AD5467" s="43">
        <f t="shared" si="686"/>
        <v>0</v>
      </c>
      <c r="AE5467" s="50">
        <f t="shared" si="687"/>
        <v>0</v>
      </c>
    </row>
    <row r="5468" spans="1:31">
      <c r="A5468" s="59" t="str">
        <f t="shared" si="682"/>
        <v/>
      </c>
      <c r="B5468" s="59" t="str">
        <f t="shared" si="680"/>
        <v/>
      </c>
      <c r="V5468" s="59" t="str">
        <f t="shared" si="683"/>
        <v/>
      </c>
      <c r="W5468" s="59" t="str">
        <f t="shared" si="681"/>
        <v/>
      </c>
      <c r="X5468" s="59" t="str">
        <f t="shared" si="684"/>
        <v/>
      </c>
      <c r="AC5468" s="50">
        <f t="shared" si="685"/>
        <v>0</v>
      </c>
      <c r="AD5468" s="43">
        <f t="shared" si="686"/>
        <v>0</v>
      </c>
      <c r="AE5468" s="50">
        <f t="shared" si="687"/>
        <v>0</v>
      </c>
    </row>
    <row r="5469" spans="1:31">
      <c r="A5469" s="59" t="str">
        <f t="shared" si="682"/>
        <v/>
      </c>
      <c r="B5469" s="59" t="str">
        <f t="shared" si="680"/>
        <v/>
      </c>
      <c r="V5469" s="59" t="str">
        <f t="shared" si="683"/>
        <v/>
      </c>
      <c r="W5469" s="59" t="str">
        <f t="shared" si="681"/>
        <v/>
      </c>
      <c r="X5469" s="59" t="str">
        <f t="shared" si="684"/>
        <v/>
      </c>
      <c r="AC5469" s="50">
        <f t="shared" si="685"/>
        <v>0</v>
      </c>
      <c r="AD5469" s="43">
        <f t="shared" si="686"/>
        <v>0</v>
      </c>
      <c r="AE5469" s="50">
        <f t="shared" si="687"/>
        <v>0</v>
      </c>
    </row>
    <row r="5470" spans="1:31">
      <c r="A5470" s="59" t="str">
        <f t="shared" si="682"/>
        <v/>
      </c>
      <c r="B5470" s="59" t="str">
        <f t="shared" si="680"/>
        <v/>
      </c>
      <c r="V5470" s="59" t="str">
        <f t="shared" si="683"/>
        <v/>
      </c>
      <c r="W5470" s="59" t="str">
        <f t="shared" si="681"/>
        <v/>
      </c>
      <c r="X5470" s="59" t="str">
        <f t="shared" si="684"/>
        <v/>
      </c>
      <c r="AC5470" s="50">
        <f t="shared" si="685"/>
        <v>0</v>
      </c>
      <c r="AD5470" s="43">
        <f t="shared" si="686"/>
        <v>0</v>
      </c>
      <c r="AE5470" s="50">
        <f t="shared" si="687"/>
        <v>0</v>
      </c>
    </row>
    <row r="5471" spans="1:31">
      <c r="A5471" s="59" t="str">
        <f t="shared" si="682"/>
        <v/>
      </c>
      <c r="B5471" s="59" t="str">
        <f t="shared" si="680"/>
        <v/>
      </c>
      <c r="V5471" s="59" t="str">
        <f t="shared" si="683"/>
        <v/>
      </c>
      <c r="W5471" s="59" t="str">
        <f t="shared" si="681"/>
        <v/>
      </c>
      <c r="X5471" s="59" t="str">
        <f t="shared" si="684"/>
        <v/>
      </c>
      <c r="AC5471" s="50">
        <f t="shared" si="685"/>
        <v>0</v>
      </c>
      <c r="AD5471" s="43">
        <f t="shared" si="686"/>
        <v>0</v>
      </c>
      <c r="AE5471" s="50">
        <f t="shared" si="687"/>
        <v>0</v>
      </c>
    </row>
    <row r="5472" spans="1:31">
      <c r="A5472" s="59" t="str">
        <f t="shared" si="682"/>
        <v/>
      </c>
      <c r="B5472" s="59" t="str">
        <f t="shared" si="680"/>
        <v/>
      </c>
      <c r="V5472" s="59" t="str">
        <f t="shared" si="683"/>
        <v/>
      </c>
      <c r="W5472" s="59" t="str">
        <f t="shared" si="681"/>
        <v/>
      </c>
      <c r="X5472" s="59" t="str">
        <f t="shared" si="684"/>
        <v/>
      </c>
      <c r="AC5472" s="50">
        <f t="shared" si="685"/>
        <v>0</v>
      </c>
      <c r="AD5472" s="43">
        <f t="shared" si="686"/>
        <v>0</v>
      </c>
      <c r="AE5472" s="50">
        <f t="shared" si="687"/>
        <v>0</v>
      </c>
    </row>
    <row r="5473" spans="1:31">
      <c r="A5473" s="59" t="str">
        <f t="shared" si="682"/>
        <v/>
      </c>
      <c r="B5473" s="59" t="str">
        <f t="shared" ref="B5473:B5536" si="688">IF(C5473&lt;&gt;"",LEFT(C5473,9),"")</f>
        <v/>
      </c>
      <c r="V5473" s="59" t="str">
        <f t="shared" si="683"/>
        <v/>
      </c>
      <c r="W5473" s="59" t="str">
        <f t="shared" si="681"/>
        <v/>
      </c>
      <c r="X5473" s="59" t="str">
        <f t="shared" si="684"/>
        <v/>
      </c>
      <c r="AC5473" s="50">
        <f t="shared" si="685"/>
        <v>0</v>
      </c>
      <c r="AD5473" s="43">
        <f t="shared" si="686"/>
        <v>0</v>
      </c>
      <c r="AE5473" s="50">
        <f t="shared" si="687"/>
        <v>0</v>
      </c>
    </row>
    <row r="5474" spans="1:31">
      <c r="A5474" s="59" t="str">
        <f t="shared" si="682"/>
        <v/>
      </c>
      <c r="B5474" s="59" t="str">
        <f t="shared" si="688"/>
        <v/>
      </c>
      <c r="V5474" s="59" t="str">
        <f t="shared" si="683"/>
        <v/>
      </c>
      <c r="W5474" s="59" t="str">
        <f t="shared" si="681"/>
        <v/>
      </c>
      <c r="X5474" s="59" t="str">
        <f t="shared" si="684"/>
        <v/>
      </c>
      <c r="AC5474" s="50">
        <f t="shared" si="685"/>
        <v>0</v>
      </c>
      <c r="AD5474" s="43">
        <f t="shared" si="686"/>
        <v>0</v>
      </c>
      <c r="AE5474" s="50">
        <f t="shared" si="687"/>
        <v>0</v>
      </c>
    </row>
    <row r="5475" spans="1:31">
      <c r="A5475" s="59" t="str">
        <f t="shared" si="682"/>
        <v/>
      </c>
      <c r="B5475" s="59" t="str">
        <f t="shared" si="688"/>
        <v/>
      </c>
      <c r="V5475" s="59" t="str">
        <f t="shared" si="683"/>
        <v/>
      </c>
      <c r="W5475" s="59" t="str">
        <f t="shared" si="681"/>
        <v/>
      </c>
      <c r="X5475" s="59" t="str">
        <f t="shared" si="684"/>
        <v/>
      </c>
      <c r="AC5475" s="50">
        <f t="shared" si="685"/>
        <v>0</v>
      </c>
      <c r="AD5475" s="43">
        <f t="shared" si="686"/>
        <v>0</v>
      </c>
      <c r="AE5475" s="50">
        <f t="shared" si="687"/>
        <v>0</v>
      </c>
    </row>
    <row r="5476" spans="1:31">
      <c r="A5476" s="59" t="str">
        <f t="shared" si="682"/>
        <v/>
      </c>
      <c r="B5476" s="59" t="str">
        <f t="shared" si="688"/>
        <v/>
      </c>
      <c r="V5476" s="59" t="str">
        <f t="shared" si="683"/>
        <v/>
      </c>
      <c r="W5476" s="59" t="str">
        <f t="shared" si="681"/>
        <v/>
      </c>
      <c r="X5476" s="59" t="str">
        <f t="shared" si="684"/>
        <v/>
      </c>
      <c r="AC5476" s="50">
        <f t="shared" si="685"/>
        <v>0</v>
      </c>
      <c r="AD5476" s="43">
        <f t="shared" si="686"/>
        <v>0</v>
      </c>
      <c r="AE5476" s="50">
        <f t="shared" si="687"/>
        <v>0</v>
      </c>
    </row>
    <row r="5477" spans="1:31">
      <c r="A5477" s="59" t="str">
        <f t="shared" si="682"/>
        <v/>
      </c>
      <c r="B5477" s="59" t="str">
        <f t="shared" si="688"/>
        <v/>
      </c>
      <c r="V5477" s="59" t="str">
        <f t="shared" si="683"/>
        <v/>
      </c>
      <c r="W5477" s="59" t="str">
        <f t="shared" si="681"/>
        <v/>
      </c>
      <c r="X5477" s="59" t="str">
        <f t="shared" si="684"/>
        <v/>
      </c>
      <c r="AC5477" s="50">
        <f t="shared" si="685"/>
        <v>0</v>
      </c>
      <c r="AD5477" s="43">
        <f t="shared" si="686"/>
        <v>0</v>
      </c>
      <c r="AE5477" s="50">
        <f t="shared" si="687"/>
        <v>0</v>
      </c>
    </row>
    <row r="5478" spans="1:31">
      <c r="A5478" s="59" t="str">
        <f t="shared" si="682"/>
        <v/>
      </c>
      <c r="B5478" s="59" t="str">
        <f t="shared" si="688"/>
        <v/>
      </c>
      <c r="V5478" s="59" t="str">
        <f t="shared" si="683"/>
        <v/>
      </c>
      <c r="W5478" s="59" t="str">
        <f t="shared" si="681"/>
        <v/>
      </c>
      <c r="X5478" s="59" t="str">
        <f t="shared" si="684"/>
        <v/>
      </c>
      <c r="AC5478" s="50">
        <f t="shared" si="685"/>
        <v>0</v>
      </c>
      <c r="AD5478" s="43">
        <f t="shared" si="686"/>
        <v>0</v>
      </c>
      <c r="AE5478" s="50">
        <f t="shared" si="687"/>
        <v>0</v>
      </c>
    </row>
    <row r="5479" spans="1:31">
      <c r="A5479" s="59" t="str">
        <f t="shared" si="682"/>
        <v/>
      </c>
      <c r="B5479" s="59" t="str">
        <f t="shared" si="688"/>
        <v/>
      </c>
      <c r="V5479" s="59" t="str">
        <f t="shared" si="683"/>
        <v/>
      </c>
      <c r="W5479" s="59" t="str">
        <f t="shared" si="681"/>
        <v/>
      </c>
      <c r="X5479" s="59" t="str">
        <f t="shared" si="684"/>
        <v/>
      </c>
      <c r="AC5479" s="50">
        <f t="shared" si="685"/>
        <v>0</v>
      </c>
      <c r="AD5479" s="43">
        <f t="shared" si="686"/>
        <v>0</v>
      </c>
      <c r="AE5479" s="50">
        <f t="shared" si="687"/>
        <v>0</v>
      </c>
    </row>
    <row r="5480" spans="1:31">
      <c r="A5480" s="59" t="str">
        <f t="shared" si="682"/>
        <v/>
      </c>
      <c r="B5480" s="59" t="str">
        <f t="shared" si="688"/>
        <v/>
      </c>
      <c r="V5480" s="59" t="str">
        <f t="shared" si="683"/>
        <v/>
      </c>
      <c r="W5480" s="59" t="str">
        <f t="shared" si="681"/>
        <v/>
      </c>
      <c r="X5480" s="59" t="str">
        <f t="shared" si="684"/>
        <v/>
      </c>
      <c r="AC5480" s="50">
        <f t="shared" si="685"/>
        <v>0</v>
      </c>
      <c r="AD5480" s="43">
        <f t="shared" si="686"/>
        <v>0</v>
      </c>
      <c r="AE5480" s="50">
        <f t="shared" si="687"/>
        <v>0</v>
      </c>
    </row>
    <row r="5481" spans="1:31">
      <c r="A5481" s="59" t="str">
        <f t="shared" si="682"/>
        <v/>
      </c>
      <c r="B5481" s="59" t="str">
        <f t="shared" si="688"/>
        <v/>
      </c>
      <c r="V5481" s="59" t="str">
        <f t="shared" si="683"/>
        <v/>
      </c>
      <c r="W5481" s="59" t="str">
        <f t="shared" si="681"/>
        <v/>
      </c>
      <c r="X5481" s="59" t="str">
        <f t="shared" si="684"/>
        <v/>
      </c>
      <c r="AC5481" s="50">
        <f t="shared" si="685"/>
        <v>0</v>
      </c>
      <c r="AD5481" s="43">
        <f t="shared" si="686"/>
        <v>0</v>
      </c>
      <c r="AE5481" s="50">
        <f t="shared" si="687"/>
        <v>0</v>
      </c>
    </row>
    <row r="5482" spans="1:31">
      <c r="A5482" s="59" t="str">
        <f t="shared" si="682"/>
        <v/>
      </c>
      <c r="B5482" s="59" t="str">
        <f t="shared" si="688"/>
        <v/>
      </c>
      <c r="V5482" s="59" t="str">
        <f t="shared" si="683"/>
        <v/>
      </c>
      <c r="W5482" s="59" t="str">
        <f t="shared" si="681"/>
        <v/>
      </c>
      <c r="X5482" s="59" t="str">
        <f t="shared" si="684"/>
        <v/>
      </c>
      <c r="AC5482" s="50">
        <f t="shared" si="685"/>
        <v>0</v>
      </c>
      <c r="AD5482" s="43">
        <f t="shared" si="686"/>
        <v>0</v>
      </c>
      <c r="AE5482" s="50">
        <f t="shared" si="687"/>
        <v>0</v>
      </c>
    </row>
    <row r="5483" spans="1:31">
      <c r="A5483" s="59" t="str">
        <f t="shared" si="682"/>
        <v/>
      </c>
      <c r="B5483" s="59" t="str">
        <f t="shared" si="688"/>
        <v/>
      </c>
      <c r="V5483" s="59" t="str">
        <f t="shared" si="683"/>
        <v/>
      </c>
      <c r="W5483" s="59" t="str">
        <f t="shared" si="681"/>
        <v/>
      </c>
      <c r="X5483" s="59" t="str">
        <f t="shared" si="684"/>
        <v/>
      </c>
      <c r="AC5483" s="50">
        <f t="shared" si="685"/>
        <v>0</v>
      </c>
      <c r="AD5483" s="43">
        <f t="shared" si="686"/>
        <v>0</v>
      </c>
      <c r="AE5483" s="50">
        <f t="shared" si="687"/>
        <v>0</v>
      </c>
    </row>
    <row r="5484" spans="1:31">
      <c r="A5484" s="59" t="str">
        <f t="shared" si="682"/>
        <v/>
      </c>
      <c r="B5484" s="59" t="str">
        <f t="shared" si="688"/>
        <v/>
      </c>
      <c r="V5484" s="59" t="str">
        <f t="shared" si="683"/>
        <v/>
      </c>
      <c r="W5484" s="59" t="str">
        <f t="shared" si="681"/>
        <v/>
      </c>
      <c r="X5484" s="59" t="str">
        <f t="shared" si="684"/>
        <v/>
      </c>
      <c r="AC5484" s="50">
        <f t="shared" si="685"/>
        <v>0</v>
      </c>
      <c r="AD5484" s="43">
        <f t="shared" si="686"/>
        <v>0</v>
      </c>
      <c r="AE5484" s="50">
        <f t="shared" si="687"/>
        <v>0</v>
      </c>
    </row>
    <row r="5485" spans="1:31">
      <c r="A5485" s="59" t="str">
        <f t="shared" si="682"/>
        <v/>
      </c>
      <c r="B5485" s="59" t="str">
        <f t="shared" si="688"/>
        <v/>
      </c>
      <c r="V5485" s="59" t="str">
        <f t="shared" si="683"/>
        <v/>
      </c>
      <c r="W5485" s="59" t="str">
        <f t="shared" si="681"/>
        <v/>
      </c>
      <c r="X5485" s="59" t="str">
        <f t="shared" si="684"/>
        <v/>
      </c>
      <c r="AC5485" s="50">
        <f t="shared" si="685"/>
        <v>0</v>
      </c>
      <c r="AD5485" s="43">
        <f t="shared" si="686"/>
        <v>0</v>
      </c>
      <c r="AE5485" s="50">
        <f t="shared" si="687"/>
        <v>0</v>
      </c>
    </row>
    <row r="5486" spans="1:31">
      <c r="A5486" s="59" t="str">
        <f t="shared" si="682"/>
        <v/>
      </c>
      <c r="B5486" s="59" t="str">
        <f t="shared" si="688"/>
        <v/>
      </c>
      <c r="V5486" s="59" t="str">
        <f t="shared" si="683"/>
        <v/>
      </c>
      <c r="W5486" s="59" t="str">
        <f t="shared" si="681"/>
        <v/>
      </c>
      <c r="X5486" s="59" t="str">
        <f t="shared" si="684"/>
        <v/>
      </c>
      <c r="AC5486" s="50">
        <f t="shared" si="685"/>
        <v>0</v>
      </c>
      <c r="AD5486" s="43">
        <f t="shared" si="686"/>
        <v>0</v>
      </c>
      <c r="AE5486" s="50">
        <f t="shared" si="687"/>
        <v>0</v>
      </c>
    </row>
    <row r="5487" spans="1:31">
      <c r="A5487" s="59" t="str">
        <f t="shared" si="682"/>
        <v/>
      </c>
      <c r="B5487" s="59" t="str">
        <f t="shared" si="688"/>
        <v/>
      </c>
      <c r="V5487" s="59" t="str">
        <f t="shared" si="683"/>
        <v/>
      </c>
      <c r="W5487" s="59" t="str">
        <f t="shared" si="681"/>
        <v/>
      </c>
      <c r="X5487" s="59" t="str">
        <f t="shared" si="684"/>
        <v/>
      </c>
      <c r="AC5487" s="50">
        <f t="shared" si="685"/>
        <v>0</v>
      </c>
      <c r="AD5487" s="43">
        <f t="shared" si="686"/>
        <v>0</v>
      </c>
      <c r="AE5487" s="50">
        <f t="shared" si="687"/>
        <v>0</v>
      </c>
    </row>
    <row r="5488" spans="1:31">
      <c r="A5488" s="59" t="str">
        <f t="shared" si="682"/>
        <v/>
      </c>
      <c r="B5488" s="59" t="str">
        <f t="shared" si="688"/>
        <v/>
      </c>
      <c r="V5488" s="59" t="str">
        <f t="shared" si="683"/>
        <v/>
      </c>
      <c r="W5488" s="59" t="str">
        <f t="shared" si="681"/>
        <v/>
      </c>
      <c r="X5488" s="59" t="str">
        <f t="shared" si="684"/>
        <v/>
      </c>
      <c r="AC5488" s="50">
        <f t="shared" si="685"/>
        <v>0</v>
      </c>
      <c r="AD5488" s="43">
        <f t="shared" si="686"/>
        <v>0</v>
      </c>
      <c r="AE5488" s="50">
        <f t="shared" si="687"/>
        <v>0</v>
      </c>
    </row>
    <row r="5489" spans="1:31">
      <c r="A5489" s="59" t="str">
        <f t="shared" si="682"/>
        <v/>
      </c>
      <c r="B5489" s="59" t="str">
        <f t="shared" si="688"/>
        <v/>
      </c>
      <c r="V5489" s="59" t="str">
        <f t="shared" si="683"/>
        <v/>
      </c>
      <c r="W5489" s="59" t="str">
        <f t="shared" si="681"/>
        <v/>
      </c>
      <c r="X5489" s="59" t="str">
        <f t="shared" si="684"/>
        <v/>
      </c>
      <c r="AC5489" s="50">
        <f t="shared" si="685"/>
        <v>0</v>
      </c>
      <c r="AD5489" s="43">
        <f t="shared" si="686"/>
        <v>0</v>
      </c>
      <c r="AE5489" s="50">
        <f t="shared" si="687"/>
        <v>0</v>
      </c>
    </row>
    <row r="5490" spans="1:31">
      <c r="A5490" s="59" t="str">
        <f t="shared" si="682"/>
        <v/>
      </c>
      <c r="B5490" s="59" t="str">
        <f t="shared" si="688"/>
        <v/>
      </c>
      <c r="V5490" s="59" t="str">
        <f t="shared" si="683"/>
        <v/>
      </c>
      <c r="W5490" s="59" t="str">
        <f t="shared" si="681"/>
        <v/>
      </c>
      <c r="X5490" s="59" t="str">
        <f t="shared" si="684"/>
        <v/>
      </c>
      <c r="AC5490" s="50">
        <f t="shared" si="685"/>
        <v>0</v>
      </c>
      <c r="AD5490" s="43">
        <f t="shared" si="686"/>
        <v>0</v>
      </c>
      <c r="AE5490" s="50">
        <f t="shared" si="687"/>
        <v>0</v>
      </c>
    </row>
    <row r="5491" spans="1:31">
      <c r="A5491" s="59" t="str">
        <f t="shared" si="682"/>
        <v/>
      </c>
      <c r="B5491" s="59" t="str">
        <f t="shared" si="688"/>
        <v/>
      </c>
      <c r="V5491" s="59" t="str">
        <f t="shared" si="683"/>
        <v/>
      </c>
      <c r="W5491" s="59" t="str">
        <f t="shared" si="681"/>
        <v/>
      </c>
      <c r="X5491" s="59" t="str">
        <f t="shared" si="684"/>
        <v/>
      </c>
      <c r="AC5491" s="50">
        <f t="shared" si="685"/>
        <v>0</v>
      </c>
      <c r="AD5491" s="43">
        <f t="shared" si="686"/>
        <v>0</v>
      </c>
      <c r="AE5491" s="50">
        <f t="shared" si="687"/>
        <v>0</v>
      </c>
    </row>
    <row r="5492" spans="1:31">
      <c r="A5492" s="59" t="str">
        <f t="shared" si="682"/>
        <v/>
      </c>
      <c r="B5492" s="59" t="str">
        <f t="shared" si="688"/>
        <v/>
      </c>
      <c r="V5492" s="59" t="str">
        <f t="shared" si="683"/>
        <v/>
      </c>
      <c r="W5492" s="59" t="str">
        <f t="shared" si="681"/>
        <v/>
      </c>
      <c r="X5492" s="59" t="str">
        <f t="shared" si="684"/>
        <v/>
      </c>
      <c r="AC5492" s="50">
        <f t="shared" si="685"/>
        <v>0</v>
      </c>
      <c r="AD5492" s="43">
        <f t="shared" si="686"/>
        <v>0</v>
      </c>
      <c r="AE5492" s="50">
        <f t="shared" si="687"/>
        <v>0</v>
      </c>
    </row>
    <row r="5493" spans="1:31">
      <c r="A5493" s="59" t="str">
        <f t="shared" si="682"/>
        <v/>
      </c>
      <c r="B5493" s="59" t="str">
        <f t="shared" si="688"/>
        <v/>
      </c>
      <c r="V5493" s="59" t="str">
        <f t="shared" si="683"/>
        <v/>
      </c>
      <c r="W5493" s="59" t="str">
        <f t="shared" si="681"/>
        <v/>
      </c>
      <c r="X5493" s="59" t="str">
        <f t="shared" si="684"/>
        <v/>
      </c>
      <c r="AC5493" s="50">
        <f t="shared" si="685"/>
        <v>0</v>
      </c>
      <c r="AD5493" s="43">
        <f t="shared" si="686"/>
        <v>0</v>
      </c>
      <c r="AE5493" s="50">
        <f t="shared" si="687"/>
        <v>0</v>
      </c>
    </row>
    <row r="5494" spans="1:31">
      <c r="A5494" s="59" t="str">
        <f t="shared" si="682"/>
        <v/>
      </c>
      <c r="B5494" s="59" t="str">
        <f t="shared" si="688"/>
        <v/>
      </c>
      <c r="V5494" s="59" t="str">
        <f t="shared" si="683"/>
        <v/>
      </c>
      <c r="W5494" s="59" t="str">
        <f t="shared" si="681"/>
        <v/>
      </c>
      <c r="X5494" s="59" t="str">
        <f t="shared" si="684"/>
        <v/>
      </c>
      <c r="AC5494" s="50">
        <f t="shared" si="685"/>
        <v>0</v>
      </c>
      <c r="AD5494" s="43">
        <f t="shared" si="686"/>
        <v>0</v>
      </c>
      <c r="AE5494" s="50">
        <f t="shared" si="687"/>
        <v>0</v>
      </c>
    </row>
    <row r="5495" spans="1:31">
      <c r="A5495" s="59" t="str">
        <f t="shared" si="682"/>
        <v/>
      </c>
      <c r="B5495" s="59" t="str">
        <f t="shared" si="688"/>
        <v/>
      </c>
      <c r="V5495" s="59" t="str">
        <f t="shared" si="683"/>
        <v/>
      </c>
      <c r="W5495" s="59" t="str">
        <f t="shared" si="681"/>
        <v/>
      </c>
      <c r="X5495" s="59" t="str">
        <f t="shared" si="684"/>
        <v/>
      </c>
      <c r="AC5495" s="50">
        <f t="shared" si="685"/>
        <v>0</v>
      </c>
      <c r="AD5495" s="43">
        <f t="shared" si="686"/>
        <v>0</v>
      </c>
      <c r="AE5495" s="50">
        <f t="shared" si="687"/>
        <v>0</v>
      </c>
    </row>
    <row r="5496" spans="1:31">
      <c r="A5496" s="59" t="str">
        <f t="shared" si="682"/>
        <v/>
      </c>
      <c r="B5496" s="59" t="str">
        <f t="shared" si="688"/>
        <v/>
      </c>
      <c r="V5496" s="59" t="str">
        <f t="shared" si="683"/>
        <v/>
      </c>
      <c r="W5496" s="59" t="str">
        <f t="shared" si="681"/>
        <v/>
      </c>
      <c r="X5496" s="59" t="str">
        <f t="shared" si="684"/>
        <v/>
      </c>
      <c r="AC5496" s="50">
        <f t="shared" si="685"/>
        <v>0</v>
      </c>
      <c r="AD5496" s="43">
        <f t="shared" si="686"/>
        <v>0</v>
      </c>
      <c r="AE5496" s="50">
        <f t="shared" si="687"/>
        <v>0</v>
      </c>
    </row>
    <row r="5497" spans="1:31">
      <c r="A5497" s="59" t="str">
        <f t="shared" si="682"/>
        <v/>
      </c>
      <c r="B5497" s="59" t="str">
        <f t="shared" si="688"/>
        <v/>
      </c>
      <c r="V5497" s="59" t="str">
        <f t="shared" si="683"/>
        <v/>
      </c>
      <c r="W5497" s="59" t="str">
        <f t="shared" si="681"/>
        <v/>
      </c>
      <c r="X5497" s="59" t="str">
        <f t="shared" si="684"/>
        <v/>
      </c>
      <c r="AC5497" s="50">
        <f t="shared" si="685"/>
        <v>0</v>
      </c>
      <c r="AD5497" s="43">
        <f t="shared" si="686"/>
        <v>0</v>
      </c>
      <c r="AE5497" s="50">
        <f t="shared" si="687"/>
        <v>0</v>
      </c>
    </row>
    <row r="5498" spans="1:31">
      <c r="A5498" s="59" t="str">
        <f t="shared" si="682"/>
        <v/>
      </c>
      <c r="B5498" s="59" t="str">
        <f t="shared" si="688"/>
        <v/>
      </c>
      <c r="V5498" s="59" t="str">
        <f t="shared" si="683"/>
        <v/>
      </c>
      <c r="W5498" s="59" t="str">
        <f t="shared" si="681"/>
        <v/>
      </c>
      <c r="X5498" s="59" t="str">
        <f t="shared" si="684"/>
        <v/>
      </c>
      <c r="AC5498" s="50">
        <f t="shared" si="685"/>
        <v>0</v>
      </c>
      <c r="AD5498" s="43">
        <f t="shared" si="686"/>
        <v>0</v>
      </c>
      <c r="AE5498" s="50">
        <f t="shared" si="687"/>
        <v>0</v>
      </c>
    </row>
    <row r="5499" spans="1:31">
      <c r="A5499" s="59" t="str">
        <f t="shared" si="682"/>
        <v/>
      </c>
      <c r="B5499" s="59" t="str">
        <f t="shared" si="688"/>
        <v/>
      </c>
      <c r="V5499" s="59" t="str">
        <f t="shared" si="683"/>
        <v/>
      </c>
      <c r="W5499" s="59" t="str">
        <f t="shared" si="681"/>
        <v/>
      </c>
      <c r="X5499" s="59" t="str">
        <f t="shared" si="684"/>
        <v/>
      </c>
      <c r="AC5499" s="50">
        <f t="shared" si="685"/>
        <v>0</v>
      </c>
      <c r="AD5499" s="43">
        <f t="shared" si="686"/>
        <v>0</v>
      </c>
      <c r="AE5499" s="50">
        <f t="shared" si="687"/>
        <v>0</v>
      </c>
    </row>
    <row r="5500" spans="1:31">
      <c r="A5500" s="59" t="str">
        <f t="shared" si="682"/>
        <v/>
      </c>
      <c r="B5500" s="59" t="str">
        <f t="shared" si="688"/>
        <v/>
      </c>
      <c r="V5500" s="59" t="str">
        <f t="shared" si="683"/>
        <v/>
      </c>
      <c r="W5500" s="59" t="str">
        <f t="shared" si="681"/>
        <v/>
      </c>
      <c r="X5500" s="59" t="str">
        <f t="shared" si="684"/>
        <v/>
      </c>
      <c r="AC5500" s="50">
        <f t="shared" si="685"/>
        <v>0</v>
      </c>
      <c r="AD5500" s="43">
        <f t="shared" si="686"/>
        <v>0</v>
      </c>
      <c r="AE5500" s="50">
        <f t="shared" si="687"/>
        <v>0</v>
      </c>
    </row>
    <row r="5501" spans="1:31">
      <c r="A5501" s="59" t="str">
        <f t="shared" si="682"/>
        <v/>
      </c>
      <c r="B5501" s="59" t="str">
        <f t="shared" si="688"/>
        <v/>
      </c>
      <c r="V5501" s="59" t="str">
        <f t="shared" si="683"/>
        <v/>
      </c>
      <c r="W5501" s="59" t="str">
        <f t="shared" si="681"/>
        <v/>
      </c>
      <c r="X5501" s="59" t="str">
        <f t="shared" si="684"/>
        <v/>
      </c>
      <c r="AC5501" s="50">
        <f t="shared" si="685"/>
        <v>0</v>
      </c>
      <c r="AD5501" s="43">
        <f t="shared" si="686"/>
        <v>0</v>
      </c>
      <c r="AE5501" s="50">
        <f t="shared" si="687"/>
        <v>0</v>
      </c>
    </row>
    <row r="5502" spans="1:31">
      <c r="A5502" s="59" t="str">
        <f t="shared" si="682"/>
        <v/>
      </c>
      <c r="B5502" s="59" t="str">
        <f t="shared" si="688"/>
        <v/>
      </c>
      <c r="V5502" s="59" t="str">
        <f t="shared" si="683"/>
        <v/>
      </c>
      <c r="W5502" s="59" t="str">
        <f t="shared" si="681"/>
        <v/>
      </c>
      <c r="X5502" s="59" t="str">
        <f t="shared" si="684"/>
        <v/>
      </c>
      <c r="AC5502" s="50">
        <f t="shared" si="685"/>
        <v>0</v>
      </c>
      <c r="AD5502" s="43">
        <f t="shared" si="686"/>
        <v>0</v>
      </c>
      <c r="AE5502" s="50">
        <f t="shared" si="687"/>
        <v>0</v>
      </c>
    </row>
    <row r="5503" spans="1:31">
      <c r="A5503" s="59" t="str">
        <f t="shared" si="682"/>
        <v/>
      </c>
      <c r="B5503" s="59" t="str">
        <f t="shared" si="688"/>
        <v/>
      </c>
      <c r="V5503" s="59" t="str">
        <f t="shared" si="683"/>
        <v/>
      </c>
      <c r="W5503" s="59" t="str">
        <f t="shared" si="681"/>
        <v/>
      </c>
      <c r="X5503" s="59" t="str">
        <f t="shared" si="684"/>
        <v/>
      </c>
      <c r="AC5503" s="50">
        <f t="shared" si="685"/>
        <v>0</v>
      </c>
      <c r="AD5503" s="43">
        <f t="shared" si="686"/>
        <v>0</v>
      </c>
      <c r="AE5503" s="50">
        <f t="shared" si="687"/>
        <v>0</v>
      </c>
    </row>
    <row r="5504" spans="1:31">
      <c r="A5504" s="59" t="str">
        <f t="shared" si="682"/>
        <v/>
      </c>
      <c r="B5504" s="59" t="str">
        <f t="shared" si="688"/>
        <v/>
      </c>
      <c r="V5504" s="59" t="str">
        <f t="shared" si="683"/>
        <v/>
      </c>
      <c r="W5504" s="59" t="str">
        <f t="shared" si="681"/>
        <v/>
      </c>
      <c r="X5504" s="59" t="str">
        <f t="shared" si="684"/>
        <v/>
      </c>
      <c r="AC5504" s="50">
        <f t="shared" si="685"/>
        <v>0</v>
      </c>
      <c r="AD5504" s="43">
        <f t="shared" si="686"/>
        <v>0</v>
      </c>
      <c r="AE5504" s="50">
        <f t="shared" si="687"/>
        <v>0</v>
      </c>
    </row>
    <row r="5505" spans="1:31">
      <c r="A5505" s="59" t="str">
        <f t="shared" si="682"/>
        <v/>
      </c>
      <c r="B5505" s="59" t="str">
        <f t="shared" si="688"/>
        <v/>
      </c>
      <c r="V5505" s="59" t="str">
        <f t="shared" si="683"/>
        <v/>
      </c>
      <c r="W5505" s="59" t="str">
        <f t="shared" si="681"/>
        <v/>
      </c>
      <c r="X5505" s="59" t="str">
        <f t="shared" si="684"/>
        <v/>
      </c>
      <c r="AC5505" s="50">
        <f t="shared" si="685"/>
        <v>0</v>
      </c>
      <c r="AD5505" s="43">
        <f t="shared" si="686"/>
        <v>0</v>
      </c>
      <c r="AE5505" s="50">
        <f t="shared" si="687"/>
        <v>0</v>
      </c>
    </row>
    <row r="5506" spans="1:31">
      <c r="A5506" s="59" t="str">
        <f t="shared" si="682"/>
        <v/>
      </c>
      <c r="B5506" s="59" t="str">
        <f t="shared" si="688"/>
        <v/>
      </c>
      <c r="V5506" s="59" t="str">
        <f t="shared" si="683"/>
        <v/>
      </c>
      <c r="W5506" s="59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59" t="str">
        <f t="shared" si="684"/>
        <v/>
      </c>
      <c r="AC5506" s="50">
        <f t="shared" si="685"/>
        <v>0</v>
      </c>
      <c r="AD5506" s="43">
        <f t="shared" si="686"/>
        <v>0</v>
      </c>
      <c r="AE5506" s="50">
        <f t="shared" si="687"/>
        <v>0</v>
      </c>
    </row>
    <row r="5507" spans="1:31">
      <c r="A5507" s="59" t="str">
        <f t="shared" ref="A5507:A5570" si="690">IF(G5507&amp;Q5507&lt;&gt;"",W5507&amp;Q5507,"")</f>
        <v/>
      </c>
      <c r="B5507" s="59" t="str">
        <f t="shared" si="688"/>
        <v/>
      </c>
      <c r="V5507" s="59" t="str">
        <f t="shared" ref="V5507:V5570" si="691">W5507&amp;H5507</f>
        <v/>
      </c>
      <c r="W5507" s="59" t="str">
        <f t="shared" si="689"/>
        <v/>
      </c>
      <c r="X5507" s="59" t="str">
        <f t="shared" ref="X5507:X5570" si="692">IF(A5507&lt;&gt;"",IFERROR(IF(FIND(" ",G5507)&gt;=1,MID(G5507,FIND(" ",G5507)+1,LEN(G5507)),""),""),"")</f>
        <v/>
      </c>
      <c r="AC5507" s="50">
        <f t="shared" ref="AC5507:AC5570" si="693">IFERROR(VALUE(MID($C5507,1,2)),0)</f>
        <v>0</v>
      </c>
      <c r="AD5507" s="43">
        <f t="shared" ref="AD5507:AD5570" si="694">IFERROR(VALUE(MID($C5507,4,3)),0)</f>
        <v>0</v>
      </c>
      <c r="AE5507" s="50">
        <f t="shared" ref="AE5507:AE5570" si="695">VALUE(RIGHT("00"&amp;AC5507,2)&amp;RIGHT("000"&amp;AD5507,3))</f>
        <v>0</v>
      </c>
    </row>
    <row r="5508" spans="1:31">
      <c r="A5508" s="59" t="str">
        <f t="shared" si="690"/>
        <v/>
      </c>
      <c r="B5508" s="59" t="str">
        <f t="shared" si="688"/>
        <v/>
      </c>
      <c r="V5508" s="59" t="str">
        <f t="shared" si="691"/>
        <v/>
      </c>
      <c r="W5508" s="59" t="str">
        <f t="shared" si="689"/>
        <v/>
      </c>
      <c r="X5508" s="59" t="str">
        <f t="shared" si="692"/>
        <v/>
      </c>
      <c r="AC5508" s="50">
        <f t="shared" si="693"/>
        <v>0</v>
      </c>
      <c r="AD5508" s="43">
        <f t="shared" si="694"/>
        <v>0</v>
      </c>
      <c r="AE5508" s="50">
        <f t="shared" si="695"/>
        <v>0</v>
      </c>
    </row>
    <row r="5509" spans="1:31">
      <c r="A5509" s="59" t="str">
        <f t="shared" si="690"/>
        <v/>
      </c>
      <c r="B5509" s="59" t="str">
        <f t="shared" si="688"/>
        <v/>
      </c>
      <c r="V5509" s="59" t="str">
        <f t="shared" si="691"/>
        <v/>
      </c>
      <c r="W5509" s="59" t="str">
        <f t="shared" si="689"/>
        <v/>
      </c>
      <c r="X5509" s="59" t="str">
        <f t="shared" si="692"/>
        <v/>
      </c>
      <c r="AC5509" s="50">
        <f t="shared" si="693"/>
        <v>0</v>
      </c>
      <c r="AD5509" s="43">
        <f t="shared" si="694"/>
        <v>0</v>
      </c>
      <c r="AE5509" s="50">
        <f t="shared" si="695"/>
        <v>0</v>
      </c>
    </row>
    <row r="5510" spans="1:31">
      <c r="A5510" s="59" t="str">
        <f t="shared" si="690"/>
        <v/>
      </c>
      <c r="B5510" s="59" t="str">
        <f t="shared" si="688"/>
        <v/>
      </c>
      <c r="V5510" s="59" t="str">
        <f t="shared" si="691"/>
        <v/>
      </c>
      <c r="W5510" s="59" t="str">
        <f t="shared" si="689"/>
        <v/>
      </c>
      <c r="X5510" s="59" t="str">
        <f t="shared" si="692"/>
        <v/>
      </c>
      <c r="AC5510" s="50">
        <f t="shared" si="693"/>
        <v>0</v>
      </c>
      <c r="AD5510" s="43">
        <f t="shared" si="694"/>
        <v>0</v>
      </c>
      <c r="AE5510" s="50">
        <f t="shared" si="695"/>
        <v>0</v>
      </c>
    </row>
    <row r="5511" spans="1:31">
      <c r="A5511" s="59" t="str">
        <f t="shared" si="690"/>
        <v/>
      </c>
      <c r="B5511" s="59" t="str">
        <f t="shared" si="688"/>
        <v/>
      </c>
      <c r="V5511" s="59" t="str">
        <f t="shared" si="691"/>
        <v/>
      </c>
      <c r="W5511" s="59" t="str">
        <f t="shared" si="689"/>
        <v/>
      </c>
      <c r="X5511" s="59" t="str">
        <f t="shared" si="692"/>
        <v/>
      </c>
      <c r="AC5511" s="50">
        <f t="shared" si="693"/>
        <v>0</v>
      </c>
      <c r="AD5511" s="43">
        <f t="shared" si="694"/>
        <v>0</v>
      </c>
      <c r="AE5511" s="50">
        <f t="shared" si="695"/>
        <v>0</v>
      </c>
    </row>
    <row r="5512" spans="1:31">
      <c r="A5512" s="59" t="str">
        <f t="shared" si="690"/>
        <v/>
      </c>
      <c r="B5512" s="59" t="str">
        <f t="shared" si="688"/>
        <v/>
      </c>
      <c r="V5512" s="59" t="str">
        <f t="shared" si="691"/>
        <v/>
      </c>
      <c r="W5512" s="59" t="str">
        <f t="shared" si="689"/>
        <v/>
      </c>
      <c r="X5512" s="59" t="str">
        <f t="shared" si="692"/>
        <v/>
      </c>
      <c r="AC5512" s="50">
        <f t="shared" si="693"/>
        <v>0</v>
      </c>
      <c r="AD5512" s="43">
        <f t="shared" si="694"/>
        <v>0</v>
      </c>
      <c r="AE5512" s="50">
        <f t="shared" si="695"/>
        <v>0</v>
      </c>
    </row>
    <row r="5513" spans="1:31">
      <c r="A5513" s="59" t="str">
        <f t="shared" si="690"/>
        <v/>
      </c>
      <c r="B5513" s="59" t="str">
        <f t="shared" si="688"/>
        <v/>
      </c>
      <c r="V5513" s="59" t="str">
        <f t="shared" si="691"/>
        <v/>
      </c>
      <c r="W5513" s="59" t="str">
        <f t="shared" si="689"/>
        <v/>
      </c>
      <c r="X5513" s="59" t="str">
        <f t="shared" si="692"/>
        <v/>
      </c>
      <c r="AC5513" s="50">
        <f t="shared" si="693"/>
        <v>0</v>
      </c>
      <c r="AD5513" s="43">
        <f t="shared" si="694"/>
        <v>0</v>
      </c>
      <c r="AE5513" s="50">
        <f t="shared" si="695"/>
        <v>0</v>
      </c>
    </row>
    <row r="5514" spans="1:31">
      <c r="A5514" s="59" t="str">
        <f t="shared" si="690"/>
        <v/>
      </c>
      <c r="B5514" s="59" t="str">
        <f t="shared" si="688"/>
        <v/>
      </c>
      <c r="V5514" s="59" t="str">
        <f t="shared" si="691"/>
        <v/>
      </c>
      <c r="W5514" s="59" t="str">
        <f t="shared" si="689"/>
        <v/>
      </c>
      <c r="X5514" s="59" t="str">
        <f t="shared" si="692"/>
        <v/>
      </c>
      <c r="AC5514" s="50">
        <f t="shared" si="693"/>
        <v>0</v>
      </c>
      <c r="AD5514" s="43">
        <f t="shared" si="694"/>
        <v>0</v>
      </c>
      <c r="AE5514" s="50">
        <f t="shared" si="695"/>
        <v>0</v>
      </c>
    </row>
    <row r="5515" spans="1:31">
      <c r="A5515" s="59" t="str">
        <f t="shared" si="690"/>
        <v/>
      </c>
      <c r="B5515" s="59" t="str">
        <f t="shared" si="688"/>
        <v/>
      </c>
      <c r="V5515" s="59" t="str">
        <f t="shared" si="691"/>
        <v/>
      </c>
      <c r="W5515" s="59" t="str">
        <f t="shared" si="689"/>
        <v/>
      </c>
      <c r="X5515" s="59" t="str">
        <f t="shared" si="692"/>
        <v/>
      </c>
      <c r="AC5515" s="50">
        <f t="shared" si="693"/>
        <v>0</v>
      </c>
      <c r="AD5515" s="43">
        <f t="shared" si="694"/>
        <v>0</v>
      </c>
      <c r="AE5515" s="50">
        <f t="shared" si="695"/>
        <v>0</v>
      </c>
    </row>
    <row r="5516" spans="1:31">
      <c r="A5516" s="59" t="str">
        <f t="shared" si="690"/>
        <v/>
      </c>
      <c r="B5516" s="59" t="str">
        <f t="shared" si="688"/>
        <v/>
      </c>
      <c r="V5516" s="59" t="str">
        <f t="shared" si="691"/>
        <v/>
      </c>
      <c r="W5516" s="59" t="str">
        <f t="shared" si="689"/>
        <v/>
      </c>
      <c r="X5516" s="59" t="str">
        <f t="shared" si="692"/>
        <v/>
      </c>
      <c r="AC5516" s="50">
        <f t="shared" si="693"/>
        <v>0</v>
      </c>
      <c r="AD5516" s="43">
        <f t="shared" si="694"/>
        <v>0</v>
      </c>
      <c r="AE5516" s="50">
        <f t="shared" si="695"/>
        <v>0</v>
      </c>
    </row>
    <row r="5517" spans="1:31">
      <c r="A5517" s="59" t="str">
        <f t="shared" si="690"/>
        <v/>
      </c>
      <c r="B5517" s="59" t="str">
        <f t="shared" si="688"/>
        <v/>
      </c>
      <c r="V5517" s="59" t="str">
        <f t="shared" si="691"/>
        <v/>
      </c>
      <c r="W5517" s="59" t="str">
        <f t="shared" si="689"/>
        <v/>
      </c>
      <c r="X5517" s="59" t="str">
        <f t="shared" si="692"/>
        <v/>
      </c>
      <c r="AC5517" s="50">
        <f t="shared" si="693"/>
        <v>0</v>
      </c>
      <c r="AD5517" s="43">
        <f t="shared" si="694"/>
        <v>0</v>
      </c>
      <c r="AE5517" s="50">
        <f t="shared" si="695"/>
        <v>0</v>
      </c>
    </row>
    <row r="5518" spans="1:31">
      <c r="A5518" s="59" t="str">
        <f t="shared" si="690"/>
        <v/>
      </c>
      <c r="B5518" s="59" t="str">
        <f t="shared" si="688"/>
        <v/>
      </c>
      <c r="V5518" s="59" t="str">
        <f t="shared" si="691"/>
        <v/>
      </c>
      <c r="W5518" s="59" t="str">
        <f t="shared" si="689"/>
        <v/>
      </c>
      <c r="X5518" s="59" t="str">
        <f t="shared" si="692"/>
        <v/>
      </c>
      <c r="AC5518" s="50">
        <f t="shared" si="693"/>
        <v>0</v>
      </c>
      <c r="AD5518" s="43">
        <f t="shared" si="694"/>
        <v>0</v>
      </c>
      <c r="AE5518" s="50">
        <f t="shared" si="695"/>
        <v>0</v>
      </c>
    </row>
    <row r="5519" spans="1:31">
      <c r="A5519" s="59" t="str">
        <f t="shared" si="690"/>
        <v/>
      </c>
      <c r="B5519" s="59" t="str">
        <f t="shared" si="688"/>
        <v/>
      </c>
      <c r="V5519" s="59" t="str">
        <f t="shared" si="691"/>
        <v/>
      </c>
      <c r="W5519" s="59" t="str">
        <f t="shared" si="689"/>
        <v/>
      </c>
      <c r="X5519" s="59" t="str">
        <f t="shared" si="692"/>
        <v/>
      </c>
      <c r="AC5519" s="50">
        <f t="shared" si="693"/>
        <v>0</v>
      </c>
      <c r="AD5519" s="43">
        <f t="shared" si="694"/>
        <v>0</v>
      </c>
      <c r="AE5519" s="50">
        <f t="shared" si="695"/>
        <v>0</v>
      </c>
    </row>
    <row r="5520" spans="1:31">
      <c r="A5520" s="59" t="str">
        <f t="shared" si="690"/>
        <v/>
      </c>
      <c r="B5520" s="59" t="str">
        <f t="shared" si="688"/>
        <v/>
      </c>
      <c r="V5520" s="59" t="str">
        <f t="shared" si="691"/>
        <v/>
      </c>
      <c r="W5520" s="59" t="str">
        <f t="shared" si="689"/>
        <v/>
      </c>
      <c r="X5520" s="59" t="str">
        <f t="shared" si="692"/>
        <v/>
      </c>
      <c r="AC5520" s="50">
        <f t="shared" si="693"/>
        <v>0</v>
      </c>
      <c r="AD5520" s="43">
        <f t="shared" si="694"/>
        <v>0</v>
      </c>
      <c r="AE5520" s="50">
        <f t="shared" si="695"/>
        <v>0</v>
      </c>
    </row>
    <row r="5521" spans="1:31">
      <c r="A5521" s="59" t="str">
        <f t="shared" si="690"/>
        <v/>
      </c>
      <c r="B5521" s="59" t="str">
        <f t="shared" si="688"/>
        <v/>
      </c>
      <c r="V5521" s="59" t="str">
        <f t="shared" si="691"/>
        <v/>
      </c>
      <c r="W5521" s="59" t="str">
        <f t="shared" si="689"/>
        <v/>
      </c>
      <c r="X5521" s="59" t="str">
        <f t="shared" si="692"/>
        <v/>
      </c>
      <c r="AC5521" s="50">
        <f t="shared" si="693"/>
        <v>0</v>
      </c>
      <c r="AD5521" s="43">
        <f t="shared" si="694"/>
        <v>0</v>
      </c>
      <c r="AE5521" s="50">
        <f t="shared" si="695"/>
        <v>0</v>
      </c>
    </row>
    <row r="5522" spans="1:31">
      <c r="A5522" s="59" t="str">
        <f t="shared" si="690"/>
        <v/>
      </c>
      <c r="B5522" s="59" t="str">
        <f t="shared" si="688"/>
        <v/>
      </c>
      <c r="V5522" s="59" t="str">
        <f t="shared" si="691"/>
        <v/>
      </c>
      <c r="W5522" s="59" t="str">
        <f t="shared" si="689"/>
        <v/>
      </c>
      <c r="X5522" s="59" t="str">
        <f t="shared" si="692"/>
        <v/>
      </c>
      <c r="AC5522" s="50">
        <f t="shared" si="693"/>
        <v>0</v>
      </c>
      <c r="AD5522" s="43">
        <f t="shared" si="694"/>
        <v>0</v>
      </c>
      <c r="AE5522" s="50">
        <f t="shared" si="695"/>
        <v>0</v>
      </c>
    </row>
    <row r="5523" spans="1:31">
      <c r="A5523" s="59" t="str">
        <f t="shared" si="690"/>
        <v/>
      </c>
      <c r="B5523" s="59" t="str">
        <f t="shared" si="688"/>
        <v/>
      </c>
      <c r="V5523" s="59" t="str">
        <f t="shared" si="691"/>
        <v/>
      </c>
      <c r="W5523" s="59" t="str">
        <f t="shared" si="689"/>
        <v/>
      </c>
      <c r="X5523" s="59" t="str">
        <f t="shared" si="692"/>
        <v/>
      </c>
      <c r="AC5523" s="50">
        <f t="shared" si="693"/>
        <v>0</v>
      </c>
      <c r="AD5523" s="43">
        <f t="shared" si="694"/>
        <v>0</v>
      </c>
      <c r="AE5523" s="50">
        <f t="shared" si="695"/>
        <v>0</v>
      </c>
    </row>
    <row r="5524" spans="1:31">
      <c r="A5524" s="59" t="str">
        <f t="shared" si="690"/>
        <v/>
      </c>
      <c r="B5524" s="59" t="str">
        <f t="shared" si="688"/>
        <v/>
      </c>
      <c r="V5524" s="59" t="str">
        <f t="shared" si="691"/>
        <v/>
      </c>
      <c r="W5524" s="59" t="str">
        <f t="shared" si="689"/>
        <v/>
      </c>
      <c r="X5524" s="59" t="str">
        <f t="shared" si="692"/>
        <v/>
      </c>
      <c r="AC5524" s="50">
        <f t="shared" si="693"/>
        <v>0</v>
      </c>
      <c r="AD5524" s="43">
        <f t="shared" si="694"/>
        <v>0</v>
      </c>
      <c r="AE5524" s="50">
        <f t="shared" si="695"/>
        <v>0</v>
      </c>
    </row>
    <row r="5525" spans="1:31">
      <c r="A5525" s="59" t="str">
        <f t="shared" si="690"/>
        <v/>
      </c>
      <c r="B5525" s="59" t="str">
        <f t="shared" si="688"/>
        <v/>
      </c>
      <c r="V5525" s="59" t="str">
        <f t="shared" si="691"/>
        <v/>
      </c>
      <c r="W5525" s="59" t="str">
        <f t="shared" si="689"/>
        <v/>
      </c>
      <c r="X5525" s="59" t="str">
        <f t="shared" si="692"/>
        <v/>
      </c>
      <c r="AC5525" s="50">
        <f t="shared" si="693"/>
        <v>0</v>
      </c>
      <c r="AD5525" s="43">
        <f t="shared" si="694"/>
        <v>0</v>
      </c>
      <c r="AE5525" s="50">
        <f t="shared" si="695"/>
        <v>0</v>
      </c>
    </row>
    <row r="5526" spans="1:31">
      <c r="A5526" s="59" t="str">
        <f t="shared" si="690"/>
        <v/>
      </c>
      <c r="B5526" s="59" t="str">
        <f t="shared" si="688"/>
        <v/>
      </c>
      <c r="V5526" s="59" t="str">
        <f t="shared" si="691"/>
        <v/>
      </c>
      <c r="W5526" s="59" t="str">
        <f t="shared" si="689"/>
        <v/>
      </c>
      <c r="X5526" s="59" t="str">
        <f t="shared" si="692"/>
        <v/>
      </c>
      <c r="AC5526" s="50">
        <f t="shared" si="693"/>
        <v>0</v>
      </c>
      <c r="AD5526" s="43">
        <f t="shared" si="694"/>
        <v>0</v>
      </c>
      <c r="AE5526" s="50">
        <f t="shared" si="695"/>
        <v>0</v>
      </c>
    </row>
    <row r="5527" spans="1:31">
      <c r="A5527" s="59" t="str">
        <f t="shared" si="690"/>
        <v/>
      </c>
      <c r="B5527" s="59" t="str">
        <f t="shared" si="688"/>
        <v/>
      </c>
      <c r="V5527" s="59" t="str">
        <f t="shared" si="691"/>
        <v/>
      </c>
      <c r="W5527" s="59" t="str">
        <f t="shared" si="689"/>
        <v/>
      </c>
      <c r="X5527" s="59" t="str">
        <f t="shared" si="692"/>
        <v/>
      </c>
      <c r="AC5527" s="50">
        <f t="shared" si="693"/>
        <v>0</v>
      </c>
      <c r="AD5527" s="43">
        <f t="shared" si="694"/>
        <v>0</v>
      </c>
      <c r="AE5527" s="50">
        <f t="shared" si="695"/>
        <v>0</v>
      </c>
    </row>
    <row r="5528" spans="1:31">
      <c r="A5528" s="59" t="str">
        <f t="shared" si="690"/>
        <v/>
      </c>
      <c r="B5528" s="59" t="str">
        <f t="shared" si="688"/>
        <v/>
      </c>
      <c r="V5528" s="59" t="str">
        <f t="shared" si="691"/>
        <v/>
      </c>
      <c r="W5528" s="59" t="str">
        <f t="shared" si="689"/>
        <v/>
      </c>
      <c r="X5528" s="59" t="str">
        <f t="shared" si="692"/>
        <v/>
      </c>
      <c r="AC5528" s="50">
        <f t="shared" si="693"/>
        <v>0</v>
      </c>
      <c r="AD5528" s="43">
        <f t="shared" si="694"/>
        <v>0</v>
      </c>
      <c r="AE5528" s="50">
        <f t="shared" si="695"/>
        <v>0</v>
      </c>
    </row>
    <row r="5529" spans="1:31">
      <c r="A5529" s="59" t="str">
        <f t="shared" si="690"/>
        <v/>
      </c>
      <c r="B5529" s="59" t="str">
        <f t="shared" si="688"/>
        <v/>
      </c>
      <c r="V5529" s="59" t="str">
        <f t="shared" si="691"/>
        <v/>
      </c>
      <c r="W5529" s="59" t="str">
        <f t="shared" si="689"/>
        <v/>
      </c>
      <c r="X5529" s="59" t="str">
        <f t="shared" si="692"/>
        <v/>
      </c>
      <c r="AC5529" s="50">
        <f t="shared" si="693"/>
        <v>0</v>
      </c>
      <c r="AD5529" s="43">
        <f t="shared" si="694"/>
        <v>0</v>
      </c>
      <c r="AE5529" s="50">
        <f t="shared" si="695"/>
        <v>0</v>
      </c>
    </row>
    <row r="5530" spans="1:31">
      <c r="A5530" s="59" t="str">
        <f t="shared" si="690"/>
        <v/>
      </c>
      <c r="B5530" s="59" t="str">
        <f t="shared" si="688"/>
        <v/>
      </c>
      <c r="V5530" s="59" t="str">
        <f t="shared" si="691"/>
        <v/>
      </c>
      <c r="W5530" s="59" t="str">
        <f t="shared" si="689"/>
        <v/>
      </c>
      <c r="X5530" s="59" t="str">
        <f t="shared" si="692"/>
        <v/>
      </c>
      <c r="AC5530" s="50">
        <f t="shared" si="693"/>
        <v>0</v>
      </c>
      <c r="AD5530" s="43">
        <f t="shared" si="694"/>
        <v>0</v>
      </c>
      <c r="AE5530" s="50">
        <f t="shared" si="695"/>
        <v>0</v>
      </c>
    </row>
    <row r="5531" spans="1:31">
      <c r="A5531" s="59" t="str">
        <f t="shared" si="690"/>
        <v/>
      </c>
      <c r="B5531" s="59" t="str">
        <f t="shared" si="688"/>
        <v/>
      </c>
      <c r="V5531" s="59" t="str">
        <f t="shared" si="691"/>
        <v/>
      </c>
      <c r="W5531" s="59" t="str">
        <f t="shared" si="689"/>
        <v/>
      </c>
      <c r="X5531" s="59" t="str">
        <f t="shared" si="692"/>
        <v/>
      </c>
      <c r="AC5531" s="50">
        <f t="shared" si="693"/>
        <v>0</v>
      </c>
      <c r="AD5531" s="43">
        <f t="shared" si="694"/>
        <v>0</v>
      </c>
      <c r="AE5531" s="50">
        <f t="shared" si="695"/>
        <v>0</v>
      </c>
    </row>
    <row r="5532" spans="1:31">
      <c r="A5532" s="59" t="str">
        <f t="shared" si="690"/>
        <v/>
      </c>
      <c r="B5532" s="59" t="str">
        <f t="shared" si="688"/>
        <v/>
      </c>
      <c r="V5532" s="59" t="str">
        <f t="shared" si="691"/>
        <v/>
      </c>
      <c r="W5532" s="59" t="str">
        <f t="shared" si="689"/>
        <v/>
      </c>
      <c r="X5532" s="59" t="str">
        <f t="shared" si="692"/>
        <v/>
      </c>
      <c r="AC5532" s="50">
        <f t="shared" si="693"/>
        <v>0</v>
      </c>
      <c r="AD5532" s="43">
        <f t="shared" si="694"/>
        <v>0</v>
      </c>
      <c r="AE5532" s="50">
        <f t="shared" si="695"/>
        <v>0</v>
      </c>
    </row>
    <row r="5533" spans="1:31">
      <c r="A5533" s="59" t="str">
        <f t="shared" si="690"/>
        <v/>
      </c>
      <c r="B5533" s="59" t="str">
        <f t="shared" si="688"/>
        <v/>
      </c>
      <c r="V5533" s="59" t="str">
        <f t="shared" si="691"/>
        <v/>
      </c>
      <c r="W5533" s="59" t="str">
        <f t="shared" si="689"/>
        <v/>
      </c>
      <c r="X5533" s="59" t="str">
        <f t="shared" si="692"/>
        <v/>
      </c>
      <c r="AC5533" s="50">
        <f t="shared" si="693"/>
        <v>0</v>
      </c>
      <c r="AD5533" s="43">
        <f t="shared" si="694"/>
        <v>0</v>
      </c>
      <c r="AE5533" s="50">
        <f t="shared" si="695"/>
        <v>0</v>
      </c>
    </row>
    <row r="5534" spans="1:31">
      <c r="A5534" s="59" t="str">
        <f t="shared" si="690"/>
        <v/>
      </c>
      <c r="B5534" s="59" t="str">
        <f t="shared" si="688"/>
        <v/>
      </c>
      <c r="V5534" s="59" t="str">
        <f t="shared" si="691"/>
        <v/>
      </c>
      <c r="W5534" s="59" t="str">
        <f t="shared" si="689"/>
        <v/>
      </c>
      <c r="X5534" s="59" t="str">
        <f t="shared" si="692"/>
        <v/>
      </c>
      <c r="AC5534" s="50">
        <f t="shared" si="693"/>
        <v>0</v>
      </c>
      <c r="AD5534" s="43">
        <f t="shared" si="694"/>
        <v>0</v>
      </c>
      <c r="AE5534" s="50">
        <f t="shared" si="695"/>
        <v>0</v>
      </c>
    </row>
    <row r="5535" spans="1:31">
      <c r="A5535" s="59" t="str">
        <f t="shared" si="690"/>
        <v/>
      </c>
      <c r="B5535" s="59" t="str">
        <f t="shared" si="688"/>
        <v/>
      </c>
      <c r="V5535" s="59" t="str">
        <f t="shared" si="691"/>
        <v/>
      </c>
      <c r="W5535" s="59" t="str">
        <f t="shared" si="689"/>
        <v/>
      </c>
      <c r="X5535" s="59" t="str">
        <f t="shared" si="692"/>
        <v/>
      </c>
      <c r="AC5535" s="50">
        <f t="shared" si="693"/>
        <v>0</v>
      </c>
      <c r="AD5535" s="43">
        <f t="shared" si="694"/>
        <v>0</v>
      </c>
      <c r="AE5535" s="50">
        <f t="shared" si="695"/>
        <v>0</v>
      </c>
    </row>
    <row r="5536" spans="1:31">
      <c r="A5536" s="59" t="str">
        <f t="shared" si="690"/>
        <v/>
      </c>
      <c r="B5536" s="59" t="str">
        <f t="shared" si="688"/>
        <v/>
      </c>
      <c r="V5536" s="59" t="str">
        <f t="shared" si="691"/>
        <v/>
      </c>
      <c r="W5536" s="59" t="str">
        <f t="shared" si="689"/>
        <v/>
      </c>
      <c r="X5536" s="59" t="str">
        <f t="shared" si="692"/>
        <v/>
      </c>
      <c r="AC5536" s="50">
        <f t="shared" si="693"/>
        <v>0</v>
      </c>
      <c r="AD5536" s="43">
        <f t="shared" si="694"/>
        <v>0</v>
      </c>
      <c r="AE5536" s="50">
        <f t="shared" si="695"/>
        <v>0</v>
      </c>
    </row>
    <row r="5537" spans="1:31">
      <c r="A5537" s="59" t="str">
        <f t="shared" si="690"/>
        <v/>
      </c>
      <c r="B5537" s="59" t="str">
        <f t="shared" ref="B5537:B5600" si="696">IF(C5537&lt;&gt;"",LEFT(C5537,9),"")</f>
        <v/>
      </c>
      <c r="V5537" s="59" t="str">
        <f t="shared" si="691"/>
        <v/>
      </c>
      <c r="W5537" s="59" t="str">
        <f t="shared" si="689"/>
        <v/>
      </c>
      <c r="X5537" s="59" t="str">
        <f t="shared" si="692"/>
        <v/>
      </c>
      <c r="AC5537" s="50">
        <f t="shared" si="693"/>
        <v>0</v>
      </c>
      <c r="AD5537" s="43">
        <f t="shared" si="694"/>
        <v>0</v>
      </c>
      <c r="AE5537" s="50">
        <f t="shared" si="695"/>
        <v>0</v>
      </c>
    </row>
    <row r="5538" spans="1:31">
      <c r="A5538" s="59" t="str">
        <f t="shared" si="690"/>
        <v/>
      </c>
      <c r="B5538" s="59" t="str">
        <f t="shared" si="696"/>
        <v/>
      </c>
      <c r="V5538" s="59" t="str">
        <f t="shared" si="691"/>
        <v/>
      </c>
      <c r="W5538" s="59" t="str">
        <f t="shared" si="689"/>
        <v/>
      </c>
      <c r="X5538" s="59" t="str">
        <f t="shared" si="692"/>
        <v/>
      </c>
      <c r="AC5538" s="50">
        <f t="shared" si="693"/>
        <v>0</v>
      </c>
      <c r="AD5538" s="43">
        <f t="shared" si="694"/>
        <v>0</v>
      </c>
      <c r="AE5538" s="50">
        <f t="shared" si="695"/>
        <v>0</v>
      </c>
    </row>
    <row r="5539" spans="1:31">
      <c r="A5539" s="59" t="str">
        <f t="shared" si="690"/>
        <v/>
      </c>
      <c r="B5539" s="59" t="str">
        <f t="shared" si="696"/>
        <v/>
      </c>
      <c r="V5539" s="59" t="str">
        <f t="shared" si="691"/>
        <v/>
      </c>
      <c r="W5539" s="59" t="str">
        <f t="shared" si="689"/>
        <v/>
      </c>
      <c r="X5539" s="59" t="str">
        <f t="shared" si="692"/>
        <v/>
      </c>
      <c r="AC5539" s="50">
        <f t="shared" si="693"/>
        <v>0</v>
      </c>
      <c r="AD5539" s="43">
        <f t="shared" si="694"/>
        <v>0</v>
      </c>
      <c r="AE5539" s="50">
        <f t="shared" si="695"/>
        <v>0</v>
      </c>
    </row>
    <row r="5540" spans="1:31">
      <c r="A5540" s="59" t="str">
        <f t="shared" si="690"/>
        <v/>
      </c>
      <c r="B5540" s="59" t="str">
        <f t="shared" si="696"/>
        <v/>
      </c>
      <c r="V5540" s="59" t="str">
        <f t="shared" si="691"/>
        <v/>
      </c>
      <c r="W5540" s="59" t="str">
        <f t="shared" si="689"/>
        <v/>
      </c>
      <c r="X5540" s="59" t="str">
        <f t="shared" si="692"/>
        <v/>
      </c>
      <c r="AC5540" s="50">
        <f t="shared" si="693"/>
        <v>0</v>
      </c>
      <c r="AD5540" s="43">
        <f t="shared" si="694"/>
        <v>0</v>
      </c>
      <c r="AE5540" s="50">
        <f t="shared" si="695"/>
        <v>0</v>
      </c>
    </row>
    <row r="5541" spans="1:31">
      <c r="A5541" s="59" t="str">
        <f t="shared" si="690"/>
        <v/>
      </c>
      <c r="B5541" s="59" t="str">
        <f t="shared" si="696"/>
        <v/>
      </c>
      <c r="V5541" s="59" t="str">
        <f t="shared" si="691"/>
        <v/>
      </c>
      <c r="W5541" s="59" t="str">
        <f t="shared" si="689"/>
        <v/>
      </c>
      <c r="X5541" s="59" t="str">
        <f t="shared" si="692"/>
        <v/>
      </c>
      <c r="AC5541" s="50">
        <f t="shared" si="693"/>
        <v>0</v>
      </c>
      <c r="AD5541" s="43">
        <f t="shared" si="694"/>
        <v>0</v>
      </c>
      <c r="AE5541" s="50">
        <f t="shared" si="695"/>
        <v>0</v>
      </c>
    </row>
    <row r="5542" spans="1:31">
      <c r="A5542" s="59" t="str">
        <f t="shared" si="690"/>
        <v/>
      </c>
      <c r="B5542" s="59" t="str">
        <f t="shared" si="696"/>
        <v/>
      </c>
      <c r="V5542" s="59" t="str">
        <f t="shared" si="691"/>
        <v/>
      </c>
      <c r="W5542" s="59" t="str">
        <f t="shared" si="689"/>
        <v/>
      </c>
      <c r="X5542" s="59" t="str">
        <f t="shared" si="692"/>
        <v/>
      </c>
      <c r="AC5542" s="50">
        <f t="shared" si="693"/>
        <v>0</v>
      </c>
      <c r="AD5542" s="43">
        <f t="shared" si="694"/>
        <v>0</v>
      </c>
      <c r="AE5542" s="50">
        <f t="shared" si="695"/>
        <v>0</v>
      </c>
    </row>
    <row r="5543" spans="1:31">
      <c r="A5543" s="59" t="str">
        <f t="shared" si="690"/>
        <v/>
      </c>
      <c r="B5543" s="59" t="str">
        <f t="shared" si="696"/>
        <v/>
      </c>
      <c r="V5543" s="59" t="str">
        <f t="shared" si="691"/>
        <v/>
      </c>
      <c r="W5543" s="59" t="str">
        <f t="shared" si="689"/>
        <v/>
      </c>
      <c r="X5543" s="59" t="str">
        <f t="shared" si="692"/>
        <v/>
      </c>
      <c r="AC5543" s="50">
        <f t="shared" si="693"/>
        <v>0</v>
      </c>
      <c r="AD5543" s="43">
        <f t="shared" si="694"/>
        <v>0</v>
      </c>
      <c r="AE5543" s="50">
        <f t="shared" si="695"/>
        <v>0</v>
      </c>
    </row>
    <row r="5544" spans="1:31">
      <c r="A5544" s="59" t="str">
        <f t="shared" si="690"/>
        <v/>
      </c>
      <c r="B5544" s="59" t="str">
        <f t="shared" si="696"/>
        <v/>
      </c>
      <c r="V5544" s="59" t="str">
        <f t="shared" si="691"/>
        <v/>
      </c>
      <c r="W5544" s="59" t="str">
        <f t="shared" si="689"/>
        <v/>
      </c>
      <c r="X5544" s="59" t="str">
        <f t="shared" si="692"/>
        <v/>
      </c>
      <c r="AC5544" s="50">
        <f t="shared" si="693"/>
        <v>0</v>
      </c>
      <c r="AD5544" s="43">
        <f t="shared" si="694"/>
        <v>0</v>
      </c>
      <c r="AE5544" s="50">
        <f t="shared" si="695"/>
        <v>0</v>
      </c>
    </row>
    <row r="5545" spans="1:31">
      <c r="A5545" s="59" t="str">
        <f t="shared" si="690"/>
        <v/>
      </c>
      <c r="B5545" s="59" t="str">
        <f t="shared" si="696"/>
        <v/>
      </c>
      <c r="V5545" s="59" t="str">
        <f t="shared" si="691"/>
        <v/>
      </c>
      <c r="W5545" s="59" t="str">
        <f t="shared" si="689"/>
        <v/>
      </c>
      <c r="X5545" s="59" t="str">
        <f t="shared" si="692"/>
        <v/>
      </c>
      <c r="AC5545" s="50">
        <f t="shared" si="693"/>
        <v>0</v>
      </c>
      <c r="AD5545" s="43">
        <f t="shared" si="694"/>
        <v>0</v>
      </c>
      <c r="AE5545" s="50">
        <f t="shared" si="695"/>
        <v>0</v>
      </c>
    </row>
    <row r="5546" spans="1:31">
      <c r="A5546" s="59" t="str">
        <f t="shared" si="690"/>
        <v/>
      </c>
      <c r="B5546" s="59" t="str">
        <f t="shared" si="696"/>
        <v/>
      </c>
      <c r="V5546" s="59" t="str">
        <f t="shared" si="691"/>
        <v/>
      </c>
      <c r="W5546" s="59" t="str">
        <f t="shared" si="689"/>
        <v/>
      </c>
      <c r="X5546" s="59" t="str">
        <f t="shared" si="692"/>
        <v/>
      </c>
      <c r="AC5546" s="50">
        <f t="shared" si="693"/>
        <v>0</v>
      </c>
      <c r="AD5546" s="43">
        <f t="shared" si="694"/>
        <v>0</v>
      </c>
      <c r="AE5546" s="50">
        <f t="shared" si="695"/>
        <v>0</v>
      </c>
    </row>
    <row r="5547" spans="1:31">
      <c r="A5547" s="59" t="str">
        <f t="shared" si="690"/>
        <v/>
      </c>
      <c r="B5547" s="59" t="str">
        <f t="shared" si="696"/>
        <v/>
      </c>
      <c r="V5547" s="59" t="str">
        <f t="shared" si="691"/>
        <v/>
      </c>
      <c r="W5547" s="59" t="str">
        <f t="shared" si="689"/>
        <v/>
      </c>
      <c r="X5547" s="59" t="str">
        <f t="shared" si="692"/>
        <v/>
      </c>
      <c r="AC5547" s="50">
        <f t="shared" si="693"/>
        <v>0</v>
      </c>
      <c r="AD5547" s="43">
        <f t="shared" si="694"/>
        <v>0</v>
      </c>
      <c r="AE5547" s="50">
        <f t="shared" si="695"/>
        <v>0</v>
      </c>
    </row>
    <row r="5548" spans="1:31">
      <c r="A5548" s="59" t="str">
        <f t="shared" si="690"/>
        <v/>
      </c>
      <c r="B5548" s="59" t="str">
        <f t="shared" si="696"/>
        <v/>
      </c>
      <c r="V5548" s="59" t="str">
        <f t="shared" si="691"/>
        <v/>
      </c>
      <c r="W5548" s="59" t="str">
        <f t="shared" si="689"/>
        <v/>
      </c>
      <c r="X5548" s="59" t="str">
        <f t="shared" si="692"/>
        <v/>
      </c>
      <c r="AC5548" s="50">
        <f t="shared" si="693"/>
        <v>0</v>
      </c>
      <c r="AD5548" s="43">
        <f t="shared" si="694"/>
        <v>0</v>
      </c>
      <c r="AE5548" s="50">
        <f t="shared" si="695"/>
        <v>0</v>
      </c>
    </row>
    <row r="5549" spans="1:31">
      <c r="A5549" s="59" t="str">
        <f t="shared" si="690"/>
        <v/>
      </c>
      <c r="B5549" s="59" t="str">
        <f t="shared" si="696"/>
        <v/>
      </c>
      <c r="V5549" s="59" t="str">
        <f t="shared" si="691"/>
        <v/>
      </c>
      <c r="W5549" s="59" t="str">
        <f t="shared" si="689"/>
        <v/>
      </c>
      <c r="X5549" s="59" t="str">
        <f t="shared" si="692"/>
        <v/>
      </c>
      <c r="AC5549" s="50">
        <f t="shared" si="693"/>
        <v>0</v>
      </c>
      <c r="AD5549" s="43">
        <f t="shared" si="694"/>
        <v>0</v>
      </c>
      <c r="AE5549" s="50">
        <f t="shared" si="695"/>
        <v>0</v>
      </c>
    </row>
    <row r="5550" spans="1:31">
      <c r="A5550" s="59" t="str">
        <f t="shared" si="690"/>
        <v/>
      </c>
      <c r="B5550" s="59" t="str">
        <f t="shared" si="696"/>
        <v/>
      </c>
      <c r="V5550" s="59" t="str">
        <f t="shared" si="691"/>
        <v/>
      </c>
      <c r="W5550" s="59" t="str">
        <f t="shared" si="689"/>
        <v/>
      </c>
      <c r="X5550" s="59" t="str">
        <f t="shared" si="692"/>
        <v/>
      </c>
      <c r="AC5550" s="50">
        <f t="shared" si="693"/>
        <v>0</v>
      </c>
      <c r="AD5550" s="43">
        <f t="shared" si="694"/>
        <v>0</v>
      </c>
      <c r="AE5550" s="50">
        <f t="shared" si="695"/>
        <v>0</v>
      </c>
    </row>
    <row r="5551" spans="1:31">
      <c r="A5551" s="59" t="str">
        <f t="shared" si="690"/>
        <v/>
      </c>
      <c r="B5551" s="59" t="str">
        <f t="shared" si="696"/>
        <v/>
      </c>
      <c r="V5551" s="59" t="str">
        <f t="shared" si="691"/>
        <v/>
      </c>
      <c r="W5551" s="59" t="str">
        <f t="shared" si="689"/>
        <v/>
      </c>
      <c r="X5551" s="59" t="str">
        <f t="shared" si="692"/>
        <v/>
      </c>
      <c r="AC5551" s="50">
        <f t="shared" si="693"/>
        <v>0</v>
      </c>
      <c r="AD5551" s="43">
        <f t="shared" si="694"/>
        <v>0</v>
      </c>
      <c r="AE5551" s="50">
        <f t="shared" si="695"/>
        <v>0</v>
      </c>
    </row>
    <row r="5552" spans="1:31">
      <c r="A5552" s="59" t="str">
        <f t="shared" si="690"/>
        <v/>
      </c>
      <c r="B5552" s="59" t="str">
        <f t="shared" si="696"/>
        <v/>
      </c>
      <c r="V5552" s="59" t="str">
        <f t="shared" si="691"/>
        <v/>
      </c>
      <c r="W5552" s="59" t="str">
        <f t="shared" si="689"/>
        <v/>
      </c>
      <c r="X5552" s="59" t="str">
        <f t="shared" si="692"/>
        <v/>
      </c>
      <c r="AC5552" s="50">
        <f t="shared" si="693"/>
        <v>0</v>
      </c>
      <c r="AD5552" s="43">
        <f t="shared" si="694"/>
        <v>0</v>
      </c>
      <c r="AE5552" s="50">
        <f t="shared" si="695"/>
        <v>0</v>
      </c>
    </row>
    <row r="5553" spans="1:31">
      <c r="A5553" s="59" t="str">
        <f t="shared" si="690"/>
        <v/>
      </c>
      <c r="B5553" s="59" t="str">
        <f t="shared" si="696"/>
        <v/>
      </c>
      <c r="V5553" s="59" t="str">
        <f t="shared" si="691"/>
        <v/>
      </c>
      <c r="W5553" s="59" t="str">
        <f t="shared" si="689"/>
        <v/>
      </c>
      <c r="X5553" s="59" t="str">
        <f t="shared" si="692"/>
        <v/>
      </c>
      <c r="AC5553" s="50">
        <f t="shared" si="693"/>
        <v>0</v>
      </c>
      <c r="AD5553" s="43">
        <f t="shared" si="694"/>
        <v>0</v>
      </c>
      <c r="AE5553" s="50">
        <f t="shared" si="695"/>
        <v>0</v>
      </c>
    </row>
    <row r="5554" spans="1:31">
      <c r="A5554" s="59" t="str">
        <f t="shared" si="690"/>
        <v/>
      </c>
      <c r="B5554" s="59" t="str">
        <f t="shared" si="696"/>
        <v/>
      </c>
      <c r="V5554" s="59" t="str">
        <f t="shared" si="691"/>
        <v/>
      </c>
      <c r="W5554" s="59" t="str">
        <f t="shared" si="689"/>
        <v/>
      </c>
      <c r="X5554" s="59" t="str">
        <f t="shared" si="692"/>
        <v/>
      </c>
      <c r="AC5554" s="50">
        <f t="shared" si="693"/>
        <v>0</v>
      </c>
      <c r="AD5554" s="43">
        <f t="shared" si="694"/>
        <v>0</v>
      </c>
      <c r="AE5554" s="50">
        <f t="shared" si="695"/>
        <v>0</v>
      </c>
    </row>
    <row r="5555" spans="1:31">
      <c r="A5555" s="59" t="str">
        <f t="shared" si="690"/>
        <v/>
      </c>
      <c r="B5555" s="59" t="str">
        <f t="shared" si="696"/>
        <v/>
      </c>
      <c r="V5555" s="59" t="str">
        <f t="shared" si="691"/>
        <v/>
      </c>
      <c r="W5555" s="59" t="str">
        <f t="shared" si="689"/>
        <v/>
      </c>
      <c r="X5555" s="59" t="str">
        <f t="shared" si="692"/>
        <v/>
      </c>
      <c r="AC5555" s="50">
        <f t="shared" si="693"/>
        <v>0</v>
      </c>
      <c r="AD5555" s="43">
        <f t="shared" si="694"/>
        <v>0</v>
      </c>
      <c r="AE5555" s="50">
        <f t="shared" si="695"/>
        <v>0</v>
      </c>
    </row>
    <row r="5556" spans="1:31">
      <c r="A5556" s="59" t="str">
        <f t="shared" si="690"/>
        <v/>
      </c>
      <c r="B5556" s="59" t="str">
        <f t="shared" si="696"/>
        <v/>
      </c>
      <c r="V5556" s="59" t="str">
        <f t="shared" si="691"/>
        <v/>
      </c>
      <c r="W5556" s="59" t="str">
        <f t="shared" si="689"/>
        <v/>
      </c>
      <c r="X5556" s="59" t="str">
        <f t="shared" si="692"/>
        <v/>
      </c>
      <c r="AC5556" s="50">
        <f t="shared" si="693"/>
        <v>0</v>
      </c>
      <c r="AD5556" s="43">
        <f t="shared" si="694"/>
        <v>0</v>
      </c>
      <c r="AE5556" s="50">
        <f t="shared" si="695"/>
        <v>0</v>
      </c>
    </row>
    <row r="5557" spans="1:31">
      <c r="A5557" s="59" t="str">
        <f t="shared" si="690"/>
        <v/>
      </c>
      <c r="B5557" s="59" t="str">
        <f t="shared" si="696"/>
        <v/>
      </c>
      <c r="V5557" s="59" t="str">
        <f t="shared" si="691"/>
        <v/>
      </c>
      <c r="W5557" s="59" t="str">
        <f t="shared" si="689"/>
        <v/>
      </c>
      <c r="X5557" s="59" t="str">
        <f t="shared" si="692"/>
        <v/>
      </c>
      <c r="AC5557" s="50">
        <f t="shared" si="693"/>
        <v>0</v>
      </c>
      <c r="AD5557" s="43">
        <f t="shared" si="694"/>
        <v>0</v>
      </c>
      <c r="AE5557" s="50">
        <f t="shared" si="695"/>
        <v>0</v>
      </c>
    </row>
    <row r="5558" spans="1:31">
      <c r="A5558" s="59" t="str">
        <f t="shared" si="690"/>
        <v/>
      </c>
      <c r="B5558" s="59" t="str">
        <f t="shared" si="696"/>
        <v/>
      </c>
      <c r="V5558" s="59" t="str">
        <f t="shared" si="691"/>
        <v/>
      </c>
      <c r="W5558" s="59" t="str">
        <f t="shared" si="689"/>
        <v/>
      </c>
      <c r="X5558" s="59" t="str">
        <f t="shared" si="692"/>
        <v/>
      </c>
      <c r="AC5558" s="50">
        <f t="shared" si="693"/>
        <v>0</v>
      </c>
      <c r="AD5558" s="43">
        <f t="shared" si="694"/>
        <v>0</v>
      </c>
      <c r="AE5558" s="50">
        <f t="shared" si="695"/>
        <v>0</v>
      </c>
    </row>
    <row r="5559" spans="1:31">
      <c r="A5559" s="59" t="str">
        <f t="shared" si="690"/>
        <v/>
      </c>
      <c r="B5559" s="59" t="str">
        <f t="shared" si="696"/>
        <v/>
      </c>
      <c r="V5559" s="59" t="str">
        <f t="shared" si="691"/>
        <v/>
      </c>
      <c r="W5559" s="59" t="str">
        <f t="shared" si="689"/>
        <v/>
      </c>
      <c r="X5559" s="59" t="str">
        <f t="shared" si="692"/>
        <v/>
      </c>
      <c r="AC5559" s="50">
        <f t="shared" si="693"/>
        <v>0</v>
      </c>
      <c r="AD5559" s="43">
        <f t="shared" si="694"/>
        <v>0</v>
      </c>
      <c r="AE5559" s="50">
        <f t="shared" si="695"/>
        <v>0</v>
      </c>
    </row>
    <row r="5560" spans="1:31">
      <c r="A5560" s="59" t="str">
        <f t="shared" si="690"/>
        <v/>
      </c>
      <c r="B5560" s="59" t="str">
        <f t="shared" si="696"/>
        <v/>
      </c>
      <c r="V5560" s="59" t="str">
        <f t="shared" si="691"/>
        <v/>
      </c>
      <c r="W5560" s="59" t="str">
        <f t="shared" si="689"/>
        <v/>
      </c>
      <c r="X5560" s="59" t="str">
        <f t="shared" si="692"/>
        <v/>
      </c>
      <c r="AC5560" s="50">
        <f t="shared" si="693"/>
        <v>0</v>
      </c>
      <c r="AD5560" s="43">
        <f t="shared" si="694"/>
        <v>0</v>
      </c>
      <c r="AE5560" s="50">
        <f t="shared" si="695"/>
        <v>0</v>
      </c>
    </row>
    <row r="5561" spans="1:31">
      <c r="A5561" s="59" t="str">
        <f t="shared" si="690"/>
        <v/>
      </c>
      <c r="B5561" s="59" t="str">
        <f t="shared" si="696"/>
        <v/>
      </c>
      <c r="V5561" s="59" t="str">
        <f t="shared" si="691"/>
        <v/>
      </c>
      <c r="W5561" s="59" t="str">
        <f t="shared" si="689"/>
        <v/>
      </c>
      <c r="X5561" s="59" t="str">
        <f t="shared" si="692"/>
        <v/>
      </c>
      <c r="AC5561" s="50">
        <f t="shared" si="693"/>
        <v>0</v>
      </c>
      <c r="AD5561" s="43">
        <f t="shared" si="694"/>
        <v>0</v>
      </c>
      <c r="AE5561" s="50">
        <f t="shared" si="695"/>
        <v>0</v>
      </c>
    </row>
    <row r="5562" spans="1:31">
      <c r="A5562" s="59" t="str">
        <f t="shared" si="690"/>
        <v/>
      </c>
      <c r="B5562" s="59" t="str">
        <f t="shared" si="696"/>
        <v/>
      </c>
      <c r="V5562" s="59" t="str">
        <f t="shared" si="691"/>
        <v/>
      </c>
      <c r="W5562" s="59" t="str">
        <f t="shared" si="689"/>
        <v/>
      </c>
      <c r="X5562" s="59" t="str">
        <f t="shared" si="692"/>
        <v/>
      </c>
      <c r="AC5562" s="50">
        <f t="shared" si="693"/>
        <v>0</v>
      </c>
      <c r="AD5562" s="43">
        <f t="shared" si="694"/>
        <v>0</v>
      </c>
      <c r="AE5562" s="50">
        <f t="shared" si="695"/>
        <v>0</v>
      </c>
    </row>
    <row r="5563" spans="1:31">
      <c r="A5563" s="59" t="str">
        <f t="shared" si="690"/>
        <v/>
      </c>
      <c r="B5563" s="59" t="str">
        <f t="shared" si="696"/>
        <v/>
      </c>
      <c r="V5563" s="59" t="str">
        <f t="shared" si="691"/>
        <v/>
      </c>
      <c r="W5563" s="59" t="str">
        <f t="shared" si="689"/>
        <v/>
      </c>
      <c r="X5563" s="59" t="str">
        <f t="shared" si="692"/>
        <v/>
      </c>
      <c r="AC5563" s="50">
        <f t="shared" si="693"/>
        <v>0</v>
      </c>
      <c r="AD5563" s="43">
        <f t="shared" si="694"/>
        <v>0</v>
      </c>
      <c r="AE5563" s="50">
        <f t="shared" si="695"/>
        <v>0</v>
      </c>
    </row>
    <row r="5564" spans="1:31">
      <c r="A5564" s="59" t="str">
        <f t="shared" si="690"/>
        <v/>
      </c>
      <c r="B5564" s="59" t="str">
        <f t="shared" si="696"/>
        <v/>
      </c>
      <c r="V5564" s="59" t="str">
        <f t="shared" si="691"/>
        <v/>
      </c>
      <c r="W5564" s="59" t="str">
        <f t="shared" si="689"/>
        <v/>
      </c>
      <c r="X5564" s="59" t="str">
        <f t="shared" si="692"/>
        <v/>
      </c>
      <c r="AC5564" s="50">
        <f t="shared" si="693"/>
        <v>0</v>
      </c>
      <c r="AD5564" s="43">
        <f t="shared" si="694"/>
        <v>0</v>
      </c>
      <c r="AE5564" s="50">
        <f t="shared" si="695"/>
        <v>0</v>
      </c>
    </row>
    <row r="5565" spans="1:31">
      <c r="A5565" s="59" t="str">
        <f t="shared" si="690"/>
        <v/>
      </c>
      <c r="B5565" s="59" t="str">
        <f t="shared" si="696"/>
        <v/>
      </c>
      <c r="V5565" s="59" t="str">
        <f t="shared" si="691"/>
        <v/>
      </c>
      <c r="W5565" s="59" t="str">
        <f t="shared" si="689"/>
        <v/>
      </c>
      <c r="X5565" s="59" t="str">
        <f t="shared" si="692"/>
        <v/>
      </c>
      <c r="AC5565" s="50">
        <f t="shared" si="693"/>
        <v>0</v>
      </c>
      <c r="AD5565" s="43">
        <f t="shared" si="694"/>
        <v>0</v>
      </c>
      <c r="AE5565" s="50">
        <f t="shared" si="695"/>
        <v>0</v>
      </c>
    </row>
    <row r="5566" spans="1:31">
      <c r="A5566" s="59" t="str">
        <f t="shared" si="690"/>
        <v/>
      </c>
      <c r="B5566" s="59" t="str">
        <f t="shared" si="696"/>
        <v/>
      </c>
      <c r="V5566" s="59" t="str">
        <f t="shared" si="691"/>
        <v/>
      </c>
      <c r="W5566" s="59" t="str">
        <f t="shared" si="689"/>
        <v/>
      </c>
      <c r="X5566" s="59" t="str">
        <f t="shared" si="692"/>
        <v/>
      </c>
      <c r="AC5566" s="50">
        <f t="shared" si="693"/>
        <v>0</v>
      </c>
      <c r="AD5566" s="43">
        <f t="shared" si="694"/>
        <v>0</v>
      </c>
      <c r="AE5566" s="50">
        <f t="shared" si="695"/>
        <v>0</v>
      </c>
    </row>
    <row r="5567" spans="1:31">
      <c r="A5567" s="59" t="str">
        <f t="shared" si="690"/>
        <v/>
      </c>
      <c r="B5567" s="59" t="str">
        <f t="shared" si="696"/>
        <v/>
      </c>
      <c r="V5567" s="59" t="str">
        <f t="shared" si="691"/>
        <v/>
      </c>
      <c r="W5567" s="59" t="str">
        <f t="shared" si="689"/>
        <v/>
      </c>
      <c r="X5567" s="59" t="str">
        <f t="shared" si="692"/>
        <v/>
      </c>
      <c r="AC5567" s="50">
        <f t="shared" si="693"/>
        <v>0</v>
      </c>
      <c r="AD5567" s="43">
        <f t="shared" si="694"/>
        <v>0</v>
      </c>
      <c r="AE5567" s="50">
        <f t="shared" si="695"/>
        <v>0</v>
      </c>
    </row>
    <row r="5568" spans="1:31">
      <c r="A5568" s="59" t="str">
        <f t="shared" si="690"/>
        <v/>
      </c>
      <c r="B5568" s="59" t="str">
        <f t="shared" si="696"/>
        <v/>
      </c>
      <c r="V5568" s="59" t="str">
        <f t="shared" si="691"/>
        <v/>
      </c>
      <c r="W5568" s="59" t="str">
        <f t="shared" si="689"/>
        <v/>
      </c>
      <c r="X5568" s="59" t="str">
        <f t="shared" si="692"/>
        <v/>
      </c>
      <c r="AC5568" s="50">
        <f t="shared" si="693"/>
        <v>0</v>
      </c>
      <c r="AD5568" s="43">
        <f t="shared" si="694"/>
        <v>0</v>
      </c>
      <c r="AE5568" s="50">
        <f t="shared" si="695"/>
        <v>0</v>
      </c>
    </row>
    <row r="5569" spans="1:31">
      <c r="A5569" s="59" t="str">
        <f t="shared" si="690"/>
        <v/>
      </c>
      <c r="B5569" s="59" t="str">
        <f t="shared" si="696"/>
        <v/>
      </c>
      <c r="V5569" s="59" t="str">
        <f t="shared" si="691"/>
        <v/>
      </c>
      <c r="W5569" s="59" t="str">
        <f t="shared" si="689"/>
        <v/>
      </c>
      <c r="X5569" s="59" t="str">
        <f t="shared" si="692"/>
        <v/>
      </c>
      <c r="AC5569" s="50">
        <f t="shared" si="693"/>
        <v>0</v>
      </c>
      <c r="AD5569" s="43">
        <f t="shared" si="694"/>
        <v>0</v>
      </c>
      <c r="AE5569" s="50">
        <f t="shared" si="695"/>
        <v>0</v>
      </c>
    </row>
    <row r="5570" spans="1:31">
      <c r="A5570" s="59" t="str">
        <f t="shared" si="690"/>
        <v/>
      </c>
      <c r="B5570" s="59" t="str">
        <f t="shared" si="696"/>
        <v/>
      </c>
      <c r="V5570" s="59" t="str">
        <f t="shared" si="691"/>
        <v/>
      </c>
      <c r="W5570" s="59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59" t="str">
        <f t="shared" si="692"/>
        <v/>
      </c>
      <c r="AC5570" s="50">
        <f t="shared" si="693"/>
        <v>0</v>
      </c>
      <c r="AD5570" s="43">
        <f t="shared" si="694"/>
        <v>0</v>
      </c>
      <c r="AE5570" s="50">
        <f t="shared" si="695"/>
        <v>0</v>
      </c>
    </row>
    <row r="5571" spans="1:31">
      <c r="A5571" s="59" t="str">
        <f t="shared" ref="A5571:A5634" si="698">IF(G5571&amp;Q5571&lt;&gt;"",W5571&amp;Q5571,"")</f>
        <v/>
      </c>
      <c r="B5571" s="59" t="str">
        <f t="shared" si="696"/>
        <v/>
      </c>
      <c r="V5571" s="59" t="str">
        <f t="shared" ref="V5571:V5634" si="699">W5571&amp;H5571</f>
        <v/>
      </c>
      <c r="W5571" s="59" t="str">
        <f t="shared" si="697"/>
        <v/>
      </c>
      <c r="X5571" s="59" t="str">
        <f t="shared" ref="X5571:X5634" si="700">IF(A5571&lt;&gt;"",IFERROR(IF(FIND(" ",G5571)&gt;=1,MID(G5571,FIND(" ",G5571)+1,LEN(G5571)),""),""),"")</f>
        <v/>
      </c>
      <c r="AC5571" s="50">
        <f t="shared" ref="AC5571:AC5634" si="701">IFERROR(VALUE(MID($C5571,1,2)),0)</f>
        <v>0</v>
      </c>
      <c r="AD5571" s="43">
        <f t="shared" ref="AD5571:AD5634" si="702">IFERROR(VALUE(MID($C5571,4,3)),0)</f>
        <v>0</v>
      </c>
      <c r="AE5571" s="50">
        <f t="shared" ref="AE5571:AE5634" si="703">VALUE(RIGHT("00"&amp;AC5571,2)&amp;RIGHT("000"&amp;AD5571,3))</f>
        <v>0</v>
      </c>
    </row>
    <row r="5572" spans="1:31">
      <c r="A5572" s="59" t="str">
        <f t="shared" si="698"/>
        <v/>
      </c>
      <c r="B5572" s="59" t="str">
        <f t="shared" si="696"/>
        <v/>
      </c>
      <c r="V5572" s="59" t="str">
        <f t="shared" si="699"/>
        <v/>
      </c>
      <c r="W5572" s="59" t="str">
        <f t="shared" si="697"/>
        <v/>
      </c>
      <c r="X5572" s="59" t="str">
        <f t="shared" si="700"/>
        <v/>
      </c>
      <c r="AC5572" s="50">
        <f t="shared" si="701"/>
        <v>0</v>
      </c>
      <c r="AD5572" s="43">
        <f t="shared" si="702"/>
        <v>0</v>
      </c>
      <c r="AE5572" s="50">
        <f t="shared" si="703"/>
        <v>0</v>
      </c>
    </row>
    <row r="5573" spans="1:31">
      <c r="A5573" s="59" t="str">
        <f t="shared" si="698"/>
        <v/>
      </c>
      <c r="B5573" s="59" t="str">
        <f t="shared" si="696"/>
        <v/>
      </c>
      <c r="V5573" s="59" t="str">
        <f t="shared" si="699"/>
        <v/>
      </c>
      <c r="W5573" s="59" t="str">
        <f t="shared" si="697"/>
        <v/>
      </c>
      <c r="X5573" s="59" t="str">
        <f t="shared" si="700"/>
        <v/>
      </c>
      <c r="AC5573" s="50">
        <f t="shared" si="701"/>
        <v>0</v>
      </c>
      <c r="AD5573" s="43">
        <f t="shared" si="702"/>
        <v>0</v>
      </c>
      <c r="AE5573" s="50">
        <f t="shared" si="703"/>
        <v>0</v>
      </c>
    </row>
    <row r="5574" spans="1:31">
      <c r="A5574" s="59" t="str">
        <f t="shared" si="698"/>
        <v/>
      </c>
      <c r="B5574" s="59" t="str">
        <f t="shared" si="696"/>
        <v/>
      </c>
      <c r="V5574" s="59" t="str">
        <f t="shared" si="699"/>
        <v/>
      </c>
      <c r="W5574" s="59" t="str">
        <f t="shared" si="697"/>
        <v/>
      </c>
      <c r="X5574" s="59" t="str">
        <f t="shared" si="700"/>
        <v/>
      </c>
      <c r="AC5574" s="50">
        <f t="shared" si="701"/>
        <v>0</v>
      </c>
      <c r="AD5574" s="43">
        <f t="shared" si="702"/>
        <v>0</v>
      </c>
      <c r="AE5574" s="50">
        <f t="shared" si="703"/>
        <v>0</v>
      </c>
    </row>
    <row r="5575" spans="1:31">
      <c r="A5575" s="59" t="str">
        <f t="shared" si="698"/>
        <v/>
      </c>
      <c r="B5575" s="59" t="str">
        <f t="shared" si="696"/>
        <v/>
      </c>
      <c r="V5575" s="59" t="str">
        <f t="shared" si="699"/>
        <v/>
      </c>
      <c r="W5575" s="59" t="str">
        <f t="shared" si="697"/>
        <v/>
      </c>
      <c r="X5575" s="59" t="str">
        <f t="shared" si="700"/>
        <v/>
      </c>
      <c r="AC5575" s="50">
        <f t="shared" si="701"/>
        <v>0</v>
      </c>
      <c r="AD5575" s="43">
        <f t="shared" si="702"/>
        <v>0</v>
      </c>
      <c r="AE5575" s="50">
        <f t="shared" si="703"/>
        <v>0</v>
      </c>
    </row>
    <row r="5576" spans="1:31">
      <c r="A5576" s="59" t="str">
        <f t="shared" si="698"/>
        <v/>
      </c>
      <c r="B5576" s="59" t="str">
        <f t="shared" si="696"/>
        <v/>
      </c>
      <c r="V5576" s="59" t="str">
        <f t="shared" si="699"/>
        <v/>
      </c>
      <c r="W5576" s="59" t="str">
        <f t="shared" si="697"/>
        <v/>
      </c>
      <c r="X5576" s="59" t="str">
        <f t="shared" si="700"/>
        <v/>
      </c>
      <c r="AC5576" s="50">
        <f t="shared" si="701"/>
        <v>0</v>
      </c>
      <c r="AD5576" s="43">
        <f t="shared" si="702"/>
        <v>0</v>
      </c>
      <c r="AE5576" s="50">
        <f t="shared" si="703"/>
        <v>0</v>
      </c>
    </row>
    <row r="5577" spans="1:31">
      <c r="A5577" s="59" t="str">
        <f t="shared" si="698"/>
        <v/>
      </c>
      <c r="B5577" s="59" t="str">
        <f t="shared" si="696"/>
        <v/>
      </c>
      <c r="V5577" s="59" t="str">
        <f t="shared" si="699"/>
        <v/>
      </c>
      <c r="W5577" s="59" t="str">
        <f t="shared" si="697"/>
        <v/>
      </c>
      <c r="X5577" s="59" t="str">
        <f t="shared" si="700"/>
        <v/>
      </c>
      <c r="AC5577" s="50">
        <f t="shared" si="701"/>
        <v>0</v>
      </c>
      <c r="AD5577" s="43">
        <f t="shared" si="702"/>
        <v>0</v>
      </c>
      <c r="AE5577" s="50">
        <f t="shared" si="703"/>
        <v>0</v>
      </c>
    </row>
    <row r="5578" spans="1:31">
      <c r="A5578" s="59" t="str">
        <f t="shared" si="698"/>
        <v/>
      </c>
      <c r="B5578" s="59" t="str">
        <f t="shared" si="696"/>
        <v/>
      </c>
      <c r="V5578" s="59" t="str">
        <f t="shared" si="699"/>
        <v/>
      </c>
      <c r="W5578" s="59" t="str">
        <f t="shared" si="697"/>
        <v/>
      </c>
      <c r="X5578" s="59" t="str">
        <f t="shared" si="700"/>
        <v/>
      </c>
      <c r="AC5578" s="50">
        <f t="shared" si="701"/>
        <v>0</v>
      </c>
      <c r="AD5578" s="43">
        <f t="shared" si="702"/>
        <v>0</v>
      </c>
      <c r="AE5578" s="50">
        <f t="shared" si="703"/>
        <v>0</v>
      </c>
    </row>
    <row r="5579" spans="1:31">
      <c r="A5579" s="59" t="str">
        <f t="shared" si="698"/>
        <v/>
      </c>
      <c r="B5579" s="59" t="str">
        <f t="shared" si="696"/>
        <v/>
      </c>
      <c r="V5579" s="59" t="str">
        <f t="shared" si="699"/>
        <v/>
      </c>
      <c r="W5579" s="59" t="str">
        <f t="shared" si="697"/>
        <v/>
      </c>
      <c r="X5579" s="59" t="str">
        <f t="shared" si="700"/>
        <v/>
      </c>
      <c r="AC5579" s="50">
        <f t="shared" si="701"/>
        <v>0</v>
      </c>
      <c r="AD5579" s="43">
        <f t="shared" si="702"/>
        <v>0</v>
      </c>
      <c r="AE5579" s="50">
        <f t="shared" si="703"/>
        <v>0</v>
      </c>
    </row>
    <row r="5580" spans="1:31">
      <c r="A5580" s="59" t="str">
        <f t="shared" si="698"/>
        <v/>
      </c>
      <c r="B5580" s="59" t="str">
        <f t="shared" si="696"/>
        <v/>
      </c>
      <c r="V5580" s="59" t="str">
        <f t="shared" si="699"/>
        <v/>
      </c>
      <c r="W5580" s="59" t="str">
        <f t="shared" si="697"/>
        <v/>
      </c>
      <c r="X5580" s="59" t="str">
        <f t="shared" si="700"/>
        <v/>
      </c>
      <c r="AC5580" s="50">
        <f t="shared" si="701"/>
        <v>0</v>
      </c>
      <c r="AD5580" s="43">
        <f t="shared" si="702"/>
        <v>0</v>
      </c>
      <c r="AE5580" s="50">
        <f t="shared" si="703"/>
        <v>0</v>
      </c>
    </row>
    <row r="5581" spans="1:31">
      <c r="A5581" s="59" t="str">
        <f t="shared" si="698"/>
        <v/>
      </c>
      <c r="B5581" s="59" t="str">
        <f t="shared" si="696"/>
        <v/>
      </c>
      <c r="V5581" s="59" t="str">
        <f t="shared" si="699"/>
        <v/>
      </c>
      <c r="W5581" s="59" t="str">
        <f t="shared" si="697"/>
        <v/>
      </c>
      <c r="X5581" s="59" t="str">
        <f t="shared" si="700"/>
        <v/>
      </c>
      <c r="AC5581" s="50">
        <f t="shared" si="701"/>
        <v>0</v>
      </c>
      <c r="AD5581" s="43">
        <f t="shared" si="702"/>
        <v>0</v>
      </c>
      <c r="AE5581" s="50">
        <f t="shared" si="703"/>
        <v>0</v>
      </c>
    </row>
    <row r="5582" spans="1:31">
      <c r="A5582" s="59" t="str">
        <f t="shared" si="698"/>
        <v/>
      </c>
      <c r="B5582" s="59" t="str">
        <f t="shared" si="696"/>
        <v/>
      </c>
      <c r="V5582" s="59" t="str">
        <f t="shared" si="699"/>
        <v/>
      </c>
      <c r="W5582" s="59" t="str">
        <f t="shared" si="697"/>
        <v/>
      </c>
      <c r="X5582" s="59" t="str">
        <f t="shared" si="700"/>
        <v/>
      </c>
      <c r="AC5582" s="50">
        <f t="shared" si="701"/>
        <v>0</v>
      </c>
      <c r="AD5582" s="43">
        <f t="shared" si="702"/>
        <v>0</v>
      </c>
      <c r="AE5582" s="50">
        <f t="shared" si="703"/>
        <v>0</v>
      </c>
    </row>
    <row r="5583" spans="1:31">
      <c r="A5583" s="59" t="str">
        <f t="shared" si="698"/>
        <v/>
      </c>
      <c r="B5583" s="59" t="str">
        <f t="shared" si="696"/>
        <v/>
      </c>
      <c r="V5583" s="59" t="str">
        <f t="shared" si="699"/>
        <v/>
      </c>
      <c r="W5583" s="59" t="str">
        <f t="shared" si="697"/>
        <v/>
      </c>
      <c r="X5583" s="59" t="str">
        <f t="shared" si="700"/>
        <v/>
      </c>
      <c r="AC5583" s="50">
        <f t="shared" si="701"/>
        <v>0</v>
      </c>
      <c r="AD5583" s="43">
        <f t="shared" si="702"/>
        <v>0</v>
      </c>
      <c r="AE5583" s="50">
        <f t="shared" si="703"/>
        <v>0</v>
      </c>
    </row>
    <row r="5584" spans="1:31">
      <c r="A5584" s="59" t="str">
        <f t="shared" si="698"/>
        <v/>
      </c>
      <c r="B5584" s="59" t="str">
        <f t="shared" si="696"/>
        <v/>
      </c>
      <c r="V5584" s="59" t="str">
        <f t="shared" si="699"/>
        <v/>
      </c>
      <c r="W5584" s="59" t="str">
        <f t="shared" si="697"/>
        <v/>
      </c>
      <c r="X5584" s="59" t="str">
        <f t="shared" si="700"/>
        <v/>
      </c>
      <c r="AC5584" s="50">
        <f t="shared" si="701"/>
        <v>0</v>
      </c>
      <c r="AD5584" s="43">
        <f t="shared" si="702"/>
        <v>0</v>
      </c>
      <c r="AE5584" s="50">
        <f t="shared" si="703"/>
        <v>0</v>
      </c>
    </row>
    <row r="5585" spans="1:31">
      <c r="A5585" s="59" t="str">
        <f t="shared" si="698"/>
        <v/>
      </c>
      <c r="B5585" s="59" t="str">
        <f t="shared" si="696"/>
        <v/>
      </c>
      <c r="V5585" s="59" t="str">
        <f t="shared" si="699"/>
        <v/>
      </c>
      <c r="W5585" s="59" t="str">
        <f t="shared" si="697"/>
        <v/>
      </c>
      <c r="X5585" s="59" t="str">
        <f t="shared" si="700"/>
        <v/>
      </c>
      <c r="AC5585" s="50">
        <f t="shared" si="701"/>
        <v>0</v>
      </c>
      <c r="AD5585" s="43">
        <f t="shared" si="702"/>
        <v>0</v>
      </c>
      <c r="AE5585" s="50">
        <f t="shared" si="703"/>
        <v>0</v>
      </c>
    </row>
    <row r="5586" spans="1:31">
      <c r="A5586" s="59" t="str">
        <f t="shared" si="698"/>
        <v/>
      </c>
      <c r="B5586" s="59" t="str">
        <f t="shared" si="696"/>
        <v/>
      </c>
      <c r="V5586" s="59" t="str">
        <f t="shared" si="699"/>
        <v/>
      </c>
      <c r="W5586" s="59" t="str">
        <f t="shared" si="697"/>
        <v/>
      </c>
      <c r="X5586" s="59" t="str">
        <f t="shared" si="700"/>
        <v/>
      </c>
      <c r="AC5586" s="50">
        <f t="shared" si="701"/>
        <v>0</v>
      </c>
      <c r="AD5586" s="43">
        <f t="shared" si="702"/>
        <v>0</v>
      </c>
      <c r="AE5586" s="50">
        <f t="shared" si="703"/>
        <v>0</v>
      </c>
    </row>
    <row r="5587" spans="1:31">
      <c r="A5587" s="59" t="str">
        <f t="shared" si="698"/>
        <v/>
      </c>
      <c r="B5587" s="59" t="str">
        <f t="shared" si="696"/>
        <v/>
      </c>
      <c r="V5587" s="59" t="str">
        <f t="shared" si="699"/>
        <v/>
      </c>
      <c r="W5587" s="59" t="str">
        <f t="shared" si="697"/>
        <v/>
      </c>
      <c r="X5587" s="59" t="str">
        <f t="shared" si="700"/>
        <v/>
      </c>
      <c r="AC5587" s="50">
        <f t="shared" si="701"/>
        <v>0</v>
      </c>
      <c r="AD5587" s="43">
        <f t="shared" si="702"/>
        <v>0</v>
      </c>
      <c r="AE5587" s="50">
        <f t="shared" si="703"/>
        <v>0</v>
      </c>
    </row>
    <row r="5588" spans="1:31">
      <c r="A5588" s="59" t="str">
        <f t="shared" si="698"/>
        <v/>
      </c>
      <c r="B5588" s="59" t="str">
        <f t="shared" si="696"/>
        <v/>
      </c>
      <c r="V5588" s="59" t="str">
        <f t="shared" si="699"/>
        <v/>
      </c>
      <c r="W5588" s="59" t="str">
        <f t="shared" si="697"/>
        <v/>
      </c>
      <c r="X5588" s="59" t="str">
        <f t="shared" si="700"/>
        <v/>
      </c>
      <c r="AC5588" s="50">
        <f t="shared" si="701"/>
        <v>0</v>
      </c>
      <c r="AD5588" s="43">
        <f t="shared" si="702"/>
        <v>0</v>
      </c>
      <c r="AE5588" s="50">
        <f t="shared" si="703"/>
        <v>0</v>
      </c>
    </row>
    <row r="5589" spans="1:31">
      <c r="A5589" s="59" t="str">
        <f t="shared" si="698"/>
        <v/>
      </c>
      <c r="B5589" s="59" t="str">
        <f t="shared" si="696"/>
        <v/>
      </c>
      <c r="V5589" s="59" t="str">
        <f t="shared" si="699"/>
        <v/>
      </c>
      <c r="W5589" s="59" t="str">
        <f t="shared" si="697"/>
        <v/>
      </c>
      <c r="X5589" s="59" t="str">
        <f t="shared" si="700"/>
        <v/>
      </c>
      <c r="AC5589" s="50">
        <f t="shared" si="701"/>
        <v>0</v>
      </c>
      <c r="AD5589" s="43">
        <f t="shared" si="702"/>
        <v>0</v>
      </c>
      <c r="AE5589" s="50">
        <f t="shared" si="703"/>
        <v>0</v>
      </c>
    </row>
    <row r="5590" spans="1:31">
      <c r="A5590" s="59" t="str">
        <f t="shared" si="698"/>
        <v/>
      </c>
      <c r="B5590" s="59" t="str">
        <f t="shared" si="696"/>
        <v/>
      </c>
      <c r="V5590" s="59" t="str">
        <f t="shared" si="699"/>
        <v/>
      </c>
      <c r="W5590" s="59" t="str">
        <f t="shared" si="697"/>
        <v/>
      </c>
      <c r="X5590" s="59" t="str">
        <f t="shared" si="700"/>
        <v/>
      </c>
      <c r="AC5590" s="50">
        <f t="shared" si="701"/>
        <v>0</v>
      </c>
      <c r="AD5590" s="43">
        <f t="shared" si="702"/>
        <v>0</v>
      </c>
      <c r="AE5590" s="50">
        <f t="shared" si="703"/>
        <v>0</v>
      </c>
    </row>
    <row r="5591" spans="1:31">
      <c r="A5591" s="59" t="str">
        <f t="shared" si="698"/>
        <v/>
      </c>
      <c r="B5591" s="59" t="str">
        <f t="shared" si="696"/>
        <v/>
      </c>
      <c r="V5591" s="59" t="str">
        <f t="shared" si="699"/>
        <v/>
      </c>
      <c r="W5591" s="59" t="str">
        <f t="shared" si="697"/>
        <v/>
      </c>
      <c r="X5591" s="59" t="str">
        <f t="shared" si="700"/>
        <v/>
      </c>
      <c r="AC5591" s="50">
        <f t="shared" si="701"/>
        <v>0</v>
      </c>
      <c r="AD5591" s="43">
        <f t="shared" si="702"/>
        <v>0</v>
      </c>
      <c r="AE5591" s="50">
        <f t="shared" si="703"/>
        <v>0</v>
      </c>
    </row>
    <row r="5592" spans="1:31">
      <c r="A5592" s="59" t="str">
        <f t="shared" si="698"/>
        <v/>
      </c>
      <c r="B5592" s="59" t="str">
        <f t="shared" si="696"/>
        <v/>
      </c>
      <c r="V5592" s="59" t="str">
        <f t="shared" si="699"/>
        <v/>
      </c>
      <c r="W5592" s="59" t="str">
        <f t="shared" si="697"/>
        <v/>
      </c>
      <c r="X5592" s="59" t="str">
        <f t="shared" si="700"/>
        <v/>
      </c>
      <c r="AC5592" s="50">
        <f t="shared" si="701"/>
        <v>0</v>
      </c>
      <c r="AD5592" s="43">
        <f t="shared" si="702"/>
        <v>0</v>
      </c>
      <c r="AE5592" s="50">
        <f t="shared" si="703"/>
        <v>0</v>
      </c>
    </row>
    <row r="5593" spans="1:31">
      <c r="A5593" s="59" t="str">
        <f t="shared" si="698"/>
        <v/>
      </c>
      <c r="B5593" s="59" t="str">
        <f t="shared" si="696"/>
        <v/>
      </c>
      <c r="V5593" s="59" t="str">
        <f t="shared" si="699"/>
        <v/>
      </c>
      <c r="W5593" s="59" t="str">
        <f t="shared" si="697"/>
        <v/>
      </c>
      <c r="X5593" s="59" t="str">
        <f t="shared" si="700"/>
        <v/>
      </c>
      <c r="AC5593" s="50">
        <f t="shared" si="701"/>
        <v>0</v>
      </c>
      <c r="AD5593" s="43">
        <f t="shared" si="702"/>
        <v>0</v>
      </c>
      <c r="AE5593" s="50">
        <f t="shared" si="703"/>
        <v>0</v>
      </c>
    </row>
    <row r="5594" spans="1:31">
      <c r="A5594" s="59" t="str">
        <f t="shared" si="698"/>
        <v/>
      </c>
      <c r="B5594" s="59" t="str">
        <f t="shared" si="696"/>
        <v/>
      </c>
      <c r="V5594" s="59" t="str">
        <f t="shared" si="699"/>
        <v/>
      </c>
      <c r="W5594" s="59" t="str">
        <f t="shared" si="697"/>
        <v/>
      </c>
      <c r="X5594" s="59" t="str">
        <f t="shared" si="700"/>
        <v/>
      </c>
      <c r="AC5594" s="50">
        <f t="shared" si="701"/>
        <v>0</v>
      </c>
      <c r="AD5594" s="43">
        <f t="shared" si="702"/>
        <v>0</v>
      </c>
      <c r="AE5594" s="50">
        <f t="shared" si="703"/>
        <v>0</v>
      </c>
    </row>
    <row r="5595" spans="1:31">
      <c r="A5595" s="59" t="str">
        <f t="shared" si="698"/>
        <v/>
      </c>
      <c r="B5595" s="59" t="str">
        <f t="shared" si="696"/>
        <v/>
      </c>
      <c r="V5595" s="59" t="str">
        <f t="shared" si="699"/>
        <v/>
      </c>
      <c r="W5595" s="59" t="str">
        <f t="shared" si="697"/>
        <v/>
      </c>
      <c r="X5595" s="59" t="str">
        <f t="shared" si="700"/>
        <v/>
      </c>
      <c r="AC5595" s="50">
        <f t="shared" si="701"/>
        <v>0</v>
      </c>
      <c r="AD5595" s="43">
        <f t="shared" si="702"/>
        <v>0</v>
      </c>
      <c r="AE5595" s="50">
        <f t="shared" si="703"/>
        <v>0</v>
      </c>
    </row>
    <row r="5596" spans="1:31">
      <c r="A5596" s="59" t="str">
        <f t="shared" si="698"/>
        <v/>
      </c>
      <c r="B5596" s="59" t="str">
        <f t="shared" si="696"/>
        <v/>
      </c>
      <c r="V5596" s="59" t="str">
        <f t="shared" si="699"/>
        <v/>
      </c>
      <c r="W5596" s="59" t="str">
        <f t="shared" si="697"/>
        <v/>
      </c>
      <c r="X5596" s="59" t="str">
        <f t="shared" si="700"/>
        <v/>
      </c>
      <c r="AC5596" s="50">
        <f t="shared" si="701"/>
        <v>0</v>
      </c>
      <c r="AD5596" s="43">
        <f t="shared" si="702"/>
        <v>0</v>
      </c>
      <c r="AE5596" s="50">
        <f t="shared" si="703"/>
        <v>0</v>
      </c>
    </row>
    <row r="5597" spans="1:31">
      <c r="A5597" s="59" t="str">
        <f t="shared" si="698"/>
        <v/>
      </c>
      <c r="B5597" s="59" t="str">
        <f t="shared" si="696"/>
        <v/>
      </c>
      <c r="V5597" s="59" t="str">
        <f t="shared" si="699"/>
        <v/>
      </c>
      <c r="W5597" s="59" t="str">
        <f t="shared" si="697"/>
        <v/>
      </c>
      <c r="X5597" s="59" t="str">
        <f t="shared" si="700"/>
        <v/>
      </c>
      <c r="AC5597" s="50">
        <f t="shared" si="701"/>
        <v>0</v>
      </c>
      <c r="AD5597" s="43">
        <f t="shared" si="702"/>
        <v>0</v>
      </c>
      <c r="AE5597" s="50">
        <f t="shared" si="703"/>
        <v>0</v>
      </c>
    </row>
    <row r="5598" spans="1:31">
      <c r="A5598" s="59" t="str">
        <f t="shared" si="698"/>
        <v/>
      </c>
      <c r="B5598" s="59" t="str">
        <f t="shared" si="696"/>
        <v/>
      </c>
      <c r="V5598" s="59" t="str">
        <f t="shared" si="699"/>
        <v/>
      </c>
      <c r="W5598" s="59" t="str">
        <f t="shared" si="697"/>
        <v/>
      </c>
      <c r="X5598" s="59" t="str">
        <f t="shared" si="700"/>
        <v/>
      </c>
      <c r="AC5598" s="50">
        <f t="shared" si="701"/>
        <v>0</v>
      </c>
      <c r="AD5598" s="43">
        <f t="shared" si="702"/>
        <v>0</v>
      </c>
      <c r="AE5598" s="50">
        <f t="shared" si="703"/>
        <v>0</v>
      </c>
    </row>
    <row r="5599" spans="1:31">
      <c r="A5599" s="59" t="str">
        <f t="shared" si="698"/>
        <v/>
      </c>
      <c r="B5599" s="59" t="str">
        <f t="shared" si="696"/>
        <v/>
      </c>
      <c r="V5599" s="59" t="str">
        <f t="shared" si="699"/>
        <v/>
      </c>
      <c r="W5599" s="59" t="str">
        <f t="shared" si="697"/>
        <v/>
      </c>
      <c r="X5599" s="59" t="str">
        <f t="shared" si="700"/>
        <v/>
      </c>
      <c r="AC5599" s="50">
        <f t="shared" si="701"/>
        <v>0</v>
      </c>
      <c r="AD5599" s="43">
        <f t="shared" si="702"/>
        <v>0</v>
      </c>
      <c r="AE5599" s="50">
        <f t="shared" si="703"/>
        <v>0</v>
      </c>
    </row>
    <row r="5600" spans="1:31">
      <c r="A5600" s="59" t="str">
        <f t="shared" si="698"/>
        <v/>
      </c>
      <c r="B5600" s="59" t="str">
        <f t="shared" si="696"/>
        <v/>
      </c>
      <c r="V5600" s="59" t="str">
        <f t="shared" si="699"/>
        <v/>
      </c>
      <c r="W5600" s="59" t="str">
        <f t="shared" si="697"/>
        <v/>
      </c>
      <c r="X5600" s="59" t="str">
        <f t="shared" si="700"/>
        <v/>
      </c>
      <c r="AC5600" s="50">
        <f t="shared" si="701"/>
        <v>0</v>
      </c>
      <c r="AD5600" s="43">
        <f t="shared" si="702"/>
        <v>0</v>
      </c>
      <c r="AE5600" s="50">
        <f t="shared" si="703"/>
        <v>0</v>
      </c>
    </row>
    <row r="5601" spans="1:31">
      <c r="A5601" s="59" t="str">
        <f t="shared" si="698"/>
        <v/>
      </c>
      <c r="B5601" s="59" t="str">
        <f t="shared" ref="B5601:B5664" si="704">IF(C5601&lt;&gt;"",LEFT(C5601,9),"")</f>
        <v/>
      </c>
      <c r="V5601" s="59" t="str">
        <f t="shared" si="699"/>
        <v/>
      </c>
      <c r="W5601" s="59" t="str">
        <f t="shared" si="697"/>
        <v/>
      </c>
      <c r="X5601" s="59" t="str">
        <f t="shared" si="700"/>
        <v/>
      </c>
      <c r="AC5601" s="50">
        <f t="shared" si="701"/>
        <v>0</v>
      </c>
      <c r="AD5601" s="43">
        <f t="shared" si="702"/>
        <v>0</v>
      </c>
      <c r="AE5601" s="50">
        <f t="shared" si="703"/>
        <v>0</v>
      </c>
    </row>
    <row r="5602" spans="1:31">
      <c r="A5602" s="59" t="str">
        <f t="shared" si="698"/>
        <v/>
      </c>
      <c r="B5602" s="59" t="str">
        <f t="shared" si="704"/>
        <v/>
      </c>
      <c r="V5602" s="59" t="str">
        <f t="shared" si="699"/>
        <v/>
      </c>
      <c r="W5602" s="59" t="str">
        <f t="shared" si="697"/>
        <v/>
      </c>
      <c r="X5602" s="59" t="str">
        <f t="shared" si="700"/>
        <v/>
      </c>
      <c r="AC5602" s="50">
        <f t="shared" si="701"/>
        <v>0</v>
      </c>
      <c r="AD5602" s="43">
        <f t="shared" si="702"/>
        <v>0</v>
      </c>
      <c r="AE5602" s="50">
        <f t="shared" si="703"/>
        <v>0</v>
      </c>
    </row>
    <row r="5603" spans="1:31">
      <c r="A5603" s="59" t="str">
        <f t="shared" si="698"/>
        <v/>
      </c>
      <c r="B5603" s="59" t="str">
        <f t="shared" si="704"/>
        <v/>
      </c>
      <c r="V5603" s="59" t="str">
        <f t="shared" si="699"/>
        <v/>
      </c>
      <c r="W5603" s="59" t="str">
        <f t="shared" si="697"/>
        <v/>
      </c>
      <c r="X5603" s="59" t="str">
        <f t="shared" si="700"/>
        <v/>
      </c>
      <c r="AC5603" s="50">
        <f t="shared" si="701"/>
        <v>0</v>
      </c>
      <c r="AD5603" s="43">
        <f t="shared" si="702"/>
        <v>0</v>
      </c>
      <c r="AE5603" s="50">
        <f t="shared" si="703"/>
        <v>0</v>
      </c>
    </row>
    <row r="5604" spans="1:31">
      <c r="A5604" s="59" t="str">
        <f t="shared" si="698"/>
        <v/>
      </c>
      <c r="B5604" s="59" t="str">
        <f t="shared" si="704"/>
        <v/>
      </c>
      <c r="V5604" s="59" t="str">
        <f t="shared" si="699"/>
        <v/>
      </c>
      <c r="W5604" s="59" t="str">
        <f t="shared" si="697"/>
        <v/>
      </c>
      <c r="X5604" s="59" t="str">
        <f t="shared" si="700"/>
        <v/>
      </c>
      <c r="AC5604" s="50">
        <f t="shared" si="701"/>
        <v>0</v>
      </c>
      <c r="AD5604" s="43">
        <f t="shared" si="702"/>
        <v>0</v>
      </c>
      <c r="AE5604" s="50">
        <f t="shared" si="703"/>
        <v>0</v>
      </c>
    </row>
    <row r="5605" spans="1:31">
      <c r="A5605" s="59" t="str">
        <f t="shared" si="698"/>
        <v/>
      </c>
      <c r="B5605" s="59" t="str">
        <f t="shared" si="704"/>
        <v/>
      </c>
      <c r="V5605" s="59" t="str">
        <f t="shared" si="699"/>
        <v/>
      </c>
      <c r="W5605" s="59" t="str">
        <f t="shared" si="697"/>
        <v/>
      </c>
      <c r="X5605" s="59" t="str">
        <f t="shared" si="700"/>
        <v/>
      </c>
      <c r="AC5605" s="50">
        <f t="shared" si="701"/>
        <v>0</v>
      </c>
      <c r="AD5605" s="43">
        <f t="shared" si="702"/>
        <v>0</v>
      </c>
      <c r="AE5605" s="50">
        <f t="shared" si="703"/>
        <v>0</v>
      </c>
    </row>
    <row r="5606" spans="1:31">
      <c r="A5606" s="59" t="str">
        <f t="shared" si="698"/>
        <v/>
      </c>
      <c r="B5606" s="59" t="str">
        <f t="shared" si="704"/>
        <v/>
      </c>
      <c r="V5606" s="59" t="str">
        <f t="shared" si="699"/>
        <v/>
      </c>
      <c r="W5606" s="59" t="str">
        <f t="shared" si="697"/>
        <v/>
      </c>
      <c r="X5606" s="59" t="str">
        <f t="shared" si="700"/>
        <v/>
      </c>
      <c r="AC5606" s="50">
        <f t="shared" si="701"/>
        <v>0</v>
      </c>
      <c r="AD5606" s="43">
        <f t="shared" si="702"/>
        <v>0</v>
      </c>
      <c r="AE5606" s="50">
        <f t="shared" si="703"/>
        <v>0</v>
      </c>
    </row>
    <row r="5607" spans="1:31">
      <c r="A5607" s="59" t="str">
        <f t="shared" si="698"/>
        <v/>
      </c>
      <c r="B5607" s="59" t="str">
        <f t="shared" si="704"/>
        <v/>
      </c>
      <c r="V5607" s="59" t="str">
        <f t="shared" si="699"/>
        <v/>
      </c>
      <c r="W5607" s="59" t="str">
        <f t="shared" si="697"/>
        <v/>
      </c>
      <c r="X5607" s="59" t="str">
        <f t="shared" si="700"/>
        <v/>
      </c>
      <c r="AC5607" s="50">
        <f t="shared" si="701"/>
        <v>0</v>
      </c>
      <c r="AD5607" s="43">
        <f t="shared" si="702"/>
        <v>0</v>
      </c>
      <c r="AE5607" s="50">
        <f t="shared" si="703"/>
        <v>0</v>
      </c>
    </row>
    <row r="5608" spans="1:31">
      <c r="A5608" s="59" t="str">
        <f t="shared" si="698"/>
        <v/>
      </c>
      <c r="B5608" s="59" t="str">
        <f t="shared" si="704"/>
        <v/>
      </c>
      <c r="V5608" s="59" t="str">
        <f t="shared" si="699"/>
        <v/>
      </c>
      <c r="W5608" s="59" t="str">
        <f t="shared" si="697"/>
        <v/>
      </c>
      <c r="X5608" s="59" t="str">
        <f t="shared" si="700"/>
        <v/>
      </c>
      <c r="AC5608" s="50">
        <f t="shared" si="701"/>
        <v>0</v>
      </c>
      <c r="AD5608" s="43">
        <f t="shared" si="702"/>
        <v>0</v>
      </c>
      <c r="AE5608" s="50">
        <f t="shared" si="703"/>
        <v>0</v>
      </c>
    </row>
    <row r="5609" spans="1:31">
      <c r="A5609" s="59" t="str">
        <f t="shared" si="698"/>
        <v/>
      </c>
      <c r="B5609" s="59" t="str">
        <f t="shared" si="704"/>
        <v/>
      </c>
      <c r="V5609" s="59" t="str">
        <f t="shared" si="699"/>
        <v/>
      </c>
      <c r="W5609" s="59" t="str">
        <f t="shared" si="697"/>
        <v/>
      </c>
      <c r="X5609" s="59" t="str">
        <f t="shared" si="700"/>
        <v/>
      </c>
      <c r="AC5609" s="50">
        <f t="shared" si="701"/>
        <v>0</v>
      </c>
      <c r="AD5609" s="43">
        <f t="shared" si="702"/>
        <v>0</v>
      </c>
      <c r="AE5609" s="50">
        <f t="shared" si="703"/>
        <v>0</v>
      </c>
    </row>
    <row r="5610" spans="1:31">
      <c r="A5610" s="59" t="str">
        <f t="shared" si="698"/>
        <v/>
      </c>
      <c r="B5610" s="59" t="str">
        <f t="shared" si="704"/>
        <v/>
      </c>
      <c r="V5610" s="59" t="str">
        <f t="shared" si="699"/>
        <v/>
      </c>
      <c r="W5610" s="59" t="str">
        <f t="shared" si="697"/>
        <v/>
      </c>
      <c r="X5610" s="59" t="str">
        <f t="shared" si="700"/>
        <v/>
      </c>
      <c r="AC5610" s="50">
        <f t="shared" si="701"/>
        <v>0</v>
      </c>
      <c r="AD5610" s="43">
        <f t="shared" si="702"/>
        <v>0</v>
      </c>
      <c r="AE5610" s="50">
        <f t="shared" si="703"/>
        <v>0</v>
      </c>
    </row>
    <row r="5611" spans="1:31">
      <c r="A5611" s="59" t="str">
        <f t="shared" si="698"/>
        <v/>
      </c>
      <c r="B5611" s="59" t="str">
        <f t="shared" si="704"/>
        <v/>
      </c>
      <c r="V5611" s="59" t="str">
        <f t="shared" si="699"/>
        <v/>
      </c>
      <c r="W5611" s="59" t="str">
        <f t="shared" si="697"/>
        <v/>
      </c>
      <c r="X5611" s="59" t="str">
        <f t="shared" si="700"/>
        <v/>
      </c>
      <c r="AC5611" s="50">
        <f t="shared" si="701"/>
        <v>0</v>
      </c>
      <c r="AD5611" s="43">
        <f t="shared" si="702"/>
        <v>0</v>
      </c>
      <c r="AE5611" s="50">
        <f t="shared" si="703"/>
        <v>0</v>
      </c>
    </row>
    <row r="5612" spans="1:31">
      <c r="A5612" s="59" t="str">
        <f t="shared" si="698"/>
        <v/>
      </c>
      <c r="B5612" s="59" t="str">
        <f t="shared" si="704"/>
        <v/>
      </c>
      <c r="V5612" s="59" t="str">
        <f t="shared" si="699"/>
        <v/>
      </c>
      <c r="W5612" s="59" t="str">
        <f t="shared" si="697"/>
        <v/>
      </c>
      <c r="X5612" s="59" t="str">
        <f t="shared" si="700"/>
        <v/>
      </c>
      <c r="AC5612" s="50">
        <f t="shared" si="701"/>
        <v>0</v>
      </c>
      <c r="AD5612" s="43">
        <f t="shared" si="702"/>
        <v>0</v>
      </c>
      <c r="AE5612" s="50">
        <f t="shared" si="703"/>
        <v>0</v>
      </c>
    </row>
    <row r="5613" spans="1:31">
      <c r="A5613" s="59" t="str">
        <f t="shared" si="698"/>
        <v/>
      </c>
      <c r="B5613" s="59" t="str">
        <f t="shared" si="704"/>
        <v/>
      </c>
      <c r="V5613" s="59" t="str">
        <f t="shared" si="699"/>
        <v/>
      </c>
      <c r="W5613" s="59" t="str">
        <f t="shared" si="697"/>
        <v/>
      </c>
      <c r="X5613" s="59" t="str">
        <f t="shared" si="700"/>
        <v/>
      </c>
      <c r="AC5613" s="50">
        <f t="shared" si="701"/>
        <v>0</v>
      </c>
      <c r="AD5613" s="43">
        <f t="shared" si="702"/>
        <v>0</v>
      </c>
      <c r="AE5613" s="50">
        <f t="shared" si="703"/>
        <v>0</v>
      </c>
    </row>
    <row r="5614" spans="1:31">
      <c r="A5614" s="59" t="str">
        <f t="shared" si="698"/>
        <v/>
      </c>
      <c r="B5614" s="59" t="str">
        <f t="shared" si="704"/>
        <v/>
      </c>
      <c r="V5614" s="59" t="str">
        <f t="shared" si="699"/>
        <v/>
      </c>
      <c r="W5614" s="59" t="str">
        <f t="shared" si="697"/>
        <v/>
      </c>
      <c r="X5614" s="59" t="str">
        <f t="shared" si="700"/>
        <v/>
      </c>
      <c r="AC5614" s="50">
        <f t="shared" si="701"/>
        <v>0</v>
      </c>
      <c r="AD5614" s="43">
        <f t="shared" si="702"/>
        <v>0</v>
      </c>
      <c r="AE5614" s="50">
        <f t="shared" si="703"/>
        <v>0</v>
      </c>
    </row>
    <row r="5615" spans="1:31">
      <c r="A5615" s="59" t="str">
        <f t="shared" si="698"/>
        <v/>
      </c>
      <c r="B5615" s="59" t="str">
        <f t="shared" si="704"/>
        <v/>
      </c>
      <c r="V5615" s="59" t="str">
        <f t="shared" si="699"/>
        <v/>
      </c>
      <c r="W5615" s="59" t="str">
        <f t="shared" si="697"/>
        <v/>
      </c>
      <c r="X5615" s="59" t="str">
        <f t="shared" si="700"/>
        <v/>
      </c>
      <c r="AC5615" s="50">
        <f t="shared" si="701"/>
        <v>0</v>
      </c>
      <c r="AD5615" s="43">
        <f t="shared" si="702"/>
        <v>0</v>
      </c>
      <c r="AE5615" s="50">
        <f t="shared" si="703"/>
        <v>0</v>
      </c>
    </row>
    <row r="5616" spans="1:31">
      <c r="A5616" s="59" t="str">
        <f t="shared" si="698"/>
        <v/>
      </c>
      <c r="B5616" s="59" t="str">
        <f t="shared" si="704"/>
        <v/>
      </c>
      <c r="V5616" s="59" t="str">
        <f t="shared" si="699"/>
        <v/>
      </c>
      <c r="W5616" s="59" t="str">
        <f t="shared" si="697"/>
        <v/>
      </c>
      <c r="X5616" s="59" t="str">
        <f t="shared" si="700"/>
        <v/>
      </c>
      <c r="AC5616" s="50">
        <f t="shared" si="701"/>
        <v>0</v>
      </c>
      <c r="AD5616" s="43">
        <f t="shared" si="702"/>
        <v>0</v>
      </c>
      <c r="AE5616" s="50">
        <f t="shared" si="703"/>
        <v>0</v>
      </c>
    </row>
    <row r="5617" spans="1:31">
      <c r="A5617" s="59" t="str">
        <f t="shared" si="698"/>
        <v/>
      </c>
      <c r="B5617" s="59" t="str">
        <f t="shared" si="704"/>
        <v/>
      </c>
      <c r="V5617" s="59" t="str">
        <f t="shared" si="699"/>
        <v/>
      </c>
      <c r="W5617" s="59" t="str">
        <f t="shared" si="697"/>
        <v/>
      </c>
      <c r="X5617" s="59" t="str">
        <f t="shared" si="700"/>
        <v/>
      </c>
      <c r="AC5617" s="50">
        <f t="shared" si="701"/>
        <v>0</v>
      </c>
      <c r="AD5617" s="43">
        <f t="shared" si="702"/>
        <v>0</v>
      </c>
      <c r="AE5617" s="50">
        <f t="shared" si="703"/>
        <v>0</v>
      </c>
    </row>
    <row r="5618" spans="1:31">
      <c r="A5618" s="59" t="str">
        <f t="shared" si="698"/>
        <v/>
      </c>
      <c r="B5618" s="59" t="str">
        <f t="shared" si="704"/>
        <v/>
      </c>
      <c r="V5618" s="59" t="str">
        <f t="shared" si="699"/>
        <v/>
      </c>
      <c r="W5618" s="59" t="str">
        <f t="shared" si="697"/>
        <v/>
      </c>
      <c r="X5618" s="59" t="str">
        <f t="shared" si="700"/>
        <v/>
      </c>
      <c r="AC5618" s="50">
        <f t="shared" si="701"/>
        <v>0</v>
      </c>
      <c r="AD5618" s="43">
        <f t="shared" si="702"/>
        <v>0</v>
      </c>
      <c r="AE5618" s="50">
        <f t="shared" si="703"/>
        <v>0</v>
      </c>
    </row>
    <row r="5619" spans="1:31">
      <c r="A5619" s="59" t="str">
        <f t="shared" si="698"/>
        <v/>
      </c>
      <c r="B5619" s="59" t="str">
        <f t="shared" si="704"/>
        <v/>
      </c>
      <c r="V5619" s="59" t="str">
        <f t="shared" si="699"/>
        <v/>
      </c>
      <c r="W5619" s="59" t="str">
        <f t="shared" si="697"/>
        <v/>
      </c>
      <c r="X5619" s="59" t="str">
        <f t="shared" si="700"/>
        <v/>
      </c>
      <c r="AC5619" s="50">
        <f t="shared" si="701"/>
        <v>0</v>
      </c>
      <c r="AD5619" s="43">
        <f t="shared" si="702"/>
        <v>0</v>
      </c>
      <c r="AE5619" s="50">
        <f t="shared" si="703"/>
        <v>0</v>
      </c>
    </row>
    <row r="5620" spans="1:31">
      <c r="A5620" s="59" t="str">
        <f t="shared" si="698"/>
        <v/>
      </c>
      <c r="B5620" s="59" t="str">
        <f t="shared" si="704"/>
        <v/>
      </c>
      <c r="V5620" s="59" t="str">
        <f t="shared" si="699"/>
        <v/>
      </c>
      <c r="W5620" s="59" t="str">
        <f t="shared" si="697"/>
        <v/>
      </c>
      <c r="X5620" s="59" t="str">
        <f t="shared" si="700"/>
        <v/>
      </c>
      <c r="AC5620" s="50">
        <f t="shared" si="701"/>
        <v>0</v>
      </c>
      <c r="AD5620" s="43">
        <f t="shared" si="702"/>
        <v>0</v>
      </c>
      <c r="AE5620" s="50">
        <f t="shared" si="703"/>
        <v>0</v>
      </c>
    </row>
    <row r="5621" spans="1:31">
      <c r="A5621" s="59" t="str">
        <f t="shared" si="698"/>
        <v/>
      </c>
      <c r="B5621" s="59" t="str">
        <f t="shared" si="704"/>
        <v/>
      </c>
      <c r="V5621" s="59" t="str">
        <f t="shared" si="699"/>
        <v/>
      </c>
      <c r="W5621" s="59" t="str">
        <f t="shared" si="697"/>
        <v/>
      </c>
      <c r="X5621" s="59" t="str">
        <f t="shared" si="700"/>
        <v/>
      </c>
      <c r="AC5621" s="50">
        <f t="shared" si="701"/>
        <v>0</v>
      </c>
      <c r="AD5621" s="43">
        <f t="shared" si="702"/>
        <v>0</v>
      </c>
      <c r="AE5621" s="50">
        <f t="shared" si="703"/>
        <v>0</v>
      </c>
    </row>
    <row r="5622" spans="1:31">
      <c r="A5622" s="59" t="str">
        <f t="shared" si="698"/>
        <v/>
      </c>
      <c r="B5622" s="59" t="str">
        <f t="shared" si="704"/>
        <v/>
      </c>
      <c r="V5622" s="59" t="str">
        <f t="shared" si="699"/>
        <v/>
      </c>
      <c r="W5622" s="59" t="str">
        <f t="shared" si="697"/>
        <v/>
      </c>
      <c r="X5622" s="59" t="str">
        <f t="shared" si="700"/>
        <v/>
      </c>
      <c r="AC5622" s="50">
        <f t="shared" si="701"/>
        <v>0</v>
      </c>
      <c r="AD5622" s="43">
        <f t="shared" si="702"/>
        <v>0</v>
      </c>
      <c r="AE5622" s="50">
        <f t="shared" si="703"/>
        <v>0</v>
      </c>
    </row>
    <row r="5623" spans="1:31">
      <c r="A5623" s="59" t="str">
        <f t="shared" si="698"/>
        <v/>
      </c>
      <c r="B5623" s="59" t="str">
        <f t="shared" si="704"/>
        <v/>
      </c>
      <c r="V5623" s="59" t="str">
        <f t="shared" si="699"/>
        <v/>
      </c>
      <c r="W5623" s="59" t="str">
        <f t="shared" si="697"/>
        <v/>
      </c>
      <c r="X5623" s="59" t="str">
        <f t="shared" si="700"/>
        <v/>
      </c>
      <c r="AC5623" s="50">
        <f t="shared" si="701"/>
        <v>0</v>
      </c>
      <c r="AD5623" s="43">
        <f t="shared" si="702"/>
        <v>0</v>
      </c>
      <c r="AE5623" s="50">
        <f t="shared" si="703"/>
        <v>0</v>
      </c>
    </row>
    <row r="5624" spans="1:31">
      <c r="A5624" s="59" t="str">
        <f t="shared" si="698"/>
        <v/>
      </c>
      <c r="B5624" s="59" t="str">
        <f t="shared" si="704"/>
        <v/>
      </c>
      <c r="V5624" s="59" t="str">
        <f t="shared" si="699"/>
        <v/>
      </c>
      <c r="W5624" s="59" t="str">
        <f t="shared" si="697"/>
        <v/>
      </c>
      <c r="X5624" s="59" t="str">
        <f t="shared" si="700"/>
        <v/>
      </c>
      <c r="AC5624" s="50">
        <f t="shared" si="701"/>
        <v>0</v>
      </c>
      <c r="AD5624" s="43">
        <f t="shared" si="702"/>
        <v>0</v>
      </c>
      <c r="AE5624" s="50">
        <f t="shared" si="703"/>
        <v>0</v>
      </c>
    </row>
    <row r="5625" spans="1:31">
      <c r="A5625" s="59" t="str">
        <f t="shared" si="698"/>
        <v/>
      </c>
      <c r="B5625" s="59" t="str">
        <f t="shared" si="704"/>
        <v/>
      </c>
      <c r="V5625" s="59" t="str">
        <f t="shared" si="699"/>
        <v/>
      </c>
      <c r="W5625" s="59" t="str">
        <f t="shared" si="697"/>
        <v/>
      </c>
      <c r="X5625" s="59" t="str">
        <f t="shared" si="700"/>
        <v/>
      </c>
      <c r="AC5625" s="50">
        <f t="shared" si="701"/>
        <v>0</v>
      </c>
      <c r="AD5625" s="43">
        <f t="shared" si="702"/>
        <v>0</v>
      </c>
      <c r="AE5625" s="50">
        <f t="shared" si="703"/>
        <v>0</v>
      </c>
    </row>
    <row r="5626" spans="1:31">
      <c r="A5626" s="59" t="str">
        <f t="shared" si="698"/>
        <v/>
      </c>
      <c r="B5626" s="59" t="str">
        <f t="shared" si="704"/>
        <v/>
      </c>
      <c r="V5626" s="59" t="str">
        <f t="shared" si="699"/>
        <v/>
      </c>
      <c r="W5626" s="59" t="str">
        <f t="shared" si="697"/>
        <v/>
      </c>
      <c r="X5626" s="59" t="str">
        <f t="shared" si="700"/>
        <v/>
      </c>
      <c r="AC5626" s="50">
        <f t="shared" si="701"/>
        <v>0</v>
      </c>
      <c r="AD5626" s="43">
        <f t="shared" si="702"/>
        <v>0</v>
      </c>
      <c r="AE5626" s="50">
        <f t="shared" si="703"/>
        <v>0</v>
      </c>
    </row>
    <row r="5627" spans="1:31">
      <c r="A5627" s="59" t="str">
        <f t="shared" si="698"/>
        <v/>
      </c>
      <c r="B5627" s="59" t="str">
        <f t="shared" si="704"/>
        <v/>
      </c>
      <c r="V5627" s="59" t="str">
        <f t="shared" si="699"/>
        <v/>
      </c>
      <c r="W5627" s="59" t="str">
        <f t="shared" si="697"/>
        <v/>
      </c>
      <c r="X5627" s="59" t="str">
        <f t="shared" si="700"/>
        <v/>
      </c>
      <c r="AC5627" s="50">
        <f t="shared" si="701"/>
        <v>0</v>
      </c>
      <c r="AD5627" s="43">
        <f t="shared" si="702"/>
        <v>0</v>
      </c>
      <c r="AE5627" s="50">
        <f t="shared" si="703"/>
        <v>0</v>
      </c>
    </row>
    <row r="5628" spans="1:31">
      <c r="A5628" s="59" t="str">
        <f t="shared" si="698"/>
        <v/>
      </c>
      <c r="B5628" s="59" t="str">
        <f t="shared" si="704"/>
        <v/>
      </c>
      <c r="V5628" s="59" t="str">
        <f t="shared" si="699"/>
        <v/>
      </c>
      <c r="W5628" s="59" t="str">
        <f t="shared" si="697"/>
        <v/>
      </c>
      <c r="X5628" s="59" t="str">
        <f t="shared" si="700"/>
        <v/>
      </c>
      <c r="AC5628" s="50">
        <f t="shared" si="701"/>
        <v>0</v>
      </c>
      <c r="AD5628" s="43">
        <f t="shared" si="702"/>
        <v>0</v>
      </c>
      <c r="AE5628" s="50">
        <f t="shared" si="703"/>
        <v>0</v>
      </c>
    </row>
    <row r="5629" spans="1:31">
      <c r="A5629" s="59" t="str">
        <f t="shared" si="698"/>
        <v/>
      </c>
      <c r="B5629" s="59" t="str">
        <f t="shared" si="704"/>
        <v/>
      </c>
      <c r="V5629" s="59" t="str">
        <f t="shared" si="699"/>
        <v/>
      </c>
      <c r="W5629" s="59" t="str">
        <f t="shared" si="697"/>
        <v/>
      </c>
      <c r="X5629" s="59" t="str">
        <f t="shared" si="700"/>
        <v/>
      </c>
      <c r="AC5629" s="50">
        <f t="shared" si="701"/>
        <v>0</v>
      </c>
      <c r="AD5629" s="43">
        <f t="shared" si="702"/>
        <v>0</v>
      </c>
      <c r="AE5629" s="50">
        <f t="shared" si="703"/>
        <v>0</v>
      </c>
    </row>
    <row r="5630" spans="1:31">
      <c r="A5630" s="59" t="str">
        <f t="shared" si="698"/>
        <v/>
      </c>
      <c r="B5630" s="59" t="str">
        <f t="shared" si="704"/>
        <v/>
      </c>
      <c r="V5630" s="59" t="str">
        <f t="shared" si="699"/>
        <v/>
      </c>
      <c r="W5630" s="59" t="str">
        <f t="shared" si="697"/>
        <v/>
      </c>
      <c r="X5630" s="59" t="str">
        <f t="shared" si="700"/>
        <v/>
      </c>
      <c r="AC5630" s="50">
        <f t="shared" si="701"/>
        <v>0</v>
      </c>
      <c r="AD5630" s="43">
        <f t="shared" si="702"/>
        <v>0</v>
      </c>
      <c r="AE5630" s="50">
        <f t="shared" si="703"/>
        <v>0</v>
      </c>
    </row>
    <row r="5631" spans="1:31">
      <c r="A5631" s="59" t="str">
        <f t="shared" si="698"/>
        <v/>
      </c>
      <c r="B5631" s="59" t="str">
        <f t="shared" si="704"/>
        <v/>
      </c>
      <c r="V5631" s="59" t="str">
        <f t="shared" si="699"/>
        <v/>
      </c>
      <c r="W5631" s="59" t="str">
        <f t="shared" si="697"/>
        <v/>
      </c>
      <c r="X5631" s="59" t="str">
        <f t="shared" si="700"/>
        <v/>
      </c>
      <c r="AC5631" s="50">
        <f t="shared" si="701"/>
        <v>0</v>
      </c>
      <c r="AD5631" s="43">
        <f t="shared" si="702"/>
        <v>0</v>
      </c>
      <c r="AE5631" s="50">
        <f t="shared" si="703"/>
        <v>0</v>
      </c>
    </row>
    <row r="5632" spans="1:31">
      <c r="A5632" s="59" t="str">
        <f t="shared" si="698"/>
        <v/>
      </c>
      <c r="B5632" s="59" t="str">
        <f t="shared" si="704"/>
        <v/>
      </c>
      <c r="V5632" s="59" t="str">
        <f t="shared" si="699"/>
        <v/>
      </c>
      <c r="W5632" s="59" t="str">
        <f t="shared" si="697"/>
        <v/>
      </c>
      <c r="X5632" s="59" t="str">
        <f t="shared" si="700"/>
        <v/>
      </c>
      <c r="AC5632" s="50">
        <f t="shared" si="701"/>
        <v>0</v>
      </c>
      <c r="AD5632" s="43">
        <f t="shared" si="702"/>
        <v>0</v>
      </c>
      <c r="AE5632" s="50">
        <f t="shared" si="703"/>
        <v>0</v>
      </c>
    </row>
    <row r="5633" spans="1:31">
      <c r="A5633" s="59" t="str">
        <f t="shared" si="698"/>
        <v/>
      </c>
      <c r="B5633" s="59" t="str">
        <f t="shared" si="704"/>
        <v/>
      </c>
      <c r="V5633" s="59" t="str">
        <f t="shared" si="699"/>
        <v/>
      </c>
      <c r="W5633" s="59" t="str">
        <f t="shared" si="697"/>
        <v/>
      </c>
      <c r="X5633" s="59" t="str">
        <f t="shared" si="700"/>
        <v/>
      </c>
      <c r="AC5633" s="50">
        <f t="shared" si="701"/>
        <v>0</v>
      </c>
      <c r="AD5633" s="43">
        <f t="shared" si="702"/>
        <v>0</v>
      </c>
      <c r="AE5633" s="50">
        <f t="shared" si="703"/>
        <v>0</v>
      </c>
    </row>
    <row r="5634" spans="1:31">
      <c r="A5634" s="59" t="str">
        <f t="shared" si="698"/>
        <v/>
      </c>
      <c r="B5634" s="59" t="str">
        <f t="shared" si="704"/>
        <v/>
      </c>
      <c r="V5634" s="59" t="str">
        <f t="shared" si="699"/>
        <v/>
      </c>
      <c r="W5634" s="59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59" t="str">
        <f t="shared" si="700"/>
        <v/>
      </c>
      <c r="AC5634" s="50">
        <f t="shared" si="701"/>
        <v>0</v>
      </c>
      <c r="AD5634" s="43">
        <f t="shared" si="702"/>
        <v>0</v>
      </c>
      <c r="AE5634" s="50">
        <f t="shared" si="703"/>
        <v>0</v>
      </c>
    </row>
    <row r="5635" spans="1:31">
      <c r="A5635" s="59" t="str">
        <f t="shared" ref="A5635:A5698" si="706">IF(G5635&amp;Q5635&lt;&gt;"",W5635&amp;Q5635,"")</f>
        <v/>
      </c>
      <c r="B5635" s="59" t="str">
        <f t="shared" si="704"/>
        <v/>
      </c>
      <c r="V5635" s="59" t="str">
        <f t="shared" ref="V5635:V5698" si="707">W5635&amp;H5635</f>
        <v/>
      </c>
      <c r="W5635" s="59" t="str">
        <f t="shared" si="705"/>
        <v/>
      </c>
      <c r="X5635" s="59" t="str">
        <f t="shared" ref="X5635:X5698" si="708">IF(A5635&lt;&gt;"",IFERROR(IF(FIND(" ",G5635)&gt;=1,MID(G5635,FIND(" ",G5635)+1,LEN(G5635)),""),""),"")</f>
        <v/>
      </c>
      <c r="AC5635" s="50">
        <f t="shared" ref="AC5635:AC5698" si="709">IFERROR(VALUE(MID($C5635,1,2)),0)</f>
        <v>0</v>
      </c>
      <c r="AD5635" s="43">
        <f t="shared" ref="AD5635:AD5698" si="710">IFERROR(VALUE(MID($C5635,4,3)),0)</f>
        <v>0</v>
      </c>
      <c r="AE5635" s="50">
        <f t="shared" ref="AE5635:AE5698" si="711">VALUE(RIGHT("00"&amp;AC5635,2)&amp;RIGHT("000"&amp;AD5635,3))</f>
        <v>0</v>
      </c>
    </row>
    <row r="5636" spans="1:31">
      <c r="A5636" s="59" t="str">
        <f t="shared" si="706"/>
        <v/>
      </c>
      <c r="B5636" s="59" t="str">
        <f t="shared" si="704"/>
        <v/>
      </c>
      <c r="V5636" s="59" t="str">
        <f t="shared" si="707"/>
        <v/>
      </c>
      <c r="W5636" s="59" t="str">
        <f t="shared" si="705"/>
        <v/>
      </c>
      <c r="X5636" s="59" t="str">
        <f t="shared" si="708"/>
        <v/>
      </c>
      <c r="AC5636" s="50">
        <f t="shared" si="709"/>
        <v>0</v>
      </c>
      <c r="AD5636" s="43">
        <f t="shared" si="710"/>
        <v>0</v>
      </c>
      <c r="AE5636" s="50">
        <f t="shared" si="711"/>
        <v>0</v>
      </c>
    </row>
    <row r="5637" spans="1:31">
      <c r="A5637" s="59" t="str">
        <f t="shared" si="706"/>
        <v/>
      </c>
      <c r="B5637" s="59" t="str">
        <f t="shared" si="704"/>
        <v/>
      </c>
      <c r="V5637" s="59" t="str">
        <f t="shared" si="707"/>
        <v/>
      </c>
      <c r="W5637" s="59" t="str">
        <f t="shared" si="705"/>
        <v/>
      </c>
      <c r="X5637" s="59" t="str">
        <f t="shared" si="708"/>
        <v/>
      </c>
      <c r="AC5637" s="50">
        <f t="shared" si="709"/>
        <v>0</v>
      </c>
      <c r="AD5637" s="43">
        <f t="shared" si="710"/>
        <v>0</v>
      </c>
      <c r="AE5637" s="50">
        <f t="shared" si="711"/>
        <v>0</v>
      </c>
    </row>
    <row r="5638" spans="1:31">
      <c r="A5638" s="59" t="str">
        <f t="shared" si="706"/>
        <v/>
      </c>
      <c r="B5638" s="59" t="str">
        <f t="shared" si="704"/>
        <v/>
      </c>
      <c r="V5638" s="59" t="str">
        <f t="shared" si="707"/>
        <v/>
      </c>
      <c r="W5638" s="59" t="str">
        <f t="shared" si="705"/>
        <v/>
      </c>
      <c r="X5638" s="59" t="str">
        <f t="shared" si="708"/>
        <v/>
      </c>
      <c r="AC5638" s="50">
        <f t="shared" si="709"/>
        <v>0</v>
      </c>
      <c r="AD5638" s="43">
        <f t="shared" si="710"/>
        <v>0</v>
      </c>
      <c r="AE5638" s="50">
        <f t="shared" si="711"/>
        <v>0</v>
      </c>
    </row>
    <row r="5639" spans="1:31">
      <c r="A5639" s="59" t="str">
        <f t="shared" si="706"/>
        <v/>
      </c>
      <c r="B5639" s="59" t="str">
        <f t="shared" si="704"/>
        <v/>
      </c>
      <c r="V5639" s="59" t="str">
        <f t="shared" si="707"/>
        <v/>
      </c>
      <c r="W5639" s="59" t="str">
        <f t="shared" si="705"/>
        <v/>
      </c>
      <c r="X5639" s="59" t="str">
        <f t="shared" si="708"/>
        <v/>
      </c>
      <c r="AC5639" s="50">
        <f t="shared" si="709"/>
        <v>0</v>
      </c>
      <c r="AD5639" s="43">
        <f t="shared" si="710"/>
        <v>0</v>
      </c>
      <c r="AE5639" s="50">
        <f t="shared" si="711"/>
        <v>0</v>
      </c>
    </row>
    <row r="5640" spans="1:31">
      <c r="A5640" s="59" t="str">
        <f t="shared" si="706"/>
        <v/>
      </c>
      <c r="B5640" s="59" t="str">
        <f t="shared" si="704"/>
        <v/>
      </c>
      <c r="V5640" s="59" t="str">
        <f t="shared" si="707"/>
        <v/>
      </c>
      <c r="W5640" s="59" t="str">
        <f t="shared" si="705"/>
        <v/>
      </c>
      <c r="X5640" s="59" t="str">
        <f t="shared" si="708"/>
        <v/>
      </c>
      <c r="AC5640" s="50">
        <f t="shared" si="709"/>
        <v>0</v>
      </c>
      <c r="AD5640" s="43">
        <f t="shared" si="710"/>
        <v>0</v>
      </c>
      <c r="AE5640" s="50">
        <f t="shared" si="711"/>
        <v>0</v>
      </c>
    </row>
    <row r="5641" spans="1:31">
      <c r="A5641" s="59" t="str">
        <f t="shared" si="706"/>
        <v/>
      </c>
      <c r="B5641" s="59" t="str">
        <f t="shared" si="704"/>
        <v/>
      </c>
      <c r="V5641" s="59" t="str">
        <f t="shared" si="707"/>
        <v/>
      </c>
      <c r="W5641" s="59" t="str">
        <f t="shared" si="705"/>
        <v/>
      </c>
      <c r="X5641" s="59" t="str">
        <f t="shared" si="708"/>
        <v/>
      </c>
      <c r="AC5641" s="50">
        <f t="shared" si="709"/>
        <v>0</v>
      </c>
      <c r="AD5641" s="43">
        <f t="shared" si="710"/>
        <v>0</v>
      </c>
      <c r="AE5641" s="50">
        <f t="shared" si="711"/>
        <v>0</v>
      </c>
    </row>
    <row r="5642" spans="1:31">
      <c r="A5642" s="59" t="str">
        <f t="shared" si="706"/>
        <v/>
      </c>
      <c r="B5642" s="59" t="str">
        <f t="shared" si="704"/>
        <v/>
      </c>
      <c r="V5642" s="59" t="str">
        <f t="shared" si="707"/>
        <v/>
      </c>
      <c r="W5642" s="59" t="str">
        <f t="shared" si="705"/>
        <v/>
      </c>
      <c r="X5642" s="59" t="str">
        <f t="shared" si="708"/>
        <v/>
      </c>
      <c r="AC5642" s="50">
        <f t="shared" si="709"/>
        <v>0</v>
      </c>
      <c r="AD5642" s="43">
        <f t="shared" si="710"/>
        <v>0</v>
      </c>
      <c r="AE5642" s="50">
        <f t="shared" si="711"/>
        <v>0</v>
      </c>
    </row>
    <row r="5643" spans="1:31">
      <c r="A5643" s="59" t="str">
        <f t="shared" si="706"/>
        <v/>
      </c>
      <c r="B5643" s="59" t="str">
        <f t="shared" si="704"/>
        <v/>
      </c>
      <c r="V5643" s="59" t="str">
        <f t="shared" si="707"/>
        <v/>
      </c>
      <c r="W5643" s="59" t="str">
        <f t="shared" si="705"/>
        <v/>
      </c>
      <c r="X5643" s="59" t="str">
        <f t="shared" si="708"/>
        <v/>
      </c>
      <c r="AC5643" s="50">
        <f t="shared" si="709"/>
        <v>0</v>
      </c>
      <c r="AD5643" s="43">
        <f t="shared" si="710"/>
        <v>0</v>
      </c>
      <c r="AE5643" s="50">
        <f t="shared" si="711"/>
        <v>0</v>
      </c>
    </row>
    <row r="5644" spans="1:31">
      <c r="A5644" s="59" t="str">
        <f t="shared" si="706"/>
        <v/>
      </c>
      <c r="B5644" s="59" t="str">
        <f t="shared" si="704"/>
        <v/>
      </c>
      <c r="V5644" s="59" t="str">
        <f t="shared" si="707"/>
        <v/>
      </c>
      <c r="W5644" s="59" t="str">
        <f t="shared" si="705"/>
        <v/>
      </c>
      <c r="X5644" s="59" t="str">
        <f t="shared" si="708"/>
        <v/>
      </c>
      <c r="AC5644" s="50">
        <f t="shared" si="709"/>
        <v>0</v>
      </c>
      <c r="AD5644" s="43">
        <f t="shared" si="710"/>
        <v>0</v>
      </c>
      <c r="AE5644" s="50">
        <f t="shared" si="711"/>
        <v>0</v>
      </c>
    </row>
    <row r="5645" spans="1:31">
      <c r="A5645" s="59" t="str">
        <f t="shared" si="706"/>
        <v/>
      </c>
      <c r="B5645" s="59" t="str">
        <f t="shared" si="704"/>
        <v/>
      </c>
      <c r="V5645" s="59" t="str">
        <f t="shared" si="707"/>
        <v/>
      </c>
      <c r="W5645" s="59" t="str">
        <f t="shared" si="705"/>
        <v/>
      </c>
      <c r="X5645" s="59" t="str">
        <f t="shared" si="708"/>
        <v/>
      </c>
      <c r="AC5645" s="50">
        <f t="shared" si="709"/>
        <v>0</v>
      </c>
      <c r="AD5645" s="43">
        <f t="shared" si="710"/>
        <v>0</v>
      </c>
      <c r="AE5645" s="50">
        <f t="shared" si="711"/>
        <v>0</v>
      </c>
    </row>
    <row r="5646" spans="1:31">
      <c r="A5646" s="59" t="str">
        <f t="shared" si="706"/>
        <v/>
      </c>
      <c r="B5646" s="59" t="str">
        <f t="shared" si="704"/>
        <v/>
      </c>
      <c r="V5646" s="59" t="str">
        <f t="shared" si="707"/>
        <v/>
      </c>
      <c r="W5646" s="59" t="str">
        <f t="shared" si="705"/>
        <v/>
      </c>
      <c r="X5646" s="59" t="str">
        <f t="shared" si="708"/>
        <v/>
      </c>
      <c r="AC5646" s="50">
        <f t="shared" si="709"/>
        <v>0</v>
      </c>
      <c r="AD5646" s="43">
        <f t="shared" si="710"/>
        <v>0</v>
      </c>
      <c r="AE5646" s="50">
        <f t="shared" si="711"/>
        <v>0</v>
      </c>
    </row>
    <row r="5647" spans="1:31">
      <c r="A5647" s="59" t="str">
        <f t="shared" si="706"/>
        <v/>
      </c>
      <c r="B5647" s="59" t="str">
        <f t="shared" si="704"/>
        <v/>
      </c>
      <c r="V5647" s="59" t="str">
        <f t="shared" si="707"/>
        <v/>
      </c>
      <c r="W5647" s="59" t="str">
        <f t="shared" si="705"/>
        <v/>
      </c>
      <c r="X5647" s="59" t="str">
        <f t="shared" si="708"/>
        <v/>
      </c>
      <c r="AC5647" s="50">
        <f t="shared" si="709"/>
        <v>0</v>
      </c>
      <c r="AD5647" s="43">
        <f t="shared" si="710"/>
        <v>0</v>
      </c>
      <c r="AE5647" s="50">
        <f t="shared" si="711"/>
        <v>0</v>
      </c>
    </row>
    <row r="5648" spans="1:31">
      <c r="A5648" s="59" t="str">
        <f t="shared" si="706"/>
        <v/>
      </c>
      <c r="B5648" s="59" t="str">
        <f t="shared" si="704"/>
        <v/>
      </c>
      <c r="V5648" s="59" t="str">
        <f t="shared" si="707"/>
        <v/>
      </c>
      <c r="W5648" s="59" t="str">
        <f t="shared" si="705"/>
        <v/>
      </c>
      <c r="X5648" s="59" t="str">
        <f t="shared" si="708"/>
        <v/>
      </c>
      <c r="AC5648" s="50">
        <f t="shared" si="709"/>
        <v>0</v>
      </c>
      <c r="AD5648" s="43">
        <f t="shared" si="710"/>
        <v>0</v>
      </c>
      <c r="AE5648" s="50">
        <f t="shared" si="711"/>
        <v>0</v>
      </c>
    </row>
    <row r="5649" spans="1:31">
      <c r="A5649" s="59" t="str">
        <f t="shared" si="706"/>
        <v/>
      </c>
      <c r="B5649" s="59" t="str">
        <f t="shared" si="704"/>
        <v/>
      </c>
      <c r="V5649" s="59" t="str">
        <f t="shared" si="707"/>
        <v/>
      </c>
      <c r="W5649" s="59" t="str">
        <f t="shared" si="705"/>
        <v/>
      </c>
      <c r="X5649" s="59" t="str">
        <f t="shared" si="708"/>
        <v/>
      </c>
      <c r="AC5649" s="50">
        <f t="shared" si="709"/>
        <v>0</v>
      </c>
      <c r="AD5649" s="43">
        <f t="shared" si="710"/>
        <v>0</v>
      </c>
      <c r="AE5649" s="50">
        <f t="shared" si="711"/>
        <v>0</v>
      </c>
    </row>
    <row r="5650" spans="1:31">
      <c r="A5650" s="59" t="str">
        <f t="shared" si="706"/>
        <v/>
      </c>
      <c r="B5650" s="59" t="str">
        <f t="shared" si="704"/>
        <v/>
      </c>
      <c r="V5650" s="59" t="str">
        <f t="shared" si="707"/>
        <v/>
      </c>
      <c r="W5650" s="59" t="str">
        <f t="shared" si="705"/>
        <v/>
      </c>
      <c r="X5650" s="59" t="str">
        <f t="shared" si="708"/>
        <v/>
      </c>
      <c r="AC5650" s="50">
        <f t="shared" si="709"/>
        <v>0</v>
      </c>
      <c r="AD5650" s="43">
        <f t="shared" si="710"/>
        <v>0</v>
      </c>
      <c r="AE5650" s="50">
        <f t="shared" si="711"/>
        <v>0</v>
      </c>
    </row>
    <row r="5651" spans="1:31">
      <c r="A5651" s="59" t="str">
        <f t="shared" si="706"/>
        <v/>
      </c>
      <c r="B5651" s="59" t="str">
        <f t="shared" si="704"/>
        <v/>
      </c>
      <c r="V5651" s="59" t="str">
        <f t="shared" si="707"/>
        <v/>
      </c>
      <c r="W5651" s="59" t="str">
        <f t="shared" si="705"/>
        <v/>
      </c>
      <c r="X5651" s="59" t="str">
        <f t="shared" si="708"/>
        <v/>
      </c>
      <c r="AC5651" s="50">
        <f t="shared" si="709"/>
        <v>0</v>
      </c>
      <c r="AD5651" s="43">
        <f t="shared" si="710"/>
        <v>0</v>
      </c>
      <c r="AE5651" s="50">
        <f t="shared" si="711"/>
        <v>0</v>
      </c>
    </row>
    <row r="5652" spans="1:31">
      <c r="A5652" s="59" t="str">
        <f t="shared" si="706"/>
        <v/>
      </c>
      <c r="B5652" s="59" t="str">
        <f t="shared" si="704"/>
        <v/>
      </c>
      <c r="V5652" s="59" t="str">
        <f t="shared" si="707"/>
        <v/>
      </c>
      <c r="W5652" s="59" t="str">
        <f t="shared" si="705"/>
        <v/>
      </c>
      <c r="X5652" s="59" t="str">
        <f t="shared" si="708"/>
        <v/>
      </c>
      <c r="AC5652" s="50">
        <f t="shared" si="709"/>
        <v>0</v>
      </c>
      <c r="AD5652" s="43">
        <f t="shared" si="710"/>
        <v>0</v>
      </c>
      <c r="AE5652" s="50">
        <f t="shared" si="711"/>
        <v>0</v>
      </c>
    </row>
    <row r="5653" spans="1:31">
      <c r="A5653" s="59" t="str">
        <f t="shared" si="706"/>
        <v/>
      </c>
      <c r="B5653" s="59" t="str">
        <f t="shared" si="704"/>
        <v/>
      </c>
      <c r="V5653" s="59" t="str">
        <f t="shared" si="707"/>
        <v/>
      </c>
      <c r="W5653" s="59" t="str">
        <f t="shared" si="705"/>
        <v/>
      </c>
      <c r="X5653" s="59" t="str">
        <f t="shared" si="708"/>
        <v/>
      </c>
      <c r="AC5653" s="50">
        <f t="shared" si="709"/>
        <v>0</v>
      </c>
      <c r="AD5653" s="43">
        <f t="shared" si="710"/>
        <v>0</v>
      </c>
      <c r="AE5653" s="50">
        <f t="shared" si="711"/>
        <v>0</v>
      </c>
    </row>
    <row r="5654" spans="1:31">
      <c r="A5654" s="59" t="str">
        <f t="shared" si="706"/>
        <v/>
      </c>
      <c r="B5654" s="59" t="str">
        <f t="shared" si="704"/>
        <v/>
      </c>
      <c r="V5654" s="59" t="str">
        <f t="shared" si="707"/>
        <v/>
      </c>
      <c r="W5654" s="59" t="str">
        <f t="shared" si="705"/>
        <v/>
      </c>
      <c r="X5654" s="59" t="str">
        <f t="shared" si="708"/>
        <v/>
      </c>
      <c r="AC5654" s="50">
        <f t="shared" si="709"/>
        <v>0</v>
      </c>
      <c r="AD5654" s="43">
        <f t="shared" si="710"/>
        <v>0</v>
      </c>
      <c r="AE5654" s="50">
        <f t="shared" si="711"/>
        <v>0</v>
      </c>
    </row>
    <row r="5655" spans="1:31">
      <c r="A5655" s="59" t="str">
        <f t="shared" si="706"/>
        <v/>
      </c>
      <c r="B5655" s="59" t="str">
        <f t="shared" si="704"/>
        <v/>
      </c>
      <c r="V5655" s="59" t="str">
        <f t="shared" si="707"/>
        <v/>
      </c>
      <c r="W5655" s="59" t="str">
        <f t="shared" si="705"/>
        <v/>
      </c>
      <c r="X5655" s="59" t="str">
        <f t="shared" si="708"/>
        <v/>
      </c>
      <c r="AC5655" s="50">
        <f t="shared" si="709"/>
        <v>0</v>
      </c>
      <c r="AD5655" s="43">
        <f t="shared" si="710"/>
        <v>0</v>
      </c>
      <c r="AE5655" s="50">
        <f t="shared" si="711"/>
        <v>0</v>
      </c>
    </row>
    <row r="5656" spans="1:31">
      <c r="A5656" s="59" t="str">
        <f t="shared" si="706"/>
        <v/>
      </c>
      <c r="B5656" s="59" t="str">
        <f t="shared" si="704"/>
        <v/>
      </c>
      <c r="V5656" s="59" t="str">
        <f t="shared" si="707"/>
        <v/>
      </c>
      <c r="W5656" s="59" t="str">
        <f t="shared" si="705"/>
        <v/>
      </c>
      <c r="X5656" s="59" t="str">
        <f t="shared" si="708"/>
        <v/>
      </c>
      <c r="AC5656" s="50">
        <f t="shared" si="709"/>
        <v>0</v>
      </c>
      <c r="AD5656" s="43">
        <f t="shared" si="710"/>
        <v>0</v>
      </c>
      <c r="AE5656" s="50">
        <f t="shared" si="711"/>
        <v>0</v>
      </c>
    </row>
    <row r="5657" spans="1:31">
      <c r="A5657" s="59" t="str">
        <f t="shared" si="706"/>
        <v/>
      </c>
      <c r="B5657" s="59" t="str">
        <f t="shared" si="704"/>
        <v/>
      </c>
      <c r="V5657" s="59" t="str">
        <f t="shared" si="707"/>
        <v/>
      </c>
      <c r="W5657" s="59" t="str">
        <f t="shared" si="705"/>
        <v/>
      </c>
      <c r="X5657" s="59" t="str">
        <f t="shared" si="708"/>
        <v/>
      </c>
      <c r="AC5657" s="50">
        <f t="shared" si="709"/>
        <v>0</v>
      </c>
      <c r="AD5657" s="43">
        <f t="shared" si="710"/>
        <v>0</v>
      </c>
      <c r="AE5657" s="50">
        <f t="shared" si="711"/>
        <v>0</v>
      </c>
    </row>
    <row r="5658" spans="1:31">
      <c r="A5658" s="59" t="str">
        <f t="shared" si="706"/>
        <v/>
      </c>
      <c r="B5658" s="59" t="str">
        <f t="shared" si="704"/>
        <v/>
      </c>
      <c r="V5658" s="59" t="str">
        <f t="shared" si="707"/>
        <v/>
      </c>
      <c r="W5658" s="59" t="str">
        <f t="shared" si="705"/>
        <v/>
      </c>
      <c r="X5658" s="59" t="str">
        <f t="shared" si="708"/>
        <v/>
      </c>
      <c r="AC5658" s="50">
        <f t="shared" si="709"/>
        <v>0</v>
      </c>
      <c r="AD5658" s="43">
        <f t="shared" si="710"/>
        <v>0</v>
      </c>
      <c r="AE5658" s="50">
        <f t="shared" si="711"/>
        <v>0</v>
      </c>
    </row>
    <row r="5659" spans="1:31">
      <c r="A5659" s="59" t="str">
        <f t="shared" si="706"/>
        <v/>
      </c>
      <c r="B5659" s="59" t="str">
        <f t="shared" si="704"/>
        <v/>
      </c>
      <c r="V5659" s="59" t="str">
        <f t="shared" si="707"/>
        <v/>
      </c>
      <c r="W5659" s="59" t="str">
        <f t="shared" si="705"/>
        <v/>
      </c>
      <c r="X5659" s="59" t="str">
        <f t="shared" si="708"/>
        <v/>
      </c>
      <c r="AC5659" s="50">
        <f t="shared" si="709"/>
        <v>0</v>
      </c>
      <c r="AD5659" s="43">
        <f t="shared" si="710"/>
        <v>0</v>
      </c>
      <c r="AE5659" s="50">
        <f t="shared" si="711"/>
        <v>0</v>
      </c>
    </row>
    <row r="5660" spans="1:31">
      <c r="A5660" s="59" t="str">
        <f t="shared" si="706"/>
        <v/>
      </c>
      <c r="B5660" s="59" t="str">
        <f t="shared" si="704"/>
        <v/>
      </c>
      <c r="V5660" s="59" t="str">
        <f t="shared" si="707"/>
        <v/>
      </c>
      <c r="W5660" s="59" t="str">
        <f t="shared" si="705"/>
        <v/>
      </c>
      <c r="X5660" s="59" t="str">
        <f t="shared" si="708"/>
        <v/>
      </c>
      <c r="AC5660" s="50">
        <f t="shared" si="709"/>
        <v>0</v>
      </c>
      <c r="AD5660" s="43">
        <f t="shared" si="710"/>
        <v>0</v>
      </c>
      <c r="AE5660" s="50">
        <f t="shared" si="711"/>
        <v>0</v>
      </c>
    </row>
    <row r="5661" spans="1:31">
      <c r="A5661" s="59" t="str">
        <f t="shared" si="706"/>
        <v/>
      </c>
      <c r="B5661" s="59" t="str">
        <f t="shared" si="704"/>
        <v/>
      </c>
      <c r="V5661" s="59" t="str">
        <f t="shared" si="707"/>
        <v/>
      </c>
      <c r="W5661" s="59" t="str">
        <f t="shared" si="705"/>
        <v/>
      </c>
      <c r="X5661" s="59" t="str">
        <f t="shared" si="708"/>
        <v/>
      </c>
      <c r="AC5661" s="50">
        <f t="shared" si="709"/>
        <v>0</v>
      </c>
      <c r="AD5661" s="43">
        <f t="shared" si="710"/>
        <v>0</v>
      </c>
      <c r="AE5661" s="50">
        <f t="shared" si="711"/>
        <v>0</v>
      </c>
    </row>
    <row r="5662" spans="1:31">
      <c r="A5662" s="59" t="str">
        <f t="shared" si="706"/>
        <v/>
      </c>
      <c r="B5662" s="59" t="str">
        <f t="shared" si="704"/>
        <v/>
      </c>
      <c r="V5662" s="59" t="str">
        <f t="shared" si="707"/>
        <v/>
      </c>
      <c r="W5662" s="59" t="str">
        <f t="shared" si="705"/>
        <v/>
      </c>
      <c r="X5662" s="59" t="str">
        <f t="shared" si="708"/>
        <v/>
      </c>
      <c r="AC5662" s="50">
        <f t="shared" si="709"/>
        <v>0</v>
      </c>
      <c r="AD5662" s="43">
        <f t="shared" si="710"/>
        <v>0</v>
      </c>
      <c r="AE5662" s="50">
        <f t="shared" si="711"/>
        <v>0</v>
      </c>
    </row>
    <row r="5663" spans="1:31">
      <c r="A5663" s="59" t="str">
        <f t="shared" si="706"/>
        <v/>
      </c>
      <c r="B5663" s="59" t="str">
        <f t="shared" si="704"/>
        <v/>
      </c>
      <c r="V5663" s="59" t="str">
        <f t="shared" si="707"/>
        <v/>
      </c>
      <c r="W5663" s="59" t="str">
        <f t="shared" si="705"/>
        <v/>
      </c>
      <c r="X5663" s="59" t="str">
        <f t="shared" si="708"/>
        <v/>
      </c>
      <c r="AC5663" s="50">
        <f t="shared" si="709"/>
        <v>0</v>
      </c>
      <c r="AD5663" s="43">
        <f t="shared" si="710"/>
        <v>0</v>
      </c>
      <c r="AE5663" s="50">
        <f t="shared" si="711"/>
        <v>0</v>
      </c>
    </row>
    <row r="5664" spans="1:31">
      <c r="A5664" s="59" t="str">
        <f t="shared" si="706"/>
        <v/>
      </c>
      <c r="B5664" s="59" t="str">
        <f t="shared" si="704"/>
        <v/>
      </c>
      <c r="V5664" s="59" t="str">
        <f t="shared" si="707"/>
        <v/>
      </c>
      <c r="W5664" s="59" t="str">
        <f t="shared" si="705"/>
        <v/>
      </c>
      <c r="X5664" s="59" t="str">
        <f t="shared" si="708"/>
        <v/>
      </c>
      <c r="AC5664" s="50">
        <f t="shared" si="709"/>
        <v>0</v>
      </c>
      <c r="AD5664" s="43">
        <f t="shared" si="710"/>
        <v>0</v>
      </c>
      <c r="AE5664" s="50">
        <f t="shared" si="711"/>
        <v>0</v>
      </c>
    </row>
    <row r="5665" spans="1:31">
      <c r="A5665" s="59" t="str">
        <f t="shared" si="706"/>
        <v/>
      </c>
      <c r="B5665" s="59" t="str">
        <f t="shared" ref="B5665:B5728" si="712">IF(C5665&lt;&gt;"",LEFT(C5665,9),"")</f>
        <v/>
      </c>
      <c r="V5665" s="59" t="str">
        <f t="shared" si="707"/>
        <v/>
      </c>
      <c r="W5665" s="59" t="str">
        <f t="shared" si="705"/>
        <v/>
      </c>
      <c r="X5665" s="59" t="str">
        <f t="shared" si="708"/>
        <v/>
      </c>
      <c r="AC5665" s="50">
        <f t="shared" si="709"/>
        <v>0</v>
      </c>
      <c r="AD5665" s="43">
        <f t="shared" si="710"/>
        <v>0</v>
      </c>
      <c r="AE5665" s="50">
        <f t="shared" si="711"/>
        <v>0</v>
      </c>
    </row>
    <row r="5666" spans="1:31">
      <c r="A5666" s="59" t="str">
        <f t="shared" si="706"/>
        <v/>
      </c>
      <c r="B5666" s="59" t="str">
        <f t="shared" si="712"/>
        <v/>
      </c>
      <c r="V5666" s="59" t="str">
        <f t="shared" si="707"/>
        <v/>
      </c>
      <c r="W5666" s="59" t="str">
        <f t="shared" si="705"/>
        <v/>
      </c>
      <c r="X5666" s="59" t="str">
        <f t="shared" si="708"/>
        <v/>
      </c>
      <c r="AC5666" s="50">
        <f t="shared" si="709"/>
        <v>0</v>
      </c>
      <c r="AD5666" s="43">
        <f t="shared" si="710"/>
        <v>0</v>
      </c>
      <c r="AE5666" s="50">
        <f t="shared" si="711"/>
        <v>0</v>
      </c>
    </row>
    <row r="5667" spans="1:31">
      <c r="A5667" s="59" t="str">
        <f t="shared" si="706"/>
        <v/>
      </c>
      <c r="B5667" s="59" t="str">
        <f t="shared" si="712"/>
        <v/>
      </c>
      <c r="V5667" s="59" t="str">
        <f t="shared" si="707"/>
        <v/>
      </c>
      <c r="W5667" s="59" t="str">
        <f t="shared" si="705"/>
        <v/>
      </c>
      <c r="X5667" s="59" t="str">
        <f t="shared" si="708"/>
        <v/>
      </c>
      <c r="AC5667" s="50">
        <f t="shared" si="709"/>
        <v>0</v>
      </c>
      <c r="AD5667" s="43">
        <f t="shared" si="710"/>
        <v>0</v>
      </c>
      <c r="AE5667" s="50">
        <f t="shared" si="711"/>
        <v>0</v>
      </c>
    </row>
    <row r="5668" spans="1:31">
      <c r="A5668" s="59" t="str">
        <f t="shared" si="706"/>
        <v/>
      </c>
      <c r="B5668" s="59" t="str">
        <f t="shared" si="712"/>
        <v/>
      </c>
      <c r="V5668" s="59" t="str">
        <f t="shared" si="707"/>
        <v/>
      </c>
      <c r="W5668" s="59" t="str">
        <f t="shared" si="705"/>
        <v/>
      </c>
      <c r="X5668" s="59" t="str">
        <f t="shared" si="708"/>
        <v/>
      </c>
      <c r="AC5668" s="50">
        <f t="shared" si="709"/>
        <v>0</v>
      </c>
      <c r="AD5668" s="43">
        <f t="shared" si="710"/>
        <v>0</v>
      </c>
      <c r="AE5668" s="50">
        <f t="shared" si="711"/>
        <v>0</v>
      </c>
    </row>
    <row r="5669" spans="1:31">
      <c r="A5669" s="59" t="str">
        <f t="shared" si="706"/>
        <v/>
      </c>
      <c r="B5669" s="59" t="str">
        <f t="shared" si="712"/>
        <v/>
      </c>
      <c r="V5669" s="59" t="str">
        <f t="shared" si="707"/>
        <v/>
      </c>
      <c r="W5669" s="59" t="str">
        <f t="shared" si="705"/>
        <v/>
      </c>
      <c r="X5669" s="59" t="str">
        <f t="shared" si="708"/>
        <v/>
      </c>
      <c r="AC5669" s="50">
        <f t="shared" si="709"/>
        <v>0</v>
      </c>
      <c r="AD5669" s="43">
        <f t="shared" si="710"/>
        <v>0</v>
      </c>
      <c r="AE5669" s="50">
        <f t="shared" si="711"/>
        <v>0</v>
      </c>
    </row>
    <row r="5670" spans="1:31">
      <c r="A5670" s="59" t="str">
        <f t="shared" si="706"/>
        <v/>
      </c>
      <c r="B5670" s="59" t="str">
        <f t="shared" si="712"/>
        <v/>
      </c>
      <c r="V5670" s="59" t="str">
        <f t="shared" si="707"/>
        <v/>
      </c>
      <c r="W5670" s="59" t="str">
        <f t="shared" si="705"/>
        <v/>
      </c>
      <c r="X5670" s="59" t="str">
        <f t="shared" si="708"/>
        <v/>
      </c>
      <c r="AC5670" s="50">
        <f t="shared" si="709"/>
        <v>0</v>
      </c>
      <c r="AD5670" s="43">
        <f t="shared" si="710"/>
        <v>0</v>
      </c>
      <c r="AE5670" s="50">
        <f t="shared" si="711"/>
        <v>0</v>
      </c>
    </row>
    <row r="5671" spans="1:31">
      <c r="A5671" s="59" t="str">
        <f t="shared" si="706"/>
        <v/>
      </c>
      <c r="B5671" s="59" t="str">
        <f t="shared" si="712"/>
        <v/>
      </c>
      <c r="V5671" s="59" t="str">
        <f t="shared" si="707"/>
        <v/>
      </c>
      <c r="W5671" s="59" t="str">
        <f t="shared" si="705"/>
        <v/>
      </c>
      <c r="X5671" s="59" t="str">
        <f t="shared" si="708"/>
        <v/>
      </c>
      <c r="AC5671" s="50">
        <f t="shared" si="709"/>
        <v>0</v>
      </c>
      <c r="AD5671" s="43">
        <f t="shared" si="710"/>
        <v>0</v>
      </c>
      <c r="AE5671" s="50">
        <f t="shared" si="711"/>
        <v>0</v>
      </c>
    </row>
    <row r="5672" spans="1:31">
      <c r="A5672" s="59" t="str">
        <f t="shared" si="706"/>
        <v/>
      </c>
      <c r="B5672" s="59" t="str">
        <f t="shared" si="712"/>
        <v/>
      </c>
      <c r="V5672" s="59" t="str">
        <f t="shared" si="707"/>
        <v/>
      </c>
      <c r="W5672" s="59" t="str">
        <f t="shared" si="705"/>
        <v/>
      </c>
      <c r="X5672" s="59" t="str">
        <f t="shared" si="708"/>
        <v/>
      </c>
      <c r="AC5672" s="50">
        <f t="shared" si="709"/>
        <v>0</v>
      </c>
      <c r="AD5672" s="43">
        <f t="shared" si="710"/>
        <v>0</v>
      </c>
      <c r="AE5672" s="50">
        <f t="shared" si="711"/>
        <v>0</v>
      </c>
    </row>
    <row r="5673" spans="1:31">
      <c r="A5673" s="59" t="str">
        <f t="shared" si="706"/>
        <v/>
      </c>
      <c r="B5673" s="59" t="str">
        <f t="shared" si="712"/>
        <v/>
      </c>
      <c r="V5673" s="59" t="str">
        <f t="shared" si="707"/>
        <v/>
      </c>
      <c r="W5673" s="59" t="str">
        <f t="shared" si="705"/>
        <v/>
      </c>
      <c r="X5673" s="59" t="str">
        <f t="shared" si="708"/>
        <v/>
      </c>
      <c r="AC5673" s="50">
        <f t="shared" si="709"/>
        <v>0</v>
      </c>
      <c r="AD5673" s="43">
        <f t="shared" si="710"/>
        <v>0</v>
      </c>
      <c r="AE5673" s="50">
        <f t="shared" si="711"/>
        <v>0</v>
      </c>
    </row>
    <row r="5674" spans="1:31">
      <c r="A5674" s="59" t="str">
        <f t="shared" si="706"/>
        <v/>
      </c>
      <c r="B5674" s="59" t="str">
        <f t="shared" si="712"/>
        <v/>
      </c>
      <c r="V5674" s="59" t="str">
        <f t="shared" si="707"/>
        <v/>
      </c>
      <c r="W5674" s="59" t="str">
        <f t="shared" si="705"/>
        <v/>
      </c>
      <c r="X5674" s="59" t="str">
        <f t="shared" si="708"/>
        <v/>
      </c>
      <c r="AC5674" s="50">
        <f t="shared" si="709"/>
        <v>0</v>
      </c>
      <c r="AD5674" s="43">
        <f t="shared" si="710"/>
        <v>0</v>
      </c>
      <c r="AE5674" s="50">
        <f t="shared" si="711"/>
        <v>0</v>
      </c>
    </row>
    <row r="5675" spans="1:31">
      <c r="A5675" s="59" t="str">
        <f t="shared" si="706"/>
        <v/>
      </c>
      <c r="B5675" s="59" t="str">
        <f t="shared" si="712"/>
        <v/>
      </c>
      <c r="V5675" s="59" t="str">
        <f t="shared" si="707"/>
        <v/>
      </c>
      <c r="W5675" s="59" t="str">
        <f t="shared" si="705"/>
        <v/>
      </c>
      <c r="X5675" s="59" t="str">
        <f t="shared" si="708"/>
        <v/>
      </c>
      <c r="AC5675" s="50">
        <f t="shared" si="709"/>
        <v>0</v>
      </c>
      <c r="AD5675" s="43">
        <f t="shared" si="710"/>
        <v>0</v>
      </c>
      <c r="AE5675" s="50">
        <f t="shared" si="711"/>
        <v>0</v>
      </c>
    </row>
    <row r="5676" spans="1:31">
      <c r="A5676" s="59" t="str">
        <f t="shared" si="706"/>
        <v/>
      </c>
      <c r="B5676" s="59" t="str">
        <f t="shared" si="712"/>
        <v/>
      </c>
      <c r="V5676" s="59" t="str">
        <f t="shared" si="707"/>
        <v/>
      </c>
      <c r="W5676" s="59" t="str">
        <f t="shared" si="705"/>
        <v/>
      </c>
      <c r="X5676" s="59" t="str">
        <f t="shared" si="708"/>
        <v/>
      </c>
      <c r="AC5676" s="50">
        <f t="shared" si="709"/>
        <v>0</v>
      </c>
      <c r="AD5676" s="43">
        <f t="shared" si="710"/>
        <v>0</v>
      </c>
      <c r="AE5676" s="50">
        <f t="shared" si="711"/>
        <v>0</v>
      </c>
    </row>
    <row r="5677" spans="1:31">
      <c r="A5677" s="59" t="str">
        <f t="shared" si="706"/>
        <v/>
      </c>
      <c r="B5677" s="59" t="str">
        <f t="shared" si="712"/>
        <v/>
      </c>
      <c r="V5677" s="59" t="str">
        <f t="shared" si="707"/>
        <v/>
      </c>
      <c r="W5677" s="59" t="str">
        <f t="shared" si="705"/>
        <v/>
      </c>
      <c r="X5677" s="59" t="str">
        <f t="shared" si="708"/>
        <v/>
      </c>
      <c r="AC5677" s="50">
        <f t="shared" si="709"/>
        <v>0</v>
      </c>
      <c r="AD5677" s="43">
        <f t="shared" si="710"/>
        <v>0</v>
      </c>
      <c r="AE5677" s="50">
        <f t="shared" si="711"/>
        <v>0</v>
      </c>
    </row>
    <row r="5678" spans="1:31">
      <c r="A5678" s="59" t="str">
        <f t="shared" si="706"/>
        <v/>
      </c>
      <c r="B5678" s="59" t="str">
        <f t="shared" si="712"/>
        <v/>
      </c>
      <c r="V5678" s="59" t="str">
        <f t="shared" si="707"/>
        <v/>
      </c>
      <c r="W5678" s="59" t="str">
        <f t="shared" si="705"/>
        <v/>
      </c>
      <c r="X5678" s="59" t="str">
        <f t="shared" si="708"/>
        <v/>
      </c>
      <c r="AC5678" s="50">
        <f t="shared" si="709"/>
        <v>0</v>
      </c>
      <c r="AD5678" s="43">
        <f t="shared" si="710"/>
        <v>0</v>
      </c>
      <c r="AE5678" s="50">
        <f t="shared" si="711"/>
        <v>0</v>
      </c>
    </row>
    <row r="5679" spans="1:31">
      <c r="A5679" s="59" t="str">
        <f t="shared" si="706"/>
        <v/>
      </c>
      <c r="B5679" s="59" t="str">
        <f t="shared" si="712"/>
        <v/>
      </c>
      <c r="V5679" s="59" t="str">
        <f t="shared" si="707"/>
        <v/>
      </c>
      <c r="W5679" s="59" t="str">
        <f t="shared" si="705"/>
        <v/>
      </c>
      <c r="X5679" s="59" t="str">
        <f t="shared" si="708"/>
        <v/>
      </c>
      <c r="AC5679" s="50">
        <f t="shared" si="709"/>
        <v>0</v>
      </c>
      <c r="AD5679" s="43">
        <f t="shared" si="710"/>
        <v>0</v>
      </c>
      <c r="AE5679" s="50">
        <f t="shared" si="711"/>
        <v>0</v>
      </c>
    </row>
    <row r="5680" spans="1:31">
      <c r="A5680" s="59" t="str">
        <f t="shared" si="706"/>
        <v/>
      </c>
      <c r="B5680" s="59" t="str">
        <f t="shared" si="712"/>
        <v/>
      </c>
      <c r="V5680" s="59" t="str">
        <f t="shared" si="707"/>
        <v/>
      </c>
      <c r="W5680" s="59" t="str">
        <f t="shared" si="705"/>
        <v/>
      </c>
      <c r="X5680" s="59" t="str">
        <f t="shared" si="708"/>
        <v/>
      </c>
      <c r="AC5680" s="50">
        <f t="shared" si="709"/>
        <v>0</v>
      </c>
      <c r="AD5680" s="43">
        <f t="shared" si="710"/>
        <v>0</v>
      </c>
      <c r="AE5680" s="50">
        <f t="shared" si="711"/>
        <v>0</v>
      </c>
    </row>
    <row r="5681" spans="1:31">
      <c r="A5681" s="59" t="str">
        <f t="shared" si="706"/>
        <v/>
      </c>
      <c r="B5681" s="59" t="str">
        <f t="shared" si="712"/>
        <v/>
      </c>
      <c r="V5681" s="59" t="str">
        <f t="shared" si="707"/>
        <v/>
      </c>
      <c r="W5681" s="59" t="str">
        <f t="shared" si="705"/>
        <v/>
      </c>
      <c r="X5681" s="59" t="str">
        <f t="shared" si="708"/>
        <v/>
      </c>
      <c r="AC5681" s="50">
        <f t="shared" si="709"/>
        <v>0</v>
      </c>
      <c r="AD5681" s="43">
        <f t="shared" si="710"/>
        <v>0</v>
      </c>
      <c r="AE5681" s="50">
        <f t="shared" si="711"/>
        <v>0</v>
      </c>
    </row>
    <row r="5682" spans="1:31">
      <c r="A5682" s="59" t="str">
        <f t="shared" si="706"/>
        <v/>
      </c>
      <c r="B5682" s="59" t="str">
        <f t="shared" si="712"/>
        <v/>
      </c>
      <c r="V5682" s="59" t="str">
        <f t="shared" si="707"/>
        <v/>
      </c>
      <c r="W5682" s="59" t="str">
        <f t="shared" si="705"/>
        <v/>
      </c>
      <c r="X5682" s="59" t="str">
        <f t="shared" si="708"/>
        <v/>
      </c>
      <c r="AC5682" s="50">
        <f t="shared" si="709"/>
        <v>0</v>
      </c>
      <c r="AD5682" s="43">
        <f t="shared" si="710"/>
        <v>0</v>
      </c>
      <c r="AE5682" s="50">
        <f t="shared" si="711"/>
        <v>0</v>
      </c>
    </row>
    <row r="5683" spans="1:31">
      <c r="A5683" s="59" t="str">
        <f t="shared" si="706"/>
        <v/>
      </c>
      <c r="B5683" s="59" t="str">
        <f t="shared" si="712"/>
        <v/>
      </c>
      <c r="V5683" s="59" t="str">
        <f t="shared" si="707"/>
        <v/>
      </c>
      <c r="W5683" s="59" t="str">
        <f t="shared" si="705"/>
        <v/>
      </c>
      <c r="X5683" s="59" t="str">
        <f t="shared" si="708"/>
        <v/>
      </c>
      <c r="AC5683" s="50">
        <f t="shared" si="709"/>
        <v>0</v>
      </c>
      <c r="AD5683" s="43">
        <f t="shared" si="710"/>
        <v>0</v>
      </c>
      <c r="AE5683" s="50">
        <f t="shared" si="711"/>
        <v>0</v>
      </c>
    </row>
    <row r="5684" spans="1:31">
      <c r="A5684" s="59" t="str">
        <f t="shared" si="706"/>
        <v/>
      </c>
      <c r="B5684" s="59" t="str">
        <f t="shared" si="712"/>
        <v/>
      </c>
      <c r="V5684" s="59" t="str">
        <f t="shared" si="707"/>
        <v/>
      </c>
      <c r="W5684" s="59" t="str">
        <f t="shared" si="705"/>
        <v/>
      </c>
      <c r="X5684" s="59" t="str">
        <f t="shared" si="708"/>
        <v/>
      </c>
      <c r="AC5684" s="50">
        <f t="shared" si="709"/>
        <v>0</v>
      </c>
      <c r="AD5684" s="43">
        <f t="shared" si="710"/>
        <v>0</v>
      </c>
      <c r="AE5684" s="50">
        <f t="shared" si="711"/>
        <v>0</v>
      </c>
    </row>
    <row r="5685" spans="1:31">
      <c r="A5685" s="59" t="str">
        <f t="shared" si="706"/>
        <v/>
      </c>
      <c r="B5685" s="59" t="str">
        <f t="shared" si="712"/>
        <v/>
      </c>
      <c r="V5685" s="59" t="str">
        <f t="shared" si="707"/>
        <v/>
      </c>
      <c r="W5685" s="59" t="str">
        <f t="shared" si="705"/>
        <v/>
      </c>
      <c r="X5685" s="59" t="str">
        <f t="shared" si="708"/>
        <v/>
      </c>
      <c r="AC5685" s="50">
        <f t="shared" si="709"/>
        <v>0</v>
      </c>
      <c r="AD5685" s="43">
        <f t="shared" si="710"/>
        <v>0</v>
      </c>
      <c r="AE5685" s="50">
        <f t="shared" si="711"/>
        <v>0</v>
      </c>
    </row>
    <row r="5686" spans="1:31">
      <c r="A5686" s="59" t="str">
        <f t="shared" si="706"/>
        <v/>
      </c>
      <c r="B5686" s="59" t="str">
        <f t="shared" si="712"/>
        <v/>
      </c>
      <c r="V5686" s="59" t="str">
        <f t="shared" si="707"/>
        <v/>
      </c>
      <c r="W5686" s="59" t="str">
        <f t="shared" si="705"/>
        <v/>
      </c>
      <c r="X5686" s="59" t="str">
        <f t="shared" si="708"/>
        <v/>
      </c>
      <c r="AC5686" s="50">
        <f t="shared" si="709"/>
        <v>0</v>
      </c>
      <c r="AD5686" s="43">
        <f t="shared" si="710"/>
        <v>0</v>
      </c>
      <c r="AE5686" s="50">
        <f t="shared" si="711"/>
        <v>0</v>
      </c>
    </row>
    <row r="5687" spans="1:31">
      <c r="A5687" s="59" t="str">
        <f t="shared" si="706"/>
        <v/>
      </c>
      <c r="B5687" s="59" t="str">
        <f t="shared" si="712"/>
        <v/>
      </c>
      <c r="V5687" s="59" t="str">
        <f t="shared" si="707"/>
        <v/>
      </c>
      <c r="W5687" s="59" t="str">
        <f t="shared" si="705"/>
        <v/>
      </c>
      <c r="X5687" s="59" t="str">
        <f t="shared" si="708"/>
        <v/>
      </c>
      <c r="AC5687" s="50">
        <f t="shared" si="709"/>
        <v>0</v>
      </c>
      <c r="AD5687" s="43">
        <f t="shared" si="710"/>
        <v>0</v>
      </c>
      <c r="AE5687" s="50">
        <f t="shared" si="711"/>
        <v>0</v>
      </c>
    </row>
    <row r="5688" spans="1:31">
      <c r="A5688" s="59" t="str">
        <f t="shared" si="706"/>
        <v/>
      </c>
      <c r="B5688" s="59" t="str">
        <f t="shared" si="712"/>
        <v/>
      </c>
      <c r="V5688" s="59" t="str">
        <f t="shared" si="707"/>
        <v/>
      </c>
      <c r="W5688" s="59" t="str">
        <f t="shared" si="705"/>
        <v/>
      </c>
      <c r="X5688" s="59" t="str">
        <f t="shared" si="708"/>
        <v/>
      </c>
      <c r="AC5688" s="50">
        <f t="shared" si="709"/>
        <v>0</v>
      </c>
      <c r="AD5688" s="43">
        <f t="shared" si="710"/>
        <v>0</v>
      </c>
      <c r="AE5688" s="50">
        <f t="shared" si="711"/>
        <v>0</v>
      </c>
    </row>
    <row r="5689" spans="1:31">
      <c r="A5689" s="59" t="str">
        <f t="shared" si="706"/>
        <v/>
      </c>
      <c r="B5689" s="59" t="str">
        <f t="shared" si="712"/>
        <v/>
      </c>
      <c r="V5689" s="59" t="str">
        <f t="shared" si="707"/>
        <v/>
      </c>
      <c r="W5689" s="59" t="str">
        <f t="shared" si="705"/>
        <v/>
      </c>
      <c r="X5689" s="59" t="str">
        <f t="shared" si="708"/>
        <v/>
      </c>
      <c r="AC5689" s="50">
        <f t="shared" si="709"/>
        <v>0</v>
      </c>
      <c r="AD5689" s="43">
        <f t="shared" si="710"/>
        <v>0</v>
      </c>
      <c r="AE5689" s="50">
        <f t="shared" si="711"/>
        <v>0</v>
      </c>
    </row>
    <row r="5690" spans="1:31">
      <c r="A5690" s="59" t="str">
        <f t="shared" si="706"/>
        <v/>
      </c>
      <c r="B5690" s="59" t="str">
        <f t="shared" si="712"/>
        <v/>
      </c>
      <c r="V5690" s="59" t="str">
        <f t="shared" si="707"/>
        <v/>
      </c>
      <c r="W5690" s="59" t="str">
        <f t="shared" si="705"/>
        <v/>
      </c>
      <c r="X5690" s="59" t="str">
        <f t="shared" si="708"/>
        <v/>
      </c>
      <c r="AC5690" s="50">
        <f t="shared" si="709"/>
        <v>0</v>
      </c>
      <c r="AD5690" s="43">
        <f t="shared" si="710"/>
        <v>0</v>
      </c>
      <c r="AE5690" s="50">
        <f t="shared" si="711"/>
        <v>0</v>
      </c>
    </row>
    <row r="5691" spans="1:31">
      <c r="A5691" s="59" t="str">
        <f t="shared" si="706"/>
        <v/>
      </c>
      <c r="B5691" s="59" t="str">
        <f t="shared" si="712"/>
        <v/>
      </c>
      <c r="V5691" s="59" t="str">
        <f t="shared" si="707"/>
        <v/>
      </c>
      <c r="W5691" s="59" t="str">
        <f t="shared" si="705"/>
        <v/>
      </c>
      <c r="X5691" s="59" t="str">
        <f t="shared" si="708"/>
        <v/>
      </c>
      <c r="AC5691" s="50">
        <f t="shared" si="709"/>
        <v>0</v>
      </c>
      <c r="AD5691" s="43">
        <f t="shared" si="710"/>
        <v>0</v>
      </c>
      <c r="AE5691" s="50">
        <f t="shared" si="711"/>
        <v>0</v>
      </c>
    </row>
    <row r="5692" spans="1:31">
      <c r="A5692" s="59" t="str">
        <f t="shared" si="706"/>
        <v/>
      </c>
      <c r="B5692" s="59" t="str">
        <f t="shared" si="712"/>
        <v/>
      </c>
      <c r="V5692" s="59" t="str">
        <f t="shared" si="707"/>
        <v/>
      </c>
      <c r="W5692" s="59" t="str">
        <f t="shared" si="705"/>
        <v/>
      </c>
      <c r="X5692" s="59" t="str">
        <f t="shared" si="708"/>
        <v/>
      </c>
      <c r="AC5692" s="50">
        <f t="shared" si="709"/>
        <v>0</v>
      </c>
      <c r="AD5692" s="43">
        <f t="shared" si="710"/>
        <v>0</v>
      </c>
      <c r="AE5692" s="50">
        <f t="shared" si="711"/>
        <v>0</v>
      </c>
    </row>
    <row r="5693" spans="1:31">
      <c r="A5693" s="59" t="str">
        <f t="shared" si="706"/>
        <v/>
      </c>
      <c r="B5693" s="59" t="str">
        <f t="shared" si="712"/>
        <v/>
      </c>
      <c r="V5693" s="59" t="str">
        <f t="shared" si="707"/>
        <v/>
      </c>
      <c r="W5693" s="59" t="str">
        <f t="shared" si="705"/>
        <v/>
      </c>
      <c r="X5693" s="59" t="str">
        <f t="shared" si="708"/>
        <v/>
      </c>
      <c r="AC5693" s="50">
        <f t="shared" si="709"/>
        <v>0</v>
      </c>
      <c r="AD5693" s="43">
        <f t="shared" si="710"/>
        <v>0</v>
      </c>
      <c r="AE5693" s="50">
        <f t="shared" si="711"/>
        <v>0</v>
      </c>
    </row>
    <row r="5694" spans="1:31">
      <c r="A5694" s="59" t="str">
        <f t="shared" si="706"/>
        <v/>
      </c>
      <c r="B5694" s="59" t="str">
        <f t="shared" si="712"/>
        <v/>
      </c>
      <c r="V5694" s="59" t="str">
        <f t="shared" si="707"/>
        <v/>
      </c>
      <c r="W5694" s="59" t="str">
        <f t="shared" si="705"/>
        <v/>
      </c>
      <c r="X5694" s="59" t="str">
        <f t="shared" si="708"/>
        <v/>
      </c>
      <c r="AC5694" s="50">
        <f t="shared" si="709"/>
        <v>0</v>
      </c>
      <c r="AD5694" s="43">
        <f t="shared" si="710"/>
        <v>0</v>
      </c>
      <c r="AE5694" s="50">
        <f t="shared" si="711"/>
        <v>0</v>
      </c>
    </row>
    <row r="5695" spans="1:31">
      <c r="A5695" s="59" t="str">
        <f t="shared" si="706"/>
        <v/>
      </c>
      <c r="B5695" s="59" t="str">
        <f t="shared" si="712"/>
        <v/>
      </c>
      <c r="V5695" s="59" t="str">
        <f t="shared" si="707"/>
        <v/>
      </c>
      <c r="W5695" s="59" t="str">
        <f t="shared" si="705"/>
        <v/>
      </c>
      <c r="X5695" s="59" t="str">
        <f t="shared" si="708"/>
        <v/>
      </c>
      <c r="AC5695" s="50">
        <f t="shared" si="709"/>
        <v>0</v>
      </c>
      <c r="AD5695" s="43">
        <f t="shared" si="710"/>
        <v>0</v>
      </c>
      <c r="AE5695" s="50">
        <f t="shared" si="711"/>
        <v>0</v>
      </c>
    </row>
    <row r="5696" spans="1:31">
      <c r="A5696" s="59" t="str">
        <f t="shared" si="706"/>
        <v/>
      </c>
      <c r="B5696" s="59" t="str">
        <f t="shared" si="712"/>
        <v/>
      </c>
      <c r="V5696" s="59" t="str">
        <f t="shared" si="707"/>
        <v/>
      </c>
      <c r="W5696" s="59" t="str">
        <f t="shared" si="705"/>
        <v/>
      </c>
      <c r="X5696" s="59" t="str">
        <f t="shared" si="708"/>
        <v/>
      </c>
      <c r="AC5696" s="50">
        <f t="shared" si="709"/>
        <v>0</v>
      </c>
      <c r="AD5696" s="43">
        <f t="shared" si="710"/>
        <v>0</v>
      </c>
      <c r="AE5696" s="50">
        <f t="shared" si="711"/>
        <v>0</v>
      </c>
    </row>
    <row r="5697" spans="1:31">
      <c r="A5697" s="59" t="str">
        <f t="shared" si="706"/>
        <v/>
      </c>
      <c r="B5697" s="59" t="str">
        <f t="shared" si="712"/>
        <v/>
      </c>
      <c r="V5697" s="59" t="str">
        <f t="shared" si="707"/>
        <v/>
      </c>
      <c r="W5697" s="59" t="str">
        <f t="shared" si="705"/>
        <v/>
      </c>
      <c r="X5697" s="59" t="str">
        <f t="shared" si="708"/>
        <v/>
      </c>
      <c r="AC5697" s="50">
        <f t="shared" si="709"/>
        <v>0</v>
      </c>
      <c r="AD5697" s="43">
        <f t="shared" si="710"/>
        <v>0</v>
      </c>
      <c r="AE5697" s="50">
        <f t="shared" si="711"/>
        <v>0</v>
      </c>
    </row>
    <row r="5698" spans="1:31">
      <c r="A5698" s="59" t="str">
        <f t="shared" si="706"/>
        <v/>
      </c>
      <c r="B5698" s="59" t="str">
        <f t="shared" si="712"/>
        <v/>
      </c>
      <c r="V5698" s="59" t="str">
        <f t="shared" si="707"/>
        <v/>
      </c>
      <c r="W5698" s="59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59" t="str">
        <f t="shared" si="708"/>
        <v/>
      </c>
      <c r="AC5698" s="50">
        <f t="shared" si="709"/>
        <v>0</v>
      </c>
      <c r="AD5698" s="43">
        <f t="shared" si="710"/>
        <v>0</v>
      </c>
      <c r="AE5698" s="50">
        <f t="shared" si="711"/>
        <v>0</v>
      </c>
    </row>
    <row r="5699" spans="1:31">
      <c r="A5699" s="59" t="str">
        <f t="shared" ref="A5699:A5762" si="714">IF(G5699&amp;Q5699&lt;&gt;"",W5699&amp;Q5699,"")</f>
        <v/>
      </c>
      <c r="B5699" s="59" t="str">
        <f t="shared" si="712"/>
        <v/>
      </c>
      <c r="V5699" s="59" t="str">
        <f t="shared" ref="V5699:V5762" si="715">W5699&amp;H5699</f>
        <v/>
      </c>
      <c r="W5699" s="59" t="str">
        <f t="shared" si="713"/>
        <v/>
      </c>
      <c r="X5699" s="59" t="str">
        <f t="shared" ref="X5699:X5762" si="716">IF(A5699&lt;&gt;"",IFERROR(IF(FIND(" ",G5699)&gt;=1,MID(G5699,FIND(" ",G5699)+1,LEN(G5699)),""),""),"")</f>
        <v/>
      </c>
      <c r="AC5699" s="50">
        <f t="shared" ref="AC5699:AC5762" si="717">IFERROR(VALUE(MID($C5699,1,2)),0)</f>
        <v>0</v>
      </c>
      <c r="AD5699" s="43">
        <f t="shared" ref="AD5699:AD5762" si="718">IFERROR(VALUE(MID($C5699,4,3)),0)</f>
        <v>0</v>
      </c>
      <c r="AE5699" s="50">
        <f t="shared" ref="AE5699:AE5762" si="719">VALUE(RIGHT("00"&amp;AC5699,2)&amp;RIGHT("000"&amp;AD5699,3))</f>
        <v>0</v>
      </c>
    </row>
    <row r="5700" spans="1:31">
      <c r="A5700" s="59" t="str">
        <f t="shared" si="714"/>
        <v/>
      </c>
      <c r="B5700" s="59" t="str">
        <f t="shared" si="712"/>
        <v/>
      </c>
      <c r="V5700" s="59" t="str">
        <f t="shared" si="715"/>
        <v/>
      </c>
      <c r="W5700" s="59" t="str">
        <f t="shared" si="713"/>
        <v/>
      </c>
      <c r="X5700" s="59" t="str">
        <f t="shared" si="716"/>
        <v/>
      </c>
      <c r="AC5700" s="50">
        <f t="shared" si="717"/>
        <v>0</v>
      </c>
      <c r="AD5700" s="43">
        <f t="shared" si="718"/>
        <v>0</v>
      </c>
      <c r="AE5700" s="50">
        <f t="shared" si="719"/>
        <v>0</v>
      </c>
    </row>
    <row r="5701" spans="1:31">
      <c r="A5701" s="59" t="str">
        <f t="shared" si="714"/>
        <v/>
      </c>
      <c r="B5701" s="59" t="str">
        <f t="shared" si="712"/>
        <v/>
      </c>
      <c r="V5701" s="59" t="str">
        <f t="shared" si="715"/>
        <v/>
      </c>
      <c r="W5701" s="59" t="str">
        <f t="shared" si="713"/>
        <v/>
      </c>
      <c r="X5701" s="59" t="str">
        <f t="shared" si="716"/>
        <v/>
      </c>
      <c r="AC5701" s="50">
        <f t="shared" si="717"/>
        <v>0</v>
      </c>
      <c r="AD5701" s="43">
        <f t="shared" si="718"/>
        <v>0</v>
      </c>
      <c r="AE5701" s="50">
        <f t="shared" si="719"/>
        <v>0</v>
      </c>
    </row>
    <row r="5702" spans="1:31">
      <c r="A5702" s="59" t="str">
        <f t="shared" si="714"/>
        <v/>
      </c>
      <c r="B5702" s="59" t="str">
        <f t="shared" si="712"/>
        <v/>
      </c>
      <c r="V5702" s="59" t="str">
        <f t="shared" si="715"/>
        <v/>
      </c>
      <c r="W5702" s="59" t="str">
        <f t="shared" si="713"/>
        <v/>
      </c>
      <c r="X5702" s="59" t="str">
        <f t="shared" si="716"/>
        <v/>
      </c>
      <c r="AC5702" s="50">
        <f t="shared" si="717"/>
        <v>0</v>
      </c>
      <c r="AD5702" s="43">
        <f t="shared" si="718"/>
        <v>0</v>
      </c>
      <c r="AE5702" s="50">
        <f t="shared" si="719"/>
        <v>0</v>
      </c>
    </row>
    <row r="5703" spans="1:31">
      <c r="A5703" s="59" t="str">
        <f t="shared" si="714"/>
        <v/>
      </c>
      <c r="B5703" s="59" t="str">
        <f t="shared" si="712"/>
        <v/>
      </c>
      <c r="V5703" s="59" t="str">
        <f t="shared" si="715"/>
        <v/>
      </c>
      <c r="W5703" s="59" t="str">
        <f t="shared" si="713"/>
        <v/>
      </c>
      <c r="X5703" s="59" t="str">
        <f t="shared" si="716"/>
        <v/>
      </c>
      <c r="AC5703" s="50">
        <f t="shared" si="717"/>
        <v>0</v>
      </c>
      <c r="AD5703" s="43">
        <f t="shared" si="718"/>
        <v>0</v>
      </c>
      <c r="AE5703" s="50">
        <f t="shared" si="719"/>
        <v>0</v>
      </c>
    </row>
    <row r="5704" spans="1:31">
      <c r="A5704" s="59" t="str">
        <f t="shared" si="714"/>
        <v/>
      </c>
      <c r="B5704" s="59" t="str">
        <f t="shared" si="712"/>
        <v/>
      </c>
      <c r="V5704" s="59" t="str">
        <f t="shared" si="715"/>
        <v/>
      </c>
      <c r="W5704" s="59" t="str">
        <f t="shared" si="713"/>
        <v/>
      </c>
      <c r="X5704" s="59" t="str">
        <f t="shared" si="716"/>
        <v/>
      </c>
      <c r="AC5704" s="50">
        <f t="shared" si="717"/>
        <v>0</v>
      </c>
      <c r="AD5704" s="43">
        <f t="shared" si="718"/>
        <v>0</v>
      </c>
      <c r="AE5704" s="50">
        <f t="shared" si="719"/>
        <v>0</v>
      </c>
    </row>
    <row r="5705" spans="1:31">
      <c r="A5705" s="59" t="str">
        <f t="shared" si="714"/>
        <v/>
      </c>
      <c r="B5705" s="59" t="str">
        <f t="shared" si="712"/>
        <v/>
      </c>
      <c r="V5705" s="59" t="str">
        <f t="shared" si="715"/>
        <v/>
      </c>
      <c r="W5705" s="59" t="str">
        <f t="shared" si="713"/>
        <v/>
      </c>
      <c r="X5705" s="59" t="str">
        <f t="shared" si="716"/>
        <v/>
      </c>
      <c r="AC5705" s="50">
        <f t="shared" si="717"/>
        <v>0</v>
      </c>
      <c r="AD5705" s="43">
        <f t="shared" si="718"/>
        <v>0</v>
      </c>
      <c r="AE5705" s="50">
        <f t="shared" si="719"/>
        <v>0</v>
      </c>
    </row>
    <row r="5706" spans="1:31">
      <c r="A5706" s="59" t="str">
        <f t="shared" si="714"/>
        <v/>
      </c>
      <c r="B5706" s="59" t="str">
        <f t="shared" si="712"/>
        <v/>
      </c>
      <c r="V5706" s="59" t="str">
        <f t="shared" si="715"/>
        <v/>
      </c>
      <c r="W5706" s="59" t="str">
        <f t="shared" si="713"/>
        <v/>
      </c>
      <c r="X5706" s="59" t="str">
        <f t="shared" si="716"/>
        <v/>
      </c>
      <c r="AC5706" s="50">
        <f t="shared" si="717"/>
        <v>0</v>
      </c>
      <c r="AD5706" s="43">
        <f t="shared" si="718"/>
        <v>0</v>
      </c>
      <c r="AE5706" s="50">
        <f t="shared" si="719"/>
        <v>0</v>
      </c>
    </row>
    <row r="5707" spans="1:31">
      <c r="A5707" s="59" t="str">
        <f t="shared" si="714"/>
        <v/>
      </c>
      <c r="B5707" s="59" t="str">
        <f t="shared" si="712"/>
        <v/>
      </c>
      <c r="V5707" s="59" t="str">
        <f t="shared" si="715"/>
        <v/>
      </c>
      <c r="W5707" s="59" t="str">
        <f t="shared" si="713"/>
        <v/>
      </c>
      <c r="X5707" s="59" t="str">
        <f t="shared" si="716"/>
        <v/>
      </c>
      <c r="AC5707" s="50">
        <f t="shared" si="717"/>
        <v>0</v>
      </c>
      <c r="AD5707" s="43">
        <f t="shared" si="718"/>
        <v>0</v>
      </c>
      <c r="AE5707" s="50">
        <f t="shared" si="719"/>
        <v>0</v>
      </c>
    </row>
    <row r="5708" spans="1:31">
      <c r="A5708" s="59" t="str">
        <f t="shared" si="714"/>
        <v/>
      </c>
      <c r="B5708" s="59" t="str">
        <f t="shared" si="712"/>
        <v/>
      </c>
      <c r="V5708" s="59" t="str">
        <f t="shared" si="715"/>
        <v/>
      </c>
      <c r="W5708" s="59" t="str">
        <f t="shared" si="713"/>
        <v/>
      </c>
      <c r="X5708" s="59" t="str">
        <f t="shared" si="716"/>
        <v/>
      </c>
      <c r="AC5708" s="50">
        <f t="shared" si="717"/>
        <v>0</v>
      </c>
      <c r="AD5708" s="43">
        <f t="shared" si="718"/>
        <v>0</v>
      </c>
      <c r="AE5708" s="50">
        <f t="shared" si="719"/>
        <v>0</v>
      </c>
    </row>
    <row r="5709" spans="1:31">
      <c r="A5709" s="59" t="str">
        <f t="shared" si="714"/>
        <v/>
      </c>
      <c r="B5709" s="59" t="str">
        <f t="shared" si="712"/>
        <v/>
      </c>
      <c r="V5709" s="59" t="str">
        <f t="shared" si="715"/>
        <v/>
      </c>
      <c r="W5709" s="59" t="str">
        <f t="shared" si="713"/>
        <v/>
      </c>
      <c r="X5709" s="59" t="str">
        <f t="shared" si="716"/>
        <v/>
      </c>
      <c r="AC5709" s="50">
        <f t="shared" si="717"/>
        <v>0</v>
      </c>
      <c r="AD5709" s="43">
        <f t="shared" si="718"/>
        <v>0</v>
      </c>
      <c r="AE5709" s="50">
        <f t="shared" si="719"/>
        <v>0</v>
      </c>
    </row>
    <row r="5710" spans="1:31">
      <c r="A5710" s="59" t="str">
        <f t="shared" si="714"/>
        <v/>
      </c>
      <c r="B5710" s="59" t="str">
        <f t="shared" si="712"/>
        <v/>
      </c>
      <c r="V5710" s="59" t="str">
        <f t="shared" si="715"/>
        <v/>
      </c>
      <c r="W5710" s="59" t="str">
        <f t="shared" si="713"/>
        <v/>
      </c>
      <c r="X5710" s="59" t="str">
        <f t="shared" si="716"/>
        <v/>
      </c>
      <c r="AC5710" s="50">
        <f t="shared" si="717"/>
        <v>0</v>
      </c>
      <c r="AD5710" s="43">
        <f t="shared" si="718"/>
        <v>0</v>
      </c>
      <c r="AE5710" s="50">
        <f t="shared" si="719"/>
        <v>0</v>
      </c>
    </row>
    <row r="5711" spans="1:31">
      <c r="A5711" s="59" t="str">
        <f t="shared" si="714"/>
        <v/>
      </c>
      <c r="B5711" s="59" t="str">
        <f t="shared" si="712"/>
        <v/>
      </c>
      <c r="V5711" s="59" t="str">
        <f t="shared" si="715"/>
        <v/>
      </c>
      <c r="W5711" s="59" t="str">
        <f t="shared" si="713"/>
        <v/>
      </c>
      <c r="X5711" s="59" t="str">
        <f t="shared" si="716"/>
        <v/>
      </c>
      <c r="AC5711" s="50">
        <f t="shared" si="717"/>
        <v>0</v>
      </c>
      <c r="AD5711" s="43">
        <f t="shared" si="718"/>
        <v>0</v>
      </c>
      <c r="AE5711" s="50">
        <f t="shared" si="719"/>
        <v>0</v>
      </c>
    </row>
    <row r="5712" spans="1:31">
      <c r="A5712" s="59" t="str">
        <f t="shared" si="714"/>
        <v/>
      </c>
      <c r="B5712" s="59" t="str">
        <f t="shared" si="712"/>
        <v/>
      </c>
      <c r="V5712" s="59" t="str">
        <f t="shared" si="715"/>
        <v/>
      </c>
      <c r="W5712" s="59" t="str">
        <f t="shared" si="713"/>
        <v/>
      </c>
      <c r="X5712" s="59" t="str">
        <f t="shared" si="716"/>
        <v/>
      </c>
      <c r="AC5712" s="50">
        <f t="shared" si="717"/>
        <v>0</v>
      </c>
      <c r="AD5712" s="43">
        <f t="shared" si="718"/>
        <v>0</v>
      </c>
      <c r="AE5712" s="50">
        <f t="shared" si="719"/>
        <v>0</v>
      </c>
    </row>
    <row r="5713" spans="1:31">
      <c r="A5713" s="59" t="str">
        <f t="shared" si="714"/>
        <v/>
      </c>
      <c r="B5713" s="59" t="str">
        <f t="shared" si="712"/>
        <v/>
      </c>
      <c r="V5713" s="59" t="str">
        <f t="shared" si="715"/>
        <v/>
      </c>
      <c r="W5713" s="59" t="str">
        <f t="shared" si="713"/>
        <v/>
      </c>
      <c r="X5713" s="59" t="str">
        <f t="shared" si="716"/>
        <v/>
      </c>
      <c r="AC5713" s="50">
        <f t="shared" si="717"/>
        <v>0</v>
      </c>
      <c r="AD5713" s="43">
        <f t="shared" si="718"/>
        <v>0</v>
      </c>
      <c r="AE5713" s="50">
        <f t="shared" si="719"/>
        <v>0</v>
      </c>
    </row>
    <row r="5714" spans="1:31">
      <c r="A5714" s="59" t="str">
        <f t="shared" si="714"/>
        <v/>
      </c>
      <c r="B5714" s="59" t="str">
        <f t="shared" si="712"/>
        <v/>
      </c>
      <c r="V5714" s="59" t="str">
        <f t="shared" si="715"/>
        <v/>
      </c>
      <c r="W5714" s="59" t="str">
        <f t="shared" si="713"/>
        <v/>
      </c>
      <c r="X5714" s="59" t="str">
        <f t="shared" si="716"/>
        <v/>
      </c>
      <c r="AC5714" s="50">
        <f t="shared" si="717"/>
        <v>0</v>
      </c>
      <c r="AD5714" s="43">
        <f t="shared" si="718"/>
        <v>0</v>
      </c>
      <c r="AE5714" s="50">
        <f t="shared" si="719"/>
        <v>0</v>
      </c>
    </row>
    <row r="5715" spans="1:31">
      <c r="A5715" s="59" t="str">
        <f t="shared" si="714"/>
        <v/>
      </c>
      <c r="B5715" s="59" t="str">
        <f t="shared" si="712"/>
        <v/>
      </c>
      <c r="V5715" s="59" t="str">
        <f t="shared" si="715"/>
        <v/>
      </c>
      <c r="W5715" s="59" t="str">
        <f t="shared" si="713"/>
        <v/>
      </c>
      <c r="X5715" s="59" t="str">
        <f t="shared" si="716"/>
        <v/>
      </c>
      <c r="AC5715" s="50">
        <f t="shared" si="717"/>
        <v>0</v>
      </c>
      <c r="AD5715" s="43">
        <f t="shared" si="718"/>
        <v>0</v>
      </c>
      <c r="AE5715" s="50">
        <f t="shared" si="719"/>
        <v>0</v>
      </c>
    </row>
    <row r="5716" spans="1:31">
      <c r="A5716" s="59" t="str">
        <f t="shared" si="714"/>
        <v/>
      </c>
      <c r="B5716" s="59" t="str">
        <f t="shared" si="712"/>
        <v/>
      </c>
      <c r="V5716" s="59" t="str">
        <f t="shared" si="715"/>
        <v/>
      </c>
      <c r="W5716" s="59" t="str">
        <f t="shared" si="713"/>
        <v/>
      </c>
      <c r="X5716" s="59" t="str">
        <f t="shared" si="716"/>
        <v/>
      </c>
      <c r="AC5716" s="50">
        <f t="shared" si="717"/>
        <v>0</v>
      </c>
      <c r="AD5716" s="43">
        <f t="shared" si="718"/>
        <v>0</v>
      </c>
      <c r="AE5716" s="50">
        <f t="shared" si="719"/>
        <v>0</v>
      </c>
    </row>
    <row r="5717" spans="1:31">
      <c r="A5717" s="59" t="str">
        <f t="shared" si="714"/>
        <v/>
      </c>
      <c r="B5717" s="59" t="str">
        <f t="shared" si="712"/>
        <v/>
      </c>
      <c r="V5717" s="59" t="str">
        <f t="shared" si="715"/>
        <v/>
      </c>
      <c r="W5717" s="59" t="str">
        <f t="shared" si="713"/>
        <v/>
      </c>
      <c r="X5717" s="59" t="str">
        <f t="shared" si="716"/>
        <v/>
      </c>
      <c r="AC5717" s="50">
        <f t="shared" si="717"/>
        <v>0</v>
      </c>
      <c r="AD5717" s="43">
        <f t="shared" si="718"/>
        <v>0</v>
      </c>
      <c r="AE5717" s="50">
        <f t="shared" si="719"/>
        <v>0</v>
      </c>
    </row>
    <row r="5718" spans="1:31">
      <c r="A5718" s="59" t="str">
        <f t="shared" si="714"/>
        <v/>
      </c>
      <c r="B5718" s="59" t="str">
        <f t="shared" si="712"/>
        <v/>
      </c>
      <c r="V5718" s="59" t="str">
        <f t="shared" si="715"/>
        <v/>
      </c>
      <c r="W5718" s="59" t="str">
        <f t="shared" si="713"/>
        <v/>
      </c>
      <c r="X5718" s="59" t="str">
        <f t="shared" si="716"/>
        <v/>
      </c>
      <c r="AC5718" s="50">
        <f t="shared" si="717"/>
        <v>0</v>
      </c>
      <c r="AD5718" s="43">
        <f t="shared" si="718"/>
        <v>0</v>
      </c>
      <c r="AE5718" s="50">
        <f t="shared" si="719"/>
        <v>0</v>
      </c>
    </row>
    <row r="5719" spans="1:31">
      <c r="A5719" s="59" t="str">
        <f t="shared" si="714"/>
        <v/>
      </c>
      <c r="B5719" s="59" t="str">
        <f t="shared" si="712"/>
        <v/>
      </c>
      <c r="V5719" s="59" t="str">
        <f t="shared" si="715"/>
        <v/>
      </c>
      <c r="W5719" s="59" t="str">
        <f t="shared" si="713"/>
        <v/>
      </c>
      <c r="X5719" s="59" t="str">
        <f t="shared" si="716"/>
        <v/>
      </c>
      <c r="AC5719" s="50">
        <f t="shared" si="717"/>
        <v>0</v>
      </c>
      <c r="AD5719" s="43">
        <f t="shared" si="718"/>
        <v>0</v>
      </c>
      <c r="AE5719" s="50">
        <f t="shared" si="719"/>
        <v>0</v>
      </c>
    </row>
    <row r="5720" spans="1:31">
      <c r="A5720" s="59" t="str">
        <f t="shared" si="714"/>
        <v/>
      </c>
      <c r="B5720" s="59" t="str">
        <f t="shared" si="712"/>
        <v/>
      </c>
      <c r="V5720" s="59" t="str">
        <f t="shared" si="715"/>
        <v/>
      </c>
      <c r="W5720" s="59" t="str">
        <f t="shared" si="713"/>
        <v/>
      </c>
      <c r="X5720" s="59" t="str">
        <f t="shared" si="716"/>
        <v/>
      </c>
      <c r="AC5720" s="50">
        <f t="shared" si="717"/>
        <v>0</v>
      </c>
      <c r="AD5720" s="43">
        <f t="shared" si="718"/>
        <v>0</v>
      </c>
      <c r="AE5720" s="50">
        <f t="shared" si="719"/>
        <v>0</v>
      </c>
    </row>
    <row r="5721" spans="1:31">
      <c r="A5721" s="59" t="str">
        <f t="shared" si="714"/>
        <v/>
      </c>
      <c r="B5721" s="59" t="str">
        <f t="shared" si="712"/>
        <v/>
      </c>
      <c r="V5721" s="59" t="str">
        <f t="shared" si="715"/>
        <v/>
      </c>
      <c r="W5721" s="59" t="str">
        <f t="shared" si="713"/>
        <v/>
      </c>
      <c r="X5721" s="59" t="str">
        <f t="shared" si="716"/>
        <v/>
      </c>
      <c r="AC5721" s="50">
        <f t="shared" si="717"/>
        <v>0</v>
      </c>
      <c r="AD5721" s="43">
        <f t="shared" si="718"/>
        <v>0</v>
      </c>
      <c r="AE5721" s="50">
        <f t="shared" si="719"/>
        <v>0</v>
      </c>
    </row>
    <row r="5722" spans="1:31">
      <c r="A5722" s="59" t="str">
        <f t="shared" si="714"/>
        <v/>
      </c>
      <c r="B5722" s="59" t="str">
        <f t="shared" si="712"/>
        <v/>
      </c>
      <c r="V5722" s="59" t="str">
        <f t="shared" si="715"/>
        <v/>
      </c>
      <c r="W5722" s="59" t="str">
        <f t="shared" si="713"/>
        <v/>
      </c>
      <c r="X5722" s="59" t="str">
        <f t="shared" si="716"/>
        <v/>
      </c>
      <c r="AC5722" s="50">
        <f t="shared" si="717"/>
        <v>0</v>
      </c>
      <c r="AD5722" s="43">
        <f t="shared" si="718"/>
        <v>0</v>
      </c>
      <c r="AE5722" s="50">
        <f t="shared" si="719"/>
        <v>0</v>
      </c>
    </row>
    <row r="5723" spans="1:31">
      <c r="A5723" s="59" t="str">
        <f t="shared" si="714"/>
        <v/>
      </c>
      <c r="B5723" s="59" t="str">
        <f t="shared" si="712"/>
        <v/>
      </c>
      <c r="V5723" s="59" t="str">
        <f t="shared" si="715"/>
        <v/>
      </c>
      <c r="W5723" s="59" t="str">
        <f t="shared" si="713"/>
        <v/>
      </c>
      <c r="X5723" s="59" t="str">
        <f t="shared" si="716"/>
        <v/>
      </c>
      <c r="AC5723" s="50">
        <f t="shared" si="717"/>
        <v>0</v>
      </c>
      <c r="AD5723" s="43">
        <f t="shared" si="718"/>
        <v>0</v>
      </c>
      <c r="AE5723" s="50">
        <f t="shared" si="719"/>
        <v>0</v>
      </c>
    </row>
    <row r="5724" spans="1:31">
      <c r="A5724" s="59" t="str">
        <f t="shared" si="714"/>
        <v/>
      </c>
      <c r="B5724" s="59" t="str">
        <f t="shared" si="712"/>
        <v/>
      </c>
      <c r="V5724" s="59" t="str">
        <f t="shared" si="715"/>
        <v/>
      </c>
      <c r="W5724" s="59" t="str">
        <f t="shared" si="713"/>
        <v/>
      </c>
      <c r="X5724" s="59" t="str">
        <f t="shared" si="716"/>
        <v/>
      </c>
      <c r="AC5724" s="50">
        <f t="shared" si="717"/>
        <v>0</v>
      </c>
      <c r="AD5724" s="43">
        <f t="shared" si="718"/>
        <v>0</v>
      </c>
      <c r="AE5724" s="50">
        <f t="shared" si="719"/>
        <v>0</v>
      </c>
    </row>
    <row r="5725" spans="1:31">
      <c r="A5725" s="59" t="str">
        <f t="shared" si="714"/>
        <v/>
      </c>
      <c r="B5725" s="59" t="str">
        <f t="shared" si="712"/>
        <v/>
      </c>
      <c r="V5725" s="59" t="str">
        <f t="shared" si="715"/>
        <v/>
      </c>
      <c r="W5725" s="59" t="str">
        <f t="shared" si="713"/>
        <v/>
      </c>
      <c r="X5725" s="59" t="str">
        <f t="shared" si="716"/>
        <v/>
      </c>
      <c r="AC5725" s="50">
        <f t="shared" si="717"/>
        <v>0</v>
      </c>
      <c r="AD5725" s="43">
        <f t="shared" si="718"/>
        <v>0</v>
      </c>
      <c r="AE5725" s="50">
        <f t="shared" si="719"/>
        <v>0</v>
      </c>
    </row>
    <row r="5726" spans="1:31">
      <c r="A5726" s="59" t="str">
        <f t="shared" si="714"/>
        <v/>
      </c>
      <c r="B5726" s="59" t="str">
        <f t="shared" si="712"/>
        <v/>
      </c>
      <c r="V5726" s="59" t="str">
        <f t="shared" si="715"/>
        <v/>
      </c>
      <c r="W5726" s="59" t="str">
        <f t="shared" si="713"/>
        <v/>
      </c>
      <c r="X5726" s="59" t="str">
        <f t="shared" si="716"/>
        <v/>
      </c>
      <c r="AC5726" s="50">
        <f t="shared" si="717"/>
        <v>0</v>
      </c>
      <c r="AD5726" s="43">
        <f t="shared" si="718"/>
        <v>0</v>
      </c>
      <c r="AE5726" s="50">
        <f t="shared" si="719"/>
        <v>0</v>
      </c>
    </row>
    <row r="5727" spans="1:31">
      <c r="A5727" s="59" t="str">
        <f t="shared" si="714"/>
        <v/>
      </c>
      <c r="B5727" s="59" t="str">
        <f t="shared" si="712"/>
        <v/>
      </c>
      <c r="V5727" s="59" t="str">
        <f t="shared" si="715"/>
        <v/>
      </c>
      <c r="W5727" s="59" t="str">
        <f t="shared" si="713"/>
        <v/>
      </c>
      <c r="X5727" s="59" t="str">
        <f t="shared" si="716"/>
        <v/>
      </c>
      <c r="AC5727" s="50">
        <f t="shared" si="717"/>
        <v>0</v>
      </c>
      <c r="AD5727" s="43">
        <f t="shared" si="718"/>
        <v>0</v>
      </c>
      <c r="AE5727" s="50">
        <f t="shared" si="719"/>
        <v>0</v>
      </c>
    </row>
    <row r="5728" spans="1:31">
      <c r="A5728" s="59" t="str">
        <f t="shared" si="714"/>
        <v/>
      </c>
      <c r="B5728" s="59" t="str">
        <f t="shared" si="712"/>
        <v/>
      </c>
      <c r="V5728" s="59" t="str">
        <f t="shared" si="715"/>
        <v/>
      </c>
      <c r="W5728" s="59" t="str">
        <f t="shared" si="713"/>
        <v/>
      </c>
      <c r="X5728" s="59" t="str">
        <f t="shared" si="716"/>
        <v/>
      </c>
      <c r="AC5728" s="50">
        <f t="shared" si="717"/>
        <v>0</v>
      </c>
      <c r="AD5728" s="43">
        <f t="shared" si="718"/>
        <v>0</v>
      </c>
      <c r="AE5728" s="50">
        <f t="shared" si="719"/>
        <v>0</v>
      </c>
    </row>
    <row r="5729" spans="1:31">
      <c r="A5729" s="59" t="str">
        <f t="shared" si="714"/>
        <v/>
      </c>
      <c r="B5729" s="59" t="str">
        <f t="shared" ref="B5729:B5792" si="720">IF(C5729&lt;&gt;"",LEFT(C5729,9),"")</f>
        <v/>
      </c>
      <c r="V5729" s="59" t="str">
        <f t="shared" si="715"/>
        <v/>
      </c>
      <c r="W5729" s="59" t="str">
        <f t="shared" si="713"/>
        <v/>
      </c>
      <c r="X5729" s="59" t="str">
        <f t="shared" si="716"/>
        <v/>
      </c>
      <c r="AC5729" s="50">
        <f t="shared" si="717"/>
        <v>0</v>
      </c>
      <c r="AD5729" s="43">
        <f t="shared" si="718"/>
        <v>0</v>
      </c>
      <c r="AE5729" s="50">
        <f t="shared" si="719"/>
        <v>0</v>
      </c>
    </row>
    <row r="5730" spans="1:31">
      <c r="A5730" s="59" t="str">
        <f t="shared" si="714"/>
        <v/>
      </c>
      <c r="B5730" s="59" t="str">
        <f t="shared" si="720"/>
        <v/>
      </c>
      <c r="V5730" s="59" t="str">
        <f t="shared" si="715"/>
        <v/>
      </c>
      <c r="W5730" s="59" t="str">
        <f t="shared" si="713"/>
        <v/>
      </c>
      <c r="X5730" s="59" t="str">
        <f t="shared" si="716"/>
        <v/>
      </c>
      <c r="AC5730" s="50">
        <f t="shared" si="717"/>
        <v>0</v>
      </c>
      <c r="AD5730" s="43">
        <f t="shared" si="718"/>
        <v>0</v>
      </c>
      <c r="AE5730" s="50">
        <f t="shared" si="719"/>
        <v>0</v>
      </c>
    </row>
    <row r="5731" spans="1:31">
      <c r="A5731" s="59" t="str">
        <f t="shared" si="714"/>
        <v/>
      </c>
      <c r="B5731" s="59" t="str">
        <f t="shared" si="720"/>
        <v/>
      </c>
      <c r="V5731" s="59" t="str">
        <f t="shared" si="715"/>
        <v/>
      </c>
      <c r="W5731" s="59" t="str">
        <f t="shared" si="713"/>
        <v/>
      </c>
      <c r="X5731" s="59" t="str">
        <f t="shared" si="716"/>
        <v/>
      </c>
      <c r="AC5731" s="50">
        <f t="shared" si="717"/>
        <v>0</v>
      </c>
      <c r="AD5731" s="43">
        <f t="shared" si="718"/>
        <v>0</v>
      </c>
      <c r="AE5731" s="50">
        <f t="shared" si="719"/>
        <v>0</v>
      </c>
    </row>
    <row r="5732" spans="1:31">
      <c r="A5732" s="59" t="str">
        <f t="shared" si="714"/>
        <v/>
      </c>
      <c r="B5732" s="59" t="str">
        <f t="shared" si="720"/>
        <v/>
      </c>
      <c r="V5732" s="59" t="str">
        <f t="shared" si="715"/>
        <v/>
      </c>
      <c r="W5732" s="59" t="str">
        <f t="shared" si="713"/>
        <v/>
      </c>
      <c r="X5732" s="59" t="str">
        <f t="shared" si="716"/>
        <v/>
      </c>
      <c r="AC5732" s="50">
        <f t="shared" si="717"/>
        <v>0</v>
      </c>
      <c r="AD5732" s="43">
        <f t="shared" si="718"/>
        <v>0</v>
      </c>
      <c r="AE5732" s="50">
        <f t="shared" si="719"/>
        <v>0</v>
      </c>
    </row>
    <row r="5733" spans="1:31">
      <c r="A5733" s="59" t="str">
        <f t="shared" si="714"/>
        <v/>
      </c>
      <c r="B5733" s="59" t="str">
        <f t="shared" si="720"/>
        <v/>
      </c>
      <c r="V5733" s="59" t="str">
        <f t="shared" si="715"/>
        <v/>
      </c>
      <c r="W5733" s="59" t="str">
        <f t="shared" si="713"/>
        <v/>
      </c>
      <c r="X5733" s="59" t="str">
        <f t="shared" si="716"/>
        <v/>
      </c>
      <c r="AC5733" s="50">
        <f t="shared" si="717"/>
        <v>0</v>
      </c>
      <c r="AD5733" s="43">
        <f t="shared" si="718"/>
        <v>0</v>
      </c>
      <c r="AE5733" s="50">
        <f t="shared" si="719"/>
        <v>0</v>
      </c>
    </row>
    <row r="5734" spans="1:31">
      <c r="A5734" s="59" t="str">
        <f t="shared" si="714"/>
        <v/>
      </c>
      <c r="B5734" s="59" t="str">
        <f t="shared" si="720"/>
        <v/>
      </c>
      <c r="V5734" s="59" t="str">
        <f t="shared" si="715"/>
        <v/>
      </c>
      <c r="W5734" s="59" t="str">
        <f t="shared" si="713"/>
        <v/>
      </c>
      <c r="X5734" s="59" t="str">
        <f t="shared" si="716"/>
        <v/>
      </c>
      <c r="AC5734" s="50">
        <f t="shared" si="717"/>
        <v>0</v>
      </c>
      <c r="AD5734" s="43">
        <f t="shared" si="718"/>
        <v>0</v>
      </c>
      <c r="AE5734" s="50">
        <f t="shared" si="719"/>
        <v>0</v>
      </c>
    </row>
    <row r="5735" spans="1:31">
      <c r="A5735" s="59" t="str">
        <f t="shared" si="714"/>
        <v/>
      </c>
      <c r="B5735" s="59" t="str">
        <f t="shared" si="720"/>
        <v/>
      </c>
      <c r="V5735" s="59" t="str">
        <f t="shared" si="715"/>
        <v/>
      </c>
      <c r="W5735" s="59" t="str">
        <f t="shared" si="713"/>
        <v/>
      </c>
      <c r="X5735" s="59" t="str">
        <f t="shared" si="716"/>
        <v/>
      </c>
      <c r="AC5735" s="50">
        <f t="shared" si="717"/>
        <v>0</v>
      </c>
      <c r="AD5735" s="43">
        <f t="shared" si="718"/>
        <v>0</v>
      </c>
      <c r="AE5735" s="50">
        <f t="shared" si="719"/>
        <v>0</v>
      </c>
    </row>
    <row r="5736" spans="1:31">
      <c r="A5736" s="59" t="str">
        <f t="shared" si="714"/>
        <v/>
      </c>
      <c r="B5736" s="59" t="str">
        <f t="shared" si="720"/>
        <v/>
      </c>
      <c r="V5736" s="59" t="str">
        <f t="shared" si="715"/>
        <v/>
      </c>
      <c r="W5736" s="59" t="str">
        <f t="shared" si="713"/>
        <v/>
      </c>
      <c r="X5736" s="59" t="str">
        <f t="shared" si="716"/>
        <v/>
      </c>
      <c r="AC5736" s="50">
        <f t="shared" si="717"/>
        <v>0</v>
      </c>
      <c r="AD5736" s="43">
        <f t="shared" si="718"/>
        <v>0</v>
      </c>
      <c r="AE5736" s="50">
        <f t="shared" si="719"/>
        <v>0</v>
      </c>
    </row>
    <row r="5737" spans="1:31">
      <c r="A5737" s="59" t="str">
        <f t="shared" si="714"/>
        <v/>
      </c>
      <c r="B5737" s="59" t="str">
        <f t="shared" si="720"/>
        <v/>
      </c>
      <c r="V5737" s="59" t="str">
        <f t="shared" si="715"/>
        <v/>
      </c>
      <c r="W5737" s="59" t="str">
        <f t="shared" si="713"/>
        <v/>
      </c>
      <c r="X5737" s="59" t="str">
        <f t="shared" si="716"/>
        <v/>
      </c>
      <c r="AC5737" s="50">
        <f t="shared" si="717"/>
        <v>0</v>
      </c>
      <c r="AD5737" s="43">
        <f t="shared" si="718"/>
        <v>0</v>
      </c>
      <c r="AE5737" s="50">
        <f t="shared" si="719"/>
        <v>0</v>
      </c>
    </row>
    <row r="5738" spans="1:31">
      <c r="A5738" s="59" t="str">
        <f t="shared" si="714"/>
        <v/>
      </c>
      <c r="B5738" s="59" t="str">
        <f t="shared" si="720"/>
        <v/>
      </c>
      <c r="V5738" s="59" t="str">
        <f t="shared" si="715"/>
        <v/>
      </c>
      <c r="W5738" s="59" t="str">
        <f t="shared" si="713"/>
        <v/>
      </c>
      <c r="X5738" s="59" t="str">
        <f t="shared" si="716"/>
        <v/>
      </c>
      <c r="AC5738" s="50">
        <f t="shared" si="717"/>
        <v>0</v>
      </c>
      <c r="AD5738" s="43">
        <f t="shared" si="718"/>
        <v>0</v>
      </c>
      <c r="AE5738" s="50">
        <f t="shared" si="719"/>
        <v>0</v>
      </c>
    </row>
    <row r="5739" spans="1:31">
      <c r="A5739" s="59" t="str">
        <f t="shared" si="714"/>
        <v/>
      </c>
      <c r="B5739" s="59" t="str">
        <f t="shared" si="720"/>
        <v/>
      </c>
      <c r="V5739" s="59" t="str">
        <f t="shared" si="715"/>
        <v/>
      </c>
      <c r="W5739" s="59" t="str">
        <f t="shared" si="713"/>
        <v/>
      </c>
      <c r="X5739" s="59" t="str">
        <f t="shared" si="716"/>
        <v/>
      </c>
      <c r="AC5739" s="50">
        <f t="shared" si="717"/>
        <v>0</v>
      </c>
      <c r="AD5739" s="43">
        <f t="shared" si="718"/>
        <v>0</v>
      </c>
      <c r="AE5739" s="50">
        <f t="shared" si="719"/>
        <v>0</v>
      </c>
    </row>
    <row r="5740" spans="1:31">
      <c r="A5740" s="59" t="str">
        <f t="shared" si="714"/>
        <v/>
      </c>
      <c r="B5740" s="59" t="str">
        <f t="shared" si="720"/>
        <v/>
      </c>
      <c r="V5740" s="59" t="str">
        <f t="shared" si="715"/>
        <v/>
      </c>
      <c r="W5740" s="59" t="str">
        <f t="shared" si="713"/>
        <v/>
      </c>
      <c r="X5740" s="59" t="str">
        <f t="shared" si="716"/>
        <v/>
      </c>
      <c r="AC5740" s="50">
        <f t="shared" si="717"/>
        <v>0</v>
      </c>
      <c r="AD5740" s="43">
        <f t="shared" si="718"/>
        <v>0</v>
      </c>
      <c r="AE5740" s="50">
        <f t="shared" si="719"/>
        <v>0</v>
      </c>
    </row>
    <row r="5741" spans="1:31">
      <c r="A5741" s="59" t="str">
        <f t="shared" si="714"/>
        <v/>
      </c>
      <c r="B5741" s="59" t="str">
        <f t="shared" si="720"/>
        <v/>
      </c>
      <c r="V5741" s="59" t="str">
        <f t="shared" si="715"/>
        <v/>
      </c>
      <c r="W5741" s="59" t="str">
        <f t="shared" si="713"/>
        <v/>
      </c>
      <c r="X5741" s="59" t="str">
        <f t="shared" si="716"/>
        <v/>
      </c>
      <c r="AC5741" s="50">
        <f t="shared" si="717"/>
        <v>0</v>
      </c>
      <c r="AD5741" s="43">
        <f t="shared" si="718"/>
        <v>0</v>
      </c>
      <c r="AE5741" s="50">
        <f t="shared" si="719"/>
        <v>0</v>
      </c>
    </row>
    <row r="5742" spans="1:31">
      <c r="A5742" s="59" t="str">
        <f t="shared" si="714"/>
        <v/>
      </c>
      <c r="B5742" s="59" t="str">
        <f t="shared" si="720"/>
        <v/>
      </c>
      <c r="V5742" s="59" t="str">
        <f t="shared" si="715"/>
        <v/>
      </c>
      <c r="W5742" s="59" t="str">
        <f t="shared" si="713"/>
        <v/>
      </c>
      <c r="X5742" s="59" t="str">
        <f t="shared" si="716"/>
        <v/>
      </c>
      <c r="AC5742" s="50">
        <f t="shared" si="717"/>
        <v>0</v>
      </c>
      <c r="AD5742" s="43">
        <f t="shared" si="718"/>
        <v>0</v>
      </c>
      <c r="AE5742" s="50">
        <f t="shared" si="719"/>
        <v>0</v>
      </c>
    </row>
    <row r="5743" spans="1:31">
      <c r="A5743" s="59" t="str">
        <f t="shared" si="714"/>
        <v/>
      </c>
      <c r="B5743" s="59" t="str">
        <f t="shared" si="720"/>
        <v/>
      </c>
      <c r="V5743" s="59" t="str">
        <f t="shared" si="715"/>
        <v/>
      </c>
      <c r="W5743" s="59" t="str">
        <f t="shared" si="713"/>
        <v/>
      </c>
      <c r="X5743" s="59" t="str">
        <f t="shared" si="716"/>
        <v/>
      </c>
      <c r="AC5743" s="50">
        <f t="shared" si="717"/>
        <v>0</v>
      </c>
      <c r="AD5743" s="43">
        <f t="shared" si="718"/>
        <v>0</v>
      </c>
      <c r="AE5743" s="50">
        <f t="shared" si="719"/>
        <v>0</v>
      </c>
    </row>
    <row r="5744" spans="1:31">
      <c r="A5744" s="59" t="str">
        <f t="shared" si="714"/>
        <v/>
      </c>
      <c r="B5744" s="59" t="str">
        <f t="shared" si="720"/>
        <v/>
      </c>
      <c r="V5744" s="59" t="str">
        <f t="shared" si="715"/>
        <v/>
      </c>
      <c r="W5744" s="59" t="str">
        <f t="shared" si="713"/>
        <v/>
      </c>
      <c r="X5744" s="59" t="str">
        <f t="shared" si="716"/>
        <v/>
      </c>
      <c r="AC5744" s="50">
        <f t="shared" si="717"/>
        <v>0</v>
      </c>
      <c r="AD5744" s="43">
        <f t="shared" si="718"/>
        <v>0</v>
      </c>
      <c r="AE5744" s="50">
        <f t="shared" si="719"/>
        <v>0</v>
      </c>
    </row>
    <row r="5745" spans="1:31">
      <c r="A5745" s="59" t="str">
        <f t="shared" si="714"/>
        <v/>
      </c>
      <c r="B5745" s="59" t="str">
        <f t="shared" si="720"/>
        <v/>
      </c>
      <c r="V5745" s="59" t="str">
        <f t="shared" si="715"/>
        <v/>
      </c>
      <c r="W5745" s="59" t="str">
        <f t="shared" si="713"/>
        <v/>
      </c>
      <c r="X5745" s="59" t="str">
        <f t="shared" si="716"/>
        <v/>
      </c>
      <c r="AC5745" s="50">
        <f t="shared" si="717"/>
        <v>0</v>
      </c>
      <c r="AD5745" s="43">
        <f t="shared" si="718"/>
        <v>0</v>
      </c>
      <c r="AE5745" s="50">
        <f t="shared" si="719"/>
        <v>0</v>
      </c>
    </row>
    <row r="5746" spans="1:31">
      <c r="A5746" s="59" t="str">
        <f t="shared" si="714"/>
        <v/>
      </c>
      <c r="B5746" s="59" t="str">
        <f t="shared" si="720"/>
        <v/>
      </c>
      <c r="V5746" s="59" t="str">
        <f t="shared" si="715"/>
        <v/>
      </c>
      <c r="W5746" s="59" t="str">
        <f t="shared" si="713"/>
        <v/>
      </c>
      <c r="X5746" s="59" t="str">
        <f t="shared" si="716"/>
        <v/>
      </c>
      <c r="AC5746" s="50">
        <f t="shared" si="717"/>
        <v>0</v>
      </c>
      <c r="AD5746" s="43">
        <f t="shared" si="718"/>
        <v>0</v>
      </c>
      <c r="AE5746" s="50">
        <f t="shared" si="719"/>
        <v>0</v>
      </c>
    </row>
    <row r="5747" spans="1:31">
      <c r="A5747" s="59" t="str">
        <f t="shared" si="714"/>
        <v/>
      </c>
      <c r="B5747" s="59" t="str">
        <f t="shared" si="720"/>
        <v/>
      </c>
      <c r="V5747" s="59" t="str">
        <f t="shared" si="715"/>
        <v/>
      </c>
      <c r="W5747" s="59" t="str">
        <f t="shared" si="713"/>
        <v/>
      </c>
      <c r="X5747" s="59" t="str">
        <f t="shared" si="716"/>
        <v/>
      </c>
      <c r="AC5747" s="50">
        <f t="shared" si="717"/>
        <v>0</v>
      </c>
      <c r="AD5747" s="43">
        <f t="shared" si="718"/>
        <v>0</v>
      </c>
      <c r="AE5747" s="50">
        <f t="shared" si="719"/>
        <v>0</v>
      </c>
    </row>
    <row r="5748" spans="1:31">
      <c r="A5748" s="59" t="str">
        <f t="shared" si="714"/>
        <v/>
      </c>
      <c r="B5748" s="59" t="str">
        <f t="shared" si="720"/>
        <v/>
      </c>
      <c r="V5748" s="59" t="str">
        <f t="shared" si="715"/>
        <v/>
      </c>
      <c r="W5748" s="59" t="str">
        <f t="shared" si="713"/>
        <v/>
      </c>
      <c r="X5748" s="59" t="str">
        <f t="shared" si="716"/>
        <v/>
      </c>
      <c r="AC5748" s="50">
        <f t="shared" si="717"/>
        <v>0</v>
      </c>
      <c r="AD5748" s="43">
        <f t="shared" si="718"/>
        <v>0</v>
      </c>
      <c r="AE5748" s="50">
        <f t="shared" si="719"/>
        <v>0</v>
      </c>
    </row>
    <row r="5749" spans="1:31">
      <c r="A5749" s="59" t="str">
        <f t="shared" si="714"/>
        <v/>
      </c>
      <c r="B5749" s="59" t="str">
        <f t="shared" si="720"/>
        <v/>
      </c>
      <c r="V5749" s="59" t="str">
        <f t="shared" si="715"/>
        <v/>
      </c>
      <c r="W5749" s="59" t="str">
        <f t="shared" si="713"/>
        <v/>
      </c>
      <c r="X5749" s="59" t="str">
        <f t="shared" si="716"/>
        <v/>
      </c>
      <c r="AC5749" s="50">
        <f t="shared" si="717"/>
        <v>0</v>
      </c>
      <c r="AD5749" s="43">
        <f t="shared" si="718"/>
        <v>0</v>
      </c>
      <c r="AE5749" s="50">
        <f t="shared" si="719"/>
        <v>0</v>
      </c>
    </row>
    <row r="5750" spans="1:31">
      <c r="A5750" s="59" t="str">
        <f t="shared" si="714"/>
        <v/>
      </c>
      <c r="B5750" s="59" t="str">
        <f t="shared" si="720"/>
        <v/>
      </c>
      <c r="V5750" s="59" t="str">
        <f t="shared" si="715"/>
        <v/>
      </c>
      <c r="W5750" s="59" t="str">
        <f t="shared" si="713"/>
        <v/>
      </c>
      <c r="X5750" s="59" t="str">
        <f t="shared" si="716"/>
        <v/>
      </c>
      <c r="AC5750" s="50">
        <f t="shared" si="717"/>
        <v>0</v>
      </c>
      <c r="AD5750" s="43">
        <f t="shared" si="718"/>
        <v>0</v>
      </c>
      <c r="AE5750" s="50">
        <f t="shared" si="719"/>
        <v>0</v>
      </c>
    </row>
    <row r="5751" spans="1:31">
      <c r="A5751" s="59" t="str">
        <f t="shared" si="714"/>
        <v/>
      </c>
      <c r="B5751" s="59" t="str">
        <f t="shared" si="720"/>
        <v/>
      </c>
      <c r="V5751" s="59" t="str">
        <f t="shared" si="715"/>
        <v/>
      </c>
      <c r="W5751" s="59" t="str">
        <f t="shared" si="713"/>
        <v/>
      </c>
      <c r="X5751" s="59" t="str">
        <f t="shared" si="716"/>
        <v/>
      </c>
      <c r="AC5751" s="50">
        <f t="shared" si="717"/>
        <v>0</v>
      </c>
      <c r="AD5751" s="43">
        <f t="shared" si="718"/>
        <v>0</v>
      </c>
      <c r="AE5751" s="50">
        <f t="shared" si="719"/>
        <v>0</v>
      </c>
    </row>
    <row r="5752" spans="1:31">
      <c r="A5752" s="59" t="str">
        <f t="shared" si="714"/>
        <v/>
      </c>
      <c r="B5752" s="59" t="str">
        <f t="shared" si="720"/>
        <v/>
      </c>
      <c r="V5752" s="59" t="str">
        <f t="shared" si="715"/>
        <v/>
      </c>
      <c r="W5752" s="59" t="str">
        <f t="shared" si="713"/>
        <v/>
      </c>
      <c r="X5752" s="59" t="str">
        <f t="shared" si="716"/>
        <v/>
      </c>
      <c r="AC5752" s="50">
        <f t="shared" si="717"/>
        <v>0</v>
      </c>
      <c r="AD5752" s="43">
        <f t="shared" si="718"/>
        <v>0</v>
      </c>
      <c r="AE5752" s="50">
        <f t="shared" si="719"/>
        <v>0</v>
      </c>
    </row>
    <row r="5753" spans="1:31">
      <c r="A5753" s="59" t="str">
        <f t="shared" si="714"/>
        <v/>
      </c>
      <c r="B5753" s="59" t="str">
        <f t="shared" si="720"/>
        <v/>
      </c>
      <c r="V5753" s="59" t="str">
        <f t="shared" si="715"/>
        <v/>
      </c>
      <c r="W5753" s="59" t="str">
        <f t="shared" si="713"/>
        <v/>
      </c>
      <c r="X5753" s="59" t="str">
        <f t="shared" si="716"/>
        <v/>
      </c>
      <c r="AC5753" s="50">
        <f t="shared" si="717"/>
        <v>0</v>
      </c>
      <c r="AD5753" s="43">
        <f t="shared" si="718"/>
        <v>0</v>
      </c>
      <c r="AE5753" s="50">
        <f t="shared" si="719"/>
        <v>0</v>
      </c>
    </row>
    <row r="5754" spans="1:31">
      <c r="A5754" s="59" t="str">
        <f t="shared" si="714"/>
        <v/>
      </c>
      <c r="B5754" s="59" t="str">
        <f t="shared" si="720"/>
        <v/>
      </c>
      <c r="V5754" s="59" t="str">
        <f t="shared" si="715"/>
        <v/>
      </c>
      <c r="W5754" s="59" t="str">
        <f t="shared" si="713"/>
        <v/>
      </c>
      <c r="X5754" s="59" t="str">
        <f t="shared" si="716"/>
        <v/>
      </c>
      <c r="AC5754" s="50">
        <f t="shared" si="717"/>
        <v>0</v>
      </c>
      <c r="AD5754" s="43">
        <f t="shared" si="718"/>
        <v>0</v>
      </c>
      <c r="AE5754" s="50">
        <f t="shared" si="719"/>
        <v>0</v>
      </c>
    </row>
    <row r="5755" spans="1:31">
      <c r="A5755" s="59" t="str">
        <f t="shared" si="714"/>
        <v/>
      </c>
      <c r="B5755" s="59" t="str">
        <f t="shared" si="720"/>
        <v/>
      </c>
      <c r="V5755" s="59" t="str">
        <f t="shared" si="715"/>
        <v/>
      </c>
      <c r="W5755" s="59" t="str">
        <f t="shared" si="713"/>
        <v/>
      </c>
      <c r="X5755" s="59" t="str">
        <f t="shared" si="716"/>
        <v/>
      </c>
      <c r="AC5755" s="50">
        <f t="shared" si="717"/>
        <v>0</v>
      </c>
      <c r="AD5755" s="43">
        <f t="shared" si="718"/>
        <v>0</v>
      </c>
      <c r="AE5755" s="50">
        <f t="shared" si="719"/>
        <v>0</v>
      </c>
    </row>
    <row r="5756" spans="1:31">
      <c r="A5756" s="59" t="str">
        <f t="shared" si="714"/>
        <v/>
      </c>
      <c r="B5756" s="59" t="str">
        <f t="shared" si="720"/>
        <v/>
      </c>
      <c r="V5756" s="59" t="str">
        <f t="shared" si="715"/>
        <v/>
      </c>
      <c r="W5756" s="59" t="str">
        <f t="shared" si="713"/>
        <v/>
      </c>
      <c r="X5756" s="59" t="str">
        <f t="shared" si="716"/>
        <v/>
      </c>
      <c r="AC5756" s="50">
        <f t="shared" si="717"/>
        <v>0</v>
      </c>
      <c r="AD5756" s="43">
        <f t="shared" si="718"/>
        <v>0</v>
      </c>
      <c r="AE5756" s="50">
        <f t="shared" si="719"/>
        <v>0</v>
      </c>
    </row>
    <row r="5757" spans="1:31">
      <c r="A5757" s="59" t="str">
        <f t="shared" si="714"/>
        <v/>
      </c>
      <c r="B5757" s="59" t="str">
        <f t="shared" si="720"/>
        <v/>
      </c>
      <c r="V5757" s="59" t="str">
        <f t="shared" si="715"/>
        <v/>
      </c>
      <c r="W5757" s="59" t="str">
        <f t="shared" si="713"/>
        <v/>
      </c>
      <c r="X5757" s="59" t="str">
        <f t="shared" si="716"/>
        <v/>
      </c>
      <c r="AC5757" s="50">
        <f t="shared" si="717"/>
        <v>0</v>
      </c>
      <c r="AD5757" s="43">
        <f t="shared" si="718"/>
        <v>0</v>
      </c>
      <c r="AE5757" s="50">
        <f t="shared" si="719"/>
        <v>0</v>
      </c>
    </row>
    <row r="5758" spans="1:31">
      <c r="A5758" s="59" t="str">
        <f t="shared" si="714"/>
        <v/>
      </c>
      <c r="B5758" s="59" t="str">
        <f t="shared" si="720"/>
        <v/>
      </c>
      <c r="V5758" s="59" t="str">
        <f t="shared" si="715"/>
        <v/>
      </c>
      <c r="W5758" s="59" t="str">
        <f t="shared" si="713"/>
        <v/>
      </c>
      <c r="X5758" s="59" t="str">
        <f t="shared" si="716"/>
        <v/>
      </c>
      <c r="AC5758" s="50">
        <f t="shared" si="717"/>
        <v>0</v>
      </c>
      <c r="AD5758" s="43">
        <f t="shared" si="718"/>
        <v>0</v>
      </c>
      <c r="AE5758" s="50">
        <f t="shared" si="719"/>
        <v>0</v>
      </c>
    </row>
    <row r="5759" spans="1:31">
      <c r="A5759" s="59" t="str">
        <f t="shared" si="714"/>
        <v/>
      </c>
      <c r="B5759" s="59" t="str">
        <f t="shared" si="720"/>
        <v/>
      </c>
      <c r="V5759" s="59" t="str">
        <f t="shared" si="715"/>
        <v/>
      </c>
      <c r="W5759" s="59" t="str">
        <f t="shared" si="713"/>
        <v/>
      </c>
      <c r="X5759" s="59" t="str">
        <f t="shared" si="716"/>
        <v/>
      </c>
      <c r="AC5759" s="50">
        <f t="shared" si="717"/>
        <v>0</v>
      </c>
      <c r="AD5759" s="43">
        <f t="shared" si="718"/>
        <v>0</v>
      </c>
      <c r="AE5759" s="50">
        <f t="shared" si="719"/>
        <v>0</v>
      </c>
    </row>
    <row r="5760" spans="1:31">
      <c r="A5760" s="59" t="str">
        <f t="shared" si="714"/>
        <v/>
      </c>
      <c r="B5760" s="59" t="str">
        <f t="shared" si="720"/>
        <v/>
      </c>
      <c r="V5760" s="59" t="str">
        <f t="shared" si="715"/>
        <v/>
      </c>
      <c r="W5760" s="59" t="str">
        <f t="shared" si="713"/>
        <v/>
      </c>
      <c r="X5760" s="59" t="str">
        <f t="shared" si="716"/>
        <v/>
      </c>
      <c r="AC5760" s="50">
        <f t="shared" si="717"/>
        <v>0</v>
      </c>
      <c r="AD5760" s="43">
        <f t="shared" si="718"/>
        <v>0</v>
      </c>
      <c r="AE5760" s="50">
        <f t="shared" si="719"/>
        <v>0</v>
      </c>
    </row>
    <row r="5761" spans="1:31">
      <c r="A5761" s="59" t="str">
        <f t="shared" si="714"/>
        <v/>
      </c>
      <c r="B5761" s="59" t="str">
        <f t="shared" si="720"/>
        <v/>
      </c>
      <c r="V5761" s="59" t="str">
        <f t="shared" si="715"/>
        <v/>
      </c>
      <c r="W5761" s="59" t="str">
        <f t="shared" si="713"/>
        <v/>
      </c>
      <c r="X5761" s="59" t="str">
        <f t="shared" si="716"/>
        <v/>
      </c>
      <c r="AC5761" s="50">
        <f t="shared" si="717"/>
        <v>0</v>
      </c>
      <c r="AD5761" s="43">
        <f t="shared" si="718"/>
        <v>0</v>
      </c>
      <c r="AE5761" s="50">
        <f t="shared" si="719"/>
        <v>0</v>
      </c>
    </row>
    <row r="5762" spans="1:31">
      <c r="A5762" s="59" t="str">
        <f t="shared" si="714"/>
        <v/>
      </c>
      <c r="B5762" s="59" t="str">
        <f t="shared" si="720"/>
        <v/>
      </c>
      <c r="V5762" s="59" t="str">
        <f t="shared" si="715"/>
        <v/>
      </c>
      <c r="W5762" s="59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59" t="str">
        <f t="shared" si="716"/>
        <v/>
      </c>
      <c r="AC5762" s="50">
        <f t="shared" si="717"/>
        <v>0</v>
      </c>
      <c r="AD5762" s="43">
        <f t="shared" si="718"/>
        <v>0</v>
      </c>
      <c r="AE5762" s="50">
        <f t="shared" si="719"/>
        <v>0</v>
      </c>
    </row>
    <row r="5763" spans="1:31">
      <c r="A5763" s="59" t="str">
        <f t="shared" ref="A5763:A5826" si="722">IF(G5763&amp;Q5763&lt;&gt;"",W5763&amp;Q5763,"")</f>
        <v/>
      </c>
      <c r="B5763" s="59" t="str">
        <f t="shared" si="720"/>
        <v/>
      </c>
      <c r="V5763" s="59" t="str">
        <f t="shared" ref="V5763:V5826" si="723">W5763&amp;H5763</f>
        <v/>
      </c>
      <c r="W5763" s="59" t="str">
        <f t="shared" si="721"/>
        <v/>
      </c>
      <c r="X5763" s="59" t="str">
        <f t="shared" ref="X5763:X5826" si="724">IF(A5763&lt;&gt;"",IFERROR(IF(FIND(" ",G5763)&gt;=1,MID(G5763,FIND(" ",G5763)+1,LEN(G5763)),""),""),"")</f>
        <v/>
      </c>
      <c r="AC5763" s="50">
        <f t="shared" ref="AC5763:AC5826" si="725">IFERROR(VALUE(MID($C5763,1,2)),0)</f>
        <v>0</v>
      </c>
      <c r="AD5763" s="43">
        <f t="shared" ref="AD5763:AD5826" si="726">IFERROR(VALUE(MID($C5763,4,3)),0)</f>
        <v>0</v>
      </c>
      <c r="AE5763" s="50">
        <f t="shared" ref="AE5763:AE5826" si="727">VALUE(RIGHT("00"&amp;AC5763,2)&amp;RIGHT("000"&amp;AD5763,3))</f>
        <v>0</v>
      </c>
    </row>
    <row r="5764" spans="1:31">
      <c r="A5764" s="59" t="str">
        <f t="shared" si="722"/>
        <v/>
      </c>
      <c r="B5764" s="59" t="str">
        <f t="shared" si="720"/>
        <v/>
      </c>
      <c r="V5764" s="59" t="str">
        <f t="shared" si="723"/>
        <v/>
      </c>
      <c r="W5764" s="59" t="str">
        <f t="shared" si="721"/>
        <v/>
      </c>
      <c r="X5764" s="59" t="str">
        <f t="shared" si="724"/>
        <v/>
      </c>
      <c r="AC5764" s="50">
        <f t="shared" si="725"/>
        <v>0</v>
      </c>
      <c r="AD5764" s="43">
        <f t="shared" si="726"/>
        <v>0</v>
      </c>
      <c r="AE5764" s="50">
        <f t="shared" si="727"/>
        <v>0</v>
      </c>
    </row>
    <row r="5765" spans="1:31">
      <c r="A5765" s="59" t="str">
        <f t="shared" si="722"/>
        <v/>
      </c>
      <c r="B5765" s="59" t="str">
        <f t="shared" si="720"/>
        <v/>
      </c>
      <c r="V5765" s="59" t="str">
        <f t="shared" si="723"/>
        <v/>
      </c>
      <c r="W5765" s="59" t="str">
        <f t="shared" si="721"/>
        <v/>
      </c>
      <c r="X5765" s="59" t="str">
        <f t="shared" si="724"/>
        <v/>
      </c>
      <c r="AC5765" s="50">
        <f t="shared" si="725"/>
        <v>0</v>
      </c>
      <c r="AD5765" s="43">
        <f t="shared" si="726"/>
        <v>0</v>
      </c>
      <c r="AE5765" s="50">
        <f t="shared" si="727"/>
        <v>0</v>
      </c>
    </row>
    <row r="5766" spans="1:31">
      <c r="A5766" s="59" t="str">
        <f t="shared" si="722"/>
        <v/>
      </c>
      <c r="B5766" s="59" t="str">
        <f t="shared" si="720"/>
        <v/>
      </c>
      <c r="V5766" s="59" t="str">
        <f t="shared" si="723"/>
        <v/>
      </c>
      <c r="W5766" s="59" t="str">
        <f t="shared" si="721"/>
        <v/>
      </c>
      <c r="X5766" s="59" t="str">
        <f t="shared" si="724"/>
        <v/>
      </c>
      <c r="AC5766" s="50">
        <f t="shared" si="725"/>
        <v>0</v>
      </c>
      <c r="AD5766" s="43">
        <f t="shared" si="726"/>
        <v>0</v>
      </c>
      <c r="AE5766" s="50">
        <f t="shared" si="727"/>
        <v>0</v>
      </c>
    </row>
    <row r="5767" spans="1:31">
      <c r="A5767" s="59" t="str">
        <f t="shared" si="722"/>
        <v/>
      </c>
      <c r="B5767" s="59" t="str">
        <f t="shared" si="720"/>
        <v/>
      </c>
      <c r="V5767" s="59" t="str">
        <f t="shared" si="723"/>
        <v/>
      </c>
      <c r="W5767" s="59" t="str">
        <f t="shared" si="721"/>
        <v/>
      </c>
      <c r="X5767" s="59" t="str">
        <f t="shared" si="724"/>
        <v/>
      </c>
      <c r="AC5767" s="50">
        <f t="shared" si="725"/>
        <v>0</v>
      </c>
      <c r="AD5767" s="43">
        <f t="shared" si="726"/>
        <v>0</v>
      </c>
      <c r="AE5767" s="50">
        <f t="shared" si="727"/>
        <v>0</v>
      </c>
    </row>
    <row r="5768" spans="1:31">
      <c r="A5768" s="59" t="str">
        <f t="shared" si="722"/>
        <v/>
      </c>
      <c r="B5768" s="59" t="str">
        <f t="shared" si="720"/>
        <v/>
      </c>
      <c r="V5768" s="59" t="str">
        <f t="shared" si="723"/>
        <v/>
      </c>
      <c r="W5768" s="59" t="str">
        <f t="shared" si="721"/>
        <v/>
      </c>
      <c r="X5768" s="59" t="str">
        <f t="shared" si="724"/>
        <v/>
      </c>
      <c r="AC5768" s="50">
        <f t="shared" si="725"/>
        <v>0</v>
      </c>
      <c r="AD5768" s="43">
        <f t="shared" si="726"/>
        <v>0</v>
      </c>
      <c r="AE5768" s="50">
        <f t="shared" si="727"/>
        <v>0</v>
      </c>
    </row>
    <row r="5769" spans="1:31">
      <c r="A5769" s="59" t="str">
        <f t="shared" si="722"/>
        <v/>
      </c>
      <c r="B5769" s="59" t="str">
        <f t="shared" si="720"/>
        <v/>
      </c>
      <c r="V5769" s="59" t="str">
        <f t="shared" si="723"/>
        <v/>
      </c>
      <c r="W5769" s="59" t="str">
        <f t="shared" si="721"/>
        <v/>
      </c>
      <c r="X5769" s="59" t="str">
        <f t="shared" si="724"/>
        <v/>
      </c>
      <c r="AC5769" s="50">
        <f t="shared" si="725"/>
        <v>0</v>
      </c>
      <c r="AD5769" s="43">
        <f t="shared" si="726"/>
        <v>0</v>
      </c>
      <c r="AE5769" s="50">
        <f t="shared" si="727"/>
        <v>0</v>
      </c>
    </row>
    <row r="5770" spans="1:31">
      <c r="A5770" s="59" t="str">
        <f t="shared" si="722"/>
        <v/>
      </c>
      <c r="B5770" s="59" t="str">
        <f t="shared" si="720"/>
        <v/>
      </c>
      <c r="V5770" s="59" t="str">
        <f t="shared" si="723"/>
        <v/>
      </c>
      <c r="W5770" s="59" t="str">
        <f t="shared" si="721"/>
        <v/>
      </c>
      <c r="X5770" s="59" t="str">
        <f t="shared" si="724"/>
        <v/>
      </c>
      <c r="AC5770" s="50">
        <f t="shared" si="725"/>
        <v>0</v>
      </c>
      <c r="AD5770" s="43">
        <f t="shared" si="726"/>
        <v>0</v>
      </c>
      <c r="AE5770" s="50">
        <f t="shared" si="727"/>
        <v>0</v>
      </c>
    </row>
    <row r="5771" spans="1:31">
      <c r="A5771" s="59" t="str">
        <f t="shared" si="722"/>
        <v/>
      </c>
      <c r="B5771" s="59" t="str">
        <f t="shared" si="720"/>
        <v/>
      </c>
      <c r="V5771" s="59" t="str">
        <f t="shared" si="723"/>
        <v/>
      </c>
      <c r="W5771" s="59" t="str">
        <f t="shared" si="721"/>
        <v/>
      </c>
      <c r="X5771" s="59" t="str">
        <f t="shared" si="724"/>
        <v/>
      </c>
      <c r="AC5771" s="50">
        <f t="shared" si="725"/>
        <v>0</v>
      </c>
      <c r="AD5771" s="43">
        <f t="shared" si="726"/>
        <v>0</v>
      </c>
      <c r="AE5771" s="50">
        <f t="shared" si="727"/>
        <v>0</v>
      </c>
    </row>
    <row r="5772" spans="1:31">
      <c r="A5772" s="59" t="str">
        <f t="shared" si="722"/>
        <v/>
      </c>
      <c r="B5772" s="59" t="str">
        <f t="shared" si="720"/>
        <v/>
      </c>
      <c r="V5772" s="59" t="str">
        <f t="shared" si="723"/>
        <v/>
      </c>
      <c r="W5772" s="59" t="str">
        <f t="shared" si="721"/>
        <v/>
      </c>
      <c r="X5772" s="59" t="str">
        <f t="shared" si="724"/>
        <v/>
      </c>
      <c r="AC5772" s="50">
        <f t="shared" si="725"/>
        <v>0</v>
      </c>
      <c r="AD5772" s="43">
        <f t="shared" si="726"/>
        <v>0</v>
      </c>
      <c r="AE5772" s="50">
        <f t="shared" si="727"/>
        <v>0</v>
      </c>
    </row>
    <row r="5773" spans="1:31">
      <c r="A5773" s="59" t="str">
        <f t="shared" si="722"/>
        <v/>
      </c>
      <c r="B5773" s="59" t="str">
        <f t="shared" si="720"/>
        <v/>
      </c>
      <c r="V5773" s="59" t="str">
        <f t="shared" si="723"/>
        <v/>
      </c>
      <c r="W5773" s="59" t="str">
        <f t="shared" si="721"/>
        <v/>
      </c>
      <c r="X5773" s="59" t="str">
        <f t="shared" si="724"/>
        <v/>
      </c>
      <c r="AC5773" s="50">
        <f t="shared" si="725"/>
        <v>0</v>
      </c>
      <c r="AD5773" s="43">
        <f t="shared" si="726"/>
        <v>0</v>
      </c>
      <c r="AE5773" s="50">
        <f t="shared" si="727"/>
        <v>0</v>
      </c>
    </row>
    <row r="5774" spans="1:31">
      <c r="A5774" s="59" t="str">
        <f t="shared" si="722"/>
        <v/>
      </c>
      <c r="B5774" s="59" t="str">
        <f t="shared" si="720"/>
        <v/>
      </c>
      <c r="V5774" s="59" t="str">
        <f t="shared" si="723"/>
        <v/>
      </c>
      <c r="W5774" s="59" t="str">
        <f t="shared" si="721"/>
        <v/>
      </c>
      <c r="X5774" s="59" t="str">
        <f t="shared" si="724"/>
        <v/>
      </c>
      <c r="AC5774" s="50">
        <f t="shared" si="725"/>
        <v>0</v>
      </c>
      <c r="AD5774" s="43">
        <f t="shared" si="726"/>
        <v>0</v>
      </c>
      <c r="AE5774" s="50">
        <f t="shared" si="727"/>
        <v>0</v>
      </c>
    </row>
    <row r="5775" spans="1:31">
      <c r="A5775" s="59" t="str">
        <f t="shared" si="722"/>
        <v/>
      </c>
      <c r="B5775" s="59" t="str">
        <f t="shared" si="720"/>
        <v/>
      </c>
      <c r="V5775" s="59" t="str">
        <f t="shared" si="723"/>
        <v/>
      </c>
      <c r="W5775" s="59" t="str">
        <f t="shared" si="721"/>
        <v/>
      </c>
      <c r="X5775" s="59" t="str">
        <f t="shared" si="724"/>
        <v/>
      </c>
      <c r="AC5775" s="50">
        <f t="shared" si="725"/>
        <v>0</v>
      </c>
      <c r="AD5775" s="43">
        <f t="shared" si="726"/>
        <v>0</v>
      </c>
      <c r="AE5775" s="50">
        <f t="shared" si="727"/>
        <v>0</v>
      </c>
    </row>
    <row r="5776" spans="1:31">
      <c r="A5776" s="59" t="str">
        <f t="shared" si="722"/>
        <v/>
      </c>
      <c r="B5776" s="59" t="str">
        <f t="shared" si="720"/>
        <v/>
      </c>
      <c r="V5776" s="59" t="str">
        <f t="shared" si="723"/>
        <v/>
      </c>
      <c r="W5776" s="59" t="str">
        <f t="shared" si="721"/>
        <v/>
      </c>
      <c r="X5776" s="59" t="str">
        <f t="shared" si="724"/>
        <v/>
      </c>
      <c r="AC5776" s="50">
        <f t="shared" si="725"/>
        <v>0</v>
      </c>
      <c r="AD5776" s="43">
        <f t="shared" si="726"/>
        <v>0</v>
      </c>
      <c r="AE5776" s="50">
        <f t="shared" si="727"/>
        <v>0</v>
      </c>
    </row>
    <row r="5777" spans="1:31">
      <c r="A5777" s="59" t="str">
        <f t="shared" si="722"/>
        <v/>
      </c>
      <c r="B5777" s="59" t="str">
        <f t="shared" si="720"/>
        <v/>
      </c>
      <c r="V5777" s="59" t="str">
        <f t="shared" si="723"/>
        <v/>
      </c>
      <c r="W5777" s="59" t="str">
        <f t="shared" si="721"/>
        <v/>
      </c>
      <c r="X5777" s="59" t="str">
        <f t="shared" si="724"/>
        <v/>
      </c>
      <c r="AC5777" s="50">
        <f t="shared" si="725"/>
        <v>0</v>
      </c>
      <c r="AD5777" s="43">
        <f t="shared" si="726"/>
        <v>0</v>
      </c>
      <c r="AE5777" s="50">
        <f t="shared" si="727"/>
        <v>0</v>
      </c>
    </row>
    <row r="5778" spans="1:31">
      <c r="A5778" s="59" t="str">
        <f t="shared" si="722"/>
        <v/>
      </c>
      <c r="B5778" s="59" t="str">
        <f t="shared" si="720"/>
        <v/>
      </c>
      <c r="V5778" s="59" t="str">
        <f t="shared" si="723"/>
        <v/>
      </c>
      <c r="W5778" s="59" t="str">
        <f t="shared" si="721"/>
        <v/>
      </c>
      <c r="X5778" s="59" t="str">
        <f t="shared" si="724"/>
        <v/>
      </c>
      <c r="AC5778" s="50">
        <f t="shared" si="725"/>
        <v>0</v>
      </c>
      <c r="AD5778" s="43">
        <f t="shared" si="726"/>
        <v>0</v>
      </c>
      <c r="AE5778" s="50">
        <f t="shared" si="727"/>
        <v>0</v>
      </c>
    </row>
    <row r="5779" spans="1:31">
      <c r="A5779" s="59" t="str">
        <f t="shared" si="722"/>
        <v/>
      </c>
      <c r="B5779" s="59" t="str">
        <f t="shared" si="720"/>
        <v/>
      </c>
      <c r="V5779" s="59" t="str">
        <f t="shared" si="723"/>
        <v/>
      </c>
      <c r="W5779" s="59" t="str">
        <f t="shared" si="721"/>
        <v/>
      </c>
      <c r="X5779" s="59" t="str">
        <f t="shared" si="724"/>
        <v/>
      </c>
      <c r="AC5779" s="50">
        <f t="shared" si="725"/>
        <v>0</v>
      </c>
      <c r="AD5779" s="43">
        <f t="shared" si="726"/>
        <v>0</v>
      </c>
      <c r="AE5779" s="50">
        <f t="shared" si="727"/>
        <v>0</v>
      </c>
    </row>
    <row r="5780" spans="1:31">
      <c r="A5780" s="59" t="str">
        <f t="shared" si="722"/>
        <v/>
      </c>
      <c r="B5780" s="59" t="str">
        <f t="shared" si="720"/>
        <v/>
      </c>
      <c r="V5780" s="59" t="str">
        <f t="shared" si="723"/>
        <v/>
      </c>
      <c r="W5780" s="59" t="str">
        <f t="shared" si="721"/>
        <v/>
      </c>
      <c r="X5780" s="59" t="str">
        <f t="shared" si="724"/>
        <v/>
      </c>
      <c r="AC5780" s="50">
        <f t="shared" si="725"/>
        <v>0</v>
      </c>
      <c r="AD5780" s="43">
        <f t="shared" si="726"/>
        <v>0</v>
      </c>
      <c r="AE5780" s="50">
        <f t="shared" si="727"/>
        <v>0</v>
      </c>
    </row>
    <row r="5781" spans="1:31">
      <c r="A5781" s="59" t="str">
        <f t="shared" si="722"/>
        <v/>
      </c>
      <c r="B5781" s="59" t="str">
        <f t="shared" si="720"/>
        <v/>
      </c>
      <c r="V5781" s="59" t="str">
        <f t="shared" si="723"/>
        <v/>
      </c>
      <c r="W5781" s="59" t="str">
        <f t="shared" si="721"/>
        <v/>
      </c>
      <c r="X5781" s="59" t="str">
        <f t="shared" si="724"/>
        <v/>
      </c>
      <c r="AC5781" s="50">
        <f t="shared" si="725"/>
        <v>0</v>
      </c>
      <c r="AD5781" s="43">
        <f t="shared" si="726"/>
        <v>0</v>
      </c>
      <c r="AE5781" s="50">
        <f t="shared" si="727"/>
        <v>0</v>
      </c>
    </row>
    <row r="5782" spans="1:31">
      <c r="A5782" s="59" t="str">
        <f t="shared" si="722"/>
        <v/>
      </c>
      <c r="B5782" s="59" t="str">
        <f t="shared" si="720"/>
        <v/>
      </c>
      <c r="V5782" s="59" t="str">
        <f t="shared" si="723"/>
        <v/>
      </c>
      <c r="W5782" s="59" t="str">
        <f t="shared" si="721"/>
        <v/>
      </c>
      <c r="X5782" s="59" t="str">
        <f t="shared" si="724"/>
        <v/>
      </c>
      <c r="AC5782" s="50">
        <f t="shared" si="725"/>
        <v>0</v>
      </c>
      <c r="AD5782" s="43">
        <f t="shared" si="726"/>
        <v>0</v>
      </c>
      <c r="AE5782" s="50">
        <f t="shared" si="727"/>
        <v>0</v>
      </c>
    </row>
    <row r="5783" spans="1:31">
      <c r="A5783" s="59" t="str">
        <f t="shared" si="722"/>
        <v/>
      </c>
      <c r="B5783" s="59" t="str">
        <f t="shared" si="720"/>
        <v/>
      </c>
      <c r="V5783" s="59" t="str">
        <f t="shared" si="723"/>
        <v/>
      </c>
      <c r="W5783" s="59" t="str">
        <f t="shared" si="721"/>
        <v/>
      </c>
      <c r="X5783" s="59" t="str">
        <f t="shared" si="724"/>
        <v/>
      </c>
      <c r="AC5783" s="50">
        <f t="shared" si="725"/>
        <v>0</v>
      </c>
      <c r="AD5783" s="43">
        <f t="shared" si="726"/>
        <v>0</v>
      </c>
      <c r="AE5783" s="50">
        <f t="shared" si="727"/>
        <v>0</v>
      </c>
    </row>
    <row r="5784" spans="1:31">
      <c r="A5784" s="59" t="str">
        <f t="shared" si="722"/>
        <v/>
      </c>
      <c r="B5784" s="59" t="str">
        <f t="shared" si="720"/>
        <v/>
      </c>
      <c r="V5784" s="59" t="str">
        <f t="shared" si="723"/>
        <v/>
      </c>
      <c r="W5784" s="59" t="str">
        <f t="shared" si="721"/>
        <v/>
      </c>
      <c r="X5784" s="59" t="str">
        <f t="shared" si="724"/>
        <v/>
      </c>
      <c r="AC5784" s="50">
        <f t="shared" si="725"/>
        <v>0</v>
      </c>
      <c r="AD5784" s="43">
        <f t="shared" si="726"/>
        <v>0</v>
      </c>
      <c r="AE5784" s="50">
        <f t="shared" si="727"/>
        <v>0</v>
      </c>
    </row>
    <row r="5785" spans="1:31">
      <c r="A5785" s="59" t="str">
        <f t="shared" si="722"/>
        <v/>
      </c>
      <c r="B5785" s="59" t="str">
        <f t="shared" si="720"/>
        <v/>
      </c>
      <c r="V5785" s="59" t="str">
        <f t="shared" si="723"/>
        <v/>
      </c>
      <c r="W5785" s="59" t="str">
        <f t="shared" si="721"/>
        <v/>
      </c>
      <c r="X5785" s="59" t="str">
        <f t="shared" si="724"/>
        <v/>
      </c>
      <c r="AC5785" s="50">
        <f t="shared" si="725"/>
        <v>0</v>
      </c>
      <c r="AD5785" s="43">
        <f t="shared" si="726"/>
        <v>0</v>
      </c>
      <c r="AE5785" s="50">
        <f t="shared" si="727"/>
        <v>0</v>
      </c>
    </row>
    <row r="5786" spans="1:31">
      <c r="A5786" s="59" t="str">
        <f t="shared" si="722"/>
        <v/>
      </c>
      <c r="B5786" s="59" t="str">
        <f t="shared" si="720"/>
        <v/>
      </c>
      <c r="V5786" s="59" t="str">
        <f t="shared" si="723"/>
        <v/>
      </c>
      <c r="W5786" s="59" t="str">
        <f t="shared" si="721"/>
        <v/>
      </c>
      <c r="X5786" s="59" t="str">
        <f t="shared" si="724"/>
        <v/>
      </c>
      <c r="AC5786" s="50">
        <f t="shared" si="725"/>
        <v>0</v>
      </c>
      <c r="AD5786" s="43">
        <f t="shared" si="726"/>
        <v>0</v>
      </c>
      <c r="AE5786" s="50">
        <f t="shared" si="727"/>
        <v>0</v>
      </c>
    </row>
    <row r="5787" spans="1:31">
      <c r="A5787" s="59" t="str">
        <f t="shared" si="722"/>
        <v/>
      </c>
      <c r="B5787" s="59" t="str">
        <f t="shared" si="720"/>
        <v/>
      </c>
      <c r="V5787" s="59" t="str">
        <f t="shared" si="723"/>
        <v/>
      </c>
      <c r="W5787" s="59" t="str">
        <f t="shared" si="721"/>
        <v/>
      </c>
      <c r="X5787" s="59" t="str">
        <f t="shared" si="724"/>
        <v/>
      </c>
      <c r="AC5787" s="50">
        <f t="shared" si="725"/>
        <v>0</v>
      </c>
      <c r="AD5787" s="43">
        <f t="shared" si="726"/>
        <v>0</v>
      </c>
      <c r="AE5787" s="50">
        <f t="shared" si="727"/>
        <v>0</v>
      </c>
    </row>
    <row r="5788" spans="1:31">
      <c r="A5788" s="59" t="str">
        <f t="shared" si="722"/>
        <v/>
      </c>
      <c r="B5788" s="59" t="str">
        <f t="shared" si="720"/>
        <v/>
      </c>
      <c r="V5788" s="59" t="str">
        <f t="shared" si="723"/>
        <v/>
      </c>
      <c r="W5788" s="59" t="str">
        <f t="shared" si="721"/>
        <v/>
      </c>
      <c r="X5788" s="59" t="str">
        <f t="shared" si="724"/>
        <v/>
      </c>
      <c r="AC5788" s="50">
        <f t="shared" si="725"/>
        <v>0</v>
      </c>
      <c r="AD5788" s="43">
        <f t="shared" si="726"/>
        <v>0</v>
      </c>
      <c r="AE5788" s="50">
        <f t="shared" si="727"/>
        <v>0</v>
      </c>
    </row>
    <row r="5789" spans="1:31">
      <c r="A5789" s="59" t="str">
        <f t="shared" si="722"/>
        <v/>
      </c>
      <c r="B5789" s="59" t="str">
        <f t="shared" si="720"/>
        <v/>
      </c>
      <c r="V5789" s="59" t="str">
        <f t="shared" si="723"/>
        <v/>
      </c>
      <c r="W5789" s="59" t="str">
        <f t="shared" si="721"/>
        <v/>
      </c>
      <c r="X5789" s="59" t="str">
        <f t="shared" si="724"/>
        <v/>
      </c>
      <c r="AC5789" s="50">
        <f t="shared" si="725"/>
        <v>0</v>
      </c>
      <c r="AD5789" s="43">
        <f t="shared" si="726"/>
        <v>0</v>
      </c>
      <c r="AE5789" s="50">
        <f t="shared" si="727"/>
        <v>0</v>
      </c>
    </row>
    <row r="5790" spans="1:31">
      <c r="A5790" s="59" t="str">
        <f t="shared" si="722"/>
        <v/>
      </c>
      <c r="B5790" s="59" t="str">
        <f t="shared" si="720"/>
        <v/>
      </c>
      <c r="V5790" s="59" t="str">
        <f t="shared" si="723"/>
        <v/>
      </c>
      <c r="W5790" s="59" t="str">
        <f t="shared" si="721"/>
        <v/>
      </c>
      <c r="X5790" s="59" t="str">
        <f t="shared" si="724"/>
        <v/>
      </c>
      <c r="AC5790" s="50">
        <f t="shared" si="725"/>
        <v>0</v>
      </c>
      <c r="AD5790" s="43">
        <f t="shared" si="726"/>
        <v>0</v>
      </c>
      <c r="AE5790" s="50">
        <f t="shared" si="727"/>
        <v>0</v>
      </c>
    </row>
    <row r="5791" spans="1:31">
      <c r="A5791" s="59" t="str">
        <f t="shared" si="722"/>
        <v/>
      </c>
      <c r="B5791" s="59" t="str">
        <f t="shared" si="720"/>
        <v/>
      </c>
      <c r="V5791" s="59" t="str">
        <f t="shared" si="723"/>
        <v/>
      </c>
      <c r="W5791" s="59" t="str">
        <f t="shared" si="721"/>
        <v/>
      </c>
      <c r="X5791" s="59" t="str">
        <f t="shared" si="724"/>
        <v/>
      </c>
      <c r="AC5791" s="50">
        <f t="shared" si="725"/>
        <v>0</v>
      </c>
      <c r="AD5791" s="43">
        <f t="shared" si="726"/>
        <v>0</v>
      </c>
      <c r="AE5791" s="50">
        <f t="shared" si="727"/>
        <v>0</v>
      </c>
    </row>
    <row r="5792" spans="1:31">
      <c r="A5792" s="59" t="str">
        <f t="shared" si="722"/>
        <v/>
      </c>
      <c r="B5792" s="59" t="str">
        <f t="shared" si="720"/>
        <v/>
      </c>
      <c r="V5792" s="59" t="str">
        <f t="shared" si="723"/>
        <v/>
      </c>
      <c r="W5792" s="59" t="str">
        <f t="shared" si="721"/>
        <v/>
      </c>
      <c r="X5792" s="59" t="str">
        <f t="shared" si="724"/>
        <v/>
      </c>
      <c r="AC5792" s="50">
        <f t="shared" si="725"/>
        <v>0</v>
      </c>
      <c r="AD5792" s="43">
        <f t="shared" si="726"/>
        <v>0</v>
      </c>
      <c r="AE5792" s="50">
        <f t="shared" si="727"/>
        <v>0</v>
      </c>
    </row>
    <row r="5793" spans="1:31">
      <c r="A5793" s="59" t="str">
        <f t="shared" si="722"/>
        <v/>
      </c>
      <c r="B5793" s="59" t="str">
        <f t="shared" ref="B5793:B5856" si="728">IF(C5793&lt;&gt;"",LEFT(C5793,9),"")</f>
        <v/>
      </c>
      <c r="V5793" s="59" t="str">
        <f t="shared" si="723"/>
        <v/>
      </c>
      <c r="W5793" s="59" t="str">
        <f t="shared" si="721"/>
        <v/>
      </c>
      <c r="X5793" s="59" t="str">
        <f t="shared" si="724"/>
        <v/>
      </c>
      <c r="AC5793" s="50">
        <f t="shared" si="725"/>
        <v>0</v>
      </c>
      <c r="AD5793" s="43">
        <f t="shared" si="726"/>
        <v>0</v>
      </c>
      <c r="AE5793" s="50">
        <f t="shared" si="727"/>
        <v>0</v>
      </c>
    </row>
    <row r="5794" spans="1:31">
      <c r="A5794" s="59" t="str">
        <f t="shared" si="722"/>
        <v/>
      </c>
      <c r="B5794" s="59" t="str">
        <f t="shared" si="728"/>
        <v/>
      </c>
      <c r="V5794" s="59" t="str">
        <f t="shared" si="723"/>
        <v/>
      </c>
      <c r="W5794" s="59" t="str">
        <f t="shared" si="721"/>
        <v/>
      </c>
      <c r="X5794" s="59" t="str">
        <f t="shared" si="724"/>
        <v/>
      </c>
      <c r="AC5794" s="50">
        <f t="shared" si="725"/>
        <v>0</v>
      </c>
      <c r="AD5794" s="43">
        <f t="shared" si="726"/>
        <v>0</v>
      </c>
      <c r="AE5794" s="50">
        <f t="shared" si="727"/>
        <v>0</v>
      </c>
    </row>
    <row r="5795" spans="1:31">
      <c r="A5795" s="59" t="str">
        <f t="shared" si="722"/>
        <v/>
      </c>
      <c r="B5795" s="59" t="str">
        <f t="shared" si="728"/>
        <v/>
      </c>
      <c r="V5795" s="59" t="str">
        <f t="shared" si="723"/>
        <v/>
      </c>
      <c r="W5795" s="59" t="str">
        <f t="shared" si="721"/>
        <v/>
      </c>
      <c r="X5795" s="59" t="str">
        <f t="shared" si="724"/>
        <v/>
      </c>
      <c r="AC5795" s="50">
        <f t="shared" si="725"/>
        <v>0</v>
      </c>
      <c r="AD5795" s="43">
        <f t="shared" si="726"/>
        <v>0</v>
      </c>
      <c r="AE5795" s="50">
        <f t="shared" si="727"/>
        <v>0</v>
      </c>
    </row>
    <row r="5796" spans="1:31">
      <c r="A5796" s="59" t="str">
        <f t="shared" si="722"/>
        <v/>
      </c>
      <c r="B5796" s="59" t="str">
        <f t="shared" si="728"/>
        <v/>
      </c>
      <c r="V5796" s="59" t="str">
        <f t="shared" si="723"/>
        <v/>
      </c>
      <c r="W5796" s="59" t="str">
        <f t="shared" si="721"/>
        <v/>
      </c>
      <c r="X5796" s="59" t="str">
        <f t="shared" si="724"/>
        <v/>
      </c>
      <c r="AC5796" s="50">
        <f t="shared" si="725"/>
        <v>0</v>
      </c>
      <c r="AD5796" s="43">
        <f t="shared" si="726"/>
        <v>0</v>
      </c>
      <c r="AE5796" s="50">
        <f t="shared" si="727"/>
        <v>0</v>
      </c>
    </row>
    <row r="5797" spans="1:31">
      <c r="A5797" s="59" t="str">
        <f t="shared" si="722"/>
        <v/>
      </c>
      <c r="B5797" s="59" t="str">
        <f t="shared" si="728"/>
        <v/>
      </c>
      <c r="V5797" s="59" t="str">
        <f t="shared" si="723"/>
        <v/>
      </c>
      <c r="W5797" s="59" t="str">
        <f t="shared" si="721"/>
        <v/>
      </c>
      <c r="X5797" s="59" t="str">
        <f t="shared" si="724"/>
        <v/>
      </c>
      <c r="AC5797" s="50">
        <f t="shared" si="725"/>
        <v>0</v>
      </c>
      <c r="AD5797" s="43">
        <f t="shared" si="726"/>
        <v>0</v>
      </c>
      <c r="AE5797" s="50">
        <f t="shared" si="727"/>
        <v>0</v>
      </c>
    </row>
    <row r="5798" spans="1:31">
      <c r="A5798" s="59" t="str">
        <f t="shared" si="722"/>
        <v/>
      </c>
      <c r="B5798" s="59" t="str">
        <f t="shared" si="728"/>
        <v/>
      </c>
      <c r="V5798" s="59" t="str">
        <f t="shared" si="723"/>
        <v/>
      </c>
      <c r="W5798" s="59" t="str">
        <f t="shared" si="721"/>
        <v/>
      </c>
      <c r="X5798" s="59" t="str">
        <f t="shared" si="724"/>
        <v/>
      </c>
      <c r="AC5798" s="50">
        <f t="shared" si="725"/>
        <v>0</v>
      </c>
      <c r="AD5798" s="43">
        <f t="shared" si="726"/>
        <v>0</v>
      </c>
      <c r="AE5798" s="50">
        <f t="shared" si="727"/>
        <v>0</v>
      </c>
    </row>
    <row r="5799" spans="1:31">
      <c r="A5799" s="59" t="str">
        <f t="shared" si="722"/>
        <v/>
      </c>
      <c r="B5799" s="59" t="str">
        <f t="shared" si="728"/>
        <v/>
      </c>
      <c r="V5799" s="59" t="str">
        <f t="shared" si="723"/>
        <v/>
      </c>
      <c r="W5799" s="59" t="str">
        <f t="shared" si="721"/>
        <v/>
      </c>
      <c r="X5799" s="59" t="str">
        <f t="shared" si="724"/>
        <v/>
      </c>
      <c r="AC5799" s="50">
        <f t="shared" si="725"/>
        <v>0</v>
      </c>
      <c r="AD5799" s="43">
        <f t="shared" si="726"/>
        <v>0</v>
      </c>
      <c r="AE5799" s="50">
        <f t="shared" si="727"/>
        <v>0</v>
      </c>
    </row>
    <row r="5800" spans="1:31">
      <c r="A5800" s="59" t="str">
        <f t="shared" si="722"/>
        <v/>
      </c>
      <c r="B5800" s="59" t="str">
        <f t="shared" si="728"/>
        <v/>
      </c>
      <c r="V5800" s="59" t="str">
        <f t="shared" si="723"/>
        <v/>
      </c>
      <c r="W5800" s="59" t="str">
        <f t="shared" si="721"/>
        <v/>
      </c>
      <c r="X5800" s="59" t="str">
        <f t="shared" si="724"/>
        <v/>
      </c>
      <c r="AC5800" s="50">
        <f t="shared" si="725"/>
        <v>0</v>
      </c>
      <c r="AD5800" s="43">
        <f t="shared" si="726"/>
        <v>0</v>
      </c>
      <c r="AE5800" s="50">
        <f t="shared" si="727"/>
        <v>0</v>
      </c>
    </row>
    <row r="5801" spans="1:31">
      <c r="A5801" s="59" t="str">
        <f t="shared" si="722"/>
        <v/>
      </c>
      <c r="B5801" s="59" t="str">
        <f t="shared" si="728"/>
        <v/>
      </c>
      <c r="V5801" s="59" t="str">
        <f t="shared" si="723"/>
        <v/>
      </c>
      <c r="W5801" s="59" t="str">
        <f t="shared" si="721"/>
        <v/>
      </c>
      <c r="X5801" s="59" t="str">
        <f t="shared" si="724"/>
        <v/>
      </c>
      <c r="AC5801" s="50">
        <f t="shared" si="725"/>
        <v>0</v>
      </c>
      <c r="AD5801" s="43">
        <f t="shared" si="726"/>
        <v>0</v>
      </c>
      <c r="AE5801" s="50">
        <f t="shared" si="727"/>
        <v>0</v>
      </c>
    </row>
    <row r="5802" spans="1:31">
      <c r="A5802" s="59" t="str">
        <f t="shared" si="722"/>
        <v/>
      </c>
      <c r="B5802" s="59" t="str">
        <f t="shared" si="728"/>
        <v/>
      </c>
      <c r="V5802" s="59" t="str">
        <f t="shared" si="723"/>
        <v/>
      </c>
      <c r="W5802" s="59" t="str">
        <f t="shared" si="721"/>
        <v/>
      </c>
      <c r="X5802" s="59" t="str">
        <f t="shared" si="724"/>
        <v/>
      </c>
      <c r="AC5802" s="50">
        <f t="shared" si="725"/>
        <v>0</v>
      </c>
      <c r="AD5802" s="43">
        <f t="shared" si="726"/>
        <v>0</v>
      </c>
      <c r="AE5802" s="50">
        <f t="shared" si="727"/>
        <v>0</v>
      </c>
    </row>
    <row r="5803" spans="1:31">
      <c r="A5803" s="59" t="str">
        <f t="shared" si="722"/>
        <v/>
      </c>
      <c r="B5803" s="59" t="str">
        <f t="shared" si="728"/>
        <v/>
      </c>
      <c r="V5803" s="59" t="str">
        <f t="shared" si="723"/>
        <v/>
      </c>
      <c r="W5803" s="59" t="str">
        <f t="shared" si="721"/>
        <v/>
      </c>
      <c r="X5803" s="59" t="str">
        <f t="shared" si="724"/>
        <v/>
      </c>
      <c r="AC5803" s="50">
        <f t="shared" si="725"/>
        <v>0</v>
      </c>
      <c r="AD5803" s="43">
        <f t="shared" si="726"/>
        <v>0</v>
      </c>
      <c r="AE5803" s="50">
        <f t="shared" si="727"/>
        <v>0</v>
      </c>
    </row>
    <row r="5804" spans="1:31">
      <c r="A5804" s="59" t="str">
        <f t="shared" si="722"/>
        <v/>
      </c>
      <c r="B5804" s="59" t="str">
        <f t="shared" si="728"/>
        <v/>
      </c>
      <c r="V5804" s="59" t="str">
        <f t="shared" si="723"/>
        <v/>
      </c>
      <c r="W5804" s="59" t="str">
        <f t="shared" si="721"/>
        <v/>
      </c>
      <c r="X5804" s="59" t="str">
        <f t="shared" si="724"/>
        <v/>
      </c>
      <c r="AC5804" s="50">
        <f t="shared" si="725"/>
        <v>0</v>
      </c>
      <c r="AD5804" s="43">
        <f t="shared" si="726"/>
        <v>0</v>
      </c>
      <c r="AE5804" s="50">
        <f t="shared" si="727"/>
        <v>0</v>
      </c>
    </row>
    <row r="5805" spans="1:31">
      <c r="A5805" s="59" t="str">
        <f t="shared" si="722"/>
        <v/>
      </c>
      <c r="B5805" s="59" t="str">
        <f t="shared" si="728"/>
        <v/>
      </c>
      <c r="V5805" s="59" t="str">
        <f t="shared" si="723"/>
        <v/>
      </c>
      <c r="W5805" s="59" t="str">
        <f t="shared" si="721"/>
        <v/>
      </c>
      <c r="X5805" s="59" t="str">
        <f t="shared" si="724"/>
        <v/>
      </c>
      <c r="AC5805" s="50">
        <f t="shared" si="725"/>
        <v>0</v>
      </c>
      <c r="AD5805" s="43">
        <f t="shared" si="726"/>
        <v>0</v>
      </c>
      <c r="AE5805" s="50">
        <f t="shared" si="727"/>
        <v>0</v>
      </c>
    </row>
    <row r="5806" spans="1:31">
      <c r="A5806" s="59" t="str">
        <f t="shared" si="722"/>
        <v/>
      </c>
      <c r="B5806" s="59" t="str">
        <f t="shared" si="728"/>
        <v/>
      </c>
      <c r="V5806" s="59" t="str">
        <f t="shared" si="723"/>
        <v/>
      </c>
      <c r="W5806" s="59" t="str">
        <f t="shared" si="721"/>
        <v/>
      </c>
      <c r="X5806" s="59" t="str">
        <f t="shared" si="724"/>
        <v/>
      </c>
      <c r="AC5806" s="50">
        <f t="shared" si="725"/>
        <v>0</v>
      </c>
      <c r="AD5806" s="43">
        <f t="shared" si="726"/>
        <v>0</v>
      </c>
      <c r="AE5806" s="50">
        <f t="shared" si="727"/>
        <v>0</v>
      </c>
    </row>
    <row r="5807" spans="1:31">
      <c r="A5807" s="59" t="str">
        <f t="shared" si="722"/>
        <v/>
      </c>
      <c r="B5807" s="59" t="str">
        <f t="shared" si="728"/>
        <v/>
      </c>
      <c r="V5807" s="59" t="str">
        <f t="shared" si="723"/>
        <v/>
      </c>
      <c r="W5807" s="59" t="str">
        <f t="shared" si="721"/>
        <v/>
      </c>
      <c r="X5807" s="59" t="str">
        <f t="shared" si="724"/>
        <v/>
      </c>
      <c r="AC5807" s="50">
        <f t="shared" si="725"/>
        <v>0</v>
      </c>
      <c r="AD5807" s="43">
        <f t="shared" si="726"/>
        <v>0</v>
      </c>
      <c r="AE5807" s="50">
        <f t="shared" si="727"/>
        <v>0</v>
      </c>
    </row>
    <row r="5808" spans="1:31">
      <c r="A5808" s="59" t="str">
        <f t="shared" si="722"/>
        <v/>
      </c>
      <c r="B5808" s="59" t="str">
        <f t="shared" si="728"/>
        <v/>
      </c>
      <c r="V5808" s="59" t="str">
        <f t="shared" si="723"/>
        <v/>
      </c>
      <c r="W5808" s="59" t="str">
        <f t="shared" si="721"/>
        <v/>
      </c>
      <c r="X5808" s="59" t="str">
        <f t="shared" si="724"/>
        <v/>
      </c>
      <c r="AC5808" s="50">
        <f t="shared" si="725"/>
        <v>0</v>
      </c>
      <c r="AD5808" s="43">
        <f t="shared" si="726"/>
        <v>0</v>
      </c>
      <c r="AE5808" s="50">
        <f t="shared" si="727"/>
        <v>0</v>
      </c>
    </row>
    <row r="5809" spans="1:31">
      <c r="A5809" s="59" t="str">
        <f t="shared" si="722"/>
        <v/>
      </c>
      <c r="B5809" s="59" t="str">
        <f t="shared" si="728"/>
        <v/>
      </c>
      <c r="V5809" s="59" t="str">
        <f t="shared" si="723"/>
        <v/>
      </c>
      <c r="W5809" s="59" t="str">
        <f t="shared" si="721"/>
        <v/>
      </c>
      <c r="X5809" s="59" t="str">
        <f t="shared" si="724"/>
        <v/>
      </c>
      <c r="AC5809" s="50">
        <f t="shared" si="725"/>
        <v>0</v>
      </c>
      <c r="AD5809" s="43">
        <f t="shared" si="726"/>
        <v>0</v>
      </c>
      <c r="AE5809" s="50">
        <f t="shared" si="727"/>
        <v>0</v>
      </c>
    </row>
    <row r="5810" spans="1:31">
      <c r="A5810" s="59" t="str">
        <f t="shared" si="722"/>
        <v/>
      </c>
      <c r="B5810" s="59" t="str">
        <f t="shared" si="728"/>
        <v/>
      </c>
      <c r="V5810" s="59" t="str">
        <f t="shared" si="723"/>
        <v/>
      </c>
      <c r="W5810" s="59" t="str">
        <f t="shared" si="721"/>
        <v/>
      </c>
      <c r="X5810" s="59" t="str">
        <f t="shared" si="724"/>
        <v/>
      </c>
      <c r="AC5810" s="50">
        <f t="shared" si="725"/>
        <v>0</v>
      </c>
      <c r="AD5810" s="43">
        <f t="shared" si="726"/>
        <v>0</v>
      </c>
      <c r="AE5810" s="50">
        <f t="shared" si="727"/>
        <v>0</v>
      </c>
    </row>
    <row r="5811" spans="1:31">
      <c r="A5811" s="59" t="str">
        <f t="shared" si="722"/>
        <v/>
      </c>
      <c r="B5811" s="59" t="str">
        <f t="shared" si="728"/>
        <v/>
      </c>
      <c r="V5811" s="59" t="str">
        <f t="shared" si="723"/>
        <v/>
      </c>
      <c r="W5811" s="59" t="str">
        <f t="shared" si="721"/>
        <v/>
      </c>
      <c r="X5811" s="59" t="str">
        <f t="shared" si="724"/>
        <v/>
      </c>
      <c r="AC5811" s="50">
        <f t="shared" si="725"/>
        <v>0</v>
      </c>
      <c r="AD5811" s="43">
        <f t="shared" si="726"/>
        <v>0</v>
      </c>
      <c r="AE5811" s="50">
        <f t="shared" si="727"/>
        <v>0</v>
      </c>
    </row>
    <row r="5812" spans="1:31">
      <c r="A5812" s="59" t="str">
        <f t="shared" si="722"/>
        <v/>
      </c>
      <c r="B5812" s="59" t="str">
        <f t="shared" si="728"/>
        <v/>
      </c>
      <c r="V5812" s="59" t="str">
        <f t="shared" si="723"/>
        <v/>
      </c>
      <c r="W5812" s="59" t="str">
        <f t="shared" si="721"/>
        <v/>
      </c>
      <c r="X5812" s="59" t="str">
        <f t="shared" si="724"/>
        <v/>
      </c>
      <c r="AC5812" s="50">
        <f t="shared" si="725"/>
        <v>0</v>
      </c>
      <c r="AD5812" s="43">
        <f t="shared" si="726"/>
        <v>0</v>
      </c>
      <c r="AE5812" s="50">
        <f t="shared" si="727"/>
        <v>0</v>
      </c>
    </row>
    <row r="5813" spans="1:31">
      <c r="A5813" s="59" t="str">
        <f t="shared" si="722"/>
        <v/>
      </c>
      <c r="B5813" s="59" t="str">
        <f t="shared" si="728"/>
        <v/>
      </c>
      <c r="V5813" s="59" t="str">
        <f t="shared" si="723"/>
        <v/>
      </c>
      <c r="W5813" s="59" t="str">
        <f t="shared" si="721"/>
        <v/>
      </c>
      <c r="X5813" s="59" t="str">
        <f t="shared" si="724"/>
        <v/>
      </c>
      <c r="AC5813" s="50">
        <f t="shared" si="725"/>
        <v>0</v>
      </c>
      <c r="AD5813" s="43">
        <f t="shared" si="726"/>
        <v>0</v>
      </c>
      <c r="AE5813" s="50">
        <f t="shared" si="727"/>
        <v>0</v>
      </c>
    </row>
    <row r="5814" spans="1:31">
      <c r="A5814" s="59" t="str">
        <f t="shared" si="722"/>
        <v/>
      </c>
      <c r="B5814" s="59" t="str">
        <f t="shared" si="728"/>
        <v/>
      </c>
      <c r="V5814" s="59" t="str">
        <f t="shared" si="723"/>
        <v/>
      </c>
      <c r="W5814" s="59" t="str">
        <f t="shared" si="721"/>
        <v/>
      </c>
      <c r="X5814" s="59" t="str">
        <f t="shared" si="724"/>
        <v/>
      </c>
      <c r="AC5814" s="50">
        <f t="shared" si="725"/>
        <v>0</v>
      </c>
      <c r="AD5814" s="43">
        <f t="shared" si="726"/>
        <v>0</v>
      </c>
      <c r="AE5814" s="50">
        <f t="shared" si="727"/>
        <v>0</v>
      </c>
    </row>
    <row r="5815" spans="1:31">
      <c r="A5815" s="59" t="str">
        <f t="shared" si="722"/>
        <v/>
      </c>
      <c r="B5815" s="59" t="str">
        <f t="shared" si="728"/>
        <v/>
      </c>
      <c r="V5815" s="59" t="str">
        <f t="shared" si="723"/>
        <v/>
      </c>
      <c r="W5815" s="59" t="str">
        <f t="shared" si="721"/>
        <v/>
      </c>
      <c r="X5815" s="59" t="str">
        <f t="shared" si="724"/>
        <v/>
      </c>
      <c r="AC5815" s="50">
        <f t="shared" si="725"/>
        <v>0</v>
      </c>
      <c r="AD5815" s="43">
        <f t="shared" si="726"/>
        <v>0</v>
      </c>
      <c r="AE5815" s="50">
        <f t="shared" si="727"/>
        <v>0</v>
      </c>
    </row>
    <row r="5816" spans="1:31">
      <c r="A5816" s="59" t="str">
        <f t="shared" si="722"/>
        <v/>
      </c>
      <c r="B5816" s="59" t="str">
        <f t="shared" si="728"/>
        <v/>
      </c>
      <c r="V5816" s="59" t="str">
        <f t="shared" si="723"/>
        <v/>
      </c>
      <c r="W5816" s="59" t="str">
        <f t="shared" si="721"/>
        <v/>
      </c>
      <c r="X5816" s="59" t="str">
        <f t="shared" si="724"/>
        <v/>
      </c>
      <c r="AC5816" s="50">
        <f t="shared" si="725"/>
        <v>0</v>
      </c>
      <c r="AD5816" s="43">
        <f t="shared" si="726"/>
        <v>0</v>
      </c>
      <c r="AE5816" s="50">
        <f t="shared" si="727"/>
        <v>0</v>
      </c>
    </row>
    <row r="5817" spans="1:31">
      <c r="A5817" s="59" t="str">
        <f t="shared" si="722"/>
        <v/>
      </c>
      <c r="B5817" s="59" t="str">
        <f t="shared" si="728"/>
        <v/>
      </c>
      <c r="V5817" s="59" t="str">
        <f t="shared" si="723"/>
        <v/>
      </c>
      <c r="W5817" s="59" t="str">
        <f t="shared" si="721"/>
        <v/>
      </c>
      <c r="X5817" s="59" t="str">
        <f t="shared" si="724"/>
        <v/>
      </c>
      <c r="AC5817" s="50">
        <f t="shared" si="725"/>
        <v>0</v>
      </c>
      <c r="AD5817" s="43">
        <f t="shared" si="726"/>
        <v>0</v>
      </c>
      <c r="AE5817" s="50">
        <f t="shared" si="727"/>
        <v>0</v>
      </c>
    </row>
    <row r="5818" spans="1:31">
      <c r="A5818" s="59" t="str">
        <f t="shared" si="722"/>
        <v/>
      </c>
      <c r="B5818" s="59" t="str">
        <f t="shared" si="728"/>
        <v/>
      </c>
      <c r="V5818" s="59" t="str">
        <f t="shared" si="723"/>
        <v/>
      </c>
      <c r="W5818" s="59" t="str">
        <f t="shared" si="721"/>
        <v/>
      </c>
      <c r="X5818" s="59" t="str">
        <f t="shared" si="724"/>
        <v/>
      </c>
      <c r="AC5818" s="50">
        <f t="shared" si="725"/>
        <v>0</v>
      </c>
      <c r="AD5818" s="43">
        <f t="shared" si="726"/>
        <v>0</v>
      </c>
      <c r="AE5818" s="50">
        <f t="shared" si="727"/>
        <v>0</v>
      </c>
    </row>
    <row r="5819" spans="1:31">
      <c r="A5819" s="59" t="str">
        <f t="shared" si="722"/>
        <v/>
      </c>
      <c r="B5819" s="59" t="str">
        <f t="shared" si="728"/>
        <v/>
      </c>
      <c r="V5819" s="59" t="str">
        <f t="shared" si="723"/>
        <v/>
      </c>
      <c r="W5819" s="59" t="str">
        <f t="shared" si="721"/>
        <v/>
      </c>
      <c r="X5819" s="59" t="str">
        <f t="shared" si="724"/>
        <v/>
      </c>
      <c r="AC5819" s="50">
        <f t="shared" si="725"/>
        <v>0</v>
      </c>
      <c r="AD5819" s="43">
        <f t="shared" si="726"/>
        <v>0</v>
      </c>
      <c r="AE5819" s="50">
        <f t="shared" si="727"/>
        <v>0</v>
      </c>
    </row>
    <row r="5820" spans="1:31">
      <c r="A5820" s="59" t="str">
        <f t="shared" si="722"/>
        <v/>
      </c>
      <c r="B5820" s="59" t="str">
        <f t="shared" si="728"/>
        <v/>
      </c>
      <c r="V5820" s="59" t="str">
        <f t="shared" si="723"/>
        <v/>
      </c>
      <c r="W5820" s="59" t="str">
        <f t="shared" si="721"/>
        <v/>
      </c>
      <c r="X5820" s="59" t="str">
        <f t="shared" si="724"/>
        <v/>
      </c>
      <c r="AC5820" s="50">
        <f t="shared" si="725"/>
        <v>0</v>
      </c>
      <c r="AD5820" s="43">
        <f t="shared" si="726"/>
        <v>0</v>
      </c>
      <c r="AE5820" s="50">
        <f t="shared" si="727"/>
        <v>0</v>
      </c>
    </row>
    <row r="5821" spans="1:31">
      <c r="A5821" s="59" t="str">
        <f t="shared" si="722"/>
        <v/>
      </c>
      <c r="B5821" s="59" t="str">
        <f t="shared" si="728"/>
        <v/>
      </c>
      <c r="V5821" s="59" t="str">
        <f t="shared" si="723"/>
        <v/>
      </c>
      <c r="W5821" s="59" t="str">
        <f t="shared" si="721"/>
        <v/>
      </c>
      <c r="X5821" s="59" t="str">
        <f t="shared" si="724"/>
        <v/>
      </c>
      <c r="AC5821" s="50">
        <f t="shared" si="725"/>
        <v>0</v>
      </c>
      <c r="AD5821" s="43">
        <f t="shared" si="726"/>
        <v>0</v>
      </c>
      <c r="AE5821" s="50">
        <f t="shared" si="727"/>
        <v>0</v>
      </c>
    </row>
    <row r="5822" spans="1:31">
      <c r="A5822" s="59" t="str">
        <f t="shared" si="722"/>
        <v/>
      </c>
      <c r="B5822" s="59" t="str">
        <f t="shared" si="728"/>
        <v/>
      </c>
      <c r="V5822" s="59" t="str">
        <f t="shared" si="723"/>
        <v/>
      </c>
      <c r="W5822" s="59" t="str">
        <f t="shared" si="721"/>
        <v/>
      </c>
      <c r="X5822" s="59" t="str">
        <f t="shared" si="724"/>
        <v/>
      </c>
      <c r="AC5822" s="50">
        <f t="shared" si="725"/>
        <v>0</v>
      </c>
      <c r="AD5822" s="43">
        <f t="shared" si="726"/>
        <v>0</v>
      </c>
      <c r="AE5822" s="50">
        <f t="shared" si="727"/>
        <v>0</v>
      </c>
    </row>
    <row r="5823" spans="1:31">
      <c r="A5823" s="59" t="str">
        <f t="shared" si="722"/>
        <v/>
      </c>
      <c r="B5823" s="59" t="str">
        <f t="shared" si="728"/>
        <v/>
      </c>
      <c r="V5823" s="59" t="str">
        <f t="shared" si="723"/>
        <v/>
      </c>
      <c r="W5823" s="59" t="str">
        <f t="shared" si="721"/>
        <v/>
      </c>
      <c r="X5823" s="59" t="str">
        <f t="shared" si="724"/>
        <v/>
      </c>
      <c r="AC5823" s="50">
        <f t="shared" si="725"/>
        <v>0</v>
      </c>
      <c r="AD5823" s="43">
        <f t="shared" si="726"/>
        <v>0</v>
      </c>
      <c r="AE5823" s="50">
        <f t="shared" si="727"/>
        <v>0</v>
      </c>
    </row>
    <row r="5824" spans="1:31">
      <c r="A5824" s="59" t="str">
        <f t="shared" si="722"/>
        <v/>
      </c>
      <c r="B5824" s="59" t="str">
        <f t="shared" si="728"/>
        <v/>
      </c>
      <c r="V5824" s="59" t="str">
        <f t="shared" si="723"/>
        <v/>
      </c>
      <c r="W5824" s="59" t="str">
        <f t="shared" si="721"/>
        <v/>
      </c>
      <c r="X5824" s="59" t="str">
        <f t="shared" si="724"/>
        <v/>
      </c>
      <c r="AC5824" s="50">
        <f t="shared" si="725"/>
        <v>0</v>
      </c>
      <c r="AD5824" s="43">
        <f t="shared" si="726"/>
        <v>0</v>
      </c>
      <c r="AE5824" s="50">
        <f t="shared" si="727"/>
        <v>0</v>
      </c>
    </row>
    <row r="5825" spans="1:31">
      <c r="A5825" s="59" t="str">
        <f t="shared" si="722"/>
        <v/>
      </c>
      <c r="B5825" s="59" t="str">
        <f t="shared" si="728"/>
        <v/>
      </c>
      <c r="V5825" s="59" t="str">
        <f t="shared" si="723"/>
        <v/>
      </c>
      <c r="W5825" s="59" t="str">
        <f t="shared" si="721"/>
        <v/>
      </c>
      <c r="X5825" s="59" t="str">
        <f t="shared" si="724"/>
        <v/>
      </c>
      <c r="AC5825" s="50">
        <f t="shared" si="725"/>
        <v>0</v>
      </c>
      <c r="AD5825" s="43">
        <f t="shared" si="726"/>
        <v>0</v>
      </c>
      <c r="AE5825" s="50">
        <f t="shared" si="727"/>
        <v>0</v>
      </c>
    </row>
    <row r="5826" spans="1:31">
      <c r="A5826" s="59" t="str">
        <f t="shared" si="722"/>
        <v/>
      </c>
      <c r="B5826" s="59" t="str">
        <f t="shared" si="728"/>
        <v/>
      </c>
      <c r="V5826" s="59" t="str">
        <f t="shared" si="723"/>
        <v/>
      </c>
      <c r="W5826" s="59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59" t="str">
        <f t="shared" si="724"/>
        <v/>
      </c>
      <c r="AC5826" s="50">
        <f t="shared" si="725"/>
        <v>0</v>
      </c>
      <c r="AD5826" s="43">
        <f t="shared" si="726"/>
        <v>0</v>
      </c>
      <c r="AE5826" s="50">
        <f t="shared" si="727"/>
        <v>0</v>
      </c>
    </row>
    <row r="5827" spans="1:31">
      <c r="A5827" s="59" t="str">
        <f t="shared" ref="A5827:A5890" si="730">IF(G5827&amp;Q5827&lt;&gt;"",W5827&amp;Q5827,"")</f>
        <v/>
      </c>
      <c r="B5827" s="59" t="str">
        <f t="shared" si="728"/>
        <v/>
      </c>
      <c r="V5827" s="59" t="str">
        <f t="shared" ref="V5827:V5890" si="731">W5827&amp;H5827</f>
        <v/>
      </c>
      <c r="W5827" s="59" t="str">
        <f t="shared" si="729"/>
        <v/>
      </c>
      <c r="X5827" s="59" t="str">
        <f t="shared" ref="X5827:X5890" si="732">IF(A5827&lt;&gt;"",IFERROR(IF(FIND(" ",G5827)&gt;=1,MID(G5827,FIND(" ",G5827)+1,LEN(G5827)),""),""),"")</f>
        <v/>
      </c>
      <c r="AC5827" s="50">
        <f t="shared" ref="AC5827:AC5890" si="733">IFERROR(VALUE(MID($C5827,1,2)),0)</f>
        <v>0</v>
      </c>
      <c r="AD5827" s="43">
        <f t="shared" ref="AD5827:AD5890" si="734">IFERROR(VALUE(MID($C5827,4,3)),0)</f>
        <v>0</v>
      </c>
      <c r="AE5827" s="50">
        <f t="shared" ref="AE5827:AE5890" si="735">VALUE(RIGHT("00"&amp;AC5827,2)&amp;RIGHT("000"&amp;AD5827,3))</f>
        <v>0</v>
      </c>
    </row>
    <row r="5828" spans="1:31">
      <c r="A5828" s="59" t="str">
        <f t="shared" si="730"/>
        <v/>
      </c>
      <c r="B5828" s="59" t="str">
        <f t="shared" si="728"/>
        <v/>
      </c>
      <c r="V5828" s="59" t="str">
        <f t="shared" si="731"/>
        <v/>
      </c>
      <c r="W5828" s="59" t="str">
        <f t="shared" si="729"/>
        <v/>
      </c>
      <c r="X5828" s="59" t="str">
        <f t="shared" si="732"/>
        <v/>
      </c>
      <c r="AC5828" s="50">
        <f t="shared" si="733"/>
        <v>0</v>
      </c>
      <c r="AD5828" s="43">
        <f t="shared" si="734"/>
        <v>0</v>
      </c>
      <c r="AE5828" s="50">
        <f t="shared" si="735"/>
        <v>0</v>
      </c>
    </row>
    <row r="5829" spans="1:31">
      <c r="A5829" s="59" t="str">
        <f t="shared" si="730"/>
        <v/>
      </c>
      <c r="B5829" s="59" t="str">
        <f t="shared" si="728"/>
        <v/>
      </c>
      <c r="V5829" s="59" t="str">
        <f t="shared" si="731"/>
        <v/>
      </c>
      <c r="W5829" s="59" t="str">
        <f t="shared" si="729"/>
        <v/>
      </c>
      <c r="X5829" s="59" t="str">
        <f t="shared" si="732"/>
        <v/>
      </c>
      <c r="AC5829" s="50">
        <f t="shared" si="733"/>
        <v>0</v>
      </c>
      <c r="AD5829" s="43">
        <f t="shared" si="734"/>
        <v>0</v>
      </c>
      <c r="AE5829" s="50">
        <f t="shared" si="735"/>
        <v>0</v>
      </c>
    </row>
    <row r="5830" spans="1:31">
      <c r="A5830" s="59" t="str">
        <f t="shared" si="730"/>
        <v/>
      </c>
      <c r="B5830" s="59" t="str">
        <f t="shared" si="728"/>
        <v/>
      </c>
      <c r="V5830" s="59" t="str">
        <f t="shared" si="731"/>
        <v/>
      </c>
      <c r="W5830" s="59" t="str">
        <f t="shared" si="729"/>
        <v/>
      </c>
      <c r="X5830" s="59" t="str">
        <f t="shared" si="732"/>
        <v/>
      </c>
      <c r="AC5830" s="50">
        <f t="shared" si="733"/>
        <v>0</v>
      </c>
      <c r="AD5830" s="43">
        <f t="shared" si="734"/>
        <v>0</v>
      </c>
      <c r="AE5830" s="50">
        <f t="shared" si="735"/>
        <v>0</v>
      </c>
    </row>
    <row r="5831" spans="1:31">
      <c r="A5831" s="59" t="str">
        <f t="shared" si="730"/>
        <v/>
      </c>
      <c r="B5831" s="59" t="str">
        <f t="shared" si="728"/>
        <v/>
      </c>
      <c r="V5831" s="59" t="str">
        <f t="shared" si="731"/>
        <v/>
      </c>
      <c r="W5831" s="59" t="str">
        <f t="shared" si="729"/>
        <v/>
      </c>
      <c r="X5831" s="59" t="str">
        <f t="shared" si="732"/>
        <v/>
      </c>
      <c r="AC5831" s="50">
        <f t="shared" si="733"/>
        <v>0</v>
      </c>
      <c r="AD5831" s="43">
        <f t="shared" si="734"/>
        <v>0</v>
      </c>
      <c r="AE5831" s="50">
        <f t="shared" si="735"/>
        <v>0</v>
      </c>
    </row>
    <row r="5832" spans="1:31">
      <c r="A5832" s="59" t="str">
        <f t="shared" si="730"/>
        <v/>
      </c>
      <c r="B5832" s="59" t="str">
        <f t="shared" si="728"/>
        <v/>
      </c>
      <c r="V5832" s="59" t="str">
        <f t="shared" si="731"/>
        <v/>
      </c>
      <c r="W5832" s="59" t="str">
        <f t="shared" si="729"/>
        <v/>
      </c>
      <c r="X5832" s="59" t="str">
        <f t="shared" si="732"/>
        <v/>
      </c>
      <c r="AC5832" s="50">
        <f t="shared" si="733"/>
        <v>0</v>
      </c>
      <c r="AD5832" s="43">
        <f t="shared" si="734"/>
        <v>0</v>
      </c>
      <c r="AE5832" s="50">
        <f t="shared" si="735"/>
        <v>0</v>
      </c>
    </row>
    <row r="5833" spans="1:31">
      <c r="A5833" s="59" t="str">
        <f t="shared" si="730"/>
        <v/>
      </c>
      <c r="B5833" s="59" t="str">
        <f t="shared" si="728"/>
        <v/>
      </c>
      <c r="V5833" s="59" t="str">
        <f t="shared" si="731"/>
        <v/>
      </c>
      <c r="W5833" s="59" t="str">
        <f t="shared" si="729"/>
        <v/>
      </c>
      <c r="X5833" s="59" t="str">
        <f t="shared" si="732"/>
        <v/>
      </c>
      <c r="AC5833" s="50">
        <f t="shared" si="733"/>
        <v>0</v>
      </c>
      <c r="AD5833" s="43">
        <f t="shared" si="734"/>
        <v>0</v>
      </c>
      <c r="AE5833" s="50">
        <f t="shared" si="735"/>
        <v>0</v>
      </c>
    </row>
    <row r="5834" spans="1:31">
      <c r="A5834" s="59" t="str">
        <f t="shared" si="730"/>
        <v/>
      </c>
      <c r="B5834" s="59" t="str">
        <f t="shared" si="728"/>
        <v/>
      </c>
      <c r="V5834" s="59" t="str">
        <f t="shared" si="731"/>
        <v/>
      </c>
      <c r="W5834" s="59" t="str">
        <f t="shared" si="729"/>
        <v/>
      </c>
      <c r="X5834" s="59" t="str">
        <f t="shared" si="732"/>
        <v/>
      </c>
      <c r="AC5834" s="50">
        <f t="shared" si="733"/>
        <v>0</v>
      </c>
      <c r="AD5834" s="43">
        <f t="shared" si="734"/>
        <v>0</v>
      </c>
      <c r="AE5834" s="50">
        <f t="shared" si="735"/>
        <v>0</v>
      </c>
    </row>
    <row r="5835" spans="1:31">
      <c r="A5835" s="59" t="str">
        <f t="shared" si="730"/>
        <v/>
      </c>
      <c r="B5835" s="59" t="str">
        <f t="shared" si="728"/>
        <v/>
      </c>
      <c r="V5835" s="59" t="str">
        <f t="shared" si="731"/>
        <v/>
      </c>
      <c r="W5835" s="59" t="str">
        <f t="shared" si="729"/>
        <v/>
      </c>
      <c r="X5835" s="59" t="str">
        <f t="shared" si="732"/>
        <v/>
      </c>
      <c r="AC5835" s="50">
        <f t="shared" si="733"/>
        <v>0</v>
      </c>
      <c r="AD5835" s="43">
        <f t="shared" si="734"/>
        <v>0</v>
      </c>
      <c r="AE5835" s="50">
        <f t="shared" si="735"/>
        <v>0</v>
      </c>
    </row>
    <row r="5836" spans="1:31">
      <c r="A5836" s="59" t="str">
        <f t="shared" si="730"/>
        <v/>
      </c>
      <c r="B5836" s="59" t="str">
        <f t="shared" si="728"/>
        <v/>
      </c>
      <c r="V5836" s="59" t="str">
        <f t="shared" si="731"/>
        <v/>
      </c>
      <c r="W5836" s="59" t="str">
        <f t="shared" si="729"/>
        <v/>
      </c>
      <c r="X5836" s="59" t="str">
        <f t="shared" si="732"/>
        <v/>
      </c>
      <c r="AC5836" s="50">
        <f t="shared" si="733"/>
        <v>0</v>
      </c>
      <c r="AD5836" s="43">
        <f t="shared" si="734"/>
        <v>0</v>
      </c>
      <c r="AE5836" s="50">
        <f t="shared" si="735"/>
        <v>0</v>
      </c>
    </row>
    <row r="5837" spans="1:31">
      <c r="A5837" s="59" t="str">
        <f t="shared" si="730"/>
        <v/>
      </c>
      <c r="B5837" s="59" t="str">
        <f t="shared" si="728"/>
        <v/>
      </c>
      <c r="V5837" s="59" t="str">
        <f t="shared" si="731"/>
        <v/>
      </c>
      <c r="W5837" s="59" t="str">
        <f t="shared" si="729"/>
        <v/>
      </c>
      <c r="X5837" s="59" t="str">
        <f t="shared" si="732"/>
        <v/>
      </c>
      <c r="AC5837" s="50">
        <f t="shared" si="733"/>
        <v>0</v>
      </c>
      <c r="AD5837" s="43">
        <f t="shared" si="734"/>
        <v>0</v>
      </c>
      <c r="AE5837" s="50">
        <f t="shared" si="735"/>
        <v>0</v>
      </c>
    </row>
    <row r="5838" spans="1:31">
      <c r="A5838" s="59" t="str">
        <f t="shared" si="730"/>
        <v/>
      </c>
      <c r="B5838" s="59" t="str">
        <f t="shared" si="728"/>
        <v/>
      </c>
      <c r="V5838" s="59" t="str">
        <f t="shared" si="731"/>
        <v/>
      </c>
      <c r="W5838" s="59" t="str">
        <f t="shared" si="729"/>
        <v/>
      </c>
      <c r="X5838" s="59" t="str">
        <f t="shared" si="732"/>
        <v/>
      </c>
      <c r="AC5838" s="50">
        <f t="shared" si="733"/>
        <v>0</v>
      </c>
      <c r="AD5838" s="43">
        <f t="shared" si="734"/>
        <v>0</v>
      </c>
      <c r="AE5838" s="50">
        <f t="shared" si="735"/>
        <v>0</v>
      </c>
    </row>
    <row r="5839" spans="1:31">
      <c r="A5839" s="59" t="str">
        <f t="shared" si="730"/>
        <v/>
      </c>
      <c r="B5839" s="59" t="str">
        <f t="shared" si="728"/>
        <v/>
      </c>
      <c r="V5839" s="59" t="str">
        <f t="shared" si="731"/>
        <v/>
      </c>
      <c r="W5839" s="59" t="str">
        <f t="shared" si="729"/>
        <v/>
      </c>
      <c r="X5839" s="59" t="str">
        <f t="shared" si="732"/>
        <v/>
      </c>
      <c r="AC5839" s="50">
        <f t="shared" si="733"/>
        <v>0</v>
      </c>
      <c r="AD5839" s="43">
        <f t="shared" si="734"/>
        <v>0</v>
      </c>
      <c r="AE5839" s="50">
        <f t="shared" si="735"/>
        <v>0</v>
      </c>
    </row>
    <row r="5840" spans="1:31">
      <c r="A5840" s="59" t="str">
        <f t="shared" si="730"/>
        <v/>
      </c>
      <c r="B5840" s="59" t="str">
        <f t="shared" si="728"/>
        <v/>
      </c>
      <c r="V5840" s="59" t="str">
        <f t="shared" si="731"/>
        <v/>
      </c>
      <c r="W5840" s="59" t="str">
        <f t="shared" si="729"/>
        <v/>
      </c>
      <c r="X5840" s="59" t="str">
        <f t="shared" si="732"/>
        <v/>
      </c>
      <c r="AC5840" s="50">
        <f t="shared" si="733"/>
        <v>0</v>
      </c>
      <c r="AD5840" s="43">
        <f t="shared" si="734"/>
        <v>0</v>
      </c>
      <c r="AE5840" s="50">
        <f t="shared" si="735"/>
        <v>0</v>
      </c>
    </row>
    <row r="5841" spans="1:31">
      <c r="A5841" s="59" t="str">
        <f t="shared" si="730"/>
        <v/>
      </c>
      <c r="B5841" s="59" t="str">
        <f t="shared" si="728"/>
        <v/>
      </c>
      <c r="V5841" s="59" t="str">
        <f t="shared" si="731"/>
        <v/>
      </c>
      <c r="W5841" s="59" t="str">
        <f t="shared" si="729"/>
        <v/>
      </c>
      <c r="X5841" s="59" t="str">
        <f t="shared" si="732"/>
        <v/>
      </c>
      <c r="AC5841" s="50">
        <f t="shared" si="733"/>
        <v>0</v>
      </c>
      <c r="AD5841" s="43">
        <f t="shared" si="734"/>
        <v>0</v>
      </c>
      <c r="AE5841" s="50">
        <f t="shared" si="735"/>
        <v>0</v>
      </c>
    </row>
    <row r="5842" spans="1:31">
      <c r="A5842" s="59" t="str">
        <f t="shared" si="730"/>
        <v/>
      </c>
      <c r="B5842" s="59" t="str">
        <f t="shared" si="728"/>
        <v/>
      </c>
      <c r="V5842" s="59" t="str">
        <f t="shared" si="731"/>
        <v/>
      </c>
      <c r="W5842" s="59" t="str">
        <f t="shared" si="729"/>
        <v/>
      </c>
      <c r="X5842" s="59" t="str">
        <f t="shared" si="732"/>
        <v/>
      </c>
      <c r="AC5842" s="50">
        <f t="shared" si="733"/>
        <v>0</v>
      </c>
      <c r="AD5842" s="43">
        <f t="shared" si="734"/>
        <v>0</v>
      </c>
      <c r="AE5842" s="50">
        <f t="shared" si="735"/>
        <v>0</v>
      </c>
    </row>
    <row r="5843" spans="1:31">
      <c r="A5843" s="59" t="str">
        <f t="shared" si="730"/>
        <v/>
      </c>
      <c r="B5843" s="59" t="str">
        <f t="shared" si="728"/>
        <v/>
      </c>
      <c r="V5843" s="59" t="str">
        <f t="shared" si="731"/>
        <v/>
      </c>
      <c r="W5843" s="59" t="str">
        <f t="shared" si="729"/>
        <v/>
      </c>
      <c r="X5843" s="59" t="str">
        <f t="shared" si="732"/>
        <v/>
      </c>
      <c r="AC5843" s="50">
        <f t="shared" si="733"/>
        <v>0</v>
      </c>
      <c r="AD5843" s="43">
        <f t="shared" si="734"/>
        <v>0</v>
      </c>
      <c r="AE5843" s="50">
        <f t="shared" si="735"/>
        <v>0</v>
      </c>
    </row>
    <row r="5844" spans="1:31">
      <c r="A5844" s="59" t="str">
        <f t="shared" si="730"/>
        <v/>
      </c>
      <c r="B5844" s="59" t="str">
        <f t="shared" si="728"/>
        <v/>
      </c>
      <c r="V5844" s="59" t="str">
        <f t="shared" si="731"/>
        <v/>
      </c>
      <c r="W5844" s="59" t="str">
        <f t="shared" si="729"/>
        <v/>
      </c>
      <c r="X5844" s="59" t="str">
        <f t="shared" si="732"/>
        <v/>
      </c>
      <c r="AC5844" s="50">
        <f t="shared" si="733"/>
        <v>0</v>
      </c>
      <c r="AD5844" s="43">
        <f t="shared" si="734"/>
        <v>0</v>
      </c>
      <c r="AE5844" s="50">
        <f t="shared" si="735"/>
        <v>0</v>
      </c>
    </row>
    <row r="5845" spans="1:31">
      <c r="A5845" s="59" t="str">
        <f t="shared" si="730"/>
        <v/>
      </c>
      <c r="B5845" s="59" t="str">
        <f t="shared" si="728"/>
        <v/>
      </c>
      <c r="V5845" s="59" t="str">
        <f t="shared" si="731"/>
        <v/>
      </c>
      <c r="W5845" s="59" t="str">
        <f t="shared" si="729"/>
        <v/>
      </c>
      <c r="X5845" s="59" t="str">
        <f t="shared" si="732"/>
        <v/>
      </c>
      <c r="AC5845" s="50">
        <f t="shared" si="733"/>
        <v>0</v>
      </c>
      <c r="AD5845" s="43">
        <f t="shared" si="734"/>
        <v>0</v>
      </c>
      <c r="AE5845" s="50">
        <f t="shared" si="735"/>
        <v>0</v>
      </c>
    </row>
    <row r="5846" spans="1:31">
      <c r="A5846" s="59" t="str">
        <f t="shared" si="730"/>
        <v/>
      </c>
      <c r="B5846" s="59" t="str">
        <f t="shared" si="728"/>
        <v/>
      </c>
      <c r="V5846" s="59" t="str">
        <f t="shared" si="731"/>
        <v/>
      </c>
      <c r="W5846" s="59" t="str">
        <f t="shared" si="729"/>
        <v/>
      </c>
      <c r="X5846" s="59" t="str">
        <f t="shared" si="732"/>
        <v/>
      </c>
      <c r="AC5846" s="50">
        <f t="shared" si="733"/>
        <v>0</v>
      </c>
      <c r="AD5846" s="43">
        <f t="shared" si="734"/>
        <v>0</v>
      </c>
      <c r="AE5846" s="50">
        <f t="shared" si="735"/>
        <v>0</v>
      </c>
    </row>
    <row r="5847" spans="1:31">
      <c r="A5847" s="59" t="str">
        <f t="shared" si="730"/>
        <v/>
      </c>
      <c r="B5847" s="59" t="str">
        <f t="shared" si="728"/>
        <v/>
      </c>
      <c r="V5847" s="59" t="str">
        <f t="shared" si="731"/>
        <v/>
      </c>
      <c r="W5847" s="59" t="str">
        <f t="shared" si="729"/>
        <v/>
      </c>
      <c r="X5847" s="59" t="str">
        <f t="shared" si="732"/>
        <v/>
      </c>
      <c r="AC5847" s="50">
        <f t="shared" si="733"/>
        <v>0</v>
      </c>
      <c r="AD5847" s="43">
        <f t="shared" si="734"/>
        <v>0</v>
      </c>
      <c r="AE5847" s="50">
        <f t="shared" si="735"/>
        <v>0</v>
      </c>
    </row>
    <row r="5848" spans="1:31">
      <c r="A5848" s="59" t="str">
        <f t="shared" si="730"/>
        <v/>
      </c>
      <c r="B5848" s="59" t="str">
        <f t="shared" si="728"/>
        <v/>
      </c>
      <c r="V5848" s="59" t="str">
        <f t="shared" si="731"/>
        <v/>
      </c>
      <c r="W5848" s="59" t="str">
        <f t="shared" si="729"/>
        <v/>
      </c>
      <c r="X5848" s="59" t="str">
        <f t="shared" si="732"/>
        <v/>
      </c>
      <c r="AC5848" s="50">
        <f t="shared" si="733"/>
        <v>0</v>
      </c>
      <c r="AD5848" s="43">
        <f t="shared" si="734"/>
        <v>0</v>
      </c>
      <c r="AE5848" s="50">
        <f t="shared" si="735"/>
        <v>0</v>
      </c>
    </row>
    <row r="5849" spans="1:31">
      <c r="A5849" s="59" t="str">
        <f t="shared" si="730"/>
        <v/>
      </c>
      <c r="B5849" s="59" t="str">
        <f t="shared" si="728"/>
        <v/>
      </c>
      <c r="V5849" s="59" t="str">
        <f t="shared" si="731"/>
        <v/>
      </c>
      <c r="W5849" s="59" t="str">
        <f t="shared" si="729"/>
        <v/>
      </c>
      <c r="X5849" s="59" t="str">
        <f t="shared" si="732"/>
        <v/>
      </c>
      <c r="AC5849" s="50">
        <f t="shared" si="733"/>
        <v>0</v>
      </c>
      <c r="AD5849" s="43">
        <f t="shared" si="734"/>
        <v>0</v>
      </c>
      <c r="AE5849" s="50">
        <f t="shared" si="735"/>
        <v>0</v>
      </c>
    </row>
    <row r="5850" spans="1:31">
      <c r="A5850" s="59" t="str">
        <f t="shared" si="730"/>
        <v/>
      </c>
      <c r="B5850" s="59" t="str">
        <f t="shared" si="728"/>
        <v/>
      </c>
      <c r="V5850" s="59" t="str">
        <f t="shared" si="731"/>
        <v/>
      </c>
      <c r="W5850" s="59" t="str">
        <f t="shared" si="729"/>
        <v/>
      </c>
      <c r="X5850" s="59" t="str">
        <f t="shared" si="732"/>
        <v/>
      </c>
      <c r="AC5850" s="50">
        <f t="shared" si="733"/>
        <v>0</v>
      </c>
      <c r="AD5850" s="43">
        <f t="shared" si="734"/>
        <v>0</v>
      </c>
      <c r="AE5850" s="50">
        <f t="shared" si="735"/>
        <v>0</v>
      </c>
    </row>
    <row r="5851" spans="1:31">
      <c r="A5851" s="59" t="str">
        <f t="shared" si="730"/>
        <v/>
      </c>
      <c r="B5851" s="59" t="str">
        <f t="shared" si="728"/>
        <v/>
      </c>
      <c r="V5851" s="59" t="str">
        <f t="shared" si="731"/>
        <v/>
      </c>
      <c r="W5851" s="59" t="str">
        <f t="shared" si="729"/>
        <v/>
      </c>
      <c r="X5851" s="59" t="str">
        <f t="shared" si="732"/>
        <v/>
      </c>
      <c r="AC5851" s="50">
        <f t="shared" si="733"/>
        <v>0</v>
      </c>
      <c r="AD5851" s="43">
        <f t="shared" si="734"/>
        <v>0</v>
      </c>
      <c r="AE5851" s="50">
        <f t="shared" si="735"/>
        <v>0</v>
      </c>
    </row>
    <row r="5852" spans="1:31">
      <c r="A5852" s="59" t="str">
        <f t="shared" si="730"/>
        <v/>
      </c>
      <c r="B5852" s="59" t="str">
        <f t="shared" si="728"/>
        <v/>
      </c>
      <c r="V5852" s="59" t="str">
        <f t="shared" si="731"/>
        <v/>
      </c>
      <c r="W5852" s="59" t="str">
        <f t="shared" si="729"/>
        <v/>
      </c>
      <c r="X5852" s="59" t="str">
        <f t="shared" si="732"/>
        <v/>
      </c>
      <c r="AC5852" s="50">
        <f t="shared" si="733"/>
        <v>0</v>
      </c>
      <c r="AD5852" s="43">
        <f t="shared" si="734"/>
        <v>0</v>
      </c>
      <c r="AE5852" s="50">
        <f t="shared" si="735"/>
        <v>0</v>
      </c>
    </row>
    <row r="5853" spans="1:31">
      <c r="A5853" s="59" t="str">
        <f t="shared" si="730"/>
        <v/>
      </c>
      <c r="B5853" s="59" t="str">
        <f t="shared" si="728"/>
        <v/>
      </c>
      <c r="V5853" s="59" t="str">
        <f t="shared" si="731"/>
        <v/>
      </c>
      <c r="W5853" s="59" t="str">
        <f t="shared" si="729"/>
        <v/>
      </c>
      <c r="X5853" s="59" t="str">
        <f t="shared" si="732"/>
        <v/>
      </c>
      <c r="AC5853" s="50">
        <f t="shared" si="733"/>
        <v>0</v>
      </c>
      <c r="AD5853" s="43">
        <f t="shared" si="734"/>
        <v>0</v>
      </c>
      <c r="AE5853" s="50">
        <f t="shared" si="735"/>
        <v>0</v>
      </c>
    </row>
    <row r="5854" spans="1:31">
      <c r="A5854" s="59" t="str">
        <f t="shared" si="730"/>
        <v/>
      </c>
      <c r="B5854" s="59" t="str">
        <f t="shared" si="728"/>
        <v/>
      </c>
      <c r="V5854" s="59" t="str">
        <f t="shared" si="731"/>
        <v/>
      </c>
      <c r="W5854" s="59" t="str">
        <f t="shared" si="729"/>
        <v/>
      </c>
      <c r="X5854" s="59" t="str">
        <f t="shared" si="732"/>
        <v/>
      </c>
      <c r="AC5854" s="50">
        <f t="shared" si="733"/>
        <v>0</v>
      </c>
      <c r="AD5854" s="43">
        <f t="shared" si="734"/>
        <v>0</v>
      </c>
      <c r="AE5854" s="50">
        <f t="shared" si="735"/>
        <v>0</v>
      </c>
    </row>
    <row r="5855" spans="1:31">
      <c r="A5855" s="59" t="str">
        <f t="shared" si="730"/>
        <v/>
      </c>
      <c r="B5855" s="59" t="str">
        <f t="shared" si="728"/>
        <v/>
      </c>
      <c r="V5855" s="59" t="str">
        <f t="shared" si="731"/>
        <v/>
      </c>
      <c r="W5855" s="59" t="str">
        <f t="shared" si="729"/>
        <v/>
      </c>
      <c r="X5855" s="59" t="str">
        <f t="shared" si="732"/>
        <v/>
      </c>
      <c r="AC5855" s="50">
        <f t="shared" si="733"/>
        <v>0</v>
      </c>
      <c r="AD5855" s="43">
        <f t="shared" si="734"/>
        <v>0</v>
      </c>
      <c r="AE5855" s="50">
        <f t="shared" si="735"/>
        <v>0</v>
      </c>
    </row>
    <row r="5856" spans="1:31">
      <c r="A5856" s="59" t="str">
        <f t="shared" si="730"/>
        <v/>
      </c>
      <c r="B5856" s="59" t="str">
        <f t="shared" si="728"/>
        <v/>
      </c>
      <c r="V5856" s="59" t="str">
        <f t="shared" si="731"/>
        <v/>
      </c>
      <c r="W5856" s="59" t="str">
        <f t="shared" si="729"/>
        <v/>
      </c>
      <c r="X5856" s="59" t="str">
        <f t="shared" si="732"/>
        <v/>
      </c>
      <c r="AC5856" s="50">
        <f t="shared" si="733"/>
        <v>0</v>
      </c>
      <c r="AD5856" s="43">
        <f t="shared" si="734"/>
        <v>0</v>
      </c>
      <c r="AE5856" s="50">
        <f t="shared" si="735"/>
        <v>0</v>
      </c>
    </row>
    <row r="5857" spans="1:31">
      <c r="A5857" s="59" t="str">
        <f t="shared" si="730"/>
        <v/>
      </c>
      <c r="B5857" s="59" t="str">
        <f t="shared" ref="B5857:B5920" si="736">IF(C5857&lt;&gt;"",LEFT(C5857,9),"")</f>
        <v/>
      </c>
      <c r="V5857" s="59" t="str">
        <f t="shared" si="731"/>
        <v/>
      </c>
      <c r="W5857" s="59" t="str">
        <f t="shared" si="729"/>
        <v/>
      </c>
      <c r="X5857" s="59" t="str">
        <f t="shared" si="732"/>
        <v/>
      </c>
      <c r="AC5857" s="50">
        <f t="shared" si="733"/>
        <v>0</v>
      </c>
      <c r="AD5857" s="43">
        <f t="shared" si="734"/>
        <v>0</v>
      </c>
      <c r="AE5857" s="50">
        <f t="shared" si="735"/>
        <v>0</v>
      </c>
    </row>
    <row r="5858" spans="1:31">
      <c r="A5858" s="59" t="str">
        <f t="shared" si="730"/>
        <v/>
      </c>
      <c r="B5858" s="59" t="str">
        <f t="shared" si="736"/>
        <v/>
      </c>
      <c r="V5858" s="59" t="str">
        <f t="shared" si="731"/>
        <v/>
      </c>
      <c r="W5858" s="59" t="str">
        <f t="shared" si="729"/>
        <v/>
      </c>
      <c r="X5858" s="59" t="str">
        <f t="shared" si="732"/>
        <v/>
      </c>
      <c r="AC5858" s="50">
        <f t="shared" si="733"/>
        <v>0</v>
      </c>
      <c r="AD5858" s="43">
        <f t="shared" si="734"/>
        <v>0</v>
      </c>
      <c r="AE5858" s="50">
        <f t="shared" si="735"/>
        <v>0</v>
      </c>
    </row>
    <row r="5859" spans="1:31">
      <c r="A5859" s="59" t="str">
        <f t="shared" si="730"/>
        <v/>
      </c>
      <c r="B5859" s="59" t="str">
        <f t="shared" si="736"/>
        <v/>
      </c>
      <c r="V5859" s="59" t="str">
        <f t="shared" si="731"/>
        <v/>
      </c>
      <c r="W5859" s="59" t="str">
        <f t="shared" si="729"/>
        <v/>
      </c>
      <c r="X5859" s="59" t="str">
        <f t="shared" si="732"/>
        <v/>
      </c>
      <c r="AC5859" s="50">
        <f t="shared" si="733"/>
        <v>0</v>
      </c>
      <c r="AD5859" s="43">
        <f t="shared" si="734"/>
        <v>0</v>
      </c>
      <c r="AE5859" s="50">
        <f t="shared" si="735"/>
        <v>0</v>
      </c>
    </row>
    <row r="5860" spans="1:31">
      <c r="A5860" s="59" t="str">
        <f t="shared" si="730"/>
        <v/>
      </c>
      <c r="B5860" s="59" t="str">
        <f t="shared" si="736"/>
        <v/>
      </c>
      <c r="V5860" s="59" t="str">
        <f t="shared" si="731"/>
        <v/>
      </c>
      <c r="W5860" s="59" t="str">
        <f t="shared" si="729"/>
        <v/>
      </c>
      <c r="X5860" s="59" t="str">
        <f t="shared" si="732"/>
        <v/>
      </c>
      <c r="AC5860" s="50">
        <f t="shared" si="733"/>
        <v>0</v>
      </c>
      <c r="AD5860" s="43">
        <f t="shared" si="734"/>
        <v>0</v>
      </c>
      <c r="AE5860" s="50">
        <f t="shared" si="735"/>
        <v>0</v>
      </c>
    </row>
    <row r="5861" spans="1:31">
      <c r="A5861" s="59" t="str">
        <f t="shared" si="730"/>
        <v/>
      </c>
      <c r="B5861" s="59" t="str">
        <f t="shared" si="736"/>
        <v/>
      </c>
      <c r="V5861" s="59" t="str">
        <f t="shared" si="731"/>
        <v/>
      </c>
      <c r="W5861" s="59" t="str">
        <f t="shared" si="729"/>
        <v/>
      </c>
      <c r="X5861" s="59" t="str">
        <f t="shared" si="732"/>
        <v/>
      </c>
      <c r="AC5861" s="50">
        <f t="shared" si="733"/>
        <v>0</v>
      </c>
      <c r="AD5861" s="43">
        <f t="shared" si="734"/>
        <v>0</v>
      </c>
      <c r="AE5861" s="50">
        <f t="shared" si="735"/>
        <v>0</v>
      </c>
    </row>
    <row r="5862" spans="1:31">
      <c r="A5862" s="59" t="str">
        <f t="shared" si="730"/>
        <v/>
      </c>
      <c r="B5862" s="59" t="str">
        <f t="shared" si="736"/>
        <v/>
      </c>
      <c r="V5862" s="59" t="str">
        <f t="shared" si="731"/>
        <v/>
      </c>
      <c r="W5862" s="59" t="str">
        <f t="shared" si="729"/>
        <v/>
      </c>
      <c r="X5862" s="59" t="str">
        <f t="shared" si="732"/>
        <v/>
      </c>
      <c r="AC5862" s="50">
        <f t="shared" si="733"/>
        <v>0</v>
      </c>
      <c r="AD5862" s="43">
        <f t="shared" si="734"/>
        <v>0</v>
      </c>
      <c r="AE5862" s="50">
        <f t="shared" si="735"/>
        <v>0</v>
      </c>
    </row>
    <row r="5863" spans="1:31">
      <c r="A5863" s="59" t="str">
        <f t="shared" si="730"/>
        <v/>
      </c>
      <c r="B5863" s="59" t="str">
        <f t="shared" si="736"/>
        <v/>
      </c>
      <c r="V5863" s="59" t="str">
        <f t="shared" si="731"/>
        <v/>
      </c>
      <c r="W5863" s="59" t="str">
        <f t="shared" si="729"/>
        <v/>
      </c>
      <c r="X5863" s="59" t="str">
        <f t="shared" si="732"/>
        <v/>
      </c>
      <c r="AC5863" s="50">
        <f t="shared" si="733"/>
        <v>0</v>
      </c>
      <c r="AD5863" s="43">
        <f t="shared" si="734"/>
        <v>0</v>
      </c>
      <c r="AE5863" s="50">
        <f t="shared" si="735"/>
        <v>0</v>
      </c>
    </row>
    <row r="5864" spans="1:31">
      <c r="A5864" s="59" t="str">
        <f t="shared" si="730"/>
        <v/>
      </c>
      <c r="B5864" s="59" t="str">
        <f t="shared" si="736"/>
        <v/>
      </c>
      <c r="V5864" s="59" t="str">
        <f t="shared" si="731"/>
        <v/>
      </c>
      <c r="W5864" s="59" t="str">
        <f t="shared" si="729"/>
        <v/>
      </c>
      <c r="X5864" s="59" t="str">
        <f t="shared" si="732"/>
        <v/>
      </c>
      <c r="AC5864" s="50">
        <f t="shared" si="733"/>
        <v>0</v>
      </c>
      <c r="AD5864" s="43">
        <f t="shared" si="734"/>
        <v>0</v>
      </c>
      <c r="AE5864" s="50">
        <f t="shared" si="735"/>
        <v>0</v>
      </c>
    </row>
    <row r="5865" spans="1:31">
      <c r="A5865" s="59" t="str">
        <f t="shared" si="730"/>
        <v/>
      </c>
      <c r="B5865" s="59" t="str">
        <f t="shared" si="736"/>
        <v/>
      </c>
      <c r="V5865" s="59" t="str">
        <f t="shared" si="731"/>
        <v/>
      </c>
      <c r="W5865" s="59" t="str">
        <f t="shared" si="729"/>
        <v/>
      </c>
      <c r="X5865" s="59" t="str">
        <f t="shared" si="732"/>
        <v/>
      </c>
      <c r="AC5865" s="50">
        <f t="shared" si="733"/>
        <v>0</v>
      </c>
      <c r="AD5865" s="43">
        <f t="shared" si="734"/>
        <v>0</v>
      </c>
      <c r="AE5865" s="50">
        <f t="shared" si="735"/>
        <v>0</v>
      </c>
    </row>
    <row r="5866" spans="1:31">
      <c r="A5866" s="59" t="str">
        <f t="shared" si="730"/>
        <v/>
      </c>
      <c r="B5866" s="59" t="str">
        <f t="shared" si="736"/>
        <v/>
      </c>
      <c r="V5866" s="59" t="str">
        <f t="shared" si="731"/>
        <v/>
      </c>
      <c r="W5866" s="59" t="str">
        <f t="shared" si="729"/>
        <v/>
      </c>
      <c r="X5866" s="59" t="str">
        <f t="shared" si="732"/>
        <v/>
      </c>
      <c r="AC5866" s="50">
        <f t="shared" si="733"/>
        <v>0</v>
      </c>
      <c r="AD5866" s="43">
        <f t="shared" si="734"/>
        <v>0</v>
      </c>
      <c r="AE5866" s="50">
        <f t="shared" si="735"/>
        <v>0</v>
      </c>
    </row>
    <row r="5867" spans="1:31">
      <c r="A5867" s="59" t="str">
        <f t="shared" si="730"/>
        <v/>
      </c>
      <c r="B5867" s="59" t="str">
        <f t="shared" si="736"/>
        <v/>
      </c>
      <c r="V5867" s="59" t="str">
        <f t="shared" si="731"/>
        <v/>
      </c>
      <c r="W5867" s="59" t="str">
        <f t="shared" si="729"/>
        <v/>
      </c>
      <c r="X5867" s="59" t="str">
        <f t="shared" si="732"/>
        <v/>
      </c>
      <c r="AC5867" s="50">
        <f t="shared" si="733"/>
        <v>0</v>
      </c>
      <c r="AD5867" s="43">
        <f t="shared" si="734"/>
        <v>0</v>
      </c>
      <c r="AE5867" s="50">
        <f t="shared" si="735"/>
        <v>0</v>
      </c>
    </row>
    <row r="5868" spans="1:31">
      <c r="A5868" s="59" t="str">
        <f t="shared" si="730"/>
        <v/>
      </c>
      <c r="B5868" s="59" t="str">
        <f t="shared" si="736"/>
        <v/>
      </c>
      <c r="V5868" s="59" t="str">
        <f t="shared" si="731"/>
        <v/>
      </c>
      <c r="W5868" s="59" t="str">
        <f t="shared" si="729"/>
        <v/>
      </c>
      <c r="X5868" s="59" t="str">
        <f t="shared" si="732"/>
        <v/>
      </c>
      <c r="AC5868" s="50">
        <f t="shared" si="733"/>
        <v>0</v>
      </c>
      <c r="AD5868" s="43">
        <f t="shared" si="734"/>
        <v>0</v>
      </c>
      <c r="AE5868" s="50">
        <f t="shared" si="735"/>
        <v>0</v>
      </c>
    </row>
    <row r="5869" spans="1:31">
      <c r="A5869" s="59" t="str">
        <f t="shared" si="730"/>
        <v/>
      </c>
      <c r="B5869" s="59" t="str">
        <f t="shared" si="736"/>
        <v/>
      </c>
      <c r="V5869" s="59" t="str">
        <f t="shared" si="731"/>
        <v/>
      </c>
      <c r="W5869" s="59" t="str">
        <f t="shared" si="729"/>
        <v/>
      </c>
      <c r="X5869" s="59" t="str">
        <f t="shared" si="732"/>
        <v/>
      </c>
      <c r="AC5869" s="50">
        <f t="shared" si="733"/>
        <v>0</v>
      </c>
      <c r="AD5869" s="43">
        <f t="shared" si="734"/>
        <v>0</v>
      </c>
      <c r="AE5869" s="50">
        <f t="shared" si="735"/>
        <v>0</v>
      </c>
    </row>
    <row r="5870" spans="1:31">
      <c r="A5870" s="59" t="str">
        <f t="shared" si="730"/>
        <v/>
      </c>
      <c r="B5870" s="59" t="str">
        <f t="shared" si="736"/>
        <v/>
      </c>
      <c r="V5870" s="59" t="str">
        <f t="shared" si="731"/>
        <v/>
      </c>
      <c r="W5870" s="59" t="str">
        <f t="shared" si="729"/>
        <v/>
      </c>
      <c r="X5870" s="59" t="str">
        <f t="shared" si="732"/>
        <v/>
      </c>
      <c r="AC5870" s="50">
        <f t="shared" si="733"/>
        <v>0</v>
      </c>
      <c r="AD5870" s="43">
        <f t="shared" si="734"/>
        <v>0</v>
      </c>
      <c r="AE5870" s="50">
        <f t="shared" si="735"/>
        <v>0</v>
      </c>
    </row>
    <row r="5871" spans="1:31">
      <c r="A5871" s="59" t="str">
        <f t="shared" si="730"/>
        <v/>
      </c>
      <c r="B5871" s="59" t="str">
        <f t="shared" si="736"/>
        <v/>
      </c>
      <c r="V5871" s="59" t="str">
        <f t="shared" si="731"/>
        <v/>
      </c>
      <c r="W5871" s="59" t="str">
        <f t="shared" si="729"/>
        <v/>
      </c>
      <c r="X5871" s="59" t="str">
        <f t="shared" si="732"/>
        <v/>
      </c>
      <c r="AC5871" s="50">
        <f t="shared" si="733"/>
        <v>0</v>
      </c>
      <c r="AD5871" s="43">
        <f t="shared" si="734"/>
        <v>0</v>
      </c>
      <c r="AE5871" s="50">
        <f t="shared" si="735"/>
        <v>0</v>
      </c>
    </row>
    <row r="5872" spans="1:31">
      <c r="A5872" s="59" t="str">
        <f t="shared" si="730"/>
        <v/>
      </c>
      <c r="B5872" s="59" t="str">
        <f t="shared" si="736"/>
        <v/>
      </c>
      <c r="V5872" s="59" t="str">
        <f t="shared" si="731"/>
        <v/>
      </c>
      <c r="W5872" s="59" t="str">
        <f t="shared" si="729"/>
        <v/>
      </c>
      <c r="X5872" s="59" t="str">
        <f t="shared" si="732"/>
        <v/>
      </c>
      <c r="AC5872" s="50">
        <f t="shared" si="733"/>
        <v>0</v>
      </c>
      <c r="AD5872" s="43">
        <f t="shared" si="734"/>
        <v>0</v>
      </c>
      <c r="AE5872" s="50">
        <f t="shared" si="735"/>
        <v>0</v>
      </c>
    </row>
    <row r="5873" spans="1:31">
      <c r="A5873" s="59" t="str">
        <f t="shared" si="730"/>
        <v/>
      </c>
      <c r="B5873" s="59" t="str">
        <f t="shared" si="736"/>
        <v/>
      </c>
      <c r="V5873" s="59" t="str">
        <f t="shared" si="731"/>
        <v/>
      </c>
      <c r="W5873" s="59" t="str">
        <f t="shared" si="729"/>
        <v/>
      </c>
      <c r="X5873" s="59" t="str">
        <f t="shared" si="732"/>
        <v/>
      </c>
      <c r="AC5873" s="50">
        <f t="shared" si="733"/>
        <v>0</v>
      </c>
      <c r="AD5873" s="43">
        <f t="shared" si="734"/>
        <v>0</v>
      </c>
      <c r="AE5873" s="50">
        <f t="shared" si="735"/>
        <v>0</v>
      </c>
    </row>
    <row r="5874" spans="1:31">
      <c r="A5874" s="59" t="str">
        <f t="shared" si="730"/>
        <v/>
      </c>
      <c r="B5874" s="59" t="str">
        <f t="shared" si="736"/>
        <v/>
      </c>
      <c r="V5874" s="59" t="str">
        <f t="shared" si="731"/>
        <v/>
      </c>
      <c r="W5874" s="59" t="str">
        <f t="shared" si="729"/>
        <v/>
      </c>
      <c r="X5874" s="59" t="str">
        <f t="shared" si="732"/>
        <v/>
      </c>
      <c r="AC5874" s="50">
        <f t="shared" si="733"/>
        <v>0</v>
      </c>
      <c r="AD5874" s="43">
        <f t="shared" si="734"/>
        <v>0</v>
      </c>
      <c r="AE5874" s="50">
        <f t="shared" si="735"/>
        <v>0</v>
      </c>
    </row>
    <row r="5875" spans="1:31">
      <c r="A5875" s="59" t="str">
        <f t="shared" si="730"/>
        <v/>
      </c>
      <c r="B5875" s="59" t="str">
        <f t="shared" si="736"/>
        <v/>
      </c>
      <c r="V5875" s="59" t="str">
        <f t="shared" si="731"/>
        <v/>
      </c>
      <c r="W5875" s="59" t="str">
        <f t="shared" si="729"/>
        <v/>
      </c>
      <c r="X5875" s="59" t="str">
        <f t="shared" si="732"/>
        <v/>
      </c>
      <c r="AC5875" s="50">
        <f t="shared" si="733"/>
        <v>0</v>
      </c>
      <c r="AD5875" s="43">
        <f t="shared" si="734"/>
        <v>0</v>
      </c>
      <c r="AE5875" s="50">
        <f t="shared" si="735"/>
        <v>0</v>
      </c>
    </row>
    <row r="5876" spans="1:31">
      <c r="A5876" s="59" t="str">
        <f t="shared" si="730"/>
        <v/>
      </c>
      <c r="B5876" s="59" t="str">
        <f t="shared" si="736"/>
        <v/>
      </c>
      <c r="V5876" s="59" t="str">
        <f t="shared" si="731"/>
        <v/>
      </c>
      <c r="W5876" s="59" t="str">
        <f t="shared" si="729"/>
        <v/>
      </c>
      <c r="X5876" s="59" t="str">
        <f t="shared" si="732"/>
        <v/>
      </c>
      <c r="AC5876" s="50">
        <f t="shared" si="733"/>
        <v>0</v>
      </c>
      <c r="AD5876" s="43">
        <f t="shared" si="734"/>
        <v>0</v>
      </c>
      <c r="AE5876" s="50">
        <f t="shared" si="735"/>
        <v>0</v>
      </c>
    </row>
    <row r="5877" spans="1:31">
      <c r="A5877" s="59" t="str">
        <f t="shared" si="730"/>
        <v/>
      </c>
      <c r="B5877" s="59" t="str">
        <f t="shared" si="736"/>
        <v/>
      </c>
      <c r="V5877" s="59" t="str">
        <f t="shared" si="731"/>
        <v/>
      </c>
      <c r="W5877" s="59" t="str">
        <f t="shared" si="729"/>
        <v/>
      </c>
      <c r="X5877" s="59" t="str">
        <f t="shared" si="732"/>
        <v/>
      </c>
      <c r="AC5877" s="50">
        <f t="shared" si="733"/>
        <v>0</v>
      </c>
      <c r="AD5877" s="43">
        <f t="shared" si="734"/>
        <v>0</v>
      </c>
      <c r="AE5877" s="50">
        <f t="shared" si="735"/>
        <v>0</v>
      </c>
    </row>
    <row r="5878" spans="1:31">
      <c r="A5878" s="59" t="str">
        <f t="shared" si="730"/>
        <v/>
      </c>
      <c r="B5878" s="59" t="str">
        <f t="shared" si="736"/>
        <v/>
      </c>
      <c r="V5878" s="59" t="str">
        <f t="shared" si="731"/>
        <v/>
      </c>
      <c r="W5878" s="59" t="str">
        <f t="shared" si="729"/>
        <v/>
      </c>
      <c r="X5878" s="59" t="str">
        <f t="shared" si="732"/>
        <v/>
      </c>
      <c r="AC5878" s="50">
        <f t="shared" si="733"/>
        <v>0</v>
      </c>
      <c r="AD5878" s="43">
        <f t="shared" si="734"/>
        <v>0</v>
      </c>
      <c r="AE5878" s="50">
        <f t="shared" si="735"/>
        <v>0</v>
      </c>
    </row>
    <row r="5879" spans="1:31">
      <c r="A5879" s="59" t="str">
        <f t="shared" si="730"/>
        <v/>
      </c>
      <c r="B5879" s="59" t="str">
        <f t="shared" si="736"/>
        <v/>
      </c>
      <c r="V5879" s="59" t="str">
        <f t="shared" si="731"/>
        <v/>
      </c>
      <c r="W5879" s="59" t="str">
        <f t="shared" si="729"/>
        <v/>
      </c>
      <c r="X5879" s="59" t="str">
        <f t="shared" si="732"/>
        <v/>
      </c>
      <c r="AC5879" s="50">
        <f t="shared" si="733"/>
        <v>0</v>
      </c>
      <c r="AD5879" s="43">
        <f t="shared" si="734"/>
        <v>0</v>
      </c>
      <c r="AE5879" s="50">
        <f t="shared" si="735"/>
        <v>0</v>
      </c>
    </row>
    <row r="5880" spans="1:31">
      <c r="A5880" s="59" t="str">
        <f t="shared" si="730"/>
        <v/>
      </c>
      <c r="B5880" s="59" t="str">
        <f t="shared" si="736"/>
        <v/>
      </c>
      <c r="V5880" s="59" t="str">
        <f t="shared" si="731"/>
        <v/>
      </c>
      <c r="W5880" s="59" t="str">
        <f t="shared" si="729"/>
        <v/>
      </c>
      <c r="X5880" s="59" t="str">
        <f t="shared" si="732"/>
        <v/>
      </c>
      <c r="AC5880" s="50">
        <f t="shared" si="733"/>
        <v>0</v>
      </c>
      <c r="AD5880" s="43">
        <f t="shared" si="734"/>
        <v>0</v>
      </c>
      <c r="AE5880" s="50">
        <f t="shared" si="735"/>
        <v>0</v>
      </c>
    </row>
    <row r="5881" spans="1:31">
      <c r="A5881" s="59" t="str">
        <f t="shared" si="730"/>
        <v/>
      </c>
      <c r="B5881" s="59" t="str">
        <f t="shared" si="736"/>
        <v/>
      </c>
      <c r="V5881" s="59" t="str">
        <f t="shared" si="731"/>
        <v/>
      </c>
      <c r="W5881" s="59" t="str">
        <f t="shared" si="729"/>
        <v/>
      </c>
      <c r="X5881" s="59" t="str">
        <f t="shared" si="732"/>
        <v/>
      </c>
      <c r="AC5881" s="50">
        <f t="shared" si="733"/>
        <v>0</v>
      </c>
      <c r="AD5881" s="43">
        <f t="shared" si="734"/>
        <v>0</v>
      </c>
      <c r="AE5881" s="50">
        <f t="shared" si="735"/>
        <v>0</v>
      </c>
    </row>
    <row r="5882" spans="1:31">
      <c r="A5882" s="59" t="str">
        <f t="shared" si="730"/>
        <v/>
      </c>
      <c r="B5882" s="59" t="str">
        <f t="shared" si="736"/>
        <v/>
      </c>
      <c r="V5882" s="59" t="str">
        <f t="shared" si="731"/>
        <v/>
      </c>
      <c r="W5882" s="59" t="str">
        <f t="shared" si="729"/>
        <v/>
      </c>
      <c r="X5882" s="59" t="str">
        <f t="shared" si="732"/>
        <v/>
      </c>
      <c r="AC5882" s="50">
        <f t="shared" si="733"/>
        <v>0</v>
      </c>
      <c r="AD5882" s="43">
        <f t="shared" si="734"/>
        <v>0</v>
      </c>
      <c r="AE5882" s="50">
        <f t="shared" si="735"/>
        <v>0</v>
      </c>
    </row>
    <row r="5883" spans="1:31">
      <c r="A5883" s="59" t="str">
        <f t="shared" si="730"/>
        <v/>
      </c>
      <c r="B5883" s="59" t="str">
        <f t="shared" si="736"/>
        <v/>
      </c>
      <c r="V5883" s="59" t="str">
        <f t="shared" si="731"/>
        <v/>
      </c>
      <c r="W5883" s="59" t="str">
        <f t="shared" si="729"/>
        <v/>
      </c>
      <c r="X5883" s="59" t="str">
        <f t="shared" si="732"/>
        <v/>
      </c>
      <c r="AC5883" s="50">
        <f t="shared" si="733"/>
        <v>0</v>
      </c>
      <c r="AD5883" s="43">
        <f t="shared" si="734"/>
        <v>0</v>
      </c>
      <c r="AE5883" s="50">
        <f t="shared" si="735"/>
        <v>0</v>
      </c>
    </row>
    <row r="5884" spans="1:31">
      <c r="A5884" s="59" t="str">
        <f t="shared" si="730"/>
        <v/>
      </c>
      <c r="B5884" s="59" t="str">
        <f t="shared" si="736"/>
        <v/>
      </c>
      <c r="V5884" s="59" t="str">
        <f t="shared" si="731"/>
        <v/>
      </c>
      <c r="W5884" s="59" t="str">
        <f t="shared" si="729"/>
        <v/>
      </c>
      <c r="X5884" s="59" t="str">
        <f t="shared" si="732"/>
        <v/>
      </c>
      <c r="AC5884" s="50">
        <f t="shared" si="733"/>
        <v>0</v>
      </c>
      <c r="AD5884" s="43">
        <f t="shared" si="734"/>
        <v>0</v>
      </c>
      <c r="AE5884" s="50">
        <f t="shared" si="735"/>
        <v>0</v>
      </c>
    </row>
    <row r="5885" spans="1:31">
      <c r="A5885" s="59" t="str">
        <f t="shared" si="730"/>
        <v/>
      </c>
      <c r="B5885" s="59" t="str">
        <f t="shared" si="736"/>
        <v/>
      </c>
      <c r="V5885" s="59" t="str">
        <f t="shared" si="731"/>
        <v/>
      </c>
      <c r="W5885" s="59" t="str">
        <f t="shared" si="729"/>
        <v/>
      </c>
      <c r="X5885" s="59" t="str">
        <f t="shared" si="732"/>
        <v/>
      </c>
      <c r="AC5885" s="50">
        <f t="shared" si="733"/>
        <v>0</v>
      </c>
      <c r="AD5885" s="43">
        <f t="shared" si="734"/>
        <v>0</v>
      </c>
      <c r="AE5885" s="50">
        <f t="shared" si="735"/>
        <v>0</v>
      </c>
    </row>
    <row r="5886" spans="1:31">
      <c r="A5886" s="59" t="str">
        <f t="shared" si="730"/>
        <v/>
      </c>
      <c r="B5886" s="59" t="str">
        <f t="shared" si="736"/>
        <v/>
      </c>
      <c r="V5886" s="59" t="str">
        <f t="shared" si="731"/>
        <v/>
      </c>
      <c r="W5886" s="59" t="str">
        <f t="shared" si="729"/>
        <v/>
      </c>
      <c r="X5886" s="59" t="str">
        <f t="shared" si="732"/>
        <v/>
      </c>
      <c r="AC5886" s="50">
        <f t="shared" si="733"/>
        <v>0</v>
      </c>
      <c r="AD5886" s="43">
        <f t="shared" si="734"/>
        <v>0</v>
      </c>
      <c r="AE5886" s="50">
        <f t="shared" si="735"/>
        <v>0</v>
      </c>
    </row>
    <row r="5887" spans="1:31">
      <c r="A5887" s="59" t="str">
        <f t="shared" si="730"/>
        <v/>
      </c>
      <c r="B5887" s="59" t="str">
        <f t="shared" si="736"/>
        <v/>
      </c>
      <c r="V5887" s="59" t="str">
        <f t="shared" si="731"/>
        <v/>
      </c>
      <c r="W5887" s="59" t="str">
        <f t="shared" si="729"/>
        <v/>
      </c>
      <c r="X5887" s="59" t="str">
        <f t="shared" si="732"/>
        <v/>
      </c>
      <c r="AC5887" s="50">
        <f t="shared" si="733"/>
        <v>0</v>
      </c>
      <c r="AD5887" s="43">
        <f t="shared" si="734"/>
        <v>0</v>
      </c>
      <c r="AE5887" s="50">
        <f t="shared" si="735"/>
        <v>0</v>
      </c>
    </row>
    <row r="5888" spans="1:31">
      <c r="A5888" s="59" t="str">
        <f t="shared" si="730"/>
        <v/>
      </c>
      <c r="B5888" s="59" t="str">
        <f t="shared" si="736"/>
        <v/>
      </c>
      <c r="V5888" s="59" t="str">
        <f t="shared" si="731"/>
        <v/>
      </c>
      <c r="W5888" s="59" t="str">
        <f t="shared" si="729"/>
        <v/>
      </c>
      <c r="X5888" s="59" t="str">
        <f t="shared" si="732"/>
        <v/>
      </c>
      <c r="AC5888" s="50">
        <f t="shared" si="733"/>
        <v>0</v>
      </c>
      <c r="AD5888" s="43">
        <f t="shared" si="734"/>
        <v>0</v>
      </c>
      <c r="AE5888" s="50">
        <f t="shared" si="735"/>
        <v>0</v>
      </c>
    </row>
    <row r="5889" spans="1:31">
      <c r="A5889" s="59" t="str">
        <f t="shared" si="730"/>
        <v/>
      </c>
      <c r="B5889" s="59" t="str">
        <f t="shared" si="736"/>
        <v/>
      </c>
      <c r="V5889" s="59" t="str">
        <f t="shared" si="731"/>
        <v/>
      </c>
      <c r="W5889" s="59" t="str">
        <f t="shared" si="729"/>
        <v/>
      </c>
      <c r="X5889" s="59" t="str">
        <f t="shared" si="732"/>
        <v/>
      </c>
      <c r="AC5889" s="50">
        <f t="shared" si="733"/>
        <v>0</v>
      </c>
      <c r="AD5889" s="43">
        <f t="shared" si="734"/>
        <v>0</v>
      </c>
      <c r="AE5889" s="50">
        <f t="shared" si="735"/>
        <v>0</v>
      </c>
    </row>
    <row r="5890" spans="1:31">
      <c r="A5890" s="59" t="str">
        <f t="shared" si="730"/>
        <v/>
      </c>
      <c r="B5890" s="59" t="str">
        <f t="shared" si="736"/>
        <v/>
      </c>
      <c r="V5890" s="59" t="str">
        <f t="shared" si="731"/>
        <v/>
      </c>
      <c r="W5890" s="59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59" t="str">
        <f t="shared" si="732"/>
        <v/>
      </c>
      <c r="AC5890" s="50">
        <f t="shared" si="733"/>
        <v>0</v>
      </c>
      <c r="AD5890" s="43">
        <f t="shared" si="734"/>
        <v>0</v>
      </c>
      <c r="AE5890" s="50">
        <f t="shared" si="735"/>
        <v>0</v>
      </c>
    </row>
    <row r="5891" spans="1:31">
      <c r="A5891" s="59" t="str">
        <f t="shared" ref="A5891:A5954" si="738">IF(G5891&amp;Q5891&lt;&gt;"",W5891&amp;Q5891,"")</f>
        <v/>
      </c>
      <c r="B5891" s="59" t="str">
        <f t="shared" si="736"/>
        <v/>
      </c>
      <c r="V5891" s="59" t="str">
        <f t="shared" ref="V5891:V5954" si="739">W5891&amp;H5891</f>
        <v/>
      </c>
      <c r="W5891" s="59" t="str">
        <f t="shared" si="737"/>
        <v/>
      </c>
      <c r="X5891" s="59" t="str">
        <f t="shared" ref="X5891:X5954" si="740">IF(A5891&lt;&gt;"",IFERROR(IF(FIND(" ",G5891)&gt;=1,MID(G5891,FIND(" ",G5891)+1,LEN(G5891)),""),""),"")</f>
        <v/>
      </c>
      <c r="AC5891" s="50">
        <f t="shared" ref="AC5891:AC5954" si="741">IFERROR(VALUE(MID($C5891,1,2)),0)</f>
        <v>0</v>
      </c>
      <c r="AD5891" s="43">
        <f t="shared" ref="AD5891:AD5954" si="742">IFERROR(VALUE(MID($C5891,4,3)),0)</f>
        <v>0</v>
      </c>
      <c r="AE5891" s="50">
        <f t="shared" ref="AE5891:AE5954" si="743">VALUE(RIGHT("00"&amp;AC5891,2)&amp;RIGHT("000"&amp;AD5891,3))</f>
        <v>0</v>
      </c>
    </row>
    <row r="5892" spans="1:31">
      <c r="A5892" s="59" t="str">
        <f t="shared" si="738"/>
        <v/>
      </c>
      <c r="B5892" s="59" t="str">
        <f t="shared" si="736"/>
        <v/>
      </c>
      <c r="V5892" s="59" t="str">
        <f t="shared" si="739"/>
        <v/>
      </c>
      <c r="W5892" s="59" t="str">
        <f t="shared" si="737"/>
        <v/>
      </c>
      <c r="X5892" s="59" t="str">
        <f t="shared" si="740"/>
        <v/>
      </c>
      <c r="AC5892" s="50">
        <f t="shared" si="741"/>
        <v>0</v>
      </c>
      <c r="AD5892" s="43">
        <f t="shared" si="742"/>
        <v>0</v>
      </c>
      <c r="AE5892" s="50">
        <f t="shared" si="743"/>
        <v>0</v>
      </c>
    </row>
    <row r="5893" spans="1:31">
      <c r="A5893" s="59" t="str">
        <f t="shared" si="738"/>
        <v/>
      </c>
      <c r="B5893" s="59" t="str">
        <f t="shared" si="736"/>
        <v/>
      </c>
      <c r="V5893" s="59" t="str">
        <f t="shared" si="739"/>
        <v/>
      </c>
      <c r="W5893" s="59" t="str">
        <f t="shared" si="737"/>
        <v/>
      </c>
      <c r="X5893" s="59" t="str">
        <f t="shared" si="740"/>
        <v/>
      </c>
      <c r="AC5893" s="50">
        <f t="shared" si="741"/>
        <v>0</v>
      </c>
      <c r="AD5893" s="43">
        <f t="shared" si="742"/>
        <v>0</v>
      </c>
      <c r="AE5893" s="50">
        <f t="shared" si="743"/>
        <v>0</v>
      </c>
    </row>
    <row r="5894" spans="1:31">
      <c r="A5894" s="59" t="str">
        <f t="shared" si="738"/>
        <v/>
      </c>
      <c r="B5894" s="59" t="str">
        <f t="shared" si="736"/>
        <v/>
      </c>
      <c r="V5894" s="59" t="str">
        <f t="shared" si="739"/>
        <v/>
      </c>
      <c r="W5894" s="59" t="str">
        <f t="shared" si="737"/>
        <v/>
      </c>
      <c r="X5894" s="59" t="str">
        <f t="shared" si="740"/>
        <v/>
      </c>
      <c r="AC5894" s="50">
        <f t="shared" si="741"/>
        <v>0</v>
      </c>
      <c r="AD5894" s="43">
        <f t="shared" si="742"/>
        <v>0</v>
      </c>
      <c r="AE5894" s="50">
        <f t="shared" si="743"/>
        <v>0</v>
      </c>
    </row>
    <row r="5895" spans="1:31">
      <c r="A5895" s="59" t="str">
        <f t="shared" si="738"/>
        <v/>
      </c>
      <c r="B5895" s="59" t="str">
        <f t="shared" si="736"/>
        <v/>
      </c>
      <c r="V5895" s="59" t="str">
        <f t="shared" si="739"/>
        <v/>
      </c>
      <c r="W5895" s="59" t="str">
        <f t="shared" si="737"/>
        <v/>
      </c>
      <c r="X5895" s="59" t="str">
        <f t="shared" si="740"/>
        <v/>
      </c>
      <c r="AC5895" s="50">
        <f t="shared" si="741"/>
        <v>0</v>
      </c>
      <c r="AD5895" s="43">
        <f t="shared" si="742"/>
        <v>0</v>
      </c>
      <c r="AE5895" s="50">
        <f t="shared" si="743"/>
        <v>0</v>
      </c>
    </row>
    <row r="5896" spans="1:31">
      <c r="A5896" s="59" t="str">
        <f t="shared" si="738"/>
        <v/>
      </c>
      <c r="B5896" s="59" t="str">
        <f t="shared" si="736"/>
        <v/>
      </c>
      <c r="V5896" s="59" t="str">
        <f t="shared" si="739"/>
        <v/>
      </c>
      <c r="W5896" s="59" t="str">
        <f t="shared" si="737"/>
        <v/>
      </c>
      <c r="X5896" s="59" t="str">
        <f t="shared" si="740"/>
        <v/>
      </c>
      <c r="AC5896" s="50">
        <f t="shared" si="741"/>
        <v>0</v>
      </c>
      <c r="AD5896" s="43">
        <f t="shared" si="742"/>
        <v>0</v>
      </c>
      <c r="AE5896" s="50">
        <f t="shared" si="743"/>
        <v>0</v>
      </c>
    </row>
    <row r="5897" spans="1:31">
      <c r="A5897" s="59" t="str">
        <f t="shared" si="738"/>
        <v/>
      </c>
      <c r="B5897" s="59" t="str">
        <f t="shared" si="736"/>
        <v/>
      </c>
      <c r="V5897" s="59" t="str">
        <f t="shared" si="739"/>
        <v/>
      </c>
      <c r="W5897" s="59" t="str">
        <f t="shared" si="737"/>
        <v/>
      </c>
      <c r="X5897" s="59" t="str">
        <f t="shared" si="740"/>
        <v/>
      </c>
      <c r="AC5897" s="50">
        <f t="shared" si="741"/>
        <v>0</v>
      </c>
      <c r="AD5897" s="43">
        <f t="shared" si="742"/>
        <v>0</v>
      </c>
      <c r="AE5897" s="50">
        <f t="shared" si="743"/>
        <v>0</v>
      </c>
    </row>
    <row r="5898" spans="1:31">
      <c r="A5898" s="59" t="str">
        <f t="shared" si="738"/>
        <v/>
      </c>
      <c r="B5898" s="59" t="str">
        <f t="shared" si="736"/>
        <v/>
      </c>
      <c r="V5898" s="59" t="str">
        <f t="shared" si="739"/>
        <v/>
      </c>
      <c r="W5898" s="59" t="str">
        <f t="shared" si="737"/>
        <v/>
      </c>
      <c r="X5898" s="59" t="str">
        <f t="shared" si="740"/>
        <v/>
      </c>
      <c r="AC5898" s="50">
        <f t="shared" si="741"/>
        <v>0</v>
      </c>
      <c r="AD5898" s="43">
        <f t="shared" si="742"/>
        <v>0</v>
      </c>
      <c r="AE5898" s="50">
        <f t="shared" si="743"/>
        <v>0</v>
      </c>
    </row>
    <row r="5899" spans="1:31">
      <c r="A5899" s="59" t="str">
        <f t="shared" si="738"/>
        <v/>
      </c>
      <c r="B5899" s="59" t="str">
        <f t="shared" si="736"/>
        <v/>
      </c>
      <c r="V5899" s="59" t="str">
        <f t="shared" si="739"/>
        <v/>
      </c>
      <c r="W5899" s="59" t="str">
        <f t="shared" si="737"/>
        <v/>
      </c>
      <c r="X5899" s="59" t="str">
        <f t="shared" si="740"/>
        <v/>
      </c>
      <c r="AC5899" s="50">
        <f t="shared" si="741"/>
        <v>0</v>
      </c>
      <c r="AD5899" s="43">
        <f t="shared" si="742"/>
        <v>0</v>
      </c>
      <c r="AE5899" s="50">
        <f t="shared" si="743"/>
        <v>0</v>
      </c>
    </row>
    <row r="5900" spans="1:31">
      <c r="A5900" s="59" t="str">
        <f t="shared" si="738"/>
        <v/>
      </c>
      <c r="B5900" s="59" t="str">
        <f t="shared" si="736"/>
        <v/>
      </c>
      <c r="V5900" s="59" t="str">
        <f t="shared" si="739"/>
        <v/>
      </c>
      <c r="W5900" s="59" t="str">
        <f t="shared" si="737"/>
        <v/>
      </c>
      <c r="X5900" s="59" t="str">
        <f t="shared" si="740"/>
        <v/>
      </c>
      <c r="AC5900" s="50">
        <f t="shared" si="741"/>
        <v>0</v>
      </c>
      <c r="AD5900" s="43">
        <f t="shared" si="742"/>
        <v>0</v>
      </c>
      <c r="AE5900" s="50">
        <f t="shared" si="743"/>
        <v>0</v>
      </c>
    </row>
    <row r="5901" spans="1:31">
      <c r="A5901" s="59" t="str">
        <f t="shared" si="738"/>
        <v/>
      </c>
      <c r="B5901" s="59" t="str">
        <f t="shared" si="736"/>
        <v/>
      </c>
      <c r="V5901" s="59" t="str">
        <f t="shared" si="739"/>
        <v/>
      </c>
      <c r="W5901" s="59" t="str">
        <f t="shared" si="737"/>
        <v/>
      </c>
      <c r="X5901" s="59" t="str">
        <f t="shared" si="740"/>
        <v/>
      </c>
      <c r="AC5901" s="50">
        <f t="shared" si="741"/>
        <v>0</v>
      </c>
      <c r="AD5901" s="43">
        <f t="shared" si="742"/>
        <v>0</v>
      </c>
      <c r="AE5901" s="50">
        <f t="shared" si="743"/>
        <v>0</v>
      </c>
    </row>
    <row r="5902" spans="1:31">
      <c r="A5902" s="59" t="str">
        <f t="shared" si="738"/>
        <v/>
      </c>
      <c r="B5902" s="59" t="str">
        <f t="shared" si="736"/>
        <v/>
      </c>
      <c r="V5902" s="59" t="str">
        <f t="shared" si="739"/>
        <v/>
      </c>
      <c r="W5902" s="59" t="str">
        <f t="shared" si="737"/>
        <v/>
      </c>
      <c r="X5902" s="59" t="str">
        <f t="shared" si="740"/>
        <v/>
      </c>
      <c r="AC5902" s="50">
        <f t="shared" si="741"/>
        <v>0</v>
      </c>
      <c r="AD5902" s="43">
        <f t="shared" si="742"/>
        <v>0</v>
      </c>
      <c r="AE5902" s="50">
        <f t="shared" si="743"/>
        <v>0</v>
      </c>
    </row>
    <row r="5903" spans="1:31">
      <c r="A5903" s="59" t="str">
        <f t="shared" si="738"/>
        <v/>
      </c>
      <c r="B5903" s="59" t="str">
        <f t="shared" si="736"/>
        <v/>
      </c>
      <c r="V5903" s="59" t="str">
        <f t="shared" si="739"/>
        <v/>
      </c>
      <c r="W5903" s="59" t="str">
        <f t="shared" si="737"/>
        <v/>
      </c>
      <c r="X5903" s="59" t="str">
        <f t="shared" si="740"/>
        <v/>
      </c>
      <c r="AC5903" s="50">
        <f t="shared" si="741"/>
        <v>0</v>
      </c>
      <c r="AD5903" s="43">
        <f t="shared" si="742"/>
        <v>0</v>
      </c>
      <c r="AE5903" s="50">
        <f t="shared" si="743"/>
        <v>0</v>
      </c>
    </row>
    <row r="5904" spans="1:31">
      <c r="A5904" s="59" t="str">
        <f t="shared" si="738"/>
        <v/>
      </c>
      <c r="B5904" s="59" t="str">
        <f t="shared" si="736"/>
        <v/>
      </c>
      <c r="V5904" s="59" t="str">
        <f t="shared" si="739"/>
        <v/>
      </c>
      <c r="W5904" s="59" t="str">
        <f t="shared" si="737"/>
        <v/>
      </c>
      <c r="X5904" s="59" t="str">
        <f t="shared" si="740"/>
        <v/>
      </c>
      <c r="AC5904" s="50">
        <f t="shared" si="741"/>
        <v>0</v>
      </c>
      <c r="AD5904" s="43">
        <f t="shared" si="742"/>
        <v>0</v>
      </c>
      <c r="AE5904" s="50">
        <f t="shared" si="743"/>
        <v>0</v>
      </c>
    </row>
    <row r="5905" spans="1:31">
      <c r="A5905" s="59" t="str">
        <f t="shared" si="738"/>
        <v/>
      </c>
      <c r="B5905" s="59" t="str">
        <f t="shared" si="736"/>
        <v/>
      </c>
      <c r="V5905" s="59" t="str">
        <f t="shared" si="739"/>
        <v/>
      </c>
      <c r="W5905" s="59" t="str">
        <f t="shared" si="737"/>
        <v/>
      </c>
      <c r="X5905" s="59" t="str">
        <f t="shared" si="740"/>
        <v/>
      </c>
      <c r="AC5905" s="50">
        <f t="shared" si="741"/>
        <v>0</v>
      </c>
      <c r="AD5905" s="43">
        <f t="shared" si="742"/>
        <v>0</v>
      </c>
      <c r="AE5905" s="50">
        <f t="shared" si="743"/>
        <v>0</v>
      </c>
    </row>
    <row r="5906" spans="1:31">
      <c r="A5906" s="59" t="str">
        <f t="shared" si="738"/>
        <v/>
      </c>
      <c r="B5906" s="59" t="str">
        <f t="shared" si="736"/>
        <v/>
      </c>
      <c r="V5906" s="59" t="str">
        <f t="shared" si="739"/>
        <v/>
      </c>
      <c r="W5906" s="59" t="str">
        <f t="shared" si="737"/>
        <v/>
      </c>
      <c r="X5906" s="59" t="str">
        <f t="shared" si="740"/>
        <v/>
      </c>
      <c r="AC5906" s="50">
        <f t="shared" si="741"/>
        <v>0</v>
      </c>
      <c r="AD5906" s="43">
        <f t="shared" si="742"/>
        <v>0</v>
      </c>
      <c r="AE5906" s="50">
        <f t="shared" si="743"/>
        <v>0</v>
      </c>
    </row>
    <row r="5907" spans="1:31">
      <c r="A5907" s="59" t="str">
        <f t="shared" si="738"/>
        <v/>
      </c>
      <c r="B5907" s="59" t="str">
        <f t="shared" si="736"/>
        <v/>
      </c>
      <c r="V5907" s="59" t="str">
        <f t="shared" si="739"/>
        <v/>
      </c>
      <c r="W5907" s="59" t="str">
        <f t="shared" si="737"/>
        <v/>
      </c>
      <c r="X5907" s="59" t="str">
        <f t="shared" si="740"/>
        <v/>
      </c>
      <c r="AC5907" s="50">
        <f t="shared" si="741"/>
        <v>0</v>
      </c>
      <c r="AD5907" s="43">
        <f t="shared" si="742"/>
        <v>0</v>
      </c>
      <c r="AE5907" s="50">
        <f t="shared" si="743"/>
        <v>0</v>
      </c>
    </row>
    <row r="5908" spans="1:31">
      <c r="A5908" s="59" t="str">
        <f t="shared" si="738"/>
        <v/>
      </c>
      <c r="B5908" s="59" t="str">
        <f t="shared" si="736"/>
        <v/>
      </c>
      <c r="V5908" s="59" t="str">
        <f t="shared" si="739"/>
        <v/>
      </c>
      <c r="W5908" s="59" t="str">
        <f t="shared" si="737"/>
        <v/>
      </c>
      <c r="X5908" s="59" t="str">
        <f t="shared" si="740"/>
        <v/>
      </c>
      <c r="AC5908" s="50">
        <f t="shared" si="741"/>
        <v>0</v>
      </c>
      <c r="AD5908" s="43">
        <f t="shared" si="742"/>
        <v>0</v>
      </c>
      <c r="AE5908" s="50">
        <f t="shared" si="743"/>
        <v>0</v>
      </c>
    </row>
    <row r="5909" spans="1:31">
      <c r="A5909" s="59" t="str">
        <f t="shared" si="738"/>
        <v/>
      </c>
      <c r="B5909" s="59" t="str">
        <f t="shared" si="736"/>
        <v/>
      </c>
      <c r="V5909" s="59" t="str">
        <f t="shared" si="739"/>
        <v/>
      </c>
      <c r="W5909" s="59" t="str">
        <f t="shared" si="737"/>
        <v/>
      </c>
      <c r="X5909" s="59" t="str">
        <f t="shared" si="740"/>
        <v/>
      </c>
      <c r="AC5909" s="50">
        <f t="shared" si="741"/>
        <v>0</v>
      </c>
      <c r="AD5909" s="43">
        <f t="shared" si="742"/>
        <v>0</v>
      </c>
      <c r="AE5909" s="50">
        <f t="shared" si="743"/>
        <v>0</v>
      </c>
    </row>
    <row r="5910" spans="1:31">
      <c r="A5910" s="59" t="str">
        <f t="shared" si="738"/>
        <v/>
      </c>
      <c r="B5910" s="59" t="str">
        <f t="shared" si="736"/>
        <v/>
      </c>
      <c r="V5910" s="59" t="str">
        <f t="shared" si="739"/>
        <v/>
      </c>
      <c r="W5910" s="59" t="str">
        <f t="shared" si="737"/>
        <v/>
      </c>
      <c r="X5910" s="59" t="str">
        <f t="shared" si="740"/>
        <v/>
      </c>
      <c r="AC5910" s="50">
        <f t="shared" si="741"/>
        <v>0</v>
      </c>
      <c r="AD5910" s="43">
        <f t="shared" si="742"/>
        <v>0</v>
      </c>
      <c r="AE5910" s="50">
        <f t="shared" si="743"/>
        <v>0</v>
      </c>
    </row>
    <row r="5911" spans="1:31">
      <c r="A5911" s="59" t="str">
        <f t="shared" si="738"/>
        <v/>
      </c>
      <c r="B5911" s="59" t="str">
        <f t="shared" si="736"/>
        <v/>
      </c>
      <c r="V5911" s="59" t="str">
        <f t="shared" si="739"/>
        <v/>
      </c>
      <c r="W5911" s="59" t="str">
        <f t="shared" si="737"/>
        <v/>
      </c>
      <c r="X5911" s="59" t="str">
        <f t="shared" si="740"/>
        <v/>
      </c>
      <c r="AC5911" s="50">
        <f t="shared" si="741"/>
        <v>0</v>
      </c>
      <c r="AD5911" s="43">
        <f t="shared" si="742"/>
        <v>0</v>
      </c>
      <c r="AE5911" s="50">
        <f t="shared" si="743"/>
        <v>0</v>
      </c>
    </row>
    <row r="5912" spans="1:31">
      <c r="A5912" s="59" t="str">
        <f t="shared" si="738"/>
        <v/>
      </c>
      <c r="B5912" s="59" t="str">
        <f t="shared" si="736"/>
        <v/>
      </c>
      <c r="V5912" s="59" t="str">
        <f t="shared" si="739"/>
        <v/>
      </c>
      <c r="W5912" s="59" t="str">
        <f t="shared" si="737"/>
        <v/>
      </c>
      <c r="X5912" s="59" t="str">
        <f t="shared" si="740"/>
        <v/>
      </c>
      <c r="AC5912" s="50">
        <f t="shared" si="741"/>
        <v>0</v>
      </c>
      <c r="AD5912" s="43">
        <f t="shared" si="742"/>
        <v>0</v>
      </c>
      <c r="AE5912" s="50">
        <f t="shared" si="743"/>
        <v>0</v>
      </c>
    </row>
    <row r="5913" spans="1:31">
      <c r="A5913" s="59" t="str">
        <f t="shared" si="738"/>
        <v/>
      </c>
      <c r="B5913" s="59" t="str">
        <f t="shared" si="736"/>
        <v/>
      </c>
      <c r="V5913" s="59" t="str">
        <f t="shared" si="739"/>
        <v/>
      </c>
      <c r="W5913" s="59" t="str">
        <f t="shared" si="737"/>
        <v/>
      </c>
      <c r="X5913" s="59" t="str">
        <f t="shared" si="740"/>
        <v/>
      </c>
      <c r="AC5913" s="50">
        <f t="shared" si="741"/>
        <v>0</v>
      </c>
      <c r="AD5913" s="43">
        <f t="shared" si="742"/>
        <v>0</v>
      </c>
      <c r="AE5913" s="50">
        <f t="shared" si="743"/>
        <v>0</v>
      </c>
    </row>
    <row r="5914" spans="1:31">
      <c r="A5914" s="59" t="str">
        <f t="shared" si="738"/>
        <v/>
      </c>
      <c r="B5914" s="59" t="str">
        <f t="shared" si="736"/>
        <v/>
      </c>
      <c r="V5914" s="59" t="str">
        <f t="shared" si="739"/>
        <v/>
      </c>
      <c r="W5914" s="59" t="str">
        <f t="shared" si="737"/>
        <v/>
      </c>
      <c r="X5914" s="59" t="str">
        <f t="shared" si="740"/>
        <v/>
      </c>
      <c r="AC5914" s="50">
        <f t="shared" si="741"/>
        <v>0</v>
      </c>
      <c r="AD5914" s="43">
        <f t="shared" si="742"/>
        <v>0</v>
      </c>
      <c r="AE5914" s="50">
        <f t="shared" si="743"/>
        <v>0</v>
      </c>
    </row>
    <row r="5915" spans="1:31">
      <c r="A5915" s="59" t="str">
        <f t="shared" si="738"/>
        <v/>
      </c>
      <c r="B5915" s="59" t="str">
        <f t="shared" si="736"/>
        <v/>
      </c>
      <c r="V5915" s="59" t="str">
        <f t="shared" si="739"/>
        <v/>
      </c>
      <c r="W5915" s="59" t="str">
        <f t="shared" si="737"/>
        <v/>
      </c>
      <c r="X5915" s="59" t="str">
        <f t="shared" si="740"/>
        <v/>
      </c>
      <c r="AC5915" s="50">
        <f t="shared" si="741"/>
        <v>0</v>
      </c>
      <c r="AD5915" s="43">
        <f t="shared" si="742"/>
        <v>0</v>
      </c>
      <c r="AE5915" s="50">
        <f t="shared" si="743"/>
        <v>0</v>
      </c>
    </row>
    <row r="5916" spans="1:31">
      <c r="A5916" s="59" t="str">
        <f t="shared" si="738"/>
        <v/>
      </c>
      <c r="B5916" s="59" t="str">
        <f t="shared" si="736"/>
        <v/>
      </c>
      <c r="V5916" s="59" t="str">
        <f t="shared" si="739"/>
        <v/>
      </c>
      <c r="W5916" s="59" t="str">
        <f t="shared" si="737"/>
        <v/>
      </c>
      <c r="X5916" s="59" t="str">
        <f t="shared" si="740"/>
        <v/>
      </c>
      <c r="AC5916" s="50">
        <f t="shared" si="741"/>
        <v>0</v>
      </c>
      <c r="AD5916" s="43">
        <f t="shared" si="742"/>
        <v>0</v>
      </c>
      <c r="AE5916" s="50">
        <f t="shared" si="743"/>
        <v>0</v>
      </c>
    </row>
    <row r="5917" spans="1:31">
      <c r="A5917" s="59" t="str">
        <f t="shared" si="738"/>
        <v/>
      </c>
      <c r="B5917" s="59" t="str">
        <f t="shared" si="736"/>
        <v/>
      </c>
      <c r="V5917" s="59" t="str">
        <f t="shared" si="739"/>
        <v/>
      </c>
      <c r="W5917" s="59" t="str">
        <f t="shared" si="737"/>
        <v/>
      </c>
      <c r="X5917" s="59" t="str">
        <f t="shared" si="740"/>
        <v/>
      </c>
      <c r="AC5917" s="50">
        <f t="shared" si="741"/>
        <v>0</v>
      </c>
      <c r="AD5917" s="43">
        <f t="shared" si="742"/>
        <v>0</v>
      </c>
      <c r="AE5917" s="50">
        <f t="shared" si="743"/>
        <v>0</v>
      </c>
    </row>
    <row r="5918" spans="1:31">
      <c r="A5918" s="59" t="str">
        <f t="shared" si="738"/>
        <v/>
      </c>
      <c r="B5918" s="59" t="str">
        <f t="shared" si="736"/>
        <v/>
      </c>
      <c r="V5918" s="59" t="str">
        <f t="shared" si="739"/>
        <v/>
      </c>
      <c r="W5918" s="59" t="str">
        <f t="shared" si="737"/>
        <v/>
      </c>
      <c r="X5918" s="59" t="str">
        <f t="shared" si="740"/>
        <v/>
      </c>
      <c r="AC5918" s="50">
        <f t="shared" si="741"/>
        <v>0</v>
      </c>
      <c r="AD5918" s="43">
        <f t="shared" si="742"/>
        <v>0</v>
      </c>
      <c r="AE5918" s="50">
        <f t="shared" si="743"/>
        <v>0</v>
      </c>
    </row>
    <row r="5919" spans="1:31">
      <c r="A5919" s="59" t="str">
        <f t="shared" si="738"/>
        <v/>
      </c>
      <c r="B5919" s="59" t="str">
        <f t="shared" si="736"/>
        <v/>
      </c>
      <c r="V5919" s="59" t="str">
        <f t="shared" si="739"/>
        <v/>
      </c>
      <c r="W5919" s="59" t="str">
        <f t="shared" si="737"/>
        <v/>
      </c>
      <c r="X5919" s="59" t="str">
        <f t="shared" si="740"/>
        <v/>
      </c>
      <c r="AC5919" s="50">
        <f t="shared" si="741"/>
        <v>0</v>
      </c>
      <c r="AD5919" s="43">
        <f t="shared" si="742"/>
        <v>0</v>
      </c>
      <c r="AE5919" s="50">
        <f t="shared" si="743"/>
        <v>0</v>
      </c>
    </row>
    <row r="5920" spans="1:31">
      <c r="A5920" s="59" t="str">
        <f t="shared" si="738"/>
        <v/>
      </c>
      <c r="B5920" s="59" t="str">
        <f t="shared" si="736"/>
        <v/>
      </c>
      <c r="V5920" s="59" t="str">
        <f t="shared" si="739"/>
        <v/>
      </c>
      <c r="W5920" s="59" t="str">
        <f t="shared" si="737"/>
        <v/>
      </c>
      <c r="X5920" s="59" t="str">
        <f t="shared" si="740"/>
        <v/>
      </c>
      <c r="AC5920" s="50">
        <f t="shared" si="741"/>
        <v>0</v>
      </c>
      <c r="AD5920" s="43">
        <f t="shared" si="742"/>
        <v>0</v>
      </c>
      <c r="AE5920" s="50">
        <f t="shared" si="743"/>
        <v>0</v>
      </c>
    </row>
    <row r="5921" spans="1:31">
      <c r="A5921" s="59" t="str">
        <f t="shared" si="738"/>
        <v/>
      </c>
      <c r="B5921" s="59" t="str">
        <f t="shared" ref="B5921:B5984" si="744">IF(C5921&lt;&gt;"",LEFT(C5921,9),"")</f>
        <v/>
      </c>
      <c r="V5921" s="59" t="str">
        <f t="shared" si="739"/>
        <v/>
      </c>
      <c r="W5921" s="59" t="str">
        <f t="shared" si="737"/>
        <v/>
      </c>
      <c r="X5921" s="59" t="str">
        <f t="shared" si="740"/>
        <v/>
      </c>
      <c r="AC5921" s="50">
        <f t="shared" si="741"/>
        <v>0</v>
      </c>
      <c r="AD5921" s="43">
        <f t="shared" si="742"/>
        <v>0</v>
      </c>
      <c r="AE5921" s="50">
        <f t="shared" si="743"/>
        <v>0</v>
      </c>
    </row>
    <row r="5922" spans="1:31">
      <c r="A5922" s="59" t="str">
        <f t="shared" si="738"/>
        <v/>
      </c>
      <c r="B5922" s="59" t="str">
        <f t="shared" si="744"/>
        <v/>
      </c>
      <c r="V5922" s="59" t="str">
        <f t="shared" si="739"/>
        <v/>
      </c>
      <c r="W5922" s="59" t="str">
        <f t="shared" si="737"/>
        <v/>
      </c>
      <c r="X5922" s="59" t="str">
        <f t="shared" si="740"/>
        <v/>
      </c>
      <c r="AC5922" s="50">
        <f t="shared" si="741"/>
        <v>0</v>
      </c>
      <c r="AD5922" s="43">
        <f t="shared" si="742"/>
        <v>0</v>
      </c>
      <c r="AE5922" s="50">
        <f t="shared" si="743"/>
        <v>0</v>
      </c>
    </row>
    <row r="5923" spans="1:31">
      <c r="A5923" s="59" t="str">
        <f t="shared" si="738"/>
        <v/>
      </c>
      <c r="B5923" s="59" t="str">
        <f t="shared" si="744"/>
        <v/>
      </c>
      <c r="V5923" s="59" t="str">
        <f t="shared" si="739"/>
        <v/>
      </c>
      <c r="W5923" s="59" t="str">
        <f t="shared" si="737"/>
        <v/>
      </c>
      <c r="X5923" s="59" t="str">
        <f t="shared" si="740"/>
        <v/>
      </c>
      <c r="AC5923" s="50">
        <f t="shared" si="741"/>
        <v>0</v>
      </c>
      <c r="AD5923" s="43">
        <f t="shared" si="742"/>
        <v>0</v>
      </c>
      <c r="AE5923" s="50">
        <f t="shared" si="743"/>
        <v>0</v>
      </c>
    </row>
    <row r="5924" spans="1:31">
      <c r="A5924" s="59" t="str">
        <f t="shared" si="738"/>
        <v/>
      </c>
      <c r="B5924" s="59" t="str">
        <f t="shared" si="744"/>
        <v/>
      </c>
      <c r="V5924" s="59" t="str">
        <f t="shared" si="739"/>
        <v/>
      </c>
      <c r="W5924" s="59" t="str">
        <f t="shared" si="737"/>
        <v/>
      </c>
      <c r="X5924" s="59" t="str">
        <f t="shared" si="740"/>
        <v/>
      </c>
      <c r="AC5924" s="50">
        <f t="shared" si="741"/>
        <v>0</v>
      </c>
      <c r="AD5924" s="43">
        <f t="shared" si="742"/>
        <v>0</v>
      </c>
      <c r="AE5924" s="50">
        <f t="shared" si="743"/>
        <v>0</v>
      </c>
    </row>
    <row r="5925" spans="1:31">
      <c r="A5925" s="59" t="str">
        <f t="shared" si="738"/>
        <v/>
      </c>
      <c r="B5925" s="59" t="str">
        <f t="shared" si="744"/>
        <v/>
      </c>
      <c r="V5925" s="59" t="str">
        <f t="shared" si="739"/>
        <v/>
      </c>
      <c r="W5925" s="59" t="str">
        <f t="shared" si="737"/>
        <v/>
      </c>
      <c r="X5925" s="59" t="str">
        <f t="shared" si="740"/>
        <v/>
      </c>
      <c r="AC5925" s="50">
        <f t="shared" si="741"/>
        <v>0</v>
      </c>
      <c r="AD5925" s="43">
        <f t="shared" si="742"/>
        <v>0</v>
      </c>
      <c r="AE5925" s="50">
        <f t="shared" si="743"/>
        <v>0</v>
      </c>
    </row>
    <row r="5926" spans="1:31">
      <c r="A5926" s="59" t="str">
        <f t="shared" si="738"/>
        <v/>
      </c>
      <c r="B5926" s="59" t="str">
        <f t="shared" si="744"/>
        <v/>
      </c>
      <c r="V5926" s="59" t="str">
        <f t="shared" si="739"/>
        <v/>
      </c>
      <c r="W5926" s="59" t="str">
        <f t="shared" si="737"/>
        <v/>
      </c>
      <c r="X5926" s="59" t="str">
        <f t="shared" si="740"/>
        <v/>
      </c>
      <c r="AC5926" s="50">
        <f t="shared" si="741"/>
        <v>0</v>
      </c>
      <c r="AD5926" s="43">
        <f t="shared" si="742"/>
        <v>0</v>
      </c>
      <c r="AE5926" s="50">
        <f t="shared" si="743"/>
        <v>0</v>
      </c>
    </row>
    <row r="5927" spans="1:31">
      <c r="A5927" s="59" t="str">
        <f t="shared" si="738"/>
        <v/>
      </c>
      <c r="B5927" s="59" t="str">
        <f t="shared" si="744"/>
        <v/>
      </c>
      <c r="V5927" s="59" t="str">
        <f t="shared" si="739"/>
        <v/>
      </c>
      <c r="W5927" s="59" t="str">
        <f t="shared" si="737"/>
        <v/>
      </c>
      <c r="X5927" s="59" t="str">
        <f t="shared" si="740"/>
        <v/>
      </c>
      <c r="AC5927" s="50">
        <f t="shared" si="741"/>
        <v>0</v>
      </c>
      <c r="AD5927" s="43">
        <f t="shared" si="742"/>
        <v>0</v>
      </c>
      <c r="AE5927" s="50">
        <f t="shared" si="743"/>
        <v>0</v>
      </c>
    </row>
    <row r="5928" spans="1:31">
      <c r="A5928" s="59" t="str">
        <f t="shared" si="738"/>
        <v/>
      </c>
      <c r="B5928" s="59" t="str">
        <f t="shared" si="744"/>
        <v/>
      </c>
      <c r="V5928" s="59" t="str">
        <f t="shared" si="739"/>
        <v/>
      </c>
      <c r="W5928" s="59" t="str">
        <f t="shared" si="737"/>
        <v/>
      </c>
      <c r="X5928" s="59" t="str">
        <f t="shared" si="740"/>
        <v/>
      </c>
      <c r="AC5928" s="50">
        <f t="shared" si="741"/>
        <v>0</v>
      </c>
      <c r="AD5928" s="43">
        <f t="shared" si="742"/>
        <v>0</v>
      </c>
      <c r="AE5928" s="50">
        <f t="shared" si="743"/>
        <v>0</v>
      </c>
    </row>
    <row r="5929" spans="1:31">
      <c r="A5929" s="59" t="str">
        <f t="shared" si="738"/>
        <v/>
      </c>
      <c r="B5929" s="59" t="str">
        <f t="shared" si="744"/>
        <v/>
      </c>
      <c r="V5929" s="59" t="str">
        <f t="shared" si="739"/>
        <v/>
      </c>
      <c r="W5929" s="59" t="str">
        <f t="shared" si="737"/>
        <v/>
      </c>
      <c r="X5929" s="59" t="str">
        <f t="shared" si="740"/>
        <v/>
      </c>
      <c r="AC5929" s="50">
        <f t="shared" si="741"/>
        <v>0</v>
      </c>
      <c r="AD5929" s="43">
        <f t="shared" si="742"/>
        <v>0</v>
      </c>
      <c r="AE5929" s="50">
        <f t="shared" si="743"/>
        <v>0</v>
      </c>
    </row>
    <row r="5930" spans="1:31">
      <c r="A5930" s="59" t="str">
        <f t="shared" si="738"/>
        <v/>
      </c>
      <c r="B5930" s="59" t="str">
        <f t="shared" si="744"/>
        <v/>
      </c>
      <c r="V5930" s="59" t="str">
        <f t="shared" si="739"/>
        <v/>
      </c>
      <c r="W5930" s="59" t="str">
        <f t="shared" si="737"/>
        <v/>
      </c>
      <c r="X5930" s="59" t="str">
        <f t="shared" si="740"/>
        <v/>
      </c>
      <c r="AC5930" s="50">
        <f t="shared" si="741"/>
        <v>0</v>
      </c>
      <c r="AD5930" s="43">
        <f t="shared" si="742"/>
        <v>0</v>
      </c>
      <c r="AE5930" s="50">
        <f t="shared" si="743"/>
        <v>0</v>
      </c>
    </row>
    <row r="5931" spans="1:31">
      <c r="A5931" s="59" t="str">
        <f t="shared" si="738"/>
        <v/>
      </c>
      <c r="B5931" s="59" t="str">
        <f t="shared" si="744"/>
        <v/>
      </c>
      <c r="V5931" s="59" t="str">
        <f t="shared" si="739"/>
        <v/>
      </c>
      <c r="W5931" s="59" t="str">
        <f t="shared" si="737"/>
        <v/>
      </c>
      <c r="X5931" s="59" t="str">
        <f t="shared" si="740"/>
        <v/>
      </c>
      <c r="AC5931" s="50">
        <f t="shared" si="741"/>
        <v>0</v>
      </c>
      <c r="AD5931" s="43">
        <f t="shared" si="742"/>
        <v>0</v>
      </c>
      <c r="AE5931" s="50">
        <f t="shared" si="743"/>
        <v>0</v>
      </c>
    </row>
    <row r="5932" spans="1:31">
      <c r="A5932" s="59" t="str">
        <f t="shared" si="738"/>
        <v/>
      </c>
      <c r="B5932" s="59" t="str">
        <f t="shared" si="744"/>
        <v/>
      </c>
      <c r="V5932" s="59" t="str">
        <f t="shared" si="739"/>
        <v/>
      </c>
      <c r="W5932" s="59" t="str">
        <f t="shared" si="737"/>
        <v/>
      </c>
      <c r="X5932" s="59" t="str">
        <f t="shared" si="740"/>
        <v/>
      </c>
      <c r="AC5932" s="50">
        <f t="shared" si="741"/>
        <v>0</v>
      </c>
      <c r="AD5932" s="43">
        <f t="shared" si="742"/>
        <v>0</v>
      </c>
      <c r="AE5932" s="50">
        <f t="shared" si="743"/>
        <v>0</v>
      </c>
    </row>
    <row r="5933" spans="1:31">
      <c r="A5933" s="59" t="str">
        <f t="shared" si="738"/>
        <v/>
      </c>
      <c r="B5933" s="59" t="str">
        <f t="shared" si="744"/>
        <v/>
      </c>
      <c r="V5933" s="59" t="str">
        <f t="shared" si="739"/>
        <v/>
      </c>
      <c r="W5933" s="59" t="str">
        <f t="shared" si="737"/>
        <v/>
      </c>
      <c r="X5933" s="59" t="str">
        <f t="shared" si="740"/>
        <v/>
      </c>
      <c r="AC5933" s="50">
        <f t="shared" si="741"/>
        <v>0</v>
      </c>
      <c r="AD5933" s="43">
        <f t="shared" si="742"/>
        <v>0</v>
      </c>
      <c r="AE5933" s="50">
        <f t="shared" si="743"/>
        <v>0</v>
      </c>
    </row>
    <row r="5934" spans="1:31">
      <c r="A5934" s="59" t="str">
        <f t="shared" si="738"/>
        <v/>
      </c>
      <c r="B5934" s="59" t="str">
        <f t="shared" si="744"/>
        <v/>
      </c>
      <c r="V5934" s="59" t="str">
        <f t="shared" si="739"/>
        <v/>
      </c>
      <c r="W5934" s="59" t="str">
        <f t="shared" si="737"/>
        <v/>
      </c>
      <c r="X5934" s="59" t="str">
        <f t="shared" si="740"/>
        <v/>
      </c>
      <c r="AC5934" s="50">
        <f t="shared" si="741"/>
        <v>0</v>
      </c>
      <c r="AD5934" s="43">
        <f t="shared" si="742"/>
        <v>0</v>
      </c>
      <c r="AE5934" s="50">
        <f t="shared" si="743"/>
        <v>0</v>
      </c>
    </row>
    <row r="5935" spans="1:31">
      <c r="A5935" s="59" t="str">
        <f t="shared" si="738"/>
        <v/>
      </c>
      <c r="B5935" s="59" t="str">
        <f t="shared" si="744"/>
        <v/>
      </c>
      <c r="V5935" s="59" t="str">
        <f t="shared" si="739"/>
        <v/>
      </c>
      <c r="W5935" s="59" t="str">
        <f t="shared" si="737"/>
        <v/>
      </c>
      <c r="X5935" s="59" t="str">
        <f t="shared" si="740"/>
        <v/>
      </c>
      <c r="AC5935" s="50">
        <f t="shared" si="741"/>
        <v>0</v>
      </c>
      <c r="AD5935" s="43">
        <f t="shared" si="742"/>
        <v>0</v>
      </c>
      <c r="AE5935" s="50">
        <f t="shared" si="743"/>
        <v>0</v>
      </c>
    </row>
    <row r="5936" spans="1:31">
      <c r="A5936" s="59" t="str">
        <f t="shared" si="738"/>
        <v/>
      </c>
      <c r="B5936" s="59" t="str">
        <f t="shared" si="744"/>
        <v/>
      </c>
      <c r="V5936" s="59" t="str">
        <f t="shared" si="739"/>
        <v/>
      </c>
      <c r="W5936" s="59" t="str">
        <f t="shared" si="737"/>
        <v/>
      </c>
      <c r="X5936" s="59" t="str">
        <f t="shared" si="740"/>
        <v/>
      </c>
      <c r="AC5936" s="50">
        <f t="shared" si="741"/>
        <v>0</v>
      </c>
      <c r="AD5936" s="43">
        <f t="shared" si="742"/>
        <v>0</v>
      </c>
      <c r="AE5936" s="50">
        <f t="shared" si="743"/>
        <v>0</v>
      </c>
    </row>
    <row r="5937" spans="1:31">
      <c r="A5937" s="59" t="str">
        <f t="shared" si="738"/>
        <v/>
      </c>
      <c r="B5937" s="59" t="str">
        <f t="shared" si="744"/>
        <v/>
      </c>
      <c r="V5937" s="59" t="str">
        <f t="shared" si="739"/>
        <v/>
      </c>
      <c r="W5937" s="59" t="str">
        <f t="shared" si="737"/>
        <v/>
      </c>
      <c r="X5937" s="59" t="str">
        <f t="shared" si="740"/>
        <v/>
      </c>
      <c r="AC5937" s="50">
        <f t="shared" si="741"/>
        <v>0</v>
      </c>
      <c r="AD5937" s="43">
        <f t="shared" si="742"/>
        <v>0</v>
      </c>
      <c r="AE5937" s="50">
        <f t="shared" si="743"/>
        <v>0</v>
      </c>
    </row>
    <row r="5938" spans="1:31">
      <c r="A5938" s="59" t="str">
        <f t="shared" si="738"/>
        <v/>
      </c>
      <c r="B5938" s="59" t="str">
        <f t="shared" si="744"/>
        <v/>
      </c>
      <c r="V5938" s="59" t="str">
        <f t="shared" si="739"/>
        <v/>
      </c>
      <c r="W5938" s="59" t="str">
        <f t="shared" si="737"/>
        <v/>
      </c>
      <c r="X5938" s="59" t="str">
        <f t="shared" si="740"/>
        <v/>
      </c>
      <c r="AC5938" s="50">
        <f t="shared" si="741"/>
        <v>0</v>
      </c>
      <c r="AD5938" s="43">
        <f t="shared" si="742"/>
        <v>0</v>
      </c>
      <c r="AE5938" s="50">
        <f t="shared" si="743"/>
        <v>0</v>
      </c>
    </row>
    <row r="5939" spans="1:31">
      <c r="A5939" s="59" t="str">
        <f t="shared" si="738"/>
        <v/>
      </c>
      <c r="B5939" s="59" t="str">
        <f t="shared" si="744"/>
        <v/>
      </c>
      <c r="V5939" s="59" t="str">
        <f t="shared" si="739"/>
        <v/>
      </c>
      <c r="W5939" s="59" t="str">
        <f t="shared" si="737"/>
        <v/>
      </c>
      <c r="X5939" s="59" t="str">
        <f t="shared" si="740"/>
        <v/>
      </c>
      <c r="AC5939" s="50">
        <f t="shared" si="741"/>
        <v>0</v>
      </c>
      <c r="AD5939" s="43">
        <f t="shared" si="742"/>
        <v>0</v>
      </c>
      <c r="AE5939" s="50">
        <f t="shared" si="743"/>
        <v>0</v>
      </c>
    </row>
    <row r="5940" spans="1:31">
      <c r="A5940" s="59" t="str">
        <f t="shared" si="738"/>
        <v/>
      </c>
      <c r="B5940" s="59" t="str">
        <f t="shared" si="744"/>
        <v/>
      </c>
      <c r="V5940" s="59" t="str">
        <f t="shared" si="739"/>
        <v/>
      </c>
      <c r="W5940" s="59" t="str">
        <f t="shared" si="737"/>
        <v/>
      </c>
      <c r="X5940" s="59" t="str">
        <f t="shared" si="740"/>
        <v/>
      </c>
      <c r="AC5940" s="50">
        <f t="shared" si="741"/>
        <v>0</v>
      </c>
      <c r="AD5940" s="43">
        <f t="shared" si="742"/>
        <v>0</v>
      </c>
      <c r="AE5940" s="50">
        <f t="shared" si="743"/>
        <v>0</v>
      </c>
    </row>
    <row r="5941" spans="1:31">
      <c r="A5941" s="59" t="str">
        <f t="shared" si="738"/>
        <v/>
      </c>
      <c r="B5941" s="59" t="str">
        <f t="shared" si="744"/>
        <v/>
      </c>
      <c r="V5941" s="59" t="str">
        <f t="shared" si="739"/>
        <v/>
      </c>
      <c r="W5941" s="59" t="str">
        <f t="shared" si="737"/>
        <v/>
      </c>
      <c r="X5941" s="59" t="str">
        <f t="shared" si="740"/>
        <v/>
      </c>
      <c r="AC5941" s="50">
        <f t="shared" si="741"/>
        <v>0</v>
      </c>
      <c r="AD5941" s="43">
        <f t="shared" si="742"/>
        <v>0</v>
      </c>
      <c r="AE5941" s="50">
        <f t="shared" si="743"/>
        <v>0</v>
      </c>
    </row>
    <row r="5942" spans="1:31">
      <c r="A5942" s="59" t="str">
        <f t="shared" si="738"/>
        <v/>
      </c>
      <c r="B5942" s="59" t="str">
        <f t="shared" si="744"/>
        <v/>
      </c>
      <c r="V5942" s="59" t="str">
        <f t="shared" si="739"/>
        <v/>
      </c>
      <c r="W5942" s="59" t="str">
        <f t="shared" si="737"/>
        <v/>
      </c>
      <c r="X5942" s="59" t="str">
        <f t="shared" si="740"/>
        <v/>
      </c>
      <c r="AC5942" s="50">
        <f t="shared" si="741"/>
        <v>0</v>
      </c>
      <c r="AD5942" s="43">
        <f t="shared" si="742"/>
        <v>0</v>
      </c>
      <c r="AE5942" s="50">
        <f t="shared" si="743"/>
        <v>0</v>
      </c>
    </row>
    <row r="5943" spans="1:31">
      <c r="A5943" s="59" t="str">
        <f t="shared" si="738"/>
        <v/>
      </c>
      <c r="B5943" s="59" t="str">
        <f t="shared" si="744"/>
        <v/>
      </c>
      <c r="V5943" s="59" t="str">
        <f t="shared" si="739"/>
        <v/>
      </c>
      <c r="W5943" s="59" t="str">
        <f t="shared" si="737"/>
        <v/>
      </c>
      <c r="X5943" s="59" t="str">
        <f t="shared" si="740"/>
        <v/>
      </c>
      <c r="AC5943" s="50">
        <f t="shared" si="741"/>
        <v>0</v>
      </c>
      <c r="AD5943" s="43">
        <f t="shared" si="742"/>
        <v>0</v>
      </c>
      <c r="AE5943" s="50">
        <f t="shared" si="743"/>
        <v>0</v>
      </c>
    </row>
    <row r="5944" spans="1:31">
      <c r="A5944" s="59" t="str">
        <f t="shared" si="738"/>
        <v/>
      </c>
      <c r="B5944" s="59" t="str">
        <f t="shared" si="744"/>
        <v/>
      </c>
      <c r="V5944" s="59" t="str">
        <f t="shared" si="739"/>
        <v/>
      </c>
      <c r="W5944" s="59" t="str">
        <f t="shared" si="737"/>
        <v/>
      </c>
      <c r="X5944" s="59" t="str">
        <f t="shared" si="740"/>
        <v/>
      </c>
      <c r="AC5944" s="50">
        <f t="shared" si="741"/>
        <v>0</v>
      </c>
      <c r="AD5944" s="43">
        <f t="shared" si="742"/>
        <v>0</v>
      </c>
      <c r="AE5944" s="50">
        <f t="shared" si="743"/>
        <v>0</v>
      </c>
    </row>
    <row r="5945" spans="1:31">
      <c r="A5945" s="59" t="str">
        <f t="shared" si="738"/>
        <v/>
      </c>
      <c r="B5945" s="59" t="str">
        <f t="shared" si="744"/>
        <v/>
      </c>
      <c r="V5945" s="59" t="str">
        <f t="shared" si="739"/>
        <v/>
      </c>
      <c r="W5945" s="59" t="str">
        <f t="shared" si="737"/>
        <v/>
      </c>
      <c r="X5945" s="59" t="str">
        <f t="shared" si="740"/>
        <v/>
      </c>
      <c r="AC5945" s="50">
        <f t="shared" si="741"/>
        <v>0</v>
      </c>
      <c r="AD5945" s="43">
        <f t="shared" si="742"/>
        <v>0</v>
      </c>
      <c r="AE5945" s="50">
        <f t="shared" si="743"/>
        <v>0</v>
      </c>
    </row>
    <row r="5946" spans="1:31">
      <c r="A5946" s="59" t="str">
        <f t="shared" si="738"/>
        <v/>
      </c>
      <c r="B5946" s="59" t="str">
        <f t="shared" si="744"/>
        <v/>
      </c>
      <c r="V5946" s="59" t="str">
        <f t="shared" si="739"/>
        <v/>
      </c>
      <c r="W5946" s="59" t="str">
        <f t="shared" si="737"/>
        <v/>
      </c>
      <c r="X5946" s="59" t="str">
        <f t="shared" si="740"/>
        <v/>
      </c>
      <c r="AC5946" s="50">
        <f t="shared" si="741"/>
        <v>0</v>
      </c>
      <c r="AD5946" s="43">
        <f t="shared" si="742"/>
        <v>0</v>
      </c>
      <c r="AE5946" s="50">
        <f t="shared" si="743"/>
        <v>0</v>
      </c>
    </row>
    <row r="5947" spans="1:31">
      <c r="A5947" s="59" t="str">
        <f t="shared" si="738"/>
        <v/>
      </c>
      <c r="B5947" s="59" t="str">
        <f t="shared" si="744"/>
        <v/>
      </c>
      <c r="V5947" s="59" t="str">
        <f t="shared" si="739"/>
        <v/>
      </c>
      <c r="W5947" s="59" t="str">
        <f t="shared" si="737"/>
        <v/>
      </c>
      <c r="X5947" s="59" t="str">
        <f t="shared" si="740"/>
        <v/>
      </c>
      <c r="AC5947" s="50">
        <f t="shared" si="741"/>
        <v>0</v>
      </c>
      <c r="AD5947" s="43">
        <f t="shared" si="742"/>
        <v>0</v>
      </c>
      <c r="AE5947" s="50">
        <f t="shared" si="743"/>
        <v>0</v>
      </c>
    </row>
    <row r="5948" spans="1:31">
      <c r="A5948" s="59" t="str">
        <f t="shared" si="738"/>
        <v/>
      </c>
      <c r="B5948" s="59" t="str">
        <f t="shared" si="744"/>
        <v/>
      </c>
      <c r="V5948" s="59" t="str">
        <f t="shared" si="739"/>
        <v/>
      </c>
      <c r="W5948" s="59" t="str">
        <f t="shared" si="737"/>
        <v/>
      </c>
      <c r="X5948" s="59" t="str">
        <f t="shared" si="740"/>
        <v/>
      </c>
      <c r="AC5948" s="50">
        <f t="shared" si="741"/>
        <v>0</v>
      </c>
      <c r="AD5948" s="43">
        <f t="shared" si="742"/>
        <v>0</v>
      </c>
      <c r="AE5948" s="50">
        <f t="shared" si="743"/>
        <v>0</v>
      </c>
    </row>
    <row r="5949" spans="1:31">
      <c r="A5949" s="59" t="str">
        <f t="shared" si="738"/>
        <v/>
      </c>
      <c r="B5949" s="59" t="str">
        <f t="shared" si="744"/>
        <v/>
      </c>
      <c r="V5949" s="59" t="str">
        <f t="shared" si="739"/>
        <v/>
      </c>
      <c r="W5949" s="59" t="str">
        <f t="shared" si="737"/>
        <v/>
      </c>
      <c r="X5949" s="59" t="str">
        <f t="shared" si="740"/>
        <v/>
      </c>
      <c r="AC5949" s="50">
        <f t="shared" si="741"/>
        <v>0</v>
      </c>
      <c r="AD5949" s="43">
        <f t="shared" si="742"/>
        <v>0</v>
      </c>
      <c r="AE5949" s="50">
        <f t="shared" si="743"/>
        <v>0</v>
      </c>
    </row>
    <row r="5950" spans="1:31">
      <c r="A5950" s="59" t="str">
        <f t="shared" si="738"/>
        <v/>
      </c>
      <c r="B5950" s="59" t="str">
        <f t="shared" si="744"/>
        <v/>
      </c>
      <c r="V5950" s="59" t="str">
        <f t="shared" si="739"/>
        <v/>
      </c>
      <c r="W5950" s="59" t="str">
        <f t="shared" si="737"/>
        <v/>
      </c>
      <c r="X5950" s="59" t="str">
        <f t="shared" si="740"/>
        <v/>
      </c>
      <c r="AC5950" s="50">
        <f t="shared" si="741"/>
        <v>0</v>
      </c>
      <c r="AD5950" s="43">
        <f t="shared" si="742"/>
        <v>0</v>
      </c>
      <c r="AE5950" s="50">
        <f t="shared" si="743"/>
        <v>0</v>
      </c>
    </row>
    <row r="5951" spans="1:31">
      <c r="A5951" s="59" t="str">
        <f t="shared" si="738"/>
        <v/>
      </c>
      <c r="B5951" s="59" t="str">
        <f t="shared" si="744"/>
        <v/>
      </c>
      <c r="V5951" s="59" t="str">
        <f t="shared" si="739"/>
        <v/>
      </c>
      <c r="W5951" s="59" t="str">
        <f t="shared" si="737"/>
        <v/>
      </c>
      <c r="X5951" s="59" t="str">
        <f t="shared" si="740"/>
        <v/>
      </c>
      <c r="AC5951" s="50">
        <f t="shared" si="741"/>
        <v>0</v>
      </c>
      <c r="AD5951" s="43">
        <f t="shared" si="742"/>
        <v>0</v>
      </c>
      <c r="AE5951" s="50">
        <f t="shared" si="743"/>
        <v>0</v>
      </c>
    </row>
    <row r="5952" spans="1:31">
      <c r="A5952" s="59" t="str">
        <f t="shared" si="738"/>
        <v/>
      </c>
      <c r="B5952" s="59" t="str">
        <f t="shared" si="744"/>
        <v/>
      </c>
      <c r="V5952" s="59" t="str">
        <f t="shared" si="739"/>
        <v/>
      </c>
      <c r="W5952" s="59" t="str">
        <f t="shared" si="737"/>
        <v/>
      </c>
      <c r="X5952" s="59" t="str">
        <f t="shared" si="740"/>
        <v/>
      </c>
      <c r="AC5952" s="50">
        <f t="shared" si="741"/>
        <v>0</v>
      </c>
      <c r="AD5952" s="43">
        <f t="shared" si="742"/>
        <v>0</v>
      </c>
      <c r="AE5952" s="50">
        <f t="shared" si="743"/>
        <v>0</v>
      </c>
    </row>
    <row r="5953" spans="1:31">
      <c r="A5953" s="59" t="str">
        <f t="shared" si="738"/>
        <v/>
      </c>
      <c r="B5953" s="59" t="str">
        <f t="shared" si="744"/>
        <v/>
      </c>
      <c r="V5953" s="59" t="str">
        <f t="shared" si="739"/>
        <v/>
      </c>
      <c r="W5953" s="59" t="str">
        <f t="shared" si="737"/>
        <v/>
      </c>
      <c r="X5953" s="59" t="str">
        <f t="shared" si="740"/>
        <v/>
      </c>
      <c r="AC5953" s="50">
        <f t="shared" si="741"/>
        <v>0</v>
      </c>
      <c r="AD5953" s="43">
        <f t="shared" si="742"/>
        <v>0</v>
      </c>
      <c r="AE5953" s="50">
        <f t="shared" si="743"/>
        <v>0</v>
      </c>
    </row>
    <row r="5954" spans="1:31">
      <c r="A5954" s="59" t="str">
        <f t="shared" si="738"/>
        <v/>
      </c>
      <c r="B5954" s="59" t="str">
        <f t="shared" si="744"/>
        <v/>
      </c>
      <c r="V5954" s="59" t="str">
        <f t="shared" si="739"/>
        <v/>
      </c>
      <c r="W5954" s="59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59" t="str">
        <f t="shared" si="740"/>
        <v/>
      </c>
      <c r="AC5954" s="50">
        <f t="shared" si="741"/>
        <v>0</v>
      </c>
      <c r="AD5954" s="43">
        <f t="shared" si="742"/>
        <v>0</v>
      </c>
      <c r="AE5954" s="50">
        <f t="shared" si="743"/>
        <v>0</v>
      </c>
    </row>
    <row r="5955" spans="1:31">
      <c r="A5955" s="59" t="str">
        <f t="shared" ref="A5955:A6000" si="746">IF(G5955&amp;Q5955&lt;&gt;"",W5955&amp;Q5955,"")</f>
        <v/>
      </c>
      <c r="B5955" s="59" t="str">
        <f t="shared" si="744"/>
        <v/>
      </c>
      <c r="V5955" s="59" t="str">
        <f t="shared" ref="V5955:V6018" si="747">W5955&amp;H5955</f>
        <v/>
      </c>
      <c r="W5955" s="59" t="str">
        <f t="shared" si="745"/>
        <v/>
      </c>
      <c r="X5955" s="59" t="str">
        <f t="shared" ref="X5955:X6000" si="748">IF(A5955&lt;&gt;"",IFERROR(IF(FIND(" ",G5955)&gt;=1,MID(G5955,FIND(" ",G5955)+1,LEN(G5955)),""),""),"")</f>
        <v/>
      </c>
      <c r="AC5955" s="50">
        <f t="shared" ref="AC5955:AC6018" si="749">IFERROR(VALUE(MID($C5955,1,2)),0)</f>
        <v>0</v>
      </c>
      <c r="AD5955" s="43">
        <f t="shared" ref="AD5955:AD6018" si="750">IFERROR(VALUE(MID($C5955,4,3)),0)</f>
        <v>0</v>
      </c>
      <c r="AE5955" s="50">
        <f t="shared" ref="AE5955:AE6000" si="751">VALUE(RIGHT("00"&amp;AC5955,2)&amp;RIGHT("000"&amp;AD5955,3))</f>
        <v>0</v>
      </c>
    </row>
    <row r="5956" spans="1:31">
      <c r="A5956" s="59" t="str">
        <f t="shared" si="746"/>
        <v/>
      </c>
      <c r="B5956" s="59" t="str">
        <f t="shared" si="744"/>
        <v/>
      </c>
      <c r="V5956" s="59" t="str">
        <f t="shared" si="747"/>
        <v/>
      </c>
      <c r="W5956" s="59" t="str">
        <f t="shared" si="745"/>
        <v/>
      </c>
      <c r="X5956" s="59" t="str">
        <f t="shared" si="748"/>
        <v/>
      </c>
      <c r="AC5956" s="50">
        <f t="shared" si="749"/>
        <v>0</v>
      </c>
      <c r="AD5956" s="43">
        <f t="shared" si="750"/>
        <v>0</v>
      </c>
      <c r="AE5956" s="50">
        <f t="shared" si="751"/>
        <v>0</v>
      </c>
    </row>
    <row r="5957" spans="1:31">
      <c r="A5957" s="59" t="str">
        <f t="shared" si="746"/>
        <v/>
      </c>
      <c r="B5957" s="59" t="str">
        <f t="shared" si="744"/>
        <v/>
      </c>
      <c r="V5957" s="59" t="str">
        <f t="shared" si="747"/>
        <v/>
      </c>
      <c r="W5957" s="59" t="str">
        <f t="shared" si="745"/>
        <v/>
      </c>
      <c r="X5957" s="59" t="str">
        <f t="shared" si="748"/>
        <v/>
      </c>
      <c r="AC5957" s="50">
        <f t="shared" si="749"/>
        <v>0</v>
      </c>
      <c r="AD5957" s="43">
        <f t="shared" si="750"/>
        <v>0</v>
      </c>
      <c r="AE5957" s="50">
        <f t="shared" si="751"/>
        <v>0</v>
      </c>
    </row>
    <row r="5958" spans="1:31">
      <c r="A5958" s="59" t="str">
        <f t="shared" si="746"/>
        <v/>
      </c>
      <c r="B5958" s="59" t="str">
        <f t="shared" si="744"/>
        <v/>
      </c>
      <c r="V5958" s="59" t="str">
        <f t="shared" si="747"/>
        <v/>
      </c>
      <c r="W5958" s="59" t="str">
        <f t="shared" si="745"/>
        <v/>
      </c>
      <c r="X5958" s="59" t="str">
        <f t="shared" si="748"/>
        <v/>
      </c>
      <c r="AC5958" s="50">
        <f t="shared" si="749"/>
        <v>0</v>
      </c>
      <c r="AD5958" s="43">
        <f t="shared" si="750"/>
        <v>0</v>
      </c>
      <c r="AE5958" s="50">
        <f t="shared" si="751"/>
        <v>0</v>
      </c>
    </row>
    <row r="5959" spans="1:31">
      <c r="A5959" s="59" t="str">
        <f t="shared" si="746"/>
        <v/>
      </c>
      <c r="B5959" s="59" t="str">
        <f t="shared" si="744"/>
        <v/>
      </c>
      <c r="V5959" s="59" t="str">
        <f t="shared" si="747"/>
        <v/>
      </c>
      <c r="W5959" s="59" t="str">
        <f t="shared" si="745"/>
        <v/>
      </c>
      <c r="X5959" s="59" t="str">
        <f t="shared" si="748"/>
        <v/>
      </c>
      <c r="AC5959" s="50">
        <f t="shared" si="749"/>
        <v>0</v>
      </c>
      <c r="AD5959" s="43">
        <f t="shared" si="750"/>
        <v>0</v>
      </c>
      <c r="AE5959" s="50">
        <f t="shared" si="751"/>
        <v>0</v>
      </c>
    </row>
    <row r="5960" spans="1:31">
      <c r="A5960" s="59" t="str">
        <f t="shared" si="746"/>
        <v/>
      </c>
      <c r="B5960" s="59" t="str">
        <f t="shared" si="744"/>
        <v/>
      </c>
      <c r="V5960" s="59" t="str">
        <f t="shared" si="747"/>
        <v/>
      </c>
      <c r="W5960" s="59" t="str">
        <f t="shared" si="745"/>
        <v/>
      </c>
      <c r="X5960" s="59" t="str">
        <f t="shared" si="748"/>
        <v/>
      </c>
      <c r="AC5960" s="50">
        <f t="shared" si="749"/>
        <v>0</v>
      </c>
      <c r="AD5960" s="43">
        <f t="shared" si="750"/>
        <v>0</v>
      </c>
      <c r="AE5960" s="50">
        <f t="shared" si="751"/>
        <v>0</v>
      </c>
    </row>
    <row r="5961" spans="1:31">
      <c r="A5961" s="59" t="str">
        <f t="shared" si="746"/>
        <v/>
      </c>
      <c r="B5961" s="59" t="str">
        <f t="shared" si="744"/>
        <v/>
      </c>
      <c r="V5961" s="59" t="str">
        <f t="shared" si="747"/>
        <v/>
      </c>
      <c r="W5961" s="59" t="str">
        <f t="shared" si="745"/>
        <v/>
      </c>
      <c r="X5961" s="59" t="str">
        <f t="shared" si="748"/>
        <v/>
      </c>
      <c r="AC5961" s="50">
        <f t="shared" si="749"/>
        <v>0</v>
      </c>
      <c r="AD5961" s="43">
        <f t="shared" si="750"/>
        <v>0</v>
      </c>
      <c r="AE5961" s="50">
        <f t="shared" si="751"/>
        <v>0</v>
      </c>
    </row>
    <row r="5962" spans="1:31">
      <c r="A5962" s="59" t="str">
        <f t="shared" si="746"/>
        <v/>
      </c>
      <c r="B5962" s="59" t="str">
        <f t="shared" si="744"/>
        <v/>
      </c>
      <c r="V5962" s="59" t="str">
        <f t="shared" si="747"/>
        <v/>
      </c>
      <c r="W5962" s="59" t="str">
        <f t="shared" si="745"/>
        <v/>
      </c>
      <c r="X5962" s="59" t="str">
        <f t="shared" si="748"/>
        <v/>
      </c>
      <c r="AC5962" s="50">
        <f t="shared" si="749"/>
        <v>0</v>
      </c>
      <c r="AD5962" s="43">
        <f t="shared" si="750"/>
        <v>0</v>
      </c>
      <c r="AE5962" s="50">
        <f t="shared" si="751"/>
        <v>0</v>
      </c>
    </row>
    <row r="5963" spans="1:31">
      <c r="A5963" s="59" t="str">
        <f t="shared" si="746"/>
        <v/>
      </c>
      <c r="B5963" s="59" t="str">
        <f t="shared" si="744"/>
        <v/>
      </c>
      <c r="V5963" s="59" t="str">
        <f t="shared" si="747"/>
        <v/>
      </c>
      <c r="W5963" s="59" t="str">
        <f t="shared" si="745"/>
        <v/>
      </c>
      <c r="X5963" s="59" t="str">
        <f t="shared" si="748"/>
        <v/>
      </c>
      <c r="AC5963" s="50">
        <f t="shared" si="749"/>
        <v>0</v>
      </c>
      <c r="AD5963" s="43">
        <f t="shared" si="750"/>
        <v>0</v>
      </c>
      <c r="AE5963" s="50">
        <f t="shared" si="751"/>
        <v>0</v>
      </c>
    </row>
    <row r="5964" spans="1:31">
      <c r="A5964" s="59" t="str">
        <f t="shared" si="746"/>
        <v/>
      </c>
      <c r="B5964" s="59" t="str">
        <f t="shared" si="744"/>
        <v/>
      </c>
      <c r="V5964" s="59" t="str">
        <f t="shared" si="747"/>
        <v/>
      </c>
      <c r="W5964" s="59" t="str">
        <f t="shared" si="745"/>
        <v/>
      </c>
      <c r="X5964" s="59" t="str">
        <f t="shared" si="748"/>
        <v/>
      </c>
      <c r="AC5964" s="50">
        <f t="shared" si="749"/>
        <v>0</v>
      </c>
      <c r="AD5964" s="43">
        <f t="shared" si="750"/>
        <v>0</v>
      </c>
      <c r="AE5964" s="50">
        <f t="shared" si="751"/>
        <v>0</v>
      </c>
    </row>
    <row r="5965" spans="1:31">
      <c r="A5965" s="59" t="str">
        <f t="shared" si="746"/>
        <v/>
      </c>
      <c r="B5965" s="59" t="str">
        <f t="shared" si="744"/>
        <v/>
      </c>
      <c r="V5965" s="59" t="str">
        <f t="shared" si="747"/>
        <v/>
      </c>
      <c r="W5965" s="59" t="str">
        <f t="shared" si="745"/>
        <v/>
      </c>
      <c r="X5965" s="59" t="str">
        <f t="shared" si="748"/>
        <v/>
      </c>
      <c r="AC5965" s="50">
        <f t="shared" si="749"/>
        <v>0</v>
      </c>
      <c r="AD5965" s="43">
        <f t="shared" si="750"/>
        <v>0</v>
      </c>
      <c r="AE5965" s="50">
        <f t="shared" si="751"/>
        <v>0</v>
      </c>
    </row>
    <row r="5966" spans="1:31">
      <c r="A5966" s="59" t="str">
        <f t="shared" si="746"/>
        <v/>
      </c>
      <c r="B5966" s="59" t="str">
        <f t="shared" si="744"/>
        <v/>
      </c>
      <c r="V5966" s="59" t="str">
        <f t="shared" si="747"/>
        <v/>
      </c>
      <c r="W5966" s="59" t="str">
        <f t="shared" si="745"/>
        <v/>
      </c>
      <c r="X5966" s="59" t="str">
        <f t="shared" si="748"/>
        <v/>
      </c>
      <c r="AC5966" s="50">
        <f t="shared" si="749"/>
        <v>0</v>
      </c>
      <c r="AD5966" s="43">
        <f t="shared" si="750"/>
        <v>0</v>
      </c>
      <c r="AE5966" s="50">
        <f t="shared" si="751"/>
        <v>0</v>
      </c>
    </row>
    <row r="5967" spans="1:31">
      <c r="A5967" s="59" t="str">
        <f t="shared" si="746"/>
        <v/>
      </c>
      <c r="B5967" s="59" t="str">
        <f t="shared" si="744"/>
        <v/>
      </c>
      <c r="V5967" s="59" t="str">
        <f t="shared" si="747"/>
        <v/>
      </c>
      <c r="W5967" s="59" t="str">
        <f t="shared" si="745"/>
        <v/>
      </c>
      <c r="X5967" s="59" t="str">
        <f t="shared" si="748"/>
        <v/>
      </c>
      <c r="AC5967" s="50">
        <f t="shared" si="749"/>
        <v>0</v>
      </c>
      <c r="AD5967" s="43">
        <f t="shared" si="750"/>
        <v>0</v>
      </c>
      <c r="AE5967" s="50">
        <f t="shared" si="751"/>
        <v>0</v>
      </c>
    </row>
    <row r="5968" spans="1:31">
      <c r="A5968" s="59" t="str">
        <f t="shared" si="746"/>
        <v/>
      </c>
      <c r="B5968" s="59" t="str">
        <f t="shared" si="744"/>
        <v/>
      </c>
      <c r="V5968" s="59" t="str">
        <f t="shared" si="747"/>
        <v/>
      </c>
      <c r="W5968" s="59" t="str">
        <f t="shared" si="745"/>
        <v/>
      </c>
      <c r="X5968" s="59" t="str">
        <f t="shared" si="748"/>
        <v/>
      </c>
      <c r="AC5968" s="50">
        <f t="shared" si="749"/>
        <v>0</v>
      </c>
      <c r="AD5968" s="43">
        <f t="shared" si="750"/>
        <v>0</v>
      </c>
      <c r="AE5968" s="50">
        <f t="shared" si="751"/>
        <v>0</v>
      </c>
    </row>
    <row r="5969" spans="1:31">
      <c r="A5969" s="59" t="str">
        <f t="shared" si="746"/>
        <v/>
      </c>
      <c r="B5969" s="59" t="str">
        <f t="shared" si="744"/>
        <v/>
      </c>
      <c r="V5969" s="59" t="str">
        <f t="shared" si="747"/>
        <v/>
      </c>
      <c r="W5969" s="59" t="str">
        <f t="shared" si="745"/>
        <v/>
      </c>
      <c r="X5969" s="59" t="str">
        <f t="shared" si="748"/>
        <v/>
      </c>
      <c r="AC5969" s="50">
        <f t="shared" si="749"/>
        <v>0</v>
      </c>
      <c r="AD5969" s="43">
        <f t="shared" si="750"/>
        <v>0</v>
      </c>
      <c r="AE5969" s="50">
        <f t="shared" si="751"/>
        <v>0</v>
      </c>
    </row>
    <row r="5970" spans="1:31">
      <c r="A5970" s="59" t="str">
        <f t="shared" si="746"/>
        <v/>
      </c>
      <c r="B5970" s="59" t="str">
        <f t="shared" si="744"/>
        <v/>
      </c>
      <c r="V5970" s="59" t="str">
        <f t="shared" si="747"/>
        <v/>
      </c>
      <c r="W5970" s="59" t="str">
        <f t="shared" si="745"/>
        <v/>
      </c>
      <c r="X5970" s="59" t="str">
        <f t="shared" si="748"/>
        <v/>
      </c>
      <c r="AC5970" s="50">
        <f t="shared" si="749"/>
        <v>0</v>
      </c>
      <c r="AD5970" s="43">
        <f t="shared" si="750"/>
        <v>0</v>
      </c>
      <c r="AE5970" s="50">
        <f t="shared" si="751"/>
        <v>0</v>
      </c>
    </row>
    <row r="5971" spans="1:31">
      <c r="A5971" s="59" t="str">
        <f t="shared" si="746"/>
        <v/>
      </c>
      <c r="B5971" s="59" t="str">
        <f t="shared" si="744"/>
        <v/>
      </c>
      <c r="V5971" s="59" t="str">
        <f t="shared" si="747"/>
        <v/>
      </c>
      <c r="W5971" s="59" t="str">
        <f t="shared" si="745"/>
        <v/>
      </c>
      <c r="X5971" s="59" t="str">
        <f t="shared" si="748"/>
        <v/>
      </c>
      <c r="AC5971" s="50">
        <f t="shared" si="749"/>
        <v>0</v>
      </c>
      <c r="AD5971" s="43">
        <f t="shared" si="750"/>
        <v>0</v>
      </c>
      <c r="AE5971" s="50">
        <f t="shared" si="751"/>
        <v>0</v>
      </c>
    </row>
    <row r="5972" spans="1:31">
      <c r="A5972" s="59" t="str">
        <f t="shared" si="746"/>
        <v/>
      </c>
      <c r="B5972" s="59" t="str">
        <f t="shared" si="744"/>
        <v/>
      </c>
      <c r="V5972" s="59" t="str">
        <f t="shared" si="747"/>
        <v/>
      </c>
      <c r="W5972" s="59" t="str">
        <f t="shared" si="745"/>
        <v/>
      </c>
      <c r="X5972" s="59" t="str">
        <f t="shared" si="748"/>
        <v/>
      </c>
      <c r="AC5972" s="50">
        <f t="shared" si="749"/>
        <v>0</v>
      </c>
      <c r="AD5972" s="43">
        <f t="shared" si="750"/>
        <v>0</v>
      </c>
      <c r="AE5972" s="50">
        <f t="shared" si="751"/>
        <v>0</v>
      </c>
    </row>
    <row r="5973" spans="1:31">
      <c r="A5973" s="59" t="str">
        <f t="shared" si="746"/>
        <v/>
      </c>
      <c r="B5973" s="59" t="str">
        <f t="shared" si="744"/>
        <v/>
      </c>
      <c r="V5973" s="59" t="str">
        <f t="shared" si="747"/>
        <v/>
      </c>
      <c r="W5973" s="59" t="str">
        <f t="shared" si="745"/>
        <v/>
      </c>
      <c r="X5973" s="59" t="str">
        <f t="shared" si="748"/>
        <v/>
      </c>
      <c r="AC5973" s="50">
        <f t="shared" si="749"/>
        <v>0</v>
      </c>
      <c r="AD5973" s="43">
        <f t="shared" si="750"/>
        <v>0</v>
      </c>
      <c r="AE5973" s="50">
        <f t="shared" si="751"/>
        <v>0</v>
      </c>
    </row>
    <row r="5974" spans="1:31">
      <c r="A5974" s="59" t="str">
        <f t="shared" si="746"/>
        <v/>
      </c>
      <c r="B5974" s="59" t="str">
        <f t="shared" si="744"/>
        <v/>
      </c>
      <c r="V5974" s="59" t="str">
        <f t="shared" si="747"/>
        <v/>
      </c>
      <c r="W5974" s="59" t="str">
        <f t="shared" si="745"/>
        <v/>
      </c>
      <c r="X5974" s="59" t="str">
        <f t="shared" si="748"/>
        <v/>
      </c>
      <c r="AC5974" s="50">
        <f t="shared" si="749"/>
        <v>0</v>
      </c>
      <c r="AD5974" s="43">
        <f t="shared" si="750"/>
        <v>0</v>
      </c>
      <c r="AE5974" s="50">
        <f t="shared" si="751"/>
        <v>0</v>
      </c>
    </row>
    <row r="5975" spans="1:31">
      <c r="A5975" s="59" t="str">
        <f t="shared" si="746"/>
        <v/>
      </c>
      <c r="B5975" s="59" t="str">
        <f t="shared" si="744"/>
        <v/>
      </c>
      <c r="V5975" s="59" t="str">
        <f t="shared" si="747"/>
        <v/>
      </c>
      <c r="W5975" s="59" t="str">
        <f t="shared" si="745"/>
        <v/>
      </c>
      <c r="X5975" s="59" t="str">
        <f t="shared" si="748"/>
        <v/>
      </c>
      <c r="AC5975" s="50">
        <f t="shared" si="749"/>
        <v>0</v>
      </c>
      <c r="AD5975" s="43">
        <f t="shared" si="750"/>
        <v>0</v>
      </c>
      <c r="AE5975" s="50">
        <f t="shared" si="751"/>
        <v>0</v>
      </c>
    </row>
    <row r="5976" spans="1:31">
      <c r="A5976" s="59" t="str">
        <f t="shared" si="746"/>
        <v/>
      </c>
      <c r="B5976" s="59" t="str">
        <f t="shared" si="744"/>
        <v/>
      </c>
      <c r="V5976" s="59" t="str">
        <f t="shared" si="747"/>
        <v/>
      </c>
      <c r="W5976" s="59" t="str">
        <f t="shared" si="745"/>
        <v/>
      </c>
      <c r="X5976" s="59" t="str">
        <f t="shared" si="748"/>
        <v/>
      </c>
      <c r="AC5976" s="50">
        <f t="shared" si="749"/>
        <v>0</v>
      </c>
      <c r="AD5976" s="43">
        <f t="shared" si="750"/>
        <v>0</v>
      </c>
      <c r="AE5976" s="50">
        <f t="shared" si="751"/>
        <v>0</v>
      </c>
    </row>
    <row r="5977" spans="1:31">
      <c r="A5977" s="59" t="str">
        <f t="shared" si="746"/>
        <v/>
      </c>
      <c r="B5977" s="59" t="str">
        <f t="shared" si="744"/>
        <v/>
      </c>
      <c r="V5977" s="59" t="str">
        <f t="shared" si="747"/>
        <v/>
      </c>
      <c r="W5977" s="59" t="str">
        <f t="shared" si="745"/>
        <v/>
      </c>
      <c r="X5977" s="59" t="str">
        <f t="shared" si="748"/>
        <v/>
      </c>
      <c r="AC5977" s="50">
        <f t="shared" si="749"/>
        <v>0</v>
      </c>
      <c r="AD5977" s="43">
        <f t="shared" si="750"/>
        <v>0</v>
      </c>
      <c r="AE5977" s="50">
        <f t="shared" si="751"/>
        <v>0</v>
      </c>
    </row>
    <row r="5978" spans="1:31">
      <c r="A5978" s="59" t="str">
        <f t="shared" si="746"/>
        <v/>
      </c>
      <c r="B5978" s="59" t="str">
        <f t="shared" si="744"/>
        <v/>
      </c>
      <c r="V5978" s="59" t="str">
        <f t="shared" si="747"/>
        <v/>
      </c>
      <c r="W5978" s="59" t="str">
        <f t="shared" si="745"/>
        <v/>
      </c>
      <c r="X5978" s="59" t="str">
        <f t="shared" si="748"/>
        <v/>
      </c>
      <c r="AC5978" s="50">
        <f t="shared" si="749"/>
        <v>0</v>
      </c>
      <c r="AD5978" s="43">
        <f t="shared" si="750"/>
        <v>0</v>
      </c>
      <c r="AE5978" s="50">
        <f t="shared" si="751"/>
        <v>0</v>
      </c>
    </row>
    <row r="5979" spans="1:31">
      <c r="A5979" s="59" t="str">
        <f t="shared" si="746"/>
        <v/>
      </c>
      <c r="B5979" s="59" t="str">
        <f t="shared" si="744"/>
        <v/>
      </c>
      <c r="V5979" s="59" t="str">
        <f t="shared" si="747"/>
        <v/>
      </c>
      <c r="W5979" s="59" t="str">
        <f t="shared" si="745"/>
        <v/>
      </c>
      <c r="X5979" s="59" t="str">
        <f t="shared" si="748"/>
        <v/>
      </c>
      <c r="AC5979" s="50">
        <f t="shared" si="749"/>
        <v>0</v>
      </c>
      <c r="AD5979" s="43">
        <f t="shared" si="750"/>
        <v>0</v>
      </c>
      <c r="AE5979" s="50">
        <f t="shared" si="751"/>
        <v>0</v>
      </c>
    </row>
    <row r="5980" spans="1:31">
      <c r="A5980" s="59" t="str">
        <f t="shared" si="746"/>
        <v/>
      </c>
      <c r="B5980" s="59" t="str">
        <f t="shared" si="744"/>
        <v/>
      </c>
      <c r="V5980" s="59" t="str">
        <f t="shared" si="747"/>
        <v/>
      </c>
      <c r="W5980" s="59" t="str">
        <f t="shared" si="745"/>
        <v/>
      </c>
      <c r="X5980" s="59" t="str">
        <f t="shared" si="748"/>
        <v/>
      </c>
      <c r="AC5980" s="50">
        <f t="shared" si="749"/>
        <v>0</v>
      </c>
      <c r="AD5980" s="43">
        <f t="shared" si="750"/>
        <v>0</v>
      </c>
      <c r="AE5980" s="50">
        <f t="shared" si="751"/>
        <v>0</v>
      </c>
    </row>
    <row r="5981" spans="1:31">
      <c r="A5981" s="59" t="str">
        <f t="shared" si="746"/>
        <v/>
      </c>
      <c r="B5981" s="59" t="str">
        <f t="shared" si="744"/>
        <v/>
      </c>
      <c r="V5981" s="59" t="str">
        <f t="shared" si="747"/>
        <v/>
      </c>
      <c r="W5981" s="59" t="str">
        <f t="shared" si="745"/>
        <v/>
      </c>
      <c r="X5981" s="59" t="str">
        <f t="shared" si="748"/>
        <v/>
      </c>
      <c r="AC5981" s="50">
        <f t="shared" si="749"/>
        <v>0</v>
      </c>
      <c r="AD5981" s="43">
        <f t="shared" si="750"/>
        <v>0</v>
      </c>
      <c r="AE5981" s="50">
        <f t="shared" si="751"/>
        <v>0</v>
      </c>
    </row>
    <row r="5982" spans="1:31">
      <c r="A5982" s="59" t="str">
        <f t="shared" si="746"/>
        <v/>
      </c>
      <c r="B5982" s="59" t="str">
        <f t="shared" si="744"/>
        <v/>
      </c>
      <c r="V5982" s="59" t="str">
        <f t="shared" si="747"/>
        <v/>
      </c>
      <c r="W5982" s="59" t="str">
        <f t="shared" si="745"/>
        <v/>
      </c>
      <c r="X5982" s="59" t="str">
        <f t="shared" si="748"/>
        <v/>
      </c>
      <c r="AC5982" s="50">
        <f t="shared" si="749"/>
        <v>0</v>
      </c>
      <c r="AD5982" s="43">
        <f t="shared" si="750"/>
        <v>0</v>
      </c>
      <c r="AE5982" s="50">
        <f t="shared" si="751"/>
        <v>0</v>
      </c>
    </row>
    <row r="5983" spans="1:31">
      <c r="A5983" s="59" t="str">
        <f t="shared" si="746"/>
        <v/>
      </c>
      <c r="B5983" s="59" t="str">
        <f t="shared" si="744"/>
        <v/>
      </c>
      <c r="V5983" s="59" t="str">
        <f t="shared" si="747"/>
        <v/>
      </c>
      <c r="W5983" s="59" t="str">
        <f t="shared" si="745"/>
        <v/>
      </c>
      <c r="X5983" s="59" t="str">
        <f t="shared" si="748"/>
        <v/>
      </c>
      <c r="AC5983" s="50">
        <f t="shared" si="749"/>
        <v>0</v>
      </c>
      <c r="AD5983" s="43">
        <f t="shared" si="750"/>
        <v>0</v>
      </c>
      <c r="AE5983" s="50">
        <f t="shared" si="751"/>
        <v>0</v>
      </c>
    </row>
    <row r="5984" spans="1:31">
      <c r="A5984" s="59" t="str">
        <f t="shared" si="746"/>
        <v/>
      </c>
      <c r="B5984" s="59" t="str">
        <f t="shared" si="744"/>
        <v/>
      </c>
      <c r="V5984" s="59" t="str">
        <f t="shared" si="747"/>
        <v/>
      </c>
      <c r="W5984" s="59" t="str">
        <f t="shared" si="745"/>
        <v/>
      </c>
      <c r="X5984" s="59" t="str">
        <f t="shared" si="748"/>
        <v/>
      </c>
      <c r="AC5984" s="50">
        <f t="shared" si="749"/>
        <v>0</v>
      </c>
      <c r="AD5984" s="43">
        <f t="shared" si="750"/>
        <v>0</v>
      </c>
      <c r="AE5984" s="50">
        <f t="shared" si="751"/>
        <v>0</v>
      </c>
    </row>
    <row r="5985" spans="1:31">
      <c r="A5985" s="59" t="str">
        <f t="shared" si="746"/>
        <v/>
      </c>
      <c r="B5985" s="59" t="str">
        <f t="shared" ref="B5985:B6000" si="752">IF(C5985&lt;&gt;"",LEFT(C5985,9),"")</f>
        <v/>
      </c>
      <c r="V5985" s="59" t="str">
        <f t="shared" si="747"/>
        <v/>
      </c>
      <c r="W5985" s="59" t="str">
        <f t="shared" si="745"/>
        <v/>
      </c>
      <c r="X5985" s="59" t="str">
        <f t="shared" si="748"/>
        <v/>
      </c>
      <c r="AC5985" s="50">
        <f t="shared" si="749"/>
        <v>0</v>
      </c>
      <c r="AD5985" s="43">
        <f t="shared" si="750"/>
        <v>0</v>
      </c>
      <c r="AE5985" s="50">
        <f t="shared" si="751"/>
        <v>0</v>
      </c>
    </row>
    <row r="5986" spans="1:31">
      <c r="A5986" s="59" t="str">
        <f t="shared" si="746"/>
        <v/>
      </c>
      <c r="B5986" s="59" t="str">
        <f t="shared" si="752"/>
        <v/>
      </c>
      <c r="V5986" s="59" t="str">
        <f t="shared" si="747"/>
        <v/>
      </c>
      <c r="W5986" s="59" t="str">
        <f t="shared" si="745"/>
        <v/>
      </c>
      <c r="X5986" s="59" t="str">
        <f t="shared" si="748"/>
        <v/>
      </c>
      <c r="AC5986" s="50">
        <f t="shared" si="749"/>
        <v>0</v>
      </c>
      <c r="AD5986" s="43">
        <f t="shared" si="750"/>
        <v>0</v>
      </c>
      <c r="AE5986" s="50">
        <f t="shared" si="751"/>
        <v>0</v>
      </c>
    </row>
    <row r="5987" spans="1:31">
      <c r="A5987" s="59" t="str">
        <f t="shared" si="746"/>
        <v/>
      </c>
      <c r="B5987" s="59" t="str">
        <f t="shared" si="752"/>
        <v/>
      </c>
      <c r="V5987" s="59" t="str">
        <f t="shared" si="747"/>
        <v/>
      </c>
      <c r="W5987" s="59" t="str">
        <f t="shared" si="745"/>
        <v/>
      </c>
      <c r="X5987" s="59" t="str">
        <f t="shared" si="748"/>
        <v/>
      </c>
      <c r="AC5987" s="50">
        <f t="shared" si="749"/>
        <v>0</v>
      </c>
      <c r="AD5987" s="43">
        <f t="shared" si="750"/>
        <v>0</v>
      </c>
      <c r="AE5987" s="50">
        <f t="shared" si="751"/>
        <v>0</v>
      </c>
    </row>
    <row r="5988" spans="1:31">
      <c r="A5988" s="59" t="str">
        <f t="shared" si="746"/>
        <v/>
      </c>
      <c r="B5988" s="59" t="str">
        <f t="shared" si="752"/>
        <v/>
      </c>
      <c r="V5988" s="59" t="str">
        <f t="shared" si="747"/>
        <v/>
      </c>
      <c r="W5988" s="59" t="str">
        <f t="shared" si="745"/>
        <v/>
      </c>
      <c r="X5988" s="59" t="str">
        <f t="shared" si="748"/>
        <v/>
      </c>
      <c r="AC5988" s="50">
        <f t="shared" si="749"/>
        <v>0</v>
      </c>
      <c r="AD5988" s="43">
        <f t="shared" si="750"/>
        <v>0</v>
      </c>
      <c r="AE5988" s="50">
        <f t="shared" si="751"/>
        <v>0</v>
      </c>
    </row>
    <row r="5989" spans="1:31">
      <c r="A5989" s="59" t="str">
        <f t="shared" si="746"/>
        <v/>
      </c>
      <c r="B5989" s="59" t="str">
        <f t="shared" si="752"/>
        <v/>
      </c>
      <c r="V5989" s="59" t="str">
        <f t="shared" si="747"/>
        <v/>
      </c>
      <c r="W5989" s="59" t="str">
        <f t="shared" si="745"/>
        <v/>
      </c>
      <c r="X5989" s="59" t="str">
        <f t="shared" si="748"/>
        <v/>
      </c>
      <c r="AC5989" s="50">
        <f t="shared" si="749"/>
        <v>0</v>
      </c>
      <c r="AD5989" s="43">
        <f t="shared" si="750"/>
        <v>0</v>
      </c>
      <c r="AE5989" s="50">
        <f t="shared" si="751"/>
        <v>0</v>
      </c>
    </row>
    <row r="5990" spans="1:31">
      <c r="A5990" s="59" t="str">
        <f t="shared" si="746"/>
        <v/>
      </c>
      <c r="B5990" s="59" t="str">
        <f t="shared" si="752"/>
        <v/>
      </c>
      <c r="V5990" s="59" t="str">
        <f t="shared" si="747"/>
        <v/>
      </c>
      <c r="W5990" s="59" t="str">
        <f t="shared" si="745"/>
        <v/>
      </c>
      <c r="X5990" s="59" t="str">
        <f t="shared" si="748"/>
        <v/>
      </c>
      <c r="AC5990" s="50">
        <f t="shared" si="749"/>
        <v>0</v>
      </c>
      <c r="AD5990" s="43">
        <f t="shared" si="750"/>
        <v>0</v>
      </c>
      <c r="AE5990" s="50">
        <f t="shared" si="751"/>
        <v>0</v>
      </c>
    </row>
    <row r="5991" spans="1:31">
      <c r="A5991" s="59" t="str">
        <f t="shared" si="746"/>
        <v/>
      </c>
      <c r="B5991" s="59" t="str">
        <f t="shared" si="752"/>
        <v/>
      </c>
      <c r="V5991" s="59" t="str">
        <f t="shared" si="747"/>
        <v/>
      </c>
      <c r="W5991" s="59" t="str">
        <f t="shared" si="745"/>
        <v/>
      </c>
      <c r="X5991" s="59" t="str">
        <f t="shared" si="748"/>
        <v/>
      </c>
      <c r="AC5991" s="50">
        <f t="shared" si="749"/>
        <v>0</v>
      </c>
      <c r="AD5991" s="43">
        <f t="shared" si="750"/>
        <v>0</v>
      </c>
      <c r="AE5991" s="50">
        <f t="shared" si="751"/>
        <v>0</v>
      </c>
    </row>
    <row r="5992" spans="1:31">
      <c r="A5992" s="59" t="str">
        <f t="shared" si="746"/>
        <v/>
      </c>
      <c r="B5992" s="59" t="str">
        <f t="shared" si="752"/>
        <v/>
      </c>
      <c r="V5992" s="59" t="str">
        <f t="shared" si="747"/>
        <v/>
      </c>
      <c r="W5992" s="59" t="str">
        <f t="shared" si="745"/>
        <v/>
      </c>
      <c r="X5992" s="59" t="str">
        <f t="shared" si="748"/>
        <v/>
      </c>
      <c r="AC5992" s="50">
        <f t="shared" si="749"/>
        <v>0</v>
      </c>
      <c r="AD5992" s="43">
        <f t="shared" si="750"/>
        <v>0</v>
      </c>
      <c r="AE5992" s="50">
        <f t="shared" si="751"/>
        <v>0</v>
      </c>
    </row>
    <row r="5993" spans="1:31">
      <c r="A5993" s="59" t="str">
        <f t="shared" si="746"/>
        <v/>
      </c>
      <c r="B5993" s="59" t="str">
        <f t="shared" si="752"/>
        <v/>
      </c>
      <c r="V5993" s="59" t="str">
        <f t="shared" si="747"/>
        <v/>
      </c>
      <c r="W5993" s="59" t="str">
        <f t="shared" si="745"/>
        <v/>
      </c>
      <c r="X5993" s="59" t="str">
        <f t="shared" si="748"/>
        <v/>
      </c>
      <c r="AC5993" s="50">
        <f t="shared" si="749"/>
        <v>0</v>
      </c>
      <c r="AD5993" s="43">
        <f t="shared" si="750"/>
        <v>0</v>
      </c>
      <c r="AE5993" s="50">
        <f t="shared" si="751"/>
        <v>0</v>
      </c>
    </row>
    <row r="5994" spans="1:31">
      <c r="A5994" s="59" t="str">
        <f t="shared" si="746"/>
        <v/>
      </c>
      <c r="B5994" s="59" t="str">
        <f t="shared" si="752"/>
        <v/>
      </c>
      <c r="V5994" s="59" t="str">
        <f t="shared" si="747"/>
        <v/>
      </c>
      <c r="W5994" s="59" t="str">
        <f t="shared" si="745"/>
        <v/>
      </c>
      <c r="X5994" s="59" t="str">
        <f t="shared" si="748"/>
        <v/>
      </c>
      <c r="AC5994" s="50">
        <f t="shared" si="749"/>
        <v>0</v>
      </c>
      <c r="AD5994" s="43">
        <f t="shared" si="750"/>
        <v>0</v>
      </c>
      <c r="AE5994" s="50">
        <f t="shared" si="751"/>
        <v>0</v>
      </c>
    </row>
    <row r="5995" spans="1:31">
      <c r="A5995" s="59" t="str">
        <f t="shared" si="746"/>
        <v/>
      </c>
      <c r="B5995" s="59" t="str">
        <f t="shared" si="752"/>
        <v/>
      </c>
      <c r="V5995" s="59" t="str">
        <f t="shared" si="747"/>
        <v/>
      </c>
      <c r="W5995" s="59" t="str">
        <f t="shared" si="745"/>
        <v/>
      </c>
      <c r="X5995" s="59" t="str">
        <f t="shared" si="748"/>
        <v/>
      </c>
      <c r="AC5995" s="50">
        <f t="shared" si="749"/>
        <v>0</v>
      </c>
      <c r="AD5995" s="43">
        <f t="shared" si="750"/>
        <v>0</v>
      </c>
      <c r="AE5995" s="50">
        <f t="shared" si="751"/>
        <v>0</v>
      </c>
    </row>
    <row r="5996" spans="1:31">
      <c r="A5996" s="59" t="str">
        <f t="shared" si="746"/>
        <v/>
      </c>
      <c r="B5996" s="59" t="str">
        <f t="shared" si="752"/>
        <v/>
      </c>
      <c r="V5996" s="59" t="str">
        <f t="shared" si="747"/>
        <v/>
      </c>
      <c r="W5996" s="59" t="str">
        <f t="shared" si="745"/>
        <v/>
      </c>
      <c r="X5996" s="59" t="str">
        <f t="shared" si="748"/>
        <v/>
      </c>
      <c r="AC5996" s="50">
        <f t="shared" si="749"/>
        <v>0</v>
      </c>
      <c r="AD5996" s="43">
        <f t="shared" si="750"/>
        <v>0</v>
      </c>
      <c r="AE5996" s="50">
        <f t="shared" si="751"/>
        <v>0</v>
      </c>
    </row>
    <row r="5997" spans="1:31">
      <c r="A5997" s="59" t="str">
        <f t="shared" si="746"/>
        <v/>
      </c>
      <c r="B5997" s="59" t="str">
        <f t="shared" si="752"/>
        <v/>
      </c>
      <c r="V5997" s="59" t="str">
        <f t="shared" si="747"/>
        <v/>
      </c>
      <c r="W5997" s="59" t="str">
        <f t="shared" si="745"/>
        <v/>
      </c>
      <c r="X5997" s="59" t="str">
        <f t="shared" si="748"/>
        <v/>
      </c>
      <c r="AC5997" s="50">
        <f t="shared" si="749"/>
        <v>0</v>
      </c>
      <c r="AD5997" s="43">
        <f t="shared" si="750"/>
        <v>0</v>
      </c>
      <c r="AE5997" s="50">
        <f t="shared" si="751"/>
        <v>0</v>
      </c>
    </row>
    <row r="5998" spans="1:31">
      <c r="A5998" s="59" t="str">
        <f t="shared" si="746"/>
        <v/>
      </c>
      <c r="B5998" s="59" t="str">
        <f t="shared" si="752"/>
        <v/>
      </c>
      <c r="V5998" s="59" t="str">
        <f t="shared" si="747"/>
        <v/>
      </c>
      <c r="W5998" s="59" t="str">
        <f t="shared" si="745"/>
        <v/>
      </c>
      <c r="X5998" s="59" t="str">
        <f t="shared" si="748"/>
        <v/>
      </c>
      <c r="AC5998" s="50">
        <f t="shared" si="749"/>
        <v>0</v>
      </c>
      <c r="AD5998" s="43">
        <f t="shared" si="750"/>
        <v>0</v>
      </c>
      <c r="AE5998" s="50">
        <f t="shared" si="751"/>
        <v>0</v>
      </c>
    </row>
    <row r="5999" spans="1:31">
      <c r="A5999" s="59" t="str">
        <f t="shared" si="746"/>
        <v/>
      </c>
      <c r="B5999" s="80" t="str">
        <f t="shared" si="752"/>
        <v/>
      </c>
      <c r="C5999" s="81"/>
      <c r="D5999" s="81"/>
      <c r="E5999" s="81"/>
      <c r="F5999" s="82"/>
      <c r="G5999" s="82"/>
      <c r="H5999" s="81"/>
      <c r="I5999" s="81"/>
      <c r="J5999" s="81"/>
      <c r="K5999" s="81"/>
      <c r="L5999" s="81"/>
      <c r="M5999" s="81"/>
      <c r="N5999" s="81"/>
      <c r="O5999" s="81"/>
      <c r="P5999" s="81"/>
      <c r="Q5999" s="81"/>
      <c r="R5999" s="81"/>
      <c r="S5999" s="81"/>
      <c r="T5999" s="81"/>
      <c r="U5999" s="81"/>
      <c r="V5999" s="59" t="str">
        <f t="shared" si="747"/>
        <v/>
      </c>
      <c r="W5999" s="59" t="str">
        <f t="shared" si="745"/>
        <v/>
      </c>
      <c r="X5999" s="59" t="str">
        <f t="shared" si="748"/>
        <v/>
      </c>
      <c r="AC5999" s="50">
        <f t="shared" si="749"/>
        <v>0</v>
      </c>
      <c r="AD5999" s="43">
        <f t="shared" si="750"/>
        <v>0</v>
      </c>
      <c r="AE5999" s="50">
        <f t="shared" si="751"/>
        <v>0</v>
      </c>
    </row>
    <row r="6000" spans="1:31">
      <c r="A6000" s="59" t="str">
        <f t="shared" si="746"/>
        <v/>
      </c>
      <c r="B6000" s="80" t="str">
        <f t="shared" si="752"/>
        <v/>
      </c>
      <c r="C6000" s="81"/>
      <c r="D6000" s="81"/>
      <c r="E6000" s="81"/>
      <c r="F6000" s="82"/>
      <c r="G6000" s="82"/>
      <c r="H6000" s="81"/>
      <c r="I6000" s="81"/>
      <c r="J6000" s="81"/>
      <c r="K6000" s="81"/>
      <c r="L6000" s="81"/>
      <c r="M6000" s="81"/>
      <c r="N6000" s="81"/>
      <c r="O6000" s="81"/>
      <c r="P6000" s="81"/>
      <c r="Q6000" s="81"/>
      <c r="R6000" s="81"/>
      <c r="S6000" s="81"/>
      <c r="T6000" s="81"/>
      <c r="U6000" s="81"/>
      <c r="V6000" s="59" t="str">
        <f t="shared" si="747"/>
        <v/>
      </c>
      <c r="W6000" s="59" t="str">
        <f t="shared" si="745"/>
        <v/>
      </c>
      <c r="X6000" s="59" t="str">
        <f t="shared" si="748"/>
        <v/>
      </c>
      <c r="AC6000" s="50">
        <f t="shared" si="749"/>
        <v>0</v>
      </c>
      <c r="AD6000" s="43">
        <f t="shared" si="750"/>
        <v>0</v>
      </c>
      <c r="AE6000" s="50">
        <f t="shared" si="751"/>
        <v>0</v>
      </c>
    </row>
    <row r="6001" spans="1:31">
      <c r="A6001" s="59" t="str">
        <f t="shared" ref="A6001:A6064" si="753">IF(G6001&amp;Q6001&lt;&gt;"",W6001&amp;Q6001,"")</f>
        <v/>
      </c>
      <c r="B6001" s="59" t="str">
        <f t="shared" ref="B6001:B6064" si="754">IF(C6001&lt;&gt;"",LEFT(C6001,9),"")</f>
        <v/>
      </c>
      <c r="V6001" s="59" t="str">
        <f t="shared" si="747"/>
        <v/>
      </c>
      <c r="W6001" s="59" t="str">
        <f t="shared" si="745"/>
        <v/>
      </c>
      <c r="X6001" s="59" t="str">
        <f t="shared" ref="X6001:X6064" si="755">IF(A6001&lt;&gt;"",IFERROR(IF(FIND(" ",G6001)&gt;=1,MID(G6001,FIND(" ",G6001)+1,LEN(G6001)),""),""),"")</f>
        <v/>
      </c>
      <c r="AC6001" s="50">
        <f t="shared" si="749"/>
        <v>0</v>
      </c>
      <c r="AD6001" s="43">
        <f t="shared" si="750"/>
        <v>0</v>
      </c>
      <c r="AE6001" s="50">
        <f t="shared" ref="AE6001:AE6064" si="756">VALUE(RIGHT("00"&amp;AC6001,2)&amp;RIGHT("000"&amp;AD6001,3))</f>
        <v>0</v>
      </c>
    </row>
    <row r="6002" spans="1:31">
      <c r="A6002" s="59" t="str">
        <f t="shared" si="753"/>
        <v/>
      </c>
      <c r="B6002" s="80" t="str">
        <f t="shared" si="754"/>
        <v/>
      </c>
      <c r="C6002" s="71"/>
      <c r="D6002" s="71"/>
      <c r="E6002" s="71"/>
      <c r="F6002" s="72"/>
      <c r="G6002" s="72"/>
      <c r="H6002" s="71"/>
      <c r="I6002" s="71"/>
      <c r="J6002" s="71"/>
      <c r="K6002" s="71"/>
      <c r="L6002" s="71"/>
      <c r="M6002" s="71"/>
      <c r="N6002" s="71"/>
      <c r="O6002" s="71"/>
      <c r="P6002" s="71"/>
      <c r="Q6002" s="71"/>
      <c r="R6002" s="71"/>
      <c r="S6002" s="71"/>
      <c r="T6002" s="71"/>
      <c r="U6002" s="71"/>
      <c r="V6002" s="59" t="str">
        <f t="shared" si="747"/>
        <v/>
      </c>
      <c r="W6002" s="59" t="str">
        <f t="shared" si="745"/>
        <v/>
      </c>
      <c r="X6002" s="59" t="str">
        <f t="shared" si="755"/>
        <v/>
      </c>
      <c r="AC6002" s="50">
        <f t="shared" si="749"/>
        <v>0</v>
      </c>
      <c r="AD6002" s="43">
        <f t="shared" si="750"/>
        <v>0</v>
      </c>
      <c r="AE6002" s="50">
        <f t="shared" si="756"/>
        <v>0</v>
      </c>
    </row>
    <row r="6003" spans="1:31">
      <c r="A6003" s="59" t="str">
        <f t="shared" si="753"/>
        <v/>
      </c>
      <c r="B6003" s="80" t="str">
        <f t="shared" si="754"/>
        <v/>
      </c>
      <c r="V6003" s="59" t="str">
        <f t="shared" si="747"/>
        <v/>
      </c>
      <c r="W6003" s="59" t="str">
        <f t="shared" si="745"/>
        <v/>
      </c>
      <c r="X6003" s="59" t="str">
        <f t="shared" si="755"/>
        <v/>
      </c>
      <c r="AC6003" s="50">
        <f t="shared" si="749"/>
        <v>0</v>
      </c>
      <c r="AD6003" s="43">
        <f t="shared" si="750"/>
        <v>0</v>
      </c>
      <c r="AE6003" s="50">
        <f t="shared" si="756"/>
        <v>0</v>
      </c>
    </row>
    <row r="6004" spans="1:31">
      <c r="A6004" s="59" t="str">
        <f t="shared" si="753"/>
        <v/>
      </c>
      <c r="B6004" s="80" t="str">
        <f t="shared" si="754"/>
        <v/>
      </c>
      <c r="V6004" s="59" t="str">
        <f t="shared" si="747"/>
        <v/>
      </c>
      <c r="W6004" s="59" t="str">
        <f t="shared" si="745"/>
        <v/>
      </c>
      <c r="X6004" s="59" t="str">
        <f t="shared" si="755"/>
        <v/>
      </c>
      <c r="AC6004" s="50">
        <f t="shared" si="749"/>
        <v>0</v>
      </c>
      <c r="AD6004" s="43">
        <f t="shared" si="750"/>
        <v>0</v>
      </c>
      <c r="AE6004" s="50">
        <f t="shared" si="756"/>
        <v>0</v>
      </c>
    </row>
    <row r="6005" spans="1:31">
      <c r="A6005" s="59" t="str">
        <f t="shared" si="753"/>
        <v/>
      </c>
      <c r="B6005" s="80" t="str">
        <f t="shared" si="754"/>
        <v/>
      </c>
      <c r="V6005" s="59" t="str">
        <f t="shared" si="747"/>
        <v/>
      </c>
      <c r="W6005" s="59" t="str">
        <f t="shared" si="745"/>
        <v/>
      </c>
      <c r="X6005" s="59" t="str">
        <f t="shared" si="755"/>
        <v/>
      </c>
      <c r="AC6005" s="50">
        <f t="shared" si="749"/>
        <v>0</v>
      </c>
      <c r="AD6005" s="43">
        <f t="shared" si="750"/>
        <v>0</v>
      </c>
      <c r="AE6005" s="50">
        <f t="shared" si="756"/>
        <v>0</v>
      </c>
    </row>
    <row r="6006" spans="1:31">
      <c r="A6006" s="59" t="str">
        <f t="shared" si="753"/>
        <v/>
      </c>
      <c r="B6006" s="80" t="str">
        <f t="shared" si="754"/>
        <v/>
      </c>
      <c r="V6006" s="59" t="str">
        <f t="shared" si="747"/>
        <v/>
      </c>
      <c r="W6006" s="59" t="str">
        <f t="shared" si="745"/>
        <v/>
      </c>
      <c r="X6006" s="59" t="str">
        <f t="shared" si="755"/>
        <v/>
      </c>
      <c r="AC6006" s="50">
        <f t="shared" si="749"/>
        <v>0</v>
      </c>
      <c r="AD6006" s="43">
        <f t="shared" si="750"/>
        <v>0</v>
      </c>
      <c r="AE6006" s="50">
        <f t="shared" si="756"/>
        <v>0</v>
      </c>
    </row>
    <row r="6007" spans="1:31">
      <c r="A6007" s="59" t="str">
        <f t="shared" si="753"/>
        <v/>
      </c>
      <c r="B6007" s="80" t="str">
        <f t="shared" si="754"/>
        <v/>
      </c>
      <c r="V6007" s="59" t="str">
        <f t="shared" si="747"/>
        <v/>
      </c>
      <c r="W6007" s="59" t="str">
        <f t="shared" si="745"/>
        <v/>
      </c>
      <c r="X6007" s="59" t="str">
        <f t="shared" si="755"/>
        <v/>
      </c>
      <c r="AC6007" s="50">
        <f t="shared" si="749"/>
        <v>0</v>
      </c>
      <c r="AD6007" s="43">
        <f t="shared" si="750"/>
        <v>0</v>
      </c>
      <c r="AE6007" s="50">
        <f t="shared" si="756"/>
        <v>0</v>
      </c>
    </row>
    <row r="6008" spans="1:31">
      <c r="A6008" s="59" t="str">
        <f t="shared" si="753"/>
        <v/>
      </c>
      <c r="B6008" s="80" t="str">
        <f t="shared" si="754"/>
        <v/>
      </c>
      <c r="V6008" s="59" t="str">
        <f t="shared" si="747"/>
        <v/>
      </c>
      <c r="W6008" s="59" t="str">
        <f t="shared" si="745"/>
        <v/>
      </c>
      <c r="X6008" s="59" t="str">
        <f t="shared" si="755"/>
        <v/>
      </c>
      <c r="AC6008" s="50">
        <f t="shared" si="749"/>
        <v>0</v>
      </c>
      <c r="AD6008" s="43">
        <f t="shared" si="750"/>
        <v>0</v>
      </c>
      <c r="AE6008" s="50">
        <f t="shared" si="756"/>
        <v>0</v>
      </c>
    </row>
    <row r="6009" spans="1:31">
      <c r="A6009" s="59" t="str">
        <f t="shared" si="753"/>
        <v/>
      </c>
      <c r="B6009" s="80" t="str">
        <f t="shared" si="754"/>
        <v/>
      </c>
      <c r="V6009" s="59" t="str">
        <f t="shared" si="747"/>
        <v/>
      </c>
      <c r="W6009" s="59" t="str">
        <f t="shared" si="745"/>
        <v/>
      </c>
      <c r="X6009" s="59" t="str">
        <f t="shared" si="755"/>
        <v/>
      </c>
      <c r="AC6009" s="50">
        <f t="shared" si="749"/>
        <v>0</v>
      </c>
      <c r="AD6009" s="43">
        <f t="shared" si="750"/>
        <v>0</v>
      </c>
      <c r="AE6009" s="50">
        <f t="shared" si="756"/>
        <v>0</v>
      </c>
    </row>
    <row r="6010" spans="1:31">
      <c r="A6010" s="59" t="str">
        <f t="shared" si="753"/>
        <v/>
      </c>
      <c r="B6010" s="80" t="str">
        <f t="shared" si="754"/>
        <v/>
      </c>
      <c r="V6010" s="59" t="str">
        <f t="shared" si="747"/>
        <v/>
      </c>
      <c r="W6010" s="59" t="str">
        <f t="shared" si="745"/>
        <v/>
      </c>
      <c r="X6010" s="59" t="str">
        <f t="shared" si="755"/>
        <v/>
      </c>
      <c r="AC6010" s="50">
        <f t="shared" si="749"/>
        <v>0</v>
      </c>
      <c r="AD6010" s="43">
        <f t="shared" si="750"/>
        <v>0</v>
      </c>
      <c r="AE6010" s="50">
        <f t="shared" si="756"/>
        <v>0</v>
      </c>
    </row>
    <row r="6011" spans="1:31">
      <c r="A6011" s="59" t="str">
        <f t="shared" si="753"/>
        <v/>
      </c>
      <c r="B6011" s="80" t="str">
        <f t="shared" si="754"/>
        <v/>
      </c>
      <c r="V6011" s="59" t="str">
        <f t="shared" si="747"/>
        <v/>
      </c>
      <c r="W6011" s="59" t="str">
        <f t="shared" si="745"/>
        <v/>
      </c>
      <c r="X6011" s="59" t="str">
        <f t="shared" si="755"/>
        <v/>
      </c>
      <c r="AC6011" s="50">
        <f t="shared" si="749"/>
        <v>0</v>
      </c>
      <c r="AD6011" s="43">
        <f t="shared" si="750"/>
        <v>0</v>
      </c>
      <c r="AE6011" s="50">
        <f t="shared" si="756"/>
        <v>0</v>
      </c>
    </row>
    <row r="6012" spans="1:31">
      <c r="A6012" s="59" t="str">
        <f t="shared" si="753"/>
        <v/>
      </c>
      <c r="B6012" s="80" t="str">
        <f t="shared" si="754"/>
        <v/>
      </c>
      <c r="V6012" s="59" t="str">
        <f t="shared" si="747"/>
        <v/>
      </c>
      <c r="W6012" s="59" t="str">
        <f t="shared" si="745"/>
        <v/>
      </c>
      <c r="X6012" s="59" t="str">
        <f t="shared" si="755"/>
        <v/>
      </c>
      <c r="AC6012" s="50">
        <f t="shared" si="749"/>
        <v>0</v>
      </c>
      <c r="AD6012" s="43">
        <f t="shared" si="750"/>
        <v>0</v>
      </c>
      <c r="AE6012" s="50">
        <f t="shared" si="756"/>
        <v>0</v>
      </c>
    </row>
    <row r="6013" spans="1:31">
      <c r="A6013" s="59" t="str">
        <f t="shared" si="753"/>
        <v/>
      </c>
      <c r="B6013" s="80" t="str">
        <f t="shared" si="754"/>
        <v/>
      </c>
      <c r="V6013" s="59" t="str">
        <f t="shared" si="747"/>
        <v/>
      </c>
      <c r="W6013" s="59" t="str">
        <f t="shared" si="745"/>
        <v/>
      </c>
      <c r="X6013" s="59" t="str">
        <f t="shared" si="755"/>
        <v/>
      </c>
      <c r="AC6013" s="50">
        <f t="shared" si="749"/>
        <v>0</v>
      </c>
      <c r="AD6013" s="43">
        <f t="shared" si="750"/>
        <v>0</v>
      </c>
      <c r="AE6013" s="50">
        <f t="shared" si="756"/>
        <v>0</v>
      </c>
    </row>
    <row r="6014" spans="1:31">
      <c r="A6014" s="59" t="str">
        <f t="shared" si="753"/>
        <v/>
      </c>
      <c r="B6014" s="80" t="str">
        <f t="shared" si="754"/>
        <v/>
      </c>
      <c r="V6014" s="59" t="str">
        <f t="shared" si="747"/>
        <v/>
      </c>
      <c r="W6014" s="59" t="str">
        <f t="shared" si="745"/>
        <v/>
      </c>
      <c r="X6014" s="59" t="str">
        <f t="shared" si="755"/>
        <v/>
      </c>
      <c r="AC6014" s="50">
        <f t="shared" si="749"/>
        <v>0</v>
      </c>
      <c r="AD6014" s="43">
        <f t="shared" si="750"/>
        <v>0</v>
      </c>
      <c r="AE6014" s="50">
        <f t="shared" si="756"/>
        <v>0</v>
      </c>
    </row>
    <row r="6015" spans="1:31">
      <c r="A6015" s="59" t="str">
        <f t="shared" si="753"/>
        <v/>
      </c>
      <c r="B6015" s="80" t="str">
        <f t="shared" si="754"/>
        <v/>
      </c>
      <c r="V6015" s="59" t="str">
        <f t="shared" si="747"/>
        <v/>
      </c>
      <c r="W6015" s="59" t="str">
        <f t="shared" si="745"/>
        <v/>
      </c>
      <c r="X6015" s="59" t="str">
        <f t="shared" si="755"/>
        <v/>
      </c>
      <c r="AC6015" s="50">
        <f t="shared" si="749"/>
        <v>0</v>
      </c>
      <c r="AD6015" s="43">
        <f t="shared" si="750"/>
        <v>0</v>
      </c>
      <c r="AE6015" s="50">
        <f t="shared" si="756"/>
        <v>0</v>
      </c>
    </row>
    <row r="6016" spans="1:31">
      <c r="A6016" s="59" t="str">
        <f t="shared" si="753"/>
        <v/>
      </c>
      <c r="B6016" s="80" t="str">
        <f t="shared" si="754"/>
        <v/>
      </c>
      <c r="V6016" s="59" t="str">
        <f t="shared" si="747"/>
        <v/>
      </c>
      <c r="W6016" s="59" t="str">
        <f t="shared" si="745"/>
        <v/>
      </c>
      <c r="X6016" s="59" t="str">
        <f t="shared" si="755"/>
        <v/>
      </c>
      <c r="AC6016" s="50">
        <f t="shared" si="749"/>
        <v>0</v>
      </c>
      <c r="AD6016" s="43">
        <f t="shared" si="750"/>
        <v>0</v>
      </c>
      <c r="AE6016" s="50">
        <f t="shared" si="756"/>
        <v>0</v>
      </c>
    </row>
    <row r="6017" spans="1:31">
      <c r="A6017" s="59" t="str">
        <f t="shared" si="753"/>
        <v/>
      </c>
      <c r="B6017" s="80" t="str">
        <f t="shared" si="754"/>
        <v/>
      </c>
      <c r="V6017" s="59" t="str">
        <f t="shared" si="747"/>
        <v/>
      </c>
      <c r="W6017" s="59" t="str">
        <f t="shared" si="745"/>
        <v/>
      </c>
      <c r="X6017" s="59" t="str">
        <f t="shared" si="755"/>
        <v/>
      </c>
      <c r="AC6017" s="50">
        <f t="shared" si="749"/>
        <v>0</v>
      </c>
      <c r="AD6017" s="43">
        <f t="shared" si="750"/>
        <v>0</v>
      </c>
      <c r="AE6017" s="50">
        <f t="shared" si="756"/>
        <v>0</v>
      </c>
    </row>
    <row r="6018" spans="1:31">
      <c r="A6018" s="59" t="str">
        <f t="shared" si="753"/>
        <v/>
      </c>
      <c r="B6018" s="80" t="str">
        <f t="shared" si="754"/>
        <v/>
      </c>
      <c r="V6018" s="59" t="str">
        <f t="shared" si="747"/>
        <v/>
      </c>
      <c r="W6018" s="59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59" t="str">
        <f t="shared" si="755"/>
        <v/>
      </c>
      <c r="AC6018" s="50">
        <f t="shared" si="749"/>
        <v>0</v>
      </c>
      <c r="AD6018" s="43">
        <f t="shared" si="750"/>
        <v>0</v>
      </c>
      <c r="AE6018" s="50">
        <f t="shared" si="756"/>
        <v>0</v>
      </c>
    </row>
    <row r="6019" spans="1:31">
      <c r="A6019" s="59" t="str">
        <f t="shared" si="753"/>
        <v/>
      </c>
      <c r="B6019" s="80" t="str">
        <f t="shared" si="754"/>
        <v/>
      </c>
      <c r="V6019" s="59" t="str">
        <f t="shared" ref="V6019:V6082" si="758">W6019&amp;H6019</f>
        <v/>
      </c>
      <c r="W6019" s="59" t="str">
        <f t="shared" si="757"/>
        <v/>
      </c>
      <c r="X6019" s="59" t="str">
        <f t="shared" si="755"/>
        <v/>
      </c>
      <c r="AC6019" s="50">
        <f t="shared" ref="AC6019:AC6082" si="759">IFERROR(VALUE(MID($C6019,1,2)),0)</f>
        <v>0</v>
      </c>
      <c r="AD6019" s="43">
        <f t="shared" ref="AD6019:AD6082" si="760">IFERROR(VALUE(MID($C6019,4,3)),0)</f>
        <v>0</v>
      </c>
      <c r="AE6019" s="50">
        <f t="shared" si="756"/>
        <v>0</v>
      </c>
    </row>
    <row r="6020" spans="1:31">
      <c r="A6020" s="59" t="str">
        <f t="shared" si="753"/>
        <v/>
      </c>
      <c r="B6020" s="80" t="str">
        <f t="shared" si="754"/>
        <v/>
      </c>
      <c r="V6020" s="59" t="str">
        <f t="shared" si="758"/>
        <v/>
      </c>
      <c r="W6020" s="59" t="str">
        <f t="shared" si="757"/>
        <v/>
      </c>
      <c r="X6020" s="59" t="str">
        <f t="shared" si="755"/>
        <v/>
      </c>
      <c r="AC6020" s="50">
        <f t="shared" si="759"/>
        <v>0</v>
      </c>
      <c r="AD6020" s="43">
        <f t="shared" si="760"/>
        <v>0</v>
      </c>
      <c r="AE6020" s="50">
        <f t="shared" si="756"/>
        <v>0</v>
      </c>
    </row>
    <row r="6021" spans="1:31">
      <c r="A6021" s="59" t="str">
        <f t="shared" si="753"/>
        <v/>
      </c>
      <c r="B6021" s="80" t="str">
        <f t="shared" si="754"/>
        <v/>
      </c>
      <c r="V6021" s="59" t="str">
        <f t="shared" si="758"/>
        <v/>
      </c>
      <c r="W6021" s="59" t="str">
        <f t="shared" si="757"/>
        <v/>
      </c>
      <c r="X6021" s="59" t="str">
        <f t="shared" si="755"/>
        <v/>
      </c>
      <c r="AC6021" s="50">
        <f t="shared" si="759"/>
        <v>0</v>
      </c>
      <c r="AD6021" s="43">
        <f t="shared" si="760"/>
        <v>0</v>
      </c>
      <c r="AE6021" s="50">
        <f t="shared" si="756"/>
        <v>0</v>
      </c>
    </row>
    <row r="6022" spans="1:31">
      <c r="A6022" s="59" t="str">
        <f t="shared" si="753"/>
        <v/>
      </c>
      <c r="B6022" s="80" t="str">
        <f t="shared" si="754"/>
        <v/>
      </c>
      <c r="V6022" s="59" t="str">
        <f t="shared" si="758"/>
        <v/>
      </c>
      <c r="W6022" s="59" t="str">
        <f t="shared" si="757"/>
        <v/>
      </c>
      <c r="X6022" s="59" t="str">
        <f t="shared" si="755"/>
        <v/>
      </c>
      <c r="AC6022" s="50">
        <f t="shared" si="759"/>
        <v>0</v>
      </c>
      <c r="AD6022" s="43">
        <f t="shared" si="760"/>
        <v>0</v>
      </c>
      <c r="AE6022" s="50">
        <f t="shared" si="756"/>
        <v>0</v>
      </c>
    </row>
    <row r="6023" spans="1:31">
      <c r="A6023" s="59" t="str">
        <f t="shared" si="753"/>
        <v/>
      </c>
      <c r="B6023" s="80" t="str">
        <f t="shared" si="754"/>
        <v/>
      </c>
      <c r="V6023" s="59" t="str">
        <f t="shared" si="758"/>
        <v/>
      </c>
      <c r="W6023" s="59" t="str">
        <f t="shared" si="757"/>
        <v/>
      </c>
      <c r="X6023" s="59" t="str">
        <f t="shared" si="755"/>
        <v/>
      </c>
      <c r="AC6023" s="50">
        <f t="shared" si="759"/>
        <v>0</v>
      </c>
      <c r="AD6023" s="43">
        <f t="shared" si="760"/>
        <v>0</v>
      </c>
      <c r="AE6023" s="50">
        <f t="shared" si="756"/>
        <v>0</v>
      </c>
    </row>
    <row r="6024" spans="1:31">
      <c r="A6024" s="59" t="str">
        <f t="shared" si="753"/>
        <v/>
      </c>
      <c r="B6024" s="80" t="str">
        <f t="shared" si="754"/>
        <v/>
      </c>
      <c r="V6024" s="59" t="str">
        <f t="shared" si="758"/>
        <v/>
      </c>
      <c r="W6024" s="59" t="str">
        <f t="shared" si="757"/>
        <v/>
      </c>
      <c r="X6024" s="59" t="str">
        <f t="shared" si="755"/>
        <v/>
      </c>
      <c r="AC6024" s="50">
        <f t="shared" si="759"/>
        <v>0</v>
      </c>
      <c r="AD6024" s="43">
        <f t="shared" si="760"/>
        <v>0</v>
      </c>
      <c r="AE6024" s="50">
        <f t="shared" si="756"/>
        <v>0</v>
      </c>
    </row>
    <row r="6025" spans="1:31">
      <c r="A6025" s="59" t="str">
        <f t="shared" si="753"/>
        <v/>
      </c>
      <c r="B6025" s="80" t="str">
        <f t="shared" si="754"/>
        <v/>
      </c>
      <c r="V6025" s="59" t="str">
        <f t="shared" si="758"/>
        <v/>
      </c>
      <c r="W6025" s="59" t="str">
        <f t="shared" si="757"/>
        <v/>
      </c>
      <c r="X6025" s="59" t="str">
        <f t="shared" si="755"/>
        <v/>
      </c>
      <c r="AC6025" s="50">
        <f t="shared" si="759"/>
        <v>0</v>
      </c>
      <c r="AD6025" s="43">
        <f t="shared" si="760"/>
        <v>0</v>
      </c>
      <c r="AE6025" s="50">
        <f t="shared" si="756"/>
        <v>0</v>
      </c>
    </row>
    <row r="6026" spans="1:31">
      <c r="A6026" s="59" t="str">
        <f t="shared" si="753"/>
        <v/>
      </c>
      <c r="B6026" s="80" t="str">
        <f t="shared" si="754"/>
        <v/>
      </c>
      <c r="V6026" s="59" t="str">
        <f t="shared" si="758"/>
        <v/>
      </c>
      <c r="W6026" s="59" t="str">
        <f t="shared" si="757"/>
        <v/>
      </c>
      <c r="X6026" s="59" t="str">
        <f t="shared" si="755"/>
        <v/>
      </c>
      <c r="AC6026" s="50">
        <f t="shared" si="759"/>
        <v>0</v>
      </c>
      <c r="AD6026" s="43">
        <f t="shared" si="760"/>
        <v>0</v>
      </c>
      <c r="AE6026" s="50">
        <f t="shared" si="756"/>
        <v>0</v>
      </c>
    </row>
    <row r="6027" spans="1:31">
      <c r="A6027" s="59" t="str">
        <f t="shared" si="753"/>
        <v/>
      </c>
      <c r="B6027" s="80" t="str">
        <f t="shared" si="754"/>
        <v/>
      </c>
      <c r="V6027" s="59" t="str">
        <f t="shared" si="758"/>
        <v/>
      </c>
      <c r="W6027" s="59" t="str">
        <f t="shared" si="757"/>
        <v/>
      </c>
      <c r="X6027" s="59" t="str">
        <f t="shared" si="755"/>
        <v/>
      </c>
      <c r="AC6027" s="50">
        <f t="shared" si="759"/>
        <v>0</v>
      </c>
      <c r="AD6027" s="43">
        <f t="shared" si="760"/>
        <v>0</v>
      </c>
      <c r="AE6027" s="50">
        <f t="shared" si="756"/>
        <v>0</v>
      </c>
    </row>
    <row r="6028" spans="1:31">
      <c r="A6028" s="59" t="str">
        <f t="shared" si="753"/>
        <v/>
      </c>
      <c r="B6028" s="80" t="str">
        <f t="shared" si="754"/>
        <v/>
      </c>
      <c r="V6028" s="59" t="str">
        <f t="shared" si="758"/>
        <v/>
      </c>
      <c r="W6028" s="59" t="str">
        <f t="shared" si="757"/>
        <v/>
      </c>
      <c r="X6028" s="59" t="str">
        <f t="shared" si="755"/>
        <v/>
      </c>
      <c r="AC6028" s="50">
        <f t="shared" si="759"/>
        <v>0</v>
      </c>
      <c r="AD6028" s="43">
        <f t="shared" si="760"/>
        <v>0</v>
      </c>
      <c r="AE6028" s="50">
        <f t="shared" si="756"/>
        <v>0</v>
      </c>
    </row>
    <row r="6029" spans="1:31">
      <c r="A6029" s="59" t="str">
        <f t="shared" si="753"/>
        <v/>
      </c>
      <c r="B6029" s="80" t="str">
        <f t="shared" si="754"/>
        <v/>
      </c>
      <c r="V6029" s="59" t="str">
        <f t="shared" si="758"/>
        <v/>
      </c>
      <c r="W6029" s="59" t="str">
        <f t="shared" si="757"/>
        <v/>
      </c>
      <c r="X6029" s="59" t="str">
        <f t="shared" si="755"/>
        <v/>
      </c>
      <c r="AC6029" s="50">
        <f t="shared" si="759"/>
        <v>0</v>
      </c>
      <c r="AD6029" s="43">
        <f t="shared" si="760"/>
        <v>0</v>
      </c>
      <c r="AE6029" s="50">
        <f t="shared" si="756"/>
        <v>0</v>
      </c>
    </row>
    <row r="6030" spans="1:31">
      <c r="A6030" s="59" t="str">
        <f t="shared" si="753"/>
        <v/>
      </c>
      <c r="B6030" s="80" t="str">
        <f t="shared" si="754"/>
        <v/>
      </c>
      <c r="V6030" s="59" t="str">
        <f t="shared" si="758"/>
        <v/>
      </c>
      <c r="W6030" s="59" t="str">
        <f t="shared" si="757"/>
        <v/>
      </c>
      <c r="X6030" s="59" t="str">
        <f t="shared" si="755"/>
        <v/>
      </c>
      <c r="AC6030" s="50">
        <f t="shared" si="759"/>
        <v>0</v>
      </c>
      <c r="AD6030" s="43">
        <f t="shared" si="760"/>
        <v>0</v>
      </c>
      <c r="AE6030" s="50">
        <f t="shared" si="756"/>
        <v>0</v>
      </c>
    </row>
    <row r="6031" spans="1:31">
      <c r="A6031" s="59" t="str">
        <f t="shared" si="753"/>
        <v/>
      </c>
      <c r="B6031" s="80" t="str">
        <f t="shared" si="754"/>
        <v/>
      </c>
      <c r="V6031" s="59" t="str">
        <f t="shared" si="758"/>
        <v/>
      </c>
      <c r="W6031" s="59" t="str">
        <f t="shared" si="757"/>
        <v/>
      </c>
      <c r="X6031" s="59" t="str">
        <f t="shared" si="755"/>
        <v/>
      </c>
      <c r="AC6031" s="50">
        <f t="shared" si="759"/>
        <v>0</v>
      </c>
      <c r="AD6031" s="43">
        <f t="shared" si="760"/>
        <v>0</v>
      </c>
      <c r="AE6031" s="50">
        <f t="shared" si="756"/>
        <v>0</v>
      </c>
    </row>
    <row r="6032" spans="1:31">
      <c r="A6032" s="59" t="str">
        <f t="shared" si="753"/>
        <v/>
      </c>
      <c r="B6032" s="80" t="str">
        <f t="shared" si="754"/>
        <v/>
      </c>
      <c r="V6032" s="59" t="str">
        <f t="shared" si="758"/>
        <v/>
      </c>
      <c r="W6032" s="59" t="str">
        <f t="shared" si="757"/>
        <v/>
      </c>
      <c r="X6032" s="59" t="str">
        <f t="shared" si="755"/>
        <v/>
      </c>
      <c r="AC6032" s="50">
        <f t="shared" si="759"/>
        <v>0</v>
      </c>
      <c r="AD6032" s="43">
        <f t="shared" si="760"/>
        <v>0</v>
      </c>
      <c r="AE6032" s="50">
        <f t="shared" si="756"/>
        <v>0</v>
      </c>
    </row>
    <row r="6033" spans="1:31">
      <c r="A6033" s="59" t="str">
        <f t="shared" si="753"/>
        <v/>
      </c>
      <c r="B6033" s="80" t="str">
        <f t="shared" si="754"/>
        <v/>
      </c>
      <c r="V6033" s="59" t="str">
        <f t="shared" si="758"/>
        <v/>
      </c>
      <c r="W6033" s="59" t="str">
        <f t="shared" si="757"/>
        <v/>
      </c>
      <c r="X6033" s="59" t="str">
        <f t="shared" si="755"/>
        <v/>
      </c>
      <c r="AC6033" s="50">
        <f t="shared" si="759"/>
        <v>0</v>
      </c>
      <c r="AD6033" s="43">
        <f t="shared" si="760"/>
        <v>0</v>
      </c>
      <c r="AE6033" s="50">
        <f t="shared" si="756"/>
        <v>0</v>
      </c>
    </row>
    <row r="6034" spans="1:31">
      <c r="A6034" s="59" t="str">
        <f t="shared" si="753"/>
        <v/>
      </c>
      <c r="B6034" s="80" t="str">
        <f t="shared" si="754"/>
        <v/>
      </c>
      <c r="V6034" s="59" t="str">
        <f t="shared" si="758"/>
        <v/>
      </c>
      <c r="W6034" s="59" t="str">
        <f t="shared" si="757"/>
        <v/>
      </c>
      <c r="X6034" s="59" t="str">
        <f t="shared" si="755"/>
        <v/>
      </c>
      <c r="AC6034" s="50">
        <f t="shared" si="759"/>
        <v>0</v>
      </c>
      <c r="AD6034" s="43">
        <f t="shared" si="760"/>
        <v>0</v>
      </c>
      <c r="AE6034" s="50">
        <f t="shared" si="756"/>
        <v>0</v>
      </c>
    </row>
    <row r="6035" spans="1:31">
      <c r="A6035" s="59" t="str">
        <f t="shared" si="753"/>
        <v/>
      </c>
      <c r="B6035" s="80" t="str">
        <f t="shared" si="754"/>
        <v/>
      </c>
      <c r="V6035" s="59" t="str">
        <f t="shared" si="758"/>
        <v/>
      </c>
      <c r="W6035" s="59" t="str">
        <f t="shared" si="757"/>
        <v/>
      </c>
      <c r="X6035" s="59" t="str">
        <f t="shared" si="755"/>
        <v/>
      </c>
      <c r="AC6035" s="50">
        <f t="shared" si="759"/>
        <v>0</v>
      </c>
      <c r="AD6035" s="43">
        <f t="shared" si="760"/>
        <v>0</v>
      </c>
      <c r="AE6035" s="50">
        <f t="shared" si="756"/>
        <v>0</v>
      </c>
    </row>
    <row r="6036" spans="1:31">
      <c r="A6036" s="59" t="str">
        <f t="shared" si="753"/>
        <v/>
      </c>
      <c r="B6036" s="80" t="str">
        <f t="shared" si="754"/>
        <v/>
      </c>
      <c r="V6036" s="59" t="str">
        <f t="shared" si="758"/>
        <v/>
      </c>
      <c r="W6036" s="59" t="str">
        <f t="shared" si="757"/>
        <v/>
      </c>
      <c r="X6036" s="59" t="str">
        <f t="shared" si="755"/>
        <v/>
      </c>
      <c r="AC6036" s="50">
        <f t="shared" si="759"/>
        <v>0</v>
      </c>
      <c r="AD6036" s="43">
        <f t="shared" si="760"/>
        <v>0</v>
      </c>
      <c r="AE6036" s="50">
        <f t="shared" si="756"/>
        <v>0</v>
      </c>
    </row>
    <row r="6037" spans="1:31">
      <c r="A6037" s="59" t="str">
        <f t="shared" si="753"/>
        <v/>
      </c>
      <c r="B6037" s="80" t="str">
        <f t="shared" si="754"/>
        <v/>
      </c>
      <c r="V6037" s="59" t="str">
        <f t="shared" si="758"/>
        <v/>
      </c>
      <c r="W6037" s="59" t="str">
        <f t="shared" si="757"/>
        <v/>
      </c>
      <c r="X6037" s="59" t="str">
        <f t="shared" si="755"/>
        <v/>
      </c>
      <c r="AC6037" s="50">
        <f t="shared" si="759"/>
        <v>0</v>
      </c>
      <c r="AD6037" s="43">
        <f t="shared" si="760"/>
        <v>0</v>
      </c>
      <c r="AE6037" s="50">
        <f t="shared" si="756"/>
        <v>0</v>
      </c>
    </row>
    <row r="6038" spans="1:31">
      <c r="A6038" s="59" t="str">
        <f t="shared" si="753"/>
        <v/>
      </c>
      <c r="B6038" s="80" t="str">
        <f t="shared" si="754"/>
        <v/>
      </c>
      <c r="V6038" s="59" t="str">
        <f t="shared" si="758"/>
        <v/>
      </c>
      <c r="W6038" s="59" t="str">
        <f t="shared" si="757"/>
        <v/>
      </c>
      <c r="X6038" s="59" t="str">
        <f t="shared" si="755"/>
        <v/>
      </c>
      <c r="AC6038" s="50">
        <f t="shared" si="759"/>
        <v>0</v>
      </c>
      <c r="AD6038" s="43">
        <f t="shared" si="760"/>
        <v>0</v>
      </c>
      <c r="AE6038" s="50">
        <f t="shared" si="756"/>
        <v>0</v>
      </c>
    </row>
    <row r="6039" spans="1:31">
      <c r="A6039" s="59" t="str">
        <f t="shared" si="753"/>
        <v/>
      </c>
      <c r="B6039" s="80" t="str">
        <f t="shared" si="754"/>
        <v/>
      </c>
      <c r="V6039" s="59" t="str">
        <f t="shared" si="758"/>
        <v/>
      </c>
      <c r="W6039" s="59" t="str">
        <f t="shared" si="757"/>
        <v/>
      </c>
      <c r="X6039" s="59" t="str">
        <f t="shared" si="755"/>
        <v/>
      </c>
      <c r="AC6039" s="50">
        <f t="shared" si="759"/>
        <v>0</v>
      </c>
      <c r="AD6039" s="43">
        <f t="shared" si="760"/>
        <v>0</v>
      </c>
      <c r="AE6039" s="50">
        <f t="shared" si="756"/>
        <v>0</v>
      </c>
    </row>
    <row r="6040" spans="1:31">
      <c r="A6040" s="59" t="str">
        <f t="shared" si="753"/>
        <v/>
      </c>
      <c r="B6040" s="80" t="str">
        <f t="shared" si="754"/>
        <v/>
      </c>
      <c r="V6040" s="59" t="str">
        <f t="shared" si="758"/>
        <v/>
      </c>
      <c r="W6040" s="59" t="str">
        <f t="shared" si="757"/>
        <v/>
      </c>
      <c r="X6040" s="59" t="str">
        <f t="shared" si="755"/>
        <v/>
      </c>
      <c r="AC6040" s="50">
        <f t="shared" si="759"/>
        <v>0</v>
      </c>
      <c r="AD6040" s="43">
        <f t="shared" si="760"/>
        <v>0</v>
      </c>
      <c r="AE6040" s="50">
        <f t="shared" si="756"/>
        <v>0</v>
      </c>
    </row>
    <row r="6041" spans="1:31">
      <c r="A6041" s="59" t="str">
        <f t="shared" si="753"/>
        <v/>
      </c>
      <c r="B6041" s="80" t="str">
        <f t="shared" si="754"/>
        <v/>
      </c>
      <c r="V6041" s="59" t="str">
        <f t="shared" si="758"/>
        <v/>
      </c>
      <c r="W6041" s="59" t="str">
        <f t="shared" si="757"/>
        <v/>
      </c>
      <c r="X6041" s="59" t="str">
        <f t="shared" si="755"/>
        <v/>
      </c>
      <c r="AC6041" s="50">
        <f t="shared" si="759"/>
        <v>0</v>
      </c>
      <c r="AD6041" s="43">
        <f t="shared" si="760"/>
        <v>0</v>
      </c>
      <c r="AE6041" s="50">
        <f t="shared" si="756"/>
        <v>0</v>
      </c>
    </row>
    <row r="6042" spans="1:31">
      <c r="A6042" s="59" t="str">
        <f t="shared" si="753"/>
        <v/>
      </c>
      <c r="B6042" s="80" t="str">
        <f t="shared" si="754"/>
        <v/>
      </c>
      <c r="V6042" s="59" t="str">
        <f t="shared" si="758"/>
        <v/>
      </c>
      <c r="W6042" s="59" t="str">
        <f t="shared" si="757"/>
        <v/>
      </c>
      <c r="X6042" s="59" t="str">
        <f t="shared" si="755"/>
        <v/>
      </c>
      <c r="AC6042" s="50">
        <f t="shared" si="759"/>
        <v>0</v>
      </c>
      <c r="AD6042" s="43">
        <f t="shared" si="760"/>
        <v>0</v>
      </c>
      <c r="AE6042" s="50">
        <f t="shared" si="756"/>
        <v>0</v>
      </c>
    </row>
    <row r="6043" spans="1:31">
      <c r="A6043" s="59" t="str">
        <f t="shared" si="753"/>
        <v/>
      </c>
      <c r="B6043" s="80" t="str">
        <f t="shared" si="754"/>
        <v/>
      </c>
      <c r="V6043" s="59" t="str">
        <f t="shared" si="758"/>
        <v/>
      </c>
      <c r="W6043" s="59" t="str">
        <f t="shared" si="757"/>
        <v/>
      </c>
      <c r="X6043" s="59" t="str">
        <f t="shared" si="755"/>
        <v/>
      </c>
      <c r="AC6043" s="50">
        <f t="shared" si="759"/>
        <v>0</v>
      </c>
      <c r="AD6043" s="43">
        <f t="shared" si="760"/>
        <v>0</v>
      </c>
      <c r="AE6043" s="50">
        <f t="shared" si="756"/>
        <v>0</v>
      </c>
    </row>
    <row r="6044" spans="1:31">
      <c r="A6044" s="59" t="str">
        <f t="shared" si="753"/>
        <v/>
      </c>
      <c r="B6044" s="80" t="str">
        <f t="shared" si="754"/>
        <v/>
      </c>
      <c r="V6044" s="59" t="str">
        <f t="shared" si="758"/>
        <v/>
      </c>
      <c r="W6044" s="59" t="str">
        <f t="shared" si="757"/>
        <v/>
      </c>
      <c r="X6044" s="59" t="str">
        <f t="shared" si="755"/>
        <v/>
      </c>
      <c r="AC6044" s="50">
        <f t="shared" si="759"/>
        <v>0</v>
      </c>
      <c r="AD6044" s="43">
        <f t="shared" si="760"/>
        <v>0</v>
      </c>
      <c r="AE6044" s="50">
        <f t="shared" si="756"/>
        <v>0</v>
      </c>
    </row>
    <row r="6045" spans="1:31">
      <c r="A6045" s="59" t="str">
        <f t="shared" si="753"/>
        <v/>
      </c>
      <c r="B6045" s="80" t="str">
        <f t="shared" si="754"/>
        <v/>
      </c>
      <c r="V6045" s="59" t="str">
        <f t="shared" si="758"/>
        <v/>
      </c>
      <c r="W6045" s="59" t="str">
        <f t="shared" si="757"/>
        <v/>
      </c>
      <c r="X6045" s="59" t="str">
        <f t="shared" si="755"/>
        <v/>
      </c>
      <c r="AC6045" s="50">
        <f t="shared" si="759"/>
        <v>0</v>
      </c>
      <c r="AD6045" s="43">
        <f t="shared" si="760"/>
        <v>0</v>
      </c>
      <c r="AE6045" s="50">
        <f t="shared" si="756"/>
        <v>0</v>
      </c>
    </row>
    <row r="6046" spans="1:31">
      <c r="A6046" s="59" t="str">
        <f t="shared" si="753"/>
        <v/>
      </c>
      <c r="B6046" s="80" t="str">
        <f t="shared" si="754"/>
        <v/>
      </c>
      <c r="V6046" s="59" t="str">
        <f t="shared" si="758"/>
        <v/>
      </c>
      <c r="W6046" s="59" t="str">
        <f t="shared" si="757"/>
        <v/>
      </c>
      <c r="X6046" s="59" t="str">
        <f t="shared" si="755"/>
        <v/>
      </c>
      <c r="AC6046" s="50">
        <f t="shared" si="759"/>
        <v>0</v>
      </c>
      <c r="AD6046" s="43">
        <f t="shared" si="760"/>
        <v>0</v>
      </c>
      <c r="AE6046" s="50">
        <f t="shared" si="756"/>
        <v>0</v>
      </c>
    </row>
    <row r="6047" spans="1:31">
      <c r="A6047" s="59" t="str">
        <f t="shared" si="753"/>
        <v/>
      </c>
      <c r="B6047" s="80" t="str">
        <f t="shared" si="754"/>
        <v/>
      </c>
      <c r="V6047" s="59" t="str">
        <f t="shared" si="758"/>
        <v/>
      </c>
      <c r="W6047" s="59" t="str">
        <f t="shared" si="757"/>
        <v/>
      </c>
      <c r="X6047" s="59" t="str">
        <f t="shared" si="755"/>
        <v/>
      </c>
      <c r="AC6047" s="50">
        <f t="shared" si="759"/>
        <v>0</v>
      </c>
      <c r="AD6047" s="43">
        <f t="shared" si="760"/>
        <v>0</v>
      </c>
      <c r="AE6047" s="50">
        <f t="shared" si="756"/>
        <v>0</v>
      </c>
    </row>
    <row r="6048" spans="1:31">
      <c r="A6048" s="59" t="str">
        <f t="shared" si="753"/>
        <v/>
      </c>
      <c r="B6048" s="80" t="str">
        <f t="shared" si="754"/>
        <v/>
      </c>
      <c r="V6048" s="59" t="str">
        <f t="shared" si="758"/>
        <v/>
      </c>
      <c r="W6048" s="59" t="str">
        <f t="shared" si="757"/>
        <v/>
      </c>
      <c r="X6048" s="59" t="str">
        <f t="shared" si="755"/>
        <v/>
      </c>
      <c r="AC6048" s="50">
        <f t="shared" si="759"/>
        <v>0</v>
      </c>
      <c r="AD6048" s="43">
        <f t="shared" si="760"/>
        <v>0</v>
      </c>
      <c r="AE6048" s="50">
        <f t="shared" si="756"/>
        <v>0</v>
      </c>
    </row>
    <row r="6049" spans="1:31">
      <c r="A6049" s="59" t="str">
        <f t="shared" si="753"/>
        <v/>
      </c>
      <c r="B6049" s="80" t="str">
        <f t="shared" si="754"/>
        <v/>
      </c>
      <c r="V6049" s="59" t="str">
        <f t="shared" si="758"/>
        <v/>
      </c>
      <c r="W6049" s="59" t="str">
        <f t="shared" si="757"/>
        <v/>
      </c>
      <c r="X6049" s="59" t="str">
        <f t="shared" si="755"/>
        <v/>
      </c>
      <c r="AC6049" s="50">
        <f t="shared" si="759"/>
        <v>0</v>
      </c>
      <c r="AD6049" s="43">
        <f t="shared" si="760"/>
        <v>0</v>
      </c>
      <c r="AE6049" s="50">
        <f t="shared" si="756"/>
        <v>0</v>
      </c>
    </row>
    <row r="6050" spans="1:31">
      <c r="A6050" s="59" t="str">
        <f t="shared" si="753"/>
        <v/>
      </c>
      <c r="B6050" s="80" t="str">
        <f t="shared" si="754"/>
        <v/>
      </c>
      <c r="V6050" s="59" t="str">
        <f t="shared" si="758"/>
        <v/>
      </c>
      <c r="W6050" s="59" t="str">
        <f t="shared" si="757"/>
        <v/>
      </c>
      <c r="X6050" s="59" t="str">
        <f t="shared" si="755"/>
        <v/>
      </c>
      <c r="AC6050" s="50">
        <f t="shared" si="759"/>
        <v>0</v>
      </c>
      <c r="AD6050" s="43">
        <f t="shared" si="760"/>
        <v>0</v>
      </c>
      <c r="AE6050" s="50">
        <f t="shared" si="756"/>
        <v>0</v>
      </c>
    </row>
    <row r="6051" spans="1:31">
      <c r="A6051" s="59" t="str">
        <f t="shared" si="753"/>
        <v/>
      </c>
      <c r="B6051" s="80" t="str">
        <f t="shared" si="754"/>
        <v/>
      </c>
      <c r="V6051" s="59" t="str">
        <f t="shared" si="758"/>
        <v/>
      </c>
      <c r="W6051" s="59" t="str">
        <f t="shared" si="757"/>
        <v/>
      </c>
      <c r="X6051" s="59" t="str">
        <f t="shared" si="755"/>
        <v/>
      </c>
      <c r="AC6051" s="50">
        <f t="shared" si="759"/>
        <v>0</v>
      </c>
      <c r="AD6051" s="43">
        <f t="shared" si="760"/>
        <v>0</v>
      </c>
      <c r="AE6051" s="50">
        <f t="shared" si="756"/>
        <v>0</v>
      </c>
    </row>
    <row r="6052" spans="1:31">
      <c r="A6052" s="59" t="str">
        <f t="shared" si="753"/>
        <v/>
      </c>
      <c r="B6052" s="80" t="str">
        <f t="shared" si="754"/>
        <v/>
      </c>
      <c r="V6052" s="59" t="str">
        <f t="shared" si="758"/>
        <v/>
      </c>
      <c r="W6052" s="59" t="str">
        <f t="shared" si="757"/>
        <v/>
      </c>
      <c r="X6052" s="59" t="str">
        <f t="shared" si="755"/>
        <v/>
      </c>
      <c r="AC6052" s="50">
        <f t="shared" si="759"/>
        <v>0</v>
      </c>
      <c r="AD6052" s="43">
        <f t="shared" si="760"/>
        <v>0</v>
      </c>
      <c r="AE6052" s="50">
        <f t="shared" si="756"/>
        <v>0</v>
      </c>
    </row>
    <row r="6053" spans="1:31">
      <c r="A6053" s="59" t="str">
        <f t="shared" si="753"/>
        <v/>
      </c>
      <c r="B6053" s="80" t="str">
        <f t="shared" si="754"/>
        <v/>
      </c>
      <c r="V6053" s="59" t="str">
        <f t="shared" si="758"/>
        <v/>
      </c>
      <c r="W6053" s="59" t="str">
        <f t="shared" si="757"/>
        <v/>
      </c>
      <c r="X6053" s="59" t="str">
        <f t="shared" si="755"/>
        <v/>
      </c>
      <c r="AC6053" s="50">
        <f t="shared" si="759"/>
        <v>0</v>
      </c>
      <c r="AD6053" s="43">
        <f t="shared" si="760"/>
        <v>0</v>
      </c>
      <c r="AE6053" s="50">
        <f t="shared" si="756"/>
        <v>0</v>
      </c>
    </row>
    <row r="6054" spans="1:31">
      <c r="A6054" s="59" t="str">
        <f t="shared" si="753"/>
        <v/>
      </c>
      <c r="B6054" s="80" t="str">
        <f t="shared" si="754"/>
        <v/>
      </c>
      <c r="V6054" s="59" t="str">
        <f t="shared" si="758"/>
        <v/>
      </c>
      <c r="W6054" s="59" t="str">
        <f t="shared" si="757"/>
        <v/>
      </c>
      <c r="X6054" s="59" t="str">
        <f t="shared" si="755"/>
        <v/>
      </c>
      <c r="AC6054" s="50">
        <f t="shared" si="759"/>
        <v>0</v>
      </c>
      <c r="AD6054" s="43">
        <f t="shared" si="760"/>
        <v>0</v>
      </c>
      <c r="AE6054" s="50">
        <f t="shared" si="756"/>
        <v>0</v>
      </c>
    </row>
    <row r="6055" spans="1:31">
      <c r="A6055" s="59" t="str">
        <f t="shared" si="753"/>
        <v/>
      </c>
      <c r="B6055" s="80" t="str">
        <f t="shared" si="754"/>
        <v/>
      </c>
      <c r="V6055" s="59" t="str">
        <f t="shared" si="758"/>
        <v/>
      </c>
      <c r="W6055" s="59" t="str">
        <f t="shared" si="757"/>
        <v/>
      </c>
      <c r="X6055" s="59" t="str">
        <f t="shared" si="755"/>
        <v/>
      </c>
      <c r="AC6055" s="50">
        <f t="shared" si="759"/>
        <v>0</v>
      </c>
      <c r="AD6055" s="43">
        <f t="shared" si="760"/>
        <v>0</v>
      </c>
      <c r="AE6055" s="50">
        <f t="shared" si="756"/>
        <v>0</v>
      </c>
    </row>
    <row r="6056" spans="1:31">
      <c r="A6056" s="59" t="str">
        <f t="shared" si="753"/>
        <v/>
      </c>
      <c r="B6056" s="80" t="str">
        <f t="shared" si="754"/>
        <v/>
      </c>
      <c r="V6056" s="59" t="str">
        <f t="shared" si="758"/>
        <v/>
      </c>
      <c r="W6056" s="59" t="str">
        <f t="shared" si="757"/>
        <v/>
      </c>
      <c r="X6056" s="59" t="str">
        <f t="shared" si="755"/>
        <v/>
      </c>
      <c r="AC6056" s="50">
        <f t="shared" si="759"/>
        <v>0</v>
      </c>
      <c r="AD6056" s="43">
        <f t="shared" si="760"/>
        <v>0</v>
      </c>
      <c r="AE6056" s="50">
        <f t="shared" si="756"/>
        <v>0</v>
      </c>
    </row>
    <row r="6057" spans="1:31">
      <c r="A6057" s="59" t="str">
        <f t="shared" si="753"/>
        <v/>
      </c>
      <c r="B6057" s="80" t="str">
        <f t="shared" si="754"/>
        <v/>
      </c>
      <c r="V6057" s="59" t="str">
        <f t="shared" si="758"/>
        <v/>
      </c>
      <c r="W6057" s="59" t="str">
        <f t="shared" si="757"/>
        <v/>
      </c>
      <c r="X6057" s="59" t="str">
        <f t="shared" si="755"/>
        <v/>
      </c>
      <c r="AC6057" s="50">
        <f t="shared" si="759"/>
        <v>0</v>
      </c>
      <c r="AD6057" s="43">
        <f t="shared" si="760"/>
        <v>0</v>
      </c>
      <c r="AE6057" s="50">
        <f t="shared" si="756"/>
        <v>0</v>
      </c>
    </row>
    <row r="6058" spans="1:31">
      <c r="A6058" s="59" t="str">
        <f t="shared" si="753"/>
        <v/>
      </c>
      <c r="B6058" s="80" t="str">
        <f t="shared" si="754"/>
        <v/>
      </c>
      <c r="V6058" s="59" t="str">
        <f t="shared" si="758"/>
        <v/>
      </c>
      <c r="W6058" s="59" t="str">
        <f t="shared" si="757"/>
        <v/>
      </c>
      <c r="X6058" s="59" t="str">
        <f t="shared" si="755"/>
        <v/>
      </c>
      <c r="AC6058" s="50">
        <f t="shared" si="759"/>
        <v>0</v>
      </c>
      <c r="AD6058" s="43">
        <f t="shared" si="760"/>
        <v>0</v>
      </c>
      <c r="AE6058" s="50">
        <f t="shared" si="756"/>
        <v>0</v>
      </c>
    </row>
    <row r="6059" spans="1:31">
      <c r="A6059" s="59" t="str">
        <f t="shared" si="753"/>
        <v/>
      </c>
      <c r="B6059" s="80" t="str">
        <f t="shared" si="754"/>
        <v/>
      </c>
      <c r="V6059" s="59" t="str">
        <f t="shared" si="758"/>
        <v/>
      </c>
      <c r="W6059" s="59" t="str">
        <f t="shared" si="757"/>
        <v/>
      </c>
      <c r="X6059" s="59" t="str">
        <f t="shared" si="755"/>
        <v/>
      </c>
      <c r="AC6059" s="50">
        <f t="shared" si="759"/>
        <v>0</v>
      </c>
      <c r="AD6059" s="43">
        <f t="shared" si="760"/>
        <v>0</v>
      </c>
      <c r="AE6059" s="50">
        <f t="shared" si="756"/>
        <v>0</v>
      </c>
    </row>
    <row r="6060" spans="1:31">
      <c r="A6060" s="59" t="str">
        <f t="shared" si="753"/>
        <v/>
      </c>
      <c r="B6060" s="80" t="str">
        <f t="shared" si="754"/>
        <v/>
      </c>
      <c r="V6060" s="59" t="str">
        <f t="shared" si="758"/>
        <v/>
      </c>
      <c r="W6060" s="59" t="str">
        <f t="shared" si="757"/>
        <v/>
      </c>
      <c r="X6060" s="59" t="str">
        <f t="shared" si="755"/>
        <v/>
      </c>
      <c r="AC6060" s="50">
        <f t="shared" si="759"/>
        <v>0</v>
      </c>
      <c r="AD6060" s="43">
        <f t="shared" si="760"/>
        <v>0</v>
      </c>
      <c r="AE6060" s="50">
        <f t="shared" si="756"/>
        <v>0</v>
      </c>
    </row>
    <row r="6061" spans="1:31">
      <c r="A6061" s="59" t="str">
        <f t="shared" si="753"/>
        <v/>
      </c>
      <c r="B6061" s="80" t="str">
        <f t="shared" si="754"/>
        <v/>
      </c>
      <c r="V6061" s="59" t="str">
        <f t="shared" si="758"/>
        <v/>
      </c>
      <c r="W6061" s="59" t="str">
        <f t="shared" si="757"/>
        <v/>
      </c>
      <c r="X6061" s="59" t="str">
        <f t="shared" si="755"/>
        <v/>
      </c>
      <c r="AC6061" s="50">
        <f t="shared" si="759"/>
        <v>0</v>
      </c>
      <c r="AD6061" s="43">
        <f t="shared" si="760"/>
        <v>0</v>
      </c>
      <c r="AE6061" s="50">
        <f t="shared" si="756"/>
        <v>0</v>
      </c>
    </row>
    <row r="6062" spans="1:31">
      <c r="A6062" s="59" t="str">
        <f t="shared" si="753"/>
        <v/>
      </c>
      <c r="B6062" s="80" t="str">
        <f t="shared" si="754"/>
        <v/>
      </c>
      <c r="V6062" s="59" t="str">
        <f t="shared" si="758"/>
        <v/>
      </c>
      <c r="W6062" s="59" t="str">
        <f t="shared" si="757"/>
        <v/>
      </c>
      <c r="X6062" s="59" t="str">
        <f t="shared" si="755"/>
        <v/>
      </c>
      <c r="AC6062" s="50">
        <f t="shared" si="759"/>
        <v>0</v>
      </c>
      <c r="AD6062" s="43">
        <f t="shared" si="760"/>
        <v>0</v>
      </c>
      <c r="AE6062" s="50">
        <f t="shared" si="756"/>
        <v>0</v>
      </c>
    </row>
    <row r="6063" spans="1:31">
      <c r="A6063" s="59" t="str">
        <f t="shared" si="753"/>
        <v/>
      </c>
      <c r="B6063" s="80" t="str">
        <f t="shared" si="754"/>
        <v/>
      </c>
      <c r="V6063" s="59" t="str">
        <f t="shared" si="758"/>
        <v/>
      </c>
      <c r="W6063" s="59" t="str">
        <f t="shared" si="757"/>
        <v/>
      </c>
      <c r="X6063" s="59" t="str">
        <f t="shared" si="755"/>
        <v/>
      </c>
      <c r="AC6063" s="50">
        <f t="shared" si="759"/>
        <v>0</v>
      </c>
      <c r="AD6063" s="43">
        <f t="shared" si="760"/>
        <v>0</v>
      </c>
      <c r="AE6063" s="50">
        <f t="shared" si="756"/>
        <v>0</v>
      </c>
    </row>
    <row r="6064" spans="1:31">
      <c r="A6064" s="59" t="str">
        <f t="shared" si="753"/>
        <v/>
      </c>
      <c r="B6064" s="80" t="str">
        <f t="shared" si="754"/>
        <v/>
      </c>
      <c r="V6064" s="59" t="str">
        <f t="shared" si="758"/>
        <v/>
      </c>
      <c r="W6064" s="59" t="str">
        <f t="shared" si="757"/>
        <v/>
      </c>
      <c r="X6064" s="59" t="str">
        <f t="shared" si="755"/>
        <v/>
      </c>
      <c r="AC6064" s="50">
        <f t="shared" si="759"/>
        <v>0</v>
      </c>
      <c r="AD6064" s="43">
        <f t="shared" si="760"/>
        <v>0</v>
      </c>
      <c r="AE6064" s="50">
        <f t="shared" si="756"/>
        <v>0</v>
      </c>
    </row>
    <row r="6065" spans="1:31">
      <c r="A6065" s="59" t="str">
        <f t="shared" ref="A6065:A6128" si="761">IF(G6065&amp;Q6065&lt;&gt;"",W6065&amp;Q6065,"")</f>
        <v/>
      </c>
      <c r="B6065" s="80" t="str">
        <f t="shared" ref="B6065:B6128" si="762">IF(C6065&lt;&gt;"",LEFT(C6065,9),"")</f>
        <v/>
      </c>
      <c r="V6065" s="59" t="str">
        <f t="shared" si="758"/>
        <v/>
      </c>
      <c r="W6065" s="59" t="str">
        <f t="shared" si="757"/>
        <v/>
      </c>
      <c r="X6065" s="59" t="str">
        <f t="shared" ref="X6065:X6128" si="763">IF(A6065&lt;&gt;"",IFERROR(IF(FIND(" ",G6065)&gt;=1,MID(G6065,FIND(" ",G6065)+1,LEN(G6065)),""),""),"")</f>
        <v/>
      </c>
      <c r="AC6065" s="50">
        <f t="shared" si="759"/>
        <v>0</v>
      </c>
      <c r="AD6065" s="43">
        <f t="shared" si="760"/>
        <v>0</v>
      </c>
      <c r="AE6065" s="50">
        <f t="shared" ref="AE6065:AE6128" si="764">VALUE(RIGHT("00"&amp;AC6065,2)&amp;RIGHT("000"&amp;AD6065,3))</f>
        <v>0</v>
      </c>
    </row>
    <row r="6066" spans="1:31">
      <c r="A6066" s="59" t="str">
        <f t="shared" si="761"/>
        <v/>
      </c>
      <c r="B6066" s="80" t="str">
        <f t="shared" si="762"/>
        <v/>
      </c>
      <c r="V6066" s="59" t="str">
        <f t="shared" si="758"/>
        <v/>
      </c>
      <c r="W6066" s="59" t="str">
        <f t="shared" si="757"/>
        <v/>
      </c>
      <c r="X6066" s="59" t="str">
        <f t="shared" si="763"/>
        <v/>
      </c>
      <c r="AC6066" s="50">
        <f t="shared" si="759"/>
        <v>0</v>
      </c>
      <c r="AD6066" s="43">
        <f t="shared" si="760"/>
        <v>0</v>
      </c>
      <c r="AE6066" s="50">
        <f t="shared" si="764"/>
        <v>0</v>
      </c>
    </row>
    <row r="6067" spans="1:31">
      <c r="A6067" s="59" t="str">
        <f t="shared" si="761"/>
        <v/>
      </c>
      <c r="B6067" s="80" t="str">
        <f t="shared" si="762"/>
        <v/>
      </c>
      <c r="V6067" s="59" t="str">
        <f t="shared" si="758"/>
        <v/>
      </c>
      <c r="W6067" s="59" t="str">
        <f t="shared" si="757"/>
        <v/>
      </c>
      <c r="X6067" s="59" t="str">
        <f t="shared" si="763"/>
        <v/>
      </c>
      <c r="AC6067" s="50">
        <f t="shared" si="759"/>
        <v>0</v>
      </c>
      <c r="AD6067" s="43">
        <f t="shared" si="760"/>
        <v>0</v>
      </c>
      <c r="AE6067" s="50">
        <f t="shared" si="764"/>
        <v>0</v>
      </c>
    </row>
    <row r="6068" spans="1:31">
      <c r="A6068" s="59" t="str">
        <f t="shared" si="761"/>
        <v/>
      </c>
      <c r="B6068" s="80" t="str">
        <f t="shared" si="762"/>
        <v/>
      </c>
      <c r="V6068" s="59" t="str">
        <f t="shared" si="758"/>
        <v/>
      </c>
      <c r="W6068" s="59" t="str">
        <f t="shared" si="757"/>
        <v/>
      </c>
      <c r="X6068" s="59" t="str">
        <f t="shared" si="763"/>
        <v/>
      </c>
      <c r="AC6068" s="50">
        <f t="shared" si="759"/>
        <v>0</v>
      </c>
      <c r="AD6068" s="43">
        <f t="shared" si="760"/>
        <v>0</v>
      </c>
      <c r="AE6068" s="50">
        <f t="shared" si="764"/>
        <v>0</v>
      </c>
    </row>
    <row r="6069" spans="1:31">
      <c r="A6069" s="59" t="str">
        <f t="shared" si="761"/>
        <v/>
      </c>
      <c r="B6069" s="80" t="str">
        <f t="shared" si="762"/>
        <v/>
      </c>
      <c r="V6069" s="59" t="str">
        <f t="shared" si="758"/>
        <v/>
      </c>
      <c r="W6069" s="59" t="str">
        <f t="shared" si="757"/>
        <v/>
      </c>
      <c r="X6069" s="59" t="str">
        <f t="shared" si="763"/>
        <v/>
      </c>
      <c r="AC6069" s="50">
        <f t="shared" si="759"/>
        <v>0</v>
      </c>
      <c r="AD6069" s="43">
        <f t="shared" si="760"/>
        <v>0</v>
      </c>
      <c r="AE6069" s="50">
        <f t="shared" si="764"/>
        <v>0</v>
      </c>
    </row>
    <row r="6070" spans="1:31">
      <c r="A6070" s="59" t="str">
        <f t="shared" si="761"/>
        <v/>
      </c>
      <c r="B6070" s="80" t="str">
        <f t="shared" si="762"/>
        <v/>
      </c>
      <c r="V6070" s="59" t="str">
        <f t="shared" si="758"/>
        <v/>
      </c>
      <c r="W6070" s="59" t="str">
        <f t="shared" si="757"/>
        <v/>
      </c>
      <c r="X6070" s="59" t="str">
        <f t="shared" si="763"/>
        <v/>
      </c>
      <c r="AC6070" s="50">
        <f t="shared" si="759"/>
        <v>0</v>
      </c>
      <c r="AD6070" s="43">
        <f t="shared" si="760"/>
        <v>0</v>
      </c>
      <c r="AE6070" s="50">
        <f t="shared" si="764"/>
        <v>0</v>
      </c>
    </row>
    <row r="6071" spans="1:31">
      <c r="A6071" s="59" t="str">
        <f t="shared" si="761"/>
        <v/>
      </c>
      <c r="B6071" s="80" t="str">
        <f t="shared" si="762"/>
        <v/>
      </c>
      <c r="V6071" s="59" t="str">
        <f t="shared" si="758"/>
        <v/>
      </c>
      <c r="W6071" s="59" t="str">
        <f t="shared" si="757"/>
        <v/>
      </c>
      <c r="X6071" s="59" t="str">
        <f t="shared" si="763"/>
        <v/>
      </c>
      <c r="AC6071" s="50">
        <f t="shared" si="759"/>
        <v>0</v>
      </c>
      <c r="AD6071" s="43">
        <f t="shared" si="760"/>
        <v>0</v>
      </c>
      <c r="AE6071" s="50">
        <f t="shared" si="764"/>
        <v>0</v>
      </c>
    </row>
    <row r="6072" spans="1:31">
      <c r="A6072" s="59" t="str">
        <f t="shared" si="761"/>
        <v/>
      </c>
      <c r="B6072" s="80" t="str">
        <f t="shared" si="762"/>
        <v/>
      </c>
      <c r="V6072" s="59" t="str">
        <f t="shared" si="758"/>
        <v/>
      </c>
      <c r="W6072" s="59" t="str">
        <f t="shared" si="757"/>
        <v/>
      </c>
      <c r="X6072" s="59" t="str">
        <f t="shared" si="763"/>
        <v/>
      </c>
      <c r="AC6072" s="50">
        <f t="shared" si="759"/>
        <v>0</v>
      </c>
      <c r="AD6072" s="43">
        <f t="shared" si="760"/>
        <v>0</v>
      </c>
      <c r="AE6072" s="50">
        <f t="shared" si="764"/>
        <v>0</v>
      </c>
    </row>
    <row r="6073" spans="1:31">
      <c r="A6073" s="59" t="str">
        <f t="shared" si="761"/>
        <v/>
      </c>
      <c r="B6073" s="80" t="str">
        <f t="shared" si="762"/>
        <v/>
      </c>
      <c r="V6073" s="59" t="str">
        <f t="shared" si="758"/>
        <v/>
      </c>
      <c r="W6073" s="59" t="str">
        <f t="shared" si="757"/>
        <v/>
      </c>
      <c r="X6073" s="59" t="str">
        <f t="shared" si="763"/>
        <v/>
      </c>
      <c r="AC6073" s="50">
        <f t="shared" si="759"/>
        <v>0</v>
      </c>
      <c r="AD6073" s="43">
        <f t="shared" si="760"/>
        <v>0</v>
      </c>
      <c r="AE6073" s="50">
        <f t="shared" si="764"/>
        <v>0</v>
      </c>
    </row>
    <row r="6074" spans="1:31">
      <c r="A6074" s="59" t="str">
        <f t="shared" si="761"/>
        <v/>
      </c>
      <c r="B6074" s="80" t="str">
        <f t="shared" si="762"/>
        <v/>
      </c>
      <c r="V6074" s="59" t="str">
        <f t="shared" si="758"/>
        <v/>
      </c>
      <c r="W6074" s="59" t="str">
        <f t="shared" si="757"/>
        <v/>
      </c>
      <c r="X6074" s="59" t="str">
        <f t="shared" si="763"/>
        <v/>
      </c>
      <c r="AC6074" s="50">
        <f t="shared" si="759"/>
        <v>0</v>
      </c>
      <c r="AD6074" s="43">
        <f t="shared" si="760"/>
        <v>0</v>
      </c>
      <c r="AE6074" s="50">
        <f t="shared" si="764"/>
        <v>0</v>
      </c>
    </row>
    <row r="6075" spans="1:31">
      <c r="A6075" s="59" t="str">
        <f t="shared" si="761"/>
        <v/>
      </c>
      <c r="B6075" s="80" t="str">
        <f t="shared" si="762"/>
        <v/>
      </c>
      <c r="V6075" s="59" t="str">
        <f t="shared" si="758"/>
        <v/>
      </c>
      <c r="W6075" s="59" t="str">
        <f t="shared" si="757"/>
        <v/>
      </c>
      <c r="X6075" s="59" t="str">
        <f t="shared" si="763"/>
        <v/>
      </c>
      <c r="AC6075" s="50">
        <f t="shared" si="759"/>
        <v>0</v>
      </c>
      <c r="AD6075" s="43">
        <f t="shared" si="760"/>
        <v>0</v>
      </c>
      <c r="AE6075" s="50">
        <f t="shared" si="764"/>
        <v>0</v>
      </c>
    </row>
    <row r="6076" spans="1:31">
      <c r="A6076" s="59" t="str">
        <f t="shared" si="761"/>
        <v/>
      </c>
      <c r="B6076" s="80" t="str">
        <f t="shared" si="762"/>
        <v/>
      </c>
      <c r="V6076" s="59" t="str">
        <f t="shared" si="758"/>
        <v/>
      </c>
      <c r="W6076" s="59" t="str">
        <f t="shared" si="757"/>
        <v/>
      </c>
      <c r="X6076" s="59" t="str">
        <f t="shared" si="763"/>
        <v/>
      </c>
      <c r="AC6076" s="50">
        <f t="shared" si="759"/>
        <v>0</v>
      </c>
      <c r="AD6076" s="43">
        <f t="shared" si="760"/>
        <v>0</v>
      </c>
      <c r="AE6076" s="50">
        <f t="shared" si="764"/>
        <v>0</v>
      </c>
    </row>
    <row r="6077" spans="1:31">
      <c r="A6077" s="59" t="str">
        <f t="shared" si="761"/>
        <v/>
      </c>
      <c r="B6077" s="80" t="str">
        <f t="shared" si="762"/>
        <v/>
      </c>
      <c r="V6077" s="59" t="str">
        <f t="shared" si="758"/>
        <v/>
      </c>
      <c r="W6077" s="59" t="str">
        <f t="shared" si="757"/>
        <v/>
      </c>
      <c r="X6077" s="59" t="str">
        <f t="shared" si="763"/>
        <v/>
      </c>
      <c r="AC6077" s="50">
        <f t="shared" si="759"/>
        <v>0</v>
      </c>
      <c r="AD6077" s="43">
        <f t="shared" si="760"/>
        <v>0</v>
      </c>
      <c r="AE6077" s="50">
        <f t="shared" si="764"/>
        <v>0</v>
      </c>
    </row>
    <row r="6078" spans="1:31">
      <c r="A6078" s="59" t="str">
        <f t="shared" si="761"/>
        <v/>
      </c>
      <c r="B6078" s="80" t="str">
        <f t="shared" si="762"/>
        <v/>
      </c>
      <c r="V6078" s="59" t="str">
        <f t="shared" si="758"/>
        <v/>
      </c>
      <c r="W6078" s="59" t="str">
        <f t="shared" si="757"/>
        <v/>
      </c>
      <c r="X6078" s="59" t="str">
        <f t="shared" si="763"/>
        <v/>
      </c>
      <c r="AC6078" s="50">
        <f t="shared" si="759"/>
        <v>0</v>
      </c>
      <c r="AD6078" s="43">
        <f t="shared" si="760"/>
        <v>0</v>
      </c>
      <c r="AE6078" s="50">
        <f t="shared" si="764"/>
        <v>0</v>
      </c>
    </row>
    <row r="6079" spans="1:31">
      <c r="A6079" s="59" t="str">
        <f t="shared" si="761"/>
        <v/>
      </c>
      <c r="B6079" s="80" t="str">
        <f t="shared" si="762"/>
        <v/>
      </c>
      <c r="V6079" s="59" t="str">
        <f t="shared" si="758"/>
        <v/>
      </c>
      <c r="W6079" s="59" t="str">
        <f t="shared" si="757"/>
        <v/>
      </c>
      <c r="X6079" s="59" t="str">
        <f t="shared" si="763"/>
        <v/>
      </c>
      <c r="AC6079" s="50">
        <f t="shared" si="759"/>
        <v>0</v>
      </c>
      <c r="AD6079" s="43">
        <f t="shared" si="760"/>
        <v>0</v>
      </c>
      <c r="AE6079" s="50">
        <f t="shared" si="764"/>
        <v>0</v>
      </c>
    </row>
    <row r="6080" spans="1:31">
      <c r="A6080" s="59" t="str">
        <f t="shared" si="761"/>
        <v/>
      </c>
      <c r="B6080" s="80" t="str">
        <f t="shared" si="762"/>
        <v/>
      </c>
      <c r="V6080" s="59" t="str">
        <f t="shared" si="758"/>
        <v/>
      </c>
      <c r="W6080" s="59" t="str">
        <f t="shared" si="757"/>
        <v/>
      </c>
      <c r="X6080" s="59" t="str">
        <f t="shared" si="763"/>
        <v/>
      </c>
      <c r="AC6080" s="50">
        <f t="shared" si="759"/>
        <v>0</v>
      </c>
      <c r="AD6080" s="43">
        <f t="shared" si="760"/>
        <v>0</v>
      </c>
      <c r="AE6080" s="50">
        <f t="shared" si="764"/>
        <v>0</v>
      </c>
    </row>
    <row r="6081" spans="1:31">
      <c r="A6081" s="59" t="str">
        <f t="shared" si="761"/>
        <v/>
      </c>
      <c r="B6081" s="80" t="str">
        <f t="shared" si="762"/>
        <v/>
      </c>
      <c r="V6081" s="59" t="str">
        <f t="shared" si="758"/>
        <v/>
      </c>
      <c r="W6081" s="59" t="str">
        <f t="shared" si="757"/>
        <v/>
      </c>
      <c r="X6081" s="59" t="str">
        <f t="shared" si="763"/>
        <v/>
      </c>
      <c r="AC6081" s="50">
        <f t="shared" si="759"/>
        <v>0</v>
      </c>
      <c r="AD6081" s="43">
        <f t="shared" si="760"/>
        <v>0</v>
      </c>
      <c r="AE6081" s="50">
        <f t="shared" si="764"/>
        <v>0</v>
      </c>
    </row>
    <row r="6082" spans="1:31">
      <c r="A6082" s="59" t="str">
        <f t="shared" si="761"/>
        <v/>
      </c>
      <c r="B6082" s="80" t="str">
        <f t="shared" si="762"/>
        <v/>
      </c>
      <c r="V6082" s="59" t="str">
        <f t="shared" si="758"/>
        <v/>
      </c>
      <c r="W6082" s="59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59" t="str">
        <f t="shared" si="763"/>
        <v/>
      </c>
      <c r="AC6082" s="50">
        <f t="shared" si="759"/>
        <v>0</v>
      </c>
      <c r="AD6082" s="43">
        <f t="shared" si="760"/>
        <v>0</v>
      </c>
      <c r="AE6082" s="50">
        <f t="shared" si="764"/>
        <v>0</v>
      </c>
    </row>
    <row r="6083" spans="1:31">
      <c r="A6083" s="59" t="str">
        <f t="shared" si="761"/>
        <v/>
      </c>
      <c r="B6083" s="80" t="str">
        <f t="shared" si="762"/>
        <v/>
      </c>
      <c r="V6083" s="59" t="str">
        <f t="shared" ref="V6083:V6146" si="766">W6083&amp;H6083</f>
        <v/>
      </c>
      <c r="W6083" s="59" t="str">
        <f t="shared" si="765"/>
        <v/>
      </c>
      <c r="X6083" s="59" t="str">
        <f t="shared" si="763"/>
        <v/>
      </c>
      <c r="AC6083" s="50">
        <f t="shared" ref="AC6083:AC6146" si="767">IFERROR(VALUE(MID($C6083,1,2)),0)</f>
        <v>0</v>
      </c>
      <c r="AD6083" s="43">
        <f t="shared" ref="AD6083:AD6146" si="768">IFERROR(VALUE(MID($C6083,4,3)),0)</f>
        <v>0</v>
      </c>
      <c r="AE6083" s="50">
        <f t="shared" si="764"/>
        <v>0</v>
      </c>
    </row>
    <row r="6084" spans="1:31">
      <c r="A6084" s="59" t="str">
        <f t="shared" si="761"/>
        <v/>
      </c>
      <c r="B6084" s="80" t="str">
        <f t="shared" si="762"/>
        <v/>
      </c>
      <c r="V6084" s="59" t="str">
        <f t="shared" si="766"/>
        <v/>
      </c>
      <c r="W6084" s="59" t="str">
        <f t="shared" si="765"/>
        <v/>
      </c>
      <c r="X6084" s="59" t="str">
        <f t="shared" si="763"/>
        <v/>
      </c>
      <c r="AC6084" s="50">
        <f t="shared" si="767"/>
        <v>0</v>
      </c>
      <c r="AD6084" s="43">
        <f t="shared" si="768"/>
        <v>0</v>
      </c>
      <c r="AE6084" s="50">
        <f t="shared" si="764"/>
        <v>0</v>
      </c>
    </row>
    <row r="6085" spans="1:31">
      <c r="A6085" s="59" t="str">
        <f t="shared" si="761"/>
        <v/>
      </c>
      <c r="B6085" s="80" t="str">
        <f t="shared" si="762"/>
        <v/>
      </c>
      <c r="V6085" s="59" t="str">
        <f t="shared" si="766"/>
        <v/>
      </c>
      <c r="W6085" s="59" t="str">
        <f t="shared" si="765"/>
        <v/>
      </c>
      <c r="X6085" s="59" t="str">
        <f t="shared" si="763"/>
        <v/>
      </c>
      <c r="AC6085" s="50">
        <f t="shared" si="767"/>
        <v>0</v>
      </c>
      <c r="AD6085" s="43">
        <f t="shared" si="768"/>
        <v>0</v>
      </c>
      <c r="AE6085" s="50">
        <f t="shared" si="764"/>
        <v>0</v>
      </c>
    </row>
    <row r="6086" spans="1:31">
      <c r="A6086" s="59" t="str">
        <f t="shared" si="761"/>
        <v/>
      </c>
      <c r="B6086" s="80" t="str">
        <f t="shared" si="762"/>
        <v/>
      </c>
      <c r="V6086" s="59" t="str">
        <f t="shared" si="766"/>
        <v/>
      </c>
      <c r="W6086" s="59" t="str">
        <f t="shared" si="765"/>
        <v/>
      </c>
      <c r="X6086" s="59" t="str">
        <f t="shared" si="763"/>
        <v/>
      </c>
      <c r="AC6086" s="50">
        <f t="shared" si="767"/>
        <v>0</v>
      </c>
      <c r="AD6086" s="43">
        <f t="shared" si="768"/>
        <v>0</v>
      </c>
      <c r="AE6086" s="50">
        <f t="shared" si="764"/>
        <v>0</v>
      </c>
    </row>
    <row r="6087" spans="1:31">
      <c r="A6087" s="59" t="str">
        <f t="shared" si="761"/>
        <v/>
      </c>
      <c r="B6087" s="80" t="str">
        <f t="shared" si="762"/>
        <v/>
      </c>
      <c r="V6087" s="59" t="str">
        <f t="shared" si="766"/>
        <v/>
      </c>
      <c r="W6087" s="59" t="str">
        <f t="shared" si="765"/>
        <v/>
      </c>
      <c r="X6087" s="59" t="str">
        <f t="shared" si="763"/>
        <v/>
      </c>
      <c r="AC6087" s="50">
        <f t="shared" si="767"/>
        <v>0</v>
      </c>
      <c r="AD6087" s="43">
        <f t="shared" si="768"/>
        <v>0</v>
      </c>
      <c r="AE6087" s="50">
        <f t="shared" si="764"/>
        <v>0</v>
      </c>
    </row>
    <row r="6088" spans="1:31">
      <c r="A6088" s="59" t="str">
        <f t="shared" si="761"/>
        <v/>
      </c>
      <c r="B6088" s="80" t="str">
        <f t="shared" si="762"/>
        <v/>
      </c>
      <c r="V6088" s="59" t="str">
        <f t="shared" si="766"/>
        <v/>
      </c>
      <c r="W6088" s="59" t="str">
        <f t="shared" si="765"/>
        <v/>
      </c>
      <c r="X6088" s="59" t="str">
        <f t="shared" si="763"/>
        <v/>
      </c>
      <c r="AC6088" s="50">
        <f t="shared" si="767"/>
        <v>0</v>
      </c>
      <c r="AD6088" s="43">
        <f t="shared" si="768"/>
        <v>0</v>
      </c>
      <c r="AE6088" s="50">
        <f t="shared" si="764"/>
        <v>0</v>
      </c>
    </row>
    <row r="6089" spans="1:31">
      <c r="A6089" s="59" t="str">
        <f t="shared" si="761"/>
        <v/>
      </c>
      <c r="B6089" s="80" t="str">
        <f t="shared" si="762"/>
        <v/>
      </c>
      <c r="V6089" s="59" t="str">
        <f t="shared" si="766"/>
        <v/>
      </c>
      <c r="W6089" s="59" t="str">
        <f t="shared" si="765"/>
        <v/>
      </c>
      <c r="X6089" s="59" t="str">
        <f t="shared" si="763"/>
        <v/>
      </c>
      <c r="AC6089" s="50">
        <f t="shared" si="767"/>
        <v>0</v>
      </c>
      <c r="AD6089" s="43">
        <f t="shared" si="768"/>
        <v>0</v>
      </c>
      <c r="AE6089" s="50">
        <f t="shared" si="764"/>
        <v>0</v>
      </c>
    </row>
    <row r="6090" spans="1:31">
      <c r="A6090" s="59" t="str">
        <f t="shared" si="761"/>
        <v/>
      </c>
      <c r="B6090" s="80" t="str">
        <f t="shared" si="762"/>
        <v/>
      </c>
      <c r="V6090" s="59" t="str">
        <f t="shared" si="766"/>
        <v/>
      </c>
      <c r="W6090" s="59" t="str">
        <f t="shared" si="765"/>
        <v/>
      </c>
      <c r="X6090" s="59" t="str">
        <f t="shared" si="763"/>
        <v/>
      </c>
      <c r="AC6090" s="50">
        <f t="shared" si="767"/>
        <v>0</v>
      </c>
      <c r="AD6090" s="43">
        <f t="shared" si="768"/>
        <v>0</v>
      </c>
      <c r="AE6090" s="50">
        <f t="shared" si="764"/>
        <v>0</v>
      </c>
    </row>
    <row r="6091" spans="1:31">
      <c r="A6091" s="59" t="str">
        <f t="shared" si="761"/>
        <v/>
      </c>
      <c r="B6091" s="80" t="str">
        <f t="shared" si="762"/>
        <v/>
      </c>
      <c r="V6091" s="59" t="str">
        <f t="shared" si="766"/>
        <v/>
      </c>
      <c r="W6091" s="59" t="str">
        <f t="shared" si="765"/>
        <v/>
      </c>
      <c r="X6091" s="59" t="str">
        <f t="shared" si="763"/>
        <v/>
      </c>
      <c r="AC6091" s="50">
        <f t="shared" si="767"/>
        <v>0</v>
      </c>
      <c r="AD6091" s="43">
        <f t="shared" si="768"/>
        <v>0</v>
      </c>
      <c r="AE6091" s="50">
        <f t="shared" si="764"/>
        <v>0</v>
      </c>
    </row>
    <row r="6092" spans="1:31">
      <c r="A6092" s="59" t="str">
        <f t="shared" si="761"/>
        <v/>
      </c>
      <c r="B6092" s="80" t="str">
        <f t="shared" si="762"/>
        <v/>
      </c>
      <c r="V6092" s="59" t="str">
        <f t="shared" si="766"/>
        <v/>
      </c>
      <c r="W6092" s="59" t="str">
        <f t="shared" si="765"/>
        <v/>
      </c>
      <c r="X6092" s="59" t="str">
        <f t="shared" si="763"/>
        <v/>
      </c>
      <c r="AC6092" s="50">
        <f t="shared" si="767"/>
        <v>0</v>
      </c>
      <c r="AD6092" s="43">
        <f t="shared" si="768"/>
        <v>0</v>
      </c>
      <c r="AE6092" s="50">
        <f t="shared" si="764"/>
        <v>0</v>
      </c>
    </row>
    <row r="6093" spans="1:31">
      <c r="A6093" s="59" t="str">
        <f t="shared" si="761"/>
        <v/>
      </c>
      <c r="B6093" s="80" t="str">
        <f t="shared" si="762"/>
        <v/>
      </c>
      <c r="V6093" s="59" t="str">
        <f t="shared" si="766"/>
        <v/>
      </c>
      <c r="W6093" s="59" t="str">
        <f t="shared" si="765"/>
        <v/>
      </c>
      <c r="X6093" s="59" t="str">
        <f t="shared" si="763"/>
        <v/>
      </c>
      <c r="AC6093" s="50">
        <f t="shared" si="767"/>
        <v>0</v>
      </c>
      <c r="AD6093" s="43">
        <f t="shared" si="768"/>
        <v>0</v>
      </c>
      <c r="AE6093" s="50">
        <f t="shared" si="764"/>
        <v>0</v>
      </c>
    </row>
    <row r="6094" spans="1:31">
      <c r="A6094" s="59" t="str">
        <f t="shared" si="761"/>
        <v/>
      </c>
      <c r="B6094" s="80" t="str">
        <f t="shared" si="762"/>
        <v/>
      </c>
      <c r="V6094" s="59" t="str">
        <f t="shared" si="766"/>
        <v/>
      </c>
      <c r="W6094" s="59" t="str">
        <f t="shared" si="765"/>
        <v/>
      </c>
      <c r="X6094" s="59" t="str">
        <f t="shared" si="763"/>
        <v/>
      </c>
      <c r="AC6094" s="50">
        <f t="shared" si="767"/>
        <v>0</v>
      </c>
      <c r="AD6094" s="43">
        <f t="shared" si="768"/>
        <v>0</v>
      </c>
      <c r="AE6094" s="50">
        <f t="shared" si="764"/>
        <v>0</v>
      </c>
    </row>
    <row r="6095" spans="1:31">
      <c r="A6095" s="59" t="str">
        <f t="shared" si="761"/>
        <v/>
      </c>
      <c r="B6095" s="80" t="str">
        <f t="shared" si="762"/>
        <v/>
      </c>
      <c r="V6095" s="59" t="str">
        <f t="shared" si="766"/>
        <v/>
      </c>
      <c r="W6095" s="59" t="str">
        <f t="shared" si="765"/>
        <v/>
      </c>
      <c r="X6095" s="59" t="str">
        <f t="shared" si="763"/>
        <v/>
      </c>
      <c r="AC6095" s="50">
        <f t="shared" si="767"/>
        <v>0</v>
      </c>
      <c r="AD6095" s="43">
        <f t="shared" si="768"/>
        <v>0</v>
      </c>
      <c r="AE6095" s="50">
        <f t="shared" si="764"/>
        <v>0</v>
      </c>
    </row>
    <row r="6096" spans="1:31">
      <c r="A6096" s="59" t="str">
        <f t="shared" si="761"/>
        <v/>
      </c>
      <c r="B6096" s="80" t="str">
        <f t="shared" si="762"/>
        <v/>
      </c>
      <c r="V6096" s="59" t="str">
        <f t="shared" si="766"/>
        <v/>
      </c>
      <c r="W6096" s="59" t="str">
        <f t="shared" si="765"/>
        <v/>
      </c>
      <c r="X6096" s="59" t="str">
        <f t="shared" si="763"/>
        <v/>
      </c>
      <c r="AC6096" s="50">
        <f t="shared" si="767"/>
        <v>0</v>
      </c>
      <c r="AD6096" s="43">
        <f t="shared" si="768"/>
        <v>0</v>
      </c>
      <c r="AE6096" s="50">
        <f t="shared" si="764"/>
        <v>0</v>
      </c>
    </row>
    <row r="6097" spans="1:31">
      <c r="A6097" s="59" t="str">
        <f t="shared" si="761"/>
        <v/>
      </c>
      <c r="B6097" s="80" t="str">
        <f t="shared" si="762"/>
        <v/>
      </c>
      <c r="V6097" s="59" t="str">
        <f t="shared" si="766"/>
        <v/>
      </c>
      <c r="W6097" s="59" t="str">
        <f t="shared" si="765"/>
        <v/>
      </c>
      <c r="X6097" s="59" t="str">
        <f t="shared" si="763"/>
        <v/>
      </c>
      <c r="AC6097" s="50">
        <f t="shared" si="767"/>
        <v>0</v>
      </c>
      <c r="AD6097" s="43">
        <f t="shared" si="768"/>
        <v>0</v>
      </c>
      <c r="AE6097" s="50">
        <f t="shared" si="764"/>
        <v>0</v>
      </c>
    </row>
    <row r="6098" spans="1:31">
      <c r="A6098" s="59" t="str">
        <f t="shared" si="761"/>
        <v/>
      </c>
      <c r="B6098" s="80" t="str">
        <f t="shared" si="762"/>
        <v/>
      </c>
      <c r="V6098" s="59" t="str">
        <f t="shared" si="766"/>
        <v/>
      </c>
      <c r="W6098" s="59" t="str">
        <f t="shared" si="765"/>
        <v/>
      </c>
      <c r="X6098" s="59" t="str">
        <f t="shared" si="763"/>
        <v/>
      </c>
      <c r="AC6098" s="50">
        <f t="shared" si="767"/>
        <v>0</v>
      </c>
      <c r="AD6098" s="43">
        <f t="shared" si="768"/>
        <v>0</v>
      </c>
      <c r="AE6098" s="50">
        <f t="shared" si="764"/>
        <v>0</v>
      </c>
    </row>
    <row r="6099" spans="1:31">
      <c r="A6099" s="59" t="str">
        <f t="shared" si="761"/>
        <v/>
      </c>
      <c r="B6099" s="80" t="str">
        <f t="shared" si="762"/>
        <v/>
      </c>
      <c r="V6099" s="59" t="str">
        <f t="shared" si="766"/>
        <v/>
      </c>
      <c r="W6099" s="59" t="str">
        <f t="shared" si="765"/>
        <v/>
      </c>
      <c r="X6099" s="59" t="str">
        <f t="shared" si="763"/>
        <v/>
      </c>
      <c r="AC6099" s="50">
        <f t="shared" si="767"/>
        <v>0</v>
      </c>
      <c r="AD6099" s="43">
        <f t="shared" si="768"/>
        <v>0</v>
      </c>
      <c r="AE6099" s="50">
        <f t="shared" si="764"/>
        <v>0</v>
      </c>
    </row>
    <row r="6100" spans="1:31">
      <c r="A6100" s="59" t="str">
        <f t="shared" si="761"/>
        <v/>
      </c>
      <c r="B6100" s="80" t="str">
        <f t="shared" si="762"/>
        <v/>
      </c>
      <c r="V6100" s="59" t="str">
        <f t="shared" si="766"/>
        <v/>
      </c>
      <c r="W6100" s="59" t="str">
        <f t="shared" si="765"/>
        <v/>
      </c>
      <c r="X6100" s="59" t="str">
        <f t="shared" si="763"/>
        <v/>
      </c>
      <c r="AC6100" s="50">
        <f t="shared" si="767"/>
        <v>0</v>
      </c>
      <c r="AD6100" s="43">
        <f t="shared" si="768"/>
        <v>0</v>
      </c>
      <c r="AE6100" s="50">
        <f t="shared" si="764"/>
        <v>0</v>
      </c>
    </row>
    <row r="6101" spans="1:31">
      <c r="A6101" s="59" t="str">
        <f t="shared" si="761"/>
        <v/>
      </c>
      <c r="B6101" s="80" t="str">
        <f t="shared" si="762"/>
        <v/>
      </c>
      <c r="V6101" s="59" t="str">
        <f t="shared" si="766"/>
        <v/>
      </c>
      <c r="W6101" s="59" t="str">
        <f t="shared" si="765"/>
        <v/>
      </c>
      <c r="X6101" s="59" t="str">
        <f t="shared" si="763"/>
        <v/>
      </c>
      <c r="AC6101" s="50">
        <f t="shared" si="767"/>
        <v>0</v>
      </c>
      <c r="AD6101" s="43">
        <f t="shared" si="768"/>
        <v>0</v>
      </c>
      <c r="AE6101" s="50">
        <f t="shared" si="764"/>
        <v>0</v>
      </c>
    </row>
    <row r="6102" spans="1:31">
      <c r="A6102" s="59" t="str">
        <f t="shared" si="761"/>
        <v/>
      </c>
      <c r="B6102" s="80" t="str">
        <f t="shared" si="762"/>
        <v/>
      </c>
      <c r="V6102" s="59" t="str">
        <f t="shared" si="766"/>
        <v/>
      </c>
      <c r="W6102" s="59" t="str">
        <f t="shared" si="765"/>
        <v/>
      </c>
      <c r="X6102" s="59" t="str">
        <f t="shared" si="763"/>
        <v/>
      </c>
      <c r="AC6102" s="50">
        <f t="shared" si="767"/>
        <v>0</v>
      </c>
      <c r="AD6102" s="43">
        <f t="shared" si="768"/>
        <v>0</v>
      </c>
      <c r="AE6102" s="50">
        <f t="shared" si="764"/>
        <v>0</v>
      </c>
    </row>
    <row r="6103" spans="1:31">
      <c r="A6103" s="59" t="str">
        <f t="shared" si="761"/>
        <v/>
      </c>
      <c r="B6103" s="80" t="str">
        <f t="shared" si="762"/>
        <v/>
      </c>
      <c r="V6103" s="59" t="str">
        <f t="shared" si="766"/>
        <v/>
      </c>
      <c r="W6103" s="59" t="str">
        <f t="shared" si="765"/>
        <v/>
      </c>
      <c r="X6103" s="59" t="str">
        <f t="shared" si="763"/>
        <v/>
      </c>
      <c r="AC6103" s="50">
        <f t="shared" si="767"/>
        <v>0</v>
      </c>
      <c r="AD6103" s="43">
        <f t="shared" si="768"/>
        <v>0</v>
      </c>
      <c r="AE6103" s="50">
        <f t="shared" si="764"/>
        <v>0</v>
      </c>
    </row>
    <row r="6104" spans="1:31">
      <c r="A6104" s="59" t="str">
        <f t="shared" si="761"/>
        <v/>
      </c>
      <c r="B6104" s="80" t="str">
        <f t="shared" si="762"/>
        <v/>
      </c>
      <c r="V6104" s="59" t="str">
        <f t="shared" si="766"/>
        <v/>
      </c>
      <c r="W6104" s="59" t="str">
        <f t="shared" si="765"/>
        <v/>
      </c>
      <c r="X6104" s="59" t="str">
        <f t="shared" si="763"/>
        <v/>
      </c>
      <c r="AC6104" s="50">
        <f t="shared" si="767"/>
        <v>0</v>
      </c>
      <c r="AD6104" s="43">
        <f t="shared" si="768"/>
        <v>0</v>
      </c>
      <c r="AE6104" s="50">
        <f t="shared" si="764"/>
        <v>0</v>
      </c>
    </row>
    <row r="6105" spans="1:31">
      <c r="A6105" s="59" t="str">
        <f t="shared" si="761"/>
        <v/>
      </c>
      <c r="B6105" s="80" t="str">
        <f t="shared" si="762"/>
        <v/>
      </c>
      <c r="V6105" s="59" t="str">
        <f t="shared" si="766"/>
        <v/>
      </c>
      <c r="W6105" s="59" t="str">
        <f t="shared" si="765"/>
        <v/>
      </c>
      <c r="X6105" s="59" t="str">
        <f t="shared" si="763"/>
        <v/>
      </c>
      <c r="AC6105" s="50">
        <f t="shared" si="767"/>
        <v>0</v>
      </c>
      <c r="AD6105" s="43">
        <f t="shared" si="768"/>
        <v>0</v>
      </c>
      <c r="AE6105" s="50">
        <f t="shared" si="764"/>
        <v>0</v>
      </c>
    </row>
    <row r="6106" spans="1:31">
      <c r="A6106" s="59" t="str">
        <f t="shared" si="761"/>
        <v/>
      </c>
      <c r="B6106" s="80" t="str">
        <f t="shared" si="762"/>
        <v/>
      </c>
      <c r="V6106" s="59" t="str">
        <f t="shared" si="766"/>
        <v/>
      </c>
      <c r="W6106" s="59" t="str">
        <f t="shared" si="765"/>
        <v/>
      </c>
      <c r="X6106" s="59" t="str">
        <f t="shared" si="763"/>
        <v/>
      </c>
      <c r="AC6106" s="50">
        <f t="shared" si="767"/>
        <v>0</v>
      </c>
      <c r="AD6106" s="43">
        <f t="shared" si="768"/>
        <v>0</v>
      </c>
      <c r="AE6106" s="50">
        <f t="shared" si="764"/>
        <v>0</v>
      </c>
    </row>
    <row r="6107" spans="1:31">
      <c r="A6107" s="59" t="str">
        <f t="shared" si="761"/>
        <v/>
      </c>
      <c r="B6107" s="80" t="str">
        <f t="shared" si="762"/>
        <v/>
      </c>
      <c r="V6107" s="59" t="str">
        <f t="shared" si="766"/>
        <v/>
      </c>
      <c r="W6107" s="59" t="str">
        <f t="shared" si="765"/>
        <v/>
      </c>
      <c r="X6107" s="59" t="str">
        <f t="shared" si="763"/>
        <v/>
      </c>
      <c r="AC6107" s="50">
        <f t="shared" si="767"/>
        <v>0</v>
      </c>
      <c r="AD6107" s="43">
        <f t="shared" si="768"/>
        <v>0</v>
      </c>
      <c r="AE6107" s="50">
        <f t="shared" si="764"/>
        <v>0</v>
      </c>
    </row>
    <row r="6108" spans="1:31">
      <c r="A6108" s="59" t="str">
        <f t="shared" si="761"/>
        <v/>
      </c>
      <c r="B6108" s="80" t="str">
        <f t="shared" si="762"/>
        <v/>
      </c>
      <c r="V6108" s="59" t="str">
        <f t="shared" si="766"/>
        <v/>
      </c>
      <c r="W6108" s="59" t="str">
        <f t="shared" si="765"/>
        <v/>
      </c>
      <c r="X6108" s="59" t="str">
        <f t="shared" si="763"/>
        <v/>
      </c>
      <c r="AC6108" s="50">
        <f t="shared" si="767"/>
        <v>0</v>
      </c>
      <c r="AD6108" s="43">
        <f t="shared" si="768"/>
        <v>0</v>
      </c>
      <c r="AE6108" s="50">
        <f t="shared" si="764"/>
        <v>0</v>
      </c>
    </row>
    <row r="6109" spans="1:31">
      <c r="A6109" s="59" t="str">
        <f t="shared" si="761"/>
        <v/>
      </c>
      <c r="B6109" s="80" t="str">
        <f t="shared" si="762"/>
        <v/>
      </c>
      <c r="V6109" s="59" t="str">
        <f t="shared" si="766"/>
        <v/>
      </c>
      <c r="W6109" s="59" t="str">
        <f t="shared" si="765"/>
        <v/>
      </c>
      <c r="X6109" s="59" t="str">
        <f t="shared" si="763"/>
        <v/>
      </c>
      <c r="AC6109" s="50">
        <f t="shared" si="767"/>
        <v>0</v>
      </c>
      <c r="AD6109" s="43">
        <f t="shared" si="768"/>
        <v>0</v>
      </c>
      <c r="AE6109" s="50">
        <f t="shared" si="764"/>
        <v>0</v>
      </c>
    </row>
    <row r="6110" spans="1:31">
      <c r="A6110" s="59" t="str">
        <f t="shared" si="761"/>
        <v/>
      </c>
      <c r="B6110" s="80" t="str">
        <f t="shared" si="762"/>
        <v/>
      </c>
      <c r="V6110" s="59" t="str">
        <f t="shared" si="766"/>
        <v/>
      </c>
      <c r="W6110" s="59" t="str">
        <f t="shared" si="765"/>
        <v/>
      </c>
      <c r="X6110" s="59" t="str">
        <f t="shared" si="763"/>
        <v/>
      </c>
      <c r="AC6110" s="50">
        <f t="shared" si="767"/>
        <v>0</v>
      </c>
      <c r="AD6110" s="43">
        <f t="shared" si="768"/>
        <v>0</v>
      </c>
      <c r="AE6110" s="50">
        <f t="shared" si="764"/>
        <v>0</v>
      </c>
    </row>
    <row r="6111" spans="1:31">
      <c r="A6111" s="59" t="str">
        <f t="shared" si="761"/>
        <v/>
      </c>
      <c r="B6111" s="80" t="str">
        <f t="shared" si="762"/>
        <v/>
      </c>
      <c r="V6111" s="59" t="str">
        <f t="shared" si="766"/>
        <v/>
      </c>
      <c r="W6111" s="59" t="str">
        <f t="shared" si="765"/>
        <v/>
      </c>
      <c r="X6111" s="59" t="str">
        <f t="shared" si="763"/>
        <v/>
      </c>
      <c r="AC6111" s="50">
        <f t="shared" si="767"/>
        <v>0</v>
      </c>
      <c r="AD6111" s="43">
        <f t="shared" si="768"/>
        <v>0</v>
      </c>
      <c r="AE6111" s="50">
        <f t="shared" si="764"/>
        <v>0</v>
      </c>
    </row>
    <row r="6112" spans="1:31">
      <c r="A6112" s="59" t="str">
        <f t="shared" si="761"/>
        <v/>
      </c>
      <c r="B6112" s="80" t="str">
        <f t="shared" si="762"/>
        <v/>
      </c>
      <c r="V6112" s="59" t="str">
        <f t="shared" si="766"/>
        <v/>
      </c>
      <c r="W6112" s="59" t="str">
        <f t="shared" si="765"/>
        <v/>
      </c>
      <c r="X6112" s="59" t="str">
        <f t="shared" si="763"/>
        <v/>
      </c>
      <c r="AC6112" s="50">
        <f t="shared" si="767"/>
        <v>0</v>
      </c>
      <c r="AD6112" s="43">
        <f t="shared" si="768"/>
        <v>0</v>
      </c>
      <c r="AE6112" s="50">
        <f t="shared" si="764"/>
        <v>0</v>
      </c>
    </row>
    <row r="6113" spans="1:31">
      <c r="A6113" s="59" t="str">
        <f t="shared" si="761"/>
        <v/>
      </c>
      <c r="B6113" s="80" t="str">
        <f t="shared" si="762"/>
        <v/>
      </c>
      <c r="V6113" s="59" t="str">
        <f t="shared" si="766"/>
        <v/>
      </c>
      <c r="W6113" s="59" t="str">
        <f t="shared" si="765"/>
        <v/>
      </c>
      <c r="X6113" s="59" t="str">
        <f t="shared" si="763"/>
        <v/>
      </c>
      <c r="AC6113" s="50">
        <f t="shared" si="767"/>
        <v>0</v>
      </c>
      <c r="AD6113" s="43">
        <f t="shared" si="768"/>
        <v>0</v>
      </c>
      <c r="AE6113" s="50">
        <f t="shared" si="764"/>
        <v>0</v>
      </c>
    </row>
    <row r="6114" spans="1:31">
      <c r="A6114" s="59" t="str">
        <f t="shared" si="761"/>
        <v/>
      </c>
      <c r="B6114" s="80" t="str">
        <f t="shared" si="762"/>
        <v/>
      </c>
      <c r="V6114" s="59" t="str">
        <f t="shared" si="766"/>
        <v/>
      </c>
      <c r="W6114" s="59" t="str">
        <f t="shared" si="765"/>
        <v/>
      </c>
      <c r="X6114" s="59" t="str">
        <f t="shared" si="763"/>
        <v/>
      </c>
      <c r="AC6114" s="50">
        <f t="shared" si="767"/>
        <v>0</v>
      </c>
      <c r="AD6114" s="43">
        <f t="shared" si="768"/>
        <v>0</v>
      </c>
      <c r="AE6114" s="50">
        <f t="shared" si="764"/>
        <v>0</v>
      </c>
    </row>
    <row r="6115" spans="1:31">
      <c r="A6115" s="59" t="str">
        <f t="shared" si="761"/>
        <v/>
      </c>
      <c r="B6115" s="80" t="str">
        <f t="shared" si="762"/>
        <v/>
      </c>
      <c r="V6115" s="59" t="str">
        <f t="shared" si="766"/>
        <v/>
      </c>
      <c r="W6115" s="59" t="str">
        <f t="shared" si="765"/>
        <v/>
      </c>
      <c r="X6115" s="59" t="str">
        <f t="shared" si="763"/>
        <v/>
      </c>
      <c r="AC6115" s="50">
        <f t="shared" si="767"/>
        <v>0</v>
      </c>
      <c r="AD6115" s="43">
        <f t="shared" si="768"/>
        <v>0</v>
      </c>
      <c r="AE6115" s="50">
        <f t="shared" si="764"/>
        <v>0</v>
      </c>
    </row>
    <row r="6116" spans="1:31">
      <c r="A6116" s="59" t="str">
        <f t="shared" si="761"/>
        <v/>
      </c>
      <c r="B6116" s="80" t="str">
        <f t="shared" si="762"/>
        <v/>
      </c>
      <c r="V6116" s="59" t="str">
        <f t="shared" si="766"/>
        <v/>
      </c>
      <c r="W6116" s="59" t="str">
        <f t="shared" si="765"/>
        <v/>
      </c>
      <c r="X6116" s="59" t="str">
        <f t="shared" si="763"/>
        <v/>
      </c>
      <c r="AC6116" s="50">
        <f t="shared" si="767"/>
        <v>0</v>
      </c>
      <c r="AD6116" s="43">
        <f t="shared" si="768"/>
        <v>0</v>
      </c>
      <c r="AE6116" s="50">
        <f t="shared" si="764"/>
        <v>0</v>
      </c>
    </row>
    <row r="6117" spans="1:31">
      <c r="A6117" s="59" t="str">
        <f t="shared" si="761"/>
        <v/>
      </c>
      <c r="B6117" s="80" t="str">
        <f t="shared" si="762"/>
        <v/>
      </c>
      <c r="V6117" s="59" t="str">
        <f t="shared" si="766"/>
        <v/>
      </c>
      <c r="W6117" s="59" t="str">
        <f t="shared" si="765"/>
        <v/>
      </c>
      <c r="X6117" s="59" t="str">
        <f t="shared" si="763"/>
        <v/>
      </c>
      <c r="AC6117" s="50">
        <f t="shared" si="767"/>
        <v>0</v>
      </c>
      <c r="AD6117" s="43">
        <f t="shared" si="768"/>
        <v>0</v>
      </c>
      <c r="AE6117" s="50">
        <f t="shared" si="764"/>
        <v>0</v>
      </c>
    </row>
    <row r="6118" spans="1:31">
      <c r="A6118" s="59" t="str">
        <f t="shared" si="761"/>
        <v/>
      </c>
      <c r="B6118" s="80" t="str">
        <f t="shared" si="762"/>
        <v/>
      </c>
      <c r="V6118" s="59" t="str">
        <f t="shared" si="766"/>
        <v/>
      </c>
      <c r="W6118" s="59" t="str">
        <f t="shared" si="765"/>
        <v/>
      </c>
      <c r="X6118" s="59" t="str">
        <f t="shared" si="763"/>
        <v/>
      </c>
      <c r="AC6118" s="50">
        <f t="shared" si="767"/>
        <v>0</v>
      </c>
      <c r="AD6118" s="43">
        <f t="shared" si="768"/>
        <v>0</v>
      </c>
      <c r="AE6118" s="50">
        <f t="shared" si="764"/>
        <v>0</v>
      </c>
    </row>
    <row r="6119" spans="1:31">
      <c r="A6119" s="59" t="str">
        <f t="shared" si="761"/>
        <v/>
      </c>
      <c r="B6119" s="80" t="str">
        <f t="shared" si="762"/>
        <v/>
      </c>
      <c r="V6119" s="59" t="str">
        <f t="shared" si="766"/>
        <v/>
      </c>
      <c r="W6119" s="59" t="str">
        <f t="shared" si="765"/>
        <v/>
      </c>
      <c r="X6119" s="59" t="str">
        <f t="shared" si="763"/>
        <v/>
      </c>
      <c r="AC6119" s="50">
        <f t="shared" si="767"/>
        <v>0</v>
      </c>
      <c r="AD6119" s="43">
        <f t="shared" si="768"/>
        <v>0</v>
      </c>
      <c r="AE6119" s="50">
        <f t="shared" si="764"/>
        <v>0</v>
      </c>
    </row>
    <row r="6120" spans="1:31">
      <c r="A6120" s="59" t="str">
        <f t="shared" si="761"/>
        <v/>
      </c>
      <c r="B6120" s="80" t="str">
        <f t="shared" si="762"/>
        <v/>
      </c>
      <c r="V6120" s="59" t="str">
        <f t="shared" si="766"/>
        <v/>
      </c>
      <c r="W6120" s="59" t="str">
        <f t="shared" si="765"/>
        <v/>
      </c>
      <c r="X6120" s="59" t="str">
        <f t="shared" si="763"/>
        <v/>
      </c>
      <c r="AC6120" s="50">
        <f t="shared" si="767"/>
        <v>0</v>
      </c>
      <c r="AD6120" s="43">
        <f t="shared" si="768"/>
        <v>0</v>
      </c>
      <c r="AE6120" s="50">
        <f t="shared" si="764"/>
        <v>0</v>
      </c>
    </row>
    <row r="6121" spans="1:31">
      <c r="A6121" s="59" t="str">
        <f t="shared" si="761"/>
        <v/>
      </c>
      <c r="B6121" s="80" t="str">
        <f t="shared" si="762"/>
        <v/>
      </c>
      <c r="V6121" s="59" t="str">
        <f t="shared" si="766"/>
        <v/>
      </c>
      <c r="W6121" s="59" t="str">
        <f t="shared" si="765"/>
        <v/>
      </c>
      <c r="X6121" s="59" t="str">
        <f t="shared" si="763"/>
        <v/>
      </c>
      <c r="AC6121" s="50">
        <f t="shared" si="767"/>
        <v>0</v>
      </c>
      <c r="AD6121" s="43">
        <f t="shared" si="768"/>
        <v>0</v>
      </c>
      <c r="AE6121" s="50">
        <f t="shared" si="764"/>
        <v>0</v>
      </c>
    </row>
    <row r="6122" spans="1:31">
      <c r="A6122" s="59" t="str">
        <f t="shared" si="761"/>
        <v/>
      </c>
      <c r="B6122" s="80" t="str">
        <f t="shared" si="762"/>
        <v/>
      </c>
      <c r="V6122" s="59" t="str">
        <f t="shared" si="766"/>
        <v/>
      </c>
      <c r="W6122" s="59" t="str">
        <f t="shared" si="765"/>
        <v/>
      </c>
      <c r="X6122" s="59" t="str">
        <f t="shared" si="763"/>
        <v/>
      </c>
      <c r="AC6122" s="50">
        <f t="shared" si="767"/>
        <v>0</v>
      </c>
      <c r="AD6122" s="43">
        <f t="shared" si="768"/>
        <v>0</v>
      </c>
      <c r="AE6122" s="50">
        <f t="shared" si="764"/>
        <v>0</v>
      </c>
    </row>
    <row r="6123" spans="1:31">
      <c r="A6123" s="59" t="str">
        <f t="shared" si="761"/>
        <v/>
      </c>
      <c r="B6123" s="80" t="str">
        <f t="shared" si="762"/>
        <v/>
      </c>
      <c r="V6123" s="59" t="str">
        <f t="shared" si="766"/>
        <v/>
      </c>
      <c r="W6123" s="59" t="str">
        <f t="shared" si="765"/>
        <v/>
      </c>
      <c r="X6123" s="59" t="str">
        <f t="shared" si="763"/>
        <v/>
      </c>
      <c r="AC6123" s="50">
        <f t="shared" si="767"/>
        <v>0</v>
      </c>
      <c r="AD6123" s="43">
        <f t="shared" si="768"/>
        <v>0</v>
      </c>
      <c r="AE6123" s="50">
        <f t="shared" si="764"/>
        <v>0</v>
      </c>
    </row>
    <row r="6124" spans="1:31">
      <c r="A6124" s="59" t="str">
        <f t="shared" si="761"/>
        <v/>
      </c>
      <c r="B6124" s="80" t="str">
        <f t="shared" si="762"/>
        <v/>
      </c>
      <c r="V6124" s="59" t="str">
        <f t="shared" si="766"/>
        <v/>
      </c>
      <c r="W6124" s="59" t="str">
        <f t="shared" si="765"/>
        <v/>
      </c>
      <c r="X6124" s="59" t="str">
        <f t="shared" si="763"/>
        <v/>
      </c>
      <c r="AC6124" s="50">
        <f t="shared" si="767"/>
        <v>0</v>
      </c>
      <c r="AD6124" s="43">
        <f t="shared" si="768"/>
        <v>0</v>
      </c>
      <c r="AE6124" s="50">
        <f t="shared" si="764"/>
        <v>0</v>
      </c>
    </row>
    <row r="6125" spans="1:31">
      <c r="A6125" s="59" t="str">
        <f t="shared" si="761"/>
        <v/>
      </c>
      <c r="B6125" s="80" t="str">
        <f t="shared" si="762"/>
        <v/>
      </c>
      <c r="V6125" s="59" t="str">
        <f t="shared" si="766"/>
        <v/>
      </c>
      <c r="W6125" s="59" t="str">
        <f t="shared" si="765"/>
        <v/>
      </c>
      <c r="X6125" s="59" t="str">
        <f t="shared" si="763"/>
        <v/>
      </c>
      <c r="AC6125" s="50">
        <f t="shared" si="767"/>
        <v>0</v>
      </c>
      <c r="AD6125" s="43">
        <f t="shared" si="768"/>
        <v>0</v>
      </c>
      <c r="AE6125" s="50">
        <f t="shared" si="764"/>
        <v>0</v>
      </c>
    </row>
    <row r="6126" spans="1:31">
      <c r="A6126" s="59" t="str">
        <f t="shared" si="761"/>
        <v/>
      </c>
      <c r="B6126" s="80" t="str">
        <f t="shared" si="762"/>
        <v/>
      </c>
      <c r="V6126" s="59" t="str">
        <f t="shared" si="766"/>
        <v/>
      </c>
      <c r="W6126" s="59" t="str">
        <f t="shared" si="765"/>
        <v/>
      </c>
      <c r="X6126" s="59" t="str">
        <f t="shared" si="763"/>
        <v/>
      </c>
      <c r="AC6126" s="50">
        <f t="shared" si="767"/>
        <v>0</v>
      </c>
      <c r="AD6126" s="43">
        <f t="shared" si="768"/>
        <v>0</v>
      </c>
      <c r="AE6126" s="50">
        <f t="shared" si="764"/>
        <v>0</v>
      </c>
    </row>
    <row r="6127" spans="1:31">
      <c r="A6127" s="59" t="str">
        <f t="shared" si="761"/>
        <v/>
      </c>
      <c r="B6127" s="80" t="str">
        <f t="shared" si="762"/>
        <v/>
      </c>
      <c r="V6127" s="59" t="str">
        <f t="shared" si="766"/>
        <v/>
      </c>
      <c r="W6127" s="59" t="str">
        <f t="shared" si="765"/>
        <v/>
      </c>
      <c r="X6127" s="59" t="str">
        <f t="shared" si="763"/>
        <v/>
      </c>
      <c r="AC6127" s="50">
        <f t="shared" si="767"/>
        <v>0</v>
      </c>
      <c r="AD6127" s="43">
        <f t="shared" si="768"/>
        <v>0</v>
      </c>
      <c r="AE6127" s="50">
        <f t="shared" si="764"/>
        <v>0</v>
      </c>
    </row>
    <row r="6128" spans="1:31">
      <c r="A6128" s="59" t="str">
        <f t="shared" si="761"/>
        <v/>
      </c>
      <c r="B6128" s="80" t="str">
        <f t="shared" si="762"/>
        <v/>
      </c>
      <c r="V6128" s="59" t="str">
        <f t="shared" si="766"/>
        <v/>
      </c>
      <c r="W6128" s="59" t="str">
        <f t="shared" si="765"/>
        <v/>
      </c>
      <c r="X6128" s="59" t="str">
        <f t="shared" si="763"/>
        <v/>
      </c>
      <c r="AC6128" s="50">
        <f t="shared" si="767"/>
        <v>0</v>
      </c>
      <c r="AD6128" s="43">
        <f t="shared" si="768"/>
        <v>0</v>
      </c>
      <c r="AE6128" s="50">
        <f t="shared" si="764"/>
        <v>0</v>
      </c>
    </row>
    <row r="6129" spans="1:31">
      <c r="A6129" s="59" t="str">
        <f t="shared" ref="A6129:A6192" si="769">IF(G6129&amp;Q6129&lt;&gt;"",W6129&amp;Q6129,"")</f>
        <v/>
      </c>
      <c r="B6129" s="80" t="str">
        <f t="shared" ref="B6129:B6192" si="770">IF(C6129&lt;&gt;"",LEFT(C6129,9),"")</f>
        <v/>
      </c>
      <c r="V6129" s="59" t="str">
        <f t="shared" si="766"/>
        <v/>
      </c>
      <c r="W6129" s="59" t="str">
        <f t="shared" si="765"/>
        <v/>
      </c>
      <c r="X6129" s="59" t="str">
        <f t="shared" ref="X6129:X6192" si="771">IF(A6129&lt;&gt;"",IFERROR(IF(FIND(" ",G6129)&gt;=1,MID(G6129,FIND(" ",G6129)+1,LEN(G6129)),""),""),"")</f>
        <v/>
      </c>
      <c r="AC6129" s="50">
        <f t="shared" si="767"/>
        <v>0</v>
      </c>
      <c r="AD6129" s="43">
        <f t="shared" si="768"/>
        <v>0</v>
      </c>
      <c r="AE6129" s="50">
        <f t="shared" ref="AE6129:AE6192" si="772">VALUE(RIGHT("00"&amp;AC6129,2)&amp;RIGHT("000"&amp;AD6129,3))</f>
        <v>0</v>
      </c>
    </row>
    <row r="6130" spans="1:31">
      <c r="A6130" s="59" t="str">
        <f t="shared" si="769"/>
        <v/>
      </c>
      <c r="B6130" s="80" t="str">
        <f t="shared" si="770"/>
        <v/>
      </c>
      <c r="V6130" s="59" t="str">
        <f t="shared" si="766"/>
        <v/>
      </c>
      <c r="W6130" s="59" t="str">
        <f t="shared" si="765"/>
        <v/>
      </c>
      <c r="X6130" s="59" t="str">
        <f t="shared" si="771"/>
        <v/>
      </c>
      <c r="AC6130" s="50">
        <f t="shared" si="767"/>
        <v>0</v>
      </c>
      <c r="AD6130" s="43">
        <f t="shared" si="768"/>
        <v>0</v>
      </c>
      <c r="AE6130" s="50">
        <f t="shared" si="772"/>
        <v>0</v>
      </c>
    </row>
    <row r="6131" spans="1:31">
      <c r="A6131" s="59" t="str">
        <f t="shared" si="769"/>
        <v/>
      </c>
      <c r="B6131" s="80" t="str">
        <f t="shared" si="770"/>
        <v/>
      </c>
      <c r="V6131" s="59" t="str">
        <f t="shared" si="766"/>
        <v/>
      </c>
      <c r="W6131" s="59" t="str">
        <f t="shared" si="765"/>
        <v/>
      </c>
      <c r="X6131" s="59" t="str">
        <f t="shared" si="771"/>
        <v/>
      </c>
      <c r="AC6131" s="50">
        <f t="shared" si="767"/>
        <v>0</v>
      </c>
      <c r="AD6131" s="43">
        <f t="shared" si="768"/>
        <v>0</v>
      </c>
      <c r="AE6131" s="50">
        <f t="shared" si="772"/>
        <v>0</v>
      </c>
    </row>
    <row r="6132" spans="1:31">
      <c r="A6132" s="59" t="str">
        <f t="shared" si="769"/>
        <v/>
      </c>
      <c r="B6132" s="80" t="str">
        <f t="shared" si="770"/>
        <v/>
      </c>
      <c r="V6132" s="59" t="str">
        <f t="shared" si="766"/>
        <v/>
      </c>
      <c r="W6132" s="59" t="str">
        <f t="shared" si="765"/>
        <v/>
      </c>
      <c r="X6132" s="59" t="str">
        <f t="shared" si="771"/>
        <v/>
      </c>
      <c r="AC6132" s="50">
        <f t="shared" si="767"/>
        <v>0</v>
      </c>
      <c r="AD6132" s="43">
        <f t="shared" si="768"/>
        <v>0</v>
      </c>
      <c r="AE6132" s="50">
        <f t="shared" si="772"/>
        <v>0</v>
      </c>
    </row>
    <row r="6133" spans="1:31">
      <c r="A6133" s="59" t="str">
        <f t="shared" si="769"/>
        <v/>
      </c>
      <c r="B6133" s="80" t="str">
        <f t="shared" si="770"/>
        <v/>
      </c>
      <c r="V6133" s="59" t="str">
        <f t="shared" si="766"/>
        <v/>
      </c>
      <c r="W6133" s="59" t="str">
        <f t="shared" si="765"/>
        <v/>
      </c>
      <c r="X6133" s="59" t="str">
        <f t="shared" si="771"/>
        <v/>
      </c>
      <c r="AC6133" s="50">
        <f t="shared" si="767"/>
        <v>0</v>
      </c>
      <c r="AD6133" s="43">
        <f t="shared" si="768"/>
        <v>0</v>
      </c>
      <c r="AE6133" s="50">
        <f t="shared" si="772"/>
        <v>0</v>
      </c>
    </row>
    <row r="6134" spans="1:31">
      <c r="A6134" s="59" t="str">
        <f t="shared" si="769"/>
        <v/>
      </c>
      <c r="B6134" s="80" t="str">
        <f t="shared" si="770"/>
        <v/>
      </c>
      <c r="V6134" s="59" t="str">
        <f t="shared" si="766"/>
        <v/>
      </c>
      <c r="W6134" s="59" t="str">
        <f t="shared" si="765"/>
        <v/>
      </c>
      <c r="X6134" s="59" t="str">
        <f t="shared" si="771"/>
        <v/>
      </c>
      <c r="AC6134" s="50">
        <f t="shared" si="767"/>
        <v>0</v>
      </c>
      <c r="AD6134" s="43">
        <f t="shared" si="768"/>
        <v>0</v>
      </c>
      <c r="AE6134" s="50">
        <f t="shared" si="772"/>
        <v>0</v>
      </c>
    </row>
    <row r="6135" spans="1:31">
      <c r="A6135" s="59" t="str">
        <f t="shared" si="769"/>
        <v/>
      </c>
      <c r="B6135" s="80" t="str">
        <f t="shared" si="770"/>
        <v/>
      </c>
      <c r="V6135" s="59" t="str">
        <f t="shared" si="766"/>
        <v/>
      </c>
      <c r="W6135" s="59" t="str">
        <f t="shared" si="765"/>
        <v/>
      </c>
      <c r="X6135" s="59" t="str">
        <f t="shared" si="771"/>
        <v/>
      </c>
      <c r="AC6135" s="50">
        <f t="shared" si="767"/>
        <v>0</v>
      </c>
      <c r="AD6135" s="43">
        <f t="shared" si="768"/>
        <v>0</v>
      </c>
      <c r="AE6135" s="50">
        <f t="shared" si="772"/>
        <v>0</v>
      </c>
    </row>
    <row r="6136" spans="1:31">
      <c r="A6136" s="59" t="str">
        <f t="shared" si="769"/>
        <v/>
      </c>
      <c r="B6136" s="80" t="str">
        <f t="shared" si="770"/>
        <v/>
      </c>
      <c r="V6136" s="59" t="str">
        <f t="shared" si="766"/>
        <v/>
      </c>
      <c r="W6136" s="59" t="str">
        <f t="shared" si="765"/>
        <v/>
      </c>
      <c r="X6136" s="59" t="str">
        <f t="shared" si="771"/>
        <v/>
      </c>
      <c r="AC6136" s="50">
        <f t="shared" si="767"/>
        <v>0</v>
      </c>
      <c r="AD6136" s="43">
        <f t="shared" si="768"/>
        <v>0</v>
      </c>
      <c r="AE6136" s="50">
        <f t="shared" si="772"/>
        <v>0</v>
      </c>
    </row>
    <row r="6137" spans="1:31">
      <c r="A6137" s="59" t="str">
        <f t="shared" si="769"/>
        <v/>
      </c>
      <c r="B6137" s="80" t="str">
        <f t="shared" si="770"/>
        <v/>
      </c>
      <c r="V6137" s="59" t="str">
        <f t="shared" si="766"/>
        <v/>
      </c>
      <c r="W6137" s="59" t="str">
        <f t="shared" si="765"/>
        <v/>
      </c>
      <c r="X6137" s="59" t="str">
        <f t="shared" si="771"/>
        <v/>
      </c>
      <c r="AC6137" s="50">
        <f t="shared" si="767"/>
        <v>0</v>
      </c>
      <c r="AD6137" s="43">
        <f t="shared" si="768"/>
        <v>0</v>
      </c>
      <c r="AE6137" s="50">
        <f t="shared" si="772"/>
        <v>0</v>
      </c>
    </row>
    <row r="6138" spans="1:31">
      <c r="A6138" s="59" t="str">
        <f t="shared" si="769"/>
        <v/>
      </c>
      <c r="B6138" s="80" t="str">
        <f t="shared" si="770"/>
        <v/>
      </c>
      <c r="V6138" s="59" t="str">
        <f t="shared" si="766"/>
        <v/>
      </c>
      <c r="W6138" s="59" t="str">
        <f t="shared" si="765"/>
        <v/>
      </c>
      <c r="X6138" s="59" t="str">
        <f t="shared" si="771"/>
        <v/>
      </c>
      <c r="AC6138" s="50">
        <f t="shared" si="767"/>
        <v>0</v>
      </c>
      <c r="AD6138" s="43">
        <f t="shared" si="768"/>
        <v>0</v>
      </c>
      <c r="AE6138" s="50">
        <f t="shared" si="772"/>
        <v>0</v>
      </c>
    </row>
    <row r="6139" spans="1:31">
      <c r="A6139" s="59" t="str">
        <f t="shared" si="769"/>
        <v/>
      </c>
      <c r="B6139" s="80" t="str">
        <f t="shared" si="770"/>
        <v/>
      </c>
      <c r="V6139" s="59" t="str">
        <f t="shared" si="766"/>
        <v/>
      </c>
      <c r="W6139" s="59" t="str">
        <f t="shared" si="765"/>
        <v/>
      </c>
      <c r="X6139" s="59" t="str">
        <f t="shared" si="771"/>
        <v/>
      </c>
      <c r="AC6139" s="50">
        <f t="shared" si="767"/>
        <v>0</v>
      </c>
      <c r="AD6139" s="43">
        <f t="shared" si="768"/>
        <v>0</v>
      </c>
      <c r="AE6139" s="50">
        <f t="shared" si="772"/>
        <v>0</v>
      </c>
    </row>
    <row r="6140" spans="1:31">
      <c r="A6140" s="59" t="str">
        <f t="shared" si="769"/>
        <v/>
      </c>
      <c r="B6140" s="80" t="str">
        <f t="shared" si="770"/>
        <v/>
      </c>
      <c r="V6140" s="59" t="str">
        <f t="shared" si="766"/>
        <v/>
      </c>
      <c r="W6140" s="59" t="str">
        <f t="shared" si="765"/>
        <v/>
      </c>
      <c r="X6140" s="59" t="str">
        <f t="shared" si="771"/>
        <v/>
      </c>
      <c r="AC6140" s="50">
        <f t="shared" si="767"/>
        <v>0</v>
      </c>
      <c r="AD6140" s="43">
        <f t="shared" si="768"/>
        <v>0</v>
      </c>
      <c r="AE6140" s="50">
        <f t="shared" si="772"/>
        <v>0</v>
      </c>
    </row>
    <row r="6141" spans="1:31">
      <c r="A6141" s="59" t="str">
        <f t="shared" si="769"/>
        <v/>
      </c>
      <c r="B6141" s="80" t="str">
        <f t="shared" si="770"/>
        <v/>
      </c>
      <c r="V6141" s="59" t="str">
        <f t="shared" si="766"/>
        <v/>
      </c>
      <c r="W6141" s="59" t="str">
        <f t="shared" si="765"/>
        <v/>
      </c>
      <c r="X6141" s="59" t="str">
        <f t="shared" si="771"/>
        <v/>
      </c>
      <c r="AC6141" s="50">
        <f t="shared" si="767"/>
        <v>0</v>
      </c>
      <c r="AD6141" s="43">
        <f t="shared" si="768"/>
        <v>0</v>
      </c>
      <c r="AE6141" s="50">
        <f t="shared" si="772"/>
        <v>0</v>
      </c>
    </row>
    <row r="6142" spans="1:31">
      <c r="A6142" s="59" t="str">
        <f t="shared" si="769"/>
        <v/>
      </c>
      <c r="B6142" s="80" t="str">
        <f t="shared" si="770"/>
        <v/>
      </c>
      <c r="V6142" s="59" t="str">
        <f t="shared" si="766"/>
        <v/>
      </c>
      <c r="W6142" s="59" t="str">
        <f t="shared" si="765"/>
        <v/>
      </c>
      <c r="X6142" s="59" t="str">
        <f t="shared" si="771"/>
        <v/>
      </c>
      <c r="AC6142" s="50">
        <f t="shared" si="767"/>
        <v>0</v>
      </c>
      <c r="AD6142" s="43">
        <f t="shared" si="768"/>
        <v>0</v>
      </c>
      <c r="AE6142" s="50">
        <f t="shared" si="772"/>
        <v>0</v>
      </c>
    </row>
    <row r="6143" spans="1:31">
      <c r="A6143" s="59" t="str">
        <f t="shared" si="769"/>
        <v/>
      </c>
      <c r="B6143" s="80" t="str">
        <f t="shared" si="770"/>
        <v/>
      </c>
      <c r="V6143" s="59" t="str">
        <f t="shared" si="766"/>
        <v/>
      </c>
      <c r="W6143" s="59" t="str">
        <f t="shared" si="765"/>
        <v/>
      </c>
      <c r="X6143" s="59" t="str">
        <f t="shared" si="771"/>
        <v/>
      </c>
      <c r="AC6143" s="50">
        <f t="shared" si="767"/>
        <v>0</v>
      </c>
      <c r="AD6143" s="43">
        <f t="shared" si="768"/>
        <v>0</v>
      </c>
      <c r="AE6143" s="50">
        <f t="shared" si="772"/>
        <v>0</v>
      </c>
    </row>
    <row r="6144" spans="1:31">
      <c r="A6144" s="59" t="str">
        <f t="shared" si="769"/>
        <v/>
      </c>
      <c r="B6144" s="80" t="str">
        <f t="shared" si="770"/>
        <v/>
      </c>
      <c r="V6144" s="59" t="str">
        <f t="shared" si="766"/>
        <v/>
      </c>
      <c r="W6144" s="59" t="str">
        <f t="shared" si="765"/>
        <v/>
      </c>
      <c r="X6144" s="59" t="str">
        <f t="shared" si="771"/>
        <v/>
      </c>
      <c r="AC6144" s="50">
        <f t="shared" si="767"/>
        <v>0</v>
      </c>
      <c r="AD6144" s="43">
        <f t="shared" si="768"/>
        <v>0</v>
      </c>
      <c r="AE6144" s="50">
        <f t="shared" si="772"/>
        <v>0</v>
      </c>
    </row>
    <row r="6145" spans="1:31">
      <c r="A6145" s="59" t="str">
        <f t="shared" si="769"/>
        <v/>
      </c>
      <c r="B6145" s="80" t="str">
        <f t="shared" si="770"/>
        <v/>
      </c>
      <c r="V6145" s="59" t="str">
        <f t="shared" si="766"/>
        <v/>
      </c>
      <c r="W6145" s="59" t="str">
        <f t="shared" si="765"/>
        <v/>
      </c>
      <c r="X6145" s="59" t="str">
        <f t="shared" si="771"/>
        <v/>
      </c>
      <c r="AC6145" s="50">
        <f t="shared" si="767"/>
        <v>0</v>
      </c>
      <c r="AD6145" s="43">
        <f t="shared" si="768"/>
        <v>0</v>
      </c>
      <c r="AE6145" s="50">
        <f t="shared" si="772"/>
        <v>0</v>
      </c>
    </row>
    <row r="6146" spans="1:31">
      <c r="A6146" s="59" t="str">
        <f t="shared" si="769"/>
        <v/>
      </c>
      <c r="B6146" s="80" t="str">
        <f t="shared" si="770"/>
        <v/>
      </c>
      <c r="V6146" s="59" t="str">
        <f t="shared" si="766"/>
        <v/>
      </c>
      <c r="W6146" s="59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59" t="str">
        <f t="shared" si="771"/>
        <v/>
      </c>
      <c r="AC6146" s="50">
        <f t="shared" si="767"/>
        <v>0</v>
      </c>
      <c r="AD6146" s="43">
        <f t="shared" si="768"/>
        <v>0</v>
      </c>
      <c r="AE6146" s="50">
        <f t="shared" si="772"/>
        <v>0</v>
      </c>
    </row>
    <row r="6147" spans="1:31">
      <c r="A6147" s="59" t="str">
        <f t="shared" si="769"/>
        <v/>
      </c>
      <c r="B6147" s="80" t="str">
        <f t="shared" si="770"/>
        <v/>
      </c>
      <c r="V6147" s="59" t="str">
        <f t="shared" ref="V6147:V6210" si="774">W6147&amp;H6147</f>
        <v/>
      </c>
      <c r="W6147" s="59" t="str">
        <f t="shared" si="773"/>
        <v/>
      </c>
      <c r="X6147" s="59" t="str">
        <f t="shared" si="771"/>
        <v/>
      </c>
      <c r="AC6147" s="50">
        <f t="shared" ref="AC6147:AC6210" si="775">IFERROR(VALUE(MID($C6147,1,2)),0)</f>
        <v>0</v>
      </c>
      <c r="AD6147" s="43">
        <f t="shared" ref="AD6147:AD6210" si="776">IFERROR(VALUE(MID($C6147,4,3)),0)</f>
        <v>0</v>
      </c>
      <c r="AE6147" s="50">
        <f t="shared" si="772"/>
        <v>0</v>
      </c>
    </row>
    <row r="6148" spans="1:31">
      <c r="A6148" s="59" t="str">
        <f t="shared" si="769"/>
        <v/>
      </c>
      <c r="B6148" s="80" t="str">
        <f t="shared" si="770"/>
        <v/>
      </c>
      <c r="V6148" s="59" t="str">
        <f t="shared" si="774"/>
        <v/>
      </c>
      <c r="W6148" s="59" t="str">
        <f t="shared" si="773"/>
        <v/>
      </c>
      <c r="X6148" s="59" t="str">
        <f t="shared" si="771"/>
        <v/>
      </c>
      <c r="AC6148" s="50">
        <f t="shared" si="775"/>
        <v>0</v>
      </c>
      <c r="AD6148" s="43">
        <f t="shared" si="776"/>
        <v>0</v>
      </c>
      <c r="AE6148" s="50">
        <f t="shared" si="772"/>
        <v>0</v>
      </c>
    </row>
    <row r="6149" spans="1:31">
      <c r="A6149" s="59" t="str">
        <f t="shared" si="769"/>
        <v/>
      </c>
      <c r="B6149" s="80" t="str">
        <f t="shared" si="770"/>
        <v/>
      </c>
      <c r="V6149" s="59" t="str">
        <f t="shared" si="774"/>
        <v/>
      </c>
      <c r="W6149" s="59" t="str">
        <f t="shared" si="773"/>
        <v/>
      </c>
      <c r="X6149" s="59" t="str">
        <f t="shared" si="771"/>
        <v/>
      </c>
      <c r="AC6149" s="50">
        <f t="shared" si="775"/>
        <v>0</v>
      </c>
      <c r="AD6149" s="43">
        <f t="shared" si="776"/>
        <v>0</v>
      </c>
      <c r="AE6149" s="50">
        <f t="shared" si="772"/>
        <v>0</v>
      </c>
    </row>
    <row r="6150" spans="1:31">
      <c r="A6150" s="59" t="str">
        <f t="shared" si="769"/>
        <v/>
      </c>
      <c r="B6150" s="80" t="str">
        <f t="shared" si="770"/>
        <v/>
      </c>
      <c r="V6150" s="59" t="str">
        <f t="shared" si="774"/>
        <v/>
      </c>
      <c r="W6150" s="59" t="str">
        <f t="shared" si="773"/>
        <v/>
      </c>
      <c r="X6150" s="59" t="str">
        <f t="shared" si="771"/>
        <v/>
      </c>
      <c r="AC6150" s="50">
        <f t="shared" si="775"/>
        <v>0</v>
      </c>
      <c r="AD6150" s="43">
        <f t="shared" si="776"/>
        <v>0</v>
      </c>
      <c r="AE6150" s="50">
        <f t="shared" si="772"/>
        <v>0</v>
      </c>
    </row>
    <row r="6151" spans="1:31">
      <c r="A6151" s="59" t="str">
        <f t="shared" si="769"/>
        <v/>
      </c>
      <c r="B6151" s="80" t="str">
        <f t="shared" si="770"/>
        <v/>
      </c>
      <c r="V6151" s="59" t="str">
        <f t="shared" si="774"/>
        <v/>
      </c>
      <c r="W6151" s="59" t="str">
        <f t="shared" si="773"/>
        <v/>
      </c>
      <c r="X6151" s="59" t="str">
        <f t="shared" si="771"/>
        <v/>
      </c>
      <c r="AC6151" s="50">
        <f t="shared" si="775"/>
        <v>0</v>
      </c>
      <c r="AD6151" s="43">
        <f t="shared" si="776"/>
        <v>0</v>
      </c>
      <c r="AE6151" s="50">
        <f t="shared" si="772"/>
        <v>0</v>
      </c>
    </row>
    <row r="6152" spans="1:31">
      <c r="A6152" s="59" t="str">
        <f t="shared" si="769"/>
        <v/>
      </c>
      <c r="B6152" s="80" t="str">
        <f t="shared" si="770"/>
        <v/>
      </c>
      <c r="V6152" s="59" t="str">
        <f t="shared" si="774"/>
        <v/>
      </c>
      <c r="W6152" s="59" t="str">
        <f t="shared" si="773"/>
        <v/>
      </c>
      <c r="X6152" s="59" t="str">
        <f t="shared" si="771"/>
        <v/>
      </c>
      <c r="AC6152" s="50">
        <f t="shared" si="775"/>
        <v>0</v>
      </c>
      <c r="AD6152" s="43">
        <f t="shared" si="776"/>
        <v>0</v>
      </c>
      <c r="AE6152" s="50">
        <f t="shared" si="772"/>
        <v>0</v>
      </c>
    </row>
    <row r="6153" spans="1:31">
      <c r="A6153" s="59" t="str">
        <f t="shared" si="769"/>
        <v/>
      </c>
      <c r="B6153" s="80" t="str">
        <f t="shared" si="770"/>
        <v/>
      </c>
      <c r="V6153" s="59" t="str">
        <f t="shared" si="774"/>
        <v/>
      </c>
      <c r="W6153" s="59" t="str">
        <f t="shared" si="773"/>
        <v/>
      </c>
      <c r="X6153" s="59" t="str">
        <f t="shared" si="771"/>
        <v/>
      </c>
      <c r="AC6153" s="50">
        <f t="shared" si="775"/>
        <v>0</v>
      </c>
      <c r="AD6153" s="43">
        <f t="shared" si="776"/>
        <v>0</v>
      </c>
      <c r="AE6153" s="50">
        <f t="shared" si="772"/>
        <v>0</v>
      </c>
    </row>
    <row r="6154" spans="1:31">
      <c r="A6154" s="59" t="str">
        <f t="shared" si="769"/>
        <v/>
      </c>
      <c r="B6154" s="80" t="str">
        <f t="shared" si="770"/>
        <v/>
      </c>
      <c r="V6154" s="59" t="str">
        <f t="shared" si="774"/>
        <v/>
      </c>
      <c r="W6154" s="59" t="str">
        <f t="shared" si="773"/>
        <v/>
      </c>
      <c r="X6154" s="59" t="str">
        <f t="shared" si="771"/>
        <v/>
      </c>
      <c r="AC6154" s="50">
        <f t="shared" si="775"/>
        <v>0</v>
      </c>
      <c r="AD6154" s="43">
        <f t="shared" si="776"/>
        <v>0</v>
      </c>
      <c r="AE6154" s="50">
        <f t="shared" si="772"/>
        <v>0</v>
      </c>
    </row>
    <row r="6155" spans="1:31">
      <c r="A6155" s="59" t="str">
        <f t="shared" si="769"/>
        <v/>
      </c>
      <c r="B6155" s="80" t="str">
        <f t="shared" si="770"/>
        <v/>
      </c>
      <c r="V6155" s="59" t="str">
        <f t="shared" si="774"/>
        <v/>
      </c>
      <c r="W6155" s="59" t="str">
        <f t="shared" si="773"/>
        <v/>
      </c>
      <c r="X6155" s="59" t="str">
        <f t="shared" si="771"/>
        <v/>
      </c>
      <c r="AC6155" s="50">
        <f t="shared" si="775"/>
        <v>0</v>
      </c>
      <c r="AD6155" s="43">
        <f t="shared" si="776"/>
        <v>0</v>
      </c>
      <c r="AE6155" s="50">
        <f t="shared" si="772"/>
        <v>0</v>
      </c>
    </row>
    <row r="6156" spans="1:31">
      <c r="A6156" s="59" t="str">
        <f t="shared" si="769"/>
        <v/>
      </c>
      <c r="B6156" s="80" t="str">
        <f t="shared" si="770"/>
        <v/>
      </c>
      <c r="V6156" s="59" t="str">
        <f t="shared" si="774"/>
        <v/>
      </c>
      <c r="W6156" s="59" t="str">
        <f t="shared" si="773"/>
        <v/>
      </c>
      <c r="X6156" s="59" t="str">
        <f t="shared" si="771"/>
        <v/>
      </c>
      <c r="AC6156" s="50">
        <f t="shared" si="775"/>
        <v>0</v>
      </c>
      <c r="AD6156" s="43">
        <f t="shared" si="776"/>
        <v>0</v>
      </c>
      <c r="AE6156" s="50">
        <f t="shared" si="772"/>
        <v>0</v>
      </c>
    </row>
    <row r="6157" spans="1:31">
      <c r="A6157" s="59" t="str">
        <f t="shared" si="769"/>
        <v/>
      </c>
      <c r="B6157" s="80" t="str">
        <f t="shared" si="770"/>
        <v/>
      </c>
      <c r="V6157" s="59" t="str">
        <f t="shared" si="774"/>
        <v/>
      </c>
      <c r="W6157" s="59" t="str">
        <f t="shared" si="773"/>
        <v/>
      </c>
      <c r="X6157" s="59" t="str">
        <f t="shared" si="771"/>
        <v/>
      </c>
      <c r="AC6157" s="50">
        <f t="shared" si="775"/>
        <v>0</v>
      </c>
      <c r="AD6157" s="43">
        <f t="shared" si="776"/>
        <v>0</v>
      </c>
      <c r="AE6157" s="50">
        <f t="shared" si="772"/>
        <v>0</v>
      </c>
    </row>
    <row r="6158" spans="1:31">
      <c r="A6158" s="59" t="str">
        <f t="shared" si="769"/>
        <v/>
      </c>
      <c r="B6158" s="80" t="str">
        <f t="shared" si="770"/>
        <v/>
      </c>
      <c r="V6158" s="59" t="str">
        <f t="shared" si="774"/>
        <v/>
      </c>
      <c r="W6158" s="59" t="str">
        <f t="shared" si="773"/>
        <v/>
      </c>
      <c r="X6158" s="59" t="str">
        <f t="shared" si="771"/>
        <v/>
      </c>
      <c r="AC6158" s="50">
        <f t="shared" si="775"/>
        <v>0</v>
      </c>
      <c r="AD6158" s="43">
        <f t="shared" si="776"/>
        <v>0</v>
      </c>
      <c r="AE6158" s="50">
        <f t="shared" si="772"/>
        <v>0</v>
      </c>
    </row>
    <row r="6159" spans="1:31">
      <c r="A6159" s="59" t="str">
        <f t="shared" si="769"/>
        <v/>
      </c>
      <c r="B6159" s="80" t="str">
        <f t="shared" si="770"/>
        <v/>
      </c>
      <c r="V6159" s="59" t="str">
        <f t="shared" si="774"/>
        <v/>
      </c>
      <c r="W6159" s="59" t="str">
        <f t="shared" si="773"/>
        <v/>
      </c>
      <c r="X6159" s="59" t="str">
        <f t="shared" si="771"/>
        <v/>
      </c>
      <c r="AC6159" s="50">
        <f t="shared" si="775"/>
        <v>0</v>
      </c>
      <c r="AD6159" s="43">
        <f t="shared" si="776"/>
        <v>0</v>
      </c>
      <c r="AE6159" s="50">
        <f t="shared" si="772"/>
        <v>0</v>
      </c>
    </row>
    <row r="6160" spans="1:31">
      <c r="A6160" s="59" t="str">
        <f t="shared" si="769"/>
        <v/>
      </c>
      <c r="B6160" s="80" t="str">
        <f t="shared" si="770"/>
        <v/>
      </c>
      <c r="V6160" s="59" t="str">
        <f t="shared" si="774"/>
        <v/>
      </c>
      <c r="W6160" s="59" t="str">
        <f t="shared" si="773"/>
        <v/>
      </c>
      <c r="X6160" s="59" t="str">
        <f t="shared" si="771"/>
        <v/>
      </c>
      <c r="AC6160" s="50">
        <f t="shared" si="775"/>
        <v>0</v>
      </c>
      <c r="AD6160" s="43">
        <f t="shared" si="776"/>
        <v>0</v>
      </c>
      <c r="AE6160" s="50">
        <f t="shared" si="772"/>
        <v>0</v>
      </c>
    </row>
    <row r="6161" spans="1:31">
      <c r="A6161" s="59" t="str">
        <f t="shared" si="769"/>
        <v/>
      </c>
      <c r="B6161" s="80" t="str">
        <f t="shared" si="770"/>
        <v/>
      </c>
      <c r="V6161" s="59" t="str">
        <f t="shared" si="774"/>
        <v/>
      </c>
      <c r="W6161" s="59" t="str">
        <f t="shared" si="773"/>
        <v/>
      </c>
      <c r="X6161" s="59" t="str">
        <f t="shared" si="771"/>
        <v/>
      </c>
      <c r="AC6161" s="50">
        <f t="shared" si="775"/>
        <v>0</v>
      </c>
      <c r="AD6161" s="43">
        <f t="shared" si="776"/>
        <v>0</v>
      </c>
      <c r="AE6161" s="50">
        <f t="shared" si="772"/>
        <v>0</v>
      </c>
    </row>
    <row r="6162" spans="1:31">
      <c r="A6162" s="59" t="str">
        <f t="shared" si="769"/>
        <v/>
      </c>
      <c r="B6162" s="80" t="str">
        <f t="shared" si="770"/>
        <v/>
      </c>
      <c r="V6162" s="59" t="str">
        <f t="shared" si="774"/>
        <v/>
      </c>
      <c r="W6162" s="59" t="str">
        <f t="shared" si="773"/>
        <v/>
      </c>
      <c r="X6162" s="59" t="str">
        <f t="shared" si="771"/>
        <v/>
      </c>
      <c r="AC6162" s="50">
        <f t="shared" si="775"/>
        <v>0</v>
      </c>
      <c r="AD6162" s="43">
        <f t="shared" si="776"/>
        <v>0</v>
      </c>
      <c r="AE6162" s="50">
        <f t="shared" si="772"/>
        <v>0</v>
      </c>
    </row>
    <row r="6163" spans="1:31">
      <c r="A6163" s="59" t="str">
        <f t="shared" si="769"/>
        <v/>
      </c>
      <c r="B6163" s="80" t="str">
        <f t="shared" si="770"/>
        <v/>
      </c>
      <c r="V6163" s="59" t="str">
        <f t="shared" si="774"/>
        <v/>
      </c>
      <c r="W6163" s="59" t="str">
        <f t="shared" si="773"/>
        <v/>
      </c>
      <c r="X6163" s="59" t="str">
        <f t="shared" si="771"/>
        <v/>
      </c>
      <c r="AC6163" s="50">
        <f t="shared" si="775"/>
        <v>0</v>
      </c>
      <c r="AD6163" s="43">
        <f t="shared" si="776"/>
        <v>0</v>
      </c>
      <c r="AE6163" s="50">
        <f t="shared" si="772"/>
        <v>0</v>
      </c>
    </row>
    <row r="6164" spans="1:31">
      <c r="A6164" s="59" t="str">
        <f t="shared" si="769"/>
        <v/>
      </c>
      <c r="B6164" s="80" t="str">
        <f t="shared" si="770"/>
        <v/>
      </c>
      <c r="V6164" s="59" t="str">
        <f t="shared" si="774"/>
        <v/>
      </c>
      <c r="W6164" s="59" t="str">
        <f t="shared" si="773"/>
        <v/>
      </c>
      <c r="X6164" s="59" t="str">
        <f t="shared" si="771"/>
        <v/>
      </c>
      <c r="AC6164" s="50">
        <f t="shared" si="775"/>
        <v>0</v>
      </c>
      <c r="AD6164" s="43">
        <f t="shared" si="776"/>
        <v>0</v>
      </c>
      <c r="AE6164" s="50">
        <f t="shared" si="772"/>
        <v>0</v>
      </c>
    </row>
    <row r="6165" spans="1:31">
      <c r="A6165" s="59" t="str">
        <f t="shared" si="769"/>
        <v/>
      </c>
      <c r="B6165" s="80" t="str">
        <f t="shared" si="770"/>
        <v/>
      </c>
      <c r="V6165" s="59" t="str">
        <f t="shared" si="774"/>
        <v/>
      </c>
      <c r="W6165" s="59" t="str">
        <f t="shared" si="773"/>
        <v/>
      </c>
      <c r="X6165" s="59" t="str">
        <f t="shared" si="771"/>
        <v/>
      </c>
      <c r="AC6165" s="50">
        <f t="shared" si="775"/>
        <v>0</v>
      </c>
      <c r="AD6165" s="43">
        <f t="shared" si="776"/>
        <v>0</v>
      </c>
      <c r="AE6165" s="50">
        <f t="shared" si="772"/>
        <v>0</v>
      </c>
    </row>
    <row r="6166" spans="1:31">
      <c r="A6166" s="59" t="str">
        <f t="shared" si="769"/>
        <v/>
      </c>
      <c r="B6166" s="80" t="str">
        <f t="shared" si="770"/>
        <v/>
      </c>
      <c r="V6166" s="59" t="str">
        <f t="shared" si="774"/>
        <v/>
      </c>
      <c r="W6166" s="59" t="str">
        <f t="shared" si="773"/>
        <v/>
      </c>
      <c r="X6166" s="59" t="str">
        <f t="shared" si="771"/>
        <v/>
      </c>
      <c r="AC6166" s="50">
        <f t="shared" si="775"/>
        <v>0</v>
      </c>
      <c r="AD6166" s="43">
        <f t="shared" si="776"/>
        <v>0</v>
      </c>
      <c r="AE6166" s="50">
        <f t="shared" si="772"/>
        <v>0</v>
      </c>
    </row>
    <row r="6167" spans="1:31">
      <c r="A6167" s="59" t="str">
        <f t="shared" si="769"/>
        <v/>
      </c>
      <c r="B6167" s="80" t="str">
        <f t="shared" si="770"/>
        <v/>
      </c>
      <c r="V6167" s="59" t="str">
        <f t="shared" si="774"/>
        <v/>
      </c>
      <c r="W6167" s="59" t="str">
        <f t="shared" si="773"/>
        <v/>
      </c>
      <c r="X6167" s="59" t="str">
        <f t="shared" si="771"/>
        <v/>
      </c>
      <c r="AC6167" s="50">
        <f t="shared" si="775"/>
        <v>0</v>
      </c>
      <c r="AD6167" s="43">
        <f t="shared" si="776"/>
        <v>0</v>
      </c>
      <c r="AE6167" s="50">
        <f t="shared" si="772"/>
        <v>0</v>
      </c>
    </row>
    <row r="6168" spans="1:31">
      <c r="A6168" s="59" t="str">
        <f t="shared" si="769"/>
        <v/>
      </c>
      <c r="B6168" s="80" t="str">
        <f t="shared" si="770"/>
        <v/>
      </c>
      <c r="V6168" s="59" t="str">
        <f t="shared" si="774"/>
        <v/>
      </c>
      <c r="W6168" s="59" t="str">
        <f t="shared" si="773"/>
        <v/>
      </c>
      <c r="X6168" s="59" t="str">
        <f t="shared" si="771"/>
        <v/>
      </c>
      <c r="AC6168" s="50">
        <f t="shared" si="775"/>
        <v>0</v>
      </c>
      <c r="AD6168" s="43">
        <f t="shared" si="776"/>
        <v>0</v>
      </c>
      <c r="AE6168" s="50">
        <f t="shared" si="772"/>
        <v>0</v>
      </c>
    </row>
    <row r="6169" spans="1:31">
      <c r="A6169" s="59" t="str">
        <f t="shared" si="769"/>
        <v/>
      </c>
      <c r="B6169" s="80" t="str">
        <f t="shared" si="770"/>
        <v/>
      </c>
      <c r="V6169" s="59" t="str">
        <f t="shared" si="774"/>
        <v/>
      </c>
      <c r="W6169" s="59" t="str">
        <f t="shared" si="773"/>
        <v/>
      </c>
      <c r="X6169" s="59" t="str">
        <f t="shared" si="771"/>
        <v/>
      </c>
      <c r="AC6169" s="50">
        <f t="shared" si="775"/>
        <v>0</v>
      </c>
      <c r="AD6169" s="43">
        <f t="shared" si="776"/>
        <v>0</v>
      </c>
      <c r="AE6169" s="50">
        <f t="shared" si="772"/>
        <v>0</v>
      </c>
    </row>
    <row r="6170" spans="1:31">
      <c r="A6170" s="59" t="str">
        <f t="shared" si="769"/>
        <v/>
      </c>
      <c r="B6170" s="80" t="str">
        <f t="shared" si="770"/>
        <v/>
      </c>
      <c r="V6170" s="59" t="str">
        <f t="shared" si="774"/>
        <v/>
      </c>
      <c r="W6170" s="59" t="str">
        <f t="shared" si="773"/>
        <v/>
      </c>
      <c r="X6170" s="59" t="str">
        <f t="shared" si="771"/>
        <v/>
      </c>
      <c r="AC6170" s="50">
        <f t="shared" si="775"/>
        <v>0</v>
      </c>
      <c r="AD6170" s="43">
        <f t="shared" si="776"/>
        <v>0</v>
      </c>
      <c r="AE6170" s="50">
        <f t="shared" si="772"/>
        <v>0</v>
      </c>
    </row>
    <row r="6171" spans="1:31">
      <c r="A6171" s="59" t="str">
        <f t="shared" si="769"/>
        <v/>
      </c>
      <c r="B6171" s="80" t="str">
        <f t="shared" si="770"/>
        <v/>
      </c>
      <c r="V6171" s="59" t="str">
        <f t="shared" si="774"/>
        <v/>
      </c>
      <c r="W6171" s="59" t="str">
        <f t="shared" si="773"/>
        <v/>
      </c>
      <c r="X6171" s="59" t="str">
        <f t="shared" si="771"/>
        <v/>
      </c>
      <c r="AC6171" s="50">
        <f t="shared" si="775"/>
        <v>0</v>
      </c>
      <c r="AD6171" s="43">
        <f t="shared" si="776"/>
        <v>0</v>
      </c>
      <c r="AE6171" s="50">
        <f t="shared" si="772"/>
        <v>0</v>
      </c>
    </row>
    <row r="6172" spans="1:31">
      <c r="A6172" s="59" t="str">
        <f t="shared" si="769"/>
        <v/>
      </c>
      <c r="B6172" s="80" t="str">
        <f t="shared" si="770"/>
        <v/>
      </c>
      <c r="V6172" s="59" t="str">
        <f t="shared" si="774"/>
        <v/>
      </c>
      <c r="W6172" s="59" t="str">
        <f t="shared" si="773"/>
        <v/>
      </c>
      <c r="X6172" s="59" t="str">
        <f t="shared" si="771"/>
        <v/>
      </c>
      <c r="AC6172" s="50">
        <f t="shared" si="775"/>
        <v>0</v>
      </c>
      <c r="AD6172" s="43">
        <f t="shared" si="776"/>
        <v>0</v>
      </c>
      <c r="AE6172" s="50">
        <f t="shared" si="772"/>
        <v>0</v>
      </c>
    </row>
    <row r="6173" spans="1:31">
      <c r="A6173" s="59" t="str">
        <f t="shared" si="769"/>
        <v/>
      </c>
      <c r="B6173" s="80" t="str">
        <f t="shared" si="770"/>
        <v/>
      </c>
      <c r="V6173" s="59" t="str">
        <f t="shared" si="774"/>
        <v/>
      </c>
      <c r="W6173" s="59" t="str">
        <f t="shared" si="773"/>
        <v/>
      </c>
      <c r="X6173" s="59" t="str">
        <f t="shared" si="771"/>
        <v/>
      </c>
      <c r="AC6173" s="50">
        <f t="shared" si="775"/>
        <v>0</v>
      </c>
      <c r="AD6173" s="43">
        <f t="shared" si="776"/>
        <v>0</v>
      </c>
      <c r="AE6173" s="50">
        <f t="shared" si="772"/>
        <v>0</v>
      </c>
    </row>
    <row r="6174" spans="1:31">
      <c r="A6174" s="59" t="str">
        <f t="shared" si="769"/>
        <v/>
      </c>
      <c r="B6174" s="80" t="str">
        <f t="shared" si="770"/>
        <v/>
      </c>
      <c r="V6174" s="59" t="str">
        <f t="shared" si="774"/>
        <v/>
      </c>
      <c r="W6174" s="59" t="str">
        <f t="shared" si="773"/>
        <v/>
      </c>
      <c r="X6174" s="59" t="str">
        <f t="shared" si="771"/>
        <v/>
      </c>
      <c r="AC6174" s="50">
        <f t="shared" si="775"/>
        <v>0</v>
      </c>
      <c r="AD6174" s="43">
        <f t="shared" si="776"/>
        <v>0</v>
      </c>
      <c r="AE6174" s="50">
        <f t="shared" si="772"/>
        <v>0</v>
      </c>
    </row>
    <row r="6175" spans="1:31">
      <c r="A6175" s="59" t="str">
        <f t="shared" si="769"/>
        <v/>
      </c>
      <c r="B6175" s="80" t="str">
        <f t="shared" si="770"/>
        <v/>
      </c>
      <c r="V6175" s="59" t="str">
        <f t="shared" si="774"/>
        <v/>
      </c>
      <c r="W6175" s="59" t="str">
        <f t="shared" si="773"/>
        <v/>
      </c>
      <c r="X6175" s="59" t="str">
        <f t="shared" si="771"/>
        <v/>
      </c>
      <c r="AC6175" s="50">
        <f t="shared" si="775"/>
        <v>0</v>
      </c>
      <c r="AD6175" s="43">
        <f t="shared" si="776"/>
        <v>0</v>
      </c>
      <c r="AE6175" s="50">
        <f t="shared" si="772"/>
        <v>0</v>
      </c>
    </row>
    <row r="6176" spans="1:31">
      <c r="A6176" s="59" t="str">
        <f t="shared" si="769"/>
        <v/>
      </c>
      <c r="B6176" s="80" t="str">
        <f t="shared" si="770"/>
        <v/>
      </c>
      <c r="V6176" s="59" t="str">
        <f t="shared" si="774"/>
        <v/>
      </c>
      <c r="W6176" s="59" t="str">
        <f t="shared" si="773"/>
        <v/>
      </c>
      <c r="X6176" s="59" t="str">
        <f t="shared" si="771"/>
        <v/>
      </c>
      <c r="AC6176" s="50">
        <f t="shared" si="775"/>
        <v>0</v>
      </c>
      <c r="AD6176" s="43">
        <f t="shared" si="776"/>
        <v>0</v>
      </c>
      <c r="AE6176" s="50">
        <f t="shared" si="772"/>
        <v>0</v>
      </c>
    </row>
    <row r="6177" spans="1:31">
      <c r="A6177" s="59" t="str">
        <f t="shared" si="769"/>
        <v/>
      </c>
      <c r="B6177" s="80" t="str">
        <f t="shared" si="770"/>
        <v/>
      </c>
      <c r="V6177" s="59" t="str">
        <f t="shared" si="774"/>
        <v/>
      </c>
      <c r="W6177" s="59" t="str">
        <f t="shared" si="773"/>
        <v/>
      </c>
      <c r="X6177" s="59" t="str">
        <f t="shared" si="771"/>
        <v/>
      </c>
      <c r="AC6177" s="50">
        <f t="shared" si="775"/>
        <v>0</v>
      </c>
      <c r="AD6177" s="43">
        <f t="shared" si="776"/>
        <v>0</v>
      </c>
      <c r="AE6177" s="50">
        <f t="shared" si="772"/>
        <v>0</v>
      </c>
    </row>
    <row r="6178" spans="1:31">
      <c r="A6178" s="59" t="str">
        <f t="shared" si="769"/>
        <v/>
      </c>
      <c r="B6178" s="80" t="str">
        <f t="shared" si="770"/>
        <v/>
      </c>
      <c r="V6178" s="59" t="str">
        <f t="shared" si="774"/>
        <v/>
      </c>
      <c r="W6178" s="59" t="str">
        <f t="shared" si="773"/>
        <v/>
      </c>
      <c r="X6178" s="59" t="str">
        <f t="shared" si="771"/>
        <v/>
      </c>
      <c r="AC6178" s="50">
        <f t="shared" si="775"/>
        <v>0</v>
      </c>
      <c r="AD6178" s="43">
        <f t="shared" si="776"/>
        <v>0</v>
      </c>
      <c r="AE6178" s="50">
        <f t="shared" si="772"/>
        <v>0</v>
      </c>
    </row>
    <row r="6179" spans="1:31">
      <c r="A6179" s="59" t="str">
        <f t="shared" si="769"/>
        <v/>
      </c>
      <c r="B6179" s="80" t="str">
        <f t="shared" si="770"/>
        <v/>
      </c>
      <c r="V6179" s="59" t="str">
        <f t="shared" si="774"/>
        <v/>
      </c>
      <c r="W6179" s="59" t="str">
        <f t="shared" si="773"/>
        <v/>
      </c>
      <c r="X6179" s="59" t="str">
        <f t="shared" si="771"/>
        <v/>
      </c>
      <c r="AC6179" s="50">
        <f t="shared" si="775"/>
        <v>0</v>
      </c>
      <c r="AD6179" s="43">
        <f t="shared" si="776"/>
        <v>0</v>
      </c>
      <c r="AE6179" s="50">
        <f t="shared" si="772"/>
        <v>0</v>
      </c>
    </row>
    <row r="6180" spans="1:31">
      <c r="A6180" s="59" t="str">
        <f t="shared" si="769"/>
        <v/>
      </c>
      <c r="B6180" s="80" t="str">
        <f t="shared" si="770"/>
        <v/>
      </c>
      <c r="V6180" s="59" t="str">
        <f t="shared" si="774"/>
        <v/>
      </c>
      <c r="W6180" s="59" t="str">
        <f t="shared" si="773"/>
        <v/>
      </c>
      <c r="X6180" s="59" t="str">
        <f t="shared" si="771"/>
        <v/>
      </c>
      <c r="AC6180" s="50">
        <f t="shared" si="775"/>
        <v>0</v>
      </c>
      <c r="AD6180" s="43">
        <f t="shared" si="776"/>
        <v>0</v>
      </c>
      <c r="AE6180" s="50">
        <f t="shared" si="772"/>
        <v>0</v>
      </c>
    </row>
    <row r="6181" spans="1:31">
      <c r="A6181" s="59" t="str">
        <f t="shared" si="769"/>
        <v/>
      </c>
      <c r="B6181" s="80" t="str">
        <f t="shared" si="770"/>
        <v/>
      </c>
      <c r="V6181" s="59" t="str">
        <f t="shared" si="774"/>
        <v/>
      </c>
      <c r="W6181" s="59" t="str">
        <f t="shared" si="773"/>
        <v/>
      </c>
      <c r="X6181" s="59" t="str">
        <f t="shared" si="771"/>
        <v/>
      </c>
      <c r="AC6181" s="50">
        <f t="shared" si="775"/>
        <v>0</v>
      </c>
      <c r="AD6181" s="43">
        <f t="shared" si="776"/>
        <v>0</v>
      </c>
      <c r="AE6181" s="50">
        <f t="shared" si="772"/>
        <v>0</v>
      </c>
    </row>
    <row r="6182" spans="1:31">
      <c r="A6182" s="59" t="str">
        <f t="shared" si="769"/>
        <v/>
      </c>
      <c r="B6182" s="80" t="str">
        <f t="shared" si="770"/>
        <v/>
      </c>
      <c r="V6182" s="59" t="str">
        <f t="shared" si="774"/>
        <v/>
      </c>
      <c r="W6182" s="59" t="str">
        <f t="shared" si="773"/>
        <v/>
      </c>
      <c r="X6182" s="59" t="str">
        <f t="shared" si="771"/>
        <v/>
      </c>
      <c r="AC6182" s="50">
        <f t="shared" si="775"/>
        <v>0</v>
      </c>
      <c r="AD6182" s="43">
        <f t="shared" si="776"/>
        <v>0</v>
      </c>
      <c r="AE6182" s="50">
        <f t="shared" si="772"/>
        <v>0</v>
      </c>
    </row>
    <row r="6183" spans="1:31">
      <c r="A6183" s="59" t="str">
        <f t="shared" si="769"/>
        <v/>
      </c>
      <c r="B6183" s="80" t="str">
        <f t="shared" si="770"/>
        <v/>
      </c>
      <c r="V6183" s="59" t="str">
        <f t="shared" si="774"/>
        <v/>
      </c>
      <c r="W6183" s="59" t="str">
        <f t="shared" si="773"/>
        <v/>
      </c>
      <c r="X6183" s="59" t="str">
        <f t="shared" si="771"/>
        <v/>
      </c>
      <c r="AC6183" s="50">
        <f t="shared" si="775"/>
        <v>0</v>
      </c>
      <c r="AD6183" s="43">
        <f t="shared" si="776"/>
        <v>0</v>
      </c>
      <c r="AE6183" s="50">
        <f t="shared" si="772"/>
        <v>0</v>
      </c>
    </row>
    <row r="6184" spans="1:31">
      <c r="A6184" s="59" t="str">
        <f t="shared" si="769"/>
        <v/>
      </c>
      <c r="B6184" s="80" t="str">
        <f t="shared" si="770"/>
        <v/>
      </c>
      <c r="V6184" s="59" t="str">
        <f t="shared" si="774"/>
        <v/>
      </c>
      <c r="W6184" s="59" t="str">
        <f t="shared" si="773"/>
        <v/>
      </c>
      <c r="X6184" s="59" t="str">
        <f t="shared" si="771"/>
        <v/>
      </c>
      <c r="AC6184" s="50">
        <f t="shared" si="775"/>
        <v>0</v>
      </c>
      <c r="AD6184" s="43">
        <f t="shared" si="776"/>
        <v>0</v>
      </c>
      <c r="AE6184" s="50">
        <f t="shared" si="772"/>
        <v>0</v>
      </c>
    </row>
    <row r="6185" spans="1:31">
      <c r="A6185" s="59" t="str">
        <f t="shared" si="769"/>
        <v/>
      </c>
      <c r="B6185" s="80" t="str">
        <f t="shared" si="770"/>
        <v/>
      </c>
      <c r="V6185" s="59" t="str">
        <f t="shared" si="774"/>
        <v/>
      </c>
      <c r="W6185" s="59" t="str">
        <f t="shared" si="773"/>
        <v/>
      </c>
      <c r="X6185" s="59" t="str">
        <f t="shared" si="771"/>
        <v/>
      </c>
      <c r="AC6185" s="50">
        <f t="shared" si="775"/>
        <v>0</v>
      </c>
      <c r="AD6185" s="43">
        <f t="shared" si="776"/>
        <v>0</v>
      </c>
      <c r="AE6185" s="50">
        <f t="shared" si="772"/>
        <v>0</v>
      </c>
    </row>
    <row r="6186" spans="1:31">
      <c r="A6186" s="59" t="str">
        <f t="shared" si="769"/>
        <v/>
      </c>
      <c r="B6186" s="80" t="str">
        <f t="shared" si="770"/>
        <v/>
      </c>
      <c r="V6186" s="59" t="str">
        <f t="shared" si="774"/>
        <v/>
      </c>
      <c r="W6186" s="59" t="str">
        <f t="shared" si="773"/>
        <v/>
      </c>
      <c r="X6186" s="59" t="str">
        <f t="shared" si="771"/>
        <v/>
      </c>
      <c r="AC6186" s="50">
        <f t="shared" si="775"/>
        <v>0</v>
      </c>
      <c r="AD6186" s="43">
        <f t="shared" si="776"/>
        <v>0</v>
      </c>
      <c r="AE6186" s="50">
        <f t="shared" si="772"/>
        <v>0</v>
      </c>
    </row>
    <row r="6187" spans="1:31">
      <c r="A6187" s="59" t="str">
        <f t="shared" si="769"/>
        <v/>
      </c>
      <c r="B6187" s="80" t="str">
        <f t="shared" si="770"/>
        <v/>
      </c>
      <c r="V6187" s="59" t="str">
        <f t="shared" si="774"/>
        <v/>
      </c>
      <c r="W6187" s="59" t="str">
        <f t="shared" si="773"/>
        <v/>
      </c>
      <c r="X6187" s="59" t="str">
        <f t="shared" si="771"/>
        <v/>
      </c>
      <c r="AC6187" s="50">
        <f t="shared" si="775"/>
        <v>0</v>
      </c>
      <c r="AD6187" s="43">
        <f t="shared" si="776"/>
        <v>0</v>
      </c>
      <c r="AE6187" s="50">
        <f t="shared" si="772"/>
        <v>0</v>
      </c>
    </row>
    <row r="6188" spans="1:31">
      <c r="A6188" s="59" t="str">
        <f t="shared" si="769"/>
        <v/>
      </c>
      <c r="B6188" s="80" t="str">
        <f t="shared" si="770"/>
        <v/>
      </c>
      <c r="V6188" s="59" t="str">
        <f t="shared" si="774"/>
        <v/>
      </c>
      <c r="W6188" s="59" t="str">
        <f t="shared" si="773"/>
        <v/>
      </c>
      <c r="X6188" s="59" t="str">
        <f t="shared" si="771"/>
        <v/>
      </c>
      <c r="AC6188" s="50">
        <f t="shared" si="775"/>
        <v>0</v>
      </c>
      <c r="AD6188" s="43">
        <f t="shared" si="776"/>
        <v>0</v>
      </c>
      <c r="AE6188" s="50">
        <f t="shared" si="772"/>
        <v>0</v>
      </c>
    </row>
    <row r="6189" spans="1:31">
      <c r="A6189" s="59" t="str">
        <f t="shared" si="769"/>
        <v/>
      </c>
      <c r="B6189" s="80" t="str">
        <f t="shared" si="770"/>
        <v/>
      </c>
      <c r="V6189" s="59" t="str">
        <f t="shared" si="774"/>
        <v/>
      </c>
      <c r="W6189" s="59" t="str">
        <f t="shared" si="773"/>
        <v/>
      </c>
      <c r="X6189" s="59" t="str">
        <f t="shared" si="771"/>
        <v/>
      </c>
      <c r="AC6189" s="50">
        <f t="shared" si="775"/>
        <v>0</v>
      </c>
      <c r="AD6189" s="43">
        <f t="shared" si="776"/>
        <v>0</v>
      </c>
      <c r="AE6189" s="50">
        <f t="shared" si="772"/>
        <v>0</v>
      </c>
    </row>
    <row r="6190" spans="1:31">
      <c r="A6190" s="59" t="str">
        <f t="shared" si="769"/>
        <v/>
      </c>
      <c r="B6190" s="80" t="str">
        <f t="shared" si="770"/>
        <v/>
      </c>
      <c r="V6190" s="59" t="str">
        <f t="shared" si="774"/>
        <v/>
      </c>
      <c r="W6190" s="59" t="str">
        <f t="shared" si="773"/>
        <v/>
      </c>
      <c r="X6190" s="59" t="str">
        <f t="shared" si="771"/>
        <v/>
      </c>
      <c r="AC6190" s="50">
        <f t="shared" si="775"/>
        <v>0</v>
      </c>
      <c r="AD6190" s="43">
        <f t="shared" si="776"/>
        <v>0</v>
      </c>
      <c r="AE6190" s="50">
        <f t="shared" si="772"/>
        <v>0</v>
      </c>
    </row>
    <row r="6191" spans="1:31">
      <c r="A6191" s="59" t="str">
        <f t="shared" si="769"/>
        <v/>
      </c>
      <c r="B6191" s="80" t="str">
        <f t="shared" si="770"/>
        <v/>
      </c>
      <c r="V6191" s="59" t="str">
        <f t="shared" si="774"/>
        <v/>
      </c>
      <c r="W6191" s="59" t="str">
        <f t="shared" si="773"/>
        <v/>
      </c>
      <c r="X6191" s="59" t="str">
        <f t="shared" si="771"/>
        <v/>
      </c>
      <c r="AC6191" s="50">
        <f t="shared" si="775"/>
        <v>0</v>
      </c>
      <c r="AD6191" s="43">
        <f t="shared" si="776"/>
        <v>0</v>
      </c>
      <c r="AE6191" s="50">
        <f t="shared" si="772"/>
        <v>0</v>
      </c>
    </row>
    <row r="6192" spans="1:31">
      <c r="A6192" s="59" t="str">
        <f t="shared" si="769"/>
        <v/>
      </c>
      <c r="B6192" s="80" t="str">
        <f t="shared" si="770"/>
        <v/>
      </c>
      <c r="V6192" s="59" t="str">
        <f t="shared" si="774"/>
        <v/>
      </c>
      <c r="W6192" s="59" t="str">
        <f t="shared" si="773"/>
        <v/>
      </c>
      <c r="X6192" s="59" t="str">
        <f t="shared" si="771"/>
        <v/>
      </c>
      <c r="AC6192" s="50">
        <f t="shared" si="775"/>
        <v>0</v>
      </c>
      <c r="AD6192" s="43">
        <f t="shared" si="776"/>
        <v>0</v>
      </c>
      <c r="AE6192" s="50">
        <f t="shared" si="772"/>
        <v>0</v>
      </c>
    </row>
    <row r="6193" spans="1:31">
      <c r="A6193" s="59" t="str">
        <f t="shared" ref="A6193:A6256" si="777">IF(G6193&amp;Q6193&lt;&gt;"",W6193&amp;Q6193,"")</f>
        <v/>
      </c>
      <c r="B6193" s="80" t="str">
        <f t="shared" ref="B6193:B6256" si="778">IF(C6193&lt;&gt;"",LEFT(C6193,9),"")</f>
        <v/>
      </c>
      <c r="V6193" s="59" t="str">
        <f t="shared" si="774"/>
        <v/>
      </c>
      <c r="W6193" s="59" t="str">
        <f t="shared" si="773"/>
        <v/>
      </c>
      <c r="X6193" s="59" t="str">
        <f t="shared" ref="X6193:X6256" si="779">IF(A6193&lt;&gt;"",IFERROR(IF(FIND(" ",G6193)&gt;=1,MID(G6193,FIND(" ",G6193)+1,LEN(G6193)),""),""),"")</f>
        <v/>
      </c>
      <c r="AC6193" s="50">
        <f t="shared" si="775"/>
        <v>0</v>
      </c>
      <c r="AD6193" s="43">
        <f t="shared" si="776"/>
        <v>0</v>
      </c>
      <c r="AE6193" s="50">
        <f t="shared" ref="AE6193:AE6256" si="780">VALUE(RIGHT("00"&amp;AC6193,2)&amp;RIGHT("000"&amp;AD6193,3))</f>
        <v>0</v>
      </c>
    </row>
    <row r="6194" spans="1:31">
      <c r="A6194" s="59" t="str">
        <f t="shared" si="777"/>
        <v/>
      </c>
      <c r="B6194" s="80" t="str">
        <f t="shared" si="778"/>
        <v/>
      </c>
      <c r="V6194" s="59" t="str">
        <f t="shared" si="774"/>
        <v/>
      </c>
      <c r="W6194" s="59" t="str">
        <f t="shared" si="773"/>
        <v/>
      </c>
      <c r="X6194" s="59" t="str">
        <f t="shared" si="779"/>
        <v/>
      </c>
      <c r="AC6194" s="50">
        <f t="shared" si="775"/>
        <v>0</v>
      </c>
      <c r="AD6194" s="43">
        <f t="shared" si="776"/>
        <v>0</v>
      </c>
      <c r="AE6194" s="50">
        <f t="shared" si="780"/>
        <v>0</v>
      </c>
    </row>
    <row r="6195" spans="1:31">
      <c r="A6195" s="59" t="str">
        <f t="shared" si="777"/>
        <v/>
      </c>
      <c r="B6195" s="80" t="str">
        <f t="shared" si="778"/>
        <v/>
      </c>
      <c r="V6195" s="59" t="str">
        <f t="shared" si="774"/>
        <v/>
      </c>
      <c r="W6195" s="59" t="str">
        <f t="shared" si="773"/>
        <v/>
      </c>
      <c r="X6195" s="59" t="str">
        <f t="shared" si="779"/>
        <v/>
      </c>
      <c r="AC6195" s="50">
        <f t="shared" si="775"/>
        <v>0</v>
      </c>
      <c r="AD6195" s="43">
        <f t="shared" si="776"/>
        <v>0</v>
      </c>
      <c r="AE6195" s="50">
        <f t="shared" si="780"/>
        <v>0</v>
      </c>
    </row>
    <row r="6196" spans="1:31">
      <c r="A6196" s="59" t="str">
        <f t="shared" si="777"/>
        <v/>
      </c>
      <c r="B6196" s="80" t="str">
        <f t="shared" si="778"/>
        <v/>
      </c>
      <c r="V6196" s="59" t="str">
        <f t="shared" si="774"/>
        <v/>
      </c>
      <c r="W6196" s="59" t="str">
        <f t="shared" si="773"/>
        <v/>
      </c>
      <c r="X6196" s="59" t="str">
        <f t="shared" si="779"/>
        <v/>
      </c>
      <c r="AC6196" s="50">
        <f t="shared" si="775"/>
        <v>0</v>
      </c>
      <c r="AD6196" s="43">
        <f t="shared" si="776"/>
        <v>0</v>
      </c>
      <c r="AE6196" s="50">
        <f t="shared" si="780"/>
        <v>0</v>
      </c>
    </row>
    <row r="6197" spans="1:31">
      <c r="A6197" s="59" t="str">
        <f t="shared" si="777"/>
        <v/>
      </c>
      <c r="B6197" s="80" t="str">
        <f t="shared" si="778"/>
        <v/>
      </c>
      <c r="V6197" s="59" t="str">
        <f t="shared" si="774"/>
        <v/>
      </c>
      <c r="W6197" s="59" t="str">
        <f t="shared" si="773"/>
        <v/>
      </c>
      <c r="X6197" s="59" t="str">
        <f t="shared" si="779"/>
        <v/>
      </c>
      <c r="AC6197" s="50">
        <f t="shared" si="775"/>
        <v>0</v>
      </c>
      <c r="AD6197" s="43">
        <f t="shared" si="776"/>
        <v>0</v>
      </c>
      <c r="AE6197" s="50">
        <f t="shared" si="780"/>
        <v>0</v>
      </c>
    </row>
    <row r="6198" spans="1:31">
      <c r="A6198" s="59" t="str">
        <f t="shared" si="777"/>
        <v/>
      </c>
      <c r="B6198" s="80" t="str">
        <f t="shared" si="778"/>
        <v/>
      </c>
      <c r="V6198" s="59" t="str">
        <f t="shared" si="774"/>
        <v/>
      </c>
      <c r="W6198" s="59" t="str">
        <f t="shared" si="773"/>
        <v/>
      </c>
      <c r="X6198" s="59" t="str">
        <f t="shared" si="779"/>
        <v/>
      </c>
      <c r="AC6198" s="50">
        <f t="shared" si="775"/>
        <v>0</v>
      </c>
      <c r="AD6198" s="43">
        <f t="shared" si="776"/>
        <v>0</v>
      </c>
      <c r="AE6198" s="50">
        <f t="shared" si="780"/>
        <v>0</v>
      </c>
    </row>
    <row r="6199" spans="1:31">
      <c r="A6199" s="59" t="str">
        <f t="shared" si="777"/>
        <v/>
      </c>
      <c r="B6199" s="80" t="str">
        <f t="shared" si="778"/>
        <v/>
      </c>
      <c r="V6199" s="59" t="str">
        <f t="shared" si="774"/>
        <v/>
      </c>
      <c r="W6199" s="59" t="str">
        <f t="shared" si="773"/>
        <v/>
      </c>
      <c r="X6199" s="59" t="str">
        <f t="shared" si="779"/>
        <v/>
      </c>
      <c r="AC6199" s="50">
        <f t="shared" si="775"/>
        <v>0</v>
      </c>
      <c r="AD6199" s="43">
        <f t="shared" si="776"/>
        <v>0</v>
      </c>
      <c r="AE6199" s="50">
        <f t="shared" si="780"/>
        <v>0</v>
      </c>
    </row>
    <row r="6200" spans="1:31">
      <c r="A6200" s="59" t="str">
        <f t="shared" si="777"/>
        <v/>
      </c>
      <c r="B6200" s="80" t="str">
        <f t="shared" si="778"/>
        <v/>
      </c>
      <c r="V6200" s="59" t="str">
        <f t="shared" si="774"/>
        <v/>
      </c>
      <c r="W6200" s="59" t="str">
        <f t="shared" si="773"/>
        <v/>
      </c>
      <c r="X6200" s="59" t="str">
        <f t="shared" si="779"/>
        <v/>
      </c>
      <c r="AC6200" s="50">
        <f t="shared" si="775"/>
        <v>0</v>
      </c>
      <c r="AD6200" s="43">
        <f t="shared" si="776"/>
        <v>0</v>
      </c>
      <c r="AE6200" s="50">
        <f t="shared" si="780"/>
        <v>0</v>
      </c>
    </row>
    <row r="6201" spans="1:31">
      <c r="A6201" s="59" t="str">
        <f t="shared" si="777"/>
        <v/>
      </c>
      <c r="B6201" s="80" t="str">
        <f t="shared" si="778"/>
        <v/>
      </c>
      <c r="V6201" s="59" t="str">
        <f t="shared" si="774"/>
        <v/>
      </c>
      <c r="W6201" s="59" t="str">
        <f t="shared" si="773"/>
        <v/>
      </c>
      <c r="X6201" s="59" t="str">
        <f t="shared" si="779"/>
        <v/>
      </c>
      <c r="AC6201" s="50">
        <f t="shared" si="775"/>
        <v>0</v>
      </c>
      <c r="AD6201" s="43">
        <f t="shared" si="776"/>
        <v>0</v>
      </c>
      <c r="AE6201" s="50">
        <f t="shared" si="780"/>
        <v>0</v>
      </c>
    </row>
    <row r="6202" spans="1:31">
      <c r="A6202" s="59" t="str">
        <f t="shared" si="777"/>
        <v/>
      </c>
      <c r="B6202" s="80" t="str">
        <f t="shared" si="778"/>
        <v/>
      </c>
      <c r="V6202" s="59" t="str">
        <f t="shared" si="774"/>
        <v/>
      </c>
      <c r="W6202" s="59" t="str">
        <f t="shared" si="773"/>
        <v/>
      </c>
      <c r="X6202" s="59" t="str">
        <f t="shared" si="779"/>
        <v/>
      </c>
      <c r="AC6202" s="50">
        <f t="shared" si="775"/>
        <v>0</v>
      </c>
      <c r="AD6202" s="43">
        <f t="shared" si="776"/>
        <v>0</v>
      </c>
      <c r="AE6202" s="50">
        <f t="shared" si="780"/>
        <v>0</v>
      </c>
    </row>
    <row r="6203" spans="1:31">
      <c r="A6203" s="59" t="str">
        <f t="shared" si="777"/>
        <v/>
      </c>
      <c r="B6203" s="80" t="str">
        <f t="shared" si="778"/>
        <v/>
      </c>
      <c r="V6203" s="59" t="str">
        <f t="shared" si="774"/>
        <v/>
      </c>
      <c r="W6203" s="59" t="str">
        <f t="shared" si="773"/>
        <v/>
      </c>
      <c r="X6203" s="59" t="str">
        <f t="shared" si="779"/>
        <v/>
      </c>
      <c r="AC6203" s="50">
        <f t="shared" si="775"/>
        <v>0</v>
      </c>
      <c r="AD6203" s="43">
        <f t="shared" si="776"/>
        <v>0</v>
      </c>
      <c r="AE6203" s="50">
        <f t="shared" si="780"/>
        <v>0</v>
      </c>
    </row>
    <row r="6204" spans="1:31">
      <c r="A6204" s="59" t="str">
        <f t="shared" si="777"/>
        <v/>
      </c>
      <c r="B6204" s="80" t="str">
        <f t="shared" si="778"/>
        <v/>
      </c>
      <c r="V6204" s="59" t="str">
        <f t="shared" si="774"/>
        <v/>
      </c>
      <c r="W6204" s="59" t="str">
        <f t="shared" si="773"/>
        <v/>
      </c>
      <c r="X6204" s="59" t="str">
        <f t="shared" si="779"/>
        <v/>
      </c>
      <c r="AC6204" s="50">
        <f t="shared" si="775"/>
        <v>0</v>
      </c>
      <c r="AD6204" s="43">
        <f t="shared" si="776"/>
        <v>0</v>
      </c>
      <c r="AE6204" s="50">
        <f t="shared" si="780"/>
        <v>0</v>
      </c>
    </row>
    <row r="6205" spans="1:31">
      <c r="A6205" s="59" t="str">
        <f t="shared" si="777"/>
        <v/>
      </c>
      <c r="B6205" s="80" t="str">
        <f t="shared" si="778"/>
        <v/>
      </c>
      <c r="V6205" s="59" t="str">
        <f t="shared" si="774"/>
        <v/>
      </c>
      <c r="W6205" s="59" t="str">
        <f t="shared" si="773"/>
        <v/>
      </c>
      <c r="X6205" s="59" t="str">
        <f t="shared" si="779"/>
        <v/>
      </c>
      <c r="AC6205" s="50">
        <f t="shared" si="775"/>
        <v>0</v>
      </c>
      <c r="AD6205" s="43">
        <f t="shared" si="776"/>
        <v>0</v>
      </c>
      <c r="AE6205" s="50">
        <f t="shared" si="780"/>
        <v>0</v>
      </c>
    </row>
    <row r="6206" spans="1:31">
      <c r="A6206" s="59" t="str">
        <f t="shared" si="777"/>
        <v/>
      </c>
      <c r="B6206" s="80" t="str">
        <f t="shared" si="778"/>
        <v/>
      </c>
      <c r="V6206" s="59" t="str">
        <f t="shared" si="774"/>
        <v/>
      </c>
      <c r="W6206" s="59" t="str">
        <f t="shared" si="773"/>
        <v/>
      </c>
      <c r="X6206" s="59" t="str">
        <f t="shared" si="779"/>
        <v/>
      </c>
      <c r="AC6206" s="50">
        <f t="shared" si="775"/>
        <v>0</v>
      </c>
      <c r="AD6206" s="43">
        <f t="shared" si="776"/>
        <v>0</v>
      </c>
      <c r="AE6206" s="50">
        <f t="shared" si="780"/>
        <v>0</v>
      </c>
    </row>
    <row r="6207" spans="1:31">
      <c r="A6207" s="59" t="str">
        <f t="shared" si="777"/>
        <v/>
      </c>
      <c r="B6207" s="80" t="str">
        <f t="shared" si="778"/>
        <v/>
      </c>
      <c r="V6207" s="59" t="str">
        <f t="shared" si="774"/>
        <v/>
      </c>
      <c r="W6207" s="59" t="str">
        <f t="shared" si="773"/>
        <v/>
      </c>
      <c r="X6207" s="59" t="str">
        <f t="shared" si="779"/>
        <v/>
      </c>
      <c r="AC6207" s="50">
        <f t="shared" si="775"/>
        <v>0</v>
      </c>
      <c r="AD6207" s="43">
        <f t="shared" si="776"/>
        <v>0</v>
      </c>
      <c r="AE6207" s="50">
        <f t="shared" si="780"/>
        <v>0</v>
      </c>
    </row>
    <row r="6208" spans="1:31">
      <c r="A6208" s="59" t="str">
        <f t="shared" si="777"/>
        <v/>
      </c>
      <c r="B6208" s="80" t="str">
        <f t="shared" si="778"/>
        <v/>
      </c>
      <c r="V6208" s="59" t="str">
        <f t="shared" si="774"/>
        <v/>
      </c>
      <c r="W6208" s="59" t="str">
        <f t="shared" si="773"/>
        <v/>
      </c>
      <c r="X6208" s="59" t="str">
        <f t="shared" si="779"/>
        <v/>
      </c>
      <c r="AC6208" s="50">
        <f t="shared" si="775"/>
        <v>0</v>
      </c>
      <c r="AD6208" s="43">
        <f t="shared" si="776"/>
        <v>0</v>
      </c>
      <c r="AE6208" s="50">
        <f t="shared" si="780"/>
        <v>0</v>
      </c>
    </row>
    <row r="6209" spans="1:31">
      <c r="A6209" s="59" t="str">
        <f t="shared" si="777"/>
        <v/>
      </c>
      <c r="B6209" s="80" t="str">
        <f t="shared" si="778"/>
        <v/>
      </c>
      <c r="V6209" s="59" t="str">
        <f t="shared" si="774"/>
        <v/>
      </c>
      <c r="W6209" s="59" t="str">
        <f t="shared" si="773"/>
        <v/>
      </c>
      <c r="X6209" s="59" t="str">
        <f t="shared" si="779"/>
        <v/>
      </c>
      <c r="AC6209" s="50">
        <f t="shared" si="775"/>
        <v>0</v>
      </c>
      <c r="AD6209" s="43">
        <f t="shared" si="776"/>
        <v>0</v>
      </c>
      <c r="AE6209" s="50">
        <f t="shared" si="780"/>
        <v>0</v>
      </c>
    </row>
    <row r="6210" spans="1:31">
      <c r="A6210" s="59" t="str">
        <f t="shared" si="777"/>
        <v/>
      </c>
      <c r="B6210" s="80" t="str">
        <f t="shared" si="778"/>
        <v/>
      </c>
      <c r="V6210" s="59" t="str">
        <f t="shared" si="774"/>
        <v/>
      </c>
      <c r="W6210" s="59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59" t="str">
        <f t="shared" si="779"/>
        <v/>
      </c>
      <c r="AC6210" s="50">
        <f t="shared" si="775"/>
        <v>0</v>
      </c>
      <c r="AD6210" s="43">
        <f t="shared" si="776"/>
        <v>0</v>
      </c>
      <c r="AE6210" s="50">
        <f t="shared" si="780"/>
        <v>0</v>
      </c>
    </row>
    <row r="6211" spans="1:31">
      <c r="A6211" s="59" t="str">
        <f t="shared" si="777"/>
        <v/>
      </c>
      <c r="B6211" s="80" t="str">
        <f t="shared" si="778"/>
        <v/>
      </c>
      <c r="V6211" s="59" t="str">
        <f t="shared" ref="V6211:V6274" si="782">W6211&amp;H6211</f>
        <v/>
      </c>
      <c r="W6211" s="59" t="str">
        <f t="shared" si="781"/>
        <v/>
      </c>
      <c r="X6211" s="59" t="str">
        <f t="shared" si="779"/>
        <v/>
      </c>
      <c r="AC6211" s="50">
        <f t="shared" ref="AC6211:AC6274" si="783">IFERROR(VALUE(MID($C6211,1,2)),0)</f>
        <v>0</v>
      </c>
      <c r="AD6211" s="43">
        <f t="shared" ref="AD6211:AD6274" si="784">IFERROR(VALUE(MID($C6211,4,3)),0)</f>
        <v>0</v>
      </c>
      <c r="AE6211" s="50">
        <f t="shared" si="780"/>
        <v>0</v>
      </c>
    </row>
    <row r="6212" spans="1:31">
      <c r="A6212" s="59" t="str">
        <f t="shared" si="777"/>
        <v/>
      </c>
      <c r="B6212" s="80" t="str">
        <f t="shared" si="778"/>
        <v/>
      </c>
      <c r="V6212" s="59" t="str">
        <f t="shared" si="782"/>
        <v/>
      </c>
      <c r="W6212" s="59" t="str">
        <f t="shared" si="781"/>
        <v/>
      </c>
      <c r="X6212" s="59" t="str">
        <f t="shared" si="779"/>
        <v/>
      </c>
      <c r="AC6212" s="50">
        <f t="shared" si="783"/>
        <v>0</v>
      </c>
      <c r="AD6212" s="43">
        <f t="shared" si="784"/>
        <v>0</v>
      </c>
      <c r="AE6212" s="50">
        <f t="shared" si="780"/>
        <v>0</v>
      </c>
    </row>
    <row r="6213" spans="1:31">
      <c r="A6213" s="59" t="str">
        <f t="shared" si="777"/>
        <v/>
      </c>
      <c r="B6213" s="80" t="str">
        <f t="shared" si="778"/>
        <v/>
      </c>
      <c r="V6213" s="59" t="str">
        <f t="shared" si="782"/>
        <v/>
      </c>
      <c r="W6213" s="59" t="str">
        <f t="shared" si="781"/>
        <v/>
      </c>
      <c r="X6213" s="59" t="str">
        <f t="shared" si="779"/>
        <v/>
      </c>
      <c r="AC6213" s="50">
        <f t="shared" si="783"/>
        <v>0</v>
      </c>
      <c r="AD6213" s="43">
        <f t="shared" si="784"/>
        <v>0</v>
      </c>
      <c r="AE6213" s="50">
        <f t="shared" si="780"/>
        <v>0</v>
      </c>
    </row>
    <row r="6214" spans="1:31">
      <c r="A6214" s="59" t="str">
        <f t="shared" si="777"/>
        <v/>
      </c>
      <c r="B6214" s="80" t="str">
        <f t="shared" si="778"/>
        <v/>
      </c>
      <c r="V6214" s="59" t="str">
        <f t="shared" si="782"/>
        <v/>
      </c>
      <c r="W6214" s="59" t="str">
        <f t="shared" si="781"/>
        <v/>
      </c>
      <c r="X6214" s="59" t="str">
        <f t="shared" si="779"/>
        <v/>
      </c>
      <c r="AC6214" s="50">
        <f t="shared" si="783"/>
        <v>0</v>
      </c>
      <c r="AD6214" s="43">
        <f t="shared" si="784"/>
        <v>0</v>
      </c>
      <c r="AE6214" s="50">
        <f t="shared" si="780"/>
        <v>0</v>
      </c>
    </row>
    <row r="6215" spans="1:31">
      <c r="A6215" s="59" t="str">
        <f t="shared" si="777"/>
        <v/>
      </c>
      <c r="B6215" s="80" t="str">
        <f t="shared" si="778"/>
        <v/>
      </c>
      <c r="V6215" s="59" t="str">
        <f t="shared" si="782"/>
        <v/>
      </c>
      <c r="W6215" s="59" t="str">
        <f t="shared" si="781"/>
        <v/>
      </c>
      <c r="X6215" s="59" t="str">
        <f t="shared" si="779"/>
        <v/>
      </c>
      <c r="AC6215" s="50">
        <f t="shared" si="783"/>
        <v>0</v>
      </c>
      <c r="AD6215" s="43">
        <f t="shared" si="784"/>
        <v>0</v>
      </c>
      <c r="AE6215" s="50">
        <f t="shared" si="780"/>
        <v>0</v>
      </c>
    </row>
    <row r="6216" spans="1:31">
      <c r="A6216" s="59" t="str">
        <f t="shared" si="777"/>
        <v/>
      </c>
      <c r="B6216" s="80" t="str">
        <f t="shared" si="778"/>
        <v/>
      </c>
      <c r="V6216" s="59" t="str">
        <f t="shared" si="782"/>
        <v/>
      </c>
      <c r="W6216" s="59" t="str">
        <f t="shared" si="781"/>
        <v/>
      </c>
      <c r="X6216" s="59" t="str">
        <f t="shared" si="779"/>
        <v/>
      </c>
      <c r="AC6216" s="50">
        <f t="shared" si="783"/>
        <v>0</v>
      </c>
      <c r="AD6216" s="43">
        <f t="shared" si="784"/>
        <v>0</v>
      </c>
      <c r="AE6216" s="50">
        <f t="shared" si="780"/>
        <v>0</v>
      </c>
    </row>
    <row r="6217" spans="1:31">
      <c r="A6217" s="59" t="str">
        <f t="shared" si="777"/>
        <v/>
      </c>
      <c r="B6217" s="80" t="str">
        <f t="shared" si="778"/>
        <v/>
      </c>
      <c r="V6217" s="59" t="str">
        <f t="shared" si="782"/>
        <v/>
      </c>
      <c r="W6217" s="59" t="str">
        <f t="shared" si="781"/>
        <v/>
      </c>
      <c r="X6217" s="59" t="str">
        <f t="shared" si="779"/>
        <v/>
      </c>
      <c r="AC6217" s="50">
        <f t="shared" si="783"/>
        <v>0</v>
      </c>
      <c r="AD6217" s="43">
        <f t="shared" si="784"/>
        <v>0</v>
      </c>
      <c r="AE6217" s="50">
        <f t="shared" si="780"/>
        <v>0</v>
      </c>
    </row>
    <row r="6218" spans="1:31">
      <c r="A6218" s="59" t="str">
        <f t="shared" si="777"/>
        <v/>
      </c>
      <c r="B6218" s="80" t="str">
        <f t="shared" si="778"/>
        <v/>
      </c>
      <c r="V6218" s="59" t="str">
        <f t="shared" si="782"/>
        <v/>
      </c>
      <c r="W6218" s="59" t="str">
        <f t="shared" si="781"/>
        <v/>
      </c>
      <c r="X6218" s="59" t="str">
        <f t="shared" si="779"/>
        <v/>
      </c>
      <c r="AC6218" s="50">
        <f t="shared" si="783"/>
        <v>0</v>
      </c>
      <c r="AD6218" s="43">
        <f t="shared" si="784"/>
        <v>0</v>
      </c>
      <c r="AE6218" s="50">
        <f t="shared" si="780"/>
        <v>0</v>
      </c>
    </row>
    <row r="6219" spans="1:31">
      <c r="A6219" s="59" t="str">
        <f t="shared" si="777"/>
        <v/>
      </c>
      <c r="B6219" s="80" t="str">
        <f t="shared" si="778"/>
        <v/>
      </c>
      <c r="V6219" s="59" t="str">
        <f t="shared" si="782"/>
        <v/>
      </c>
      <c r="W6219" s="59" t="str">
        <f t="shared" si="781"/>
        <v/>
      </c>
      <c r="X6219" s="59" t="str">
        <f t="shared" si="779"/>
        <v/>
      </c>
      <c r="AC6219" s="50">
        <f t="shared" si="783"/>
        <v>0</v>
      </c>
      <c r="AD6219" s="43">
        <f t="shared" si="784"/>
        <v>0</v>
      </c>
      <c r="AE6219" s="50">
        <f t="shared" si="780"/>
        <v>0</v>
      </c>
    </row>
    <row r="6220" spans="1:31">
      <c r="A6220" s="59" t="str">
        <f t="shared" si="777"/>
        <v/>
      </c>
      <c r="B6220" s="80" t="str">
        <f t="shared" si="778"/>
        <v/>
      </c>
      <c r="V6220" s="59" t="str">
        <f t="shared" si="782"/>
        <v/>
      </c>
      <c r="W6220" s="59" t="str">
        <f t="shared" si="781"/>
        <v/>
      </c>
      <c r="X6220" s="59" t="str">
        <f t="shared" si="779"/>
        <v/>
      </c>
      <c r="AC6220" s="50">
        <f t="shared" si="783"/>
        <v>0</v>
      </c>
      <c r="AD6220" s="43">
        <f t="shared" si="784"/>
        <v>0</v>
      </c>
      <c r="AE6220" s="50">
        <f t="shared" si="780"/>
        <v>0</v>
      </c>
    </row>
    <row r="6221" spans="1:31">
      <c r="A6221" s="59" t="str">
        <f t="shared" si="777"/>
        <v/>
      </c>
      <c r="B6221" s="80" t="str">
        <f t="shared" si="778"/>
        <v/>
      </c>
      <c r="V6221" s="59" t="str">
        <f t="shared" si="782"/>
        <v/>
      </c>
      <c r="W6221" s="59" t="str">
        <f t="shared" si="781"/>
        <v/>
      </c>
      <c r="X6221" s="59" t="str">
        <f t="shared" si="779"/>
        <v/>
      </c>
      <c r="AC6221" s="50">
        <f t="shared" si="783"/>
        <v>0</v>
      </c>
      <c r="AD6221" s="43">
        <f t="shared" si="784"/>
        <v>0</v>
      </c>
      <c r="AE6221" s="50">
        <f t="shared" si="780"/>
        <v>0</v>
      </c>
    </row>
    <row r="6222" spans="1:31">
      <c r="A6222" s="59" t="str">
        <f t="shared" si="777"/>
        <v/>
      </c>
      <c r="B6222" s="80" t="str">
        <f t="shared" si="778"/>
        <v/>
      </c>
      <c r="V6222" s="59" t="str">
        <f t="shared" si="782"/>
        <v/>
      </c>
      <c r="W6222" s="59" t="str">
        <f t="shared" si="781"/>
        <v/>
      </c>
      <c r="X6222" s="59" t="str">
        <f t="shared" si="779"/>
        <v/>
      </c>
      <c r="AC6222" s="50">
        <f t="shared" si="783"/>
        <v>0</v>
      </c>
      <c r="AD6222" s="43">
        <f t="shared" si="784"/>
        <v>0</v>
      </c>
      <c r="AE6222" s="50">
        <f t="shared" si="780"/>
        <v>0</v>
      </c>
    </row>
    <row r="6223" spans="1:31">
      <c r="A6223" s="59" t="str">
        <f t="shared" si="777"/>
        <v/>
      </c>
      <c r="B6223" s="80" t="str">
        <f t="shared" si="778"/>
        <v/>
      </c>
      <c r="V6223" s="59" t="str">
        <f t="shared" si="782"/>
        <v/>
      </c>
      <c r="W6223" s="59" t="str">
        <f t="shared" si="781"/>
        <v/>
      </c>
      <c r="X6223" s="59" t="str">
        <f t="shared" si="779"/>
        <v/>
      </c>
      <c r="AC6223" s="50">
        <f t="shared" si="783"/>
        <v>0</v>
      </c>
      <c r="AD6223" s="43">
        <f t="shared" si="784"/>
        <v>0</v>
      </c>
      <c r="AE6223" s="50">
        <f t="shared" si="780"/>
        <v>0</v>
      </c>
    </row>
    <row r="6224" spans="1:31">
      <c r="A6224" s="59" t="str">
        <f t="shared" si="777"/>
        <v/>
      </c>
      <c r="B6224" s="80" t="str">
        <f t="shared" si="778"/>
        <v/>
      </c>
      <c r="V6224" s="59" t="str">
        <f t="shared" si="782"/>
        <v/>
      </c>
      <c r="W6224" s="59" t="str">
        <f t="shared" si="781"/>
        <v/>
      </c>
      <c r="X6224" s="59" t="str">
        <f t="shared" si="779"/>
        <v/>
      </c>
      <c r="AC6224" s="50">
        <f t="shared" si="783"/>
        <v>0</v>
      </c>
      <c r="AD6224" s="43">
        <f t="shared" si="784"/>
        <v>0</v>
      </c>
      <c r="AE6224" s="50">
        <f t="shared" si="780"/>
        <v>0</v>
      </c>
    </row>
    <row r="6225" spans="1:31">
      <c r="A6225" s="59" t="str">
        <f t="shared" si="777"/>
        <v/>
      </c>
      <c r="B6225" s="80" t="str">
        <f t="shared" si="778"/>
        <v/>
      </c>
      <c r="V6225" s="59" t="str">
        <f t="shared" si="782"/>
        <v/>
      </c>
      <c r="W6225" s="59" t="str">
        <f t="shared" si="781"/>
        <v/>
      </c>
      <c r="X6225" s="59" t="str">
        <f t="shared" si="779"/>
        <v/>
      </c>
      <c r="AC6225" s="50">
        <f t="shared" si="783"/>
        <v>0</v>
      </c>
      <c r="AD6225" s="43">
        <f t="shared" si="784"/>
        <v>0</v>
      </c>
      <c r="AE6225" s="50">
        <f t="shared" si="780"/>
        <v>0</v>
      </c>
    </row>
    <row r="6226" spans="1:31">
      <c r="A6226" s="59" t="str">
        <f t="shared" si="777"/>
        <v/>
      </c>
      <c r="B6226" s="80" t="str">
        <f t="shared" si="778"/>
        <v/>
      </c>
      <c r="V6226" s="59" t="str">
        <f t="shared" si="782"/>
        <v/>
      </c>
      <c r="W6226" s="59" t="str">
        <f t="shared" si="781"/>
        <v/>
      </c>
      <c r="X6226" s="59" t="str">
        <f t="shared" si="779"/>
        <v/>
      </c>
      <c r="AC6226" s="50">
        <f t="shared" si="783"/>
        <v>0</v>
      </c>
      <c r="AD6226" s="43">
        <f t="shared" si="784"/>
        <v>0</v>
      </c>
      <c r="AE6226" s="50">
        <f t="shared" si="780"/>
        <v>0</v>
      </c>
    </row>
    <row r="6227" spans="1:31">
      <c r="A6227" s="59" t="str">
        <f t="shared" si="777"/>
        <v/>
      </c>
      <c r="B6227" s="80" t="str">
        <f t="shared" si="778"/>
        <v/>
      </c>
      <c r="V6227" s="59" t="str">
        <f t="shared" si="782"/>
        <v/>
      </c>
      <c r="W6227" s="59" t="str">
        <f t="shared" si="781"/>
        <v/>
      </c>
      <c r="X6227" s="59" t="str">
        <f t="shared" si="779"/>
        <v/>
      </c>
      <c r="AC6227" s="50">
        <f t="shared" si="783"/>
        <v>0</v>
      </c>
      <c r="AD6227" s="43">
        <f t="shared" si="784"/>
        <v>0</v>
      </c>
      <c r="AE6227" s="50">
        <f t="shared" si="780"/>
        <v>0</v>
      </c>
    </row>
    <row r="6228" spans="1:31">
      <c r="A6228" s="59" t="str">
        <f t="shared" si="777"/>
        <v/>
      </c>
      <c r="B6228" s="80" t="str">
        <f t="shared" si="778"/>
        <v/>
      </c>
      <c r="V6228" s="59" t="str">
        <f t="shared" si="782"/>
        <v/>
      </c>
      <c r="W6228" s="59" t="str">
        <f t="shared" si="781"/>
        <v/>
      </c>
      <c r="X6228" s="59" t="str">
        <f t="shared" si="779"/>
        <v/>
      </c>
      <c r="AC6228" s="50">
        <f t="shared" si="783"/>
        <v>0</v>
      </c>
      <c r="AD6228" s="43">
        <f t="shared" si="784"/>
        <v>0</v>
      </c>
      <c r="AE6228" s="50">
        <f t="shared" si="780"/>
        <v>0</v>
      </c>
    </row>
    <row r="6229" spans="1:31">
      <c r="A6229" s="59" t="str">
        <f t="shared" si="777"/>
        <v/>
      </c>
      <c r="B6229" s="80" t="str">
        <f t="shared" si="778"/>
        <v/>
      </c>
      <c r="V6229" s="59" t="str">
        <f t="shared" si="782"/>
        <v/>
      </c>
      <c r="W6229" s="59" t="str">
        <f t="shared" si="781"/>
        <v/>
      </c>
      <c r="X6229" s="59" t="str">
        <f t="shared" si="779"/>
        <v/>
      </c>
      <c r="AC6229" s="50">
        <f t="shared" si="783"/>
        <v>0</v>
      </c>
      <c r="AD6229" s="43">
        <f t="shared" si="784"/>
        <v>0</v>
      </c>
      <c r="AE6229" s="50">
        <f t="shared" si="780"/>
        <v>0</v>
      </c>
    </row>
    <row r="6230" spans="1:31">
      <c r="A6230" s="59" t="str">
        <f t="shared" si="777"/>
        <v/>
      </c>
      <c r="B6230" s="80" t="str">
        <f t="shared" si="778"/>
        <v/>
      </c>
      <c r="V6230" s="59" t="str">
        <f t="shared" si="782"/>
        <v/>
      </c>
      <c r="W6230" s="59" t="str">
        <f t="shared" si="781"/>
        <v/>
      </c>
      <c r="X6230" s="59" t="str">
        <f t="shared" si="779"/>
        <v/>
      </c>
      <c r="AC6230" s="50">
        <f t="shared" si="783"/>
        <v>0</v>
      </c>
      <c r="AD6230" s="43">
        <f t="shared" si="784"/>
        <v>0</v>
      </c>
      <c r="AE6230" s="50">
        <f t="shared" si="780"/>
        <v>0</v>
      </c>
    </row>
    <row r="6231" spans="1:31">
      <c r="A6231" s="59" t="str">
        <f t="shared" si="777"/>
        <v/>
      </c>
      <c r="B6231" s="80" t="str">
        <f t="shared" si="778"/>
        <v/>
      </c>
      <c r="V6231" s="59" t="str">
        <f t="shared" si="782"/>
        <v/>
      </c>
      <c r="W6231" s="59" t="str">
        <f t="shared" si="781"/>
        <v/>
      </c>
      <c r="X6231" s="59" t="str">
        <f t="shared" si="779"/>
        <v/>
      </c>
      <c r="AC6231" s="50">
        <f t="shared" si="783"/>
        <v>0</v>
      </c>
      <c r="AD6231" s="43">
        <f t="shared" si="784"/>
        <v>0</v>
      </c>
      <c r="AE6231" s="50">
        <f t="shared" si="780"/>
        <v>0</v>
      </c>
    </row>
    <row r="6232" spans="1:31">
      <c r="A6232" s="59" t="str">
        <f t="shared" si="777"/>
        <v/>
      </c>
      <c r="B6232" s="80" t="str">
        <f t="shared" si="778"/>
        <v/>
      </c>
      <c r="V6232" s="59" t="str">
        <f t="shared" si="782"/>
        <v/>
      </c>
      <c r="W6232" s="59" t="str">
        <f t="shared" si="781"/>
        <v/>
      </c>
      <c r="X6232" s="59" t="str">
        <f t="shared" si="779"/>
        <v/>
      </c>
      <c r="AC6232" s="50">
        <f t="shared" si="783"/>
        <v>0</v>
      </c>
      <c r="AD6232" s="43">
        <f t="shared" si="784"/>
        <v>0</v>
      </c>
      <c r="AE6232" s="50">
        <f t="shared" si="780"/>
        <v>0</v>
      </c>
    </row>
    <row r="6233" spans="1:31">
      <c r="A6233" s="59" t="str">
        <f t="shared" si="777"/>
        <v/>
      </c>
      <c r="B6233" s="80" t="str">
        <f t="shared" si="778"/>
        <v/>
      </c>
      <c r="V6233" s="59" t="str">
        <f t="shared" si="782"/>
        <v/>
      </c>
      <c r="W6233" s="59" t="str">
        <f t="shared" si="781"/>
        <v/>
      </c>
      <c r="X6233" s="59" t="str">
        <f t="shared" si="779"/>
        <v/>
      </c>
      <c r="AC6233" s="50">
        <f t="shared" si="783"/>
        <v>0</v>
      </c>
      <c r="AD6233" s="43">
        <f t="shared" si="784"/>
        <v>0</v>
      </c>
      <c r="AE6233" s="50">
        <f t="shared" si="780"/>
        <v>0</v>
      </c>
    </row>
    <row r="6234" spans="1:31">
      <c r="A6234" s="59" t="str">
        <f t="shared" si="777"/>
        <v/>
      </c>
      <c r="B6234" s="80" t="str">
        <f t="shared" si="778"/>
        <v/>
      </c>
      <c r="V6234" s="59" t="str">
        <f t="shared" si="782"/>
        <v/>
      </c>
      <c r="W6234" s="59" t="str">
        <f t="shared" si="781"/>
        <v/>
      </c>
      <c r="X6234" s="59" t="str">
        <f t="shared" si="779"/>
        <v/>
      </c>
      <c r="AC6234" s="50">
        <f t="shared" si="783"/>
        <v>0</v>
      </c>
      <c r="AD6234" s="43">
        <f t="shared" si="784"/>
        <v>0</v>
      </c>
      <c r="AE6234" s="50">
        <f t="shared" si="780"/>
        <v>0</v>
      </c>
    </row>
    <row r="6235" spans="1:31">
      <c r="A6235" s="59" t="str">
        <f t="shared" si="777"/>
        <v/>
      </c>
      <c r="B6235" s="80" t="str">
        <f t="shared" si="778"/>
        <v/>
      </c>
      <c r="V6235" s="59" t="str">
        <f t="shared" si="782"/>
        <v/>
      </c>
      <c r="W6235" s="59" t="str">
        <f t="shared" si="781"/>
        <v/>
      </c>
      <c r="X6235" s="59" t="str">
        <f t="shared" si="779"/>
        <v/>
      </c>
      <c r="AC6235" s="50">
        <f t="shared" si="783"/>
        <v>0</v>
      </c>
      <c r="AD6235" s="43">
        <f t="shared" si="784"/>
        <v>0</v>
      </c>
      <c r="AE6235" s="50">
        <f t="shared" si="780"/>
        <v>0</v>
      </c>
    </row>
    <row r="6236" spans="1:31">
      <c r="A6236" s="59" t="str">
        <f t="shared" si="777"/>
        <v/>
      </c>
      <c r="B6236" s="80" t="str">
        <f t="shared" si="778"/>
        <v/>
      </c>
      <c r="V6236" s="59" t="str">
        <f t="shared" si="782"/>
        <v/>
      </c>
      <c r="W6236" s="59" t="str">
        <f t="shared" si="781"/>
        <v/>
      </c>
      <c r="X6236" s="59" t="str">
        <f t="shared" si="779"/>
        <v/>
      </c>
      <c r="AC6236" s="50">
        <f t="shared" si="783"/>
        <v>0</v>
      </c>
      <c r="AD6236" s="43">
        <f t="shared" si="784"/>
        <v>0</v>
      </c>
      <c r="AE6236" s="50">
        <f t="shared" si="780"/>
        <v>0</v>
      </c>
    </row>
    <row r="6237" spans="1:31">
      <c r="A6237" s="59" t="str">
        <f t="shared" si="777"/>
        <v/>
      </c>
      <c r="B6237" s="80" t="str">
        <f t="shared" si="778"/>
        <v/>
      </c>
      <c r="V6237" s="59" t="str">
        <f t="shared" si="782"/>
        <v/>
      </c>
      <c r="W6237" s="59" t="str">
        <f t="shared" si="781"/>
        <v/>
      </c>
      <c r="X6237" s="59" t="str">
        <f t="shared" si="779"/>
        <v/>
      </c>
      <c r="AC6237" s="50">
        <f t="shared" si="783"/>
        <v>0</v>
      </c>
      <c r="AD6237" s="43">
        <f t="shared" si="784"/>
        <v>0</v>
      </c>
      <c r="AE6237" s="50">
        <f t="shared" si="780"/>
        <v>0</v>
      </c>
    </row>
    <row r="6238" spans="1:31">
      <c r="A6238" s="59" t="str">
        <f t="shared" si="777"/>
        <v/>
      </c>
      <c r="B6238" s="80" t="str">
        <f t="shared" si="778"/>
        <v/>
      </c>
      <c r="V6238" s="59" t="str">
        <f t="shared" si="782"/>
        <v/>
      </c>
      <c r="W6238" s="59" t="str">
        <f t="shared" si="781"/>
        <v/>
      </c>
      <c r="X6238" s="59" t="str">
        <f t="shared" si="779"/>
        <v/>
      </c>
      <c r="AC6238" s="50">
        <f t="shared" si="783"/>
        <v>0</v>
      </c>
      <c r="AD6238" s="43">
        <f t="shared" si="784"/>
        <v>0</v>
      </c>
      <c r="AE6238" s="50">
        <f t="shared" si="780"/>
        <v>0</v>
      </c>
    </row>
    <row r="6239" spans="1:31">
      <c r="A6239" s="59" t="str">
        <f t="shared" si="777"/>
        <v/>
      </c>
      <c r="B6239" s="80" t="str">
        <f t="shared" si="778"/>
        <v/>
      </c>
      <c r="V6239" s="59" t="str">
        <f t="shared" si="782"/>
        <v/>
      </c>
      <c r="W6239" s="59" t="str">
        <f t="shared" si="781"/>
        <v/>
      </c>
      <c r="X6239" s="59" t="str">
        <f t="shared" si="779"/>
        <v/>
      </c>
      <c r="AC6239" s="50">
        <f t="shared" si="783"/>
        <v>0</v>
      </c>
      <c r="AD6239" s="43">
        <f t="shared" si="784"/>
        <v>0</v>
      </c>
      <c r="AE6239" s="50">
        <f t="shared" si="780"/>
        <v>0</v>
      </c>
    </row>
    <row r="6240" spans="1:31">
      <c r="A6240" s="59" t="str">
        <f t="shared" si="777"/>
        <v/>
      </c>
      <c r="B6240" s="80" t="str">
        <f t="shared" si="778"/>
        <v/>
      </c>
      <c r="V6240" s="59" t="str">
        <f t="shared" si="782"/>
        <v/>
      </c>
      <c r="W6240" s="59" t="str">
        <f t="shared" si="781"/>
        <v/>
      </c>
      <c r="X6240" s="59" t="str">
        <f t="shared" si="779"/>
        <v/>
      </c>
      <c r="AC6240" s="50">
        <f t="shared" si="783"/>
        <v>0</v>
      </c>
      <c r="AD6240" s="43">
        <f t="shared" si="784"/>
        <v>0</v>
      </c>
      <c r="AE6240" s="50">
        <f t="shared" si="780"/>
        <v>0</v>
      </c>
    </row>
    <row r="6241" spans="1:31">
      <c r="A6241" s="59" t="str">
        <f t="shared" si="777"/>
        <v/>
      </c>
      <c r="B6241" s="80" t="str">
        <f t="shared" si="778"/>
        <v/>
      </c>
      <c r="V6241" s="59" t="str">
        <f t="shared" si="782"/>
        <v/>
      </c>
      <c r="W6241" s="59" t="str">
        <f t="shared" si="781"/>
        <v/>
      </c>
      <c r="X6241" s="59" t="str">
        <f t="shared" si="779"/>
        <v/>
      </c>
      <c r="AC6241" s="50">
        <f t="shared" si="783"/>
        <v>0</v>
      </c>
      <c r="AD6241" s="43">
        <f t="shared" si="784"/>
        <v>0</v>
      </c>
      <c r="AE6241" s="50">
        <f t="shared" si="780"/>
        <v>0</v>
      </c>
    </row>
    <row r="6242" spans="1:31">
      <c r="A6242" s="59" t="str">
        <f t="shared" si="777"/>
        <v/>
      </c>
      <c r="B6242" s="80" t="str">
        <f t="shared" si="778"/>
        <v/>
      </c>
      <c r="V6242" s="59" t="str">
        <f t="shared" si="782"/>
        <v/>
      </c>
      <c r="W6242" s="59" t="str">
        <f t="shared" si="781"/>
        <v/>
      </c>
      <c r="X6242" s="59" t="str">
        <f t="shared" si="779"/>
        <v/>
      </c>
      <c r="AC6242" s="50">
        <f t="shared" si="783"/>
        <v>0</v>
      </c>
      <c r="AD6242" s="43">
        <f t="shared" si="784"/>
        <v>0</v>
      </c>
      <c r="AE6242" s="50">
        <f t="shared" si="780"/>
        <v>0</v>
      </c>
    </row>
    <row r="6243" spans="1:31">
      <c r="A6243" s="59" t="str">
        <f t="shared" si="777"/>
        <v/>
      </c>
      <c r="B6243" s="80" t="str">
        <f t="shared" si="778"/>
        <v/>
      </c>
      <c r="V6243" s="59" t="str">
        <f t="shared" si="782"/>
        <v/>
      </c>
      <c r="W6243" s="59" t="str">
        <f t="shared" si="781"/>
        <v/>
      </c>
      <c r="X6243" s="59" t="str">
        <f t="shared" si="779"/>
        <v/>
      </c>
      <c r="AC6243" s="50">
        <f t="shared" si="783"/>
        <v>0</v>
      </c>
      <c r="AD6243" s="43">
        <f t="shared" si="784"/>
        <v>0</v>
      </c>
      <c r="AE6243" s="50">
        <f t="shared" si="780"/>
        <v>0</v>
      </c>
    </row>
    <row r="6244" spans="1:31">
      <c r="A6244" s="59" t="str">
        <f t="shared" si="777"/>
        <v/>
      </c>
      <c r="B6244" s="80" t="str">
        <f t="shared" si="778"/>
        <v/>
      </c>
      <c r="V6244" s="59" t="str">
        <f t="shared" si="782"/>
        <v/>
      </c>
      <c r="W6244" s="59" t="str">
        <f t="shared" si="781"/>
        <v/>
      </c>
      <c r="X6244" s="59" t="str">
        <f t="shared" si="779"/>
        <v/>
      </c>
      <c r="AC6244" s="50">
        <f t="shared" si="783"/>
        <v>0</v>
      </c>
      <c r="AD6244" s="43">
        <f t="shared" si="784"/>
        <v>0</v>
      </c>
      <c r="AE6244" s="50">
        <f t="shared" si="780"/>
        <v>0</v>
      </c>
    </row>
    <row r="6245" spans="1:31">
      <c r="A6245" s="59" t="str">
        <f t="shared" si="777"/>
        <v/>
      </c>
      <c r="B6245" s="80" t="str">
        <f t="shared" si="778"/>
        <v/>
      </c>
      <c r="V6245" s="59" t="str">
        <f t="shared" si="782"/>
        <v/>
      </c>
      <c r="W6245" s="59" t="str">
        <f t="shared" si="781"/>
        <v/>
      </c>
      <c r="X6245" s="59" t="str">
        <f t="shared" si="779"/>
        <v/>
      </c>
      <c r="AC6245" s="50">
        <f t="shared" si="783"/>
        <v>0</v>
      </c>
      <c r="AD6245" s="43">
        <f t="shared" si="784"/>
        <v>0</v>
      </c>
      <c r="AE6245" s="50">
        <f t="shared" si="780"/>
        <v>0</v>
      </c>
    </row>
    <row r="6246" spans="1:31">
      <c r="A6246" s="59" t="str">
        <f t="shared" si="777"/>
        <v/>
      </c>
      <c r="B6246" s="80" t="str">
        <f t="shared" si="778"/>
        <v/>
      </c>
      <c r="V6246" s="59" t="str">
        <f t="shared" si="782"/>
        <v/>
      </c>
      <c r="W6246" s="59" t="str">
        <f t="shared" si="781"/>
        <v/>
      </c>
      <c r="X6246" s="59" t="str">
        <f t="shared" si="779"/>
        <v/>
      </c>
      <c r="AC6246" s="50">
        <f t="shared" si="783"/>
        <v>0</v>
      </c>
      <c r="AD6246" s="43">
        <f t="shared" si="784"/>
        <v>0</v>
      </c>
      <c r="AE6246" s="50">
        <f t="shared" si="780"/>
        <v>0</v>
      </c>
    </row>
    <row r="6247" spans="1:31">
      <c r="A6247" s="59" t="str">
        <f t="shared" si="777"/>
        <v/>
      </c>
      <c r="B6247" s="80" t="str">
        <f t="shared" si="778"/>
        <v/>
      </c>
      <c r="V6247" s="59" t="str">
        <f t="shared" si="782"/>
        <v/>
      </c>
      <c r="W6247" s="59" t="str">
        <f t="shared" si="781"/>
        <v/>
      </c>
      <c r="X6247" s="59" t="str">
        <f t="shared" si="779"/>
        <v/>
      </c>
      <c r="AC6247" s="50">
        <f t="shared" si="783"/>
        <v>0</v>
      </c>
      <c r="AD6247" s="43">
        <f t="shared" si="784"/>
        <v>0</v>
      </c>
      <c r="AE6247" s="50">
        <f t="shared" si="780"/>
        <v>0</v>
      </c>
    </row>
    <row r="6248" spans="1:31">
      <c r="A6248" s="59" t="str">
        <f t="shared" si="777"/>
        <v/>
      </c>
      <c r="B6248" s="80" t="str">
        <f t="shared" si="778"/>
        <v/>
      </c>
      <c r="V6248" s="59" t="str">
        <f t="shared" si="782"/>
        <v/>
      </c>
      <c r="W6248" s="59" t="str">
        <f t="shared" si="781"/>
        <v/>
      </c>
      <c r="X6248" s="59" t="str">
        <f t="shared" si="779"/>
        <v/>
      </c>
      <c r="AC6248" s="50">
        <f t="shared" si="783"/>
        <v>0</v>
      </c>
      <c r="AD6248" s="43">
        <f t="shared" si="784"/>
        <v>0</v>
      </c>
      <c r="AE6248" s="50">
        <f t="shared" si="780"/>
        <v>0</v>
      </c>
    </row>
    <row r="6249" spans="1:31">
      <c r="A6249" s="59" t="str">
        <f t="shared" si="777"/>
        <v/>
      </c>
      <c r="B6249" s="80" t="str">
        <f t="shared" si="778"/>
        <v/>
      </c>
      <c r="V6249" s="59" t="str">
        <f t="shared" si="782"/>
        <v/>
      </c>
      <c r="W6249" s="59" t="str">
        <f t="shared" si="781"/>
        <v/>
      </c>
      <c r="X6249" s="59" t="str">
        <f t="shared" si="779"/>
        <v/>
      </c>
      <c r="AC6249" s="50">
        <f t="shared" si="783"/>
        <v>0</v>
      </c>
      <c r="AD6249" s="43">
        <f t="shared" si="784"/>
        <v>0</v>
      </c>
      <c r="AE6249" s="50">
        <f t="shared" si="780"/>
        <v>0</v>
      </c>
    </row>
    <row r="6250" spans="1:31">
      <c r="A6250" s="59" t="str">
        <f t="shared" si="777"/>
        <v/>
      </c>
      <c r="B6250" s="80" t="str">
        <f t="shared" si="778"/>
        <v/>
      </c>
      <c r="V6250" s="59" t="str">
        <f t="shared" si="782"/>
        <v/>
      </c>
      <c r="W6250" s="59" t="str">
        <f t="shared" si="781"/>
        <v/>
      </c>
      <c r="X6250" s="59" t="str">
        <f t="shared" si="779"/>
        <v/>
      </c>
      <c r="AC6250" s="50">
        <f t="shared" si="783"/>
        <v>0</v>
      </c>
      <c r="AD6250" s="43">
        <f t="shared" si="784"/>
        <v>0</v>
      </c>
      <c r="AE6250" s="50">
        <f t="shared" si="780"/>
        <v>0</v>
      </c>
    </row>
    <row r="6251" spans="1:31">
      <c r="A6251" s="59" t="str">
        <f t="shared" si="777"/>
        <v/>
      </c>
      <c r="B6251" s="80" t="str">
        <f t="shared" si="778"/>
        <v/>
      </c>
      <c r="V6251" s="59" t="str">
        <f t="shared" si="782"/>
        <v/>
      </c>
      <c r="W6251" s="59" t="str">
        <f t="shared" si="781"/>
        <v/>
      </c>
      <c r="X6251" s="59" t="str">
        <f t="shared" si="779"/>
        <v/>
      </c>
      <c r="AC6251" s="50">
        <f t="shared" si="783"/>
        <v>0</v>
      </c>
      <c r="AD6251" s="43">
        <f t="shared" si="784"/>
        <v>0</v>
      </c>
      <c r="AE6251" s="50">
        <f t="shared" si="780"/>
        <v>0</v>
      </c>
    </row>
    <row r="6252" spans="1:31">
      <c r="A6252" s="59" t="str">
        <f t="shared" si="777"/>
        <v/>
      </c>
      <c r="B6252" s="80" t="str">
        <f t="shared" si="778"/>
        <v/>
      </c>
      <c r="V6252" s="59" t="str">
        <f t="shared" si="782"/>
        <v/>
      </c>
      <c r="W6252" s="59" t="str">
        <f t="shared" si="781"/>
        <v/>
      </c>
      <c r="X6252" s="59" t="str">
        <f t="shared" si="779"/>
        <v/>
      </c>
      <c r="AC6252" s="50">
        <f t="shared" si="783"/>
        <v>0</v>
      </c>
      <c r="AD6252" s="43">
        <f t="shared" si="784"/>
        <v>0</v>
      </c>
      <c r="AE6252" s="50">
        <f t="shared" si="780"/>
        <v>0</v>
      </c>
    </row>
    <row r="6253" spans="1:31">
      <c r="A6253" s="59" t="str">
        <f t="shared" si="777"/>
        <v/>
      </c>
      <c r="B6253" s="80" t="str">
        <f t="shared" si="778"/>
        <v/>
      </c>
      <c r="V6253" s="59" t="str">
        <f t="shared" si="782"/>
        <v/>
      </c>
      <c r="W6253" s="59" t="str">
        <f t="shared" si="781"/>
        <v/>
      </c>
      <c r="X6253" s="59" t="str">
        <f t="shared" si="779"/>
        <v/>
      </c>
      <c r="AC6253" s="50">
        <f t="shared" si="783"/>
        <v>0</v>
      </c>
      <c r="AD6253" s="43">
        <f t="shared" si="784"/>
        <v>0</v>
      </c>
      <c r="AE6253" s="50">
        <f t="shared" si="780"/>
        <v>0</v>
      </c>
    </row>
    <row r="6254" spans="1:31">
      <c r="A6254" s="59" t="str">
        <f t="shared" si="777"/>
        <v/>
      </c>
      <c r="B6254" s="80" t="str">
        <f t="shared" si="778"/>
        <v/>
      </c>
      <c r="V6254" s="59" t="str">
        <f t="shared" si="782"/>
        <v/>
      </c>
      <c r="W6254" s="59" t="str">
        <f t="shared" si="781"/>
        <v/>
      </c>
      <c r="X6254" s="59" t="str">
        <f t="shared" si="779"/>
        <v/>
      </c>
      <c r="AC6254" s="50">
        <f t="shared" si="783"/>
        <v>0</v>
      </c>
      <c r="AD6254" s="43">
        <f t="shared" si="784"/>
        <v>0</v>
      </c>
      <c r="AE6254" s="50">
        <f t="shared" si="780"/>
        <v>0</v>
      </c>
    </row>
    <row r="6255" spans="1:31">
      <c r="A6255" s="59" t="str">
        <f t="shared" si="777"/>
        <v/>
      </c>
      <c r="B6255" s="80" t="str">
        <f t="shared" si="778"/>
        <v/>
      </c>
      <c r="V6255" s="59" t="str">
        <f t="shared" si="782"/>
        <v/>
      </c>
      <c r="W6255" s="59" t="str">
        <f t="shared" si="781"/>
        <v/>
      </c>
      <c r="X6255" s="59" t="str">
        <f t="shared" si="779"/>
        <v/>
      </c>
      <c r="AC6255" s="50">
        <f t="shared" si="783"/>
        <v>0</v>
      </c>
      <c r="AD6255" s="43">
        <f t="shared" si="784"/>
        <v>0</v>
      </c>
      <c r="AE6255" s="50">
        <f t="shared" si="780"/>
        <v>0</v>
      </c>
    </row>
    <row r="6256" spans="1:31">
      <c r="A6256" s="59" t="str">
        <f t="shared" si="777"/>
        <v/>
      </c>
      <c r="B6256" s="80" t="str">
        <f t="shared" si="778"/>
        <v/>
      </c>
      <c r="V6256" s="59" t="str">
        <f t="shared" si="782"/>
        <v/>
      </c>
      <c r="W6256" s="59" t="str">
        <f t="shared" si="781"/>
        <v/>
      </c>
      <c r="X6256" s="59" t="str">
        <f t="shared" si="779"/>
        <v/>
      </c>
      <c r="AC6256" s="50">
        <f t="shared" si="783"/>
        <v>0</v>
      </c>
      <c r="AD6256" s="43">
        <f t="shared" si="784"/>
        <v>0</v>
      </c>
      <c r="AE6256" s="50">
        <f t="shared" si="780"/>
        <v>0</v>
      </c>
    </row>
    <row r="6257" spans="1:31">
      <c r="A6257" s="59" t="str">
        <f t="shared" ref="A6257:A6320" si="785">IF(G6257&amp;Q6257&lt;&gt;"",W6257&amp;Q6257,"")</f>
        <v/>
      </c>
      <c r="B6257" s="80" t="str">
        <f t="shared" ref="B6257:B6320" si="786">IF(C6257&lt;&gt;"",LEFT(C6257,9),"")</f>
        <v/>
      </c>
      <c r="V6257" s="59" t="str">
        <f t="shared" si="782"/>
        <v/>
      </c>
      <c r="W6257" s="59" t="str">
        <f t="shared" si="781"/>
        <v/>
      </c>
      <c r="X6257" s="59" t="str">
        <f t="shared" ref="X6257:X6320" si="787">IF(A6257&lt;&gt;"",IFERROR(IF(FIND(" ",G6257)&gt;=1,MID(G6257,FIND(" ",G6257)+1,LEN(G6257)),""),""),"")</f>
        <v/>
      </c>
      <c r="AC6257" s="50">
        <f t="shared" si="783"/>
        <v>0</v>
      </c>
      <c r="AD6257" s="43">
        <f t="shared" si="784"/>
        <v>0</v>
      </c>
      <c r="AE6257" s="50">
        <f t="shared" ref="AE6257:AE6320" si="788">VALUE(RIGHT("00"&amp;AC6257,2)&amp;RIGHT("000"&amp;AD6257,3))</f>
        <v>0</v>
      </c>
    </row>
    <row r="6258" spans="1:31">
      <c r="A6258" s="59" t="str">
        <f t="shared" si="785"/>
        <v/>
      </c>
      <c r="B6258" s="80" t="str">
        <f t="shared" si="786"/>
        <v/>
      </c>
      <c r="V6258" s="59" t="str">
        <f t="shared" si="782"/>
        <v/>
      </c>
      <c r="W6258" s="59" t="str">
        <f t="shared" si="781"/>
        <v/>
      </c>
      <c r="X6258" s="59" t="str">
        <f t="shared" si="787"/>
        <v/>
      </c>
      <c r="AC6258" s="50">
        <f t="shared" si="783"/>
        <v>0</v>
      </c>
      <c r="AD6258" s="43">
        <f t="shared" si="784"/>
        <v>0</v>
      </c>
      <c r="AE6258" s="50">
        <f t="shared" si="788"/>
        <v>0</v>
      </c>
    </row>
    <row r="6259" spans="1:31">
      <c r="A6259" s="59" t="str">
        <f t="shared" si="785"/>
        <v/>
      </c>
      <c r="B6259" s="80" t="str">
        <f t="shared" si="786"/>
        <v/>
      </c>
      <c r="V6259" s="59" t="str">
        <f t="shared" si="782"/>
        <v/>
      </c>
      <c r="W6259" s="59" t="str">
        <f t="shared" si="781"/>
        <v/>
      </c>
      <c r="X6259" s="59" t="str">
        <f t="shared" si="787"/>
        <v/>
      </c>
      <c r="AC6259" s="50">
        <f t="shared" si="783"/>
        <v>0</v>
      </c>
      <c r="AD6259" s="43">
        <f t="shared" si="784"/>
        <v>0</v>
      </c>
      <c r="AE6259" s="50">
        <f t="shared" si="788"/>
        <v>0</v>
      </c>
    </row>
    <row r="6260" spans="1:31">
      <c r="A6260" s="59" t="str">
        <f t="shared" si="785"/>
        <v/>
      </c>
      <c r="B6260" s="80" t="str">
        <f t="shared" si="786"/>
        <v/>
      </c>
      <c r="V6260" s="59" t="str">
        <f t="shared" si="782"/>
        <v/>
      </c>
      <c r="W6260" s="59" t="str">
        <f t="shared" si="781"/>
        <v/>
      </c>
      <c r="X6260" s="59" t="str">
        <f t="shared" si="787"/>
        <v/>
      </c>
      <c r="AC6260" s="50">
        <f t="shared" si="783"/>
        <v>0</v>
      </c>
      <c r="AD6260" s="43">
        <f t="shared" si="784"/>
        <v>0</v>
      </c>
      <c r="AE6260" s="50">
        <f t="shared" si="788"/>
        <v>0</v>
      </c>
    </row>
    <row r="6261" spans="1:31">
      <c r="A6261" s="59" t="str">
        <f t="shared" si="785"/>
        <v/>
      </c>
      <c r="B6261" s="80" t="str">
        <f t="shared" si="786"/>
        <v/>
      </c>
      <c r="V6261" s="59" t="str">
        <f t="shared" si="782"/>
        <v/>
      </c>
      <c r="W6261" s="59" t="str">
        <f t="shared" si="781"/>
        <v/>
      </c>
      <c r="X6261" s="59" t="str">
        <f t="shared" si="787"/>
        <v/>
      </c>
      <c r="AC6261" s="50">
        <f t="shared" si="783"/>
        <v>0</v>
      </c>
      <c r="AD6261" s="43">
        <f t="shared" si="784"/>
        <v>0</v>
      </c>
      <c r="AE6261" s="50">
        <f t="shared" si="788"/>
        <v>0</v>
      </c>
    </row>
    <row r="6262" spans="1:31">
      <c r="A6262" s="59" t="str">
        <f t="shared" si="785"/>
        <v/>
      </c>
      <c r="B6262" s="80" t="str">
        <f t="shared" si="786"/>
        <v/>
      </c>
      <c r="V6262" s="59" t="str">
        <f t="shared" si="782"/>
        <v/>
      </c>
      <c r="W6262" s="59" t="str">
        <f t="shared" si="781"/>
        <v/>
      </c>
      <c r="X6262" s="59" t="str">
        <f t="shared" si="787"/>
        <v/>
      </c>
      <c r="AC6262" s="50">
        <f t="shared" si="783"/>
        <v>0</v>
      </c>
      <c r="AD6262" s="43">
        <f t="shared" si="784"/>
        <v>0</v>
      </c>
      <c r="AE6262" s="50">
        <f t="shared" si="788"/>
        <v>0</v>
      </c>
    </row>
    <row r="6263" spans="1:31">
      <c r="A6263" s="59" t="str">
        <f t="shared" si="785"/>
        <v/>
      </c>
      <c r="B6263" s="80" t="str">
        <f t="shared" si="786"/>
        <v/>
      </c>
      <c r="V6263" s="59" t="str">
        <f t="shared" si="782"/>
        <v/>
      </c>
      <c r="W6263" s="59" t="str">
        <f t="shared" si="781"/>
        <v/>
      </c>
      <c r="X6263" s="59" t="str">
        <f t="shared" si="787"/>
        <v/>
      </c>
      <c r="AC6263" s="50">
        <f t="shared" si="783"/>
        <v>0</v>
      </c>
      <c r="AD6263" s="43">
        <f t="shared" si="784"/>
        <v>0</v>
      </c>
      <c r="AE6263" s="50">
        <f t="shared" si="788"/>
        <v>0</v>
      </c>
    </row>
    <row r="6264" spans="1:31">
      <c r="A6264" s="59" t="str">
        <f t="shared" si="785"/>
        <v/>
      </c>
      <c r="B6264" s="80" t="str">
        <f t="shared" si="786"/>
        <v/>
      </c>
      <c r="V6264" s="59" t="str">
        <f t="shared" si="782"/>
        <v/>
      </c>
      <c r="W6264" s="59" t="str">
        <f t="shared" si="781"/>
        <v/>
      </c>
      <c r="X6264" s="59" t="str">
        <f t="shared" si="787"/>
        <v/>
      </c>
      <c r="AC6264" s="50">
        <f t="shared" si="783"/>
        <v>0</v>
      </c>
      <c r="AD6264" s="43">
        <f t="shared" si="784"/>
        <v>0</v>
      </c>
      <c r="AE6264" s="50">
        <f t="shared" si="788"/>
        <v>0</v>
      </c>
    </row>
    <row r="6265" spans="1:31">
      <c r="A6265" s="59" t="str">
        <f t="shared" si="785"/>
        <v/>
      </c>
      <c r="B6265" s="80" t="str">
        <f t="shared" si="786"/>
        <v/>
      </c>
      <c r="V6265" s="59" t="str">
        <f t="shared" si="782"/>
        <v/>
      </c>
      <c r="W6265" s="59" t="str">
        <f t="shared" si="781"/>
        <v/>
      </c>
      <c r="X6265" s="59" t="str">
        <f t="shared" si="787"/>
        <v/>
      </c>
      <c r="AC6265" s="50">
        <f t="shared" si="783"/>
        <v>0</v>
      </c>
      <c r="AD6265" s="43">
        <f t="shared" si="784"/>
        <v>0</v>
      </c>
      <c r="AE6265" s="50">
        <f t="shared" si="788"/>
        <v>0</v>
      </c>
    </row>
    <row r="6266" spans="1:31">
      <c r="A6266" s="59" t="str">
        <f t="shared" si="785"/>
        <v/>
      </c>
      <c r="B6266" s="80" t="str">
        <f t="shared" si="786"/>
        <v/>
      </c>
      <c r="V6266" s="59" t="str">
        <f t="shared" si="782"/>
        <v/>
      </c>
      <c r="W6266" s="59" t="str">
        <f t="shared" si="781"/>
        <v/>
      </c>
      <c r="X6266" s="59" t="str">
        <f t="shared" si="787"/>
        <v/>
      </c>
      <c r="AC6266" s="50">
        <f t="shared" si="783"/>
        <v>0</v>
      </c>
      <c r="AD6266" s="43">
        <f t="shared" si="784"/>
        <v>0</v>
      </c>
      <c r="AE6266" s="50">
        <f t="shared" si="788"/>
        <v>0</v>
      </c>
    </row>
    <row r="6267" spans="1:31">
      <c r="A6267" s="59" t="str">
        <f t="shared" si="785"/>
        <v/>
      </c>
      <c r="B6267" s="80" t="str">
        <f t="shared" si="786"/>
        <v/>
      </c>
      <c r="V6267" s="59" t="str">
        <f t="shared" si="782"/>
        <v/>
      </c>
      <c r="W6267" s="59" t="str">
        <f t="shared" si="781"/>
        <v/>
      </c>
      <c r="X6267" s="59" t="str">
        <f t="shared" si="787"/>
        <v/>
      </c>
      <c r="AC6267" s="50">
        <f t="shared" si="783"/>
        <v>0</v>
      </c>
      <c r="AD6267" s="43">
        <f t="shared" si="784"/>
        <v>0</v>
      </c>
      <c r="AE6267" s="50">
        <f t="shared" si="788"/>
        <v>0</v>
      </c>
    </row>
    <row r="6268" spans="1:31">
      <c r="A6268" s="59" t="str">
        <f t="shared" si="785"/>
        <v/>
      </c>
      <c r="B6268" s="80" t="str">
        <f t="shared" si="786"/>
        <v/>
      </c>
      <c r="V6268" s="59" t="str">
        <f t="shared" si="782"/>
        <v/>
      </c>
      <c r="W6268" s="59" t="str">
        <f t="shared" si="781"/>
        <v/>
      </c>
      <c r="X6268" s="59" t="str">
        <f t="shared" si="787"/>
        <v/>
      </c>
      <c r="AC6268" s="50">
        <f t="shared" si="783"/>
        <v>0</v>
      </c>
      <c r="AD6268" s="43">
        <f t="shared" si="784"/>
        <v>0</v>
      </c>
      <c r="AE6268" s="50">
        <f t="shared" si="788"/>
        <v>0</v>
      </c>
    </row>
    <row r="6269" spans="1:31">
      <c r="A6269" s="59" t="str">
        <f t="shared" si="785"/>
        <v/>
      </c>
      <c r="B6269" s="80" t="str">
        <f t="shared" si="786"/>
        <v/>
      </c>
      <c r="V6269" s="59" t="str">
        <f t="shared" si="782"/>
        <v/>
      </c>
      <c r="W6269" s="59" t="str">
        <f t="shared" si="781"/>
        <v/>
      </c>
      <c r="X6269" s="59" t="str">
        <f t="shared" si="787"/>
        <v/>
      </c>
      <c r="AC6269" s="50">
        <f t="shared" si="783"/>
        <v>0</v>
      </c>
      <c r="AD6269" s="43">
        <f t="shared" si="784"/>
        <v>0</v>
      </c>
      <c r="AE6269" s="50">
        <f t="shared" si="788"/>
        <v>0</v>
      </c>
    </row>
    <row r="6270" spans="1:31">
      <c r="A6270" s="59" t="str">
        <f t="shared" si="785"/>
        <v/>
      </c>
      <c r="B6270" s="80" t="str">
        <f t="shared" si="786"/>
        <v/>
      </c>
      <c r="V6270" s="59" t="str">
        <f t="shared" si="782"/>
        <v/>
      </c>
      <c r="W6270" s="59" t="str">
        <f t="shared" si="781"/>
        <v/>
      </c>
      <c r="X6270" s="59" t="str">
        <f t="shared" si="787"/>
        <v/>
      </c>
      <c r="AC6270" s="50">
        <f t="shared" si="783"/>
        <v>0</v>
      </c>
      <c r="AD6270" s="43">
        <f t="shared" si="784"/>
        <v>0</v>
      </c>
      <c r="AE6270" s="50">
        <f t="shared" si="788"/>
        <v>0</v>
      </c>
    </row>
    <row r="6271" spans="1:31">
      <c r="A6271" s="59" t="str">
        <f t="shared" si="785"/>
        <v/>
      </c>
      <c r="B6271" s="80" t="str">
        <f t="shared" si="786"/>
        <v/>
      </c>
      <c r="V6271" s="59" t="str">
        <f t="shared" si="782"/>
        <v/>
      </c>
      <c r="W6271" s="59" t="str">
        <f t="shared" si="781"/>
        <v/>
      </c>
      <c r="X6271" s="59" t="str">
        <f t="shared" si="787"/>
        <v/>
      </c>
      <c r="AC6271" s="50">
        <f t="shared" si="783"/>
        <v>0</v>
      </c>
      <c r="AD6271" s="43">
        <f t="shared" si="784"/>
        <v>0</v>
      </c>
      <c r="AE6271" s="50">
        <f t="shared" si="788"/>
        <v>0</v>
      </c>
    </row>
    <row r="6272" spans="1:31">
      <c r="A6272" s="59" t="str">
        <f t="shared" si="785"/>
        <v/>
      </c>
      <c r="B6272" s="80" t="str">
        <f t="shared" si="786"/>
        <v/>
      </c>
      <c r="V6272" s="59" t="str">
        <f t="shared" si="782"/>
        <v/>
      </c>
      <c r="W6272" s="59" t="str">
        <f t="shared" si="781"/>
        <v/>
      </c>
      <c r="X6272" s="59" t="str">
        <f t="shared" si="787"/>
        <v/>
      </c>
      <c r="AC6272" s="50">
        <f t="shared" si="783"/>
        <v>0</v>
      </c>
      <c r="AD6272" s="43">
        <f t="shared" si="784"/>
        <v>0</v>
      </c>
      <c r="AE6272" s="50">
        <f t="shared" si="788"/>
        <v>0</v>
      </c>
    </row>
    <row r="6273" spans="1:31">
      <c r="A6273" s="59" t="str">
        <f t="shared" si="785"/>
        <v/>
      </c>
      <c r="B6273" s="80" t="str">
        <f t="shared" si="786"/>
        <v/>
      </c>
      <c r="V6273" s="59" t="str">
        <f t="shared" si="782"/>
        <v/>
      </c>
      <c r="W6273" s="59" t="str">
        <f t="shared" si="781"/>
        <v/>
      </c>
      <c r="X6273" s="59" t="str">
        <f t="shared" si="787"/>
        <v/>
      </c>
      <c r="AC6273" s="50">
        <f t="shared" si="783"/>
        <v>0</v>
      </c>
      <c r="AD6273" s="43">
        <f t="shared" si="784"/>
        <v>0</v>
      </c>
      <c r="AE6273" s="50">
        <f t="shared" si="788"/>
        <v>0</v>
      </c>
    </row>
    <row r="6274" spans="1:31">
      <c r="A6274" s="59" t="str">
        <f t="shared" si="785"/>
        <v/>
      </c>
      <c r="B6274" s="80" t="str">
        <f t="shared" si="786"/>
        <v/>
      </c>
      <c r="V6274" s="59" t="str">
        <f t="shared" si="782"/>
        <v/>
      </c>
      <c r="W6274" s="59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59" t="str">
        <f t="shared" si="787"/>
        <v/>
      </c>
      <c r="AC6274" s="50">
        <f t="shared" si="783"/>
        <v>0</v>
      </c>
      <c r="AD6274" s="43">
        <f t="shared" si="784"/>
        <v>0</v>
      </c>
      <c r="AE6274" s="50">
        <f t="shared" si="788"/>
        <v>0</v>
      </c>
    </row>
    <row r="6275" spans="1:31">
      <c r="A6275" s="59" t="str">
        <f t="shared" si="785"/>
        <v/>
      </c>
      <c r="B6275" s="80" t="str">
        <f t="shared" si="786"/>
        <v/>
      </c>
      <c r="V6275" s="59" t="str">
        <f t="shared" ref="V6275:V6338" si="790">W6275&amp;H6275</f>
        <v/>
      </c>
      <c r="W6275" s="59" t="str">
        <f t="shared" si="789"/>
        <v/>
      </c>
      <c r="X6275" s="59" t="str">
        <f t="shared" si="787"/>
        <v/>
      </c>
      <c r="AC6275" s="50">
        <f t="shared" ref="AC6275:AC6338" si="791">IFERROR(VALUE(MID($C6275,1,2)),0)</f>
        <v>0</v>
      </c>
      <c r="AD6275" s="43">
        <f t="shared" ref="AD6275:AD6338" si="792">IFERROR(VALUE(MID($C6275,4,3)),0)</f>
        <v>0</v>
      </c>
      <c r="AE6275" s="50">
        <f t="shared" si="788"/>
        <v>0</v>
      </c>
    </row>
    <row r="6276" spans="1:31">
      <c r="A6276" s="59" t="str">
        <f t="shared" si="785"/>
        <v/>
      </c>
      <c r="B6276" s="80" t="str">
        <f t="shared" si="786"/>
        <v/>
      </c>
      <c r="V6276" s="59" t="str">
        <f t="shared" si="790"/>
        <v/>
      </c>
      <c r="W6276" s="59" t="str">
        <f t="shared" si="789"/>
        <v/>
      </c>
      <c r="X6276" s="59" t="str">
        <f t="shared" si="787"/>
        <v/>
      </c>
      <c r="AC6276" s="50">
        <f t="shared" si="791"/>
        <v>0</v>
      </c>
      <c r="AD6276" s="43">
        <f t="shared" si="792"/>
        <v>0</v>
      </c>
      <c r="AE6276" s="50">
        <f t="shared" si="788"/>
        <v>0</v>
      </c>
    </row>
    <row r="6277" spans="1:31">
      <c r="A6277" s="59" t="str">
        <f t="shared" si="785"/>
        <v/>
      </c>
      <c r="B6277" s="80" t="str">
        <f t="shared" si="786"/>
        <v/>
      </c>
      <c r="V6277" s="59" t="str">
        <f t="shared" si="790"/>
        <v/>
      </c>
      <c r="W6277" s="59" t="str">
        <f t="shared" si="789"/>
        <v/>
      </c>
      <c r="X6277" s="59" t="str">
        <f t="shared" si="787"/>
        <v/>
      </c>
      <c r="AC6277" s="50">
        <f t="shared" si="791"/>
        <v>0</v>
      </c>
      <c r="AD6277" s="43">
        <f t="shared" si="792"/>
        <v>0</v>
      </c>
      <c r="AE6277" s="50">
        <f t="shared" si="788"/>
        <v>0</v>
      </c>
    </row>
    <row r="6278" spans="1:31">
      <c r="A6278" s="59" t="str">
        <f t="shared" si="785"/>
        <v/>
      </c>
      <c r="B6278" s="80" t="str">
        <f t="shared" si="786"/>
        <v/>
      </c>
      <c r="V6278" s="59" t="str">
        <f t="shared" si="790"/>
        <v/>
      </c>
      <c r="W6278" s="59" t="str">
        <f t="shared" si="789"/>
        <v/>
      </c>
      <c r="X6278" s="59" t="str">
        <f t="shared" si="787"/>
        <v/>
      </c>
      <c r="AC6278" s="50">
        <f t="shared" si="791"/>
        <v>0</v>
      </c>
      <c r="AD6278" s="43">
        <f t="shared" si="792"/>
        <v>0</v>
      </c>
      <c r="AE6278" s="50">
        <f t="shared" si="788"/>
        <v>0</v>
      </c>
    </row>
    <row r="6279" spans="1:31">
      <c r="A6279" s="59" t="str">
        <f t="shared" si="785"/>
        <v/>
      </c>
      <c r="B6279" s="80" t="str">
        <f t="shared" si="786"/>
        <v/>
      </c>
      <c r="V6279" s="59" t="str">
        <f t="shared" si="790"/>
        <v/>
      </c>
      <c r="W6279" s="59" t="str">
        <f t="shared" si="789"/>
        <v/>
      </c>
      <c r="X6279" s="59" t="str">
        <f t="shared" si="787"/>
        <v/>
      </c>
      <c r="AC6279" s="50">
        <f t="shared" si="791"/>
        <v>0</v>
      </c>
      <c r="AD6279" s="43">
        <f t="shared" si="792"/>
        <v>0</v>
      </c>
      <c r="AE6279" s="50">
        <f t="shared" si="788"/>
        <v>0</v>
      </c>
    </row>
    <row r="6280" spans="1:31">
      <c r="A6280" s="59" t="str">
        <f t="shared" si="785"/>
        <v/>
      </c>
      <c r="B6280" s="80" t="str">
        <f t="shared" si="786"/>
        <v/>
      </c>
      <c r="V6280" s="59" t="str">
        <f t="shared" si="790"/>
        <v/>
      </c>
      <c r="W6280" s="59" t="str">
        <f t="shared" si="789"/>
        <v/>
      </c>
      <c r="X6280" s="59" t="str">
        <f t="shared" si="787"/>
        <v/>
      </c>
      <c r="AC6280" s="50">
        <f t="shared" si="791"/>
        <v>0</v>
      </c>
      <c r="AD6280" s="43">
        <f t="shared" si="792"/>
        <v>0</v>
      </c>
      <c r="AE6280" s="50">
        <f t="shared" si="788"/>
        <v>0</v>
      </c>
    </row>
    <row r="6281" spans="1:31">
      <c r="A6281" s="59" t="str">
        <f t="shared" si="785"/>
        <v/>
      </c>
      <c r="B6281" s="80" t="str">
        <f t="shared" si="786"/>
        <v/>
      </c>
      <c r="V6281" s="59" t="str">
        <f t="shared" si="790"/>
        <v/>
      </c>
      <c r="W6281" s="59" t="str">
        <f t="shared" si="789"/>
        <v/>
      </c>
      <c r="X6281" s="59" t="str">
        <f t="shared" si="787"/>
        <v/>
      </c>
      <c r="AC6281" s="50">
        <f t="shared" si="791"/>
        <v>0</v>
      </c>
      <c r="AD6281" s="43">
        <f t="shared" si="792"/>
        <v>0</v>
      </c>
      <c r="AE6281" s="50">
        <f t="shared" si="788"/>
        <v>0</v>
      </c>
    </row>
    <row r="6282" spans="1:31">
      <c r="A6282" s="59" t="str">
        <f t="shared" si="785"/>
        <v/>
      </c>
      <c r="B6282" s="80" t="str">
        <f t="shared" si="786"/>
        <v/>
      </c>
      <c r="V6282" s="59" t="str">
        <f t="shared" si="790"/>
        <v/>
      </c>
      <c r="W6282" s="59" t="str">
        <f t="shared" si="789"/>
        <v/>
      </c>
      <c r="X6282" s="59" t="str">
        <f t="shared" si="787"/>
        <v/>
      </c>
      <c r="AC6282" s="50">
        <f t="shared" si="791"/>
        <v>0</v>
      </c>
      <c r="AD6282" s="43">
        <f t="shared" si="792"/>
        <v>0</v>
      </c>
      <c r="AE6282" s="50">
        <f t="shared" si="788"/>
        <v>0</v>
      </c>
    </row>
    <row r="6283" spans="1:31">
      <c r="A6283" s="59" t="str">
        <f t="shared" si="785"/>
        <v/>
      </c>
      <c r="B6283" s="80" t="str">
        <f t="shared" si="786"/>
        <v/>
      </c>
      <c r="V6283" s="59" t="str">
        <f t="shared" si="790"/>
        <v/>
      </c>
      <c r="W6283" s="59" t="str">
        <f t="shared" si="789"/>
        <v/>
      </c>
      <c r="X6283" s="59" t="str">
        <f t="shared" si="787"/>
        <v/>
      </c>
      <c r="AC6283" s="50">
        <f t="shared" si="791"/>
        <v>0</v>
      </c>
      <c r="AD6283" s="43">
        <f t="shared" si="792"/>
        <v>0</v>
      </c>
      <c r="AE6283" s="50">
        <f t="shared" si="788"/>
        <v>0</v>
      </c>
    </row>
    <row r="6284" spans="1:31">
      <c r="A6284" s="59" t="str">
        <f t="shared" si="785"/>
        <v/>
      </c>
      <c r="B6284" s="80" t="str">
        <f t="shared" si="786"/>
        <v/>
      </c>
      <c r="V6284" s="59" t="str">
        <f t="shared" si="790"/>
        <v/>
      </c>
      <c r="W6284" s="59" t="str">
        <f t="shared" si="789"/>
        <v/>
      </c>
      <c r="X6284" s="59" t="str">
        <f t="shared" si="787"/>
        <v/>
      </c>
      <c r="AC6284" s="50">
        <f t="shared" si="791"/>
        <v>0</v>
      </c>
      <c r="AD6284" s="43">
        <f t="shared" si="792"/>
        <v>0</v>
      </c>
      <c r="AE6284" s="50">
        <f t="shared" si="788"/>
        <v>0</v>
      </c>
    </row>
    <row r="6285" spans="1:31">
      <c r="A6285" s="59" t="str">
        <f t="shared" si="785"/>
        <v/>
      </c>
      <c r="B6285" s="80" t="str">
        <f t="shared" si="786"/>
        <v/>
      </c>
      <c r="V6285" s="59" t="str">
        <f t="shared" si="790"/>
        <v/>
      </c>
      <c r="W6285" s="59" t="str">
        <f t="shared" si="789"/>
        <v/>
      </c>
      <c r="X6285" s="59" t="str">
        <f t="shared" si="787"/>
        <v/>
      </c>
      <c r="AC6285" s="50">
        <f t="shared" si="791"/>
        <v>0</v>
      </c>
      <c r="AD6285" s="43">
        <f t="shared" si="792"/>
        <v>0</v>
      </c>
      <c r="AE6285" s="50">
        <f t="shared" si="788"/>
        <v>0</v>
      </c>
    </row>
    <row r="6286" spans="1:31">
      <c r="A6286" s="59" t="str">
        <f t="shared" si="785"/>
        <v/>
      </c>
      <c r="B6286" s="80" t="str">
        <f t="shared" si="786"/>
        <v/>
      </c>
      <c r="V6286" s="59" t="str">
        <f t="shared" si="790"/>
        <v/>
      </c>
      <c r="W6286" s="59" t="str">
        <f t="shared" si="789"/>
        <v/>
      </c>
      <c r="X6286" s="59" t="str">
        <f t="shared" si="787"/>
        <v/>
      </c>
      <c r="AC6286" s="50">
        <f t="shared" si="791"/>
        <v>0</v>
      </c>
      <c r="AD6286" s="43">
        <f t="shared" si="792"/>
        <v>0</v>
      </c>
      <c r="AE6286" s="50">
        <f t="shared" si="788"/>
        <v>0</v>
      </c>
    </row>
    <row r="6287" spans="1:31">
      <c r="A6287" s="59" t="str">
        <f t="shared" si="785"/>
        <v/>
      </c>
      <c r="B6287" s="80" t="str">
        <f t="shared" si="786"/>
        <v/>
      </c>
      <c r="V6287" s="59" t="str">
        <f t="shared" si="790"/>
        <v/>
      </c>
      <c r="W6287" s="59" t="str">
        <f t="shared" si="789"/>
        <v/>
      </c>
      <c r="X6287" s="59" t="str">
        <f t="shared" si="787"/>
        <v/>
      </c>
      <c r="AC6287" s="50">
        <f t="shared" si="791"/>
        <v>0</v>
      </c>
      <c r="AD6287" s="43">
        <f t="shared" si="792"/>
        <v>0</v>
      </c>
      <c r="AE6287" s="50">
        <f t="shared" si="788"/>
        <v>0</v>
      </c>
    </row>
    <row r="6288" spans="1:31">
      <c r="A6288" s="59" t="str">
        <f t="shared" si="785"/>
        <v/>
      </c>
      <c r="B6288" s="80" t="str">
        <f t="shared" si="786"/>
        <v/>
      </c>
      <c r="V6288" s="59" t="str">
        <f t="shared" si="790"/>
        <v/>
      </c>
      <c r="W6288" s="59" t="str">
        <f t="shared" si="789"/>
        <v/>
      </c>
      <c r="X6288" s="59" t="str">
        <f t="shared" si="787"/>
        <v/>
      </c>
      <c r="AC6288" s="50">
        <f t="shared" si="791"/>
        <v>0</v>
      </c>
      <c r="AD6288" s="43">
        <f t="shared" si="792"/>
        <v>0</v>
      </c>
      <c r="AE6288" s="50">
        <f t="shared" si="788"/>
        <v>0</v>
      </c>
    </row>
    <row r="6289" spans="1:31">
      <c r="A6289" s="59" t="str">
        <f t="shared" si="785"/>
        <v/>
      </c>
      <c r="B6289" s="80" t="str">
        <f t="shared" si="786"/>
        <v/>
      </c>
      <c r="V6289" s="59" t="str">
        <f t="shared" si="790"/>
        <v/>
      </c>
      <c r="W6289" s="59" t="str">
        <f t="shared" si="789"/>
        <v/>
      </c>
      <c r="X6289" s="59" t="str">
        <f t="shared" si="787"/>
        <v/>
      </c>
      <c r="AC6289" s="50">
        <f t="shared" si="791"/>
        <v>0</v>
      </c>
      <c r="AD6289" s="43">
        <f t="shared" si="792"/>
        <v>0</v>
      </c>
      <c r="AE6289" s="50">
        <f t="shared" si="788"/>
        <v>0</v>
      </c>
    </row>
    <row r="6290" spans="1:31">
      <c r="A6290" s="59" t="str">
        <f t="shared" si="785"/>
        <v/>
      </c>
      <c r="B6290" s="80" t="str">
        <f t="shared" si="786"/>
        <v/>
      </c>
      <c r="V6290" s="59" t="str">
        <f t="shared" si="790"/>
        <v/>
      </c>
      <c r="W6290" s="59" t="str">
        <f t="shared" si="789"/>
        <v/>
      </c>
      <c r="X6290" s="59" t="str">
        <f t="shared" si="787"/>
        <v/>
      </c>
      <c r="AC6290" s="50">
        <f t="shared" si="791"/>
        <v>0</v>
      </c>
      <c r="AD6290" s="43">
        <f t="shared" si="792"/>
        <v>0</v>
      </c>
      <c r="AE6290" s="50">
        <f t="shared" si="788"/>
        <v>0</v>
      </c>
    </row>
    <row r="6291" spans="1:31">
      <c r="A6291" s="59" t="str">
        <f t="shared" si="785"/>
        <v/>
      </c>
      <c r="B6291" s="80" t="str">
        <f t="shared" si="786"/>
        <v/>
      </c>
      <c r="V6291" s="59" t="str">
        <f t="shared" si="790"/>
        <v/>
      </c>
      <c r="W6291" s="59" t="str">
        <f t="shared" si="789"/>
        <v/>
      </c>
      <c r="X6291" s="59" t="str">
        <f t="shared" si="787"/>
        <v/>
      </c>
      <c r="AC6291" s="50">
        <f t="shared" si="791"/>
        <v>0</v>
      </c>
      <c r="AD6291" s="43">
        <f t="shared" si="792"/>
        <v>0</v>
      </c>
      <c r="AE6291" s="50">
        <f t="shared" si="788"/>
        <v>0</v>
      </c>
    </row>
    <row r="6292" spans="1:31">
      <c r="A6292" s="59" t="str">
        <f t="shared" si="785"/>
        <v/>
      </c>
      <c r="B6292" s="80" t="str">
        <f t="shared" si="786"/>
        <v/>
      </c>
      <c r="V6292" s="59" t="str">
        <f t="shared" si="790"/>
        <v/>
      </c>
      <c r="W6292" s="59" t="str">
        <f t="shared" si="789"/>
        <v/>
      </c>
      <c r="X6292" s="59" t="str">
        <f t="shared" si="787"/>
        <v/>
      </c>
      <c r="AC6292" s="50">
        <f t="shared" si="791"/>
        <v>0</v>
      </c>
      <c r="AD6292" s="43">
        <f t="shared" si="792"/>
        <v>0</v>
      </c>
      <c r="AE6292" s="50">
        <f t="shared" si="788"/>
        <v>0</v>
      </c>
    </row>
    <row r="6293" spans="1:31">
      <c r="A6293" s="59" t="str">
        <f t="shared" si="785"/>
        <v/>
      </c>
      <c r="B6293" s="80" t="str">
        <f t="shared" si="786"/>
        <v/>
      </c>
      <c r="V6293" s="59" t="str">
        <f t="shared" si="790"/>
        <v/>
      </c>
      <c r="W6293" s="59" t="str">
        <f t="shared" si="789"/>
        <v/>
      </c>
      <c r="X6293" s="59" t="str">
        <f t="shared" si="787"/>
        <v/>
      </c>
      <c r="AC6293" s="50">
        <f t="shared" si="791"/>
        <v>0</v>
      </c>
      <c r="AD6293" s="43">
        <f t="shared" si="792"/>
        <v>0</v>
      </c>
      <c r="AE6293" s="50">
        <f t="shared" si="788"/>
        <v>0</v>
      </c>
    </row>
    <row r="6294" spans="1:31">
      <c r="A6294" s="59" t="str">
        <f t="shared" si="785"/>
        <v/>
      </c>
      <c r="B6294" s="80" t="str">
        <f t="shared" si="786"/>
        <v/>
      </c>
      <c r="V6294" s="59" t="str">
        <f t="shared" si="790"/>
        <v/>
      </c>
      <c r="W6294" s="59" t="str">
        <f t="shared" si="789"/>
        <v/>
      </c>
      <c r="X6294" s="59" t="str">
        <f t="shared" si="787"/>
        <v/>
      </c>
      <c r="AC6294" s="50">
        <f t="shared" si="791"/>
        <v>0</v>
      </c>
      <c r="AD6294" s="43">
        <f t="shared" si="792"/>
        <v>0</v>
      </c>
      <c r="AE6294" s="50">
        <f t="shared" si="788"/>
        <v>0</v>
      </c>
    </row>
    <row r="6295" spans="1:31">
      <c r="A6295" s="59" t="str">
        <f t="shared" si="785"/>
        <v/>
      </c>
      <c r="B6295" s="80" t="str">
        <f t="shared" si="786"/>
        <v/>
      </c>
      <c r="V6295" s="59" t="str">
        <f t="shared" si="790"/>
        <v/>
      </c>
      <c r="W6295" s="59" t="str">
        <f t="shared" si="789"/>
        <v/>
      </c>
      <c r="X6295" s="59" t="str">
        <f t="shared" si="787"/>
        <v/>
      </c>
      <c r="AC6295" s="50">
        <f t="shared" si="791"/>
        <v>0</v>
      </c>
      <c r="AD6295" s="43">
        <f t="shared" si="792"/>
        <v>0</v>
      </c>
      <c r="AE6295" s="50">
        <f t="shared" si="788"/>
        <v>0</v>
      </c>
    </row>
    <row r="6296" spans="1:31">
      <c r="A6296" s="59" t="str">
        <f t="shared" si="785"/>
        <v/>
      </c>
      <c r="B6296" s="80" t="str">
        <f t="shared" si="786"/>
        <v/>
      </c>
      <c r="V6296" s="59" t="str">
        <f t="shared" si="790"/>
        <v/>
      </c>
      <c r="W6296" s="59" t="str">
        <f t="shared" si="789"/>
        <v/>
      </c>
      <c r="X6296" s="59" t="str">
        <f t="shared" si="787"/>
        <v/>
      </c>
      <c r="AC6296" s="50">
        <f t="shared" si="791"/>
        <v>0</v>
      </c>
      <c r="AD6296" s="43">
        <f t="shared" si="792"/>
        <v>0</v>
      </c>
      <c r="AE6296" s="50">
        <f t="shared" si="788"/>
        <v>0</v>
      </c>
    </row>
    <row r="6297" spans="1:31">
      <c r="A6297" s="59" t="str">
        <f t="shared" si="785"/>
        <v/>
      </c>
      <c r="B6297" s="80" t="str">
        <f t="shared" si="786"/>
        <v/>
      </c>
      <c r="V6297" s="59" t="str">
        <f t="shared" si="790"/>
        <v/>
      </c>
      <c r="W6297" s="59" t="str">
        <f t="shared" si="789"/>
        <v/>
      </c>
      <c r="X6297" s="59" t="str">
        <f t="shared" si="787"/>
        <v/>
      </c>
      <c r="AC6297" s="50">
        <f t="shared" si="791"/>
        <v>0</v>
      </c>
      <c r="AD6297" s="43">
        <f t="shared" si="792"/>
        <v>0</v>
      </c>
      <c r="AE6297" s="50">
        <f t="shared" si="788"/>
        <v>0</v>
      </c>
    </row>
    <row r="6298" spans="1:31">
      <c r="A6298" s="59" t="str">
        <f t="shared" si="785"/>
        <v/>
      </c>
      <c r="B6298" s="80" t="str">
        <f t="shared" si="786"/>
        <v/>
      </c>
      <c r="V6298" s="59" t="str">
        <f t="shared" si="790"/>
        <v/>
      </c>
      <c r="W6298" s="59" t="str">
        <f t="shared" si="789"/>
        <v/>
      </c>
      <c r="X6298" s="59" t="str">
        <f t="shared" si="787"/>
        <v/>
      </c>
      <c r="AC6298" s="50">
        <f t="shared" si="791"/>
        <v>0</v>
      </c>
      <c r="AD6298" s="43">
        <f t="shared" si="792"/>
        <v>0</v>
      </c>
      <c r="AE6298" s="50">
        <f t="shared" si="788"/>
        <v>0</v>
      </c>
    </row>
    <row r="6299" spans="1:31">
      <c r="A6299" s="59" t="str">
        <f t="shared" si="785"/>
        <v/>
      </c>
      <c r="B6299" s="80" t="str">
        <f t="shared" si="786"/>
        <v/>
      </c>
      <c r="V6299" s="59" t="str">
        <f t="shared" si="790"/>
        <v/>
      </c>
      <c r="W6299" s="59" t="str">
        <f t="shared" si="789"/>
        <v/>
      </c>
      <c r="X6299" s="59" t="str">
        <f t="shared" si="787"/>
        <v/>
      </c>
      <c r="AC6299" s="50">
        <f t="shared" si="791"/>
        <v>0</v>
      </c>
      <c r="AD6299" s="43">
        <f t="shared" si="792"/>
        <v>0</v>
      </c>
      <c r="AE6299" s="50">
        <f t="shared" si="788"/>
        <v>0</v>
      </c>
    </row>
    <row r="6300" spans="1:31">
      <c r="A6300" s="59" t="str">
        <f t="shared" si="785"/>
        <v/>
      </c>
      <c r="B6300" s="80" t="str">
        <f t="shared" si="786"/>
        <v/>
      </c>
      <c r="V6300" s="59" t="str">
        <f t="shared" si="790"/>
        <v/>
      </c>
      <c r="W6300" s="59" t="str">
        <f t="shared" si="789"/>
        <v/>
      </c>
      <c r="X6300" s="59" t="str">
        <f t="shared" si="787"/>
        <v/>
      </c>
      <c r="AC6300" s="50">
        <f t="shared" si="791"/>
        <v>0</v>
      </c>
      <c r="AD6300" s="43">
        <f t="shared" si="792"/>
        <v>0</v>
      </c>
      <c r="AE6300" s="50">
        <f t="shared" si="788"/>
        <v>0</v>
      </c>
    </row>
    <row r="6301" spans="1:31">
      <c r="A6301" s="59" t="str">
        <f t="shared" si="785"/>
        <v/>
      </c>
      <c r="B6301" s="80" t="str">
        <f t="shared" si="786"/>
        <v/>
      </c>
      <c r="V6301" s="59" t="str">
        <f t="shared" si="790"/>
        <v/>
      </c>
      <c r="W6301" s="59" t="str">
        <f t="shared" si="789"/>
        <v/>
      </c>
      <c r="X6301" s="59" t="str">
        <f t="shared" si="787"/>
        <v/>
      </c>
      <c r="AC6301" s="50">
        <f t="shared" si="791"/>
        <v>0</v>
      </c>
      <c r="AD6301" s="43">
        <f t="shared" si="792"/>
        <v>0</v>
      </c>
      <c r="AE6301" s="50">
        <f t="shared" si="788"/>
        <v>0</v>
      </c>
    </row>
    <row r="6302" spans="1:31">
      <c r="A6302" s="59" t="str">
        <f t="shared" si="785"/>
        <v/>
      </c>
      <c r="B6302" s="80" t="str">
        <f t="shared" si="786"/>
        <v/>
      </c>
      <c r="V6302" s="59" t="str">
        <f t="shared" si="790"/>
        <v/>
      </c>
      <c r="W6302" s="59" t="str">
        <f t="shared" si="789"/>
        <v/>
      </c>
      <c r="X6302" s="59" t="str">
        <f t="shared" si="787"/>
        <v/>
      </c>
      <c r="AC6302" s="50">
        <f t="shared" si="791"/>
        <v>0</v>
      </c>
      <c r="AD6302" s="43">
        <f t="shared" si="792"/>
        <v>0</v>
      </c>
      <c r="AE6302" s="50">
        <f t="shared" si="788"/>
        <v>0</v>
      </c>
    </row>
    <row r="6303" spans="1:31">
      <c r="A6303" s="59" t="str">
        <f t="shared" si="785"/>
        <v/>
      </c>
      <c r="B6303" s="80" t="str">
        <f t="shared" si="786"/>
        <v/>
      </c>
      <c r="V6303" s="59" t="str">
        <f t="shared" si="790"/>
        <v/>
      </c>
      <c r="W6303" s="59" t="str">
        <f t="shared" si="789"/>
        <v/>
      </c>
      <c r="X6303" s="59" t="str">
        <f t="shared" si="787"/>
        <v/>
      </c>
      <c r="AC6303" s="50">
        <f t="shared" si="791"/>
        <v>0</v>
      </c>
      <c r="AD6303" s="43">
        <f t="shared" si="792"/>
        <v>0</v>
      </c>
      <c r="AE6303" s="50">
        <f t="shared" si="788"/>
        <v>0</v>
      </c>
    </row>
    <row r="6304" spans="1:31">
      <c r="A6304" s="59" t="str">
        <f t="shared" si="785"/>
        <v/>
      </c>
      <c r="B6304" s="80" t="str">
        <f t="shared" si="786"/>
        <v/>
      </c>
      <c r="V6304" s="59" t="str">
        <f t="shared" si="790"/>
        <v/>
      </c>
      <c r="W6304" s="59" t="str">
        <f t="shared" si="789"/>
        <v/>
      </c>
      <c r="X6304" s="59" t="str">
        <f t="shared" si="787"/>
        <v/>
      </c>
      <c r="AC6304" s="50">
        <f t="shared" si="791"/>
        <v>0</v>
      </c>
      <c r="AD6304" s="43">
        <f t="shared" si="792"/>
        <v>0</v>
      </c>
      <c r="AE6304" s="50">
        <f t="shared" si="788"/>
        <v>0</v>
      </c>
    </row>
    <row r="6305" spans="1:31">
      <c r="A6305" s="59" t="str">
        <f t="shared" si="785"/>
        <v/>
      </c>
      <c r="B6305" s="80" t="str">
        <f t="shared" si="786"/>
        <v/>
      </c>
      <c r="V6305" s="59" t="str">
        <f t="shared" si="790"/>
        <v/>
      </c>
      <c r="W6305" s="59" t="str">
        <f t="shared" si="789"/>
        <v/>
      </c>
      <c r="X6305" s="59" t="str">
        <f t="shared" si="787"/>
        <v/>
      </c>
      <c r="AC6305" s="50">
        <f t="shared" si="791"/>
        <v>0</v>
      </c>
      <c r="AD6305" s="43">
        <f t="shared" si="792"/>
        <v>0</v>
      </c>
      <c r="AE6305" s="50">
        <f t="shared" si="788"/>
        <v>0</v>
      </c>
    </row>
    <row r="6306" spans="1:31">
      <c r="A6306" s="59" t="str">
        <f t="shared" si="785"/>
        <v/>
      </c>
      <c r="B6306" s="80" t="str">
        <f t="shared" si="786"/>
        <v/>
      </c>
      <c r="V6306" s="59" t="str">
        <f t="shared" si="790"/>
        <v/>
      </c>
      <c r="W6306" s="59" t="str">
        <f t="shared" si="789"/>
        <v/>
      </c>
      <c r="X6306" s="59" t="str">
        <f t="shared" si="787"/>
        <v/>
      </c>
      <c r="AC6306" s="50">
        <f t="shared" si="791"/>
        <v>0</v>
      </c>
      <c r="AD6306" s="43">
        <f t="shared" si="792"/>
        <v>0</v>
      </c>
      <c r="AE6306" s="50">
        <f t="shared" si="788"/>
        <v>0</v>
      </c>
    </row>
    <row r="6307" spans="1:31">
      <c r="A6307" s="59" t="str">
        <f t="shared" si="785"/>
        <v/>
      </c>
      <c r="B6307" s="80" t="str">
        <f t="shared" si="786"/>
        <v/>
      </c>
      <c r="V6307" s="59" t="str">
        <f t="shared" si="790"/>
        <v/>
      </c>
      <c r="W6307" s="59" t="str">
        <f t="shared" si="789"/>
        <v/>
      </c>
      <c r="X6307" s="59" t="str">
        <f t="shared" si="787"/>
        <v/>
      </c>
      <c r="AC6307" s="50">
        <f t="shared" si="791"/>
        <v>0</v>
      </c>
      <c r="AD6307" s="43">
        <f t="shared" si="792"/>
        <v>0</v>
      </c>
      <c r="AE6307" s="50">
        <f t="shared" si="788"/>
        <v>0</v>
      </c>
    </row>
    <row r="6308" spans="1:31">
      <c r="A6308" s="59" t="str">
        <f t="shared" si="785"/>
        <v/>
      </c>
      <c r="B6308" s="80" t="str">
        <f t="shared" si="786"/>
        <v/>
      </c>
      <c r="V6308" s="59" t="str">
        <f t="shared" si="790"/>
        <v/>
      </c>
      <c r="W6308" s="59" t="str">
        <f t="shared" si="789"/>
        <v/>
      </c>
      <c r="X6308" s="59" t="str">
        <f t="shared" si="787"/>
        <v/>
      </c>
      <c r="AC6308" s="50">
        <f t="shared" si="791"/>
        <v>0</v>
      </c>
      <c r="AD6308" s="43">
        <f t="shared" si="792"/>
        <v>0</v>
      </c>
      <c r="AE6308" s="50">
        <f t="shared" si="788"/>
        <v>0</v>
      </c>
    </row>
    <row r="6309" spans="1:31">
      <c r="A6309" s="59" t="str">
        <f t="shared" si="785"/>
        <v/>
      </c>
      <c r="B6309" s="80" t="str">
        <f t="shared" si="786"/>
        <v/>
      </c>
      <c r="V6309" s="59" t="str">
        <f t="shared" si="790"/>
        <v/>
      </c>
      <c r="W6309" s="59" t="str">
        <f t="shared" si="789"/>
        <v/>
      </c>
      <c r="X6309" s="59" t="str">
        <f t="shared" si="787"/>
        <v/>
      </c>
      <c r="AC6309" s="50">
        <f t="shared" si="791"/>
        <v>0</v>
      </c>
      <c r="AD6309" s="43">
        <f t="shared" si="792"/>
        <v>0</v>
      </c>
      <c r="AE6309" s="50">
        <f t="shared" si="788"/>
        <v>0</v>
      </c>
    </row>
    <row r="6310" spans="1:31">
      <c r="A6310" s="59" t="str">
        <f t="shared" si="785"/>
        <v/>
      </c>
      <c r="B6310" s="80" t="str">
        <f t="shared" si="786"/>
        <v/>
      </c>
      <c r="V6310" s="59" t="str">
        <f t="shared" si="790"/>
        <v/>
      </c>
      <c r="W6310" s="59" t="str">
        <f t="shared" si="789"/>
        <v/>
      </c>
      <c r="X6310" s="59" t="str">
        <f t="shared" si="787"/>
        <v/>
      </c>
      <c r="AC6310" s="50">
        <f t="shared" si="791"/>
        <v>0</v>
      </c>
      <c r="AD6310" s="43">
        <f t="shared" si="792"/>
        <v>0</v>
      </c>
      <c r="AE6310" s="50">
        <f t="shared" si="788"/>
        <v>0</v>
      </c>
    </row>
    <row r="6311" spans="1:31">
      <c r="A6311" s="59" t="str">
        <f t="shared" si="785"/>
        <v/>
      </c>
      <c r="B6311" s="80" t="str">
        <f t="shared" si="786"/>
        <v/>
      </c>
      <c r="V6311" s="59" t="str">
        <f t="shared" si="790"/>
        <v/>
      </c>
      <c r="W6311" s="59" t="str">
        <f t="shared" si="789"/>
        <v/>
      </c>
      <c r="X6311" s="59" t="str">
        <f t="shared" si="787"/>
        <v/>
      </c>
      <c r="AC6311" s="50">
        <f t="shared" si="791"/>
        <v>0</v>
      </c>
      <c r="AD6311" s="43">
        <f t="shared" si="792"/>
        <v>0</v>
      </c>
      <c r="AE6311" s="50">
        <f t="shared" si="788"/>
        <v>0</v>
      </c>
    </row>
    <row r="6312" spans="1:31">
      <c r="A6312" s="59" t="str">
        <f t="shared" si="785"/>
        <v/>
      </c>
      <c r="B6312" s="80" t="str">
        <f t="shared" si="786"/>
        <v/>
      </c>
      <c r="V6312" s="59" t="str">
        <f t="shared" si="790"/>
        <v/>
      </c>
      <c r="W6312" s="59" t="str">
        <f t="shared" si="789"/>
        <v/>
      </c>
      <c r="X6312" s="59" t="str">
        <f t="shared" si="787"/>
        <v/>
      </c>
      <c r="AC6312" s="50">
        <f t="shared" si="791"/>
        <v>0</v>
      </c>
      <c r="AD6312" s="43">
        <f t="shared" si="792"/>
        <v>0</v>
      </c>
      <c r="AE6312" s="50">
        <f t="shared" si="788"/>
        <v>0</v>
      </c>
    </row>
    <row r="6313" spans="1:31">
      <c r="A6313" s="59" t="str">
        <f t="shared" si="785"/>
        <v/>
      </c>
      <c r="B6313" s="80" t="str">
        <f t="shared" si="786"/>
        <v/>
      </c>
      <c r="V6313" s="59" t="str">
        <f t="shared" si="790"/>
        <v/>
      </c>
      <c r="W6313" s="59" t="str">
        <f t="shared" si="789"/>
        <v/>
      </c>
      <c r="X6313" s="59" t="str">
        <f t="shared" si="787"/>
        <v/>
      </c>
      <c r="AC6313" s="50">
        <f t="shared" si="791"/>
        <v>0</v>
      </c>
      <c r="AD6313" s="43">
        <f t="shared" si="792"/>
        <v>0</v>
      </c>
      <c r="AE6313" s="50">
        <f t="shared" si="788"/>
        <v>0</v>
      </c>
    </row>
    <row r="6314" spans="1:31">
      <c r="A6314" s="59" t="str">
        <f t="shared" si="785"/>
        <v/>
      </c>
      <c r="B6314" s="80" t="str">
        <f t="shared" si="786"/>
        <v/>
      </c>
      <c r="V6314" s="59" t="str">
        <f t="shared" si="790"/>
        <v/>
      </c>
      <c r="W6314" s="59" t="str">
        <f t="shared" si="789"/>
        <v/>
      </c>
      <c r="X6314" s="59" t="str">
        <f t="shared" si="787"/>
        <v/>
      </c>
      <c r="AC6314" s="50">
        <f t="shared" si="791"/>
        <v>0</v>
      </c>
      <c r="AD6314" s="43">
        <f t="shared" si="792"/>
        <v>0</v>
      </c>
      <c r="AE6314" s="50">
        <f t="shared" si="788"/>
        <v>0</v>
      </c>
    </row>
    <row r="6315" spans="1:31">
      <c r="A6315" s="59" t="str">
        <f t="shared" si="785"/>
        <v/>
      </c>
      <c r="B6315" s="80" t="str">
        <f t="shared" si="786"/>
        <v/>
      </c>
      <c r="V6315" s="59" t="str">
        <f t="shared" si="790"/>
        <v/>
      </c>
      <c r="W6315" s="59" t="str">
        <f t="shared" si="789"/>
        <v/>
      </c>
      <c r="X6315" s="59" t="str">
        <f t="shared" si="787"/>
        <v/>
      </c>
      <c r="AC6315" s="50">
        <f t="shared" si="791"/>
        <v>0</v>
      </c>
      <c r="AD6315" s="43">
        <f t="shared" si="792"/>
        <v>0</v>
      </c>
      <c r="AE6315" s="50">
        <f t="shared" si="788"/>
        <v>0</v>
      </c>
    </row>
    <row r="6316" spans="1:31">
      <c r="A6316" s="59" t="str">
        <f t="shared" si="785"/>
        <v/>
      </c>
      <c r="B6316" s="80" t="str">
        <f t="shared" si="786"/>
        <v/>
      </c>
      <c r="V6316" s="59" t="str">
        <f t="shared" si="790"/>
        <v/>
      </c>
      <c r="W6316" s="59" t="str">
        <f t="shared" si="789"/>
        <v/>
      </c>
      <c r="X6316" s="59" t="str">
        <f t="shared" si="787"/>
        <v/>
      </c>
      <c r="AC6316" s="50">
        <f t="shared" si="791"/>
        <v>0</v>
      </c>
      <c r="AD6316" s="43">
        <f t="shared" si="792"/>
        <v>0</v>
      </c>
      <c r="AE6316" s="50">
        <f t="shared" si="788"/>
        <v>0</v>
      </c>
    </row>
    <row r="6317" spans="1:31">
      <c r="A6317" s="59" t="str">
        <f t="shared" si="785"/>
        <v/>
      </c>
      <c r="B6317" s="80" t="str">
        <f t="shared" si="786"/>
        <v/>
      </c>
      <c r="V6317" s="59" t="str">
        <f t="shared" si="790"/>
        <v/>
      </c>
      <c r="W6317" s="59" t="str">
        <f t="shared" si="789"/>
        <v/>
      </c>
      <c r="X6317" s="59" t="str">
        <f t="shared" si="787"/>
        <v/>
      </c>
      <c r="AC6317" s="50">
        <f t="shared" si="791"/>
        <v>0</v>
      </c>
      <c r="AD6317" s="43">
        <f t="shared" si="792"/>
        <v>0</v>
      </c>
      <c r="AE6317" s="50">
        <f t="shared" si="788"/>
        <v>0</v>
      </c>
    </row>
    <row r="6318" spans="1:31">
      <c r="A6318" s="59" t="str">
        <f t="shared" si="785"/>
        <v/>
      </c>
      <c r="B6318" s="80" t="str">
        <f t="shared" si="786"/>
        <v/>
      </c>
      <c r="V6318" s="59" t="str">
        <f t="shared" si="790"/>
        <v/>
      </c>
      <c r="W6318" s="59" t="str">
        <f t="shared" si="789"/>
        <v/>
      </c>
      <c r="X6318" s="59" t="str">
        <f t="shared" si="787"/>
        <v/>
      </c>
      <c r="AC6318" s="50">
        <f t="shared" si="791"/>
        <v>0</v>
      </c>
      <c r="AD6318" s="43">
        <f t="shared" si="792"/>
        <v>0</v>
      </c>
      <c r="AE6318" s="50">
        <f t="shared" si="788"/>
        <v>0</v>
      </c>
    </row>
    <row r="6319" spans="1:31">
      <c r="A6319" s="59" t="str">
        <f t="shared" si="785"/>
        <v/>
      </c>
      <c r="B6319" s="80" t="str">
        <f t="shared" si="786"/>
        <v/>
      </c>
      <c r="V6319" s="59" t="str">
        <f t="shared" si="790"/>
        <v/>
      </c>
      <c r="W6319" s="59" t="str">
        <f t="shared" si="789"/>
        <v/>
      </c>
      <c r="X6319" s="59" t="str">
        <f t="shared" si="787"/>
        <v/>
      </c>
      <c r="AC6319" s="50">
        <f t="shared" si="791"/>
        <v>0</v>
      </c>
      <c r="AD6319" s="43">
        <f t="shared" si="792"/>
        <v>0</v>
      </c>
      <c r="AE6319" s="50">
        <f t="shared" si="788"/>
        <v>0</v>
      </c>
    </row>
    <row r="6320" spans="1:31">
      <c r="A6320" s="59" t="str">
        <f t="shared" si="785"/>
        <v/>
      </c>
      <c r="B6320" s="80" t="str">
        <f t="shared" si="786"/>
        <v/>
      </c>
      <c r="V6320" s="59" t="str">
        <f t="shared" si="790"/>
        <v/>
      </c>
      <c r="W6320" s="59" t="str">
        <f t="shared" si="789"/>
        <v/>
      </c>
      <c r="X6320" s="59" t="str">
        <f t="shared" si="787"/>
        <v/>
      </c>
      <c r="AC6320" s="50">
        <f t="shared" si="791"/>
        <v>0</v>
      </c>
      <c r="AD6320" s="43">
        <f t="shared" si="792"/>
        <v>0</v>
      </c>
      <c r="AE6320" s="50">
        <f t="shared" si="788"/>
        <v>0</v>
      </c>
    </row>
    <row r="6321" spans="1:31">
      <c r="A6321" s="59" t="str">
        <f t="shared" ref="A6321:A6384" si="793">IF(G6321&amp;Q6321&lt;&gt;"",W6321&amp;Q6321,"")</f>
        <v/>
      </c>
      <c r="B6321" s="80" t="str">
        <f t="shared" ref="B6321:B6384" si="794">IF(C6321&lt;&gt;"",LEFT(C6321,9),"")</f>
        <v/>
      </c>
      <c r="V6321" s="59" t="str">
        <f t="shared" si="790"/>
        <v/>
      </c>
      <c r="W6321" s="59" t="str">
        <f t="shared" si="789"/>
        <v/>
      </c>
      <c r="X6321" s="59" t="str">
        <f t="shared" ref="X6321:X6384" si="795">IF(A6321&lt;&gt;"",IFERROR(IF(FIND(" ",G6321)&gt;=1,MID(G6321,FIND(" ",G6321)+1,LEN(G6321)),""),""),"")</f>
        <v/>
      </c>
      <c r="AC6321" s="50">
        <f t="shared" si="791"/>
        <v>0</v>
      </c>
      <c r="AD6321" s="43">
        <f t="shared" si="792"/>
        <v>0</v>
      </c>
      <c r="AE6321" s="50">
        <f t="shared" ref="AE6321:AE6384" si="796">VALUE(RIGHT("00"&amp;AC6321,2)&amp;RIGHT("000"&amp;AD6321,3))</f>
        <v>0</v>
      </c>
    </row>
    <row r="6322" spans="1:31">
      <c r="A6322" s="59" t="str">
        <f t="shared" si="793"/>
        <v/>
      </c>
      <c r="B6322" s="80" t="str">
        <f t="shared" si="794"/>
        <v/>
      </c>
      <c r="V6322" s="59" t="str">
        <f t="shared" si="790"/>
        <v/>
      </c>
      <c r="W6322" s="59" t="str">
        <f t="shared" si="789"/>
        <v/>
      </c>
      <c r="X6322" s="59" t="str">
        <f t="shared" si="795"/>
        <v/>
      </c>
      <c r="AC6322" s="50">
        <f t="shared" si="791"/>
        <v>0</v>
      </c>
      <c r="AD6322" s="43">
        <f t="shared" si="792"/>
        <v>0</v>
      </c>
      <c r="AE6322" s="50">
        <f t="shared" si="796"/>
        <v>0</v>
      </c>
    </row>
    <row r="6323" spans="1:31">
      <c r="A6323" s="59" t="str">
        <f t="shared" si="793"/>
        <v/>
      </c>
      <c r="B6323" s="80" t="str">
        <f t="shared" si="794"/>
        <v/>
      </c>
      <c r="V6323" s="59" t="str">
        <f t="shared" si="790"/>
        <v/>
      </c>
      <c r="W6323" s="59" t="str">
        <f t="shared" si="789"/>
        <v/>
      </c>
      <c r="X6323" s="59" t="str">
        <f t="shared" si="795"/>
        <v/>
      </c>
      <c r="AC6323" s="50">
        <f t="shared" si="791"/>
        <v>0</v>
      </c>
      <c r="AD6323" s="43">
        <f t="shared" si="792"/>
        <v>0</v>
      </c>
      <c r="AE6323" s="50">
        <f t="shared" si="796"/>
        <v>0</v>
      </c>
    </row>
    <row r="6324" spans="1:31">
      <c r="A6324" s="59" t="str">
        <f t="shared" si="793"/>
        <v/>
      </c>
      <c r="B6324" s="80" t="str">
        <f t="shared" si="794"/>
        <v/>
      </c>
      <c r="V6324" s="59" t="str">
        <f t="shared" si="790"/>
        <v/>
      </c>
      <c r="W6324" s="59" t="str">
        <f t="shared" si="789"/>
        <v/>
      </c>
      <c r="X6324" s="59" t="str">
        <f t="shared" si="795"/>
        <v/>
      </c>
      <c r="AC6324" s="50">
        <f t="shared" si="791"/>
        <v>0</v>
      </c>
      <c r="AD6324" s="43">
        <f t="shared" si="792"/>
        <v>0</v>
      </c>
      <c r="AE6324" s="50">
        <f t="shared" si="796"/>
        <v>0</v>
      </c>
    </row>
    <row r="6325" spans="1:31">
      <c r="A6325" s="59" t="str">
        <f t="shared" si="793"/>
        <v/>
      </c>
      <c r="B6325" s="80" t="str">
        <f t="shared" si="794"/>
        <v/>
      </c>
      <c r="V6325" s="59" t="str">
        <f t="shared" si="790"/>
        <v/>
      </c>
      <c r="W6325" s="59" t="str">
        <f t="shared" si="789"/>
        <v/>
      </c>
      <c r="X6325" s="59" t="str">
        <f t="shared" si="795"/>
        <v/>
      </c>
      <c r="AC6325" s="50">
        <f t="shared" si="791"/>
        <v>0</v>
      </c>
      <c r="AD6325" s="43">
        <f t="shared" si="792"/>
        <v>0</v>
      </c>
      <c r="AE6325" s="50">
        <f t="shared" si="796"/>
        <v>0</v>
      </c>
    </row>
    <row r="6326" spans="1:31">
      <c r="A6326" s="59" t="str">
        <f t="shared" si="793"/>
        <v/>
      </c>
      <c r="B6326" s="80" t="str">
        <f t="shared" si="794"/>
        <v/>
      </c>
      <c r="V6326" s="59" t="str">
        <f t="shared" si="790"/>
        <v/>
      </c>
      <c r="W6326" s="59" t="str">
        <f t="shared" si="789"/>
        <v/>
      </c>
      <c r="X6326" s="59" t="str">
        <f t="shared" si="795"/>
        <v/>
      </c>
      <c r="AC6326" s="50">
        <f t="shared" si="791"/>
        <v>0</v>
      </c>
      <c r="AD6326" s="43">
        <f t="shared" si="792"/>
        <v>0</v>
      </c>
      <c r="AE6326" s="50">
        <f t="shared" si="796"/>
        <v>0</v>
      </c>
    </row>
    <row r="6327" spans="1:31">
      <c r="A6327" s="59" t="str">
        <f t="shared" si="793"/>
        <v/>
      </c>
      <c r="B6327" s="80" t="str">
        <f t="shared" si="794"/>
        <v/>
      </c>
      <c r="V6327" s="59" t="str">
        <f t="shared" si="790"/>
        <v/>
      </c>
      <c r="W6327" s="59" t="str">
        <f t="shared" si="789"/>
        <v/>
      </c>
      <c r="X6327" s="59" t="str">
        <f t="shared" si="795"/>
        <v/>
      </c>
      <c r="AC6327" s="50">
        <f t="shared" si="791"/>
        <v>0</v>
      </c>
      <c r="AD6327" s="43">
        <f t="shared" si="792"/>
        <v>0</v>
      </c>
      <c r="AE6327" s="50">
        <f t="shared" si="796"/>
        <v>0</v>
      </c>
    </row>
    <row r="6328" spans="1:31">
      <c r="A6328" s="59" t="str">
        <f t="shared" si="793"/>
        <v/>
      </c>
      <c r="B6328" s="80" t="str">
        <f t="shared" si="794"/>
        <v/>
      </c>
      <c r="V6328" s="59" t="str">
        <f t="shared" si="790"/>
        <v/>
      </c>
      <c r="W6328" s="59" t="str">
        <f t="shared" si="789"/>
        <v/>
      </c>
      <c r="X6328" s="59" t="str">
        <f t="shared" si="795"/>
        <v/>
      </c>
      <c r="AC6328" s="50">
        <f t="shared" si="791"/>
        <v>0</v>
      </c>
      <c r="AD6328" s="43">
        <f t="shared" si="792"/>
        <v>0</v>
      </c>
      <c r="AE6328" s="50">
        <f t="shared" si="796"/>
        <v>0</v>
      </c>
    </row>
    <row r="6329" spans="1:31">
      <c r="A6329" s="59" t="str">
        <f t="shared" si="793"/>
        <v/>
      </c>
      <c r="B6329" s="80" t="str">
        <f t="shared" si="794"/>
        <v/>
      </c>
      <c r="V6329" s="59" t="str">
        <f t="shared" si="790"/>
        <v/>
      </c>
      <c r="W6329" s="59" t="str">
        <f t="shared" si="789"/>
        <v/>
      </c>
      <c r="X6329" s="59" t="str">
        <f t="shared" si="795"/>
        <v/>
      </c>
      <c r="AC6329" s="50">
        <f t="shared" si="791"/>
        <v>0</v>
      </c>
      <c r="AD6329" s="43">
        <f t="shared" si="792"/>
        <v>0</v>
      </c>
      <c r="AE6329" s="50">
        <f t="shared" si="796"/>
        <v>0</v>
      </c>
    </row>
    <row r="6330" spans="1:31">
      <c r="A6330" s="59" t="str">
        <f t="shared" si="793"/>
        <v/>
      </c>
      <c r="B6330" s="80" t="str">
        <f t="shared" si="794"/>
        <v/>
      </c>
      <c r="V6330" s="59" t="str">
        <f t="shared" si="790"/>
        <v/>
      </c>
      <c r="W6330" s="59" t="str">
        <f t="shared" si="789"/>
        <v/>
      </c>
      <c r="X6330" s="59" t="str">
        <f t="shared" si="795"/>
        <v/>
      </c>
      <c r="AC6330" s="50">
        <f t="shared" si="791"/>
        <v>0</v>
      </c>
      <c r="AD6330" s="43">
        <f t="shared" si="792"/>
        <v>0</v>
      </c>
      <c r="AE6330" s="50">
        <f t="shared" si="796"/>
        <v>0</v>
      </c>
    </row>
    <row r="6331" spans="1:31">
      <c r="A6331" s="59" t="str">
        <f t="shared" si="793"/>
        <v/>
      </c>
      <c r="B6331" s="80" t="str">
        <f t="shared" si="794"/>
        <v/>
      </c>
      <c r="V6331" s="59" t="str">
        <f t="shared" si="790"/>
        <v/>
      </c>
      <c r="W6331" s="59" t="str">
        <f t="shared" si="789"/>
        <v/>
      </c>
      <c r="X6331" s="59" t="str">
        <f t="shared" si="795"/>
        <v/>
      </c>
      <c r="AC6331" s="50">
        <f t="shared" si="791"/>
        <v>0</v>
      </c>
      <c r="AD6331" s="43">
        <f t="shared" si="792"/>
        <v>0</v>
      </c>
      <c r="AE6331" s="50">
        <f t="shared" si="796"/>
        <v>0</v>
      </c>
    </row>
    <row r="6332" spans="1:31">
      <c r="A6332" s="59" t="str">
        <f t="shared" si="793"/>
        <v/>
      </c>
      <c r="B6332" s="80" t="str">
        <f t="shared" si="794"/>
        <v/>
      </c>
      <c r="V6332" s="59" t="str">
        <f t="shared" si="790"/>
        <v/>
      </c>
      <c r="W6332" s="59" t="str">
        <f t="shared" si="789"/>
        <v/>
      </c>
      <c r="X6332" s="59" t="str">
        <f t="shared" si="795"/>
        <v/>
      </c>
      <c r="AC6332" s="50">
        <f t="shared" si="791"/>
        <v>0</v>
      </c>
      <c r="AD6332" s="43">
        <f t="shared" si="792"/>
        <v>0</v>
      </c>
      <c r="AE6332" s="50">
        <f t="shared" si="796"/>
        <v>0</v>
      </c>
    </row>
    <row r="6333" spans="1:31">
      <c r="A6333" s="59" t="str">
        <f t="shared" si="793"/>
        <v/>
      </c>
      <c r="B6333" s="80" t="str">
        <f t="shared" si="794"/>
        <v/>
      </c>
      <c r="V6333" s="59" t="str">
        <f t="shared" si="790"/>
        <v/>
      </c>
      <c r="W6333" s="59" t="str">
        <f t="shared" si="789"/>
        <v/>
      </c>
      <c r="X6333" s="59" t="str">
        <f t="shared" si="795"/>
        <v/>
      </c>
      <c r="AC6333" s="50">
        <f t="shared" si="791"/>
        <v>0</v>
      </c>
      <c r="AD6333" s="43">
        <f t="shared" si="792"/>
        <v>0</v>
      </c>
      <c r="AE6333" s="50">
        <f t="shared" si="796"/>
        <v>0</v>
      </c>
    </row>
    <row r="6334" spans="1:31">
      <c r="A6334" s="59" t="str">
        <f t="shared" si="793"/>
        <v/>
      </c>
      <c r="B6334" s="80" t="str">
        <f t="shared" si="794"/>
        <v/>
      </c>
      <c r="V6334" s="59" t="str">
        <f t="shared" si="790"/>
        <v/>
      </c>
      <c r="W6334" s="59" t="str">
        <f t="shared" si="789"/>
        <v/>
      </c>
      <c r="X6334" s="59" t="str">
        <f t="shared" si="795"/>
        <v/>
      </c>
      <c r="AC6334" s="50">
        <f t="shared" si="791"/>
        <v>0</v>
      </c>
      <c r="AD6334" s="43">
        <f t="shared" si="792"/>
        <v>0</v>
      </c>
      <c r="AE6334" s="50">
        <f t="shared" si="796"/>
        <v>0</v>
      </c>
    </row>
    <row r="6335" spans="1:31">
      <c r="A6335" s="59" t="str">
        <f t="shared" si="793"/>
        <v/>
      </c>
      <c r="B6335" s="80" t="str">
        <f t="shared" si="794"/>
        <v/>
      </c>
      <c r="V6335" s="59" t="str">
        <f t="shared" si="790"/>
        <v/>
      </c>
      <c r="W6335" s="59" t="str">
        <f t="shared" si="789"/>
        <v/>
      </c>
      <c r="X6335" s="59" t="str">
        <f t="shared" si="795"/>
        <v/>
      </c>
      <c r="AC6335" s="50">
        <f t="shared" si="791"/>
        <v>0</v>
      </c>
      <c r="AD6335" s="43">
        <f t="shared" si="792"/>
        <v>0</v>
      </c>
      <c r="AE6335" s="50">
        <f t="shared" si="796"/>
        <v>0</v>
      </c>
    </row>
    <row r="6336" spans="1:31">
      <c r="A6336" s="59" t="str">
        <f t="shared" si="793"/>
        <v/>
      </c>
      <c r="B6336" s="80" t="str">
        <f t="shared" si="794"/>
        <v/>
      </c>
      <c r="V6336" s="59" t="str">
        <f t="shared" si="790"/>
        <v/>
      </c>
      <c r="W6336" s="59" t="str">
        <f t="shared" si="789"/>
        <v/>
      </c>
      <c r="X6336" s="59" t="str">
        <f t="shared" si="795"/>
        <v/>
      </c>
      <c r="AC6336" s="50">
        <f t="shared" si="791"/>
        <v>0</v>
      </c>
      <c r="AD6336" s="43">
        <f t="shared" si="792"/>
        <v>0</v>
      </c>
      <c r="AE6336" s="50">
        <f t="shared" si="796"/>
        <v>0</v>
      </c>
    </row>
    <row r="6337" spans="1:31">
      <c r="A6337" s="59" t="str">
        <f t="shared" si="793"/>
        <v/>
      </c>
      <c r="B6337" s="80" t="str">
        <f t="shared" si="794"/>
        <v/>
      </c>
      <c r="V6337" s="59" t="str">
        <f t="shared" si="790"/>
        <v/>
      </c>
      <c r="W6337" s="59" t="str">
        <f t="shared" si="789"/>
        <v/>
      </c>
      <c r="X6337" s="59" t="str">
        <f t="shared" si="795"/>
        <v/>
      </c>
      <c r="AC6337" s="50">
        <f t="shared" si="791"/>
        <v>0</v>
      </c>
      <c r="AD6337" s="43">
        <f t="shared" si="792"/>
        <v>0</v>
      </c>
      <c r="AE6337" s="50">
        <f t="shared" si="796"/>
        <v>0</v>
      </c>
    </row>
    <row r="6338" spans="1:31">
      <c r="A6338" s="59" t="str">
        <f t="shared" si="793"/>
        <v/>
      </c>
      <c r="B6338" s="80" t="str">
        <f t="shared" si="794"/>
        <v/>
      </c>
      <c r="V6338" s="59" t="str">
        <f t="shared" si="790"/>
        <v/>
      </c>
      <c r="W6338" s="59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59" t="str">
        <f t="shared" si="795"/>
        <v/>
      </c>
      <c r="AC6338" s="50">
        <f t="shared" si="791"/>
        <v>0</v>
      </c>
      <c r="AD6338" s="43">
        <f t="shared" si="792"/>
        <v>0</v>
      </c>
      <c r="AE6338" s="50">
        <f t="shared" si="796"/>
        <v>0</v>
      </c>
    </row>
    <row r="6339" spans="1:31">
      <c r="A6339" s="59" t="str">
        <f t="shared" si="793"/>
        <v/>
      </c>
      <c r="B6339" s="80" t="str">
        <f t="shared" si="794"/>
        <v/>
      </c>
      <c r="V6339" s="59" t="str">
        <f t="shared" ref="V6339:V6402" si="798">W6339&amp;H6339</f>
        <v/>
      </c>
      <c r="W6339" s="59" t="str">
        <f t="shared" si="797"/>
        <v/>
      </c>
      <c r="X6339" s="59" t="str">
        <f t="shared" si="795"/>
        <v/>
      </c>
      <c r="AC6339" s="50">
        <f t="shared" ref="AC6339:AC6402" si="799">IFERROR(VALUE(MID($C6339,1,2)),0)</f>
        <v>0</v>
      </c>
      <c r="AD6339" s="43">
        <f t="shared" ref="AD6339:AD6402" si="800">IFERROR(VALUE(MID($C6339,4,3)),0)</f>
        <v>0</v>
      </c>
      <c r="AE6339" s="50">
        <f t="shared" si="796"/>
        <v>0</v>
      </c>
    </row>
    <row r="6340" spans="1:31">
      <c r="A6340" s="59" t="str">
        <f t="shared" si="793"/>
        <v/>
      </c>
      <c r="B6340" s="80" t="str">
        <f t="shared" si="794"/>
        <v/>
      </c>
      <c r="V6340" s="59" t="str">
        <f t="shared" si="798"/>
        <v/>
      </c>
      <c r="W6340" s="59" t="str">
        <f t="shared" si="797"/>
        <v/>
      </c>
      <c r="X6340" s="59" t="str">
        <f t="shared" si="795"/>
        <v/>
      </c>
      <c r="AC6340" s="50">
        <f t="shared" si="799"/>
        <v>0</v>
      </c>
      <c r="AD6340" s="43">
        <f t="shared" si="800"/>
        <v>0</v>
      </c>
      <c r="AE6340" s="50">
        <f t="shared" si="796"/>
        <v>0</v>
      </c>
    </row>
    <row r="6341" spans="1:31">
      <c r="A6341" s="59" t="str">
        <f t="shared" si="793"/>
        <v/>
      </c>
      <c r="B6341" s="80" t="str">
        <f t="shared" si="794"/>
        <v/>
      </c>
      <c r="V6341" s="59" t="str">
        <f t="shared" si="798"/>
        <v/>
      </c>
      <c r="W6341" s="59" t="str">
        <f t="shared" si="797"/>
        <v/>
      </c>
      <c r="X6341" s="59" t="str">
        <f t="shared" si="795"/>
        <v/>
      </c>
      <c r="AC6341" s="50">
        <f t="shared" si="799"/>
        <v>0</v>
      </c>
      <c r="AD6341" s="43">
        <f t="shared" si="800"/>
        <v>0</v>
      </c>
      <c r="AE6341" s="50">
        <f t="shared" si="796"/>
        <v>0</v>
      </c>
    </row>
    <row r="6342" spans="1:31">
      <c r="A6342" s="59" t="str">
        <f t="shared" si="793"/>
        <v/>
      </c>
      <c r="B6342" s="80" t="str">
        <f t="shared" si="794"/>
        <v/>
      </c>
      <c r="V6342" s="59" t="str">
        <f t="shared" si="798"/>
        <v/>
      </c>
      <c r="W6342" s="59" t="str">
        <f t="shared" si="797"/>
        <v/>
      </c>
      <c r="X6342" s="59" t="str">
        <f t="shared" si="795"/>
        <v/>
      </c>
      <c r="AC6342" s="50">
        <f t="shared" si="799"/>
        <v>0</v>
      </c>
      <c r="AD6342" s="43">
        <f t="shared" si="800"/>
        <v>0</v>
      </c>
      <c r="AE6342" s="50">
        <f t="shared" si="796"/>
        <v>0</v>
      </c>
    </row>
    <row r="6343" spans="1:31">
      <c r="A6343" s="59" t="str">
        <f t="shared" si="793"/>
        <v/>
      </c>
      <c r="B6343" s="80" t="str">
        <f t="shared" si="794"/>
        <v/>
      </c>
      <c r="V6343" s="59" t="str">
        <f t="shared" si="798"/>
        <v/>
      </c>
      <c r="W6343" s="59" t="str">
        <f t="shared" si="797"/>
        <v/>
      </c>
      <c r="X6343" s="59" t="str">
        <f t="shared" si="795"/>
        <v/>
      </c>
      <c r="AC6343" s="50">
        <f t="shared" si="799"/>
        <v>0</v>
      </c>
      <c r="AD6343" s="43">
        <f t="shared" si="800"/>
        <v>0</v>
      </c>
      <c r="AE6343" s="50">
        <f t="shared" si="796"/>
        <v>0</v>
      </c>
    </row>
    <row r="6344" spans="1:31">
      <c r="A6344" s="59" t="str">
        <f t="shared" si="793"/>
        <v/>
      </c>
      <c r="B6344" s="80" t="str">
        <f t="shared" si="794"/>
        <v/>
      </c>
      <c r="V6344" s="59" t="str">
        <f t="shared" si="798"/>
        <v/>
      </c>
      <c r="W6344" s="59" t="str">
        <f t="shared" si="797"/>
        <v/>
      </c>
      <c r="X6344" s="59" t="str">
        <f t="shared" si="795"/>
        <v/>
      </c>
      <c r="AC6344" s="50">
        <f t="shared" si="799"/>
        <v>0</v>
      </c>
      <c r="AD6344" s="43">
        <f t="shared" si="800"/>
        <v>0</v>
      </c>
      <c r="AE6344" s="50">
        <f t="shared" si="796"/>
        <v>0</v>
      </c>
    </row>
    <row r="6345" spans="1:31">
      <c r="A6345" s="59" t="str">
        <f t="shared" si="793"/>
        <v/>
      </c>
      <c r="B6345" s="80" t="str">
        <f t="shared" si="794"/>
        <v/>
      </c>
      <c r="V6345" s="59" t="str">
        <f t="shared" si="798"/>
        <v/>
      </c>
      <c r="W6345" s="59" t="str">
        <f t="shared" si="797"/>
        <v/>
      </c>
      <c r="X6345" s="59" t="str">
        <f t="shared" si="795"/>
        <v/>
      </c>
      <c r="AC6345" s="50">
        <f t="shared" si="799"/>
        <v>0</v>
      </c>
      <c r="AD6345" s="43">
        <f t="shared" si="800"/>
        <v>0</v>
      </c>
      <c r="AE6345" s="50">
        <f t="shared" si="796"/>
        <v>0</v>
      </c>
    </row>
    <row r="6346" spans="1:31">
      <c r="A6346" s="59" t="str">
        <f t="shared" si="793"/>
        <v/>
      </c>
      <c r="B6346" s="80" t="str">
        <f t="shared" si="794"/>
        <v/>
      </c>
      <c r="V6346" s="59" t="str">
        <f t="shared" si="798"/>
        <v/>
      </c>
      <c r="W6346" s="59" t="str">
        <f t="shared" si="797"/>
        <v/>
      </c>
      <c r="X6346" s="59" t="str">
        <f t="shared" si="795"/>
        <v/>
      </c>
      <c r="AC6346" s="50">
        <f t="shared" si="799"/>
        <v>0</v>
      </c>
      <c r="AD6346" s="43">
        <f t="shared" si="800"/>
        <v>0</v>
      </c>
      <c r="AE6346" s="50">
        <f t="shared" si="796"/>
        <v>0</v>
      </c>
    </row>
    <row r="6347" spans="1:31">
      <c r="A6347" s="59" t="str">
        <f t="shared" si="793"/>
        <v/>
      </c>
      <c r="B6347" s="80" t="str">
        <f t="shared" si="794"/>
        <v/>
      </c>
      <c r="V6347" s="59" t="str">
        <f t="shared" si="798"/>
        <v/>
      </c>
      <c r="W6347" s="59" t="str">
        <f t="shared" si="797"/>
        <v/>
      </c>
      <c r="X6347" s="59" t="str">
        <f t="shared" si="795"/>
        <v/>
      </c>
      <c r="AC6347" s="50">
        <f t="shared" si="799"/>
        <v>0</v>
      </c>
      <c r="AD6347" s="43">
        <f t="shared" si="800"/>
        <v>0</v>
      </c>
      <c r="AE6347" s="50">
        <f t="shared" si="796"/>
        <v>0</v>
      </c>
    </row>
    <row r="6348" spans="1:31">
      <c r="A6348" s="59" t="str">
        <f t="shared" si="793"/>
        <v/>
      </c>
      <c r="B6348" s="80" t="str">
        <f t="shared" si="794"/>
        <v/>
      </c>
      <c r="V6348" s="59" t="str">
        <f t="shared" si="798"/>
        <v/>
      </c>
      <c r="W6348" s="59" t="str">
        <f t="shared" si="797"/>
        <v/>
      </c>
      <c r="X6348" s="59" t="str">
        <f t="shared" si="795"/>
        <v/>
      </c>
      <c r="AC6348" s="50">
        <f t="shared" si="799"/>
        <v>0</v>
      </c>
      <c r="AD6348" s="43">
        <f t="shared" si="800"/>
        <v>0</v>
      </c>
      <c r="AE6348" s="50">
        <f t="shared" si="796"/>
        <v>0</v>
      </c>
    </row>
    <row r="6349" spans="1:31">
      <c r="A6349" s="59" t="str">
        <f t="shared" si="793"/>
        <v/>
      </c>
      <c r="B6349" s="80" t="str">
        <f t="shared" si="794"/>
        <v/>
      </c>
      <c r="V6349" s="59" t="str">
        <f t="shared" si="798"/>
        <v/>
      </c>
      <c r="W6349" s="59" t="str">
        <f t="shared" si="797"/>
        <v/>
      </c>
      <c r="X6349" s="59" t="str">
        <f t="shared" si="795"/>
        <v/>
      </c>
      <c r="AC6349" s="50">
        <f t="shared" si="799"/>
        <v>0</v>
      </c>
      <c r="AD6349" s="43">
        <f t="shared" si="800"/>
        <v>0</v>
      </c>
      <c r="AE6349" s="50">
        <f t="shared" si="796"/>
        <v>0</v>
      </c>
    </row>
    <row r="6350" spans="1:31">
      <c r="A6350" s="59" t="str">
        <f t="shared" si="793"/>
        <v/>
      </c>
      <c r="B6350" s="80" t="str">
        <f t="shared" si="794"/>
        <v/>
      </c>
      <c r="V6350" s="59" t="str">
        <f t="shared" si="798"/>
        <v/>
      </c>
      <c r="W6350" s="59" t="str">
        <f t="shared" si="797"/>
        <v/>
      </c>
      <c r="X6350" s="59" t="str">
        <f t="shared" si="795"/>
        <v/>
      </c>
      <c r="AC6350" s="50">
        <f t="shared" si="799"/>
        <v>0</v>
      </c>
      <c r="AD6350" s="43">
        <f t="shared" si="800"/>
        <v>0</v>
      </c>
      <c r="AE6350" s="50">
        <f t="shared" si="796"/>
        <v>0</v>
      </c>
    </row>
    <row r="6351" spans="1:31">
      <c r="A6351" s="59" t="str">
        <f t="shared" si="793"/>
        <v/>
      </c>
      <c r="B6351" s="80" t="str">
        <f t="shared" si="794"/>
        <v/>
      </c>
      <c r="V6351" s="59" t="str">
        <f t="shared" si="798"/>
        <v/>
      </c>
      <c r="W6351" s="59" t="str">
        <f t="shared" si="797"/>
        <v/>
      </c>
      <c r="X6351" s="59" t="str">
        <f t="shared" si="795"/>
        <v/>
      </c>
      <c r="AC6351" s="50">
        <f t="shared" si="799"/>
        <v>0</v>
      </c>
      <c r="AD6351" s="43">
        <f t="shared" si="800"/>
        <v>0</v>
      </c>
      <c r="AE6351" s="50">
        <f t="shared" si="796"/>
        <v>0</v>
      </c>
    </row>
    <row r="6352" spans="1:31">
      <c r="A6352" s="59" t="str">
        <f t="shared" si="793"/>
        <v/>
      </c>
      <c r="B6352" s="80" t="str">
        <f t="shared" si="794"/>
        <v/>
      </c>
      <c r="V6352" s="59" t="str">
        <f t="shared" si="798"/>
        <v/>
      </c>
      <c r="W6352" s="59" t="str">
        <f t="shared" si="797"/>
        <v/>
      </c>
      <c r="X6352" s="59" t="str">
        <f t="shared" si="795"/>
        <v/>
      </c>
      <c r="AC6352" s="50">
        <f t="shared" si="799"/>
        <v>0</v>
      </c>
      <c r="AD6352" s="43">
        <f t="shared" si="800"/>
        <v>0</v>
      </c>
      <c r="AE6352" s="50">
        <f t="shared" si="796"/>
        <v>0</v>
      </c>
    </row>
    <row r="6353" spans="1:31">
      <c r="A6353" s="59" t="str">
        <f t="shared" si="793"/>
        <v/>
      </c>
      <c r="B6353" s="80" t="str">
        <f t="shared" si="794"/>
        <v/>
      </c>
      <c r="V6353" s="59" t="str">
        <f t="shared" si="798"/>
        <v/>
      </c>
      <c r="W6353" s="59" t="str">
        <f t="shared" si="797"/>
        <v/>
      </c>
      <c r="X6353" s="59" t="str">
        <f t="shared" si="795"/>
        <v/>
      </c>
      <c r="AC6353" s="50">
        <f t="shared" si="799"/>
        <v>0</v>
      </c>
      <c r="AD6353" s="43">
        <f t="shared" si="800"/>
        <v>0</v>
      </c>
      <c r="AE6353" s="50">
        <f t="shared" si="796"/>
        <v>0</v>
      </c>
    </row>
    <row r="6354" spans="1:31">
      <c r="A6354" s="59" t="str">
        <f t="shared" si="793"/>
        <v/>
      </c>
      <c r="B6354" s="80" t="str">
        <f t="shared" si="794"/>
        <v/>
      </c>
      <c r="V6354" s="59" t="str">
        <f t="shared" si="798"/>
        <v/>
      </c>
      <c r="W6354" s="59" t="str">
        <f t="shared" si="797"/>
        <v/>
      </c>
      <c r="X6354" s="59" t="str">
        <f t="shared" si="795"/>
        <v/>
      </c>
      <c r="AC6354" s="50">
        <f t="shared" si="799"/>
        <v>0</v>
      </c>
      <c r="AD6354" s="43">
        <f t="shared" si="800"/>
        <v>0</v>
      </c>
      <c r="AE6354" s="50">
        <f t="shared" si="796"/>
        <v>0</v>
      </c>
    </row>
    <row r="6355" spans="1:31">
      <c r="A6355" s="59" t="str">
        <f t="shared" si="793"/>
        <v/>
      </c>
      <c r="B6355" s="80" t="str">
        <f t="shared" si="794"/>
        <v/>
      </c>
      <c r="V6355" s="59" t="str">
        <f t="shared" si="798"/>
        <v/>
      </c>
      <c r="W6355" s="59" t="str">
        <f t="shared" si="797"/>
        <v/>
      </c>
      <c r="X6355" s="59" t="str">
        <f t="shared" si="795"/>
        <v/>
      </c>
      <c r="AC6355" s="50">
        <f t="shared" si="799"/>
        <v>0</v>
      </c>
      <c r="AD6355" s="43">
        <f t="shared" si="800"/>
        <v>0</v>
      </c>
      <c r="AE6355" s="50">
        <f t="shared" si="796"/>
        <v>0</v>
      </c>
    </row>
    <row r="6356" spans="1:31">
      <c r="A6356" s="59" t="str">
        <f t="shared" si="793"/>
        <v/>
      </c>
      <c r="B6356" s="80" t="str">
        <f t="shared" si="794"/>
        <v/>
      </c>
      <c r="V6356" s="59" t="str">
        <f t="shared" si="798"/>
        <v/>
      </c>
      <c r="W6356" s="59" t="str">
        <f t="shared" si="797"/>
        <v/>
      </c>
      <c r="X6356" s="59" t="str">
        <f t="shared" si="795"/>
        <v/>
      </c>
      <c r="AC6356" s="50">
        <f t="shared" si="799"/>
        <v>0</v>
      </c>
      <c r="AD6356" s="43">
        <f t="shared" si="800"/>
        <v>0</v>
      </c>
      <c r="AE6356" s="50">
        <f t="shared" si="796"/>
        <v>0</v>
      </c>
    </row>
    <row r="6357" spans="1:31">
      <c r="A6357" s="59" t="str">
        <f t="shared" si="793"/>
        <v/>
      </c>
      <c r="B6357" s="80" t="str">
        <f t="shared" si="794"/>
        <v/>
      </c>
      <c r="V6357" s="59" t="str">
        <f t="shared" si="798"/>
        <v/>
      </c>
      <c r="W6357" s="59" t="str">
        <f t="shared" si="797"/>
        <v/>
      </c>
      <c r="X6357" s="59" t="str">
        <f t="shared" si="795"/>
        <v/>
      </c>
      <c r="AC6357" s="50">
        <f t="shared" si="799"/>
        <v>0</v>
      </c>
      <c r="AD6357" s="43">
        <f t="shared" si="800"/>
        <v>0</v>
      </c>
      <c r="AE6357" s="50">
        <f t="shared" si="796"/>
        <v>0</v>
      </c>
    </row>
    <row r="6358" spans="1:31">
      <c r="A6358" s="59" t="str">
        <f t="shared" si="793"/>
        <v/>
      </c>
      <c r="B6358" s="80" t="str">
        <f t="shared" si="794"/>
        <v/>
      </c>
      <c r="V6358" s="59" t="str">
        <f t="shared" si="798"/>
        <v/>
      </c>
      <c r="W6358" s="59" t="str">
        <f t="shared" si="797"/>
        <v/>
      </c>
      <c r="X6358" s="59" t="str">
        <f t="shared" si="795"/>
        <v/>
      </c>
      <c r="AC6358" s="50">
        <f t="shared" si="799"/>
        <v>0</v>
      </c>
      <c r="AD6358" s="43">
        <f t="shared" si="800"/>
        <v>0</v>
      </c>
      <c r="AE6358" s="50">
        <f t="shared" si="796"/>
        <v>0</v>
      </c>
    </row>
    <row r="6359" spans="1:31">
      <c r="A6359" s="59" t="str">
        <f t="shared" si="793"/>
        <v/>
      </c>
      <c r="B6359" s="80" t="str">
        <f t="shared" si="794"/>
        <v/>
      </c>
      <c r="V6359" s="59" t="str">
        <f t="shared" si="798"/>
        <v/>
      </c>
      <c r="W6359" s="59" t="str">
        <f t="shared" si="797"/>
        <v/>
      </c>
      <c r="X6359" s="59" t="str">
        <f t="shared" si="795"/>
        <v/>
      </c>
      <c r="AC6359" s="50">
        <f t="shared" si="799"/>
        <v>0</v>
      </c>
      <c r="AD6359" s="43">
        <f t="shared" si="800"/>
        <v>0</v>
      </c>
      <c r="AE6359" s="50">
        <f t="shared" si="796"/>
        <v>0</v>
      </c>
    </row>
    <row r="6360" spans="1:31">
      <c r="A6360" s="59" t="str">
        <f t="shared" si="793"/>
        <v/>
      </c>
      <c r="B6360" s="80" t="str">
        <f t="shared" si="794"/>
        <v/>
      </c>
      <c r="V6360" s="59" t="str">
        <f t="shared" si="798"/>
        <v/>
      </c>
      <c r="W6360" s="59" t="str">
        <f t="shared" si="797"/>
        <v/>
      </c>
      <c r="X6360" s="59" t="str">
        <f t="shared" si="795"/>
        <v/>
      </c>
      <c r="AC6360" s="50">
        <f t="shared" si="799"/>
        <v>0</v>
      </c>
      <c r="AD6360" s="43">
        <f t="shared" si="800"/>
        <v>0</v>
      </c>
      <c r="AE6360" s="50">
        <f t="shared" si="796"/>
        <v>0</v>
      </c>
    </row>
    <row r="6361" spans="1:31">
      <c r="A6361" s="59" t="str">
        <f t="shared" si="793"/>
        <v/>
      </c>
      <c r="B6361" s="80" t="str">
        <f t="shared" si="794"/>
        <v/>
      </c>
      <c r="V6361" s="59" t="str">
        <f t="shared" si="798"/>
        <v/>
      </c>
      <c r="W6361" s="59" t="str">
        <f t="shared" si="797"/>
        <v/>
      </c>
      <c r="X6361" s="59" t="str">
        <f t="shared" si="795"/>
        <v/>
      </c>
      <c r="AC6361" s="50">
        <f t="shared" si="799"/>
        <v>0</v>
      </c>
      <c r="AD6361" s="43">
        <f t="shared" si="800"/>
        <v>0</v>
      </c>
      <c r="AE6361" s="50">
        <f t="shared" si="796"/>
        <v>0</v>
      </c>
    </row>
    <row r="6362" spans="1:31">
      <c r="A6362" s="59" t="str">
        <f t="shared" si="793"/>
        <v/>
      </c>
      <c r="B6362" s="80" t="str">
        <f t="shared" si="794"/>
        <v/>
      </c>
      <c r="V6362" s="59" t="str">
        <f t="shared" si="798"/>
        <v/>
      </c>
      <c r="W6362" s="59" t="str">
        <f t="shared" si="797"/>
        <v/>
      </c>
      <c r="X6362" s="59" t="str">
        <f t="shared" si="795"/>
        <v/>
      </c>
      <c r="AC6362" s="50">
        <f t="shared" si="799"/>
        <v>0</v>
      </c>
      <c r="AD6362" s="43">
        <f t="shared" si="800"/>
        <v>0</v>
      </c>
      <c r="AE6362" s="50">
        <f t="shared" si="796"/>
        <v>0</v>
      </c>
    </row>
    <row r="6363" spans="1:31">
      <c r="A6363" s="59" t="str">
        <f t="shared" si="793"/>
        <v/>
      </c>
      <c r="B6363" s="80" t="str">
        <f t="shared" si="794"/>
        <v/>
      </c>
      <c r="V6363" s="59" t="str">
        <f t="shared" si="798"/>
        <v/>
      </c>
      <c r="W6363" s="59" t="str">
        <f t="shared" si="797"/>
        <v/>
      </c>
      <c r="X6363" s="59" t="str">
        <f t="shared" si="795"/>
        <v/>
      </c>
      <c r="AC6363" s="50">
        <f t="shared" si="799"/>
        <v>0</v>
      </c>
      <c r="AD6363" s="43">
        <f t="shared" si="800"/>
        <v>0</v>
      </c>
      <c r="AE6363" s="50">
        <f t="shared" si="796"/>
        <v>0</v>
      </c>
    </row>
    <row r="6364" spans="1:31">
      <c r="A6364" s="59" t="str">
        <f t="shared" si="793"/>
        <v/>
      </c>
      <c r="B6364" s="80" t="str">
        <f t="shared" si="794"/>
        <v/>
      </c>
      <c r="V6364" s="59" t="str">
        <f t="shared" si="798"/>
        <v/>
      </c>
      <c r="W6364" s="59" t="str">
        <f t="shared" si="797"/>
        <v/>
      </c>
      <c r="X6364" s="59" t="str">
        <f t="shared" si="795"/>
        <v/>
      </c>
      <c r="AC6364" s="50">
        <f t="shared" si="799"/>
        <v>0</v>
      </c>
      <c r="AD6364" s="43">
        <f t="shared" si="800"/>
        <v>0</v>
      </c>
      <c r="AE6364" s="50">
        <f t="shared" si="796"/>
        <v>0</v>
      </c>
    </row>
    <row r="6365" spans="1:31">
      <c r="A6365" s="59" t="str">
        <f t="shared" si="793"/>
        <v/>
      </c>
      <c r="B6365" s="80" t="str">
        <f t="shared" si="794"/>
        <v/>
      </c>
      <c r="V6365" s="59" t="str">
        <f t="shared" si="798"/>
        <v/>
      </c>
      <c r="W6365" s="59" t="str">
        <f t="shared" si="797"/>
        <v/>
      </c>
      <c r="X6365" s="59" t="str">
        <f t="shared" si="795"/>
        <v/>
      </c>
      <c r="AC6365" s="50">
        <f t="shared" si="799"/>
        <v>0</v>
      </c>
      <c r="AD6365" s="43">
        <f t="shared" si="800"/>
        <v>0</v>
      </c>
      <c r="AE6365" s="50">
        <f t="shared" si="796"/>
        <v>0</v>
      </c>
    </row>
    <row r="6366" spans="1:31">
      <c r="A6366" s="59" t="str">
        <f t="shared" si="793"/>
        <v/>
      </c>
      <c r="B6366" s="80" t="str">
        <f t="shared" si="794"/>
        <v/>
      </c>
      <c r="V6366" s="59" t="str">
        <f t="shared" si="798"/>
        <v/>
      </c>
      <c r="W6366" s="59" t="str">
        <f t="shared" si="797"/>
        <v/>
      </c>
      <c r="X6366" s="59" t="str">
        <f t="shared" si="795"/>
        <v/>
      </c>
      <c r="AC6366" s="50">
        <f t="shared" si="799"/>
        <v>0</v>
      </c>
      <c r="AD6366" s="43">
        <f t="shared" si="800"/>
        <v>0</v>
      </c>
      <c r="AE6366" s="50">
        <f t="shared" si="796"/>
        <v>0</v>
      </c>
    </row>
    <row r="6367" spans="1:31">
      <c r="A6367" s="59" t="str">
        <f t="shared" si="793"/>
        <v/>
      </c>
      <c r="B6367" s="80" t="str">
        <f t="shared" si="794"/>
        <v/>
      </c>
      <c r="V6367" s="59" t="str">
        <f t="shared" si="798"/>
        <v/>
      </c>
      <c r="W6367" s="59" t="str">
        <f t="shared" si="797"/>
        <v/>
      </c>
      <c r="X6367" s="59" t="str">
        <f t="shared" si="795"/>
        <v/>
      </c>
      <c r="AC6367" s="50">
        <f t="shared" si="799"/>
        <v>0</v>
      </c>
      <c r="AD6367" s="43">
        <f t="shared" si="800"/>
        <v>0</v>
      </c>
      <c r="AE6367" s="50">
        <f t="shared" si="796"/>
        <v>0</v>
      </c>
    </row>
    <row r="6368" spans="1:31">
      <c r="A6368" s="59" t="str">
        <f t="shared" si="793"/>
        <v/>
      </c>
      <c r="B6368" s="80" t="str">
        <f t="shared" si="794"/>
        <v/>
      </c>
      <c r="V6368" s="59" t="str">
        <f t="shared" si="798"/>
        <v/>
      </c>
      <c r="W6368" s="59" t="str">
        <f t="shared" si="797"/>
        <v/>
      </c>
      <c r="X6368" s="59" t="str">
        <f t="shared" si="795"/>
        <v/>
      </c>
      <c r="AC6368" s="50">
        <f t="shared" si="799"/>
        <v>0</v>
      </c>
      <c r="AD6368" s="43">
        <f t="shared" si="800"/>
        <v>0</v>
      </c>
      <c r="AE6368" s="50">
        <f t="shared" si="796"/>
        <v>0</v>
      </c>
    </row>
    <row r="6369" spans="1:31">
      <c r="A6369" s="59" t="str">
        <f t="shared" si="793"/>
        <v/>
      </c>
      <c r="B6369" s="80" t="str">
        <f t="shared" si="794"/>
        <v/>
      </c>
      <c r="V6369" s="59" t="str">
        <f t="shared" si="798"/>
        <v/>
      </c>
      <c r="W6369" s="59" t="str">
        <f t="shared" si="797"/>
        <v/>
      </c>
      <c r="X6369" s="59" t="str">
        <f t="shared" si="795"/>
        <v/>
      </c>
      <c r="AC6369" s="50">
        <f t="shared" si="799"/>
        <v>0</v>
      </c>
      <c r="AD6369" s="43">
        <f t="shared" si="800"/>
        <v>0</v>
      </c>
      <c r="AE6369" s="50">
        <f t="shared" si="796"/>
        <v>0</v>
      </c>
    </row>
    <row r="6370" spans="1:31">
      <c r="A6370" s="59" t="str">
        <f t="shared" si="793"/>
        <v/>
      </c>
      <c r="B6370" s="80" t="str">
        <f t="shared" si="794"/>
        <v/>
      </c>
      <c r="V6370" s="59" t="str">
        <f t="shared" si="798"/>
        <v/>
      </c>
      <c r="W6370" s="59" t="str">
        <f t="shared" si="797"/>
        <v/>
      </c>
      <c r="X6370" s="59" t="str">
        <f t="shared" si="795"/>
        <v/>
      </c>
      <c r="AC6370" s="50">
        <f t="shared" si="799"/>
        <v>0</v>
      </c>
      <c r="AD6370" s="43">
        <f t="shared" si="800"/>
        <v>0</v>
      </c>
      <c r="AE6370" s="50">
        <f t="shared" si="796"/>
        <v>0</v>
      </c>
    </row>
    <row r="6371" spans="1:31">
      <c r="A6371" s="59" t="str">
        <f t="shared" si="793"/>
        <v/>
      </c>
      <c r="B6371" s="80" t="str">
        <f t="shared" si="794"/>
        <v/>
      </c>
      <c r="V6371" s="59" t="str">
        <f t="shared" si="798"/>
        <v/>
      </c>
      <c r="W6371" s="59" t="str">
        <f t="shared" si="797"/>
        <v/>
      </c>
      <c r="X6371" s="59" t="str">
        <f t="shared" si="795"/>
        <v/>
      </c>
      <c r="AC6371" s="50">
        <f t="shared" si="799"/>
        <v>0</v>
      </c>
      <c r="AD6371" s="43">
        <f t="shared" si="800"/>
        <v>0</v>
      </c>
      <c r="AE6371" s="50">
        <f t="shared" si="796"/>
        <v>0</v>
      </c>
    </row>
    <row r="6372" spans="1:31">
      <c r="A6372" s="59" t="str">
        <f t="shared" si="793"/>
        <v/>
      </c>
      <c r="B6372" s="80" t="str">
        <f t="shared" si="794"/>
        <v/>
      </c>
      <c r="V6372" s="59" t="str">
        <f t="shared" si="798"/>
        <v/>
      </c>
      <c r="W6372" s="59" t="str">
        <f t="shared" si="797"/>
        <v/>
      </c>
      <c r="X6372" s="59" t="str">
        <f t="shared" si="795"/>
        <v/>
      </c>
      <c r="AC6372" s="50">
        <f t="shared" si="799"/>
        <v>0</v>
      </c>
      <c r="AD6372" s="43">
        <f t="shared" si="800"/>
        <v>0</v>
      </c>
      <c r="AE6372" s="50">
        <f t="shared" si="796"/>
        <v>0</v>
      </c>
    </row>
    <row r="6373" spans="1:31">
      <c r="A6373" s="59" t="str">
        <f t="shared" si="793"/>
        <v/>
      </c>
      <c r="B6373" s="80" t="str">
        <f t="shared" si="794"/>
        <v/>
      </c>
      <c r="V6373" s="59" t="str">
        <f t="shared" si="798"/>
        <v/>
      </c>
      <c r="W6373" s="59" t="str">
        <f t="shared" si="797"/>
        <v/>
      </c>
      <c r="X6373" s="59" t="str">
        <f t="shared" si="795"/>
        <v/>
      </c>
      <c r="AC6373" s="50">
        <f t="shared" si="799"/>
        <v>0</v>
      </c>
      <c r="AD6373" s="43">
        <f t="shared" si="800"/>
        <v>0</v>
      </c>
      <c r="AE6373" s="50">
        <f t="shared" si="796"/>
        <v>0</v>
      </c>
    </row>
    <row r="6374" spans="1:31">
      <c r="A6374" s="59" t="str">
        <f t="shared" si="793"/>
        <v/>
      </c>
      <c r="B6374" s="80" t="str">
        <f t="shared" si="794"/>
        <v/>
      </c>
      <c r="V6374" s="59" t="str">
        <f t="shared" si="798"/>
        <v/>
      </c>
      <c r="W6374" s="59" t="str">
        <f t="shared" si="797"/>
        <v/>
      </c>
      <c r="X6374" s="59" t="str">
        <f t="shared" si="795"/>
        <v/>
      </c>
      <c r="AC6374" s="50">
        <f t="shared" si="799"/>
        <v>0</v>
      </c>
      <c r="AD6374" s="43">
        <f t="shared" si="800"/>
        <v>0</v>
      </c>
      <c r="AE6374" s="50">
        <f t="shared" si="796"/>
        <v>0</v>
      </c>
    </row>
    <row r="6375" spans="1:31">
      <c r="A6375" s="59" t="str">
        <f t="shared" si="793"/>
        <v/>
      </c>
      <c r="B6375" s="80" t="str">
        <f t="shared" si="794"/>
        <v/>
      </c>
      <c r="V6375" s="59" t="str">
        <f t="shared" si="798"/>
        <v/>
      </c>
      <c r="W6375" s="59" t="str">
        <f t="shared" si="797"/>
        <v/>
      </c>
      <c r="X6375" s="59" t="str">
        <f t="shared" si="795"/>
        <v/>
      </c>
      <c r="AC6375" s="50">
        <f t="shared" si="799"/>
        <v>0</v>
      </c>
      <c r="AD6375" s="43">
        <f t="shared" si="800"/>
        <v>0</v>
      </c>
      <c r="AE6375" s="50">
        <f t="shared" si="796"/>
        <v>0</v>
      </c>
    </row>
    <row r="6376" spans="1:31">
      <c r="A6376" s="59" t="str">
        <f t="shared" si="793"/>
        <v/>
      </c>
      <c r="B6376" s="80" t="str">
        <f t="shared" si="794"/>
        <v/>
      </c>
      <c r="V6376" s="59" t="str">
        <f t="shared" si="798"/>
        <v/>
      </c>
      <c r="W6376" s="59" t="str">
        <f t="shared" si="797"/>
        <v/>
      </c>
      <c r="X6376" s="59" t="str">
        <f t="shared" si="795"/>
        <v/>
      </c>
      <c r="AC6376" s="50">
        <f t="shared" si="799"/>
        <v>0</v>
      </c>
      <c r="AD6376" s="43">
        <f t="shared" si="800"/>
        <v>0</v>
      </c>
      <c r="AE6376" s="50">
        <f t="shared" si="796"/>
        <v>0</v>
      </c>
    </row>
    <row r="6377" spans="1:31">
      <c r="A6377" s="59" t="str">
        <f t="shared" si="793"/>
        <v/>
      </c>
      <c r="B6377" s="80" t="str">
        <f t="shared" si="794"/>
        <v/>
      </c>
      <c r="V6377" s="59" t="str">
        <f t="shared" si="798"/>
        <v/>
      </c>
      <c r="W6377" s="59" t="str">
        <f t="shared" si="797"/>
        <v/>
      </c>
      <c r="X6377" s="59" t="str">
        <f t="shared" si="795"/>
        <v/>
      </c>
      <c r="AC6377" s="50">
        <f t="shared" si="799"/>
        <v>0</v>
      </c>
      <c r="AD6377" s="43">
        <f t="shared" si="800"/>
        <v>0</v>
      </c>
      <c r="AE6377" s="50">
        <f t="shared" si="796"/>
        <v>0</v>
      </c>
    </row>
    <row r="6378" spans="1:31">
      <c r="A6378" s="59" t="str">
        <f t="shared" si="793"/>
        <v/>
      </c>
      <c r="B6378" s="80" t="str">
        <f t="shared" si="794"/>
        <v/>
      </c>
      <c r="V6378" s="59" t="str">
        <f t="shared" si="798"/>
        <v/>
      </c>
      <c r="W6378" s="59" t="str">
        <f t="shared" si="797"/>
        <v/>
      </c>
      <c r="X6378" s="59" t="str">
        <f t="shared" si="795"/>
        <v/>
      </c>
      <c r="AC6378" s="50">
        <f t="shared" si="799"/>
        <v>0</v>
      </c>
      <c r="AD6378" s="43">
        <f t="shared" si="800"/>
        <v>0</v>
      </c>
      <c r="AE6378" s="50">
        <f t="shared" si="796"/>
        <v>0</v>
      </c>
    </row>
    <row r="6379" spans="1:31">
      <c r="A6379" s="59" t="str">
        <f t="shared" si="793"/>
        <v/>
      </c>
      <c r="B6379" s="80" t="str">
        <f t="shared" si="794"/>
        <v/>
      </c>
      <c r="V6379" s="59" t="str">
        <f t="shared" si="798"/>
        <v/>
      </c>
      <c r="W6379" s="59" t="str">
        <f t="shared" si="797"/>
        <v/>
      </c>
      <c r="X6379" s="59" t="str">
        <f t="shared" si="795"/>
        <v/>
      </c>
      <c r="AC6379" s="50">
        <f t="shared" si="799"/>
        <v>0</v>
      </c>
      <c r="AD6379" s="43">
        <f t="shared" si="800"/>
        <v>0</v>
      </c>
      <c r="AE6379" s="50">
        <f t="shared" si="796"/>
        <v>0</v>
      </c>
    </row>
    <row r="6380" spans="1:31">
      <c r="A6380" s="59" t="str">
        <f t="shared" si="793"/>
        <v/>
      </c>
      <c r="B6380" s="80" t="str">
        <f t="shared" si="794"/>
        <v/>
      </c>
      <c r="V6380" s="59" t="str">
        <f t="shared" si="798"/>
        <v/>
      </c>
      <c r="W6380" s="59" t="str">
        <f t="shared" si="797"/>
        <v/>
      </c>
      <c r="X6380" s="59" t="str">
        <f t="shared" si="795"/>
        <v/>
      </c>
      <c r="AC6380" s="50">
        <f t="shared" si="799"/>
        <v>0</v>
      </c>
      <c r="AD6380" s="43">
        <f t="shared" si="800"/>
        <v>0</v>
      </c>
      <c r="AE6380" s="50">
        <f t="shared" si="796"/>
        <v>0</v>
      </c>
    </row>
    <row r="6381" spans="1:31">
      <c r="A6381" s="59" t="str">
        <f t="shared" si="793"/>
        <v/>
      </c>
      <c r="B6381" s="80" t="str">
        <f t="shared" si="794"/>
        <v/>
      </c>
      <c r="V6381" s="59" t="str">
        <f t="shared" si="798"/>
        <v/>
      </c>
      <c r="W6381" s="59" t="str">
        <f t="shared" si="797"/>
        <v/>
      </c>
      <c r="X6381" s="59" t="str">
        <f t="shared" si="795"/>
        <v/>
      </c>
      <c r="AC6381" s="50">
        <f t="shared" si="799"/>
        <v>0</v>
      </c>
      <c r="AD6381" s="43">
        <f t="shared" si="800"/>
        <v>0</v>
      </c>
      <c r="AE6381" s="50">
        <f t="shared" si="796"/>
        <v>0</v>
      </c>
    </row>
    <row r="6382" spans="1:31">
      <c r="A6382" s="59" t="str">
        <f t="shared" si="793"/>
        <v/>
      </c>
      <c r="B6382" s="80" t="str">
        <f t="shared" si="794"/>
        <v/>
      </c>
      <c r="V6382" s="59" t="str">
        <f t="shared" si="798"/>
        <v/>
      </c>
      <c r="W6382" s="59" t="str">
        <f t="shared" si="797"/>
        <v/>
      </c>
      <c r="X6382" s="59" t="str">
        <f t="shared" si="795"/>
        <v/>
      </c>
      <c r="AC6382" s="50">
        <f t="shared" si="799"/>
        <v>0</v>
      </c>
      <c r="AD6382" s="43">
        <f t="shared" si="800"/>
        <v>0</v>
      </c>
      <c r="AE6382" s="50">
        <f t="shared" si="796"/>
        <v>0</v>
      </c>
    </row>
    <row r="6383" spans="1:31">
      <c r="A6383" s="59" t="str">
        <f t="shared" si="793"/>
        <v/>
      </c>
      <c r="B6383" s="80" t="str">
        <f t="shared" si="794"/>
        <v/>
      </c>
      <c r="V6383" s="59" t="str">
        <f t="shared" si="798"/>
        <v/>
      </c>
      <c r="W6383" s="59" t="str">
        <f t="shared" si="797"/>
        <v/>
      </c>
      <c r="X6383" s="59" t="str">
        <f t="shared" si="795"/>
        <v/>
      </c>
      <c r="AC6383" s="50">
        <f t="shared" si="799"/>
        <v>0</v>
      </c>
      <c r="AD6383" s="43">
        <f t="shared" si="800"/>
        <v>0</v>
      </c>
      <c r="AE6383" s="50">
        <f t="shared" si="796"/>
        <v>0</v>
      </c>
    </row>
    <row r="6384" spans="1:31">
      <c r="A6384" s="59" t="str">
        <f t="shared" si="793"/>
        <v/>
      </c>
      <c r="B6384" s="80" t="str">
        <f t="shared" si="794"/>
        <v/>
      </c>
      <c r="V6384" s="59" t="str">
        <f t="shared" si="798"/>
        <v/>
      </c>
      <c r="W6384" s="59" t="str">
        <f t="shared" si="797"/>
        <v/>
      </c>
      <c r="X6384" s="59" t="str">
        <f t="shared" si="795"/>
        <v/>
      </c>
      <c r="AC6384" s="50">
        <f t="shared" si="799"/>
        <v>0</v>
      </c>
      <c r="AD6384" s="43">
        <f t="shared" si="800"/>
        <v>0</v>
      </c>
      <c r="AE6384" s="50">
        <f t="shared" si="796"/>
        <v>0</v>
      </c>
    </row>
    <row r="6385" spans="1:31">
      <c r="A6385" s="59" t="str">
        <f t="shared" ref="A6385:A6448" si="801">IF(G6385&amp;Q6385&lt;&gt;"",W6385&amp;Q6385,"")</f>
        <v/>
      </c>
      <c r="B6385" s="80" t="str">
        <f t="shared" ref="B6385:B6448" si="802">IF(C6385&lt;&gt;"",LEFT(C6385,9),"")</f>
        <v/>
      </c>
      <c r="V6385" s="59" t="str">
        <f t="shared" si="798"/>
        <v/>
      </c>
      <c r="W6385" s="59" t="str">
        <f t="shared" si="797"/>
        <v/>
      </c>
      <c r="X6385" s="59" t="str">
        <f t="shared" ref="X6385:X6448" si="803">IF(A6385&lt;&gt;"",IFERROR(IF(FIND(" ",G6385)&gt;=1,MID(G6385,FIND(" ",G6385)+1,LEN(G6385)),""),""),"")</f>
        <v/>
      </c>
      <c r="AC6385" s="50">
        <f t="shared" si="799"/>
        <v>0</v>
      </c>
      <c r="AD6385" s="43">
        <f t="shared" si="800"/>
        <v>0</v>
      </c>
      <c r="AE6385" s="50">
        <f t="shared" ref="AE6385:AE6448" si="804">VALUE(RIGHT("00"&amp;AC6385,2)&amp;RIGHT("000"&amp;AD6385,3))</f>
        <v>0</v>
      </c>
    </row>
    <row r="6386" spans="1:31">
      <c r="A6386" s="59" t="str">
        <f t="shared" si="801"/>
        <v/>
      </c>
      <c r="B6386" s="80" t="str">
        <f t="shared" si="802"/>
        <v/>
      </c>
      <c r="V6386" s="59" t="str">
        <f t="shared" si="798"/>
        <v/>
      </c>
      <c r="W6386" s="59" t="str">
        <f t="shared" si="797"/>
        <v/>
      </c>
      <c r="X6386" s="59" t="str">
        <f t="shared" si="803"/>
        <v/>
      </c>
      <c r="AC6386" s="50">
        <f t="shared" si="799"/>
        <v>0</v>
      </c>
      <c r="AD6386" s="43">
        <f t="shared" si="800"/>
        <v>0</v>
      </c>
      <c r="AE6386" s="50">
        <f t="shared" si="804"/>
        <v>0</v>
      </c>
    </row>
    <row r="6387" spans="1:31">
      <c r="A6387" s="59" t="str">
        <f t="shared" si="801"/>
        <v/>
      </c>
      <c r="B6387" s="80" t="str">
        <f t="shared" si="802"/>
        <v/>
      </c>
      <c r="V6387" s="59" t="str">
        <f t="shared" si="798"/>
        <v/>
      </c>
      <c r="W6387" s="59" t="str">
        <f t="shared" si="797"/>
        <v/>
      </c>
      <c r="X6387" s="59" t="str">
        <f t="shared" si="803"/>
        <v/>
      </c>
      <c r="AC6387" s="50">
        <f t="shared" si="799"/>
        <v>0</v>
      </c>
      <c r="AD6387" s="43">
        <f t="shared" si="800"/>
        <v>0</v>
      </c>
      <c r="AE6387" s="50">
        <f t="shared" si="804"/>
        <v>0</v>
      </c>
    </row>
    <row r="6388" spans="1:31">
      <c r="A6388" s="59" t="str">
        <f t="shared" si="801"/>
        <v/>
      </c>
      <c r="B6388" s="80" t="str">
        <f t="shared" si="802"/>
        <v/>
      </c>
      <c r="V6388" s="59" t="str">
        <f t="shared" si="798"/>
        <v/>
      </c>
      <c r="W6388" s="59" t="str">
        <f t="shared" si="797"/>
        <v/>
      </c>
      <c r="X6388" s="59" t="str">
        <f t="shared" si="803"/>
        <v/>
      </c>
      <c r="AC6388" s="50">
        <f t="shared" si="799"/>
        <v>0</v>
      </c>
      <c r="AD6388" s="43">
        <f t="shared" si="800"/>
        <v>0</v>
      </c>
      <c r="AE6388" s="50">
        <f t="shared" si="804"/>
        <v>0</v>
      </c>
    </row>
    <row r="6389" spans="1:31">
      <c r="A6389" s="59" t="str">
        <f t="shared" si="801"/>
        <v/>
      </c>
      <c r="B6389" s="80" t="str">
        <f t="shared" si="802"/>
        <v/>
      </c>
      <c r="V6389" s="59" t="str">
        <f t="shared" si="798"/>
        <v/>
      </c>
      <c r="W6389" s="59" t="str">
        <f t="shared" si="797"/>
        <v/>
      </c>
      <c r="X6389" s="59" t="str">
        <f t="shared" si="803"/>
        <v/>
      </c>
      <c r="AC6389" s="50">
        <f t="shared" si="799"/>
        <v>0</v>
      </c>
      <c r="AD6389" s="43">
        <f t="shared" si="800"/>
        <v>0</v>
      </c>
      <c r="AE6389" s="50">
        <f t="shared" si="804"/>
        <v>0</v>
      </c>
    </row>
    <row r="6390" spans="1:31">
      <c r="A6390" s="59" t="str">
        <f t="shared" si="801"/>
        <v/>
      </c>
      <c r="B6390" s="80" t="str">
        <f t="shared" si="802"/>
        <v/>
      </c>
      <c r="V6390" s="59" t="str">
        <f t="shared" si="798"/>
        <v/>
      </c>
      <c r="W6390" s="59" t="str">
        <f t="shared" si="797"/>
        <v/>
      </c>
      <c r="X6390" s="59" t="str">
        <f t="shared" si="803"/>
        <v/>
      </c>
      <c r="AC6390" s="50">
        <f t="shared" si="799"/>
        <v>0</v>
      </c>
      <c r="AD6390" s="43">
        <f t="shared" si="800"/>
        <v>0</v>
      </c>
      <c r="AE6390" s="50">
        <f t="shared" si="804"/>
        <v>0</v>
      </c>
    </row>
    <row r="6391" spans="1:31">
      <c r="A6391" s="59" t="str">
        <f t="shared" si="801"/>
        <v/>
      </c>
      <c r="B6391" s="80" t="str">
        <f t="shared" si="802"/>
        <v/>
      </c>
      <c r="V6391" s="59" t="str">
        <f t="shared" si="798"/>
        <v/>
      </c>
      <c r="W6391" s="59" t="str">
        <f t="shared" si="797"/>
        <v/>
      </c>
      <c r="X6391" s="59" t="str">
        <f t="shared" si="803"/>
        <v/>
      </c>
      <c r="AC6391" s="50">
        <f t="shared" si="799"/>
        <v>0</v>
      </c>
      <c r="AD6391" s="43">
        <f t="shared" si="800"/>
        <v>0</v>
      </c>
      <c r="AE6391" s="50">
        <f t="shared" si="804"/>
        <v>0</v>
      </c>
    </row>
    <row r="6392" spans="1:31">
      <c r="A6392" s="59" t="str">
        <f t="shared" si="801"/>
        <v/>
      </c>
      <c r="B6392" s="80" t="str">
        <f t="shared" si="802"/>
        <v/>
      </c>
      <c r="V6392" s="59" t="str">
        <f t="shared" si="798"/>
        <v/>
      </c>
      <c r="W6392" s="59" t="str">
        <f t="shared" si="797"/>
        <v/>
      </c>
      <c r="X6392" s="59" t="str">
        <f t="shared" si="803"/>
        <v/>
      </c>
      <c r="AC6392" s="50">
        <f t="shared" si="799"/>
        <v>0</v>
      </c>
      <c r="AD6392" s="43">
        <f t="shared" si="800"/>
        <v>0</v>
      </c>
      <c r="AE6392" s="50">
        <f t="shared" si="804"/>
        <v>0</v>
      </c>
    </row>
    <row r="6393" spans="1:31">
      <c r="A6393" s="59" t="str">
        <f t="shared" si="801"/>
        <v/>
      </c>
      <c r="B6393" s="80" t="str">
        <f t="shared" si="802"/>
        <v/>
      </c>
      <c r="V6393" s="59" t="str">
        <f t="shared" si="798"/>
        <v/>
      </c>
      <c r="W6393" s="59" t="str">
        <f t="shared" si="797"/>
        <v/>
      </c>
      <c r="X6393" s="59" t="str">
        <f t="shared" si="803"/>
        <v/>
      </c>
      <c r="AC6393" s="50">
        <f t="shared" si="799"/>
        <v>0</v>
      </c>
      <c r="AD6393" s="43">
        <f t="shared" si="800"/>
        <v>0</v>
      </c>
      <c r="AE6393" s="50">
        <f t="shared" si="804"/>
        <v>0</v>
      </c>
    </row>
    <row r="6394" spans="1:31">
      <c r="A6394" s="59" t="str">
        <f t="shared" si="801"/>
        <v/>
      </c>
      <c r="B6394" s="80" t="str">
        <f t="shared" si="802"/>
        <v/>
      </c>
      <c r="V6394" s="59" t="str">
        <f t="shared" si="798"/>
        <v/>
      </c>
      <c r="W6394" s="59" t="str">
        <f t="shared" si="797"/>
        <v/>
      </c>
      <c r="X6394" s="59" t="str">
        <f t="shared" si="803"/>
        <v/>
      </c>
      <c r="AC6394" s="50">
        <f t="shared" si="799"/>
        <v>0</v>
      </c>
      <c r="AD6394" s="43">
        <f t="shared" si="800"/>
        <v>0</v>
      </c>
      <c r="AE6394" s="50">
        <f t="shared" si="804"/>
        <v>0</v>
      </c>
    </row>
    <row r="6395" spans="1:31">
      <c r="A6395" s="59" t="str">
        <f t="shared" si="801"/>
        <v/>
      </c>
      <c r="B6395" s="80" t="str">
        <f t="shared" si="802"/>
        <v/>
      </c>
      <c r="V6395" s="59" t="str">
        <f t="shared" si="798"/>
        <v/>
      </c>
      <c r="W6395" s="59" t="str">
        <f t="shared" si="797"/>
        <v/>
      </c>
      <c r="X6395" s="59" t="str">
        <f t="shared" si="803"/>
        <v/>
      </c>
      <c r="AC6395" s="50">
        <f t="shared" si="799"/>
        <v>0</v>
      </c>
      <c r="AD6395" s="43">
        <f t="shared" si="800"/>
        <v>0</v>
      </c>
      <c r="AE6395" s="50">
        <f t="shared" si="804"/>
        <v>0</v>
      </c>
    </row>
    <row r="6396" spans="1:31">
      <c r="A6396" s="59" t="str">
        <f t="shared" si="801"/>
        <v/>
      </c>
      <c r="B6396" s="80" t="str">
        <f t="shared" si="802"/>
        <v/>
      </c>
      <c r="V6396" s="59" t="str">
        <f t="shared" si="798"/>
        <v/>
      </c>
      <c r="W6396" s="59" t="str">
        <f t="shared" si="797"/>
        <v/>
      </c>
      <c r="X6396" s="59" t="str">
        <f t="shared" si="803"/>
        <v/>
      </c>
      <c r="AC6396" s="50">
        <f t="shared" si="799"/>
        <v>0</v>
      </c>
      <c r="AD6396" s="43">
        <f t="shared" si="800"/>
        <v>0</v>
      </c>
      <c r="AE6396" s="50">
        <f t="shared" si="804"/>
        <v>0</v>
      </c>
    </row>
    <row r="6397" spans="1:31">
      <c r="A6397" s="59" t="str">
        <f t="shared" si="801"/>
        <v/>
      </c>
      <c r="B6397" s="80" t="str">
        <f t="shared" si="802"/>
        <v/>
      </c>
      <c r="V6397" s="59" t="str">
        <f t="shared" si="798"/>
        <v/>
      </c>
      <c r="W6397" s="59" t="str">
        <f t="shared" si="797"/>
        <v/>
      </c>
      <c r="X6397" s="59" t="str">
        <f t="shared" si="803"/>
        <v/>
      </c>
      <c r="AC6397" s="50">
        <f t="shared" si="799"/>
        <v>0</v>
      </c>
      <c r="AD6397" s="43">
        <f t="shared" si="800"/>
        <v>0</v>
      </c>
      <c r="AE6397" s="50">
        <f t="shared" si="804"/>
        <v>0</v>
      </c>
    </row>
    <row r="6398" spans="1:31">
      <c r="A6398" s="59" t="str">
        <f t="shared" si="801"/>
        <v/>
      </c>
      <c r="B6398" s="80" t="str">
        <f t="shared" si="802"/>
        <v/>
      </c>
      <c r="V6398" s="59" t="str">
        <f t="shared" si="798"/>
        <v/>
      </c>
      <c r="W6398" s="59" t="str">
        <f t="shared" si="797"/>
        <v/>
      </c>
      <c r="X6398" s="59" t="str">
        <f t="shared" si="803"/>
        <v/>
      </c>
      <c r="AC6398" s="50">
        <f t="shared" si="799"/>
        <v>0</v>
      </c>
      <c r="AD6398" s="43">
        <f t="shared" si="800"/>
        <v>0</v>
      </c>
      <c r="AE6398" s="50">
        <f t="shared" si="804"/>
        <v>0</v>
      </c>
    </row>
    <row r="6399" spans="1:31">
      <c r="A6399" s="59" t="str">
        <f t="shared" si="801"/>
        <v/>
      </c>
      <c r="B6399" s="80" t="str">
        <f t="shared" si="802"/>
        <v/>
      </c>
      <c r="V6399" s="59" t="str">
        <f t="shared" si="798"/>
        <v/>
      </c>
      <c r="W6399" s="59" t="str">
        <f t="shared" si="797"/>
        <v/>
      </c>
      <c r="X6399" s="59" t="str">
        <f t="shared" si="803"/>
        <v/>
      </c>
      <c r="AC6399" s="50">
        <f t="shared" si="799"/>
        <v>0</v>
      </c>
      <c r="AD6399" s="43">
        <f t="shared" si="800"/>
        <v>0</v>
      </c>
      <c r="AE6399" s="50">
        <f t="shared" si="804"/>
        <v>0</v>
      </c>
    </row>
    <row r="6400" spans="1:31">
      <c r="A6400" s="59" t="str">
        <f t="shared" si="801"/>
        <v/>
      </c>
      <c r="B6400" s="80" t="str">
        <f t="shared" si="802"/>
        <v/>
      </c>
      <c r="V6400" s="59" t="str">
        <f t="shared" si="798"/>
        <v/>
      </c>
      <c r="W6400" s="59" t="str">
        <f t="shared" si="797"/>
        <v/>
      </c>
      <c r="X6400" s="59" t="str">
        <f t="shared" si="803"/>
        <v/>
      </c>
      <c r="AC6400" s="50">
        <f t="shared" si="799"/>
        <v>0</v>
      </c>
      <c r="AD6400" s="43">
        <f t="shared" si="800"/>
        <v>0</v>
      </c>
      <c r="AE6400" s="50">
        <f t="shared" si="804"/>
        <v>0</v>
      </c>
    </row>
    <row r="6401" spans="1:31">
      <c r="A6401" s="59" t="str">
        <f t="shared" si="801"/>
        <v/>
      </c>
      <c r="B6401" s="80" t="str">
        <f t="shared" si="802"/>
        <v/>
      </c>
      <c r="V6401" s="59" t="str">
        <f t="shared" si="798"/>
        <v/>
      </c>
      <c r="W6401" s="59" t="str">
        <f t="shared" si="797"/>
        <v/>
      </c>
      <c r="X6401" s="59" t="str">
        <f t="shared" si="803"/>
        <v/>
      </c>
      <c r="AC6401" s="50">
        <f t="shared" si="799"/>
        <v>0</v>
      </c>
      <c r="AD6401" s="43">
        <f t="shared" si="800"/>
        <v>0</v>
      </c>
      <c r="AE6401" s="50">
        <f t="shared" si="804"/>
        <v>0</v>
      </c>
    </row>
    <row r="6402" spans="1:31">
      <c r="A6402" s="59" t="str">
        <f t="shared" si="801"/>
        <v/>
      </c>
      <c r="B6402" s="80" t="str">
        <f t="shared" si="802"/>
        <v/>
      </c>
      <c r="V6402" s="59" t="str">
        <f t="shared" si="798"/>
        <v/>
      </c>
      <c r="W6402" s="59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59" t="str">
        <f t="shared" si="803"/>
        <v/>
      </c>
      <c r="AC6402" s="50">
        <f t="shared" si="799"/>
        <v>0</v>
      </c>
      <c r="AD6402" s="43">
        <f t="shared" si="800"/>
        <v>0</v>
      </c>
      <c r="AE6402" s="50">
        <f t="shared" si="804"/>
        <v>0</v>
      </c>
    </row>
    <row r="6403" spans="1:31">
      <c r="A6403" s="59" t="str">
        <f t="shared" si="801"/>
        <v/>
      </c>
      <c r="B6403" s="80" t="str">
        <f t="shared" si="802"/>
        <v/>
      </c>
      <c r="V6403" s="59" t="str">
        <f t="shared" ref="V6403:V6466" si="806">W6403&amp;H6403</f>
        <v/>
      </c>
      <c r="W6403" s="59" t="str">
        <f t="shared" si="805"/>
        <v/>
      </c>
      <c r="X6403" s="59" t="str">
        <f t="shared" si="803"/>
        <v/>
      </c>
      <c r="AC6403" s="50">
        <f t="shared" ref="AC6403:AC6466" si="807">IFERROR(VALUE(MID($C6403,1,2)),0)</f>
        <v>0</v>
      </c>
      <c r="AD6403" s="43">
        <f t="shared" ref="AD6403:AD6466" si="808">IFERROR(VALUE(MID($C6403,4,3)),0)</f>
        <v>0</v>
      </c>
      <c r="AE6403" s="50">
        <f t="shared" si="804"/>
        <v>0</v>
      </c>
    </row>
    <row r="6404" spans="1:31">
      <c r="A6404" s="59" t="str">
        <f t="shared" si="801"/>
        <v/>
      </c>
      <c r="B6404" s="80" t="str">
        <f t="shared" si="802"/>
        <v/>
      </c>
      <c r="V6404" s="59" t="str">
        <f t="shared" si="806"/>
        <v/>
      </c>
      <c r="W6404" s="59" t="str">
        <f t="shared" si="805"/>
        <v/>
      </c>
      <c r="X6404" s="59" t="str">
        <f t="shared" si="803"/>
        <v/>
      </c>
      <c r="AC6404" s="50">
        <f t="shared" si="807"/>
        <v>0</v>
      </c>
      <c r="AD6404" s="43">
        <f t="shared" si="808"/>
        <v>0</v>
      </c>
      <c r="AE6404" s="50">
        <f t="shared" si="804"/>
        <v>0</v>
      </c>
    </row>
    <row r="6405" spans="1:31">
      <c r="A6405" s="59" t="str">
        <f t="shared" si="801"/>
        <v/>
      </c>
      <c r="B6405" s="80" t="str">
        <f t="shared" si="802"/>
        <v/>
      </c>
      <c r="V6405" s="59" t="str">
        <f t="shared" si="806"/>
        <v/>
      </c>
      <c r="W6405" s="59" t="str">
        <f t="shared" si="805"/>
        <v/>
      </c>
      <c r="X6405" s="59" t="str">
        <f t="shared" si="803"/>
        <v/>
      </c>
      <c r="AC6405" s="50">
        <f t="shared" si="807"/>
        <v>0</v>
      </c>
      <c r="AD6405" s="43">
        <f t="shared" si="808"/>
        <v>0</v>
      </c>
      <c r="AE6405" s="50">
        <f t="shared" si="804"/>
        <v>0</v>
      </c>
    </row>
    <row r="6406" spans="1:31">
      <c r="A6406" s="59" t="str">
        <f t="shared" si="801"/>
        <v/>
      </c>
      <c r="B6406" s="80" t="str">
        <f t="shared" si="802"/>
        <v/>
      </c>
      <c r="V6406" s="59" t="str">
        <f t="shared" si="806"/>
        <v/>
      </c>
      <c r="W6406" s="59" t="str">
        <f t="shared" si="805"/>
        <v/>
      </c>
      <c r="X6406" s="59" t="str">
        <f t="shared" si="803"/>
        <v/>
      </c>
      <c r="AC6406" s="50">
        <f t="shared" si="807"/>
        <v>0</v>
      </c>
      <c r="AD6406" s="43">
        <f t="shared" si="808"/>
        <v>0</v>
      </c>
      <c r="AE6406" s="50">
        <f t="shared" si="804"/>
        <v>0</v>
      </c>
    </row>
    <row r="6407" spans="1:31">
      <c r="A6407" s="59" t="str">
        <f t="shared" si="801"/>
        <v/>
      </c>
      <c r="B6407" s="80" t="str">
        <f t="shared" si="802"/>
        <v/>
      </c>
      <c r="V6407" s="59" t="str">
        <f t="shared" si="806"/>
        <v/>
      </c>
      <c r="W6407" s="59" t="str">
        <f t="shared" si="805"/>
        <v/>
      </c>
      <c r="X6407" s="59" t="str">
        <f t="shared" si="803"/>
        <v/>
      </c>
      <c r="AC6407" s="50">
        <f t="shared" si="807"/>
        <v>0</v>
      </c>
      <c r="AD6407" s="43">
        <f t="shared" si="808"/>
        <v>0</v>
      </c>
      <c r="AE6407" s="50">
        <f t="shared" si="804"/>
        <v>0</v>
      </c>
    </row>
    <row r="6408" spans="1:31">
      <c r="A6408" s="59" t="str">
        <f t="shared" si="801"/>
        <v/>
      </c>
      <c r="B6408" s="80" t="str">
        <f t="shared" si="802"/>
        <v/>
      </c>
      <c r="V6408" s="59" t="str">
        <f t="shared" si="806"/>
        <v/>
      </c>
      <c r="W6408" s="59" t="str">
        <f t="shared" si="805"/>
        <v/>
      </c>
      <c r="X6408" s="59" t="str">
        <f t="shared" si="803"/>
        <v/>
      </c>
      <c r="AC6408" s="50">
        <f t="shared" si="807"/>
        <v>0</v>
      </c>
      <c r="AD6408" s="43">
        <f t="shared" si="808"/>
        <v>0</v>
      </c>
      <c r="AE6408" s="50">
        <f t="shared" si="804"/>
        <v>0</v>
      </c>
    </row>
    <row r="6409" spans="1:31">
      <c r="A6409" s="59" t="str">
        <f t="shared" si="801"/>
        <v/>
      </c>
      <c r="B6409" s="80" t="str">
        <f t="shared" si="802"/>
        <v/>
      </c>
      <c r="V6409" s="59" t="str">
        <f t="shared" si="806"/>
        <v/>
      </c>
      <c r="W6409" s="59" t="str">
        <f t="shared" si="805"/>
        <v/>
      </c>
      <c r="X6409" s="59" t="str">
        <f t="shared" si="803"/>
        <v/>
      </c>
      <c r="AC6409" s="50">
        <f t="shared" si="807"/>
        <v>0</v>
      </c>
      <c r="AD6409" s="43">
        <f t="shared" si="808"/>
        <v>0</v>
      </c>
      <c r="AE6409" s="50">
        <f t="shared" si="804"/>
        <v>0</v>
      </c>
    </row>
    <row r="6410" spans="1:31">
      <c r="A6410" s="59" t="str">
        <f t="shared" si="801"/>
        <v/>
      </c>
      <c r="B6410" s="80" t="str">
        <f t="shared" si="802"/>
        <v/>
      </c>
      <c r="V6410" s="59" t="str">
        <f t="shared" si="806"/>
        <v/>
      </c>
      <c r="W6410" s="59" t="str">
        <f t="shared" si="805"/>
        <v/>
      </c>
      <c r="X6410" s="59" t="str">
        <f t="shared" si="803"/>
        <v/>
      </c>
      <c r="AC6410" s="50">
        <f t="shared" si="807"/>
        <v>0</v>
      </c>
      <c r="AD6410" s="43">
        <f t="shared" si="808"/>
        <v>0</v>
      </c>
      <c r="AE6410" s="50">
        <f t="shared" si="804"/>
        <v>0</v>
      </c>
    </row>
    <row r="6411" spans="1:31">
      <c r="A6411" s="59" t="str">
        <f t="shared" si="801"/>
        <v/>
      </c>
      <c r="B6411" s="80" t="str">
        <f t="shared" si="802"/>
        <v/>
      </c>
      <c r="V6411" s="59" t="str">
        <f t="shared" si="806"/>
        <v/>
      </c>
      <c r="W6411" s="59" t="str">
        <f t="shared" si="805"/>
        <v/>
      </c>
      <c r="X6411" s="59" t="str">
        <f t="shared" si="803"/>
        <v/>
      </c>
      <c r="AC6411" s="50">
        <f t="shared" si="807"/>
        <v>0</v>
      </c>
      <c r="AD6411" s="43">
        <f t="shared" si="808"/>
        <v>0</v>
      </c>
      <c r="AE6411" s="50">
        <f t="shared" si="804"/>
        <v>0</v>
      </c>
    </row>
    <row r="6412" spans="1:31">
      <c r="A6412" s="59" t="str">
        <f t="shared" si="801"/>
        <v/>
      </c>
      <c r="B6412" s="80" t="str">
        <f t="shared" si="802"/>
        <v/>
      </c>
      <c r="V6412" s="59" t="str">
        <f t="shared" si="806"/>
        <v/>
      </c>
      <c r="W6412" s="59" t="str">
        <f t="shared" si="805"/>
        <v/>
      </c>
      <c r="X6412" s="59" t="str">
        <f t="shared" si="803"/>
        <v/>
      </c>
      <c r="AC6412" s="50">
        <f t="shared" si="807"/>
        <v>0</v>
      </c>
      <c r="AD6412" s="43">
        <f t="shared" si="808"/>
        <v>0</v>
      </c>
      <c r="AE6412" s="50">
        <f t="shared" si="804"/>
        <v>0</v>
      </c>
    </row>
    <row r="6413" spans="1:31">
      <c r="A6413" s="59" t="str">
        <f t="shared" si="801"/>
        <v/>
      </c>
      <c r="B6413" s="80" t="str">
        <f t="shared" si="802"/>
        <v/>
      </c>
      <c r="V6413" s="59" t="str">
        <f t="shared" si="806"/>
        <v/>
      </c>
      <c r="W6413" s="59" t="str">
        <f t="shared" si="805"/>
        <v/>
      </c>
      <c r="X6413" s="59" t="str">
        <f t="shared" si="803"/>
        <v/>
      </c>
      <c r="AC6413" s="50">
        <f t="shared" si="807"/>
        <v>0</v>
      </c>
      <c r="AD6413" s="43">
        <f t="shared" si="808"/>
        <v>0</v>
      </c>
      <c r="AE6413" s="50">
        <f t="shared" si="804"/>
        <v>0</v>
      </c>
    </row>
    <row r="6414" spans="1:31">
      <c r="A6414" s="59" t="str">
        <f t="shared" si="801"/>
        <v/>
      </c>
      <c r="B6414" s="80" t="str">
        <f t="shared" si="802"/>
        <v/>
      </c>
      <c r="V6414" s="59" t="str">
        <f t="shared" si="806"/>
        <v/>
      </c>
      <c r="W6414" s="59" t="str">
        <f t="shared" si="805"/>
        <v/>
      </c>
      <c r="X6414" s="59" t="str">
        <f t="shared" si="803"/>
        <v/>
      </c>
      <c r="AC6414" s="50">
        <f t="shared" si="807"/>
        <v>0</v>
      </c>
      <c r="AD6414" s="43">
        <f t="shared" si="808"/>
        <v>0</v>
      </c>
      <c r="AE6414" s="50">
        <f t="shared" si="804"/>
        <v>0</v>
      </c>
    </row>
    <row r="6415" spans="1:31">
      <c r="A6415" s="59" t="str">
        <f t="shared" si="801"/>
        <v/>
      </c>
      <c r="B6415" s="80" t="str">
        <f t="shared" si="802"/>
        <v/>
      </c>
      <c r="V6415" s="59" t="str">
        <f t="shared" si="806"/>
        <v/>
      </c>
      <c r="W6415" s="59" t="str">
        <f t="shared" si="805"/>
        <v/>
      </c>
      <c r="X6415" s="59" t="str">
        <f t="shared" si="803"/>
        <v/>
      </c>
      <c r="AC6415" s="50">
        <f t="shared" si="807"/>
        <v>0</v>
      </c>
      <c r="AD6415" s="43">
        <f t="shared" si="808"/>
        <v>0</v>
      </c>
      <c r="AE6415" s="50">
        <f t="shared" si="804"/>
        <v>0</v>
      </c>
    </row>
    <row r="6416" spans="1:31">
      <c r="A6416" s="59" t="str">
        <f t="shared" si="801"/>
        <v/>
      </c>
      <c r="B6416" s="80" t="str">
        <f t="shared" si="802"/>
        <v/>
      </c>
      <c r="V6416" s="59" t="str">
        <f t="shared" si="806"/>
        <v/>
      </c>
      <c r="W6416" s="59" t="str">
        <f t="shared" si="805"/>
        <v/>
      </c>
      <c r="X6416" s="59" t="str">
        <f t="shared" si="803"/>
        <v/>
      </c>
      <c r="AC6416" s="50">
        <f t="shared" si="807"/>
        <v>0</v>
      </c>
      <c r="AD6416" s="43">
        <f t="shared" si="808"/>
        <v>0</v>
      </c>
      <c r="AE6416" s="50">
        <f t="shared" si="804"/>
        <v>0</v>
      </c>
    </row>
    <row r="6417" spans="1:31">
      <c r="A6417" s="59" t="str">
        <f t="shared" si="801"/>
        <v/>
      </c>
      <c r="B6417" s="80" t="str">
        <f t="shared" si="802"/>
        <v/>
      </c>
      <c r="V6417" s="59" t="str">
        <f t="shared" si="806"/>
        <v/>
      </c>
      <c r="W6417" s="59" t="str">
        <f t="shared" si="805"/>
        <v/>
      </c>
      <c r="X6417" s="59" t="str">
        <f t="shared" si="803"/>
        <v/>
      </c>
      <c r="AC6417" s="50">
        <f t="shared" si="807"/>
        <v>0</v>
      </c>
      <c r="AD6417" s="43">
        <f t="shared" si="808"/>
        <v>0</v>
      </c>
      <c r="AE6417" s="50">
        <f t="shared" si="804"/>
        <v>0</v>
      </c>
    </row>
    <row r="6418" spans="1:31">
      <c r="A6418" s="59" t="str">
        <f t="shared" si="801"/>
        <v/>
      </c>
      <c r="B6418" s="80" t="str">
        <f t="shared" si="802"/>
        <v/>
      </c>
      <c r="V6418" s="59" t="str">
        <f t="shared" si="806"/>
        <v/>
      </c>
      <c r="W6418" s="59" t="str">
        <f t="shared" si="805"/>
        <v/>
      </c>
      <c r="X6418" s="59" t="str">
        <f t="shared" si="803"/>
        <v/>
      </c>
      <c r="AC6418" s="50">
        <f t="shared" si="807"/>
        <v>0</v>
      </c>
      <c r="AD6418" s="43">
        <f t="shared" si="808"/>
        <v>0</v>
      </c>
      <c r="AE6418" s="50">
        <f t="shared" si="804"/>
        <v>0</v>
      </c>
    </row>
    <row r="6419" spans="1:31">
      <c r="A6419" s="59" t="str">
        <f t="shared" si="801"/>
        <v/>
      </c>
      <c r="B6419" s="80" t="str">
        <f t="shared" si="802"/>
        <v/>
      </c>
      <c r="V6419" s="59" t="str">
        <f t="shared" si="806"/>
        <v/>
      </c>
      <c r="W6419" s="59" t="str">
        <f t="shared" si="805"/>
        <v/>
      </c>
      <c r="X6419" s="59" t="str">
        <f t="shared" si="803"/>
        <v/>
      </c>
      <c r="AC6419" s="50">
        <f t="shared" si="807"/>
        <v>0</v>
      </c>
      <c r="AD6419" s="43">
        <f t="shared" si="808"/>
        <v>0</v>
      </c>
      <c r="AE6419" s="50">
        <f t="shared" si="804"/>
        <v>0</v>
      </c>
    </row>
    <row r="6420" spans="1:31">
      <c r="A6420" s="59" t="str">
        <f t="shared" si="801"/>
        <v/>
      </c>
      <c r="B6420" s="80" t="str">
        <f t="shared" si="802"/>
        <v/>
      </c>
      <c r="V6420" s="59" t="str">
        <f t="shared" si="806"/>
        <v/>
      </c>
      <c r="W6420" s="59" t="str">
        <f t="shared" si="805"/>
        <v/>
      </c>
      <c r="X6420" s="59" t="str">
        <f t="shared" si="803"/>
        <v/>
      </c>
      <c r="AC6420" s="50">
        <f t="shared" si="807"/>
        <v>0</v>
      </c>
      <c r="AD6420" s="43">
        <f t="shared" si="808"/>
        <v>0</v>
      </c>
      <c r="AE6420" s="50">
        <f t="shared" si="804"/>
        <v>0</v>
      </c>
    </row>
    <row r="6421" spans="1:31">
      <c r="A6421" s="59" t="str">
        <f t="shared" si="801"/>
        <v/>
      </c>
      <c r="B6421" s="80" t="str">
        <f t="shared" si="802"/>
        <v/>
      </c>
      <c r="V6421" s="59" t="str">
        <f t="shared" si="806"/>
        <v/>
      </c>
      <c r="W6421" s="59" t="str">
        <f t="shared" si="805"/>
        <v/>
      </c>
      <c r="X6421" s="59" t="str">
        <f t="shared" si="803"/>
        <v/>
      </c>
      <c r="AC6421" s="50">
        <f t="shared" si="807"/>
        <v>0</v>
      </c>
      <c r="AD6421" s="43">
        <f t="shared" si="808"/>
        <v>0</v>
      </c>
      <c r="AE6421" s="50">
        <f t="shared" si="804"/>
        <v>0</v>
      </c>
    </row>
    <row r="6422" spans="1:31">
      <c r="A6422" s="59" t="str">
        <f t="shared" si="801"/>
        <v/>
      </c>
      <c r="B6422" s="80" t="str">
        <f t="shared" si="802"/>
        <v/>
      </c>
      <c r="V6422" s="59" t="str">
        <f t="shared" si="806"/>
        <v/>
      </c>
      <c r="W6422" s="59" t="str">
        <f t="shared" si="805"/>
        <v/>
      </c>
      <c r="X6422" s="59" t="str">
        <f t="shared" si="803"/>
        <v/>
      </c>
      <c r="AC6422" s="50">
        <f t="shared" si="807"/>
        <v>0</v>
      </c>
      <c r="AD6422" s="43">
        <f t="shared" si="808"/>
        <v>0</v>
      </c>
      <c r="AE6422" s="50">
        <f t="shared" si="804"/>
        <v>0</v>
      </c>
    </row>
    <row r="6423" spans="1:31">
      <c r="A6423" s="59" t="str">
        <f t="shared" si="801"/>
        <v/>
      </c>
      <c r="B6423" s="80" t="str">
        <f t="shared" si="802"/>
        <v/>
      </c>
      <c r="V6423" s="59" t="str">
        <f t="shared" si="806"/>
        <v/>
      </c>
      <c r="W6423" s="59" t="str">
        <f t="shared" si="805"/>
        <v/>
      </c>
      <c r="X6423" s="59" t="str">
        <f t="shared" si="803"/>
        <v/>
      </c>
      <c r="AC6423" s="50">
        <f t="shared" si="807"/>
        <v>0</v>
      </c>
      <c r="AD6423" s="43">
        <f t="shared" si="808"/>
        <v>0</v>
      </c>
      <c r="AE6423" s="50">
        <f t="shared" si="804"/>
        <v>0</v>
      </c>
    </row>
    <row r="6424" spans="1:31">
      <c r="A6424" s="59" t="str">
        <f t="shared" si="801"/>
        <v/>
      </c>
      <c r="B6424" s="80" t="str">
        <f t="shared" si="802"/>
        <v/>
      </c>
      <c r="V6424" s="59" t="str">
        <f t="shared" si="806"/>
        <v/>
      </c>
      <c r="W6424" s="59" t="str">
        <f t="shared" si="805"/>
        <v/>
      </c>
      <c r="X6424" s="59" t="str">
        <f t="shared" si="803"/>
        <v/>
      </c>
      <c r="AC6424" s="50">
        <f t="shared" si="807"/>
        <v>0</v>
      </c>
      <c r="AD6424" s="43">
        <f t="shared" si="808"/>
        <v>0</v>
      </c>
      <c r="AE6424" s="50">
        <f t="shared" si="804"/>
        <v>0</v>
      </c>
    </row>
    <row r="6425" spans="1:31">
      <c r="A6425" s="59" t="str">
        <f t="shared" si="801"/>
        <v/>
      </c>
      <c r="B6425" s="80" t="str">
        <f t="shared" si="802"/>
        <v/>
      </c>
      <c r="V6425" s="59" t="str">
        <f t="shared" si="806"/>
        <v/>
      </c>
      <c r="W6425" s="59" t="str">
        <f t="shared" si="805"/>
        <v/>
      </c>
      <c r="X6425" s="59" t="str">
        <f t="shared" si="803"/>
        <v/>
      </c>
      <c r="AC6425" s="50">
        <f t="shared" si="807"/>
        <v>0</v>
      </c>
      <c r="AD6425" s="43">
        <f t="shared" si="808"/>
        <v>0</v>
      </c>
      <c r="AE6425" s="50">
        <f t="shared" si="804"/>
        <v>0</v>
      </c>
    </row>
    <row r="6426" spans="1:31">
      <c r="A6426" s="59" t="str">
        <f t="shared" si="801"/>
        <v/>
      </c>
      <c r="B6426" s="80" t="str">
        <f t="shared" si="802"/>
        <v/>
      </c>
      <c r="V6426" s="59" t="str">
        <f t="shared" si="806"/>
        <v/>
      </c>
      <c r="W6426" s="59" t="str">
        <f t="shared" si="805"/>
        <v/>
      </c>
      <c r="X6426" s="59" t="str">
        <f t="shared" si="803"/>
        <v/>
      </c>
      <c r="AC6426" s="50">
        <f t="shared" si="807"/>
        <v>0</v>
      </c>
      <c r="AD6426" s="43">
        <f t="shared" si="808"/>
        <v>0</v>
      </c>
      <c r="AE6426" s="50">
        <f t="shared" si="804"/>
        <v>0</v>
      </c>
    </row>
    <row r="6427" spans="1:31">
      <c r="A6427" s="59" t="str">
        <f t="shared" si="801"/>
        <v/>
      </c>
      <c r="B6427" s="80" t="str">
        <f t="shared" si="802"/>
        <v/>
      </c>
      <c r="V6427" s="59" t="str">
        <f t="shared" si="806"/>
        <v/>
      </c>
      <c r="W6427" s="59" t="str">
        <f t="shared" si="805"/>
        <v/>
      </c>
      <c r="X6427" s="59" t="str">
        <f t="shared" si="803"/>
        <v/>
      </c>
      <c r="AC6427" s="50">
        <f t="shared" si="807"/>
        <v>0</v>
      </c>
      <c r="AD6427" s="43">
        <f t="shared" si="808"/>
        <v>0</v>
      </c>
      <c r="AE6427" s="50">
        <f t="shared" si="804"/>
        <v>0</v>
      </c>
    </row>
    <row r="6428" spans="1:31">
      <c r="A6428" s="59" t="str">
        <f t="shared" si="801"/>
        <v/>
      </c>
      <c r="B6428" s="80" t="str">
        <f t="shared" si="802"/>
        <v/>
      </c>
      <c r="V6428" s="59" t="str">
        <f t="shared" si="806"/>
        <v/>
      </c>
      <c r="W6428" s="59" t="str">
        <f t="shared" si="805"/>
        <v/>
      </c>
      <c r="X6428" s="59" t="str">
        <f t="shared" si="803"/>
        <v/>
      </c>
      <c r="AC6428" s="50">
        <f t="shared" si="807"/>
        <v>0</v>
      </c>
      <c r="AD6428" s="43">
        <f t="shared" si="808"/>
        <v>0</v>
      </c>
      <c r="AE6428" s="50">
        <f t="shared" si="804"/>
        <v>0</v>
      </c>
    </row>
    <row r="6429" spans="1:31">
      <c r="A6429" s="59" t="str">
        <f t="shared" si="801"/>
        <v/>
      </c>
      <c r="B6429" s="80" t="str">
        <f t="shared" si="802"/>
        <v/>
      </c>
      <c r="V6429" s="59" t="str">
        <f t="shared" si="806"/>
        <v/>
      </c>
      <c r="W6429" s="59" t="str">
        <f t="shared" si="805"/>
        <v/>
      </c>
      <c r="X6429" s="59" t="str">
        <f t="shared" si="803"/>
        <v/>
      </c>
      <c r="AC6429" s="50">
        <f t="shared" si="807"/>
        <v>0</v>
      </c>
      <c r="AD6429" s="43">
        <f t="shared" si="808"/>
        <v>0</v>
      </c>
      <c r="AE6429" s="50">
        <f t="shared" si="804"/>
        <v>0</v>
      </c>
    </row>
    <row r="6430" spans="1:31">
      <c r="A6430" s="59" t="str">
        <f t="shared" si="801"/>
        <v/>
      </c>
      <c r="B6430" s="80" t="str">
        <f t="shared" si="802"/>
        <v/>
      </c>
      <c r="V6430" s="59" t="str">
        <f t="shared" si="806"/>
        <v/>
      </c>
      <c r="W6430" s="59" t="str">
        <f t="shared" si="805"/>
        <v/>
      </c>
      <c r="X6430" s="59" t="str">
        <f t="shared" si="803"/>
        <v/>
      </c>
      <c r="AC6430" s="50">
        <f t="shared" si="807"/>
        <v>0</v>
      </c>
      <c r="AD6430" s="43">
        <f t="shared" si="808"/>
        <v>0</v>
      </c>
      <c r="AE6430" s="50">
        <f t="shared" si="804"/>
        <v>0</v>
      </c>
    </row>
    <row r="6431" spans="1:31">
      <c r="A6431" s="59" t="str">
        <f t="shared" si="801"/>
        <v/>
      </c>
      <c r="B6431" s="80" t="str">
        <f t="shared" si="802"/>
        <v/>
      </c>
      <c r="V6431" s="59" t="str">
        <f t="shared" si="806"/>
        <v/>
      </c>
      <c r="W6431" s="59" t="str">
        <f t="shared" si="805"/>
        <v/>
      </c>
      <c r="X6431" s="59" t="str">
        <f t="shared" si="803"/>
        <v/>
      </c>
      <c r="AC6431" s="50">
        <f t="shared" si="807"/>
        <v>0</v>
      </c>
      <c r="AD6431" s="43">
        <f t="shared" si="808"/>
        <v>0</v>
      </c>
      <c r="AE6431" s="50">
        <f t="shared" si="804"/>
        <v>0</v>
      </c>
    </row>
    <row r="6432" spans="1:31">
      <c r="A6432" s="59" t="str">
        <f t="shared" si="801"/>
        <v/>
      </c>
      <c r="B6432" s="80" t="str">
        <f t="shared" si="802"/>
        <v/>
      </c>
      <c r="V6432" s="59" t="str">
        <f t="shared" si="806"/>
        <v/>
      </c>
      <c r="W6432" s="59" t="str">
        <f t="shared" si="805"/>
        <v/>
      </c>
      <c r="X6432" s="59" t="str">
        <f t="shared" si="803"/>
        <v/>
      </c>
      <c r="AC6432" s="50">
        <f t="shared" si="807"/>
        <v>0</v>
      </c>
      <c r="AD6432" s="43">
        <f t="shared" si="808"/>
        <v>0</v>
      </c>
      <c r="AE6432" s="50">
        <f t="shared" si="804"/>
        <v>0</v>
      </c>
    </row>
    <row r="6433" spans="1:31">
      <c r="A6433" s="59" t="str">
        <f t="shared" si="801"/>
        <v/>
      </c>
      <c r="B6433" s="80" t="str">
        <f t="shared" si="802"/>
        <v/>
      </c>
      <c r="V6433" s="59" t="str">
        <f t="shared" si="806"/>
        <v/>
      </c>
      <c r="W6433" s="59" t="str">
        <f t="shared" si="805"/>
        <v/>
      </c>
      <c r="X6433" s="59" t="str">
        <f t="shared" si="803"/>
        <v/>
      </c>
      <c r="AC6433" s="50">
        <f t="shared" si="807"/>
        <v>0</v>
      </c>
      <c r="AD6433" s="43">
        <f t="shared" si="808"/>
        <v>0</v>
      </c>
      <c r="AE6433" s="50">
        <f t="shared" si="804"/>
        <v>0</v>
      </c>
    </row>
    <row r="6434" spans="1:31">
      <c r="A6434" s="59" t="str">
        <f t="shared" si="801"/>
        <v/>
      </c>
      <c r="B6434" s="80" t="str">
        <f t="shared" si="802"/>
        <v/>
      </c>
      <c r="V6434" s="59" t="str">
        <f t="shared" si="806"/>
        <v/>
      </c>
      <c r="W6434" s="59" t="str">
        <f t="shared" si="805"/>
        <v/>
      </c>
      <c r="X6434" s="59" t="str">
        <f t="shared" si="803"/>
        <v/>
      </c>
      <c r="AC6434" s="50">
        <f t="shared" si="807"/>
        <v>0</v>
      </c>
      <c r="AD6434" s="43">
        <f t="shared" si="808"/>
        <v>0</v>
      </c>
      <c r="AE6434" s="50">
        <f t="shared" si="804"/>
        <v>0</v>
      </c>
    </row>
    <row r="6435" spans="1:31">
      <c r="A6435" s="59" t="str">
        <f t="shared" si="801"/>
        <v/>
      </c>
      <c r="B6435" s="80" t="str">
        <f t="shared" si="802"/>
        <v/>
      </c>
      <c r="V6435" s="59" t="str">
        <f t="shared" si="806"/>
        <v/>
      </c>
      <c r="W6435" s="59" t="str">
        <f t="shared" si="805"/>
        <v/>
      </c>
      <c r="X6435" s="59" t="str">
        <f t="shared" si="803"/>
        <v/>
      </c>
      <c r="AC6435" s="50">
        <f t="shared" si="807"/>
        <v>0</v>
      </c>
      <c r="AD6435" s="43">
        <f t="shared" si="808"/>
        <v>0</v>
      </c>
      <c r="AE6435" s="50">
        <f t="shared" si="804"/>
        <v>0</v>
      </c>
    </row>
    <row r="6436" spans="1:31">
      <c r="A6436" s="59" t="str">
        <f t="shared" si="801"/>
        <v/>
      </c>
      <c r="B6436" s="80" t="str">
        <f t="shared" si="802"/>
        <v/>
      </c>
      <c r="V6436" s="59" t="str">
        <f t="shared" si="806"/>
        <v/>
      </c>
      <c r="W6436" s="59" t="str">
        <f t="shared" si="805"/>
        <v/>
      </c>
      <c r="X6436" s="59" t="str">
        <f t="shared" si="803"/>
        <v/>
      </c>
      <c r="AC6436" s="50">
        <f t="shared" si="807"/>
        <v>0</v>
      </c>
      <c r="AD6436" s="43">
        <f t="shared" si="808"/>
        <v>0</v>
      </c>
      <c r="AE6436" s="50">
        <f t="shared" si="804"/>
        <v>0</v>
      </c>
    </row>
    <row r="6437" spans="1:31">
      <c r="A6437" s="59" t="str">
        <f t="shared" si="801"/>
        <v/>
      </c>
      <c r="B6437" s="80" t="str">
        <f t="shared" si="802"/>
        <v/>
      </c>
      <c r="V6437" s="59" t="str">
        <f t="shared" si="806"/>
        <v/>
      </c>
      <c r="W6437" s="59" t="str">
        <f t="shared" si="805"/>
        <v/>
      </c>
      <c r="X6437" s="59" t="str">
        <f t="shared" si="803"/>
        <v/>
      </c>
      <c r="AC6437" s="50">
        <f t="shared" si="807"/>
        <v>0</v>
      </c>
      <c r="AD6437" s="43">
        <f t="shared" si="808"/>
        <v>0</v>
      </c>
      <c r="AE6437" s="50">
        <f t="shared" si="804"/>
        <v>0</v>
      </c>
    </row>
    <row r="6438" spans="1:31">
      <c r="A6438" s="59" t="str">
        <f t="shared" si="801"/>
        <v/>
      </c>
      <c r="B6438" s="80" t="str">
        <f t="shared" si="802"/>
        <v/>
      </c>
      <c r="V6438" s="59" t="str">
        <f t="shared" si="806"/>
        <v/>
      </c>
      <c r="W6438" s="59" t="str">
        <f t="shared" si="805"/>
        <v/>
      </c>
      <c r="X6438" s="59" t="str">
        <f t="shared" si="803"/>
        <v/>
      </c>
      <c r="AC6438" s="50">
        <f t="shared" si="807"/>
        <v>0</v>
      </c>
      <c r="AD6438" s="43">
        <f t="shared" si="808"/>
        <v>0</v>
      </c>
      <c r="AE6438" s="50">
        <f t="shared" si="804"/>
        <v>0</v>
      </c>
    </row>
    <row r="6439" spans="1:31">
      <c r="A6439" s="59" t="str">
        <f t="shared" si="801"/>
        <v/>
      </c>
      <c r="B6439" s="80" t="str">
        <f t="shared" si="802"/>
        <v/>
      </c>
      <c r="V6439" s="59" t="str">
        <f t="shared" si="806"/>
        <v/>
      </c>
      <c r="W6439" s="59" t="str">
        <f t="shared" si="805"/>
        <v/>
      </c>
      <c r="X6439" s="59" t="str">
        <f t="shared" si="803"/>
        <v/>
      </c>
      <c r="AC6439" s="50">
        <f t="shared" si="807"/>
        <v>0</v>
      </c>
      <c r="AD6439" s="43">
        <f t="shared" si="808"/>
        <v>0</v>
      </c>
      <c r="AE6439" s="50">
        <f t="shared" si="804"/>
        <v>0</v>
      </c>
    </row>
    <row r="6440" spans="1:31">
      <c r="A6440" s="59" t="str">
        <f t="shared" si="801"/>
        <v/>
      </c>
      <c r="B6440" s="80" t="str">
        <f t="shared" si="802"/>
        <v/>
      </c>
      <c r="V6440" s="59" t="str">
        <f t="shared" si="806"/>
        <v/>
      </c>
      <c r="W6440" s="59" t="str">
        <f t="shared" si="805"/>
        <v/>
      </c>
      <c r="X6440" s="59" t="str">
        <f t="shared" si="803"/>
        <v/>
      </c>
      <c r="AC6440" s="50">
        <f t="shared" si="807"/>
        <v>0</v>
      </c>
      <c r="AD6440" s="43">
        <f t="shared" si="808"/>
        <v>0</v>
      </c>
      <c r="AE6440" s="50">
        <f t="shared" si="804"/>
        <v>0</v>
      </c>
    </row>
    <row r="6441" spans="1:31">
      <c r="A6441" s="59" t="str">
        <f t="shared" si="801"/>
        <v/>
      </c>
      <c r="B6441" s="80" t="str">
        <f t="shared" si="802"/>
        <v/>
      </c>
      <c r="V6441" s="59" t="str">
        <f t="shared" si="806"/>
        <v/>
      </c>
      <c r="W6441" s="59" t="str">
        <f t="shared" si="805"/>
        <v/>
      </c>
      <c r="X6441" s="59" t="str">
        <f t="shared" si="803"/>
        <v/>
      </c>
      <c r="AC6441" s="50">
        <f t="shared" si="807"/>
        <v>0</v>
      </c>
      <c r="AD6441" s="43">
        <f t="shared" si="808"/>
        <v>0</v>
      </c>
      <c r="AE6441" s="50">
        <f t="shared" si="804"/>
        <v>0</v>
      </c>
    </row>
    <row r="6442" spans="1:31">
      <c r="A6442" s="59" t="str">
        <f t="shared" si="801"/>
        <v/>
      </c>
      <c r="B6442" s="80" t="str">
        <f t="shared" si="802"/>
        <v/>
      </c>
      <c r="V6442" s="59" t="str">
        <f t="shared" si="806"/>
        <v/>
      </c>
      <c r="W6442" s="59" t="str">
        <f t="shared" si="805"/>
        <v/>
      </c>
      <c r="X6442" s="59" t="str">
        <f t="shared" si="803"/>
        <v/>
      </c>
      <c r="AC6442" s="50">
        <f t="shared" si="807"/>
        <v>0</v>
      </c>
      <c r="AD6442" s="43">
        <f t="shared" si="808"/>
        <v>0</v>
      </c>
      <c r="AE6442" s="50">
        <f t="shared" si="804"/>
        <v>0</v>
      </c>
    </row>
    <row r="6443" spans="1:31">
      <c r="A6443" s="59" t="str">
        <f t="shared" si="801"/>
        <v/>
      </c>
      <c r="B6443" s="80" t="str">
        <f t="shared" si="802"/>
        <v/>
      </c>
      <c r="V6443" s="59" t="str">
        <f t="shared" si="806"/>
        <v/>
      </c>
      <c r="W6443" s="59" t="str">
        <f t="shared" si="805"/>
        <v/>
      </c>
      <c r="X6443" s="59" t="str">
        <f t="shared" si="803"/>
        <v/>
      </c>
      <c r="AC6443" s="50">
        <f t="shared" si="807"/>
        <v>0</v>
      </c>
      <c r="AD6443" s="43">
        <f t="shared" si="808"/>
        <v>0</v>
      </c>
      <c r="AE6443" s="50">
        <f t="shared" si="804"/>
        <v>0</v>
      </c>
    </row>
    <row r="6444" spans="1:31">
      <c r="A6444" s="59" t="str">
        <f t="shared" si="801"/>
        <v/>
      </c>
      <c r="B6444" s="80" t="str">
        <f t="shared" si="802"/>
        <v/>
      </c>
      <c r="V6444" s="59" t="str">
        <f t="shared" si="806"/>
        <v/>
      </c>
      <c r="W6444" s="59" t="str">
        <f t="shared" si="805"/>
        <v/>
      </c>
      <c r="X6444" s="59" t="str">
        <f t="shared" si="803"/>
        <v/>
      </c>
      <c r="AC6444" s="50">
        <f t="shared" si="807"/>
        <v>0</v>
      </c>
      <c r="AD6444" s="43">
        <f t="shared" si="808"/>
        <v>0</v>
      </c>
      <c r="AE6444" s="50">
        <f t="shared" si="804"/>
        <v>0</v>
      </c>
    </row>
    <row r="6445" spans="1:31">
      <c r="A6445" s="59" t="str">
        <f t="shared" si="801"/>
        <v/>
      </c>
      <c r="B6445" s="80" t="str">
        <f t="shared" si="802"/>
        <v/>
      </c>
      <c r="V6445" s="59" t="str">
        <f t="shared" si="806"/>
        <v/>
      </c>
      <c r="W6445" s="59" t="str">
        <f t="shared" si="805"/>
        <v/>
      </c>
      <c r="X6445" s="59" t="str">
        <f t="shared" si="803"/>
        <v/>
      </c>
      <c r="AC6445" s="50">
        <f t="shared" si="807"/>
        <v>0</v>
      </c>
      <c r="AD6445" s="43">
        <f t="shared" si="808"/>
        <v>0</v>
      </c>
      <c r="AE6445" s="50">
        <f t="shared" si="804"/>
        <v>0</v>
      </c>
    </row>
    <row r="6446" spans="1:31">
      <c r="A6446" s="59" t="str">
        <f t="shared" si="801"/>
        <v/>
      </c>
      <c r="B6446" s="80" t="str">
        <f t="shared" si="802"/>
        <v/>
      </c>
      <c r="V6446" s="59" t="str">
        <f t="shared" si="806"/>
        <v/>
      </c>
      <c r="W6446" s="59" t="str">
        <f t="shared" si="805"/>
        <v/>
      </c>
      <c r="X6446" s="59" t="str">
        <f t="shared" si="803"/>
        <v/>
      </c>
      <c r="AC6446" s="50">
        <f t="shared" si="807"/>
        <v>0</v>
      </c>
      <c r="AD6446" s="43">
        <f t="shared" si="808"/>
        <v>0</v>
      </c>
      <c r="AE6446" s="50">
        <f t="shared" si="804"/>
        <v>0</v>
      </c>
    </row>
    <row r="6447" spans="1:31">
      <c r="A6447" s="59" t="str">
        <f t="shared" si="801"/>
        <v/>
      </c>
      <c r="B6447" s="80" t="str">
        <f t="shared" si="802"/>
        <v/>
      </c>
      <c r="V6447" s="59" t="str">
        <f t="shared" si="806"/>
        <v/>
      </c>
      <c r="W6447" s="59" t="str">
        <f t="shared" si="805"/>
        <v/>
      </c>
      <c r="X6447" s="59" t="str">
        <f t="shared" si="803"/>
        <v/>
      </c>
      <c r="AC6447" s="50">
        <f t="shared" si="807"/>
        <v>0</v>
      </c>
      <c r="AD6447" s="43">
        <f t="shared" si="808"/>
        <v>0</v>
      </c>
      <c r="AE6447" s="50">
        <f t="shared" si="804"/>
        <v>0</v>
      </c>
    </row>
    <row r="6448" spans="1:31">
      <c r="A6448" s="59" t="str">
        <f t="shared" si="801"/>
        <v/>
      </c>
      <c r="B6448" s="80" t="str">
        <f t="shared" si="802"/>
        <v/>
      </c>
      <c r="V6448" s="59" t="str">
        <f t="shared" si="806"/>
        <v/>
      </c>
      <c r="W6448" s="59" t="str">
        <f t="shared" si="805"/>
        <v/>
      </c>
      <c r="X6448" s="59" t="str">
        <f t="shared" si="803"/>
        <v/>
      </c>
      <c r="AC6448" s="50">
        <f t="shared" si="807"/>
        <v>0</v>
      </c>
      <c r="AD6448" s="43">
        <f t="shared" si="808"/>
        <v>0</v>
      </c>
      <c r="AE6448" s="50">
        <f t="shared" si="804"/>
        <v>0</v>
      </c>
    </row>
    <row r="6449" spans="1:31">
      <c r="A6449" s="59" t="str">
        <f t="shared" ref="A6449:A6512" si="809">IF(G6449&amp;Q6449&lt;&gt;"",W6449&amp;Q6449,"")</f>
        <v/>
      </c>
      <c r="B6449" s="80" t="str">
        <f t="shared" ref="B6449:B6512" si="810">IF(C6449&lt;&gt;"",LEFT(C6449,9),"")</f>
        <v/>
      </c>
      <c r="V6449" s="59" t="str">
        <f t="shared" si="806"/>
        <v/>
      </c>
      <c r="W6449" s="59" t="str">
        <f t="shared" si="805"/>
        <v/>
      </c>
      <c r="X6449" s="59" t="str">
        <f t="shared" ref="X6449:X6512" si="811">IF(A6449&lt;&gt;"",IFERROR(IF(FIND(" ",G6449)&gt;=1,MID(G6449,FIND(" ",G6449)+1,LEN(G6449)),""),""),"")</f>
        <v/>
      </c>
      <c r="AC6449" s="50">
        <f t="shared" si="807"/>
        <v>0</v>
      </c>
      <c r="AD6449" s="43">
        <f t="shared" si="808"/>
        <v>0</v>
      </c>
      <c r="AE6449" s="50">
        <f t="shared" ref="AE6449:AE6512" si="812">VALUE(RIGHT("00"&amp;AC6449,2)&amp;RIGHT("000"&amp;AD6449,3))</f>
        <v>0</v>
      </c>
    </row>
    <row r="6450" spans="1:31">
      <c r="A6450" s="59" t="str">
        <f t="shared" si="809"/>
        <v/>
      </c>
      <c r="B6450" s="80" t="str">
        <f t="shared" si="810"/>
        <v/>
      </c>
      <c r="V6450" s="59" t="str">
        <f t="shared" si="806"/>
        <v/>
      </c>
      <c r="W6450" s="59" t="str">
        <f t="shared" si="805"/>
        <v/>
      </c>
      <c r="X6450" s="59" t="str">
        <f t="shared" si="811"/>
        <v/>
      </c>
      <c r="AC6450" s="50">
        <f t="shared" si="807"/>
        <v>0</v>
      </c>
      <c r="AD6450" s="43">
        <f t="shared" si="808"/>
        <v>0</v>
      </c>
      <c r="AE6450" s="50">
        <f t="shared" si="812"/>
        <v>0</v>
      </c>
    </row>
    <row r="6451" spans="1:31">
      <c r="A6451" s="59" t="str">
        <f t="shared" si="809"/>
        <v/>
      </c>
      <c r="B6451" s="80" t="str">
        <f t="shared" si="810"/>
        <v/>
      </c>
      <c r="V6451" s="59" t="str">
        <f t="shared" si="806"/>
        <v/>
      </c>
      <c r="W6451" s="59" t="str">
        <f t="shared" si="805"/>
        <v/>
      </c>
      <c r="X6451" s="59" t="str">
        <f t="shared" si="811"/>
        <v/>
      </c>
      <c r="AC6451" s="50">
        <f t="shared" si="807"/>
        <v>0</v>
      </c>
      <c r="AD6451" s="43">
        <f t="shared" si="808"/>
        <v>0</v>
      </c>
      <c r="AE6451" s="50">
        <f t="shared" si="812"/>
        <v>0</v>
      </c>
    </row>
    <row r="6452" spans="1:31">
      <c r="A6452" s="59" t="str">
        <f t="shared" si="809"/>
        <v/>
      </c>
      <c r="B6452" s="80" t="str">
        <f t="shared" si="810"/>
        <v/>
      </c>
      <c r="V6452" s="59" t="str">
        <f t="shared" si="806"/>
        <v/>
      </c>
      <c r="W6452" s="59" t="str">
        <f t="shared" si="805"/>
        <v/>
      </c>
      <c r="X6452" s="59" t="str">
        <f t="shared" si="811"/>
        <v/>
      </c>
      <c r="AC6452" s="50">
        <f t="shared" si="807"/>
        <v>0</v>
      </c>
      <c r="AD6452" s="43">
        <f t="shared" si="808"/>
        <v>0</v>
      </c>
      <c r="AE6452" s="50">
        <f t="shared" si="812"/>
        <v>0</v>
      </c>
    </row>
    <row r="6453" spans="1:31">
      <c r="A6453" s="59" t="str">
        <f t="shared" si="809"/>
        <v/>
      </c>
      <c r="B6453" s="80" t="str">
        <f t="shared" si="810"/>
        <v/>
      </c>
      <c r="V6453" s="59" t="str">
        <f t="shared" si="806"/>
        <v/>
      </c>
      <c r="W6453" s="59" t="str">
        <f t="shared" si="805"/>
        <v/>
      </c>
      <c r="X6453" s="59" t="str">
        <f t="shared" si="811"/>
        <v/>
      </c>
      <c r="AC6453" s="50">
        <f t="shared" si="807"/>
        <v>0</v>
      </c>
      <c r="AD6453" s="43">
        <f t="shared" si="808"/>
        <v>0</v>
      </c>
      <c r="AE6453" s="50">
        <f t="shared" si="812"/>
        <v>0</v>
      </c>
    </row>
    <row r="6454" spans="1:31">
      <c r="A6454" s="59" t="str">
        <f t="shared" si="809"/>
        <v/>
      </c>
      <c r="B6454" s="80" t="str">
        <f t="shared" si="810"/>
        <v/>
      </c>
      <c r="V6454" s="59" t="str">
        <f t="shared" si="806"/>
        <v/>
      </c>
      <c r="W6454" s="59" t="str">
        <f t="shared" si="805"/>
        <v/>
      </c>
      <c r="X6454" s="59" t="str">
        <f t="shared" si="811"/>
        <v/>
      </c>
      <c r="AC6454" s="50">
        <f t="shared" si="807"/>
        <v>0</v>
      </c>
      <c r="AD6454" s="43">
        <f t="shared" si="808"/>
        <v>0</v>
      </c>
      <c r="AE6454" s="50">
        <f t="shared" si="812"/>
        <v>0</v>
      </c>
    </row>
    <row r="6455" spans="1:31">
      <c r="A6455" s="59" t="str">
        <f t="shared" si="809"/>
        <v/>
      </c>
      <c r="B6455" s="80" t="str">
        <f t="shared" si="810"/>
        <v/>
      </c>
      <c r="V6455" s="59" t="str">
        <f t="shared" si="806"/>
        <v/>
      </c>
      <c r="W6455" s="59" t="str">
        <f t="shared" si="805"/>
        <v/>
      </c>
      <c r="X6455" s="59" t="str">
        <f t="shared" si="811"/>
        <v/>
      </c>
      <c r="AC6455" s="50">
        <f t="shared" si="807"/>
        <v>0</v>
      </c>
      <c r="AD6455" s="43">
        <f t="shared" si="808"/>
        <v>0</v>
      </c>
      <c r="AE6455" s="50">
        <f t="shared" si="812"/>
        <v>0</v>
      </c>
    </row>
    <row r="6456" spans="1:31">
      <c r="A6456" s="59" t="str">
        <f t="shared" si="809"/>
        <v/>
      </c>
      <c r="B6456" s="80" t="str">
        <f t="shared" si="810"/>
        <v/>
      </c>
      <c r="V6456" s="59" t="str">
        <f t="shared" si="806"/>
        <v/>
      </c>
      <c r="W6456" s="59" t="str">
        <f t="shared" si="805"/>
        <v/>
      </c>
      <c r="X6456" s="59" t="str">
        <f t="shared" si="811"/>
        <v/>
      </c>
      <c r="AC6456" s="50">
        <f t="shared" si="807"/>
        <v>0</v>
      </c>
      <c r="AD6456" s="43">
        <f t="shared" si="808"/>
        <v>0</v>
      </c>
      <c r="AE6456" s="50">
        <f t="shared" si="812"/>
        <v>0</v>
      </c>
    </row>
    <row r="6457" spans="1:31">
      <c r="A6457" s="59" t="str">
        <f t="shared" si="809"/>
        <v/>
      </c>
      <c r="B6457" s="80" t="str">
        <f t="shared" si="810"/>
        <v/>
      </c>
      <c r="V6457" s="59" t="str">
        <f t="shared" si="806"/>
        <v/>
      </c>
      <c r="W6457" s="59" t="str">
        <f t="shared" si="805"/>
        <v/>
      </c>
      <c r="X6457" s="59" t="str">
        <f t="shared" si="811"/>
        <v/>
      </c>
      <c r="AC6457" s="50">
        <f t="shared" si="807"/>
        <v>0</v>
      </c>
      <c r="AD6457" s="43">
        <f t="shared" si="808"/>
        <v>0</v>
      </c>
      <c r="AE6457" s="50">
        <f t="shared" si="812"/>
        <v>0</v>
      </c>
    </row>
    <row r="6458" spans="1:31">
      <c r="A6458" s="59" t="str">
        <f t="shared" si="809"/>
        <v/>
      </c>
      <c r="B6458" s="80" t="str">
        <f t="shared" si="810"/>
        <v/>
      </c>
      <c r="V6458" s="59" t="str">
        <f t="shared" si="806"/>
        <v/>
      </c>
      <c r="W6458" s="59" t="str">
        <f t="shared" si="805"/>
        <v/>
      </c>
      <c r="X6458" s="59" t="str">
        <f t="shared" si="811"/>
        <v/>
      </c>
      <c r="AC6458" s="50">
        <f t="shared" si="807"/>
        <v>0</v>
      </c>
      <c r="AD6458" s="43">
        <f t="shared" si="808"/>
        <v>0</v>
      </c>
      <c r="AE6458" s="50">
        <f t="shared" si="812"/>
        <v>0</v>
      </c>
    </row>
    <row r="6459" spans="1:31">
      <c r="A6459" s="59" t="str">
        <f t="shared" si="809"/>
        <v/>
      </c>
      <c r="B6459" s="80" t="str">
        <f t="shared" si="810"/>
        <v/>
      </c>
      <c r="V6459" s="59" t="str">
        <f t="shared" si="806"/>
        <v/>
      </c>
      <c r="W6459" s="59" t="str">
        <f t="shared" si="805"/>
        <v/>
      </c>
      <c r="X6459" s="59" t="str">
        <f t="shared" si="811"/>
        <v/>
      </c>
      <c r="AC6459" s="50">
        <f t="shared" si="807"/>
        <v>0</v>
      </c>
      <c r="AD6459" s="43">
        <f t="shared" si="808"/>
        <v>0</v>
      </c>
      <c r="AE6459" s="50">
        <f t="shared" si="812"/>
        <v>0</v>
      </c>
    </row>
    <row r="6460" spans="1:31">
      <c r="A6460" s="59" t="str">
        <f t="shared" si="809"/>
        <v/>
      </c>
      <c r="B6460" s="80" t="str">
        <f t="shared" si="810"/>
        <v/>
      </c>
      <c r="V6460" s="59" t="str">
        <f t="shared" si="806"/>
        <v/>
      </c>
      <c r="W6460" s="59" t="str">
        <f t="shared" si="805"/>
        <v/>
      </c>
      <c r="X6460" s="59" t="str">
        <f t="shared" si="811"/>
        <v/>
      </c>
      <c r="AC6460" s="50">
        <f t="shared" si="807"/>
        <v>0</v>
      </c>
      <c r="AD6460" s="43">
        <f t="shared" si="808"/>
        <v>0</v>
      </c>
      <c r="AE6460" s="50">
        <f t="shared" si="812"/>
        <v>0</v>
      </c>
    </row>
    <row r="6461" spans="1:31">
      <c r="A6461" s="59" t="str">
        <f t="shared" si="809"/>
        <v/>
      </c>
      <c r="B6461" s="80" t="str">
        <f t="shared" si="810"/>
        <v/>
      </c>
      <c r="V6461" s="59" t="str">
        <f t="shared" si="806"/>
        <v/>
      </c>
      <c r="W6461" s="59" t="str">
        <f t="shared" si="805"/>
        <v/>
      </c>
      <c r="X6461" s="59" t="str">
        <f t="shared" si="811"/>
        <v/>
      </c>
      <c r="AC6461" s="50">
        <f t="shared" si="807"/>
        <v>0</v>
      </c>
      <c r="AD6461" s="43">
        <f t="shared" si="808"/>
        <v>0</v>
      </c>
      <c r="AE6461" s="50">
        <f t="shared" si="812"/>
        <v>0</v>
      </c>
    </row>
    <row r="6462" spans="1:31">
      <c r="A6462" s="59" t="str">
        <f t="shared" si="809"/>
        <v/>
      </c>
      <c r="B6462" s="80" t="str">
        <f t="shared" si="810"/>
        <v/>
      </c>
      <c r="V6462" s="59" t="str">
        <f t="shared" si="806"/>
        <v/>
      </c>
      <c r="W6462" s="59" t="str">
        <f t="shared" si="805"/>
        <v/>
      </c>
      <c r="X6462" s="59" t="str">
        <f t="shared" si="811"/>
        <v/>
      </c>
      <c r="AC6462" s="50">
        <f t="shared" si="807"/>
        <v>0</v>
      </c>
      <c r="AD6462" s="43">
        <f t="shared" si="808"/>
        <v>0</v>
      </c>
      <c r="AE6462" s="50">
        <f t="shared" si="812"/>
        <v>0</v>
      </c>
    </row>
    <row r="6463" spans="1:31">
      <c r="A6463" s="59" t="str">
        <f t="shared" si="809"/>
        <v/>
      </c>
      <c r="B6463" s="80" t="str">
        <f t="shared" si="810"/>
        <v/>
      </c>
      <c r="V6463" s="59" t="str">
        <f t="shared" si="806"/>
        <v/>
      </c>
      <c r="W6463" s="59" t="str">
        <f t="shared" si="805"/>
        <v/>
      </c>
      <c r="X6463" s="59" t="str">
        <f t="shared" si="811"/>
        <v/>
      </c>
      <c r="AC6463" s="50">
        <f t="shared" si="807"/>
        <v>0</v>
      </c>
      <c r="AD6463" s="43">
        <f t="shared" si="808"/>
        <v>0</v>
      </c>
      <c r="AE6463" s="50">
        <f t="shared" si="812"/>
        <v>0</v>
      </c>
    </row>
    <row r="6464" spans="1:31">
      <c r="A6464" s="59" t="str">
        <f t="shared" si="809"/>
        <v/>
      </c>
      <c r="B6464" s="80" t="str">
        <f t="shared" si="810"/>
        <v/>
      </c>
      <c r="V6464" s="59" t="str">
        <f t="shared" si="806"/>
        <v/>
      </c>
      <c r="W6464" s="59" t="str">
        <f t="shared" si="805"/>
        <v/>
      </c>
      <c r="X6464" s="59" t="str">
        <f t="shared" si="811"/>
        <v/>
      </c>
      <c r="AC6464" s="50">
        <f t="shared" si="807"/>
        <v>0</v>
      </c>
      <c r="AD6464" s="43">
        <f t="shared" si="808"/>
        <v>0</v>
      </c>
      <c r="AE6464" s="50">
        <f t="shared" si="812"/>
        <v>0</v>
      </c>
    </row>
    <row r="6465" spans="1:31">
      <c r="A6465" s="59" t="str">
        <f t="shared" si="809"/>
        <v/>
      </c>
      <c r="B6465" s="80" t="str">
        <f t="shared" si="810"/>
        <v/>
      </c>
      <c r="V6465" s="59" t="str">
        <f t="shared" si="806"/>
        <v/>
      </c>
      <c r="W6465" s="59" t="str">
        <f t="shared" si="805"/>
        <v/>
      </c>
      <c r="X6465" s="59" t="str">
        <f t="shared" si="811"/>
        <v/>
      </c>
      <c r="AC6465" s="50">
        <f t="shared" si="807"/>
        <v>0</v>
      </c>
      <c r="AD6465" s="43">
        <f t="shared" si="808"/>
        <v>0</v>
      </c>
      <c r="AE6465" s="50">
        <f t="shared" si="812"/>
        <v>0</v>
      </c>
    </row>
    <row r="6466" spans="1:31">
      <c r="A6466" s="59" t="str">
        <f t="shared" si="809"/>
        <v/>
      </c>
      <c r="B6466" s="80" t="str">
        <f t="shared" si="810"/>
        <v/>
      </c>
      <c r="V6466" s="59" t="str">
        <f t="shared" si="806"/>
        <v/>
      </c>
      <c r="W6466" s="59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59" t="str">
        <f t="shared" si="811"/>
        <v/>
      </c>
      <c r="AC6466" s="50">
        <f t="shared" si="807"/>
        <v>0</v>
      </c>
      <c r="AD6466" s="43">
        <f t="shared" si="808"/>
        <v>0</v>
      </c>
      <c r="AE6466" s="50">
        <f t="shared" si="812"/>
        <v>0</v>
      </c>
    </row>
    <row r="6467" spans="1:31">
      <c r="A6467" s="59" t="str">
        <f t="shared" si="809"/>
        <v/>
      </c>
      <c r="B6467" s="80" t="str">
        <f t="shared" si="810"/>
        <v/>
      </c>
      <c r="V6467" s="59" t="str">
        <f t="shared" ref="V6467:V6530" si="814">W6467&amp;H6467</f>
        <v/>
      </c>
      <c r="W6467" s="59" t="str">
        <f t="shared" si="813"/>
        <v/>
      </c>
      <c r="X6467" s="59" t="str">
        <f t="shared" si="811"/>
        <v/>
      </c>
      <c r="AC6467" s="50">
        <f t="shared" ref="AC6467:AC6530" si="815">IFERROR(VALUE(MID($C6467,1,2)),0)</f>
        <v>0</v>
      </c>
      <c r="AD6467" s="43">
        <f t="shared" ref="AD6467:AD6530" si="816">IFERROR(VALUE(MID($C6467,4,3)),0)</f>
        <v>0</v>
      </c>
      <c r="AE6467" s="50">
        <f t="shared" si="812"/>
        <v>0</v>
      </c>
    </row>
    <row r="6468" spans="1:31">
      <c r="A6468" s="59" t="str">
        <f t="shared" si="809"/>
        <v/>
      </c>
      <c r="B6468" s="80" t="str">
        <f t="shared" si="810"/>
        <v/>
      </c>
      <c r="V6468" s="59" t="str">
        <f t="shared" si="814"/>
        <v/>
      </c>
      <c r="W6468" s="59" t="str">
        <f t="shared" si="813"/>
        <v/>
      </c>
      <c r="X6468" s="59" t="str">
        <f t="shared" si="811"/>
        <v/>
      </c>
      <c r="AC6468" s="50">
        <f t="shared" si="815"/>
        <v>0</v>
      </c>
      <c r="AD6468" s="43">
        <f t="shared" si="816"/>
        <v>0</v>
      </c>
      <c r="AE6468" s="50">
        <f t="shared" si="812"/>
        <v>0</v>
      </c>
    </row>
    <row r="6469" spans="1:31">
      <c r="A6469" s="59" t="str">
        <f t="shared" si="809"/>
        <v/>
      </c>
      <c r="B6469" s="80" t="str">
        <f t="shared" si="810"/>
        <v/>
      </c>
      <c r="V6469" s="59" t="str">
        <f t="shared" si="814"/>
        <v/>
      </c>
      <c r="W6469" s="59" t="str">
        <f t="shared" si="813"/>
        <v/>
      </c>
      <c r="X6469" s="59" t="str">
        <f t="shared" si="811"/>
        <v/>
      </c>
      <c r="AC6469" s="50">
        <f t="shared" si="815"/>
        <v>0</v>
      </c>
      <c r="AD6469" s="43">
        <f t="shared" si="816"/>
        <v>0</v>
      </c>
      <c r="AE6469" s="50">
        <f t="shared" si="812"/>
        <v>0</v>
      </c>
    </row>
    <row r="6470" spans="1:31">
      <c r="A6470" s="59" t="str">
        <f t="shared" si="809"/>
        <v/>
      </c>
      <c r="B6470" s="80" t="str">
        <f t="shared" si="810"/>
        <v/>
      </c>
      <c r="V6470" s="59" t="str">
        <f t="shared" si="814"/>
        <v/>
      </c>
      <c r="W6470" s="59" t="str">
        <f t="shared" si="813"/>
        <v/>
      </c>
      <c r="X6470" s="59" t="str">
        <f t="shared" si="811"/>
        <v/>
      </c>
      <c r="AC6470" s="50">
        <f t="shared" si="815"/>
        <v>0</v>
      </c>
      <c r="AD6470" s="43">
        <f t="shared" si="816"/>
        <v>0</v>
      </c>
      <c r="AE6470" s="50">
        <f t="shared" si="812"/>
        <v>0</v>
      </c>
    </row>
    <row r="6471" spans="1:31">
      <c r="A6471" s="59" t="str">
        <f t="shared" si="809"/>
        <v/>
      </c>
      <c r="B6471" s="80" t="str">
        <f t="shared" si="810"/>
        <v/>
      </c>
      <c r="V6471" s="59" t="str">
        <f t="shared" si="814"/>
        <v/>
      </c>
      <c r="W6471" s="59" t="str">
        <f t="shared" si="813"/>
        <v/>
      </c>
      <c r="X6471" s="59" t="str">
        <f t="shared" si="811"/>
        <v/>
      </c>
      <c r="AC6471" s="50">
        <f t="shared" si="815"/>
        <v>0</v>
      </c>
      <c r="AD6471" s="43">
        <f t="shared" si="816"/>
        <v>0</v>
      </c>
      <c r="AE6471" s="50">
        <f t="shared" si="812"/>
        <v>0</v>
      </c>
    </row>
    <row r="6472" spans="1:31">
      <c r="A6472" s="59" t="str">
        <f t="shared" si="809"/>
        <v/>
      </c>
      <c r="B6472" s="80" t="str">
        <f t="shared" si="810"/>
        <v/>
      </c>
      <c r="V6472" s="59" t="str">
        <f t="shared" si="814"/>
        <v/>
      </c>
      <c r="W6472" s="59" t="str">
        <f t="shared" si="813"/>
        <v/>
      </c>
      <c r="X6472" s="59" t="str">
        <f t="shared" si="811"/>
        <v/>
      </c>
      <c r="AC6472" s="50">
        <f t="shared" si="815"/>
        <v>0</v>
      </c>
      <c r="AD6472" s="43">
        <f t="shared" si="816"/>
        <v>0</v>
      </c>
      <c r="AE6472" s="50">
        <f t="shared" si="812"/>
        <v>0</v>
      </c>
    </row>
    <row r="6473" spans="1:31">
      <c r="A6473" s="59" t="str">
        <f t="shared" si="809"/>
        <v/>
      </c>
      <c r="B6473" s="80" t="str">
        <f t="shared" si="810"/>
        <v/>
      </c>
      <c r="V6473" s="59" t="str">
        <f t="shared" si="814"/>
        <v/>
      </c>
      <c r="W6473" s="59" t="str">
        <f t="shared" si="813"/>
        <v/>
      </c>
      <c r="X6473" s="59" t="str">
        <f t="shared" si="811"/>
        <v/>
      </c>
      <c r="AC6473" s="50">
        <f t="shared" si="815"/>
        <v>0</v>
      </c>
      <c r="AD6473" s="43">
        <f t="shared" si="816"/>
        <v>0</v>
      </c>
      <c r="AE6473" s="50">
        <f t="shared" si="812"/>
        <v>0</v>
      </c>
    </row>
    <row r="6474" spans="1:31">
      <c r="A6474" s="59" t="str">
        <f t="shared" si="809"/>
        <v/>
      </c>
      <c r="B6474" s="80" t="str">
        <f t="shared" si="810"/>
        <v/>
      </c>
      <c r="V6474" s="59" t="str">
        <f t="shared" si="814"/>
        <v/>
      </c>
      <c r="W6474" s="59" t="str">
        <f t="shared" si="813"/>
        <v/>
      </c>
      <c r="X6474" s="59" t="str">
        <f t="shared" si="811"/>
        <v/>
      </c>
      <c r="AC6474" s="50">
        <f t="shared" si="815"/>
        <v>0</v>
      </c>
      <c r="AD6474" s="43">
        <f t="shared" si="816"/>
        <v>0</v>
      </c>
      <c r="AE6474" s="50">
        <f t="shared" si="812"/>
        <v>0</v>
      </c>
    </row>
    <row r="6475" spans="1:31">
      <c r="A6475" s="59" t="str">
        <f t="shared" si="809"/>
        <v/>
      </c>
      <c r="B6475" s="80" t="str">
        <f t="shared" si="810"/>
        <v/>
      </c>
      <c r="V6475" s="59" t="str">
        <f t="shared" si="814"/>
        <v/>
      </c>
      <c r="W6475" s="59" t="str">
        <f t="shared" si="813"/>
        <v/>
      </c>
      <c r="X6475" s="59" t="str">
        <f t="shared" si="811"/>
        <v/>
      </c>
      <c r="AC6475" s="50">
        <f t="shared" si="815"/>
        <v>0</v>
      </c>
      <c r="AD6475" s="43">
        <f t="shared" si="816"/>
        <v>0</v>
      </c>
      <c r="AE6475" s="50">
        <f t="shared" si="812"/>
        <v>0</v>
      </c>
    </row>
    <row r="6476" spans="1:31">
      <c r="A6476" s="59" t="str">
        <f t="shared" si="809"/>
        <v/>
      </c>
      <c r="B6476" s="80" t="str">
        <f t="shared" si="810"/>
        <v/>
      </c>
      <c r="V6476" s="59" t="str">
        <f t="shared" si="814"/>
        <v/>
      </c>
      <c r="W6476" s="59" t="str">
        <f t="shared" si="813"/>
        <v/>
      </c>
      <c r="X6476" s="59" t="str">
        <f t="shared" si="811"/>
        <v/>
      </c>
      <c r="AC6476" s="50">
        <f t="shared" si="815"/>
        <v>0</v>
      </c>
      <c r="AD6476" s="43">
        <f t="shared" si="816"/>
        <v>0</v>
      </c>
      <c r="AE6476" s="50">
        <f t="shared" si="812"/>
        <v>0</v>
      </c>
    </row>
    <row r="6477" spans="1:31">
      <c r="A6477" s="59" t="str">
        <f t="shared" si="809"/>
        <v/>
      </c>
      <c r="B6477" s="80" t="str">
        <f t="shared" si="810"/>
        <v/>
      </c>
      <c r="V6477" s="59" t="str">
        <f t="shared" si="814"/>
        <v/>
      </c>
      <c r="W6477" s="59" t="str">
        <f t="shared" si="813"/>
        <v/>
      </c>
      <c r="X6477" s="59" t="str">
        <f t="shared" si="811"/>
        <v/>
      </c>
      <c r="AC6477" s="50">
        <f t="shared" si="815"/>
        <v>0</v>
      </c>
      <c r="AD6477" s="43">
        <f t="shared" si="816"/>
        <v>0</v>
      </c>
      <c r="AE6477" s="50">
        <f t="shared" si="812"/>
        <v>0</v>
      </c>
    </row>
    <row r="6478" spans="1:31">
      <c r="A6478" s="59" t="str">
        <f t="shared" si="809"/>
        <v/>
      </c>
      <c r="B6478" s="80" t="str">
        <f t="shared" si="810"/>
        <v/>
      </c>
      <c r="V6478" s="59" t="str">
        <f t="shared" si="814"/>
        <v/>
      </c>
      <c r="W6478" s="59" t="str">
        <f t="shared" si="813"/>
        <v/>
      </c>
      <c r="X6478" s="59" t="str">
        <f t="shared" si="811"/>
        <v/>
      </c>
      <c r="AC6478" s="50">
        <f t="shared" si="815"/>
        <v>0</v>
      </c>
      <c r="AD6478" s="43">
        <f t="shared" si="816"/>
        <v>0</v>
      </c>
      <c r="AE6478" s="50">
        <f t="shared" si="812"/>
        <v>0</v>
      </c>
    </row>
    <row r="6479" spans="1:31">
      <c r="A6479" s="59" t="str">
        <f t="shared" si="809"/>
        <v/>
      </c>
      <c r="B6479" s="80" t="str">
        <f t="shared" si="810"/>
        <v/>
      </c>
      <c r="V6479" s="59" t="str">
        <f t="shared" si="814"/>
        <v/>
      </c>
      <c r="W6479" s="59" t="str">
        <f t="shared" si="813"/>
        <v/>
      </c>
      <c r="X6479" s="59" t="str">
        <f t="shared" si="811"/>
        <v/>
      </c>
      <c r="AC6479" s="50">
        <f t="shared" si="815"/>
        <v>0</v>
      </c>
      <c r="AD6479" s="43">
        <f t="shared" si="816"/>
        <v>0</v>
      </c>
      <c r="AE6479" s="50">
        <f t="shared" si="812"/>
        <v>0</v>
      </c>
    </row>
    <row r="6480" spans="1:31">
      <c r="A6480" s="59" t="str">
        <f t="shared" si="809"/>
        <v/>
      </c>
      <c r="B6480" s="80" t="str">
        <f t="shared" si="810"/>
        <v/>
      </c>
      <c r="V6480" s="59" t="str">
        <f t="shared" si="814"/>
        <v/>
      </c>
      <c r="W6480" s="59" t="str">
        <f t="shared" si="813"/>
        <v/>
      </c>
      <c r="X6480" s="59" t="str">
        <f t="shared" si="811"/>
        <v/>
      </c>
      <c r="AC6480" s="50">
        <f t="shared" si="815"/>
        <v>0</v>
      </c>
      <c r="AD6480" s="43">
        <f t="shared" si="816"/>
        <v>0</v>
      </c>
      <c r="AE6480" s="50">
        <f t="shared" si="812"/>
        <v>0</v>
      </c>
    </row>
    <row r="6481" spans="1:31">
      <c r="A6481" s="59" t="str">
        <f t="shared" si="809"/>
        <v/>
      </c>
      <c r="B6481" s="80" t="str">
        <f t="shared" si="810"/>
        <v/>
      </c>
      <c r="V6481" s="59" t="str">
        <f t="shared" si="814"/>
        <v/>
      </c>
      <c r="W6481" s="59" t="str">
        <f t="shared" si="813"/>
        <v/>
      </c>
      <c r="X6481" s="59" t="str">
        <f t="shared" si="811"/>
        <v/>
      </c>
      <c r="AC6481" s="50">
        <f t="shared" si="815"/>
        <v>0</v>
      </c>
      <c r="AD6481" s="43">
        <f t="shared" si="816"/>
        <v>0</v>
      </c>
      <c r="AE6481" s="50">
        <f t="shared" si="812"/>
        <v>0</v>
      </c>
    </row>
    <row r="6482" spans="1:31">
      <c r="A6482" s="59" t="str">
        <f t="shared" si="809"/>
        <v/>
      </c>
      <c r="B6482" s="80" t="str">
        <f t="shared" si="810"/>
        <v/>
      </c>
      <c r="V6482" s="59" t="str">
        <f t="shared" si="814"/>
        <v/>
      </c>
      <c r="W6482" s="59" t="str">
        <f t="shared" si="813"/>
        <v/>
      </c>
      <c r="X6482" s="59" t="str">
        <f t="shared" si="811"/>
        <v/>
      </c>
      <c r="AC6482" s="50">
        <f t="shared" si="815"/>
        <v>0</v>
      </c>
      <c r="AD6482" s="43">
        <f t="shared" si="816"/>
        <v>0</v>
      </c>
      <c r="AE6482" s="50">
        <f t="shared" si="812"/>
        <v>0</v>
      </c>
    </row>
    <row r="6483" spans="1:31">
      <c r="A6483" s="59" t="str">
        <f t="shared" si="809"/>
        <v/>
      </c>
      <c r="B6483" s="80" t="str">
        <f t="shared" si="810"/>
        <v/>
      </c>
      <c r="V6483" s="59" t="str">
        <f t="shared" si="814"/>
        <v/>
      </c>
      <c r="W6483" s="59" t="str">
        <f t="shared" si="813"/>
        <v/>
      </c>
      <c r="X6483" s="59" t="str">
        <f t="shared" si="811"/>
        <v/>
      </c>
      <c r="AC6483" s="50">
        <f t="shared" si="815"/>
        <v>0</v>
      </c>
      <c r="AD6483" s="43">
        <f t="shared" si="816"/>
        <v>0</v>
      </c>
      <c r="AE6483" s="50">
        <f t="shared" si="812"/>
        <v>0</v>
      </c>
    </row>
    <row r="6484" spans="1:31">
      <c r="A6484" s="59" t="str">
        <f t="shared" si="809"/>
        <v/>
      </c>
      <c r="B6484" s="80" t="str">
        <f t="shared" si="810"/>
        <v/>
      </c>
      <c r="V6484" s="59" t="str">
        <f t="shared" si="814"/>
        <v/>
      </c>
      <c r="W6484" s="59" t="str">
        <f t="shared" si="813"/>
        <v/>
      </c>
      <c r="X6484" s="59" t="str">
        <f t="shared" si="811"/>
        <v/>
      </c>
      <c r="AC6484" s="50">
        <f t="shared" si="815"/>
        <v>0</v>
      </c>
      <c r="AD6484" s="43">
        <f t="shared" si="816"/>
        <v>0</v>
      </c>
      <c r="AE6484" s="50">
        <f t="shared" si="812"/>
        <v>0</v>
      </c>
    </row>
    <row r="6485" spans="1:31">
      <c r="A6485" s="59" t="str">
        <f t="shared" si="809"/>
        <v/>
      </c>
      <c r="B6485" s="80" t="str">
        <f t="shared" si="810"/>
        <v/>
      </c>
      <c r="V6485" s="59" t="str">
        <f t="shared" si="814"/>
        <v/>
      </c>
      <c r="W6485" s="59" t="str">
        <f t="shared" si="813"/>
        <v/>
      </c>
      <c r="X6485" s="59" t="str">
        <f t="shared" si="811"/>
        <v/>
      </c>
      <c r="AC6485" s="50">
        <f t="shared" si="815"/>
        <v>0</v>
      </c>
      <c r="AD6485" s="43">
        <f t="shared" si="816"/>
        <v>0</v>
      </c>
      <c r="AE6485" s="50">
        <f t="shared" si="812"/>
        <v>0</v>
      </c>
    </row>
    <row r="6486" spans="1:31">
      <c r="A6486" s="59" t="str">
        <f t="shared" si="809"/>
        <v/>
      </c>
      <c r="B6486" s="80" t="str">
        <f t="shared" si="810"/>
        <v/>
      </c>
      <c r="V6486" s="59" t="str">
        <f t="shared" si="814"/>
        <v/>
      </c>
      <c r="W6486" s="59" t="str">
        <f t="shared" si="813"/>
        <v/>
      </c>
      <c r="X6486" s="59" t="str">
        <f t="shared" si="811"/>
        <v/>
      </c>
      <c r="AC6486" s="50">
        <f t="shared" si="815"/>
        <v>0</v>
      </c>
      <c r="AD6486" s="43">
        <f t="shared" si="816"/>
        <v>0</v>
      </c>
      <c r="AE6486" s="50">
        <f t="shared" si="812"/>
        <v>0</v>
      </c>
    </row>
    <row r="6487" spans="1:31">
      <c r="A6487" s="59" t="str">
        <f t="shared" si="809"/>
        <v/>
      </c>
      <c r="B6487" s="80" t="str">
        <f t="shared" si="810"/>
        <v/>
      </c>
      <c r="V6487" s="59" t="str">
        <f t="shared" si="814"/>
        <v/>
      </c>
      <c r="W6487" s="59" t="str">
        <f t="shared" si="813"/>
        <v/>
      </c>
      <c r="X6487" s="59" t="str">
        <f t="shared" si="811"/>
        <v/>
      </c>
      <c r="AC6487" s="50">
        <f t="shared" si="815"/>
        <v>0</v>
      </c>
      <c r="AD6487" s="43">
        <f t="shared" si="816"/>
        <v>0</v>
      </c>
      <c r="AE6487" s="50">
        <f t="shared" si="812"/>
        <v>0</v>
      </c>
    </row>
    <row r="6488" spans="1:31">
      <c r="A6488" s="59" t="str">
        <f t="shared" si="809"/>
        <v/>
      </c>
      <c r="B6488" s="80" t="str">
        <f t="shared" si="810"/>
        <v/>
      </c>
      <c r="V6488" s="59" t="str">
        <f t="shared" si="814"/>
        <v/>
      </c>
      <c r="W6488" s="59" t="str">
        <f t="shared" si="813"/>
        <v/>
      </c>
      <c r="X6488" s="59" t="str">
        <f t="shared" si="811"/>
        <v/>
      </c>
      <c r="AC6488" s="50">
        <f t="shared" si="815"/>
        <v>0</v>
      </c>
      <c r="AD6488" s="43">
        <f t="shared" si="816"/>
        <v>0</v>
      </c>
      <c r="AE6488" s="50">
        <f t="shared" si="812"/>
        <v>0</v>
      </c>
    </row>
    <row r="6489" spans="1:31">
      <c r="A6489" s="59" t="str">
        <f t="shared" si="809"/>
        <v/>
      </c>
      <c r="B6489" s="80" t="str">
        <f t="shared" si="810"/>
        <v/>
      </c>
      <c r="V6489" s="59" t="str">
        <f t="shared" si="814"/>
        <v/>
      </c>
      <c r="W6489" s="59" t="str">
        <f t="shared" si="813"/>
        <v/>
      </c>
      <c r="X6489" s="59" t="str">
        <f t="shared" si="811"/>
        <v/>
      </c>
      <c r="AC6489" s="50">
        <f t="shared" si="815"/>
        <v>0</v>
      </c>
      <c r="AD6489" s="43">
        <f t="shared" si="816"/>
        <v>0</v>
      </c>
      <c r="AE6489" s="50">
        <f t="shared" si="812"/>
        <v>0</v>
      </c>
    </row>
    <row r="6490" spans="1:31">
      <c r="A6490" s="59" t="str">
        <f t="shared" si="809"/>
        <v/>
      </c>
      <c r="B6490" s="80" t="str">
        <f t="shared" si="810"/>
        <v/>
      </c>
      <c r="V6490" s="59" t="str">
        <f t="shared" si="814"/>
        <v/>
      </c>
      <c r="W6490" s="59" t="str">
        <f t="shared" si="813"/>
        <v/>
      </c>
      <c r="X6490" s="59" t="str">
        <f t="shared" si="811"/>
        <v/>
      </c>
      <c r="AC6490" s="50">
        <f t="shared" si="815"/>
        <v>0</v>
      </c>
      <c r="AD6490" s="43">
        <f t="shared" si="816"/>
        <v>0</v>
      </c>
      <c r="AE6490" s="50">
        <f t="shared" si="812"/>
        <v>0</v>
      </c>
    </row>
    <row r="6491" spans="1:31">
      <c r="A6491" s="59" t="str">
        <f t="shared" si="809"/>
        <v/>
      </c>
      <c r="B6491" s="80" t="str">
        <f t="shared" si="810"/>
        <v/>
      </c>
      <c r="V6491" s="59" t="str">
        <f t="shared" si="814"/>
        <v/>
      </c>
      <c r="W6491" s="59" t="str">
        <f t="shared" si="813"/>
        <v/>
      </c>
      <c r="X6491" s="59" t="str">
        <f t="shared" si="811"/>
        <v/>
      </c>
      <c r="AC6491" s="50">
        <f t="shared" si="815"/>
        <v>0</v>
      </c>
      <c r="AD6491" s="43">
        <f t="shared" si="816"/>
        <v>0</v>
      </c>
      <c r="AE6491" s="50">
        <f t="shared" si="812"/>
        <v>0</v>
      </c>
    </row>
    <row r="6492" spans="1:31">
      <c r="A6492" s="59" t="str">
        <f t="shared" si="809"/>
        <v/>
      </c>
      <c r="B6492" s="80" t="str">
        <f t="shared" si="810"/>
        <v/>
      </c>
      <c r="V6492" s="59" t="str">
        <f t="shared" si="814"/>
        <v/>
      </c>
      <c r="W6492" s="59" t="str">
        <f t="shared" si="813"/>
        <v/>
      </c>
      <c r="X6492" s="59" t="str">
        <f t="shared" si="811"/>
        <v/>
      </c>
      <c r="AC6492" s="50">
        <f t="shared" si="815"/>
        <v>0</v>
      </c>
      <c r="AD6492" s="43">
        <f t="shared" si="816"/>
        <v>0</v>
      </c>
      <c r="AE6492" s="50">
        <f t="shared" si="812"/>
        <v>0</v>
      </c>
    </row>
    <row r="6493" spans="1:31">
      <c r="A6493" s="59" t="str">
        <f t="shared" si="809"/>
        <v/>
      </c>
      <c r="B6493" s="80" t="str">
        <f t="shared" si="810"/>
        <v/>
      </c>
      <c r="V6493" s="59" t="str">
        <f t="shared" si="814"/>
        <v/>
      </c>
      <c r="W6493" s="59" t="str">
        <f t="shared" si="813"/>
        <v/>
      </c>
      <c r="X6493" s="59" t="str">
        <f t="shared" si="811"/>
        <v/>
      </c>
      <c r="AC6493" s="50">
        <f t="shared" si="815"/>
        <v>0</v>
      </c>
      <c r="AD6493" s="43">
        <f t="shared" si="816"/>
        <v>0</v>
      </c>
      <c r="AE6493" s="50">
        <f t="shared" si="812"/>
        <v>0</v>
      </c>
    </row>
    <row r="6494" spans="1:31">
      <c r="A6494" s="59" t="str">
        <f t="shared" si="809"/>
        <v/>
      </c>
      <c r="B6494" s="80" t="str">
        <f t="shared" si="810"/>
        <v/>
      </c>
      <c r="V6494" s="59" t="str">
        <f t="shared" si="814"/>
        <v/>
      </c>
      <c r="W6494" s="59" t="str">
        <f t="shared" si="813"/>
        <v/>
      </c>
      <c r="X6494" s="59" t="str">
        <f t="shared" si="811"/>
        <v/>
      </c>
      <c r="AC6494" s="50">
        <f t="shared" si="815"/>
        <v>0</v>
      </c>
      <c r="AD6494" s="43">
        <f t="shared" si="816"/>
        <v>0</v>
      </c>
      <c r="AE6494" s="50">
        <f t="shared" si="812"/>
        <v>0</v>
      </c>
    </row>
    <row r="6495" spans="1:31">
      <c r="A6495" s="59" t="str">
        <f t="shared" si="809"/>
        <v/>
      </c>
      <c r="B6495" s="80" t="str">
        <f t="shared" si="810"/>
        <v/>
      </c>
      <c r="V6495" s="59" t="str">
        <f t="shared" si="814"/>
        <v/>
      </c>
      <c r="W6495" s="59" t="str">
        <f t="shared" si="813"/>
        <v/>
      </c>
      <c r="X6495" s="59" t="str">
        <f t="shared" si="811"/>
        <v/>
      </c>
      <c r="AC6495" s="50">
        <f t="shared" si="815"/>
        <v>0</v>
      </c>
      <c r="AD6495" s="43">
        <f t="shared" si="816"/>
        <v>0</v>
      </c>
      <c r="AE6495" s="50">
        <f t="shared" si="812"/>
        <v>0</v>
      </c>
    </row>
    <row r="6496" spans="1:31">
      <c r="A6496" s="59" t="str">
        <f t="shared" si="809"/>
        <v/>
      </c>
      <c r="B6496" s="80" t="str">
        <f t="shared" si="810"/>
        <v/>
      </c>
      <c r="V6496" s="59" t="str">
        <f t="shared" si="814"/>
        <v/>
      </c>
      <c r="W6496" s="59" t="str">
        <f t="shared" si="813"/>
        <v/>
      </c>
      <c r="X6496" s="59" t="str">
        <f t="shared" si="811"/>
        <v/>
      </c>
      <c r="AC6496" s="50">
        <f t="shared" si="815"/>
        <v>0</v>
      </c>
      <c r="AD6496" s="43">
        <f t="shared" si="816"/>
        <v>0</v>
      </c>
      <c r="AE6496" s="50">
        <f t="shared" si="812"/>
        <v>0</v>
      </c>
    </row>
    <row r="6497" spans="1:31">
      <c r="A6497" s="59" t="str">
        <f t="shared" si="809"/>
        <v/>
      </c>
      <c r="B6497" s="80" t="str">
        <f t="shared" si="810"/>
        <v/>
      </c>
      <c r="V6497" s="59" t="str">
        <f t="shared" si="814"/>
        <v/>
      </c>
      <c r="W6497" s="59" t="str">
        <f t="shared" si="813"/>
        <v/>
      </c>
      <c r="X6497" s="59" t="str">
        <f t="shared" si="811"/>
        <v/>
      </c>
      <c r="AC6497" s="50">
        <f t="shared" si="815"/>
        <v>0</v>
      </c>
      <c r="AD6497" s="43">
        <f t="shared" si="816"/>
        <v>0</v>
      </c>
      <c r="AE6497" s="50">
        <f t="shared" si="812"/>
        <v>0</v>
      </c>
    </row>
    <row r="6498" spans="1:31">
      <c r="A6498" s="59" t="str">
        <f t="shared" si="809"/>
        <v/>
      </c>
      <c r="B6498" s="80" t="str">
        <f t="shared" si="810"/>
        <v/>
      </c>
      <c r="V6498" s="59" t="str">
        <f t="shared" si="814"/>
        <v/>
      </c>
      <c r="W6498" s="59" t="str">
        <f t="shared" si="813"/>
        <v/>
      </c>
      <c r="X6498" s="59" t="str">
        <f t="shared" si="811"/>
        <v/>
      </c>
      <c r="AC6498" s="50">
        <f t="shared" si="815"/>
        <v>0</v>
      </c>
      <c r="AD6498" s="43">
        <f t="shared" si="816"/>
        <v>0</v>
      </c>
      <c r="AE6498" s="50">
        <f t="shared" si="812"/>
        <v>0</v>
      </c>
    </row>
    <row r="6499" spans="1:31">
      <c r="A6499" s="59" t="str">
        <f t="shared" si="809"/>
        <v/>
      </c>
      <c r="B6499" s="80" t="str">
        <f t="shared" si="810"/>
        <v/>
      </c>
      <c r="V6499" s="59" t="str">
        <f t="shared" si="814"/>
        <v/>
      </c>
      <c r="W6499" s="59" t="str">
        <f t="shared" si="813"/>
        <v/>
      </c>
      <c r="X6499" s="59" t="str">
        <f t="shared" si="811"/>
        <v/>
      </c>
      <c r="AC6499" s="50">
        <f t="shared" si="815"/>
        <v>0</v>
      </c>
      <c r="AD6499" s="43">
        <f t="shared" si="816"/>
        <v>0</v>
      </c>
      <c r="AE6499" s="50">
        <f t="shared" si="812"/>
        <v>0</v>
      </c>
    </row>
    <row r="6500" spans="1:31">
      <c r="A6500" s="59" t="str">
        <f t="shared" si="809"/>
        <v/>
      </c>
      <c r="B6500" s="80" t="str">
        <f t="shared" si="810"/>
        <v/>
      </c>
      <c r="V6500" s="59" t="str">
        <f t="shared" si="814"/>
        <v/>
      </c>
      <c r="W6500" s="59" t="str">
        <f t="shared" si="813"/>
        <v/>
      </c>
      <c r="X6500" s="59" t="str">
        <f t="shared" si="811"/>
        <v/>
      </c>
      <c r="AC6500" s="50">
        <f t="shared" si="815"/>
        <v>0</v>
      </c>
      <c r="AD6500" s="43">
        <f t="shared" si="816"/>
        <v>0</v>
      </c>
      <c r="AE6500" s="50">
        <f t="shared" si="812"/>
        <v>0</v>
      </c>
    </row>
    <row r="6501" spans="1:31">
      <c r="A6501" s="59" t="str">
        <f t="shared" si="809"/>
        <v/>
      </c>
      <c r="B6501" s="80" t="str">
        <f t="shared" si="810"/>
        <v/>
      </c>
      <c r="V6501" s="59" t="str">
        <f t="shared" si="814"/>
        <v/>
      </c>
      <c r="W6501" s="59" t="str">
        <f t="shared" si="813"/>
        <v/>
      </c>
      <c r="X6501" s="59" t="str">
        <f t="shared" si="811"/>
        <v/>
      </c>
      <c r="AC6501" s="50">
        <f t="shared" si="815"/>
        <v>0</v>
      </c>
      <c r="AD6501" s="43">
        <f t="shared" si="816"/>
        <v>0</v>
      </c>
      <c r="AE6501" s="50">
        <f t="shared" si="812"/>
        <v>0</v>
      </c>
    </row>
    <row r="6502" spans="1:31">
      <c r="A6502" s="59" t="str">
        <f t="shared" si="809"/>
        <v/>
      </c>
      <c r="B6502" s="80" t="str">
        <f t="shared" si="810"/>
        <v/>
      </c>
      <c r="V6502" s="59" t="str">
        <f t="shared" si="814"/>
        <v/>
      </c>
      <c r="W6502" s="59" t="str">
        <f t="shared" si="813"/>
        <v/>
      </c>
      <c r="X6502" s="59" t="str">
        <f t="shared" si="811"/>
        <v/>
      </c>
      <c r="AC6502" s="50">
        <f t="shared" si="815"/>
        <v>0</v>
      </c>
      <c r="AD6502" s="43">
        <f t="shared" si="816"/>
        <v>0</v>
      </c>
      <c r="AE6502" s="50">
        <f t="shared" si="812"/>
        <v>0</v>
      </c>
    </row>
    <row r="6503" spans="1:31">
      <c r="A6503" s="59" t="str">
        <f t="shared" si="809"/>
        <v/>
      </c>
      <c r="B6503" s="80" t="str">
        <f t="shared" si="810"/>
        <v/>
      </c>
      <c r="V6503" s="59" t="str">
        <f t="shared" si="814"/>
        <v/>
      </c>
      <c r="W6503" s="59" t="str">
        <f t="shared" si="813"/>
        <v/>
      </c>
      <c r="X6503" s="59" t="str">
        <f t="shared" si="811"/>
        <v/>
      </c>
      <c r="AC6503" s="50">
        <f t="shared" si="815"/>
        <v>0</v>
      </c>
      <c r="AD6503" s="43">
        <f t="shared" si="816"/>
        <v>0</v>
      </c>
      <c r="AE6503" s="50">
        <f t="shared" si="812"/>
        <v>0</v>
      </c>
    </row>
    <row r="6504" spans="1:31">
      <c r="A6504" s="59" t="str">
        <f t="shared" si="809"/>
        <v/>
      </c>
      <c r="B6504" s="80" t="str">
        <f t="shared" si="810"/>
        <v/>
      </c>
      <c r="V6504" s="59" t="str">
        <f t="shared" si="814"/>
        <v/>
      </c>
      <c r="W6504" s="59" t="str">
        <f t="shared" si="813"/>
        <v/>
      </c>
      <c r="X6504" s="59" t="str">
        <f t="shared" si="811"/>
        <v/>
      </c>
      <c r="AC6504" s="50">
        <f t="shared" si="815"/>
        <v>0</v>
      </c>
      <c r="AD6504" s="43">
        <f t="shared" si="816"/>
        <v>0</v>
      </c>
      <c r="AE6504" s="50">
        <f t="shared" si="812"/>
        <v>0</v>
      </c>
    </row>
    <row r="6505" spans="1:31">
      <c r="A6505" s="59" t="str">
        <f t="shared" si="809"/>
        <v/>
      </c>
      <c r="B6505" s="80" t="str">
        <f t="shared" si="810"/>
        <v/>
      </c>
      <c r="V6505" s="59" t="str">
        <f t="shared" si="814"/>
        <v/>
      </c>
      <c r="W6505" s="59" t="str">
        <f t="shared" si="813"/>
        <v/>
      </c>
      <c r="X6505" s="59" t="str">
        <f t="shared" si="811"/>
        <v/>
      </c>
      <c r="AC6505" s="50">
        <f t="shared" si="815"/>
        <v>0</v>
      </c>
      <c r="AD6505" s="43">
        <f t="shared" si="816"/>
        <v>0</v>
      </c>
      <c r="AE6505" s="50">
        <f t="shared" si="812"/>
        <v>0</v>
      </c>
    </row>
    <row r="6506" spans="1:31">
      <c r="A6506" s="59" t="str">
        <f t="shared" si="809"/>
        <v/>
      </c>
      <c r="B6506" s="80" t="str">
        <f t="shared" si="810"/>
        <v/>
      </c>
      <c r="V6506" s="59" t="str">
        <f t="shared" si="814"/>
        <v/>
      </c>
      <c r="W6506" s="59" t="str">
        <f t="shared" si="813"/>
        <v/>
      </c>
      <c r="X6506" s="59" t="str">
        <f t="shared" si="811"/>
        <v/>
      </c>
      <c r="AC6506" s="50">
        <f t="shared" si="815"/>
        <v>0</v>
      </c>
      <c r="AD6506" s="43">
        <f t="shared" si="816"/>
        <v>0</v>
      </c>
      <c r="AE6506" s="50">
        <f t="shared" si="812"/>
        <v>0</v>
      </c>
    </row>
    <row r="6507" spans="1:31">
      <c r="A6507" s="59" t="str">
        <f t="shared" si="809"/>
        <v/>
      </c>
      <c r="B6507" s="80" t="str">
        <f t="shared" si="810"/>
        <v/>
      </c>
      <c r="V6507" s="59" t="str">
        <f t="shared" si="814"/>
        <v/>
      </c>
      <c r="W6507" s="59" t="str">
        <f t="shared" si="813"/>
        <v/>
      </c>
      <c r="X6507" s="59" t="str">
        <f t="shared" si="811"/>
        <v/>
      </c>
      <c r="AC6507" s="50">
        <f t="shared" si="815"/>
        <v>0</v>
      </c>
      <c r="AD6507" s="43">
        <f t="shared" si="816"/>
        <v>0</v>
      </c>
      <c r="AE6507" s="50">
        <f t="shared" si="812"/>
        <v>0</v>
      </c>
    </row>
    <row r="6508" spans="1:31">
      <c r="A6508" s="59" t="str">
        <f t="shared" si="809"/>
        <v/>
      </c>
      <c r="B6508" s="80" t="str">
        <f t="shared" si="810"/>
        <v/>
      </c>
      <c r="V6508" s="59" t="str">
        <f t="shared" si="814"/>
        <v/>
      </c>
      <c r="W6508" s="59" t="str">
        <f t="shared" si="813"/>
        <v/>
      </c>
      <c r="X6508" s="59" t="str">
        <f t="shared" si="811"/>
        <v/>
      </c>
      <c r="AC6508" s="50">
        <f t="shared" si="815"/>
        <v>0</v>
      </c>
      <c r="AD6508" s="43">
        <f t="shared" si="816"/>
        <v>0</v>
      </c>
      <c r="AE6508" s="50">
        <f t="shared" si="812"/>
        <v>0</v>
      </c>
    </row>
    <row r="6509" spans="1:31">
      <c r="A6509" s="59" t="str">
        <f t="shared" si="809"/>
        <v/>
      </c>
      <c r="B6509" s="80" t="str">
        <f t="shared" si="810"/>
        <v/>
      </c>
      <c r="V6509" s="59" t="str">
        <f t="shared" si="814"/>
        <v/>
      </c>
      <c r="W6509" s="59" t="str">
        <f t="shared" si="813"/>
        <v/>
      </c>
      <c r="X6509" s="59" t="str">
        <f t="shared" si="811"/>
        <v/>
      </c>
      <c r="AC6509" s="50">
        <f t="shared" si="815"/>
        <v>0</v>
      </c>
      <c r="AD6509" s="43">
        <f t="shared" si="816"/>
        <v>0</v>
      </c>
      <c r="AE6509" s="50">
        <f t="shared" si="812"/>
        <v>0</v>
      </c>
    </row>
    <row r="6510" spans="1:31">
      <c r="A6510" s="59" t="str">
        <f t="shared" si="809"/>
        <v/>
      </c>
      <c r="B6510" s="80" t="str">
        <f t="shared" si="810"/>
        <v/>
      </c>
      <c r="V6510" s="59" t="str">
        <f t="shared" si="814"/>
        <v/>
      </c>
      <c r="W6510" s="59" t="str">
        <f t="shared" si="813"/>
        <v/>
      </c>
      <c r="X6510" s="59" t="str">
        <f t="shared" si="811"/>
        <v/>
      </c>
      <c r="AC6510" s="50">
        <f t="shared" si="815"/>
        <v>0</v>
      </c>
      <c r="AD6510" s="43">
        <f t="shared" si="816"/>
        <v>0</v>
      </c>
      <c r="AE6510" s="50">
        <f t="shared" si="812"/>
        <v>0</v>
      </c>
    </row>
    <row r="6511" spans="1:31">
      <c r="A6511" s="59" t="str">
        <f t="shared" si="809"/>
        <v/>
      </c>
      <c r="B6511" s="80" t="str">
        <f t="shared" si="810"/>
        <v/>
      </c>
      <c r="V6511" s="59" t="str">
        <f t="shared" si="814"/>
        <v/>
      </c>
      <c r="W6511" s="59" t="str">
        <f t="shared" si="813"/>
        <v/>
      </c>
      <c r="X6511" s="59" t="str">
        <f t="shared" si="811"/>
        <v/>
      </c>
      <c r="AC6511" s="50">
        <f t="shared" si="815"/>
        <v>0</v>
      </c>
      <c r="AD6511" s="43">
        <f t="shared" si="816"/>
        <v>0</v>
      </c>
      <c r="AE6511" s="50">
        <f t="shared" si="812"/>
        <v>0</v>
      </c>
    </row>
    <row r="6512" spans="1:31">
      <c r="A6512" s="59" t="str">
        <f t="shared" si="809"/>
        <v/>
      </c>
      <c r="B6512" s="80" t="str">
        <f t="shared" si="810"/>
        <v/>
      </c>
      <c r="V6512" s="59" t="str">
        <f t="shared" si="814"/>
        <v/>
      </c>
      <c r="W6512" s="59" t="str">
        <f t="shared" si="813"/>
        <v/>
      </c>
      <c r="X6512" s="59" t="str">
        <f t="shared" si="811"/>
        <v/>
      </c>
      <c r="AC6512" s="50">
        <f t="shared" si="815"/>
        <v>0</v>
      </c>
      <c r="AD6512" s="43">
        <f t="shared" si="816"/>
        <v>0</v>
      </c>
      <c r="AE6512" s="50">
        <f t="shared" si="812"/>
        <v>0</v>
      </c>
    </row>
    <row r="6513" spans="1:31">
      <c r="A6513" s="59" t="str">
        <f t="shared" ref="A6513:A6576" si="817">IF(G6513&amp;Q6513&lt;&gt;"",W6513&amp;Q6513,"")</f>
        <v/>
      </c>
      <c r="B6513" s="80" t="str">
        <f t="shared" ref="B6513:B6576" si="818">IF(C6513&lt;&gt;"",LEFT(C6513,9),"")</f>
        <v/>
      </c>
      <c r="V6513" s="59" t="str">
        <f t="shared" si="814"/>
        <v/>
      </c>
      <c r="W6513" s="59" t="str">
        <f t="shared" si="813"/>
        <v/>
      </c>
      <c r="X6513" s="59" t="str">
        <f t="shared" ref="X6513:X6576" si="819">IF(A6513&lt;&gt;"",IFERROR(IF(FIND(" ",G6513)&gt;=1,MID(G6513,FIND(" ",G6513)+1,LEN(G6513)),""),""),"")</f>
        <v/>
      </c>
      <c r="AC6513" s="50">
        <f t="shared" si="815"/>
        <v>0</v>
      </c>
      <c r="AD6513" s="43">
        <f t="shared" si="816"/>
        <v>0</v>
      </c>
      <c r="AE6513" s="50">
        <f t="shared" ref="AE6513:AE6576" si="820">VALUE(RIGHT("00"&amp;AC6513,2)&amp;RIGHT("000"&amp;AD6513,3))</f>
        <v>0</v>
      </c>
    </row>
    <row r="6514" spans="1:31">
      <c r="A6514" s="59" t="str">
        <f t="shared" si="817"/>
        <v/>
      </c>
      <c r="B6514" s="80" t="str">
        <f t="shared" si="818"/>
        <v/>
      </c>
      <c r="V6514" s="59" t="str">
        <f t="shared" si="814"/>
        <v/>
      </c>
      <c r="W6514" s="59" t="str">
        <f t="shared" si="813"/>
        <v/>
      </c>
      <c r="X6514" s="59" t="str">
        <f t="shared" si="819"/>
        <v/>
      </c>
      <c r="AC6514" s="50">
        <f t="shared" si="815"/>
        <v>0</v>
      </c>
      <c r="AD6514" s="43">
        <f t="shared" si="816"/>
        <v>0</v>
      </c>
      <c r="AE6514" s="50">
        <f t="shared" si="820"/>
        <v>0</v>
      </c>
    </row>
    <row r="6515" spans="1:31">
      <c r="A6515" s="59" t="str">
        <f t="shared" si="817"/>
        <v/>
      </c>
      <c r="B6515" s="80" t="str">
        <f t="shared" si="818"/>
        <v/>
      </c>
      <c r="V6515" s="59" t="str">
        <f t="shared" si="814"/>
        <v/>
      </c>
      <c r="W6515" s="59" t="str">
        <f t="shared" si="813"/>
        <v/>
      </c>
      <c r="X6515" s="59" t="str">
        <f t="shared" si="819"/>
        <v/>
      </c>
      <c r="AC6515" s="50">
        <f t="shared" si="815"/>
        <v>0</v>
      </c>
      <c r="AD6515" s="43">
        <f t="shared" si="816"/>
        <v>0</v>
      </c>
      <c r="AE6515" s="50">
        <f t="shared" si="820"/>
        <v>0</v>
      </c>
    </row>
    <row r="6516" spans="1:31">
      <c r="A6516" s="59" t="str">
        <f t="shared" si="817"/>
        <v/>
      </c>
      <c r="B6516" s="80" t="str">
        <f t="shared" si="818"/>
        <v/>
      </c>
      <c r="V6516" s="59" t="str">
        <f t="shared" si="814"/>
        <v/>
      </c>
      <c r="W6516" s="59" t="str">
        <f t="shared" si="813"/>
        <v/>
      </c>
      <c r="X6516" s="59" t="str">
        <f t="shared" si="819"/>
        <v/>
      </c>
      <c r="AC6516" s="50">
        <f t="shared" si="815"/>
        <v>0</v>
      </c>
      <c r="AD6516" s="43">
        <f t="shared" si="816"/>
        <v>0</v>
      </c>
      <c r="AE6516" s="50">
        <f t="shared" si="820"/>
        <v>0</v>
      </c>
    </row>
    <row r="6517" spans="1:31">
      <c r="A6517" s="59" t="str">
        <f t="shared" si="817"/>
        <v/>
      </c>
      <c r="B6517" s="80" t="str">
        <f t="shared" si="818"/>
        <v/>
      </c>
      <c r="V6517" s="59" t="str">
        <f t="shared" si="814"/>
        <v/>
      </c>
      <c r="W6517" s="59" t="str">
        <f t="shared" si="813"/>
        <v/>
      </c>
      <c r="X6517" s="59" t="str">
        <f t="shared" si="819"/>
        <v/>
      </c>
      <c r="AC6517" s="50">
        <f t="shared" si="815"/>
        <v>0</v>
      </c>
      <c r="AD6517" s="43">
        <f t="shared" si="816"/>
        <v>0</v>
      </c>
      <c r="AE6517" s="50">
        <f t="shared" si="820"/>
        <v>0</v>
      </c>
    </row>
    <row r="6518" spans="1:31">
      <c r="A6518" s="59" t="str">
        <f t="shared" si="817"/>
        <v/>
      </c>
      <c r="B6518" s="80" t="str">
        <f t="shared" si="818"/>
        <v/>
      </c>
      <c r="V6518" s="59" t="str">
        <f t="shared" si="814"/>
        <v/>
      </c>
      <c r="W6518" s="59" t="str">
        <f t="shared" si="813"/>
        <v/>
      </c>
      <c r="X6518" s="59" t="str">
        <f t="shared" si="819"/>
        <v/>
      </c>
      <c r="AC6518" s="50">
        <f t="shared" si="815"/>
        <v>0</v>
      </c>
      <c r="AD6518" s="43">
        <f t="shared" si="816"/>
        <v>0</v>
      </c>
      <c r="AE6518" s="50">
        <f t="shared" si="820"/>
        <v>0</v>
      </c>
    </row>
    <row r="6519" spans="1:31">
      <c r="A6519" s="59" t="str">
        <f t="shared" si="817"/>
        <v/>
      </c>
      <c r="B6519" s="80" t="str">
        <f t="shared" si="818"/>
        <v/>
      </c>
      <c r="V6519" s="59" t="str">
        <f t="shared" si="814"/>
        <v/>
      </c>
      <c r="W6519" s="59" t="str">
        <f t="shared" si="813"/>
        <v/>
      </c>
      <c r="X6519" s="59" t="str">
        <f t="shared" si="819"/>
        <v/>
      </c>
      <c r="AC6519" s="50">
        <f t="shared" si="815"/>
        <v>0</v>
      </c>
      <c r="AD6519" s="43">
        <f t="shared" si="816"/>
        <v>0</v>
      </c>
      <c r="AE6519" s="50">
        <f t="shared" si="820"/>
        <v>0</v>
      </c>
    </row>
    <row r="6520" spans="1:31">
      <c r="A6520" s="59" t="str">
        <f t="shared" si="817"/>
        <v/>
      </c>
      <c r="B6520" s="80" t="str">
        <f t="shared" si="818"/>
        <v/>
      </c>
      <c r="V6520" s="59" t="str">
        <f t="shared" si="814"/>
        <v/>
      </c>
      <c r="W6520" s="59" t="str">
        <f t="shared" si="813"/>
        <v/>
      </c>
      <c r="X6520" s="59" t="str">
        <f t="shared" si="819"/>
        <v/>
      </c>
      <c r="AC6520" s="50">
        <f t="shared" si="815"/>
        <v>0</v>
      </c>
      <c r="AD6520" s="43">
        <f t="shared" si="816"/>
        <v>0</v>
      </c>
      <c r="AE6520" s="50">
        <f t="shared" si="820"/>
        <v>0</v>
      </c>
    </row>
    <row r="6521" spans="1:31">
      <c r="A6521" s="59" t="str">
        <f t="shared" si="817"/>
        <v/>
      </c>
      <c r="B6521" s="80" t="str">
        <f t="shared" si="818"/>
        <v/>
      </c>
      <c r="V6521" s="59" t="str">
        <f t="shared" si="814"/>
        <v/>
      </c>
      <c r="W6521" s="59" t="str">
        <f t="shared" si="813"/>
        <v/>
      </c>
      <c r="X6521" s="59" t="str">
        <f t="shared" si="819"/>
        <v/>
      </c>
      <c r="AC6521" s="50">
        <f t="shared" si="815"/>
        <v>0</v>
      </c>
      <c r="AD6521" s="43">
        <f t="shared" si="816"/>
        <v>0</v>
      </c>
      <c r="AE6521" s="50">
        <f t="shared" si="820"/>
        <v>0</v>
      </c>
    </row>
    <row r="6522" spans="1:31">
      <c r="A6522" s="59" t="str">
        <f t="shared" si="817"/>
        <v/>
      </c>
      <c r="B6522" s="80" t="str">
        <f t="shared" si="818"/>
        <v/>
      </c>
      <c r="V6522" s="59" t="str">
        <f t="shared" si="814"/>
        <v/>
      </c>
      <c r="W6522" s="59" t="str">
        <f t="shared" si="813"/>
        <v/>
      </c>
      <c r="X6522" s="59" t="str">
        <f t="shared" si="819"/>
        <v/>
      </c>
      <c r="AC6522" s="50">
        <f t="shared" si="815"/>
        <v>0</v>
      </c>
      <c r="AD6522" s="43">
        <f t="shared" si="816"/>
        <v>0</v>
      </c>
      <c r="AE6522" s="50">
        <f t="shared" si="820"/>
        <v>0</v>
      </c>
    </row>
    <row r="6523" spans="1:31">
      <c r="A6523" s="59" t="str">
        <f t="shared" si="817"/>
        <v/>
      </c>
      <c r="B6523" s="80" t="str">
        <f t="shared" si="818"/>
        <v/>
      </c>
      <c r="V6523" s="59" t="str">
        <f t="shared" si="814"/>
        <v/>
      </c>
      <c r="W6523" s="59" t="str">
        <f t="shared" si="813"/>
        <v/>
      </c>
      <c r="X6523" s="59" t="str">
        <f t="shared" si="819"/>
        <v/>
      </c>
      <c r="AC6523" s="50">
        <f t="shared" si="815"/>
        <v>0</v>
      </c>
      <c r="AD6523" s="43">
        <f t="shared" si="816"/>
        <v>0</v>
      </c>
      <c r="AE6523" s="50">
        <f t="shared" si="820"/>
        <v>0</v>
      </c>
    </row>
    <row r="6524" spans="1:31">
      <c r="A6524" s="59" t="str">
        <f t="shared" si="817"/>
        <v/>
      </c>
      <c r="B6524" s="80" t="str">
        <f t="shared" si="818"/>
        <v/>
      </c>
      <c r="V6524" s="59" t="str">
        <f t="shared" si="814"/>
        <v/>
      </c>
      <c r="W6524" s="59" t="str">
        <f t="shared" si="813"/>
        <v/>
      </c>
      <c r="X6524" s="59" t="str">
        <f t="shared" si="819"/>
        <v/>
      </c>
      <c r="AC6524" s="50">
        <f t="shared" si="815"/>
        <v>0</v>
      </c>
      <c r="AD6524" s="43">
        <f t="shared" si="816"/>
        <v>0</v>
      </c>
      <c r="AE6524" s="50">
        <f t="shared" si="820"/>
        <v>0</v>
      </c>
    </row>
    <row r="6525" spans="1:31">
      <c r="A6525" s="59" t="str">
        <f t="shared" si="817"/>
        <v/>
      </c>
      <c r="B6525" s="80" t="str">
        <f t="shared" si="818"/>
        <v/>
      </c>
      <c r="V6525" s="59" t="str">
        <f t="shared" si="814"/>
        <v/>
      </c>
      <c r="W6525" s="59" t="str">
        <f t="shared" si="813"/>
        <v/>
      </c>
      <c r="X6525" s="59" t="str">
        <f t="shared" si="819"/>
        <v/>
      </c>
      <c r="AC6525" s="50">
        <f t="shared" si="815"/>
        <v>0</v>
      </c>
      <c r="AD6525" s="43">
        <f t="shared" si="816"/>
        <v>0</v>
      </c>
      <c r="AE6525" s="50">
        <f t="shared" si="820"/>
        <v>0</v>
      </c>
    </row>
    <row r="6526" spans="1:31">
      <c r="A6526" s="59" t="str">
        <f t="shared" si="817"/>
        <v/>
      </c>
      <c r="B6526" s="80" t="str">
        <f t="shared" si="818"/>
        <v/>
      </c>
      <c r="V6526" s="59" t="str">
        <f t="shared" si="814"/>
        <v/>
      </c>
      <c r="W6526" s="59" t="str">
        <f t="shared" si="813"/>
        <v/>
      </c>
      <c r="X6526" s="59" t="str">
        <f t="shared" si="819"/>
        <v/>
      </c>
      <c r="AC6526" s="50">
        <f t="shared" si="815"/>
        <v>0</v>
      </c>
      <c r="AD6526" s="43">
        <f t="shared" si="816"/>
        <v>0</v>
      </c>
      <c r="AE6526" s="50">
        <f t="shared" si="820"/>
        <v>0</v>
      </c>
    </row>
    <row r="6527" spans="1:31">
      <c r="A6527" s="59" t="str">
        <f t="shared" si="817"/>
        <v/>
      </c>
      <c r="B6527" s="80" t="str">
        <f t="shared" si="818"/>
        <v/>
      </c>
      <c r="V6527" s="59" t="str">
        <f t="shared" si="814"/>
        <v/>
      </c>
      <c r="W6527" s="59" t="str">
        <f t="shared" si="813"/>
        <v/>
      </c>
      <c r="X6527" s="59" t="str">
        <f t="shared" si="819"/>
        <v/>
      </c>
      <c r="AC6527" s="50">
        <f t="shared" si="815"/>
        <v>0</v>
      </c>
      <c r="AD6527" s="43">
        <f t="shared" si="816"/>
        <v>0</v>
      </c>
      <c r="AE6527" s="50">
        <f t="shared" si="820"/>
        <v>0</v>
      </c>
    </row>
    <row r="6528" spans="1:31">
      <c r="A6528" s="59" t="str">
        <f t="shared" si="817"/>
        <v/>
      </c>
      <c r="B6528" s="80" t="str">
        <f t="shared" si="818"/>
        <v/>
      </c>
      <c r="V6528" s="59" t="str">
        <f t="shared" si="814"/>
        <v/>
      </c>
      <c r="W6528" s="59" t="str">
        <f t="shared" si="813"/>
        <v/>
      </c>
      <c r="X6528" s="59" t="str">
        <f t="shared" si="819"/>
        <v/>
      </c>
      <c r="AC6528" s="50">
        <f t="shared" si="815"/>
        <v>0</v>
      </c>
      <c r="AD6528" s="43">
        <f t="shared" si="816"/>
        <v>0</v>
      </c>
      <c r="AE6528" s="50">
        <f t="shared" si="820"/>
        <v>0</v>
      </c>
    </row>
    <row r="6529" spans="1:31">
      <c r="A6529" s="59" t="str">
        <f t="shared" si="817"/>
        <v/>
      </c>
      <c r="B6529" s="80" t="str">
        <f t="shared" si="818"/>
        <v/>
      </c>
      <c r="V6529" s="59" t="str">
        <f t="shared" si="814"/>
        <v/>
      </c>
      <c r="W6529" s="59" t="str">
        <f t="shared" si="813"/>
        <v/>
      </c>
      <c r="X6529" s="59" t="str">
        <f t="shared" si="819"/>
        <v/>
      </c>
      <c r="AC6529" s="50">
        <f t="shared" si="815"/>
        <v>0</v>
      </c>
      <c r="AD6529" s="43">
        <f t="shared" si="816"/>
        <v>0</v>
      </c>
      <c r="AE6529" s="50">
        <f t="shared" si="820"/>
        <v>0</v>
      </c>
    </row>
    <row r="6530" spans="1:31">
      <c r="A6530" s="59" t="str">
        <f t="shared" si="817"/>
        <v/>
      </c>
      <c r="B6530" s="80" t="str">
        <f t="shared" si="818"/>
        <v/>
      </c>
      <c r="V6530" s="59" t="str">
        <f t="shared" si="814"/>
        <v/>
      </c>
      <c r="W6530" s="59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59" t="str">
        <f t="shared" si="819"/>
        <v/>
      </c>
      <c r="AC6530" s="50">
        <f t="shared" si="815"/>
        <v>0</v>
      </c>
      <c r="AD6530" s="43">
        <f t="shared" si="816"/>
        <v>0</v>
      </c>
      <c r="AE6530" s="50">
        <f t="shared" si="820"/>
        <v>0</v>
      </c>
    </row>
    <row r="6531" spans="1:31">
      <c r="A6531" s="59" t="str">
        <f t="shared" si="817"/>
        <v/>
      </c>
      <c r="B6531" s="80" t="str">
        <f t="shared" si="818"/>
        <v/>
      </c>
      <c r="V6531" s="59" t="str">
        <f t="shared" ref="V6531:V6594" si="822">W6531&amp;H6531</f>
        <v/>
      </c>
      <c r="W6531" s="59" t="str">
        <f t="shared" si="821"/>
        <v/>
      </c>
      <c r="X6531" s="59" t="str">
        <f t="shared" si="819"/>
        <v/>
      </c>
      <c r="AC6531" s="50">
        <f t="shared" ref="AC6531:AC6594" si="823">IFERROR(VALUE(MID($C6531,1,2)),0)</f>
        <v>0</v>
      </c>
      <c r="AD6531" s="43">
        <f t="shared" ref="AD6531:AD6594" si="824">IFERROR(VALUE(MID($C6531,4,3)),0)</f>
        <v>0</v>
      </c>
      <c r="AE6531" s="50">
        <f t="shared" si="820"/>
        <v>0</v>
      </c>
    </row>
    <row r="6532" spans="1:31">
      <c r="A6532" s="59" t="str">
        <f t="shared" si="817"/>
        <v/>
      </c>
      <c r="B6532" s="80" t="str">
        <f t="shared" si="818"/>
        <v/>
      </c>
      <c r="V6532" s="59" t="str">
        <f t="shared" si="822"/>
        <v/>
      </c>
      <c r="W6532" s="59" t="str">
        <f t="shared" si="821"/>
        <v/>
      </c>
      <c r="X6532" s="59" t="str">
        <f t="shared" si="819"/>
        <v/>
      </c>
      <c r="AC6532" s="50">
        <f t="shared" si="823"/>
        <v>0</v>
      </c>
      <c r="AD6532" s="43">
        <f t="shared" si="824"/>
        <v>0</v>
      </c>
      <c r="AE6532" s="50">
        <f t="shared" si="820"/>
        <v>0</v>
      </c>
    </row>
    <row r="6533" spans="1:31">
      <c r="A6533" s="59" t="str">
        <f t="shared" si="817"/>
        <v/>
      </c>
      <c r="B6533" s="80" t="str">
        <f t="shared" si="818"/>
        <v/>
      </c>
      <c r="V6533" s="59" t="str">
        <f t="shared" si="822"/>
        <v/>
      </c>
      <c r="W6533" s="59" t="str">
        <f t="shared" si="821"/>
        <v/>
      </c>
      <c r="X6533" s="59" t="str">
        <f t="shared" si="819"/>
        <v/>
      </c>
      <c r="AC6533" s="50">
        <f t="shared" si="823"/>
        <v>0</v>
      </c>
      <c r="AD6533" s="43">
        <f t="shared" si="824"/>
        <v>0</v>
      </c>
      <c r="AE6533" s="50">
        <f t="shared" si="820"/>
        <v>0</v>
      </c>
    </row>
    <row r="6534" spans="1:31">
      <c r="A6534" s="59" t="str">
        <f t="shared" si="817"/>
        <v/>
      </c>
      <c r="B6534" s="80" t="str">
        <f t="shared" si="818"/>
        <v/>
      </c>
      <c r="V6534" s="59" t="str">
        <f t="shared" si="822"/>
        <v/>
      </c>
      <c r="W6534" s="59" t="str">
        <f t="shared" si="821"/>
        <v/>
      </c>
      <c r="X6534" s="59" t="str">
        <f t="shared" si="819"/>
        <v/>
      </c>
      <c r="AC6534" s="50">
        <f t="shared" si="823"/>
        <v>0</v>
      </c>
      <c r="AD6534" s="43">
        <f t="shared" si="824"/>
        <v>0</v>
      </c>
      <c r="AE6534" s="50">
        <f t="shared" si="820"/>
        <v>0</v>
      </c>
    </row>
    <row r="6535" spans="1:31">
      <c r="A6535" s="59" t="str">
        <f t="shared" si="817"/>
        <v/>
      </c>
      <c r="B6535" s="80" t="str">
        <f t="shared" si="818"/>
        <v/>
      </c>
      <c r="V6535" s="59" t="str">
        <f t="shared" si="822"/>
        <v/>
      </c>
      <c r="W6535" s="59" t="str">
        <f t="shared" si="821"/>
        <v/>
      </c>
      <c r="X6535" s="59" t="str">
        <f t="shared" si="819"/>
        <v/>
      </c>
      <c r="AC6535" s="50">
        <f t="shared" si="823"/>
        <v>0</v>
      </c>
      <c r="AD6535" s="43">
        <f t="shared" si="824"/>
        <v>0</v>
      </c>
      <c r="AE6535" s="50">
        <f t="shared" si="820"/>
        <v>0</v>
      </c>
    </row>
    <row r="6536" spans="1:31">
      <c r="A6536" s="59" t="str">
        <f t="shared" si="817"/>
        <v/>
      </c>
      <c r="B6536" s="80" t="str">
        <f t="shared" si="818"/>
        <v/>
      </c>
      <c r="V6536" s="59" t="str">
        <f t="shared" si="822"/>
        <v/>
      </c>
      <c r="W6536" s="59" t="str">
        <f t="shared" si="821"/>
        <v/>
      </c>
      <c r="X6536" s="59" t="str">
        <f t="shared" si="819"/>
        <v/>
      </c>
      <c r="AC6536" s="50">
        <f t="shared" si="823"/>
        <v>0</v>
      </c>
      <c r="AD6536" s="43">
        <f t="shared" si="824"/>
        <v>0</v>
      </c>
      <c r="AE6536" s="50">
        <f t="shared" si="820"/>
        <v>0</v>
      </c>
    </row>
    <row r="6537" spans="1:31">
      <c r="A6537" s="59" t="str">
        <f t="shared" si="817"/>
        <v/>
      </c>
      <c r="B6537" s="80" t="str">
        <f t="shared" si="818"/>
        <v/>
      </c>
      <c r="V6537" s="59" t="str">
        <f t="shared" si="822"/>
        <v/>
      </c>
      <c r="W6537" s="59" t="str">
        <f t="shared" si="821"/>
        <v/>
      </c>
      <c r="X6537" s="59" t="str">
        <f t="shared" si="819"/>
        <v/>
      </c>
      <c r="AC6537" s="50">
        <f t="shared" si="823"/>
        <v>0</v>
      </c>
      <c r="AD6537" s="43">
        <f t="shared" si="824"/>
        <v>0</v>
      </c>
      <c r="AE6537" s="50">
        <f t="shared" si="820"/>
        <v>0</v>
      </c>
    </row>
    <row r="6538" spans="1:31">
      <c r="A6538" s="59" t="str">
        <f t="shared" si="817"/>
        <v/>
      </c>
      <c r="B6538" s="80" t="str">
        <f t="shared" si="818"/>
        <v/>
      </c>
      <c r="V6538" s="59" t="str">
        <f t="shared" si="822"/>
        <v/>
      </c>
      <c r="W6538" s="59" t="str">
        <f t="shared" si="821"/>
        <v/>
      </c>
      <c r="X6538" s="59" t="str">
        <f t="shared" si="819"/>
        <v/>
      </c>
      <c r="AC6538" s="50">
        <f t="shared" si="823"/>
        <v>0</v>
      </c>
      <c r="AD6538" s="43">
        <f t="shared" si="824"/>
        <v>0</v>
      </c>
      <c r="AE6538" s="50">
        <f t="shared" si="820"/>
        <v>0</v>
      </c>
    </row>
    <row r="6539" spans="1:31">
      <c r="A6539" s="59" t="str">
        <f t="shared" si="817"/>
        <v/>
      </c>
      <c r="B6539" s="80" t="str">
        <f t="shared" si="818"/>
        <v/>
      </c>
      <c r="V6539" s="59" t="str">
        <f t="shared" si="822"/>
        <v/>
      </c>
      <c r="W6539" s="59" t="str">
        <f t="shared" si="821"/>
        <v/>
      </c>
      <c r="X6539" s="59" t="str">
        <f t="shared" si="819"/>
        <v/>
      </c>
      <c r="AC6539" s="50">
        <f t="shared" si="823"/>
        <v>0</v>
      </c>
      <c r="AD6539" s="43">
        <f t="shared" si="824"/>
        <v>0</v>
      </c>
      <c r="AE6539" s="50">
        <f t="shared" si="820"/>
        <v>0</v>
      </c>
    </row>
    <row r="6540" spans="1:31">
      <c r="A6540" s="59" t="str">
        <f t="shared" si="817"/>
        <v/>
      </c>
      <c r="B6540" s="80" t="str">
        <f t="shared" si="818"/>
        <v/>
      </c>
      <c r="V6540" s="59" t="str">
        <f t="shared" si="822"/>
        <v/>
      </c>
      <c r="W6540" s="59" t="str">
        <f t="shared" si="821"/>
        <v/>
      </c>
      <c r="X6540" s="59" t="str">
        <f t="shared" si="819"/>
        <v/>
      </c>
      <c r="AC6540" s="50">
        <f t="shared" si="823"/>
        <v>0</v>
      </c>
      <c r="AD6540" s="43">
        <f t="shared" si="824"/>
        <v>0</v>
      </c>
      <c r="AE6540" s="50">
        <f t="shared" si="820"/>
        <v>0</v>
      </c>
    </row>
    <row r="6541" spans="1:31">
      <c r="A6541" s="59" t="str">
        <f t="shared" si="817"/>
        <v/>
      </c>
      <c r="B6541" s="80" t="str">
        <f t="shared" si="818"/>
        <v/>
      </c>
      <c r="V6541" s="59" t="str">
        <f t="shared" si="822"/>
        <v/>
      </c>
      <c r="W6541" s="59" t="str">
        <f t="shared" si="821"/>
        <v/>
      </c>
      <c r="X6541" s="59" t="str">
        <f t="shared" si="819"/>
        <v/>
      </c>
      <c r="AC6541" s="50">
        <f t="shared" si="823"/>
        <v>0</v>
      </c>
      <c r="AD6541" s="43">
        <f t="shared" si="824"/>
        <v>0</v>
      </c>
      <c r="AE6541" s="50">
        <f t="shared" si="820"/>
        <v>0</v>
      </c>
    </row>
    <row r="6542" spans="1:31">
      <c r="A6542" s="59" t="str">
        <f t="shared" si="817"/>
        <v/>
      </c>
      <c r="B6542" s="80" t="str">
        <f t="shared" si="818"/>
        <v/>
      </c>
      <c r="V6542" s="59" t="str">
        <f t="shared" si="822"/>
        <v/>
      </c>
      <c r="W6542" s="59" t="str">
        <f t="shared" si="821"/>
        <v/>
      </c>
      <c r="X6542" s="59" t="str">
        <f t="shared" si="819"/>
        <v/>
      </c>
      <c r="AC6542" s="50">
        <f t="shared" si="823"/>
        <v>0</v>
      </c>
      <c r="AD6542" s="43">
        <f t="shared" si="824"/>
        <v>0</v>
      </c>
      <c r="AE6542" s="50">
        <f t="shared" si="820"/>
        <v>0</v>
      </c>
    </row>
    <row r="6543" spans="1:31">
      <c r="A6543" s="59" t="str">
        <f t="shared" si="817"/>
        <v/>
      </c>
      <c r="B6543" s="80" t="str">
        <f t="shared" si="818"/>
        <v/>
      </c>
      <c r="V6543" s="59" t="str">
        <f t="shared" si="822"/>
        <v/>
      </c>
      <c r="W6543" s="59" t="str">
        <f t="shared" si="821"/>
        <v/>
      </c>
      <c r="X6543" s="59" t="str">
        <f t="shared" si="819"/>
        <v/>
      </c>
      <c r="AC6543" s="50">
        <f t="shared" si="823"/>
        <v>0</v>
      </c>
      <c r="AD6543" s="43">
        <f t="shared" si="824"/>
        <v>0</v>
      </c>
      <c r="AE6543" s="50">
        <f t="shared" si="820"/>
        <v>0</v>
      </c>
    </row>
    <row r="6544" spans="1:31">
      <c r="A6544" s="59" t="str">
        <f t="shared" si="817"/>
        <v/>
      </c>
      <c r="B6544" s="80" t="str">
        <f t="shared" si="818"/>
        <v/>
      </c>
      <c r="V6544" s="59" t="str">
        <f t="shared" si="822"/>
        <v/>
      </c>
      <c r="W6544" s="59" t="str">
        <f t="shared" si="821"/>
        <v/>
      </c>
      <c r="X6544" s="59" t="str">
        <f t="shared" si="819"/>
        <v/>
      </c>
      <c r="AC6544" s="50">
        <f t="shared" si="823"/>
        <v>0</v>
      </c>
      <c r="AD6544" s="43">
        <f t="shared" si="824"/>
        <v>0</v>
      </c>
      <c r="AE6544" s="50">
        <f t="shared" si="820"/>
        <v>0</v>
      </c>
    </row>
    <row r="6545" spans="1:31">
      <c r="A6545" s="59" t="str">
        <f t="shared" si="817"/>
        <v/>
      </c>
      <c r="B6545" s="80" t="str">
        <f t="shared" si="818"/>
        <v/>
      </c>
      <c r="V6545" s="59" t="str">
        <f t="shared" si="822"/>
        <v/>
      </c>
      <c r="W6545" s="59" t="str">
        <f t="shared" si="821"/>
        <v/>
      </c>
      <c r="X6545" s="59" t="str">
        <f t="shared" si="819"/>
        <v/>
      </c>
      <c r="AC6545" s="50">
        <f t="shared" si="823"/>
        <v>0</v>
      </c>
      <c r="AD6545" s="43">
        <f t="shared" si="824"/>
        <v>0</v>
      </c>
      <c r="AE6545" s="50">
        <f t="shared" si="820"/>
        <v>0</v>
      </c>
    </row>
    <row r="6546" spans="1:31">
      <c r="A6546" s="59" t="str">
        <f t="shared" si="817"/>
        <v/>
      </c>
      <c r="B6546" s="80" t="str">
        <f t="shared" si="818"/>
        <v/>
      </c>
      <c r="V6546" s="59" t="str">
        <f t="shared" si="822"/>
        <v/>
      </c>
      <c r="W6546" s="59" t="str">
        <f t="shared" si="821"/>
        <v/>
      </c>
      <c r="X6546" s="59" t="str">
        <f t="shared" si="819"/>
        <v/>
      </c>
      <c r="AC6546" s="50">
        <f t="shared" si="823"/>
        <v>0</v>
      </c>
      <c r="AD6546" s="43">
        <f t="shared" si="824"/>
        <v>0</v>
      </c>
      <c r="AE6546" s="50">
        <f t="shared" si="820"/>
        <v>0</v>
      </c>
    </row>
    <row r="6547" spans="1:31">
      <c r="A6547" s="59" t="str">
        <f t="shared" si="817"/>
        <v/>
      </c>
      <c r="B6547" s="80" t="str">
        <f t="shared" si="818"/>
        <v/>
      </c>
      <c r="V6547" s="59" t="str">
        <f t="shared" si="822"/>
        <v/>
      </c>
      <c r="W6547" s="59" t="str">
        <f t="shared" si="821"/>
        <v/>
      </c>
      <c r="X6547" s="59" t="str">
        <f t="shared" si="819"/>
        <v/>
      </c>
      <c r="AC6547" s="50">
        <f t="shared" si="823"/>
        <v>0</v>
      </c>
      <c r="AD6547" s="43">
        <f t="shared" si="824"/>
        <v>0</v>
      </c>
      <c r="AE6547" s="50">
        <f t="shared" si="820"/>
        <v>0</v>
      </c>
    </row>
    <row r="6548" spans="1:31">
      <c r="A6548" s="59" t="str">
        <f t="shared" si="817"/>
        <v/>
      </c>
      <c r="B6548" s="80" t="str">
        <f t="shared" si="818"/>
        <v/>
      </c>
      <c r="V6548" s="59" t="str">
        <f t="shared" si="822"/>
        <v/>
      </c>
      <c r="W6548" s="59" t="str">
        <f t="shared" si="821"/>
        <v/>
      </c>
      <c r="X6548" s="59" t="str">
        <f t="shared" si="819"/>
        <v/>
      </c>
      <c r="AC6548" s="50">
        <f t="shared" si="823"/>
        <v>0</v>
      </c>
      <c r="AD6548" s="43">
        <f t="shared" si="824"/>
        <v>0</v>
      </c>
      <c r="AE6548" s="50">
        <f t="shared" si="820"/>
        <v>0</v>
      </c>
    </row>
    <row r="6549" spans="1:31">
      <c r="A6549" s="59" t="str">
        <f t="shared" si="817"/>
        <v/>
      </c>
      <c r="B6549" s="80" t="str">
        <f t="shared" si="818"/>
        <v/>
      </c>
      <c r="V6549" s="59" t="str">
        <f t="shared" si="822"/>
        <v/>
      </c>
      <c r="W6549" s="59" t="str">
        <f t="shared" si="821"/>
        <v/>
      </c>
      <c r="X6549" s="59" t="str">
        <f t="shared" si="819"/>
        <v/>
      </c>
      <c r="AC6549" s="50">
        <f t="shared" si="823"/>
        <v>0</v>
      </c>
      <c r="AD6549" s="43">
        <f t="shared" si="824"/>
        <v>0</v>
      </c>
      <c r="AE6549" s="50">
        <f t="shared" si="820"/>
        <v>0</v>
      </c>
    </row>
    <row r="6550" spans="1:31">
      <c r="A6550" s="59" t="str">
        <f t="shared" si="817"/>
        <v/>
      </c>
      <c r="B6550" s="80" t="str">
        <f t="shared" si="818"/>
        <v/>
      </c>
      <c r="V6550" s="59" t="str">
        <f t="shared" si="822"/>
        <v/>
      </c>
      <c r="W6550" s="59" t="str">
        <f t="shared" si="821"/>
        <v/>
      </c>
      <c r="X6550" s="59" t="str">
        <f t="shared" si="819"/>
        <v/>
      </c>
      <c r="AC6550" s="50">
        <f t="shared" si="823"/>
        <v>0</v>
      </c>
      <c r="AD6550" s="43">
        <f t="shared" si="824"/>
        <v>0</v>
      </c>
      <c r="AE6550" s="50">
        <f t="shared" si="820"/>
        <v>0</v>
      </c>
    </row>
    <row r="6551" spans="1:31">
      <c r="A6551" s="59" t="str">
        <f t="shared" si="817"/>
        <v/>
      </c>
      <c r="B6551" s="80" t="str">
        <f t="shared" si="818"/>
        <v/>
      </c>
      <c r="V6551" s="59" t="str">
        <f t="shared" si="822"/>
        <v/>
      </c>
      <c r="W6551" s="59" t="str">
        <f t="shared" si="821"/>
        <v/>
      </c>
      <c r="X6551" s="59" t="str">
        <f t="shared" si="819"/>
        <v/>
      </c>
      <c r="AC6551" s="50">
        <f t="shared" si="823"/>
        <v>0</v>
      </c>
      <c r="AD6551" s="43">
        <f t="shared" si="824"/>
        <v>0</v>
      </c>
      <c r="AE6551" s="50">
        <f t="shared" si="820"/>
        <v>0</v>
      </c>
    </row>
    <row r="6552" spans="1:31">
      <c r="A6552" s="59" t="str">
        <f t="shared" si="817"/>
        <v/>
      </c>
      <c r="B6552" s="80" t="str">
        <f t="shared" si="818"/>
        <v/>
      </c>
      <c r="V6552" s="59" t="str">
        <f t="shared" si="822"/>
        <v/>
      </c>
      <c r="W6552" s="59" t="str">
        <f t="shared" si="821"/>
        <v/>
      </c>
      <c r="X6552" s="59" t="str">
        <f t="shared" si="819"/>
        <v/>
      </c>
      <c r="AC6552" s="50">
        <f t="shared" si="823"/>
        <v>0</v>
      </c>
      <c r="AD6552" s="43">
        <f t="shared" si="824"/>
        <v>0</v>
      </c>
      <c r="AE6552" s="50">
        <f t="shared" si="820"/>
        <v>0</v>
      </c>
    </row>
    <row r="6553" spans="1:31">
      <c r="A6553" s="59" t="str">
        <f t="shared" si="817"/>
        <v/>
      </c>
      <c r="B6553" s="80" t="str">
        <f t="shared" si="818"/>
        <v/>
      </c>
      <c r="V6553" s="59" t="str">
        <f t="shared" si="822"/>
        <v/>
      </c>
      <c r="W6553" s="59" t="str">
        <f t="shared" si="821"/>
        <v/>
      </c>
      <c r="X6553" s="59" t="str">
        <f t="shared" si="819"/>
        <v/>
      </c>
      <c r="AC6553" s="50">
        <f t="shared" si="823"/>
        <v>0</v>
      </c>
      <c r="AD6553" s="43">
        <f t="shared" si="824"/>
        <v>0</v>
      </c>
      <c r="AE6553" s="50">
        <f t="shared" si="820"/>
        <v>0</v>
      </c>
    </row>
    <row r="6554" spans="1:31">
      <c r="A6554" s="59" t="str">
        <f t="shared" si="817"/>
        <v/>
      </c>
      <c r="B6554" s="80" t="str">
        <f t="shared" si="818"/>
        <v/>
      </c>
      <c r="V6554" s="59" t="str">
        <f t="shared" si="822"/>
        <v/>
      </c>
      <c r="W6554" s="59" t="str">
        <f t="shared" si="821"/>
        <v/>
      </c>
      <c r="X6554" s="59" t="str">
        <f t="shared" si="819"/>
        <v/>
      </c>
      <c r="AC6554" s="50">
        <f t="shared" si="823"/>
        <v>0</v>
      </c>
      <c r="AD6554" s="43">
        <f t="shared" si="824"/>
        <v>0</v>
      </c>
      <c r="AE6554" s="50">
        <f t="shared" si="820"/>
        <v>0</v>
      </c>
    </row>
    <row r="6555" spans="1:31">
      <c r="A6555" s="59" t="str">
        <f t="shared" si="817"/>
        <v/>
      </c>
      <c r="B6555" s="80" t="str">
        <f t="shared" si="818"/>
        <v/>
      </c>
      <c r="V6555" s="59" t="str">
        <f t="shared" si="822"/>
        <v/>
      </c>
      <c r="W6555" s="59" t="str">
        <f t="shared" si="821"/>
        <v/>
      </c>
      <c r="X6555" s="59" t="str">
        <f t="shared" si="819"/>
        <v/>
      </c>
      <c r="AC6555" s="50">
        <f t="shared" si="823"/>
        <v>0</v>
      </c>
      <c r="AD6555" s="43">
        <f t="shared" si="824"/>
        <v>0</v>
      </c>
      <c r="AE6555" s="50">
        <f t="shared" si="820"/>
        <v>0</v>
      </c>
    </row>
    <row r="6556" spans="1:31">
      <c r="A6556" s="59" t="str">
        <f t="shared" si="817"/>
        <v/>
      </c>
      <c r="B6556" s="80" t="str">
        <f t="shared" si="818"/>
        <v/>
      </c>
      <c r="V6556" s="59" t="str">
        <f t="shared" si="822"/>
        <v/>
      </c>
      <c r="W6556" s="59" t="str">
        <f t="shared" si="821"/>
        <v/>
      </c>
      <c r="X6556" s="59" t="str">
        <f t="shared" si="819"/>
        <v/>
      </c>
      <c r="AC6556" s="50">
        <f t="shared" si="823"/>
        <v>0</v>
      </c>
      <c r="AD6556" s="43">
        <f t="shared" si="824"/>
        <v>0</v>
      </c>
      <c r="AE6556" s="50">
        <f t="shared" si="820"/>
        <v>0</v>
      </c>
    </row>
    <row r="6557" spans="1:31">
      <c r="A6557" s="59" t="str">
        <f t="shared" si="817"/>
        <v/>
      </c>
      <c r="B6557" s="80" t="str">
        <f t="shared" si="818"/>
        <v/>
      </c>
      <c r="V6557" s="59" t="str">
        <f t="shared" si="822"/>
        <v/>
      </c>
      <c r="W6557" s="59" t="str">
        <f t="shared" si="821"/>
        <v/>
      </c>
      <c r="X6557" s="59" t="str">
        <f t="shared" si="819"/>
        <v/>
      </c>
      <c r="AC6557" s="50">
        <f t="shared" si="823"/>
        <v>0</v>
      </c>
      <c r="AD6557" s="43">
        <f t="shared" si="824"/>
        <v>0</v>
      </c>
      <c r="AE6557" s="50">
        <f t="shared" si="820"/>
        <v>0</v>
      </c>
    </row>
    <row r="6558" spans="1:31">
      <c r="A6558" s="59" t="str">
        <f t="shared" si="817"/>
        <v/>
      </c>
      <c r="B6558" s="80" t="str">
        <f t="shared" si="818"/>
        <v/>
      </c>
      <c r="V6558" s="59" t="str">
        <f t="shared" si="822"/>
        <v/>
      </c>
      <c r="W6558" s="59" t="str">
        <f t="shared" si="821"/>
        <v/>
      </c>
      <c r="X6558" s="59" t="str">
        <f t="shared" si="819"/>
        <v/>
      </c>
      <c r="AC6558" s="50">
        <f t="shared" si="823"/>
        <v>0</v>
      </c>
      <c r="AD6558" s="43">
        <f t="shared" si="824"/>
        <v>0</v>
      </c>
      <c r="AE6558" s="50">
        <f t="shared" si="820"/>
        <v>0</v>
      </c>
    </row>
    <row r="6559" spans="1:31">
      <c r="A6559" s="59" t="str">
        <f t="shared" si="817"/>
        <v/>
      </c>
      <c r="B6559" s="80" t="str">
        <f t="shared" si="818"/>
        <v/>
      </c>
      <c r="V6559" s="59" t="str">
        <f t="shared" si="822"/>
        <v/>
      </c>
      <c r="W6559" s="59" t="str">
        <f t="shared" si="821"/>
        <v/>
      </c>
      <c r="X6559" s="59" t="str">
        <f t="shared" si="819"/>
        <v/>
      </c>
      <c r="AC6559" s="50">
        <f t="shared" si="823"/>
        <v>0</v>
      </c>
      <c r="AD6559" s="43">
        <f t="shared" si="824"/>
        <v>0</v>
      </c>
      <c r="AE6559" s="50">
        <f t="shared" si="820"/>
        <v>0</v>
      </c>
    </row>
    <row r="6560" spans="1:31">
      <c r="A6560" s="59" t="str">
        <f t="shared" si="817"/>
        <v/>
      </c>
      <c r="B6560" s="80" t="str">
        <f t="shared" si="818"/>
        <v/>
      </c>
      <c r="V6560" s="59" t="str">
        <f t="shared" si="822"/>
        <v/>
      </c>
      <c r="W6560" s="59" t="str">
        <f t="shared" si="821"/>
        <v/>
      </c>
      <c r="X6560" s="59" t="str">
        <f t="shared" si="819"/>
        <v/>
      </c>
      <c r="AC6560" s="50">
        <f t="shared" si="823"/>
        <v>0</v>
      </c>
      <c r="AD6560" s="43">
        <f t="shared" si="824"/>
        <v>0</v>
      </c>
      <c r="AE6560" s="50">
        <f t="shared" si="820"/>
        <v>0</v>
      </c>
    </row>
    <row r="6561" spans="1:31">
      <c r="A6561" s="59" t="str">
        <f t="shared" si="817"/>
        <v/>
      </c>
      <c r="B6561" s="80" t="str">
        <f t="shared" si="818"/>
        <v/>
      </c>
      <c r="V6561" s="59" t="str">
        <f t="shared" si="822"/>
        <v/>
      </c>
      <c r="W6561" s="59" t="str">
        <f t="shared" si="821"/>
        <v/>
      </c>
      <c r="X6561" s="59" t="str">
        <f t="shared" si="819"/>
        <v/>
      </c>
      <c r="AC6561" s="50">
        <f t="shared" si="823"/>
        <v>0</v>
      </c>
      <c r="AD6561" s="43">
        <f t="shared" si="824"/>
        <v>0</v>
      </c>
      <c r="AE6561" s="50">
        <f t="shared" si="820"/>
        <v>0</v>
      </c>
    </row>
    <row r="6562" spans="1:31">
      <c r="A6562" s="59" t="str">
        <f t="shared" si="817"/>
        <v/>
      </c>
      <c r="B6562" s="80" t="str">
        <f t="shared" si="818"/>
        <v/>
      </c>
      <c r="V6562" s="59" t="str">
        <f t="shared" si="822"/>
        <v/>
      </c>
      <c r="W6562" s="59" t="str">
        <f t="shared" si="821"/>
        <v/>
      </c>
      <c r="X6562" s="59" t="str">
        <f t="shared" si="819"/>
        <v/>
      </c>
      <c r="AC6562" s="50">
        <f t="shared" si="823"/>
        <v>0</v>
      </c>
      <c r="AD6562" s="43">
        <f t="shared" si="824"/>
        <v>0</v>
      </c>
      <c r="AE6562" s="50">
        <f t="shared" si="820"/>
        <v>0</v>
      </c>
    </row>
    <row r="6563" spans="1:31">
      <c r="A6563" s="59" t="str">
        <f t="shared" si="817"/>
        <v/>
      </c>
      <c r="B6563" s="80" t="str">
        <f t="shared" si="818"/>
        <v/>
      </c>
      <c r="V6563" s="59" t="str">
        <f t="shared" si="822"/>
        <v/>
      </c>
      <c r="W6563" s="59" t="str">
        <f t="shared" si="821"/>
        <v/>
      </c>
      <c r="X6563" s="59" t="str">
        <f t="shared" si="819"/>
        <v/>
      </c>
      <c r="AC6563" s="50">
        <f t="shared" si="823"/>
        <v>0</v>
      </c>
      <c r="AD6563" s="43">
        <f t="shared" si="824"/>
        <v>0</v>
      </c>
      <c r="AE6563" s="50">
        <f t="shared" si="820"/>
        <v>0</v>
      </c>
    </row>
    <row r="6564" spans="1:31">
      <c r="A6564" s="59" t="str">
        <f t="shared" si="817"/>
        <v/>
      </c>
      <c r="B6564" s="80" t="str">
        <f t="shared" si="818"/>
        <v/>
      </c>
      <c r="V6564" s="59" t="str">
        <f t="shared" si="822"/>
        <v/>
      </c>
      <c r="W6564" s="59" t="str">
        <f t="shared" si="821"/>
        <v/>
      </c>
      <c r="X6564" s="59" t="str">
        <f t="shared" si="819"/>
        <v/>
      </c>
      <c r="AC6564" s="50">
        <f t="shared" si="823"/>
        <v>0</v>
      </c>
      <c r="AD6564" s="43">
        <f t="shared" si="824"/>
        <v>0</v>
      </c>
      <c r="AE6564" s="50">
        <f t="shared" si="820"/>
        <v>0</v>
      </c>
    </row>
    <row r="6565" spans="1:31">
      <c r="A6565" s="59" t="str">
        <f t="shared" si="817"/>
        <v/>
      </c>
      <c r="B6565" s="80" t="str">
        <f t="shared" si="818"/>
        <v/>
      </c>
      <c r="V6565" s="59" t="str">
        <f t="shared" si="822"/>
        <v/>
      </c>
      <c r="W6565" s="59" t="str">
        <f t="shared" si="821"/>
        <v/>
      </c>
      <c r="X6565" s="59" t="str">
        <f t="shared" si="819"/>
        <v/>
      </c>
      <c r="AC6565" s="50">
        <f t="shared" si="823"/>
        <v>0</v>
      </c>
      <c r="AD6565" s="43">
        <f t="shared" si="824"/>
        <v>0</v>
      </c>
      <c r="AE6565" s="50">
        <f t="shared" si="820"/>
        <v>0</v>
      </c>
    </row>
    <row r="6566" spans="1:31">
      <c r="A6566" s="59" t="str">
        <f t="shared" si="817"/>
        <v/>
      </c>
      <c r="B6566" s="80" t="str">
        <f t="shared" si="818"/>
        <v/>
      </c>
      <c r="V6566" s="59" t="str">
        <f t="shared" si="822"/>
        <v/>
      </c>
      <c r="W6566" s="59" t="str">
        <f t="shared" si="821"/>
        <v/>
      </c>
      <c r="X6566" s="59" t="str">
        <f t="shared" si="819"/>
        <v/>
      </c>
      <c r="AC6566" s="50">
        <f t="shared" si="823"/>
        <v>0</v>
      </c>
      <c r="AD6566" s="43">
        <f t="shared" si="824"/>
        <v>0</v>
      </c>
      <c r="AE6566" s="50">
        <f t="shared" si="820"/>
        <v>0</v>
      </c>
    </row>
    <row r="6567" spans="1:31">
      <c r="A6567" s="59" t="str">
        <f t="shared" si="817"/>
        <v/>
      </c>
      <c r="B6567" s="80" t="str">
        <f t="shared" si="818"/>
        <v/>
      </c>
      <c r="V6567" s="59" t="str">
        <f t="shared" si="822"/>
        <v/>
      </c>
      <c r="W6567" s="59" t="str">
        <f t="shared" si="821"/>
        <v/>
      </c>
      <c r="X6567" s="59" t="str">
        <f t="shared" si="819"/>
        <v/>
      </c>
      <c r="AC6567" s="50">
        <f t="shared" si="823"/>
        <v>0</v>
      </c>
      <c r="AD6567" s="43">
        <f t="shared" si="824"/>
        <v>0</v>
      </c>
      <c r="AE6567" s="50">
        <f t="shared" si="820"/>
        <v>0</v>
      </c>
    </row>
    <row r="6568" spans="1:31">
      <c r="A6568" s="59" t="str">
        <f t="shared" si="817"/>
        <v/>
      </c>
      <c r="B6568" s="80" t="str">
        <f t="shared" si="818"/>
        <v/>
      </c>
      <c r="V6568" s="59" t="str">
        <f t="shared" si="822"/>
        <v/>
      </c>
      <c r="W6568" s="59" t="str">
        <f t="shared" si="821"/>
        <v/>
      </c>
      <c r="X6568" s="59" t="str">
        <f t="shared" si="819"/>
        <v/>
      </c>
      <c r="AC6568" s="50">
        <f t="shared" si="823"/>
        <v>0</v>
      </c>
      <c r="AD6568" s="43">
        <f t="shared" si="824"/>
        <v>0</v>
      </c>
      <c r="AE6568" s="50">
        <f t="shared" si="820"/>
        <v>0</v>
      </c>
    </row>
    <row r="6569" spans="1:31">
      <c r="A6569" s="59" t="str">
        <f t="shared" si="817"/>
        <v/>
      </c>
      <c r="B6569" s="80" t="str">
        <f t="shared" si="818"/>
        <v/>
      </c>
      <c r="V6569" s="59" t="str">
        <f t="shared" si="822"/>
        <v/>
      </c>
      <c r="W6569" s="59" t="str">
        <f t="shared" si="821"/>
        <v/>
      </c>
      <c r="X6569" s="59" t="str">
        <f t="shared" si="819"/>
        <v/>
      </c>
      <c r="AC6569" s="50">
        <f t="shared" si="823"/>
        <v>0</v>
      </c>
      <c r="AD6569" s="43">
        <f t="shared" si="824"/>
        <v>0</v>
      </c>
      <c r="AE6569" s="50">
        <f t="shared" si="820"/>
        <v>0</v>
      </c>
    </row>
    <row r="6570" spans="1:31">
      <c r="A6570" s="59" t="str">
        <f t="shared" si="817"/>
        <v/>
      </c>
      <c r="B6570" s="80" t="str">
        <f t="shared" si="818"/>
        <v/>
      </c>
      <c r="V6570" s="59" t="str">
        <f t="shared" si="822"/>
        <v/>
      </c>
      <c r="W6570" s="59" t="str">
        <f t="shared" si="821"/>
        <v/>
      </c>
      <c r="X6570" s="59" t="str">
        <f t="shared" si="819"/>
        <v/>
      </c>
      <c r="AC6570" s="50">
        <f t="shared" si="823"/>
        <v>0</v>
      </c>
      <c r="AD6570" s="43">
        <f t="shared" si="824"/>
        <v>0</v>
      </c>
      <c r="AE6570" s="50">
        <f t="shared" si="820"/>
        <v>0</v>
      </c>
    </row>
    <row r="6571" spans="1:31">
      <c r="A6571" s="59" t="str">
        <f t="shared" si="817"/>
        <v/>
      </c>
      <c r="B6571" s="80" t="str">
        <f t="shared" si="818"/>
        <v/>
      </c>
      <c r="V6571" s="59" t="str">
        <f t="shared" si="822"/>
        <v/>
      </c>
      <c r="W6571" s="59" t="str">
        <f t="shared" si="821"/>
        <v/>
      </c>
      <c r="X6571" s="59" t="str">
        <f t="shared" si="819"/>
        <v/>
      </c>
      <c r="AC6571" s="50">
        <f t="shared" si="823"/>
        <v>0</v>
      </c>
      <c r="AD6571" s="43">
        <f t="shared" si="824"/>
        <v>0</v>
      </c>
      <c r="AE6571" s="50">
        <f t="shared" si="820"/>
        <v>0</v>
      </c>
    </row>
    <row r="6572" spans="1:31">
      <c r="A6572" s="59" t="str">
        <f t="shared" si="817"/>
        <v/>
      </c>
      <c r="B6572" s="80" t="str">
        <f t="shared" si="818"/>
        <v/>
      </c>
      <c r="V6572" s="59" t="str">
        <f t="shared" si="822"/>
        <v/>
      </c>
      <c r="W6572" s="59" t="str">
        <f t="shared" si="821"/>
        <v/>
      </c>
      <c r="X6572" s="59" t="str">
        <f t="shared" si="819"/>
        <v/>
      </c>
      <c r="AC6572" s="50">
        <f t="shared" si="823"/>
        <v>0</v>
      </c>
      <c r="AD6572" s="43">
        <f t="shared" si="824"/>
        <v>0</v>
      </c>
      <c r="AE6572" s="50">
        <f t="shared" si="820"/>
        <v>0</v>
      </c>
    </row>
    <row r="6573" spans="1:31">
      <c r="A6573" s="59" t="str">
        <f t="shared" si="817"/>
        <v/>
      </c>
      <c r="B6573" s="80" t="str">
        <f t="shared" si="818"/>
        <v/>
      </c>
      <c r="V6573" s="59" t="str">
        <f t="shared" si="822"/>
        <v/>
      </c>
      <c r="W6573" s="59" t="str">
        <f t="shared" si="821"/>
        <v/>
      </c>
      <c r="X6573" s="59" t="str">
        <f t="shared" si="819"/>
        <v/>
      </c>
      <c r="AC6573" s="50">
        <f t="shared" si="823"/>
        <v>0</v>
      </c>
      <c r="AD6573" s="43">
        <f t="shared" si="824"/>
        <v>0</v>
      </c>
      <c r="AE6573" s="50">
        <f t="shared" si="820"/>
        <v>0</v>
      </c>
    </row>
    <row r="6574" spans="1:31">
      <c r="A6574" s="59" t="str">
        <f t="shared" si="817"/>
        <v/>
      </c>
      <c r="B6574" s="80" t="str">
        <f t="shared" si="818"/>
        <v/>
      </c>
      <c r="V6574" s="59" t="str">
        <f t="shared" si="822"/>
        <v/>
      </c>
      <c r="W6574" s="59" t="str">
        <f t="shared" si="821"/>
        <v/>
      </c>
      <c r="X6574" s="59" t="str">
        <f t="shared" si="819"/>
        <v/>
      </c>
      <c r="AC6574" s="50">
        <f t="shared" si="823"/>
        <v>0</v>
      </c>
      <c r="AD6574" s="43">
        <f t="shared" si="824"/>
        <v>0</v>
      </c>
      <c r="AE6574" s="50">
        <f t="shared" si="820"/>
        <v>0</v>
      </c>
    </row>
    <row r="6575" spans="1:31">
      <c r="A6575" s="59" t="str">
        <f t="shared" si="817"/>
        <v/>
      </c>
      <c r="B6575" s="80" t="str">
        <f t="shared" si="818"/>
        <v/>
      </c>
      <c r="V6575" s="59" t="str">
        <f t="shared" si="822"/>
        <v/>
      </c>
      <c r="W6575" s="59" t="str">
        <f t="shared" si="821"/>
        <v/>
      </c>
      <c r="X6575" s="59" t="str">
        <f t="shared" si="819"/>
        <v/>
      </c>
      <c r="AC6575" s="50">
        <f t="shared" si="823"/>
        <v>0</v>
      </c>
      <c r="AD6575" s="43">
        <f t="shared" si="824"/>
        <v>0</v>
      </c>
      <c r="AE6575" s="50">
        <f t="shared" si="820"/>
        <v>0</v>
      </c>
    </row>
    <row r="6576" spans="1:31">
      <c r="A6576" s="59" t="str">
        <f t="shared" si="817"/>
        <v/>
      </c>
      <c r="B6576" s="80" t="str">
        <f t="shared" si="818"/>
        <v/>
      </c>
      <c r="V6576" s="59" t="str">
        <f t="shared" si="822"/>
        <v/>
      </c>
      <c r="W6576" s="59" t="str">
        <f t="shared" si="821"/>
        <v/>
      </c>
      <c r="X6576" s="59" t="str">
        <f t="shared" si="819"/>
        <v/>
      </c>
      <c r="AC6576" s="50">
        <f t="shared" si="823"/>
        <v>0</v>
      </c>
      <c r="AD6576" s="43">
        <f t="shared" si="824"/>
        <v>0</v>
      </c>
      <c r="AE6576" s="50">
        <f t="shared" si="820"/>
        <v>0</v>
      </c>
    </row>
    <row r="6577" spans="1:31">
      <c r="A6577" s="59" t="str">
        <f t="shared" ref="A6577:A6640" si="825">IF(G6577&amp;Q6577&lt;&gt;"",W6577&amp;Q6577,"")</f>
        <v/>
      </c>
      <c r="B6577" s="80" t="str">
        <f t="shared" ref="B6577:B6640" si="826">IF(C6577&lt;&gt;"",LEFT(C6577,9),"")</f>
        <v/>
      </c>
      <c r="V6577" s="59" t="str">
        <f t="shared" si="822"/>
        <v/>
      </c>
      <c r="W6577" s="59" t="str">
        <f t="shared" si="821"/>
        <v/>
      </c>
      <c r="X6577" s="59" t="str">
        <f t="shared" ref="X6577:X6640" si="827">IF(A6577&lt;&gt;"",IFERROR(IF(FIND(" ",G6577)&gt;=1,MID(G6577,FIND(" ",G6577)+1,LEN(G6577)),""),""),"")</f>
        <v/>
      </c>
      <c r="AC6577" s="50">
        <f t="shared" si="823"/>
        <v>0</v>
      </c>
      <c r="AD6577" s="43">
        <f t="shared" si="824"/>
        <v>0</v>
      </c>
      <c r="AE6577" s="50">
        <f t="shared" ref="AE6577:AE6640" si="828">VALUE(RIGHT("00"&amp;AC6577,2)&amp;RIGHT("000"&amp;AD6577,3))</f>
        <v>0</v>
      </c>
    </row>
    <row r="6578" spans="1:31">
      <c r="A6578" s="59" t="str">
        <f t="shared" si="825"/>
        <v/>
      </c>
      <c r="B6578" s="80" t="str">
        <f t="shared" si="826"/>
        <v/>
      </c>
      <c r="V6578" s="59" t="str">
        <f t="shared" si="822"/>
        <v/>
      </c>
      <c r="W6578" s="59" t="str">
        <f t="shared" si="821"/>
        <v/>
      </c>
      <c r="X6578" s="59" t="str">
        <f t="shared" si="827"/>
        <v/>
      </c>
      <c r="AC6578" s="50">
        <f t="shared" si="823"/>
        <v>0</v>
      </c>
      <c r="AD6578" s="43">
        <f t="shared" si="824"/>
        <v>0</v>
      </c>
      <c r="AE6578" s="50">
        <f t="shared" si="828"/>
        <v>0</v>
      </c>
    </row>
    <row r="6579" spans="1:31">
      <c r="A6579" s="59" t="str">
        <f t="shared" si="825"/>
        <v/>
      </c>
      <c r="B6579" s="80" t="str">
        <f t="shared" si="826"/>
        <v/>
      </c>
      <c r="V6579" s="59" t="str">
        <f t="shared" si="822"/>
        <v/>
      </c>
      <c r="W6579" s="59" t="str">
        <f t="shared" si="821"/>
        <v/>
      </c>
      <c r="X6579" s="59" t="str">
        <f t="shared" si="827"/>
        <v/>
      </c>
      <c r="AC6579" s="50">
        <f t="shared" si="823"/>
        <v>0</v>
      </c>
      <c r="AD6579" s="43">
        <f t="shared" si="824"/>
        <v>0</v>
      </c>
      <c r="AE6579" s="50">
        <f t="shared" si="828"/>
        <v>0</v>
      </c>
    </row>
    <row r="6580" spans="1:31">
      <c r="A6580" s="59" t="str">
        <f t="shared" si="825"/>
        <v/>
      </c>
      <c r="B6580" s="80" t="str">
        <f t="shared" si="826"/>
        <v/>
      </c>
      <c r="V6580" s="59" t="str">
        <f t="shared" si="822"/>
        <v/>
      </c>
      <c r="W6580" s="59" t="str">
        <f t="shared" si="821"/>
        <v/>
      </c>
      <c r="X6580" s="59" t="str">
        <f t="shared" si="827"/>
        <v/>
      </c>
      <c r="AC6580" s="50">
        <f t="shared" si="823"/>
        <v>0</v>
      </c>
      <c r="AD6580" s="43">
        <f t="shared" si="824"/>
        <v>0</v>
      </c>
      <c r="AE6580" s="50">
        <f t="shared" si="828"/>
        <v>0</v>
      </c>
    </row>
    <row r="6581" spans="1:31">
      <c r="A6581" s="59" t="str">
        <f t="shared" si="825"/>
        <v/>
      </c>
      <c r="B6581" s="80" t="str">
        <f t="shared" si="826"/>
        <v/>
      </c>
      <c r="V6581" s="59" t="str">
        <f t="shared" si="822"/>
        <v/>
      </c>
      <c r="W6581" s="59" t="str">
        <f t="shared" si="821"/>
        <v/>
      </c>
      <c r="X6581" s="59" t="str">
        <f t="shared" si="827"/>
        <v/>
      </c>
      <c r="AC6581" s="50">
        <f t="shared" si="823"/>
        <v>0</v>
      </c>
      <c r="AD6581" s="43">
        <f t="shared" si="824"/>
        <v>0</v>
      </c>
      <c r="AE6581" s="50">
        <f t="shared" si="828"/>
        <v>0</v>
      </c>
    </row>
    <row r="6582" spans="1:31">
      <c r="A6582" s="59" t="str">
        <f t="shared" si="825"/>
        <v/>
      </c>
      <c r="B6582" s="80" t="str">
        <f t="shared" si="826"/>
        <v/>
      </c>
      <c r="V6582" s="59" t="str">
        <f t="shared" si="822"/>
        <v/>
      </c>
      <c r="W6582" s="59" t="str">
        <f t="shared" si="821"/>
        <v/>
      </c>
      <c r="X6582" s="59" t="str">
        <f t="shared" si="827"/>
        <v/>
      </c>
      <c r="AC6582" s="50">
        <f t="shared" si="823"/>
        <v>0</v>
      </c>
      <c r="AD6582" s="43">
        <f t="shared" si="824"/>
        <v>0</v>
      </c>
      <c r="AE6582" s="50">
        <f t="shared" si="828"/>
        <v>0</v>
      </c>
    </row>
    <row r="6583" spans="1:31">
      <c r="A6583" s="59" t="str">
        <f t="shared" si="825"/>
        <v/>
      </c>
      <c r="B6583" s="80" t="str">
        <f t="shared" si="826"/>
        <v/>
      </c>
      <c r="V6583" s="59" t="str">
        <f t="shared" si="822"/>
        <v/>
      </c>
      <c r="W6583" s="59" t="str">
        <f t="shared" si="821"/>
        <v/>
      </c>
      <c r="X6583" s="59" t="str">
        <f t="shared" si="827"/>
        <v/>
      </c>
      <c r="AC6583" s="50">
        <f t="shared" si="823"/>
        <v>0</v>
      </c>
      <c r="AD6583" s="43">
        <f t="shared" si="824"/>
        <v>0</v>
      </c>
      <c r="AE6583" s="50">
        <f t="shared" si="828"/>
        <v>0</v>
      </c>
    </row>
    <row r="6584" spans="1:31">
      <c r="A6584" s="59" t="str">
        <f t="shared" si="825"/>
        <v/>
      </c>
      <c r="B6584" s="80" t="str">
        <f t="shared" si="826"/>
        <v/>
      </c>
      <c r="V6584" s="59" t="str">
        <f t="shared" si="822"/>
        <v/>
      </c>
      <c r="W6584" s="59" t="str">
        <f t="shared" si="821"/>
        <v/>
      </c>
      <c r="X6584" s="59" t="str">
        <f t="shared" si="827"/>
        <v/>
      </c>
      <c r="AC6584" s="50">
        <f t="shared" si="823"/>
        <v>0</v>
      </c>
      <c r="AD6584" s="43">
        <f t="shared" si="824"/>
        <v>0</v>
      </c>
      <c r="AE6584" s="50">
        <f t="shared" si="828"/>
        <v>0</v>
      </c>
    </row>
    <row r="6585" spans="1:31">
      <c r="A6585" s="59" t="str">
        <f t="shared" si="825"/>
        <v/>
      </c>
      <c r="B6585" s="80" t="str">
        <f t="shared" si="826"/>
        <v/>
      </c>
      <c r="V6585" s="59" t="str">
        <f t="shared" si="822"/>
        <v/>
      </c>
      <c r="W6585" s="59" t="str">
        <f t="shared" si="821"/>
        <v/>
      </c>
      <c r="X6585" s="59" t="str">
        <f t="shared" si="827"/>
        <v/>
      </c>
      <c r="AC6585" s="50">
        <f t="shared" si="823"/>
        <v>0</v>
      </c>
      <c r="AD6585" s="43">
        <f t="shared" si="824"/>
        <v>0</v>
      </c>
      <c r="AE6585" s="50">
        <f t="shared" si="828"/>
        <v>0</v>
      </c>
    </row>
    <row r="6586" spans="1:31">
      <c r="A6586" s="59" t="str">
        <f t="shared" si="825"/>
        <v/>
      </c>
      <c r="B6586" s="80" t="str">
        <f t="shared" si="826"/>
        <v/>
      </c>
      <c r="V6586" s="59" t="str">
        <f t="shared" si="822"/>
        <v/>
      </c>
      <c r="W6586" s="59" t="str">
        <f t="shared" si="821"/>
        <v/>
      </c>
      <c r="X6586" s="59" t="str">
        <f t="shared" si="827"/>
        <v/>
      </c>
      <c r="AC6586" s="50">
        <f t="shared" si="823"/>
        <v>0</v>
      </c>
      <c r="AD6586" s="43">
        <f t="shared" si="824"/>
        <v>0</v>
      </c>
      <c r="AE6586" s="50">
        <f t="shared" si="828"/>
        <v>0</v>
      </c>
    </row>
    <row r="6587" spans="1:31">
      <c r="A6587" s="59" t="str">
        <f t="shared" si="825"/>
        <v/>
      </c>
      <c r="B6587" s="80" t="str">
        <f t="shared" si="826"/>
        <v/>
      </c>
      <c r="V6587" s="59" t="str">
        <f t="shared" si="822"/>
        <v/>
      </c>
      <c r="W6587" s="59" t="str">
        <f t="shared" si="821"/>
        <v/>
      </c>
      <c r="X6587" s="59" t="str">
        <f t="shared" si="827"/>
        <v/>
      </c>
      <c r="AC6587" s="50">
        <f t="shared" si="823"/>
        <v>0</v>
      </c>
      <c r="AD6587" s="43">
        <f t="shared" si="824"/>
        <v>0</v>
      </c>
      <c r="AE6587" s="50">
        <f t="shared" si="828"/>
        <v>0</v>
      </c>
    </row>
    <row r="6588" spans="1:31">
      <c r="A6588" s="59" t="str">
        <f t="shared" si="825"/>
        <v/>
      </c>
      <c r="B6588" s="80" t="str">
        <f t="shared" si="826"/>
        <v/>
      </c>
      <c r="V6588" s="59" t="str">
        <f t="shared" si="822"/>
        <v/>
      </c>
      <c r="W6588" s="59" t="str">
        <f t="shared" si="821"/>
        <v/>
      </c>
      <c r="X6588" s="59" t="str">
        <f t="shared" si="827"/>
        <v/>
      </c>
      <c r="AC6588" s="50">
        <f t="shared" si="823"/>
        <v>0</v>
      </c>
      <c r="AD6588" s="43">
        <f t="shared" si="824"/>
        <v>0</v>
      </c>
      <c r="AE6588" s="50">
        <f t="shared" si="828"/>
        <v>0</v>
      </c>
    </row>
    <row r="6589" spans="1:31">
      <c r="A6589" s="59" t="str">
        <f t="shared" si="825"/>
        <v/>
      </c>
      <c r="B6589" s="80" t="str">
        <f t="shared" si="826"/>
        <v/>
      </c>
      <c r="V6589" s="59" t="str">
        <f t="shared" si="822"/>
        <v/>
      </c>
      <c r="W6589" s="59" t="str">
        <f t="shared" si="821"/>
        <v/>
      </c>
      <c r="X6589" s="59" t="str">
        <f t="shared" si="827"/>
        <v/>
      </c>
      <c r="AC6589" s="50">
        <f t="shared" si="823"/>
        <v>0</v>
      </c>
      <c r="AD6589" s="43">
        <f t="shared" si="824"/>
        <v>0</v>
      </c>
      <c r="AE6589" s="50">
        <f t="shared" si="828"/>
        <v>0</v>
      </c>
    </row>
    <row r="6590" spans="1:31">
      <c r="A6590" s="59" t="str">
        <f t="shared" si="825"/>
        <v/>
      </c>
      <c r="B6590" s="80" t="str">
        <f t="shared" si="826"/>
        <v/>
      </c>
      <c r="V6590" s="59" t="str">
        <f t="shared" si="822"/>
        <v/>
      </c>
      <c r="W6590" s="59" t="str">
        <f t="shared" si="821"/>
        <v/>
      </c>
      <c r="X6590" s="59" t="str">
        <f t="shared" si="827"/>
        <v/>
      </c>
      <c r="AC6590" s="50">
        <f t="shared" si="823"/>
        <v>0</v>
      </c>
      <c r="AD6590" s="43">
        <f t="shared" si="824"/>
        <v>0</v>
      </c>
      <c r="AE6590" s="50">
        <f t="shared" si="828"/>
        <v>0</v>
      </c>
    </row>
    <row r="6591" spans="1:31">
      <c r="A6591" s="59" t="str">
        <f t="shared" si="825"/>
        <v/>
      </c>
      <c r="B6591" s="80" t="str">
        <f t="shared" si="826"/>
        <v/>
      </c>
      <c r="V6591" s="59" t="str">
        <f t="shared" si="822"/>
        <v/>
      </c>
      <c r="W6591" s="59" t="str">
        <f t="shared" si="821"/>
        <v/>
      </c>
      <c r="X6591" s="59" t="str">
        <f t="shared" si="827"/>
        <v/>
      </c>
      <c r="AC6591" s="50">
        <f t="shared" si="823"/>
        <v>0</v>
      </c>
      <c r="AD6591" s="43">
        <f t="shared" si="824"/>
        <v>0</v>
      </c>
      <c r="AE6591" s="50">
        <f t="shared" si="828"/>
        <v>0</v>
      </c>
    </row>
    <row r="6592" spans="1:31">
      <c r="A6592" s="59" t="str">
        <f t="shared" si="825"/>
        <v/>
      </c>
      <c r="B6592" s="80" t="str">
        <f t="shared" si="826"/>
        <v/>
      </c>
      <c r="V6592" s="59" t="str">
        <f t="shared" si="822"/>
        <v/>
      </c>
      <c r="W6592" s="59" t="str">
        <f t="shared" si="821"/>
        <v/>
      </c>
      <c r="X6592" s="59" t="str">
        <f t="shared" si="827"/>
        <v/>
      </c>
      <c r="AC6592" s="50">
        <f t="shared" si="823"/>
        <v>0</v>
      </c>
      <c r="AD6592" s="43">
        <f t="shared" si="824"/>
        <v>0</v>
      </c>
      <c r="AE6592" s="50">
        <f t="shared" si="828"/>
        <v>0</v>
      </c>
    </row>
    <row r="6593" spans="1:31">
      <c r="A6593" s="59" t="str">
        <f t="shared" si="825"/>
        <v/>
      </c>
      <c r="B6593" s="80" t="str">
        <f t="shared" si="826"/>
        <v/>
      </c>
      <c r="V6593" s="59" t="str">
        <f t="shared" si="822"/>
        <v/>
      </c>
      <c r="W6593" s="59" t="str">
        <f t="shared" si="821"/>
        <v/>
      </c>
      <c r="X6593" s="59" t="str">
        <f t="shared" si="827"/>
        <v/>
      </c>
      <c r="AC6593" s="50">
        <f t="shared" si="823"/>
        <v>0</v>
      </c>
      <c r="AD6593" s="43">
        <f t="shared" si="824"/>
        <v>0</v>
      </c>
      <c r="AE6593" s="50">
        <f t="shared" si="828"/>
        <v>0</v>
      </c>
    </row>
    <row r="6594" spans="1:31">
      <c r="A6594" s="59" t="str">
        <f t="shared" si="825"/>
        <v/>
      </c>
      <c r="B6594" s="80" t="str">
        <f t="shared" si="826"/>
        <v/>
      </c>
      <c r="V6594" s="59" t="str">
        <f t="shared" si="822"/>
        <v/>
      </c>
      <c r="W6594" s="59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59" t="str">
        <f t="shared" si="827"/>
        <v/>
      </c>
      <c r="AC6594" s="50">
        <f t="shared" si="823"/>
        <v>0</v>
      </c>
      <c r="AD6594" s="43">
        <f t="shared" si="824"/>
        <v>0</v>
      </c>
      <c r="AE6594" s="50">
        <f t="shared" si="828"/>
        <v>0</v>
      </c>
    </row>
    <row r="6595" spans="1:31">
      <c r="A6595" s="59" t="str">
        <f t="shared" si="825"/>
        <v/>
      </c>
      <c r="B6595" s="80" t="str">
        <f t="shared" si="826"/>
        <v/>
      </c>
      <c r="V6595" s="59" t="str">
        <f t="shared" ref="V6595:V6658" si="830">W6595&amp;H6595</f>
        <v/>
      </c>
      <c r="W6595" s="59" t="str">
        <f t="shared" si="829"/>
        <v/>
      </c>
      <c r="X6595" s="59" t="str">
        <f t="shared" si="827"/>
        <v/>
      </c>
      <c r="AC6595" s="50">
        <f t="shared" ref="AC6595:AC6658" si="831">IFERROR(VALUE(MID($C6595,1,2)),0)</f>
        <v>0</v>
      </c>
      <c r="AD6595" s="43">
        <f t="shared" ref="AD6595:AD6658" si="832">IFERROR(VALUE(MID($C6595,4,3)),0)</f>
        <v>0</v>
      </c>
      <c r="AE6595" s="50">
        <f t="shared" si="828"/>
        <v>0</v>
      </c>
    </row>
    <row r="6596" spans="1:31">
      <c r="A6596" s="59" t="str">
        <f t="shared" si="825"/>
        <v/>
      </c>
      <c r="B6596" s="80" t="str">
        <f t="shared" si="826"/>
        <v/>
      </c>
      <c r="V6596" s="59" t="str">
        <f t="shared" si="830"/>
        <v/>
      </c>
      <c r="W6596" s="59" t="str">
        <f t="shared" si="829"/>
        <v/>
      </c>
      <c r="X6596" s="59" t="str">
        <f t="shared" si="827"/>
        <v/>
      </c>
      <c r="AC6596" s="50">
        <f t="shared" si="831"/>
        <v>0</v>
      </c>
      <c r="AD6596" s="43">
        <f t="shared" si="832"/>
        <v>0</v>
      </c>
      <c r="AE6596" s="50">
        <f t="shared" si="828"/>
        <v>0</v>
      </c>
    </row>
    <row r="6597" spans="1:31">
      <c r="A6597" s="59" t="str">
        <f t="shared" si="825"/>
        <v/>
      </c>
      <c r="B6597" s="80" t="str">
        <f t="shared" si="826"/>
        <v/>
      </c>
      <c r="V6597" s="59" t="str">
        <f t="shared" si="830"/>
        <v/>
      </c>
      <c r="W6597" s="59" t="str">
        <f t="shared" si="829"/>
        <v/>
      </c>
      <c r="X6597" s="59" t="str">
        <f t="shared" si="827"/>
        <v/>
      </c>
      <c r="AC6597" s="50">
        <f t="shared" si="831"/>
        <v>0</v>
      </c>
      <c r="AD6597" s="43">
        <f t="shared" si="832"/>
        <v>0</v>
      </c>
      <c r="AE6597" s="50">
        <f t="shared" si="828"/>
        <v>0</v>
      </c>
    </row>
    <row r="6598" spans="1:31">
      <c r="A6598" s="59" t="str">
        <f t="shared" si="825"/>
        <v/>
      </c>
      <c r="B6598" s="80" t="str">
        <f t="shared" si="826"/>
        <v/>
      </c>
      <c r="V6598" s="59" t="str">
        <f t="shared" si="830"/>
        <v/>
      </c>
      <c r="W6598" s="59" t="str">
        <f t="shared" si="829"/>
        <v/>
      </c>
      <c r="X6598" s="59" t="str">
        <f t="shared" si="827"/>
        <v/>
      </c>
      <c r="AC6598" s="50">
        <f t="shared" si="831"/>
        <v>0</v>
      </c>
      <c r="AD6598" s="43">
        <f t="shared" si="832"/>
        <v>0</v>
      </c>
      <c r="AE6598" s="50">
        <f t="shared" si="828"/>
        <v>0</v>
      </c>
    </row>
    <row r="6599" spans="1:31">
      <c r="A6599" s="59" t="str">
        <f t="shared" si="825"/>
        <v/>
      </c>
      <c r="B6599" s="80" t="str">
        <f t="shared" si="826"/>
        <v/>
      </c>
      <c r="V6599" s="59" t="str">
        <f t="shared" si="830"/>
        <v/>
      </c>
      <c r="W6599" s="59" t="str">
        <f t="shared" si="829"/>
        <v/>
      </c>
      <c r="X6599" s="59" t="str">
        <f t="shared" si="827"/>
        <v/>
      </c>
      <c r="AC6599" s="50">
        <f t="shared" si="831"/>
        <v>0</v>
      </c>
      <c r="AD6599" s="43">
        <f t="shared" si="832"/>
        <v>0</v>
      </c>
      <c r="AE6599" s="50">
        <f t="shared" si="828"/>
        <v>0</v>
      </c>
    </row>
    <row r="6600" spans="1:31">
      <c r="A6600" s="59" t="str">
        <f t="shared" si="825"/>
        <v/>
      </c>
      <c r="B6600" s="80" t="str">
        <f t="shared" si="826"/>
        <v/>
      </c>
      <c r="V6600" s="59" t="str">
        <f t="shared" si="830"/>
        <v/>
      </c>
      <c r="W6600" s="59" t="str">
        <f t="shared" si="829"/>
        <v/>
      </c>
      <c r="X6600" s="59" t="str">
        <f t="shared" si="827"/>
        <v/>
      </c>
      <c r="AC6600" s="50">
        <f t="shared" si="831"/>
        <v>0</v>
      </c>
      <c r="AD6600" s="43">
        <f t="shared" si="832"/>
        <v>0</v>
      </c>
      <c r="AE6600" s="50">
        <f t="shared" si="828"/>
        <v>0</v>
      </c>
    </row>
    <row r="6601" spans="1:31">
      <c r="A6601" s="59" t="str">
        <f t="shared" si="825"/>
        <v/>
      </c>
      <c r="B6601" s="80" t="str">
        <f t="shared" si="826"/>
        <v/>
      </c>
      <c r="V6601" s="59" t="str">
        <f t="shared" si="830"/>
        <v/>
      </c>
      <c r="W6601" s="59" t="str">
        <f t="shared" si="829"/>
        <v/>
      </c>
      <c r="X6601" s="59" t="str">
        <f t="shared" si="827"/>
        <v/>
      </c>
      <c r="AC6601" s="50">
        <f t="shared" si="831"/>
        <v>0</v>
      </c>
      <c r="AD6601" s="43">
        <f t="shared" si="832"/>
        <v>0</v>
      </c>
      <c r="AE6601" s="50">
        <f t="shared" si="828"/>
        <v>0</v>
      </c>
    </row>
    <row r="6602" spans="1:31">
      <c r="A6602" s="59" t="str">
        <f t="shared" si="825"/>
        <v/>
      </c>
      <c r="B6602" s="80" t="str">
        <f t="shared" si="826"/>
        <v/>
      </c>
      <c r="V6602" s="59" t="str">
        <f t="shared" si="830"/>
        <v/>
      </c>
      <c r="W6602" s="59" t="str">
        <f t="shared" si="829"/>
        <v/>
      </c>
      <c r="X6602" s="59" t="str">
        <f t="shared" si="827"/>
        <v/>
      </c>
      <c r="AC6602" s="50">
        <f t="shared" si="831"/>
        <v>0</v>
      </c>
      <c r="AD6602" s="43">
        <f t="shared" si="832"/>
        <v>0</v>
      </c>
      <c r="AE6602" s="50">
        <f t="shared" si="828"/>
        <v>0</v>
      </c>
    </row>
    <row r="6603" spans="1:31">
      <c r="A6603" s="59" t="str">
        <f t="shared" si="825"/>
        <v/>
      </c>
      <c r="B6603" s="80" t="str">
        <f t="shared" si="826"/>
        <v/>
      </c>
      <c r="V6603" s="59" t="str">
        <f t="shared" si="830"/>
        <v/>
      </c>
      <c r="W6603" s="59" t="str">
        <f t="shared" si="829"/>
        <v/>
      </c>
      <c r="X6603" s="59" t="str">
        <f t="shared" si="827"/>
        <v/>
      </c>
      <c r="AC6603" s="50">
        <f t="shared" si="831"/>
        <v>0</v>
      </c>
      <c r="AD6603" s="43">
        <f t="shared" si="832"/>
        <v>0</v>
      </c>
      <c r="AE6603" s="50">
        <f t="shared" si="828"/>
        <v>0</v>
      </c>
    </row>
    <row r="6604" spans="1:31">
      <c r="A6604" s="59" t="str">
        <f t="shared" si="825"/>
        <v/>
      </c>
      <c r="B6604" s="80" t="str">
        <f t="shared" si="826"/>
        <v/>
      </c>
      <c r="V6604" s="59" t="str">
        <f t="shared" si="830"/>
        <v/>
      </c>
      <c r="W6604" s="59" t="str">
        <f t="shared" si="829"/>
        <v/>
      </c>
      <c r="X6604" s="59" t="str">
        <f t="shared" si="827"/>
        <v/>
      </c>
      <c r="AC6604" s="50">
        <f t="shared" si="831"/>
        <v>0</v>
      </c>
      <c r="AD6604" s="43">
        <f t="shared" si="832"/>
        <v>0</v>
      </c>
      <c r="AE6604" s="50">
        <f t="shared" si="828"/>
        <v>0</v>
      </c>
    </row>
    <row r="6605" spans="1:31">
      <c r="A6605" s="59" t="str">
        <f t="shared" si="825"/>
        <v/>
      </c>
      <c r="B6605" s="80" t="str">
        <f t="shared" si="826"/>
        <v/>
      </c>
      <c r="V6605" s="59" t="str">
        <f t="shared" si="830"/>
        <v/>
      </c>
      <c r="W6605" s="59" t="str">
        <f t="shared" si="829"/>
        <v/>
      </c>
      <c r="X6605" s="59" t="str">
        <f t="shared" si="827"/>
        <v/>
      </c>
      <c r="AC6605" s="50">
        <f t="shared" si="831"/>
        <v>0</v>
      </c>
      <c r="AD6605" s="43">
        <f t="shared" si="832"/>
        <v>0</v>
      </c>
      <c r="AE6605" s="50">
        <f t="shared" si="828"/>
        <v>0</v>
      </c>
    </row>
    <row r="6606" spans="1:31">
      <c r="A6606" s="59" t="str">
        <f t="shared" si="825"/>
        <v/>
      </c>
      <c r="B6606" s="80" t="str">
        <f t="shared" si="826"/>
        <v/>
      </c>
      <c r="V6606" s="59" t="str">
        <f t="shared" si="830"/>
        <v/>
      </c>
      <c r="W6606" s="59" t="str">
        <f t="shared" si="829"/>
        <v/>
      </c>
      <c r="X6606" s="59" t="str">
        <f t="shared" si="827"/>
        <v/>
      </c>
      <c r="AC6606" s="50">
        <f t="shared" si="831"/>
        <v>0</v>
      </c>
      <c r="AD6606" s="43">
        <f t="shared" si="832"/>
        <v>0</v>
      </c>
      <c r="AE6606" s="50">
        <f t="shared" si="828"/>
        <v>0</v>
      </c>
    </row>
    <row r="6607" spans="1:31">
      <c r="A6607" s="59" t="str">
        <f t="shared" si="825"/>
        <v/>
      </c>
      <c r="B6607" s="80" t="str">
        <f t="shared" si="826"/>
        <v/>
      </c>
      <c r="V6607" s="59" t="str">
        <f t="shared" si="830"/>
        <v/>
      </c>
      <c r="W6607" s="59" t="str">
        <f t="shared" si="829"/>
        <v/>
      </c>
      <c r="X6607" s="59" t="str">
        <f t="shared" si="827"/>
        <v/>
      </c>
      <c r="AC6607" s="50">
        <f t="shared" si="831"/>
        <v>0</v>
      </c>
      <c r="AD6607" s="43">
        <f t="shared" si="832"/>
        <v>0</v>
      </c>
      <c r="AE6607" s="50">
        <f t="shared" si="828"/>
        <v>0</v>
      </c>
    </row>
    <row r="6608" spans="1:31">
      <c r="A6608" s="59" t="str">
        <f t="shared" si="825"/>
        <v/>
      </c>
      <c r="B6608" s="80" t="str">
        <f t="shared" si="826"/>
        <v/>
      </c>
      <c r="V6608" s="59" t="str">
        <f t="shared" si="830"/>
        <v/>
      </c>
      <c r="W6608" s="59" t="str">
        <f t="shared" si="829"/>
        <v/>
      </c>
      <c r="X6608" s="59" t="str">
        <f t="shared" si="827"/>
        <v/>
      </c>
      <c r="AC6608" s="50">
        <f t="shared" si="831"/>
        <v>0</v>
      </c>
      <c r="AD6608" s="43">
        <f t="shared" si="832"/>
        <v>0</v>
      </c>
      <c r="AE6608" s="50">
        <f t="shared" si="828"/>
        <v>0</v>
      </c>
    </row>
    <row r="6609" spans="1:31">
      <c r="A6609" s="59" t="str">
        <f t="shared" si="825"/>
        <v/>
      </c>
      <c r="B6609" s="80" t="str">
        <f t="shared" si="826"/>
        <v/>
      </c>
      <c r="V6609" s="59" t="str">
        <f t="shared" si="830"/>
        <v/>
      </c>
      <c r="W6609" s="59" t="str">
        <f t="shared" si="829"/>
        <v/>
      </c>
      <c r="X6609" s="59" t="str">
        <f t="shared" si="827"/>
        <v/>
      </c>
      <c r="AC6609" s="50">
        <f t="shared" si="831"/>
        <v>0</v>
      </c>
      <c r="AD6609" s="43">
        <f t="shared" si="832"/>
        <v>0</v>
      </c>
      <c r="AE6609" s="50">
        <f t="shared" si="828"/>
        <v>0</v>
      </c>
    </row>
    <row r="6610" spans="1:31">
      <c r="A6610" s="59" t="str">
        <f t="shared" si="825"/>
        <v/>
      </c>
      <c r="B6610" s="80" t="str">
        <f t="shared" si="826"/>
        <v/>
      </c>
      <c r="V6610" s="59" t="str">
        <f t="shared" si="830"/>
        <v/>
      </c>
      <c r="W6610" s="59" t="str">
        <f t="shared" si="829"/>
        <v/>
      </c>
      <c r="X6610" s="59" t="str">
        <f t="shared" si="827"/>
        <v/>
      </c>
      <c r="AC6610" s="50">
        <f t="shared" si="831"/>
        <v>0</v>
      </c>
      <c r="AD6610" s="43">
        <f t="shared" si="832"/>
        <v>0</v>
      </c>
      <c r="AE6610" s="50">
        <f t="shared" si="828"/>
        <v>0</v>
      </c>
    </row>
    <row r="6611" spans="1:31">
      <c r="A6611" s="59" t="str">
        <f t="shared" si="825"/>
        <v/>
      </c>
      <c r="B6611" s="80" t="str">
        <f t="shared" si="826"/>
        <v/>
      </c>
      <c r="V6611" s="59" t="str">
        <f t="shared" si="830"/>
        <v/>
      </c>
      <c r="W6611" s="59" t="str">
        <f t="shared" si="829"/>
        <v/>
      </c>
      <c r="X6611" s="59" t="str">
        <f t="shared" si="827"/>
        <v/>
      </c>
      <c r="AC6611" s="50">
        <f t="shared" si="831"/>
        <v>0</v>
      </c>
      <c r="AD6611" s="43">
        <f t="shared" si="832"/>
        <v>0</v>
      </c>
      <c r="AE6611" s="50">
        <f t="shared" si="828"/>
        <v>0</v>
      </c>
    </row>
    <row r="6612" spans="1:31">
      <c r="A6612" s="59" t="str">
        <f t="shared" si="825"/>
        <v/>
      </c>
      <c r="B6612" s="80" t="str">
        <f t="shared" si="826"/>
        <v/>
      </c>
      <c r="V6612" s="59" t="str">
        <f t="shared" si="830"/>
        <v/>
      </c>
      <c r="W6612" s="59" t="str">
        <f t="shared" si="829"/>
        <v/>
      </c>
      <c r="X6612" s="59" t="str">
        <f t="shared" si="827"/>
        <v/>
      </c>
      <c r="AC6612" s="50">
        <f t="shared" si="831"/>
        <v>0</v>
      </c>
      <c r="AD6612" s="43">
        <f t="shared" si="832"/>
        <v>0</v>
      </c>
      <c r="AE6612" s="50">
        <f t="shared" si="828"/>
        <v>0</v>
      </c>
    </row>
    <row r="6613" spans="1:31">
      <c r="A6613" s="59" t="str">
        <f t="shared" si="825"/>
        <v/>
      </c>
      <c r="B6613" s="80" t="str">
        <f t="shared" si="826"/>
        <v/>
      </c>
      <c r="V6613" s="59" t="str">
        <f t="shared" si="830"/>
        <v/>
      </c>
      <c r="W6613" s="59" t="str">
        <f t="shared" si="829"/>
        <v/>
      </c>
      <c r="X6613" s="59" t="str">
        <f t="shared" si="827"/>
        <v/>
      </c>
      <c r="AC6613" s="50">
        <f t="shared" si="831"/>
        <v>0</v>
      </c>
      <c r="AD6613" s="43">
        <f t="shared" si="832"/>
        <v>0</v>
      </c>
      <c r="AE6613" s="50">
        <f t="shared" si="828"/>
        <v>0</v>
      </c>
    </row>
    <row r="6614" spans="1:31">
      <c r="A6614" s="59" t="str">
        <f t="shared" si="825"/>
        <v/>
      </c>
      <c r="B6614" s="80" t="str">
        <f t="shared" si="826"/>
        <v/>
      </c>
      <c r="V6614" s="59" t="str">
        <f t="shared" si="830"/>
        <v/>
      </c>
      <c r="W6614" s="59" t="str">
        <f t="shared" si="829"/>
        <v/>
      </c>
      <c r="X6614" s="59" t="str">
        <f t="shared" si="827"/>
        <v/>
      </c>
      <c r="AC6614" s="50">
        <f t="shared" si="831"/>
        <v>0</v>
      </c>
      <c r="AD6614" s="43">
        <f t="shared" si="832"/>
        <v>0</v>
      </c>
      <c r="AE6614" s="50">
        <f t="shared" si="828"/>
        <v>0</v>
      </c>
    </row>
    <row r="6615" spans="1:31">
      <c r="A6615" s="59" t="str">
        <f t="shared" si="825"/>
        <v/>
      </c>
      <c r="B6615" s="80" t="str">
        <f t="shared" si="826"/>
        <v/>
      </c>
      <c r="V6615" s="59" t="str">
        <f t="shared" si="830"/>
        <v/>
      </c>
      <c r="W6615" s="59" t="str">
        <f t="shared" si="829"/>
        <v/>
      </c>
      <c r="X6615" s="59" t="str">
        <f t="shared" si="827"/>
        <v/>
      </c>
      <c r="AC6615" s="50">
        <f t="shared" si="831"/>
        <v>0</v>
      </c>
      <c r="AD6615" s="43">
        <f t="shared" si="832"/>
        <v>0</v>
      </c>
      <c r="AE6615" s="50">
        <f t="shared" si="828"/>
        <v>0</v>
      </c>
    </row>
    <row r="6616" spans="1:31">
      <c r="A6616" s="59" t="str">
        <f t="shared" si="825"/>
        <v/>
      </c>
      <c r="B6616" s="80" t="str">
        <f t="shared" si="826"/>
        <v/>
      </c>
      <c r="V6616" s="59" t="str">
        <f t="shared" si="830"/>
        <v/>
      </c>
      <c r="W6616" s="59" t="str">
        <f t="shared" si="829"/>
        <v/>
      </c>
      <c r="X6616" s="59" t="str">
        <f t="shared" si="827"/>
        <v/>
      </c>
      <c r="AC6616" s="50">
        <f t="shared" si="831"/>
        <v>0</v>
      </c>
      <c r="AD6616" s="43">
        <f t="shared" si="832"/>
        <v>0</v>
      </c>
      <c r="AE6616" s="50">
        <f t="shared" si="828"/>
        <v>0</v>
      </c>
    </row>
    <row r="6617" spans="1:31">
      <c r="A6617" s="59" t="str">
        <f t="shared" si="825"/>
        <v/>
      </c>
      <c r="B6617" s="80" t="str">
        <f t="shared" si="826"/>
        <v/>
      </c>
      <c r="V6617" s="59" t="str">
        <f t="shared" si="830"/>
        <v/>
      </c>
      <c r="W6617" s="59" t="str">
        <f t="shared" si="829"/>
        <v/>
      </c>
      <c r="X6617" s="59" t="str">
        <f t="shared" si="827"/>
        <v/>
      </c>
      <c r="AC6617" s="50">
        <f t="shared" si="831"/>
        <v>0</v>
      </c>
      <c r="AD6617" s="43">
        <f t="shared" si="832"/>
        <v>0</v>
      </c>
      <c r="AE6617" s="50">
        <f t="shared" si="828"/>
        <v>0</v>
      </c>
    </row>
    <row r="6618" spans="1:31">
      <c r="A6618" s="59" t="str">
        <f t="shared" si="825"/>
        <v/>
      </c>
      <c r="B6618" s="80" t="str">
        <f t="shared" si="826"/>
        <v/>
      </c>
      <c r="V6618" s="59" t="str">
        <f t="shared" si="830"/>
        <v/>
      </c>
      <c r="W6618" s="59" t="str">
        <f t="shared" si="829"/>
        <v/>
      </c>
      <c r="X6618" s="59" t="str">
        <f t="shared" si="827"/>
        <v/>
      </c>
      <c r="AC6618" s="50">
        <f t="shared" si="831"/>
        <v>0</v>
      </c>
      <c r="AD6618" s="43">
        <f t="shared" si="832"/>
        <v>0</v>
      </c>
      <c r="AE6618" s="50">
        <f t="shared" si="828"/>
        <v>0</v>
      </c>
    </row>
    <row r="6619" spans="1:31">
      <c r="A6619" s="59" t="str">
        <f t="shared" si="825"/>
        <v/>
      </c>
      <c r="B6619" s="80" t="str">
        <f t="shared" si="826"/>
        <v/>
      </c>
      <c r="V6619" s="59" t="str">
        <f t="shared" si="830"/>
        <v/>
      </c>
      <c r="W6619" s="59" t="str">
        <f t="shared" si="829"/>
        <v/>
      </c>
      <c r="X6619" s="59" t="str">
        <f t="shared" si="827"/>
        <v/>
      </c>
      <c r="AC6619" s="50">
        <f t="shared" si="831"/>
        <v>0</v>
      </c>
      <c r="AD6619" s="43">
        <f t="shared" si="832"/>
        <v>0</v>
      </c>
      <c r="AE6619" s="50">
        <f t="shared" si="828"/>
        <v>0</v>
      </c>
    </row>
    <row r="6620" spans="1:31">
      <c r="A6620" s="59" t="str">
        <f t="shared" si="825"/>
        <v/>
      </c>
      <c r="B6620" s="80" t="str">
        <f t="shared" si="826"/>
        <v/>
      </c>
      <c r="V6620" s="59" t="str">
        <f t="shared" si="830"/>
        <v/>
      </c>
      <c r="W6620" s="59" t="str">
        <f t="shared" si="829"/>
        <v/>
      </c>
      <c r="X6620" s="59" t="str">
        <f t="shared" si="827"/>
        <v/>
      </c>
      <c r="AC6620" s="50">
        <f t="shared" si="831"/>
        <v>0</v>
      </c>
      <c r="AD6620" s="43">
        <f t="shared" si="832"/>
        <v>0</v>
      </c>
      <c r="AE6620" s="50">
        <f t="shared" si="828"/>
        <v>0</v>
      </c>
    </row>
    <row r="6621" spans="1:31">
      <c r="A6621" s="59" t="str">
        <f t="shared" si="825"/>
        <v/>
      </c>
      <c r="B6621" s="80" t="str">
        <f t="shared" si="826"/>
        <v/>
      </c>
      <c r="V6621" s="59" t="str">
        <f t="shared" si="830"/>
        <v/>
      </c>
      <c r="W6621" s="59" t="str">
        <f t="shared" si="829"/>
        <v/>
      </c>
      <c r="X6621" s="59" t="str">
        <f t="shared" si="827"/>
        <v/>
      </c>
      <c r="AC6621" s="50">
        <f t="shared" si="831"/>
        <v>0</v>
      </c>
      <c r="AD6621" s="43">
        <f t="shared" si="832"/>
        <v>0</v>
      </c>
      <c r="AE6621" s="50">
        <f t="shared" si="828"/>
        <v>0</v>
      </c>
    </row>
    <row r="6622" spans="1:31">
      <c r="A6622" s="59" t="str">
        <f t="shared" si="825"/>
        <v/>
      </c>
      <c r="B6622" s="80" t="str">
        <f t="shared" si="826"/>
        <v/>
      </c>
      <c r="V6622" s="59" t="str">
        <f t="shared" si="830"/>
        <v/>
      </c>
      <c r="W6622" s="59" t="str">
        <f t="shared" si="829"/>
        <v/>
      </c>
      <c r="X6622" s="59" t="str">
        <f t="shared" si="827"/>
        <v/>
      </c>
      <c r="AC6622" s="50">
        <f t="shared" si="831"/>
        <v>0</v>
      </c>
      <c r="AD6622" s="43">
        <f t="shared" si="832"/>
        <v>0</v>
      </c>
      <c r="AE6622" s="50">
        <f t="shared" si="828"/>
        <v>0</v>
      </c>
    </row>
    <row r="6623" spans="1:31">
      <c r="A6623" s="59" t="str">
        <f t="shared" si="825"/>
        <v/>
      </c>
      <c r="B6623" s="80" t="str">
        <f t="shared" si="826"/>
        <v/>
      </c>
      <c r="V6623" s="59" t="str">
        <f t="shared" si="830"/>
        <v/>
      </c>
      <c r="W6623" s="59" t="str">
        <f t="shared" si="829"/>
        <v/>
      </c>
      <c r="X6623" s="59" t="str">
        <f t="shared" si="827"/>
        <v/>
      </c>
      <c r="AC6623" s="50">
        <f t="shared" si="831"/>
        <v>0</v>
      </c>
      <c r="AD6623" s="43">
        <f t="shared" si="832"/>
        <v>0</v>
      </c>
      <c r="AE6623" s="50">
        <f t="shared" si="828"/>
        <v>0</v>
      </c>
    </row>
    <row r="6624" spans="1:31">
      <c r="A6624" s="59" t="str">
        <f t="shared" si="825"/>
        <v/>
      </c>
      <c r="B6624" s="80" t="str">
        <f t="shared" si="826"/>
        <v/>
      </c>
      <c r="V6624" s="59" t="str">
        <f t="shared" si="830"/>
        <v/>
      </c>
      <c r="W6624" s="59" t="str">
        <f t="shared" si="829"/>
        <v/>
      </c>
      <c r="X6624" s="59" t="str">
        <f t="shared" si="827"/>
        <v/>
      </c>
      <c r="AC6624" s="50">
        <f t="shared" si="831"/>
        <v>0</v>
      </c>
      <c r="AD6624" s="43">
        <f t="shared" si="832"/>
        <v>0</v>
      </c>
      <c r="AE6624" s="50">
        <f t="shared" si="828"/>
        <v>0</v>
      </c>
    </row>
    <row r="6625" spans="1:31">
      <c r="A6625" s="59" t="str">
        <f t="shared" si="825"/>
        <v/>
      </c>
      <c r="B6625" s="80" t="str">
        <f t="shared" si="826"/>
        <v/>
      </c>
      <c r="V6625" s="59" t="str">
        <f t="shared" si="830"/>
        <v/>
      </c>
      <c r="W6625" s="59" t="str">
        <f t="shared" si="829"/>
        <v/>
      </c>
      <c r="X6625" s="59" t="str">
        <f t="shared" si="827"/>
        <v/>
      </c>
      <c r="AC6625" s="50">
        <f t="shared" si="831"/>
        <v>0</v>
      </c>
      <c r="AD6625" s="43">
        <f t="shared" si="832"/>
        <v>0</v>
      </c>
      <c r="AE6625" s="50">
        <f t="shared" si="828"/>
        <v>0</v>
      </c>
    </row>
    <row r="6626" spans="1:31">
      <c r="A6626" s="59" t="str">
        <f t="shared" si="825"/>
        <v/>
      </c>
      <c r="B6626" s="80" t="str">
        <f t="shared" si="826"/>
        <v/>
      </c>
      <c r="V6626" s="59" t="str">
        <f t="shared" si="830"/>
        <v/>
      </c>
      <c r="W6626" s="59" t="str">
        <f t="shared" si="829"/>
        <v/>
      </c>
      <c r="X6626" s="59" t="str">
        <f t="shared" si="827"/>
        <v/>
      </c>
      <c r="AC6626" s="50">
        <f t="shared" si="831"/>
        <v>0</v>
      </c>
      <c r="AD6626" s="43">
        <f t="shared" si="832"/>
        <v>0</v>
      </c>
      <c r="AE6626" s="50">
        <f t="shared" si="828"/>
        <v>0</v>
      </c>
    </row>
    <row r="6627" spans="1:31">
      <c r="A6627" s="59" t="str">
        <f t="shared" si="825"/>
        <v/>
      </c>
      <c r="B6627" s="80" t="str">
        <f t="shared" si="826"/>
        <v/>
      </c>
      <c r="V6627" s="59" t="str">
        <f t="shared" si="830"/>
        <v/>
      </c>
      <c r="W6627" s="59" t="str">
        <f t="shared" si="829"/>
        <v/>
      </c>
      <c r="X6627" s="59" t="str">
        <f t="shared" si="827"/>
        <v/>
      </c>
      <c r="AC6627" s="50">
        <f t="shared" si="831"/>
        <v>0</v>
      </c>
      <c r="AD6627" s="43">
        <f t="shared" si="832"/>
        <v>0</v>
      </c>
      <c r="AE6627" s="50">
        <f t="shared" si="828"/>
        <v>0</v>
      </c>
    </row>
    <row r="6628" spans="1:31">
      <c r="A6628" s="59" t="str">
        <f t="shared" si="825"/>
        <v/>
      </c>
      <c r="B6628" s="80" t="str">
        <f t="shared" si="826"/>
        <v/>
      </c>
      <c r="V6628" s="59" t="str">
        <f t="shared" si="830"/>
        <v/>
      </c>
      <c r="W6628" s="59" t="str">
        <f t="shared" si="829"/>
        <v/>
      </c>
      <c r="X6628" s="59" t="str">
        <f t="shared" si="827"/>
        <v/>
      </c>
      <c r="AC6628" s="50">
        <f t="shared" si="831"/>
        <v>0</v>
      </c>
      <c r="AD6628" s="43">
        <f t="shared" si="832"/>
        <v>0</v>
      </c>
      <c r="AE6628" s="50">
        <f t="shared" si="828"/>
        <v>0</v>
      </c>
    </row>
    <row r="6629" spans="1:31">
      <c r="A6629" s="59" t="str">
        <f t="shared" si="825"/>
        <v/>
      </c>
      <c r="B6629" s="80" t="str">
        <f t="shared" si="826"/>
        <v/>
      </c>
      <c r="V6629" s="59" t="str">
        <f t="shared" si="830"/>
        <v/>
      </c>
      <c r="W6629" s="59" t="str">
        <f t="shared" si="829"/>
        <v/>
      </c>
      <c r="X6629" s="59" t="str">
        <f t="shared" si="827"/>
        <v/>
      </c>
      <c r="AC6629" s="50">
        <f t="shared" si="831"/>
        <v>0</v>
      </c>
      <c r="AD6629" s="43">
        <f t="shared" si="832"/>
        <v>0</v>
      </c>
      <c r="AE6629" s="50">
        <f t="shared" si="828"/>
        <v>0</v>
      </c>
    </row>
    <row r="6630" spans="1:31">
      <c r="A6630" s="59" t="str">
        <f t="shared" si="825"/>
        <v/>
      </c>
      <c r="B6630" s="80" t="str">
        <f t="shared" si="826"/>
        <v/>
      </c>
      <c r="V6630" s="59" t="str">
        <f t="shared" si="830"/>
        <v/>
      </c>
      <c r="W6630" s="59" t="str">
        <f t="shared" si="829"/>
        <v/>
      </c>
      <c r="X6630" s="59" t="str">
        <f t="shared" si="827"/>
        <v/>
      </c>
      <c r="AC6630" s="50">
        <f t="shared" si="831"/>
        <v>0</v>
      </c>
      <c r="AD6630" s="43">
        <f t="shared" si="832"/>
        <v>0</v>
      </c>
      <c r="AE6630" s="50">
        <f t="shared" si="828"/>
        <v>0</v>
      </c>
    </row>
    <row r="6631" spans="1:31">
      <c r="A6631" s="59" t="str">
        <f t="shared" si="825"/>
        <v/>
      </c>
      <c r="B6631" s="80" t="str">
        <f t="shared" si="826"/>
        <v/>
      </c>
      <c r="V6631" s="59" t="str">
        <f t="shared" si="830"/>
        <v/>
      </c>
      <c r="W6631" s="59" t="str">
        <f t="shared" si="829"/>
        <v/>
      </c>
      <c r="X6631" s="59" t="str">
        <f t="shared" si="827"/>
        <v/>
      </c>
      <c r="AC6631" s="50">
        <f t="shared" si="831"/>
        <v>0</v>
      </c>
      <c r="AD6631" s="43">
        <f t="shared" si="832"/>
        <v>0</v>
      </c>
      <c r="AE6631" s="50">
        <f t="shared" si="828"/>
        <v>0</v>
      </c>
    </row>
    <row r="6632" spans="1:31">
      <c r="A6632" s="59" t="str">
        <f t="shared" si="825"/>
        <v/>
      </c>
      <c r="B6632" s="80" t="str">
        <f t="shared" si="826"/>
        <v/>
      </c>
      <c r="V6632" s="59" t="str">
        <f t="shared" si="830"/>
        <v/>
      </c>
      <c r="W6632" s="59" t="str">
        <f t="shared" si="829"/>
        <v/>
      </c>
      <c r="X6632" s="59" t="str">
        <f t="shared" si="827"/>
        <v/>
      </c>
      <c r="AC6632" s="50">
        <f t="shared" si="831"/>
        <v>0</v>
      </c>
      <c r="AD6632" s="43">
        <f t="shared" si="832"/>
        <v>0</v>
      </c>
      <c r="AE6632" s="50">
        <f t="shared" si="828"/>
        <v>0</v>
      </c>
    </row>
    <row r="6633" spans="1:31">
      <c r="A6633" s="59" t="str">
        <f t="shared" si="825"/>
        <v/>
      </c>
      <c r="B6633" s="80" t="str">
        <f t="shared" si="826"/>
        <v/>
      </c>
      <c r="V6633" s="59" t="str">
        <f t="shared" si="830"/>
        <v/>
      </c>
      <c r="W6633" s="59" t="str">
        <f t="shared" si="829"/>
        <v/>
      </c>
      <c r="X6633" s="59" t="str">
        <f t="shared" si="827"/>
        <v/>
      </c>
      <c r="AC6633" s="50">
        <f t="shared" si="831"/>
        <v>0</v>
      </c>
      <c r="AD6633" s="43">
        <f t="shared" si="832"/>
        <v>0</v>
      </c>
      <c r="AE6633" s="50">
        <f t="shared" si="828"/>
        <v>0</v>
      </c>
    </row>
    <row r="6634" spans="1:31">
      <c r="A6634" s="59" t="str">
        <f t="shared" si="825"/>
        <v/>
      </c>
      <c r="B6634" s="80" t="str">
        <f t="shared" si="826"/>
        <v/>
      </c>
      <c r="V6634" s="59" t="str">
        <f t="shared" si="830"/>
        <v/>
      </c>
      <c r="W6634" s="59" t="str">
        <f t="shared" si="829"/>
        <v/>
      </c>
      <c r="X6634" s="59" t="str">
        <f t="shared" si="827"/>
        <v/>
      </c>
      <c r="AC6634" s="50">
        <f t="shared" si="831"/>
        <v>0</v>
      </c>
      <c r="AD6634" s="43">
        <f t="shared" si="832"/>
        <v>0</v>
      </c>
      <c r="AE6634" s="50">
        <f t="shared" si="828"/>
        <v>0</v>
      </c>
    </row>
    <row r="6635" spans="1:31">
      <c r="A6635" s="59" t="str">
        <f t="shared" si="825"/>
        <v/>
      </c>
      <c r="B6635" s="80" t="str">
        <f t="shared" si="826"/>
        <v/>
      </c>
      <c r="V6635" s="59" t="str">
        <f t="shared" si="830"/>
        <v/>
      </c>
      <c r="W6635" s="59" t="str">
        <f t="shared" si="829"/>
        <v/>
      </c>
      <c r="X6635" s="59" t="str">
        <f t="shared" si="827"/>
        <v/>
      </c>
      <c r="AC6635" s="50">
        <f t="shared" si="831"/>
        <v>0</v>
      </c>
      <c r="AD6635" s="43">
        <f t="shared" si="832"/>
        <v>0</v>
      </c>
      <c r="AE6635" s="50">
        <f t="shared" si="828"/>
        <v>0</v>
      </c>
    </row>
    <row r="6636" spans="1:31">
      <c r="A6636" s="59" t="str">
        <f t="shared" si="825"/>
        <v/>
      </c>
      <c r="B6636" s="80" t="str">
        <f t="shared" si="826"/>
        <v/>
      </c>
      <c r="V6636" s="59" t="str">
        <f t="shared" si="830"/>
        <v/>
      </c>
      <c r="W6636" s="59" t="str">
        <f t="shared" si="829"/>
        <v/>
      </c>
      <c r="X6636" s="59" t="str">
        <f t="shared" si="827"/>
        <v/>
      </c>
      <c r="AC6636" s="50">
        <f t="shared" si="831"/>
        <v>0</v>
      </c>
      <c r="AD6636" s="43">
        <f t="shared" si="832"/>
        <v>0</v>
      </c>
      <c r="AE6636" s="50">
        <f t="shared" si="828"/>
        <v>0</v>
      </c>
    </row>
    <row r="6637" spans="1:31">
      <c r="A6637" s="59" t="str">
        <f t="shared" si="825"/>
        <v/>
      </c>
      <c r="B6637" s="80" t="str">
        <f t="shared" si="826"/>
        <v/>
      </c>
      <c r="V6637" s="59" t="str">
        <f t="shared" si="830"/>
        <v/>
      </c>
      <c r="W6637" s="59" t="str">
        <f t="shared" si="829"/>
        <v/>
      </c>
      <c r="X6637" s="59" t="str">
        <f t="shared" si="827"/>
        <v/>
      </c>
      <c r="AC6637" s="50">
        <f t="shared" si="831"/>
        <v>0</v>
      </c>
      <c r="AD6637" s="43">
        <f t="shared" si="832"/>
        <v>0</v>
      </c>
      <c r="AE6637" s="50">
        <f t="shared" si="828"/>
        <v>0</v>
      </c>
    </row>
    <row r="6638" spans="1:31">
      <c r="A6638" s="59" t="str">
        <f t="shared" si="825"/>
        <v/>
      </c>
      <c r="B6638" s="80" t="str">
        <f t="shared" si="826"/>
        <v/>
      </c>
      <c r="V6638" s="59" t="str">
        <f t="shared" si="830"/>
        <v/>
      </c>
      <c r="W6638" s="59" t="str">
        <f t="shared" si="829"/>
        <v/>
      </c>
      <c r="X6638" s="59" t="str">
        <f t="shared" si="827"/>
        <v/>
      </c>
      <c r="AC6638" s="50">
        <f t="shared" si="831"/>
        <v>0</v>
      </c>
      <c r="AD6638" s="43">
        <f t="shared" si="832"/>
        <v>0</v>
      </c>
      <c r="AE6638" s="50">
        <f t="shared" si="828"/>
        <v>0</v>
      </c>
    </row>
    <row r="6639" spans="1:31">
      <c r="A6639" s="59" t="str">
        <f t="shared" si="825"/>
        <v/>
      </c>
      <c r="B6639" s="80" t="str">
        <f t="shared" si="826"/>
        <v/>
      </c>
      <c r="V6639" s="59" t="str">
        <f t="shared" si="830"/>
        <v/>
      </c>
      <c r="W6639" s="59" t="str">
        <f t="shared" si="829"/>
        <v/>
      </c>
      <c r="X6639" s="59" t="str">
        <f t="shared" si="827"/>
        <v/>
      </c>
      <c r="AC6639" s="50">
        <f t="shared" si="831"/>
        <v>0</v>
      </c>
      <c r="AD6639" s="43">
        <f t="shared" si="832"/>
        <v>0</v>
      </c>
      <c r="AE6639" s="50">
        <f t="shared" si="828"/>
        <v>0</v>
      </c>
    </row>
    <row r="6640" spans="1:31">
      <c r="A6640" s="59" t="str">
        <f t="shared" si="825"/>
        <v/>
      </c>
      <c r="B6640" s="80" t="str">
        <f t="shared" si="826"/>
        <v/>
      </c>
      <c r="V6640" s="59" t="str">
        <f t="shared" si="830"/>
        <v/>
      </c>
      <c r="W6640" s="59" t="str">
        <f t="shared" si="829"/>
        <v/>
      </c>
      <c r="X6640" s="59" t="str">
        <f t="shared" si="827"/>
        <v/>
      </c>
      <c r="AC6640" s="50">
        <f t="shared" si="831"/>
        <v>0</v>
      </c>
      <c r="AD6640" s="43">
        <f t="shared" si="832"/>
        <v>0</v>
      </c>
      <c r="AE6640" s="50">
        <f t="shared" si="828"/>
        <v>0</v>
      </c>
    </row>
    <row r="6641" spans="1:31">
      <c r="A6641" s="59" t="str">
        <f t="shared" ref="A6641:A6704" si="833">IF(G6641&amp;Q6641&lt;&gt;"",W6641&amp;Q6641,"")</f>
        <v/>
      </c>
      <c r="B6641" s="80" t="str">
        <f t="shared" ref="B6641:B6704" si="834">IF(C6641&lt;&gt;"",LEFT(C6641,9),"")</f>
        <v/>
      </c>
      <c r="V6641" s="59" t="str">
        <f t="shared" si="830"/>
        <v/>
      </c>
      <c r="W6641" s="59" t="str">
        <f t="shared" si="829"/>
        <v/>
      </c>
      <c r="X6641" s="59" t="str">
        <f t="shared" ref="X6641:X6704" si="835">IF(A6641&lt;&gt;"",IFERROR(IF(FIND(" ",G6641)&gt;=1,MID(G6641,FIND(" ",G6641)+1,LEN(G6641)),""),""),"")</f>
        <v/>
      </c>
      <c r="AC6641" s="50">
        <f t="shared" si="831"/>
        <v>0</v>
      </c>
      <c r="AD6641" s="43">
        <f t="shared" si="832"/>
        <v>0</v>
      </c>
      <c r="AE6641" s="50">
        <f t="shared" ref="AE6641:AE6704" si="836">VALUE(RIGHT("00"&amp;AC6641,2)&amp;RIGHT("000"&amp;AD6641,3))</f>
        <v>0</v>
      </c>
    </row>
    <row r="6642" spans="1:31">
      <c r="A6642" s="59" t="str">
        <f t="shared" si="833"/>
        <v/>
      </c>
      <c r="B6642" s="80" t="str">
        <f t="shared" si="834"/>
        <v/>
      </c>
      <c r="V6642" s="59" t="str">
        <f t="shared" si="830"/>
        <v/>
      </c>
      <c r="W6642" s="59" t="str">
        <f t="shared" si="829"/>
        <v/>
      </c>
      <c r="X6642" s="59" t="str">
        <f t="shared" si="835"/>
        <v/>
      </c>
      <c r="AC6642" s="50">
        <f t="shared" si="831"/>
        <v>0</v>
      </c>
      <c r="AD6642" s="43">
        <f t="shared" si="832"/>
        <v>0</v>
      </c>
      <c r="AE6642" s="50">
        <f t="shared" si="836"/>
        <v>0</v>
      </c>
    </row>
    <row r="6643" spans="1:31">
      <c r="A6643" s="59" t="str">
        <f t="shared" si="833"/>
        <v/>
      </c>
      <c r="B6643" s="80" t="str">
        <f t="shared" si="834"/>
        <v/>
      </c>
      <c r="V6643" s="59" t="str">
        <f t="shared" si="830"/>
        <v/>
      </c>
      <c r="W6643" s="59" t="str">
        <f t="shared" si="829"/>
        <v/>
      </c>
      <c r="X6643" s="59" t="str">
        <f t="shared" si="835"/>
        <v/>
      </c>
      <c r="AC6643" s="50">
        <f t="shared" si="831"/>
        <v>0</v>
      </c>
      <c r="AD6643" s="43">
        <f t="shared" si="832"/>
        <v>0</v>
      </c>
      <c r="AE6643" s="50">
        <f t="shared" si="836"/>
        <v>0</v>
      </c>
    </row>
    <row r="6644" spans="1:31">
      <c r="A6644" s="59" t="str">
        <f t="shared" si="833"/>
        <v/>
      </c>
      <c r="B6644" s="80" t="str">
        <f t="shared" si="834"/>
        <v/>
      </c>
      <c r="V6644" s="59" t="str">
        <f t="shared" si="830"/>
        <v/>
      </c>
      <c r="W6644" s="59" t="str">
        <f t="shared" si="829"/>
        <v/>
      </c>
      <c r="X6644" s="59" t="str">
        <f t="shared" si="835"/>
        <v/>
      </c>
      <c r="AC6644" s="50">
        <f t="shared" si="831"/>
        <v>0</v>
      </c>
      <c r="AD6644" s="43">
        <f t="shared" si="832"/>
        <v>0</v>
      </c>
      <c r="AE6644" s="50">
        <f t="shared" si="836"/>
        <v>0</v>
      </c>
    </row>
    <row r="6645" spans="1:31">
      <c r="A6645" s="59" t="str">
        <f t="shared" si="833"/>
        <v/>
      </c>
      <c r="B6645" s="80" t="str">
        <f t="shared" si="834"/>
        <v/>
      </c>
      <c r="V6645" s="59" t="str">
        <f t="shared" si="830"/>
        <v/>
      </c>
      <c r="W6645" s="59" t="str">
        <f t="shared" si="829"/>
        <v/>
      </c>
      <c r="X6645" s="59" t="str">
        <f t="shared" si="835"/>
        <v/>
      </c>
      <c r="AC6645" s="50">
        <f t="shared" si="831"/>
        <v>0</v>
      </c>
      <c r="AD6645" s="43">
        <f t="shared" si="832"/>
        <v>0</v>
      </c>
      <c r="AE6645" s="50">
        <f t="shared" si="836"/>
        <v>0</v>
      </c>
    </row>
    <row r="6646" spans="1:31">
      <c r="A6646" s="59" t="str">
        <f t="shared" si="833"/>
        <v/>
      </c>
      <c r="B6646" s="80" t="str">
        <f t="shared" si="834"/>
        <v/>
      </c>
      <c r="V6646" s="59" t="str">
        <f t="shared" si="830"/>
        <v/>
      </c>
      <c r="W6646" s="59" t="str">
        <f t="shared" si="829"/>
        <v/>
      </c>
      <c r="X6646" s="59" t="str">
        <f t="shared" si="835"/>
        <v/>
      </c>
      <c r="AC6646" s="50">
        <f t="shared" si="831"/>
        <v>0</v>
      </c>
      <c r="AD6646" s="43">
        <f t="shared" si="832"/>
        <v>0</v>
      </c>
      <c r="AE6646" s="50">
        <f t="shared" si="836"/>
        <v>0</v>
      </c>
    </row>
    <row r="6647" spans="1:31">
      <c r="A6647" s="59" t="str">
        <f t="shared" si="833"/>
        <v/>
      </c>
      <c r="B6647" s="80" t="str">
        <f t="shared" si="834"/>
        <v/>
      </c>
      <c r="V6647" s="59" t="str">
        <f t="shared" si="830"/>
        <v/>
      </c>
      <c r="W6647" s="59" t="str">
        <f t="shared" si="829"/>
        <v/>
      </c>
      <c r="X6647" s="59" t="str">
        <f t="shared" si="835"/>
        <v/>
      </c>
      <c r="AC6647" s="50">
        <f t="shared" si="831"/>
        <v>0</v>
      </c>
      <c r="AD6647" s="43">
        <f t="shared" si="832"/>
        <v>0</v>
      </c>
      <c r="AE6647" s="50">
        <f t="shared" si="836"/>
        <v>0</v>
      </c>
    </row>
    <row r="6648" spans="1:31">
      <c r="A6648" s="59" t="str">
        <f t="shared" si="833"/>
        <v/>
      </c>
      <c r="B6648" s="80" t="str">
        <f t="shared" si="834"/>
        <v/>
      </c>
      <c r="V6648" s="59" t="str">
        <f t="shared" si="830"/>
        <v/>
      </c>
      <c r="W6648" s="59" t="str">
        <f t="shared" si="829"/>
        <v/>
      </c>
      <c r="X6648" s="59" t="str">
        <f t="shared" si="835"/>
        <v/>
      </c>
      <c r="AC6648" s="50">
        <f t="shared" si="831"/>
        <v>0</v>
      </c>
      <c r="AD6648" s="43">
        <f t="shared" si="832"/>
        <v>0</v>
      </c>
      <c r="AE6648" s="50">
        <f t="shared" si="836"/>
        <v>0</v>
      </c>
    </row>
    <row r="6649" spans="1:31">
      <c r="A6649" s="59" t="str">
        <f t="shared" si="833"/>
        <v/>
      </c>
      <c r="B6649" s="80" t="str">
        <f t="shared" si="834"/>
        <v/>
      </c>
      <c r="V6649" s="59" t="str">
        <f t="shared" si="830"/>
        <v/>
      </c>
      <c r="W6649" s="59" t="str">
        <f t="shared" si="829"/>
        <v/>
      </c>
      <c r="X6649" s="59" t="str">
        <f t="shared" si="835"/>
        <v/>
      </c>
      <c r="AC6649" s="50">
        <f t="shared" si="831"/>
        <v>0</v>
      </c>
      <c r="AD6649" s="43">
        <f t="shared" si="832"/>
        <v>0</v>
      </c>
      <c r="AE6649" s="50">
        <f t="shared" si="836"/>
        <v>0</v>
      </c>
    </row>
    <row r="6650" spans="1:31">
      <c r="A6650" s="59" t="str">
        <f t="shared" si="833"/>
        <v/>
      </c>
      <c r="B6650" s="80" t="str">
        <f t="shared" si="834"/>
        <v/>
      </c>
      <c r="V6650" s="59" t="str">
        <f t="shared" si="830"/>
        <v/>
      </c>
      <c r="W6650" s="59" t="str">
        <f t="shared" si="829"/>
        <v/>
      </c>
      <c r="X6650" s="59" t="str">
        <f t="shared" si="835"/>
        <v/>
      </c>
      <c r="AC6650" s="50">
        <f t="shared" si="831"/>
        <v>0</v>
      </c>
      <c r="AD6650" s="43">
        <f t="shared" si="832"/>
        <v>0</v>
      </c>
      <c r="AE6650" s="50">
        <f t="shared" si="836"/>
        <v>0</v>
      </c>
    </row>
    <row r="6651" spans="1:31">
      <c r="A6651" s="59" t="str">
        <f t="shared" si="833"/>
        <v/>
      </c>
      <c r="B6651" s="80" t="str">
        <f t="shared" si="834"/>
        <v/>
      </c>
      <c r="V6651" s="59" t="str">
        <f t="shared" si="830"/>
        <v/>
      </c>
      <c r="W6651" s="59" t="str">
        <f t="shared" si="829"/>
        <v/>
      </c>
      <c r="X6651" s="59" t="str">
        <f t="shared" si="835"/>
        <v/>
      </c>
      <c r="AC6651" s="50">
        <f t="shared" si="831"/>
        <v>0</v>
      </c>
      <c r="AD6651" s="43">
        <f t="shared" si="832"/>
        <v>0</v>
      </c>
      <c r="AE6651" s="50">
        <f t="shared" si="836"/>
        <v>0</v>
      </c>
    </row>
    <row r="6652" spans="1:31">
      <c r="A6652" s="59" t="str">
        <f t="shared" si="833"/>
        <v/>
      </c>
      <c r="B6652" s="80" t="str">
        <f t="shared" si="834"/>
        <v/>
      </c>
      <c r="V6652" s="59" t="str">
        <f t="shared" si="830"/>
        <v/>
      </c>
      <c r="W6652" s="59" t="str">
        <f t="shared" si="829"/>
        <v/>
      </c>
      <c r="X6652" s="59" t="str">
        <f t="shared" si="835"/>
        <v/>
      </c>
      <c r="AC6652" s="50">
        <f t="shared" si="831"/>
        <v>0</v>
      </c>
      <c r="AD6652" s="43">
        <f t="shared" si="832"/>
        <v>0</v>
      </c>
      <c r="AE6652" s="50">
        <f t="shared" si="836"/>
        <v>0</v>
      </c>
    </row>
    <row r="6653" spans="1:31">
      <c r="A6653" s="59" t="str">
        <f t="shared" si="833"/>
        <v/>
      </c>
      <c r="B6653" s="80" t="str">
        <f t="shared" si="834"/>
        <v/>
      </c>
      <c r="V6653" s="59" t="str">
        <f t="shared" si="830"/>
        <v/>
      </c>
      <c r="W6653" s="59" t="str">
        <f t="shared" si="829"/>
        <v/>
      </c>
      <c r="X6653" s="59" t="str">
        <f t="shared" si="835"/>
        <v/>
      </c>
      <c r="AC6653" s="50">
        <f t="shared" si="831"/>
        <v>0</v>
      </c>
      <c r="AD6653" s="43">
        <f t="shared" si="832"/>
        <v>0</v>
      </c>
      <c r="AE6653" s="50">
        <f t="shared" si="836"/>
        <v>0</v>
      </c>
    </row>
    <row r="6654" spans="1:31">
      <c r="A6654" s="59" t="str">
        <f t="shared" si="833"/>
        <v/>
      </c>
      <c r="B6654" s="80" t="str">
        <f t="shared" si="834"/>
        <v/>
      </c>
      <c r="V6654" s="59" t="str">
        <f t="shared" si="830"/>
        <v/>
      </c>
      <c r="W6654" s="59" t="str">
        <f t="shared" si="829"/>
        <v/>
      </c>
      <c r="X6654" s="59" t="str">
        <f t="shared" si="835"/>
        <v/>
      </c>
      <c r="AC6654" s="50">
        <f t="shared" si="831"/>
        <v>0</v>
      </c>
      <c r="AD6654" s="43">
        <f t="shared" si="832"/>
        <v>0</v>
      </c>
      <c r="AE6654" s="50">
        <f t="shared" si="836"/>
        <v>0</v>
      </c>
    </row>
    <row r="6655" spans="1:31">
      <c r="A6655" s="59" t="str">
        <f t="shared" si="833"/>
        <v/>
      </c>
      <c r="B6655" s="80" t="str">
        <f t="shared" si="834"/>
        <v/>
      </c>
      <c r="V6655" s="59" t="str">
        <f t="shared" si="830"/>
        <v/>
      </c>
      <c r="W6655" s="59" t="str">
        <f t="shared" si="829"/>
        <v/>
      </c>
      <c r="X6655" s="59" t="str">
        <f t="shared" si="835"/>
        <v/>
      </c>
      <c r="AC6655" s="50">
        <f t="shared" si="831"/>
        <v>0</v>
      </c>
      <c r="AD6655" s="43">
        <f t="shared" si="832"/>
        <v>0</v>
      </c>
      <c r="AE6655" s="50">
        <f t="shared" si="836"/>
        <v>0</v>
      </c>
    </row>
    <row r="6656" spans="1:31">
      <c r="A6656" s="59" t="str">
        <f t="shared" si="833"/>
        <v/>
      </c>
      <c r="B6656" s="80" t="str">
        <f t="shared" si="834"/>
        <v/>
      </c>
      <c r="V6656" s="59" t="str">
        <f t="shared" si="830"/>
        <v/>
      </c>
      <c r="W6656" s="59" t="str">
        <f t="shared" si="829"/>
        <v/>
      </c>
      <c r="X6656" s="59" t="str">
        <f t="shared" si="835"/>
        <v/>
      </c>
      <c r="AC6656" s="50">
        <f t="shared" si="831"/>
        <v>0</v>
      </c>
      <c r="AD6656" s="43">
        <f t="shared" si="832"/>
        <v>0</v>
      </c>
      <c r="AE6656" s="50">
        <f t="shared" si="836"/>
        <v>0</v>
      </c>
    </row>
    <row r="6657" spans="1:31">
      <c r="A6657" s="59" t="str">
        <f t="shared" si="833"/>
        <v/>
      </c>
      <c r="B6657" s="80" t="str">
        <f t="shared" si="834"/>
        <v/>
      </c>
      <c r="V6657" s="59" t="str">
        <f t="shared" si="830"/>
        <v/>
      </c>
      <c r="W6657" s="59" t="str">
        <f t="shared" si="829"/>
        <v/>
      </c>
      <c r="X6657" s="59" t="str">
        <f t="shared" si="835"/>
        <v/>
      </c>
      <c r="AC6657" s="50">
        <f t="shared" si="831"/>
        <v>0</v>
      </c>
      <c r="AD6657" s="43">
        <f t="shared" si="832"/>
        <v>0</v>
      </c>
      <c r="AE6657" s="50">
        <f t="shared" si="836"/>
        <v>0</v>
      </c>
    </row>
    <row r="6658" spans="1:31">
      <c r="A6658" s="59" t="str">
        <f t="shared" si="833"/>
        <v/>
      </c>
      <c r="B6658" s="80" t="str">
        <f t="shared" si="834"/>
        <v/>
      </c>
      <c r="V6658" s="59" t="str">
        <f t="shared" si="830"/>
        <v/>
      </c>
      <c r="W6658" s="59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59" t="str">
        <f t="shared" si="835"/>
        <v/>
      </c>
      <c r="AC6658" s="50">
        <f t="shared" si="831"/>
        <v>0</v>
      </c>
      <c r="AD6658" s="43">
        <f t="shared" si="832"/>
        <v>0</v>
      </c>
      <c r="AE6658" s="50">
        <f t="shared" si="836"/>
        <v>0</v>
      </c>
    </row>
    <row r="6659" spans="1:31">
      <c r="A6659" s="59" t="str">
        <f t="shared" si="833"/>
        <v/>
      </c>
      <c r="B6659" s="80" t="str">
        <f t="shared" si="834"/>
        <v/>
      </c>
      <c r="V6659" s="59" t="str">
        <f t="shared" ref="V6659:V6722" si="838">W6659&amp;H6659</f>
        <v/>
      </c>
      <c r="W6659" s="59" t="str">
        <f t="shared" si="837"/>
        <v/>
      </c>
      <c r="X6659" s="59" t="str">
        <f t="shared" si="835"/>
        <v/>
      </c>
      <c r="AC6659" s="50">
        <f t="shared" ref="AC6659:AC6722" si="839">IFERROR(VALUE(MID($C6659,1,2)),0)</f>
        <v>0</v>
      </c>
      <c r="AD6659" s="43">
        <f t="shared" ref="AD6659:AD6722" si="840">IFERROR(VALUE(MID($C6659,4,3)),0)</f>
        <v>0</v>
      </c>
      <c r="AE6659" s="50">
        <f t="shared" si="836"/>
        <v>0</v>
      </c>
    </row>
    <row r="6660" spans="1:31">
      <c r="A6660" s="59" t="str">
        <f t="shared" si="833"/>
        <v/>
      </c>
      <c r="B6660" s="80" t="str">
        <f t="shared" si="834"/>
        <v/>
      </c>
      <c r="V6660" s="59" t="str">
        <f t="shared" si="838"/>
        <v/>
      </c>
      <c r="W6660" s="59" t="str">
        <f t="shared" si="837"/>
        <v/>
      </c>
      <c r="X6660" s="59" t="str">
        <f t="shared" si="835"/>
        <v/>
      </c>
      <c r="AC6660" s="50">
        <f t="shared" si="839"/>
        <v>0</v>
      </c>
      <c r="AD6660" s="43">
        <f t="shared" si="840"/>
        <v>0</v>
      </c>
      <c r="AE6660" s="50">
        <f t="shared" si="836"/>
        <v>0</v>
      </c>
    </row>
    <row r="6661" spans="1:31">
      <c r="A6661" s="59" t="str">
        <f t="shared" si="833"/>
        <v/>
      </c>
      <c r="B6661" s="80" t="str">
        <f t="shared" si="834"/>
        <v/>
      </c>
      <c r="V6661" s="59" t="str">
        <f t="shared" si="838"/>
        <v/>
      </c>
      <c r="W6661" s="59" t="str">
        <f t="shared" si="837"/>
        <v/>
      </c>
      <c r="X6661" s="59" t="str">
        <f t="shared" si="835"/>
        <v/>
      </c>
      <c r="AC6661" s="50">
        <f t="shared" si="839"/>
        <v>0</v>
      </c>
      <c r="AD6661" s="43">
        <f t="shared" si="840"/>
        <v>0</v>
      </c>
      <c r="AE6661" s="50">
        <f t="shared" si="836"/>
        <v>0</v>
      </c>
    </row>
    <row r="6662" spans="1:31">
      <c r="A6662" s="59" t="str">
        <f t="shared" si="833"/>
        <v/>
      </c>
      <c r="B6662" s="80" t="str">
        <f t="shared" si="834"/>
        <v/>
      </c>
      <c r="V6662" s="59" t="str">
        <f t="shared" si="838"/>
        <v/>
      </c>
      <c r="W6662" s="59" t="str">
        <f t="shared" si="837"/>
        <v/>
      </c>
      <c r="X6662" s="59" t="str">
        <f t="shared" si="835"/>
        <v/>
      </c>
      <c r="AC6662" s="50">
        <f t="shared" si="839"/>
        <v>0</v>
      </c>
      <c r="AD6662" s="43">
        <f t="shared" si="840"/>
        <v>0</v>
      </c>
      <c r="AE6662" s="50">
        <f t="shared" si="836"/>
        <v>0</v>
      </c>
    </row>
    <row r="6663" spans="1:31">
      <c r="A6663" s="59" t="str">
        <f t="shared" si="833"/>
        <v/>
      </c>
      <c r="B6663" s="80" t="str">
        <f t="shared" si="834"/>
        <v/>
      </c>
      <c r="V6663" s="59" t="str">
        <f t="shared" si="838"/>
        <v/>
      </c>
      <c r="W6663" s="59" t="str">
        <f t="shared" si="837"/>
        <v/>
      </c>
      <c r="X6663" s="59" t="str">
        <f t="shared" si="835"/>
        <v/>
      </c>
      <c r="AC6663" s="50">
        <f t="shared" si="839"/>
        <v>0</v>
      </c>
      <c r="AD6663" s="43">
        <f t="shared" si="840"/>
        <v>0</v>
      </c>
      <c r="AE6663" s="50">
        <f t="shared" si="836"/>
        <v>0</v>
      </c>
    </row>
    <row r="6664" spans="1:31">
      <c r="A6664" s="59" t="str">
        <f t="shared" si="833"/>
        <v/>
      </c>
      <c r="B6664" s="80" t="str">
        <f t="shared" si="834"/>
        <v/>
      </c>
      <c r="V6664" s="59" t="str">
        <f t="shared" si="838"/>
        <v/>
      </c>
      <c r="W6664" s="59" t="str">
        <f t="shared" si="837"/>
        <v/>
      </c>
      <c r="X6664" s="59" t="str">
        <f t="shared" si="835"/>
        <v/>
      </c>
      <c r="AC6664" s="50">
        <f t="shared" si="839"/>
        <v>0</v>
      </c>
      <c r="AD6664" s="43">
        <f t="shared" si="840"/>
        <v>0</v>
      </c>
      <c r="AE6664" s="50">
        <f t="shared" si="836"/>
        <v>0</v>
      </c>
    </row>
    <row r="6665" spans="1:31">
      <c r="A6665" s="59" t="str">
        <f t="shared" si="833"/>
        <v/>
      </c>
      <c r="B6665" s="80" t="str">
        <f t="shared" si="834"/>
        <v/>
      </c>
      <c r="V6665" s="59" t="str">
        <f t="shared" si="838"/>
        <v/>
      </c>
      <c r="W6665" s="59" t="str">
        <f t="shared" si="837"/>
        <v/>
      </c>
      <c r="X6665" s="59" t="str">
        <f t="shared" si="835"/>
        <v/>
      </c>
      <c r="AC6665" s="50">
        <f t="shared" si="839"/>
        <v>0</v>
      </c>
      <c r="AD6665" s="43">
        <f t="shared" si="840"/>
        <v>0</v>
      </c>
      <c r="AE6665" s="50">
        <f t="shared" si="836"/>
        <v>0</v>
      </c>
    </row>
    <row r="6666" spans="1:31">
      <c r="A6666" s="59" t="str">
        <f t="shared" si="833"/>
        <v/>
      </c>
      <c r="B6666" s="80" t="str">
        <f t="shared" si="834"/>
        <v/>
      </c>
      <c r="V6666" s="59" t="str">
        <f t="shared" si="838"/>
        <v/>
      </c>
      <c r="W6666" s="59" t="str">
        <f t="shared" si="837"/>
        <v/>
      </c>
      <c r="X6666" s="59" t="str">
        <f t="shared" si="835"/>
        <v/>
      </c>
      <c r="AC6666" s="50">
        <f t="shared" si="839"/>
        <v>0</v>
      </c>
      <c r="AD6666" s="43">
        <f t="shared" si="840"/>
        <v>0</v>
      </c>
      <c r="AE6666" s="50">
        <f t="shared" si="836"/>
        <v>0</v>
      </c>
    </row>
    <row r="6667" spans="1:31">
      <c r="A6667" s="59" t="str">
        <f t="shared" si="833"/>
        <v/>
      </c>
      <c r="B6667" s="80" t="str">
        <f t="shared" si="834"/>
        <v/>
      </c>
      <c r="V6667" s="59" t="str">
        <f t="shared" si="838"/>
        <v/>
      </c>
      <c r="W6667" s="59" t="str">
        <f t="shared" si="837"/>
        <v/>
      </c>
      <c r="X6667" s="59" t="str">
        <f t="shared" si="835"/>
        <v/>
      </c>
      <c r="AC6667" s="50">
        <f t="shared" si="839"/>
        <v>0</v>
      </c>
      <c r="AD6667" s="43">
        <f t="shared" si="840"/>
        <v>0</v>
      </c>
      <c r="AE6667" s="50">
        <f t="shared" si="836"/>
        <v>0</v>
      </c>
    </row>
    <row r="6668" spans="1:31">
      <c r="A6668" s="59" t="str">
        <f t="shared" si="833"/>
        <v/>
      </c>
      <c r="B6668" s="80" t="str">
        <f t="shared" si="834"/>
        <v/>
      </c>
      <c r="V6668" s="59" t="str">
        <f t="shared" si="838"/>
        <v/>
      </c>
      <c r="W6668" s="59" t="str">
        <f t="shared" si="837"/>
        <v/>
      </c>
      <c r="X6668" s="59" t="str">
        <f t="shared" si="835"/>
        <v/>
      </c>
      <c r="AC6668" s="50">
        <f t="shared" si="839"/>
        <v>0</v>
      </c>
      <c r="AD6668" s="43">
        <f t="shared" si="840"/>
        <v>0</v>
      </c>
      <c r="AE6668" s="50">
        <f t="shared" si="836"/>
        <v>0</v>
      </c>
    </row>
    <row r="6669" spans="1:31">
      <c r="A6669" s="59" t="str">
        <f t="shared" si="833"/>
        <v/>
      </c>
      <c r="B6669" s="80" t="str">
        <f t="shared" si="834"/>
        <v/>
      </c>
      <c r="V6669" s="59" t="str">
        <f t="shared" si="838"/>
        <v/>
      </c>
      <c r="W6669" s="59" t="str">
        <f t="shared" si="837"/>
        <v/>
      </c>
      <c r="X6669" s="59" t="str">
        <f t="shared" si="835"/>
        <v/>
      </c>
      <c r="AC6669" s="50">
        <f t="shared" si="839"/>
        <v>0</v>
      </c>
      <c r="AD6669" s="43">
        <f t="shared" si="840"/>
        <v>0</v>
      </c>
      <c r="AE6669" s="50">
        <f t="shared" si="836"/>
        <v>0</v>
      </c>
    </row>
    <row r="6670" spans="1:31">
      <c r="A6670" s="59" t="str">
        <f t="shared" si="833"/>
        <v/>
      </c>
      <c r="B6670" s="80" t="str">
        <f t="shared" si="834"/>
        <v/>
      </c>
      <c r="V6670" s="59" t="str">
        <f t="shared" si="838"/>
        <v/>
      </c>
      <c r="W6670" s="59" t="str">
        <f t="shared" si="837"/>
        <v/>
      </c>
      <c r="X6670" s="59" t="str">
        <f t="shared" si="835"/>
        <v/>
      </c>
      <c r="AC6670" s="50">
        <f t="shared" si="839"/>
        <v>0</v>
      </c>
      <c r="AD6670" s="43">
        <f t="shared" si="840"/>
        <v>0</v>
      </c>
      <c r="AE6670" s="50">
        <f t="shared" si="836"/>
        <v>0</v>
      </c>
    </row>
    <row r="6671" spans="1:31">
      <c r="A6671" s="59" t="str">
        <f t="shared" si="833"/>
        <v/>
      </c>
      <c r="B6671" s="80" t="str">
        <f t="shared" si="834"/>
        <v/>
      </c>
      <c r="V6671" s="59" t="str">
        <f t="shared" si="838"/>
        <v/>
      </c>
      <c r="W6671" s="59" t="str">
        <f t="shared" si="837"/>
        <v/>
      </c>
      <c r="X6671" s="59" t="str">
        <f t="shared" si="835"/>
        <v/>
      </c>
      <c r="AC6671" s="50">
        <f t="shared" si="839"/>
        <v>0</v>
      </c>
      <c r="AD6671" s="43">
        <f t="shared" si="840"/>
        <v>0</v>
      </c>
      <c r="AE6671" s="50">
        <f t="shared" si="836"/>
        <v>0</v>
      </c>
    </row>
    <row r="6672" spans="1:31">
      <c r="A6672" s="59" t="str">
        <f t="shared" si="833"/>
        <v/>
      </c>
      <c r="B6672" s="80" t="str">
        <f t="shared" si="834"/>
        <v/>
      </c>
      <c r="V6672" s="59" t="str">
        <f t="shared" si="838"/>
        <v/>
      </c>
      <c r="W6672" s="59" t="str">
        <f t="shared" si="837"/>
        <v/>
      </c>
      <c r="X6672" s="59" t="str">
        <f t="shared" si="835"/>
        <v/>
      </c>
      <c r="AC6672" s="50">
        <f t="shared" si="839"/>
        <v>0</v>
      </c>
      <c r="AD6672" s="43">
        <f t="shared" si="840"/>
        <v>0</v>
      </c>
      <c r="AE6672" s="50">
        <f t="shared" si="836"/>
        <v>0</v>
      </c>
    </row>
    <row r="6673" spans="1:31">
      <c r="A6673" s="59" t="str">
        <f t="shared" si="833"/>
        <v/>
      </c>
      <c r="B6673" s="80" t="str">
        <f t="shared" si="834"/>
        <v/>
      </c>
      <c r="V6673" s="59" t="str">
        <f t="shared" si="838"/>
        <v/>
      </c>
      <c r="W6673" s="59" t="str">
        <f t="shared" si="837"/>
        <v/>
      </c>
      <c r="X6673" s="59" t="str">
        <f t="shared" si="835"/>
        <v/>
      </c>
      <c r="AC6673" s="50">
        <f t="shared" si="839"/>
        <v>0</v>
      </c>
      <c r="AD6673" s="43">
        <f t="shared" si="840"/>
        <v>0</v>
      </c>
      <c r="AE6673" s="50">
        <f t="shared" si="836"/>
        <v>0</v>
      </c>
    </row>
    <row r="6674" spans="1:31">
      <c r="A6674" s="59" t="str">
        <f t="shared" si="833"/>
        <v/>
      </c>
      <c r="B6674" s="80" t="str">
        <f t="shared" si="834"/>
        <v/>
      </c>
      <c r="V6674" s="59" t="str">
        <f t="shared" si="838"/>
        <v/>
      </c>
      <c r="W6674" s="59" t="str">
        <f t="shared" si="837"/>
        <v/>
      </c>
      <c r="X6674" s="59" t="str">
        <f t="shared" si="835"/>
        <v/>
      </c>
      <c r="AC6674" s="50">
        <f t="shared" si="839"/>
        <v>0</v>
      </c>
      <c r="AD6674" s="43">
        <f t="shared" si="840"/>
        <v>0</v>
      </c>
      <c r="AE6674" s="50">
        <f t="shared" si="836"/>
        <v>0</v>
      </c>
    </row>
    <row r="6675" spans="1:31">
      <c r="A6675" s="59" t="str">
        <f t="shared" si="833"/>
        <v/>
      </c>
      <c r="B6675" s="80" t="str">
        <f t="shared" si="834"/>
        <v/>
      </c>
      <c r="V6675" s="59" t="str">
        <f t="shared" si="838"/>
        <v/>
      </c>
      <c r="W6675" s="59" t="str">
        <f t="shared" si="837"/>
        <v/>
      </c>
      <c r="X6675" s="59" t="str">
        <f t="shared" si="835"/>
        <v/>
      </c>
      <c r="AC6675" s="50">
        <f t="shared" si="839"/>
        <v>0</v>
      </c>
      <c r="AD6675" s="43">
        <f t="shared" si="840"/>
        <v>0</v>
      </c>
      <c r="AE6675" s="50">
        <f t="shared" si="836"/>
        <v>0</v>
      </c>
    </row>
    <row r="6676" spans="1:31">
      <c r="A6676" s="59" t="str">
        <f t="shared" si="833"/>
        <v/>
      </c>
      <c r="B6676" s="80" t="str">
        <f t="shared" si="834"/>
        <v/>
      </c>
      <c r="V6676" s="59" t="str">
        <f t="shared" si="838"/>
        <v/>
      </c>
      <c r="W6676" s="59" t="str">
        <f t="shared" si="837"/>
        <v/>
      </c>
      <c r="X6676" s="59" t="str">
        <f t="shared" si="835"/>
        <v/>
      </c>
      <c r="AC6676" s="50">
        <f t="shared" si="839"/>
        <v>0</v>
      </c>
      <c r="AD6676" s="43">
        <f t="shared" si="840"/>
        <v>0</v>
      </c>
      <c r="AE6676" s="50">
        <f t="shared" si="836"/>
        <v>0</v>
      </c>
    </row>
    <row r="6677" spans="1:31">
      <c r="A6677" s="59" t="str">
        <f t="shared" si="833"/>
        <v/>
      </c>
      <c r="B6677" s="80" t="str">
        <f t="shared" si="834"/>
        <v/>
      </c>
      <c r="V6677" s="59" t="str">
        <f t="shared" si="838"/>
        <v/>
      </c>
      <c r="W6677" s="59" t="str">
        <f t="shared" si="837"/>
        <v/>
      </c>
      <c r="X6677" s="59" t="str">
        <f t="shared" si="835"/>
        <v/>
      </c>
      <c r="AC6677" s="50">
        <f t="shared" si="839"/>
        <v>0</v>
      </c>
      <c r="AD6677" s="43">
        <f t="shared" si="840"/>
        <v>0</v>
      </c>
      <c r="AE6677" s="50">
        <f t="shared" si="836"/>
        <v>0</v>
      </c>
    </row>
    <row r="6678" spans="1:31">
      <c r="A6678" s="59" t="str">
        <f t="shared" si="833"/>
        <v/>
      </c>
      <c r="B6678" s="80" t="str">
        <f t="shared" si="834"/>
        <v/>
      </c>
      <c r="V6678" s="59" t="str">
        <f t="shared" si="838"/>
        <v/>
      </c>
      <c r="W6678" s="59" t="str">
        <f t="shared" si="837"/>
        <v/>
      </c>
      <c r="X6678" s="59" t="str">
        <f t="shared" si="835"/>
        <v/>
      </c>
      <c r="AC6678" s="50">
        <f t="shared" si="839"/>
        <v>0</v>
      </c>
      <c r="AD6678" s="43">
        <f t="shared" si="840"/>
        <v>0</v>
      </c>
      <c r="AE6678" s="50">
        <f t="shared" si="836"/>
        <v>0</v>
      </c>
    </row>
    <row r="6679" spans="1:31">
      <c r="A6679" s="59" t="str">
        <f t="shared" si="833"/>
        <v/>
      </c>
      <c r="B6679" s="80" t="str">
        <f t="shared" si="834"/>
        <v/>
      </c>
      <c r="V6679" s="59" t="str">
        <f t="shared" si="838"/>
        <v/>
      </c>
      <c r="W6679" s="59" t="str">
        <f t="shared" si="837"/>
        <v/>
      </c>
      <c r="X6679" s="59" t="str">
        <f t="shared" si="835"/>
        <v/>
      </c>
      <c r="AC6679" s="50">
        <f t="shared" si="839"/>
        <v>0</v>
      </c>
      <c r="AD6679" s="43">
        <f t="shared" si="840"/>
        <v>0</v>
      </c>
      <c r="AE6679" s="50">
        <f t="shared" si="836"/>
        <v>0</v>
      </c>
    </row>
    <row r="6680" spans="1:31">
      <c r="A6680" s="59" t="str">
        <f t="shared" si="833"/>
        <v/>
      </c>
      <c r="B6680" s="80" t="str">
        <f t="shared" si="834"/>
        <v/>
      </c>
      <c r="V6680" s="59" t="str">
        <f t="shared" si="838"/>
        <v/>
      </c>
      <c r="W6680" s="59" t="str">
        <f t="shared" si="837"/>
        <v/>
      </c>
      <c r="X6680" s="59" t="str">
        <f t="shared" si="835"/>
        <v/>
      </c>
      <c r="AC6680" s="50">
        <f t="shared" si="839"/>
        <v>0</v>
      </c>
      <c r="AD6680" s="43">
        <f t="shared" si="840"/>
        <v>0</v>
      </c>
      <c r="AE6680" s="50">
        <f t="shared" si="836"/>
        <v>0</v>
      </c>
    </row>
    <row r="6681" spans="1:31">
      <c r="A6681" s="59" t="str">
        <f t="shared" si="833"/>
        <v/>
      </c>
      <c r="B6681" s="80" t="str">
        <f t="shared" si="834"/>
        <v/>
      </c>
      <c r="V6681" s="59" t="str">
        <f t="shared" si="838"/>
        <v/>
      </c>
      <c r="W6681" s="59" t="str">
        <f t="shared" si="837"/>
        <v/>
      </c>
      <c r="X6681" s="59" t="str">
        <f t="shared" si="835"/>
        <v/>
      </c>
      <c r="AC6681" s="50">
        <f t="shared" si="839"/>
        <v>0</v>
      </c>
      <c r="AD6681" s="43">
        <f t="shared" si="840"/>
        <v>0</v>
      </c>
      <c r="AE6681" s="50">
        <f t="shared" si="836"/>
        <v>0</v>
      </c>
    </row>
    <row r="6682" spans="1:31">
      <c r="A6682" s="59" t="str">
        <f t="shared" si="833"/>
        <v/>
      </c>
      <c r="B6682" s="80" t="str">
        <f t="shared" si="834"/>
        <v/>
      </c>
      <c r="V6682" s="59" t="str">
        <f t="shared" si="838"/>
        <v/>
      </c>
      <c r="W6682" s="59" t="str">
        <f t="shared" si="837"/>
        <v/>
      </c>
      <c r="X6682" s="59" t="str">
        <f t="shared" si="835"/>
        <v/>
      </c>
      <c r="AC6682" s="50">
        <f t="shared" si="839"/>
        <v>0</v>
      </c>
      <c r="AD6682" s="43">
        <f t="shared" si="840"/>
        <v>0</v>
      </c>
      <c r="AE6682" s="50">
        <f t="shared" si="836"/>
        <v>0</v>
      </c>
    </row>
    <row r="6683" spans="1:31">
      <c r="A6683" s="59" t="str">
        <f t="shared" si="833"/>
        <v/>
      </c>
      <c r="B6683" s="80" t="str">
        <f t="shared" si="834"/>
        <v/>
      </c>
      <c r="V6683" s="59" t="str">
        <f t="shared" si="838"/>
        <v/>
      </c>
      <c r="W6683" s="59" t="str">
        <f t="shared" si="837"/>
        <v/>
      </c>
      <c r="X6683" s="59" t="str">
        <f t="shared" si="835"/>
        <v/>
      </c>
      <c r="AC6683" s="50">
        <f t="shared" si="839"/>
        <v>0</v>
      </c>
      <c r="AD6683" s="43">
        <f t="shared" si="840"/>
        <v>0</v>
      </c>
      <c r="AE6683" s="50">
        <f t="shared" si="836"/>
        <v>0</v>
      </c>
    </row>
    <row r="6684" spans="1:31">
      <c r="A6684" s="59" t="str">
        <f t="shared" si="833"/>
        <v/>
      </c>
      <c r="B6684" s="80" t="str">
        <f t="shared" si="834"/>
        <v/>
      </c>
      <c r="V6684" s="59" t="str">
        <f t="shared" si="838"/>
        <v/>
      </c>
      <c r="W6684" s="59" t="str">
        <f t="shared" si="837"/>
        <v/>
      </c>
      <c r="X6684" s="59" t="str">
        <f t="shared" si="835"/>
        <v/>
      </c>
      <c r="AC6684" s="50">
        <f t="shared" si="839"/>
        <v>0</v>
      </c>
      <c r="AD6684" s="43">
        <f t="shared" si="840"/>
        <v>0</v>
      </c>
      <c r="AE6684" s="50">
        <f t="shared" si="836"/>
        <v>0</v>
      </c>
    </row>
    <row r="6685" spans="1:31">
      <c r="A6685" s="59" t="str">
        <f t="shared" si="833"/>
        <v/>
      </c>
      <c r="B6685" s="80" t="str">
        <f t="shared" si="834"/>
        <v/>
      </c>
      <c r="V6685" s="59" t="str">
        <f t="shared" si="838"/>
        <v/>
      </c>
      <c r="W6685" s="59" t="str">
        <f t="shared" si="837"/>
        <v/>
      </c>
      <c r="X6685" s="59" t="str">
        <f t="shared" si="835"/>
        <v/>
      </c>
      <c r="AC6685" s="50">
        <f t="shared" si="839"/>
        <v>0</v>
      </c>
      <c r="AD6685" s="43">
        <f t="shared" si="840"/>
        <v>0</v>
      </c>
      <c r="AE6685" s="50">
        <f t="shared" si="836"/>
        <v>0</v>
      </c>
    </row>
    <row r="6686" spans="1:31">
      <c r="A6686" s="59" t="str">
        <f t="shared" si="833"/>
        <v/>
      </c>
      <c r="B6686" s="80" t="str">
        <f t="shared" si="834"/>
        <v/>
      </c>
      <c r="V6686" s="59" t="str">
        <f t="shared" si="838"/>
        <v/>
      </c>
      <c r="W6686" s="59" t="str">
        <f t="shared" si="837"/>
        <v/>
      </c>
      <c r="X6686" s="59" t="str">
        <f t="shared" si="835"/>
        <v/>
      </c>
      <c r="AC6686" s="50">
        <f t="shared" si="839"/>
        <v>0</v>
      </c>
      <c r="AD6686" s="43">
        <f t="shared" si="840"/>
        <v>0</v>
      </c>
      <c r="AE6686" s="50">
        <f t="shared" si="836"/>
        <v>0</v>
      </c>
    </row>
    <row r="6687" spans="1:31">
      <c r="A6687" s="59" t="str">
        <f t="shared" si="833"/>
        <v/>
      </c>
      <c r="B6687" s="80" t="str">
        <f t="shared" si="834"/>
        <v/>
      </c>
      <c r="V6687" s="59" t="str">
        <f t="shared" si="838"/>
        <v/>
      </c>
      <c r="W6687" s="59" t="str">
        <f t="shared" si="837"/>
        <v/>
      </c>
      <c r="X6687" s="59" t="str">
        <f t="shared" si="835"/>
        <v/>
      </c>
      <c r="AC6687" s="50">
        <f t="shared" si="839"/>
        <v>0</v>
      </c>
      <c r="AD6687" s="43">
        <f t="shared" si="840"/>
        <v>0</v>
      </c>
      <c r="AE6687" s="50">
        <f t="shared" si="836"/>
        <v>0</v>
      </c>
    </row>
    <row r="6688" spans="1:31">
      <c r="A6688" s="59" t="str">
        <f t="shared" si="833"/>
        <v/>
      </c>
      <c r="B6688" s="80" t="str">
        <f t="shared" si="834"/>
        <v/>
      </c>
      <c r="V6688" s="59" t="str">
        <f t="shared" si="838"/>
        <v/>
      </c>
      <c r="W6688" s="59" t="str">
        <f t="shared" si="837"/>
        <v/>
      </c>
      <c r="X6688" s="59" t="str">
        <f t="shared" si="835"/>
        <v/>
      </c>
      <c r="AC6688" s="50">
        <f t="shared" si="839"/>
        <v>0</v>
      </c>
      <c r="AD6688" s="43">
        <f t="shared" si="840"/>
        <v>0</v>
      </c>
      <c r="AE6688" s="50">
        <f t="shared" si="836"/>
        <v>0</v>
      </c>
    </row>
    <row r="6689" spans="1:31">
      <c r="A6689" s="59" t="str">
        <f t="shared" si="833"/>
        <v/>
      </c>
      <c r="B6689" s="80" t="str">
        <f t="shared" si="834"/>
        <v/>
      </c>
      <c r="V6689" s="59" t="str">
        <f t="shared" si="838"/>
        <v/>
      </c>
      <c r="W6689" s="59" t="str">
        <f t="shared" si="837"/>
        <v/>
      </c>
      <c r="X6689" s="59" t="str">
        <f t="shared" si="835"/>
        <v/>
      </c>
      <c r="AC6689" s="50">
        <f t="shared" si="839"/>
        <v>0</v>
      </c>
      <c r="AD6689" s="43">
        <f t="shared" si="840"/>
        <v>0</v>
      </c>
      <c r="AE6689" s="50">
        <f t="shared" si="836"/>
        <v>0</v>
      </c>
    </row>
    <row r="6690" spans="1:31">
      <c r="A6690" s="59" t="str">
        <f t="shared" si="833"/>
        <v/>
      </c>
      <c r="B6690" s="80" t="str">
        <f t="shared" si="834"/>
        <v/>
      </c>
      <c r="V6690" s="59" t="str">
        <f t="shared" si="838"/>
        <v/>
      </c>
      <c r="W6690" s="59" t="str">
        <f t="shared" si="837"/>
        <v/>
      </c>
      <c r="X6690" s="59" t="str">
        <f t="shared" si="835"/>
        <v/>
      </c>
      <c r="AC6690" s="50">
        <f t="shared" si="839"/>
        <v>0</v>
      </c>
      <c r="AD6690" s="43">
        <f t="shared" si="840"/>
        <v>0</v>
      </c>
      <c r="AE6690" s="50">
        <f t="shared" si="836"/>
        <v>0</v>
      </c>
    </row>
    <row r="6691" spans="1:31">
      <c r="A6691" s="59" t="str">
        <f t="shared" si="833"/>
        <v/>
      </c>
      <c r="B6691" s="80" t="str">
        <f t="shared" si="834"/>
        <v/>
      </c>
      <c r="V6691" s="59" t="str">
        <f t="shared" si="838"/>
        <v/>
      </c>
      <c r="W6691" s="59" t="str">
        <f t="shared" si="837"/>
        <v/>
      </c>
      <c r="X6691" s="59" t="str">
        <f t="shared" si="835"/>
        <v/>
      </c>
      <c r="AC6691" s="50">
        <f t="shared" si="839"/>
        <v>0</v>
      </c>
      <c r="AD6691" s="43">
        <f t="shared" si="840"/>
        <v>0</v>
      </c>
      <c r="AE6691" s="50">
        <f t="shared" si="836"/>
        <v>0</v>
      </c>
    </row>
    <row r="6692" spans="1:31">
      <c r="A6692" s="59" t="str">
        <f t="shared" si="833"/>
        <v/>
      </c>
      <c r="B6692" s="80" t="str">
        <f t="shared" si="834"/>
        <v/>
      </c>
      <c r="V6692" s="59" t="str">
        <f t="shared" si="838"/>
        <v/>
      </c>
      <c r="W6692" s="59" t="str">
        <f t="shared" si="837"/>
        <v/>
      </c>
      <c r="X6692" s="59" t="str">
        <f t="shared" si="835"/>
        <v/>
      </c>
      <c r="AC6692" s="50">
        <f t="shared" si="839"/>
        <v>0</v>
      </c>
      <c r="AD6692" s="43">
        <f t="shared" si="840"/>
        <v>0</v>
      </c>
      <c r="AE6692" s="50">
        <f t="shared" si="836"/>
        <v>0</v>
      </c>
    </row>
    <row r="6693" spans="1:31">
      <c r="A6693" s="59" t="str">
        <f t="shared" si="833"/>
        <v/>
      </c>
      <c r="B6693" s="80" t="str">
        <f t="shared" si="834"/>
        <v/>
      </c>
      <c r="V6693" s="59" t="str">
        <f t="shared" si="838"/>
        <v/>
      </c>
      <c r="W6693" s="59" t="str">
        <f t="shared" si="837"/>
        <v/>
      </c>
      <c r="X6693" s="59" t="str">
        <f t="shared" si="835"/>
        <v/>
      </c>
      <c r="AC6693" s="50">
        <f t="shared" si="839"/>
        <v>0</v>
      </c>
      <c r="AD6693" s="43">
        <f t="shared" si="840"/>
        <v>0</v>
      </c>
      <c r="AE6693" s="50">
        <f t="shared" si="836"/>
        <v>0</v>
      </c>
    </row>
    <row r="6694" spans="1:31">
      <c r="A6694" s="59" t="str">
        <f t="shared" si="833"/>
        <v/>
      </c>
      <c r="B6694" s="80" t="str">
        <f t="shared" si="834"/>
        <v/>
      </c>
      <c r="V6694" s="59" t="str">
        <f t="shared" si="838"/>
        <v/>
      </c>
      <c r="W6694" s="59" t="str">
        <f t="shared" si="837"/>
        <v/>
      </c>
      <c r="X6694" s="59" t="str">
        <f t="shared" si="835"/>
        <v/>
      </c>
      <c r="AC6694" s="50">
        <f t="shared" si="839"/>
        <v>0</v>
      </c>
      <c r="AD6694" s="43">
        <f t="shared" si="840"/>
        <v>0</v>
      </c>
      <c r="AE6694" s="50">
        <f t="shared" si="836"/>
        <v>0</v>
      </c>
    </row>
    <row r="6695" spans="1:31">
      <c r="A6695" s="59" t="str">
        <f t="shared" si="833"/>
        <v/>
      </c>
      <c r="B6695" s="80" t="str">
        <f t="shared" si="834"/>
        <v/>
      </c>
      <c r="V6695" s="59" t="str">
        <f t="shared" si="838"/>
        <v/>
      </c>
      <c r="W6695" s="59" t="str">
        <f t="shared" si="837"/>
        <v/>
      </c>
      <c r="X6695" s="59" t="str">
        <f t="shared" si="835"/>
        <v/>
      </c>
      <c r="AC6695" s="50">
        <f t="shared" si="839"/>
        <v>0</v>
      </c>
      <c r="AD6695" s="43">
        <f t="shared" si="840"/>
        <v>0</v>
      </c>
      <c r="AE6695" s="50">
        <f t="shared" si="836"/>
        <v>0</v>
      </c>
    </row>
    <row r="6696" spans="1:31">
      <c r="A6696" s="59" t="str">
        <f t="shared" si="833"/>
        <v/>
      </c>
      <c r="B6696" s="80" t="str">
        <f t="shared" si="834"/>
        <v/>
      </c>
      <c r="V6696" s="59" t="str">
        <f t="shared" si="838"/>
        <v/>
      </c>
      <c r="W6696" s="59" t="str">
        <f t="shared" si="837"/>
        <v/>
      </c>
      <c r="X6696" s="59" t="str">
        <f t="shared" si="835"/>
        <v/>
      </c>
      <c r="AC6696" s="50">
        <f t="shared" si="839"/>
        <v>0</v>
      </c>
      <c r="AD6696" s="43">
        <f t="shared" si="840"/>
        <v>0</v>
      </c>
      <c r="AE6696" s="50">
        <f t="shared" si="836"/>
        <v>0</v>
      </c>
    </row>
    <row r="6697" spans="1:31">
      <c r="A6697" s="59" t="str">
        <f t="shared" si="833"/>
        <v/>
      </c>
      <c r="B6697" s="80" t="str">
        <f t="shared" si="834"/>
        <v/>
      </c>
      <c r="V6697" s="59" t="str">
        <f t="shared" si="838"/>
        <v/>
      </c>
      <c r="W6697" s="59" t="str">
        <f t="shared" si="837"/>
        <v/>
      </c>
      <c r="X6697" s="59" t="str">
        <f t="shared" si="835"/>
        <v/>
      </c>
      <c r="AC6697" s="50">
        <f t="shared" si="839"/>
        <v>0</v>
      </c>
      <c r="AD6697" s="43">
        <f t="shared" si="840"/>
        <v>0</v>
      </c>
      <c r="AE6697" s="50">
        <f t="shared" si="836"/>
        <v>0</v>
      </c>
    </row>
    <row r="6698" spans="1:31">
      <c r="A6698" s="59" t="str">
        <f t="shared" si="833"/>
        <v/>
      </c>
      <c r="B6698" s="80" t="str">
        <f t="shared" si="834"/>
        <v/>
      </c>
      <c r="V6698" s="59" t="str">
        <f t="shared" si="838"/>
        <v/>
      </c>
      <c r="W6698" s="59" t="str">
        <f t="shared" si="837"/>
        <v/>
      </c>
      <c r="X6698" s="59" t="str">
        <f t="shared" si="835"/>
        <v/>
      </c>
      <c r="AC6698" s="50">
        <f t="shared" si="839"/>
        <v>0</v>
      </c>
      <c r="AD6698" s="43">
        <f t="shared" si="840"/>
        <v>0</v>
      </c>
      <c r="AE6698" s="50">
        <f t="shared" si="836"/>
        <v>0</v>
      </c>
    </row>
    <row r="6699" spans="1:31">
      <c r="A6699" s="59" t="str">
        <f t="shared" si="833"/>
        <v/>
      </c>
      <c r="B6699" s="80" t="str">
        <f t="shared" si="834"/>
        <v/>
      </c>
      <c r="V6699" s="59" t="str">
        <f t="shared" si="838"/>
        <v/>
      </c>
      <c r="W6699" s="59" t="str">
        <f t="shared" si="837"/>
        <v/>
      </c>
      <c r="X6699" s="59" t="str">
        <f t="shared" si="835"/>
        <v/>
      </c>
      <c r="AC6699" s="50">
        <f t="shared" si="839"/>
        <v>0</v>
      </c>
      <c r="AD6699" s="43">
        <f t="shared" si="840"/>
        <v>0</v>
      </c>
      <c r="AE6699" s="50">
        <f t="shared" si="836"/>
        <v>0</v>
      </c>
    </row>
    <row r="6700" spans="1:31">
      <c r="A6700" s="59" t="str">
        <f t="shared" si="833"/>
        <v/>
      </c>
      <c r="B6700" s="80" t="str">
        <f t="shared" si="834"/>
        <v/>
      </c>
      <c r="V6700" s="59" t="str">
        <f t="shared" si="838"/>
        <v/>
      </c>
      <c r="W6700" s="59" t="str">
        <f t="shared" si="837"/>
        <v/>
      </c>
      <c r="X6700" s="59" t="str">
        <f t="shared" si="835"/>
        <v/>
      </c>
      <c r="AC6700" s="50">
        <f t="shared" si="839"/>
        <v>0</v>
      </c>
      <c r="AD6700" s="43">
        <f t="shared" si="840"/>
        <v>0</v>
      </c>
      <c r="AE6700" s="50">
        <f t="shared" si="836"/>
        <v>0</v>
      </c>
    </row>
    <row r="6701" spans="1:31">
      <c r="A6701" s="59" t="str">
        <f t="shared" si="833"/>
        <v/>
      </c>
      <c r="B6701" s="80" t="str">
        <f t="shared" si="834"/>
        <v/>
      </c>
      <c r="V6701" s="59" t="str">
        <f t="shared" si="838"/>
        <v/>
      </c>
      <c r="W6701" s="59" t="str">
        <f t="shared" si="837"/>
        <v/>
      </c>
      <c r="X6701" s="59" t="str">
        <f t="shared" si="835"/>
        <v/>
      </c>
      <c r="AC6701" s="50">
        <f t="shared" si="839"/>
        <v>0</v>
      </c>
      <c r="AD6701" s="43">
        <f t="shared" si="840"/>
        <v>0</v>
      </c>
      <c r="AE6701" s="50">
        <f t="shared" si="836"/>
        <v>0</v>
      </c>
    </row>
    <row r="6702" spans="1:31">
      <c r="A6702" s="59" t="str">
        <f t="shared" si="833"/>
        <v/>
      </c>
      <c r="B6702" s="80" t="str">
        <f t="shared" si="834"/>
        <v/>
      </c>
      <c r="V6702" s="59" t="str">
        <f t="shared" si="838"/>
        <v/>
      </c>
      <c r="W6702" s="59" t="str">
        <f t="shared" si="837"/>
        <v/>
      </c>
      <c r="X6702" s="59" t="str">
        <f t="shared" si="835"/>
        <v/>
      </c>
      <c r="AC6702" s="50">
        <f t="shared" si="839"/>
        <v>0</v>
      </c>
      <c r="AD6702" s="43">
        <f t="shared" si="840"/>
        <v>0</v>
      </c>
      <c r="AE6702" s="50">
        <f t="shared" si="836"/>
        <v>0</v>
      </c>
    </row>
    <row r="6703" spans="1:31">
      <c r="A6703" s="59" t="str">
        <f t="shared" si="833"/>
        <v/>
      </c>
      <c r="B6703" s="80" t="str">
        <f t="shared" si="834"/>
        <v/>
      </c>
      <c r="V6703" s="59" t="str">
        <f t="shared" si="838"/>
        <v/>
      </c>
      <c r="W6703" s="59" t="str">
        <f t="shared" si="837"/>
        <v/>
      </c>
      <c r="X6703" s="59" t="str">
        <f t="shared" si="835"/>
        <v/>
      </c>
      <c r="AC6703" s="50">
        <f t="shared" si="839"/>
        <v>0</v>
      </c>
      <c r="AD6703" s="43">
        <f t="shared" si="840"/>
        <v>0</v>
      </c>
      <c r="AE6703" s="50">
        <f t="shared" si="836"/>
        <v>0</v>
      </c>
    </row>
    <row r="6704" spans="1:31">
      <c r="A6704" s="59" t="str">
        <f t="shared" si="833"/>
        <v/>
      </c>
      <c r="B6704" s="80" t="str">
        <f t="shared" si="834"/>
        <v/>
      </c>
      <c r="V6704" s="59" t="str">
        <f t="shared" si="838"/>
        <v/>
      </c>
      <c r="W6704" s="59" t="str">
        <f t="shared" si="837"/>
        <v/>
      </c>
      <c r="X6704" s="59" t="str">
        <f t="shared" si="835"/>
        <v/>
      </c>
      <c r="AC6704" s="50">
        <f t="shared" si="839"/>
        <v>0</v>
      </c>
      <c r="AD6704" s="43">
        <f t="shared" si="840"/>
        <v>0</v>
      </c>
      <c r="AE6704" s="50">
        <f t="shared" si="836"/>
        <v>0</v>
      </c>
    </row>
    <row r="6705" spans="1:31">
      <c r="A6705" s="59" t="str">
        <f t="shared" ref="A6705:A6768" si="841">IF(G6705&amp;Q6705&lt;&gt;"",W6705&amp;Q6705,"")</f>
        <v/>
      </c>
      <c r="B6705" s="80" t="str">
        <f t="shared" ref="B6705:B6768" si="842">IF(C6705&lt;&gt;"",LEFT(C6705,9),"")</f>
        <v/>
      </c>
      <c r="V6705" s="59" t="str">
        <f t="shared" si="838"/>
        <v/>
      </c>
      <c r="W6705" s="59" t="str">
        <f t="shared" si="837"/>
        <v/>
      </c>
      <c r="X6705" s="59" t="str">
        <f t="shared" ref="X6705:X6768" si="843">IF(A6705&lt;&gt;"",IFERROR(IF(FIND(" ",G6705)&gt;=1,MID(G6705,FIND(" ",G6705)+1,LEN(G6705)),""),""),"")</f>
        <v/>
      </c>
      <c r="AC6705" s="50">
        <f t="shared" si="839"/>
        <v>0</v>
      </c>
      <c r="AD6705" s="43">
        <f t="shared" si="840"/>
        <v>0</v>
      </c>
      <c r="AE6705" s="50">
        <f t="shared" ref="AE6705:AE6768" si="844">VALUE(RIGHT("00"&amp;AC6705,2)&amp;RIGHT("000"&amp;AD6705,3))</f>
        <v>0</v>
      </c>
    </row>
    <row r="6706" spans="1:31">
      <c r="A6706" s="59" t="str">
        <f t="shared" si="841"/>
        <v/>
      </c>
      <c r="B6706" s="80" t="str">
        <f t="shared" si="842"/>
        <v/>
      </c>
      <c r="V6706" s="59" t="str">
        <f t="shared" si="838"/>
        <v/>
      </c>
      <c r="W6706" s="59" t="str">
        <f t="shared" si="837"/>
        <v/>
      </c>
      <c r="X6706" s="59" t="str">
        <f t="shared" si="843"/>
        <v/>
      </c>
      <c r="AC6706" s="50">
        <f t="shared" si="839"/>
        <v>0</v>
      </c>
      <c r="AD6706" s="43">
        <f t="shared" si="840"/>
        <v>0</v>
      </c>
      <c r="AE6706" s="50">
        <f t="shared" si="844"/>
        <v>0</v>
      </c>
    </row>
    <row r="6707" spans="1:31">
      <c r="A6707" s="59" t="str">
        <f t="shared" si="841"/>
        <v/>
      </c>
      <c r="B6707" s="80" t="str">
        <f t="shared" si="842"/>
        <v/>
      </c>
      <c r="V6707" s="59" t="str">
        <f t="shared" si="838"/>
        <v/>
      </c>
      <c r="W6707" s="59" t="str">
        <f t="shared" si="837"/>
        <v/>
      </c>
      <c r="X6707" s="59" t="str">
        <f t="shared" si="843"/>
        <v/>
      </c>
      <c r="AC6707" s="50">
        <f t="shared" si="839"/>
        <v>0</v>
      </c>
      <c r="AD6707" s="43">
        <f t="shared" si="840"/>
        <v>0</v>
      </c>
      <c r="AE6707" s="50">
        <f t="shared" si="844"/>
        <v>0</v>
      </c>
    </row>
    <row r="6708" spans="1:31">
      <c r="A6708" s="59" t="str">
        <f t="shared" si="841"/>
        <v/>
      </c>
      <c r="B6708" s="80" t="str">
        <f t="shared" si="842"/>
        <v/>
      </c>
      <c r="V6708" s="59" t="str">
        <f t="shared" si="838"/>
        <v/>
      </c>
      <c r="W6708" s="59" t="str">
        <f t="shared" si="837"/>
        <v/>
      </c>
      <c r="X6708" s="59" t="str">
        <f t="shared" si="843"/>
        <v/>
      </c>
      <c r="AC6708" s="50">
        <f t="shared" si="839"/>
        <v>0</v>
      </c>
      <c r="AD6708" s="43">
        <f t="shared" si="840"/>
        <v>0</v>
      </c>
      <c r="AE6708" s="50">
        <f t="shared" si="844"/>
        <v>0</v>
      </c>
    </row>
    <row r="6709" spans="1:31">
      <c r="A6709" s="59" t="str">
        <f t="shared" si="841"/>
        <v/>
      </c>
      <c r="B6709" s="80" t="str">
        <f t="shared" si="842"/>
        <v/>
      </c>
      <c r="V6709" s="59" t="str">
        <f t="shared" si="838"/>
        <v/>
      </c>
      <c r="W6709" s="59" t="str">
        <f t="shared" si="837"/>
        <v/>
      </c>
      <c r="X6709" s="59" t="str">
        <f t="shared" si="843"/>
        <v/>
      </c>
      <c r="AC6709" s="50">
        <f t="shared" si="839"/>
        <v>0</v>
      </c>
      <c r="AD6709" s="43">
        <f t="shared" si="840"/>
        <v>0</v>
      </c>
      <c r="AE6709" s="50">
        <f t="shared" si="844"/>
        <v>0</v>
      </c>
    </row>
    <row r="6710" spans="1:31">
      <c r="A6710" s="59" t="str">
        <f t="shared" si="841"/>
        <v/>
      </c>
      <c r="B6710" s="80" t="str">
        <f t="shared" si="842"/>
        <v/>
      </c>
      <c r="V6710" s="59" t="str">
        <f t="shared" si="838"/>
        <v/>
      </c>
      <c r="W6710" s="59" t="str">
        <f t="shared" si="837"/>
        <v/>
      </c>
      <c r="X6710" s="59" t="str">
        <f t="shared" si="843"/>
        <v/>
      </c>
      <c r="AC6710" s="50">
        <f t="shared" si="839"/>
        <v>0</v>
      </c>
      <c r="AD6710" s="43">
        <f t="shared" si="840"/>
        <v>0</v>
      </c>
      <c r="AE6710" s="50">
        <f t="shared" si="844"/>
        <v>0</v>
      </c>
    </row>
    <row r="6711" spans="1:31">
      <c r="A6711" s="59" t="str">
        <f t="shared" si="841"/>
        <v/>
      </c>
      <c r="B6711" s="80" t="str">
        <f t="shared" si="842"/>
        <v/>
      </c>
      <c r="V6711" s="59" t="str">
        <f t="shared" si="838"/>
        <v/>
      </c>
      <c r="W6711" s="59" t="str">
        <f t="shared" si="837"/>
        <v/>
      </c>
      <c r="X6711" s="59" t="str">
        <f t="shared" si="843"/>
        <v/>
      </c>
      <c r="AC6711" s="50">
        <f t="shared" si="839"/>
        <v>0</v>
      </c>
      <c r="AD6711" s="43">
        <f t="shared" si="840"/>
        <v>0</v>
      </c>
      <c r="AE6711" s="50">
        <f t="shared" si="844"/>
        <v>0</v>
      </c>
    </row>
    <row r="6712" spans="1:31">
      <c r="A6712" s="59" t="str">
        <f t="shared" si="841"/>
        <v/>
      </c>
      <c r="B6712" s="80" t="str">
        <f t="shared" si="842"/>
        <v/>
      </c>
      <c r="V6712" s="59" t="str">
        <f t="shared" si="838"/>
        <v/>
      </c>
      <c r="W6712" s="59" t="str">
        <f t="shared" si="837"/>
        <v/>
      </c>
      <c r="X6712" s="59" t="str">
        <f t="shared" si="843"/>
        <v/>
      </c>
      <c r="AC6712" s="50">
        <f t="shared" si="839"/>
        <v>0</v>
      </c>
      <c r="AD6712" s="43">
        <f t="shared" si="840"/>
        <v>0</v>
      </c>
      <c r="AE6712" s="50">
        <f t="shared" si="844"/>
        <v>0</v>
      </c>
    </row>
    <row r="6713" spans="1:31">
      <c r="A6713" s="59" t="str">
        <f t="shared" si="841"/>
        <v/>
      </c>
      <c r="B6713" s="80" t="str">
        <f t="shared" si="842"/>
        <v/>
      </c>
      <c r="V6713" s="59" t="str">
        <f t="shared" si="838"/>
        <v/>
      </c>
      <c r="W6713" s="59" t="str">
        <f t="shared" si="837"/>
        <v/>
      </c>
      <c r="X6713" s="59" t="str">
        <f t="shared" si="843"/>
        <v/>
      </c>
      <c r="AC6713" s="50">
        <f t="shared" si="839"/>
        <v>0</v>
      </c>
      <c r="AD6713" s="43">
        <f t="shared" si="840"/>
        <v>0</v>
      </c>
      <c r="AE6713" s="50">
        <f t="shared" si="844"/>
        <v>0</v>
      </c>
    </row>
    <row r="6714" spans="1:31">
      <c r="A6714" s="59" t="str">
        <f t="shared" si="841"/>
        <v/>
      </c>
      <c r="B6714" s="80" t="str">
        <f t="shared" si="842"/>
        <v/>
      </c>
      <c r="V6714" s="59" t="str">
        <f t="shared" si="838"/>
        <v/>
      </c>
      <c r="W6714" s="59" t="str">
        <f t="shared" si="837"/>
        <v/>
      </c>
      <c r="X6714" s="59" t="str">
        <f t="shared" si="843"/>
        <v/>
      </c>
      <c r="AC6714" s="50">
        <f t="shared" si="839"/>
        <v>0</v>
      </c>
      <c r="AD6714" s="43">
        <f t="shared" si="840"/>
        <v>0</v>
      </c>
      <c r="AE6714" s="50">
        <f t="shared" si="844"/>
        <v>0</v>
      </c>
    </row>
    <row r="6715" spans="1:31">
      <c r="A6715" s="59" t="str">
        <f t="shared" si="841"/>
        <v/>
      </c>
      <c r="B6715" s="80" t="str">
        <f t="shared" si="842"/>
        <v/>
      </c>
      <c r="V6715" s="59" t="str">
        <f t="shared" si="838"/>
        <v/>
      </c>
      <c r="W6715" s="59" t="str">
        <f t="shared" si="837"/>
        <v/>
      </c>
      <c r="X6715" s="59" t="str">
        <f t="shared" si="843"/>
        <v/>
      </c>
      <c r="AC6715" s="50">
        <f t="shared" si="839"/>
        <v>0</v>
      </c>
      <c r="AD6715" s="43">
        <f t="shared" si="840"/>
        <v>0</v>
      </c>
      <c r="AE6715" s="50">
        <f t="shared" si="844"/>
        <v>0</v>
      </c>
    </row>
    <row r="6716" spans="1:31">
      <c r="A6716" s="59" t="str">
        <f t="shared" si="841"/>
        <v/>
      </c>
      <c r="B6716" s="80" t="str">
        <f t="shared" si="842"/>
        <v/>
      </c>
      <c r="V6716" s="59" t="str">
        <f t="shared" si="838"/>
        <v/>
      </c>
      <c r="W6716" s="59" t="str">
        <f t="shared" si="837"/>
        <v/>
      </c>
      <c r="X6716" s="59" t="str">
        <f t="shared" si="843"/>
        <v/>
      </c>
      <c r="AC6716" s="50">
        <f t="shared" si="839"/>
        <v>0</v>
      </c>
      <c r="AD6716" s="43">
        <f t="shared" si="840"/>
        <v>0</v>
      </c>
      <c r="AE6716" s="50">
        <f t="shared" si="844"/>
        <v>0</v>
      </c>
    </row>
    <row r="6717" spans="1:31">
      <c r="A6717" s="59" t="str">
        <f t="shared" si="841"/>
        <v/>
      </c>
      <c r="B6717" s="80" t="str">
        <f t="shared" si="842"/>
        <v/>
      </c>
      <c r="V6717" s="59" t="str">
        <f t="shared" si="838"/>
        <v/>
      </c>
      <c r="W6717" s="59" t="str">
        <f t="shared" si="837"/>
        <v/>
      </c>
      <c r="X6717" s="59" t="str">
        <f t="shared" si="843"/>
        <v/>
      </c>
      <c r="AC6717" s="50">
        <f t="shared" si="839"/>
        <v>0</v>
      </c>
      <c r="AD6717" s="43">
        <f t="shared" si="840"/>
        <v>0</v>
      </c>
      <c r="AE6717" s="50">
        <f t="shared" si="844"/>
        <v>0</v>
      </c>
    </row>
    <row r="6718" spans="1:31">
      <c r="A6718" s="59" t="str">
        <f t="shared" si="841"/>
        <v/>
      </c>
      <c r="B6718" s="80" t="str">
        <f t="shared" si="842"/>
        <v/>
      </c>
      <c r="V6718" s="59" t="str">
        <f t="shared" si="838"/>
        <v/>
      </c>
      <c r="W6718" s="59" t="str">
        <f t="shared" si="837"/>
        <v/>
      </c>
      <c r="X6718" s="59" t="str">
        <f t="shared" si="843"/>
        <v/>
      </c>
      <c r="AC6718" s="50">
        <f t="shared" si="839"/>
        <v>0</v>
      </c>
      <c r="AD6718" s="43">
        <f t="shared" si="840"/>
        <v>0</v>
      </c>
      <c r="AE6718" s="50">
        <f t="shared" si="844"/>
        <v>0</v>
      </c>
    </row>
    <row r="6719" spans="1:31">
      <c r="A6719" s="59" t="str">
        <f t="shared" si="841"/>
        <v/>
      </c>
      <c r="B6719" s="80" t="str">
        <f t="shared" si="842"/>
        <v/>
      </c>
      <c r="V6719" s="59" t="str">
        <f t="shared" si="838"/>
        <v/>
      </c>
      <c r="W6719" s="59" t="str">
        <f t="shared" si="837"/>
        <v/>
      </c>
      <c r="X6719" s="59" t="str">
        <f t="shared" si="843"/>
        <v/>
      </c>
      <c r="AC6719" s="50">
        <f t="shared" si="839"/>
        <v>0</v>
      </c>
      <c r="AD6719" s="43">
        <f t="shared" si="840"/>
        <v>0</v>
      </c>
      <c r="AE6719" s="50">
        <f t="shared" si="844"/>
        <v>0</v>
      </c>
    </row>
    <row r="6720" spans="1:31">
      <c r="A6720" s="59" t="str">
        <f t="shared" si="841"/>
        <v/>
      </c>
      <c r="B6720" s="80" t="str">
        <f t="shared" si="842"/>
        <v/>
      </c>
      <c r="V6720" s="59" t="str">
        <f t="shared" si="838"/>
        <v/>
      </c>
      <c r="W6720" s="59" t="str">
        <f t="shared" si="837"/>
        <v/>
      </c>
      <c r="X6720" s="59" t="str">
        <f t="shared" si="843"/>
        <v/>
      </c>
      <c r="AC6720" s="50">
        <f t="shared" si="839"/>
        <v>0</v>
      </c>
      <c r="AD6720" s="43">
        <f t="shared" si="840"/>
        <v>0</v>
      </c>
      <c r="AE6720" s="50">
        <f t="shared" si="844"/>
        <v>0</v>
      </c>
    </row>
    <row r="6721" spans="1:31">
      <c r="A6721" s="59" t="str">
        <f t="shared" si="841"/>
        <v/>
      </c>
      <c r="B6721" s="80" t="str">
        <f t="shared" si="842"/>
        <v/>
      </c>
      <c r="V6721" s="59" t="str">
        <f t="shared" si="838"/>
        <v/>
      </c>
      <c r="W6721" s="59" t="str">
        <f t="shared" si="837"/>
        <v/>
      </c>
      <c r="X6721" s="59" t="str">
        <f t="shared" si="843"/>
        <v/>
      </c>
      <c r="AC6721" s="50">
        <f t="shared" si="839"/>
        <v>0</v>
      </c>
      <c r="AD6721" s="43">
        <f t="shared" si="840"/>
        <v>0</v>
      </c>
      <c r="AE6721" s="50">
        <f t="shared" si="844"/>
        <v>0</v>
      </c>
    </row>
    <row r="6722" spans="1:31">
      <c r="A6722" s="59" t="str">
        <f t="shared" si="841"/>
        <v/>
      </c>
      <c r="B6722" s="80" t="str">
        <f t="shared" si="842"/>
        <v/>
      </c>
      <c r="V6722" s="59" t="str">
        <f t="shared" si="838"/>
        <v/>
      </c>
      <c r="W6722" s="59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59" t="str">
        <f t="shared" si="843"/>
        <v/>
      </c>
      <c r="AC6722" s="50">
        <f t="shared" si="839"/>
        <v>0</v>
      </c>
      <c r="AD6722" s="43">
        <f t="shared" si="840"/>
        <v>0</v>
      </c>
      <c r="AE6722" s="50">
        <f t="shared" si="844"/>
        <v>0</v>
      </c>
    </row>
    <row r="6723" spans="1:31">
      <c r="A6723" s="59" t="str">
        <f t="shared" si="841"/>
        <v/>
      </c>
      <c r="B6723" s="80" t="str">
        <f t="shared" si="842"/>
        <v/>
      </c>
      <c r="V6723" s="59" t="str">
        <f t="shared" ref="V6723:V6786" si="846">W6723&amp;H6723</f>
        <v/>
      </c>
      <c r="W6723" s="59" t="str">
        <f t="shared" si="845"/>
        <v/>
      </c>
      <c r="X6723" s="59" t="str">
        <f t="shared" si="843"/>
        <v/>
      </c>
      <c r="AC6723" s="50">
        <f t="shared" ref="AC6723:AC6786" si="847">IFERROR(VALUE(MID($C6723,1,2)),0)</f>
        <v>0</v>
      </c>
      <c r="AD6723" s="43">
        <f t="shared" ref="AD6723:AD6786" si="848">IFERROR(VALUE(MID($C6723,4,3)),0)</f>
        <v>0</v>
      </c>
      <c r="AE6723" s="50">
        <f t="shared" si="844"/>
        <v>0</v>
      </c>
    </row>
    <row r="6724" spans="1:31">
      <c r="A6724" s="59" t="str">
        <f t="shared" si="841"/>
        <v/>
      </c>
      <c r="B6724" s="80" t="str">
        <f t="shared" si="842"/>
        <v/>
      </c>
      <c r="V6724" s="59" t="str">
        <f t="shared" si="846"/>
        <v/>
      </c>
      <c r="W6724" s="59" t="str">
        <f t="shared" si="845"/>
        <v/>
      </c>
      <c r="X6724" s="59" t="str">
        <f t="shared" si="843"/>
        <v/>
      </c>
      <c r="AC6724" s="50">
        <f t="shared" si="847"/>
        <v>0</v>
      </c>
      <c r="AD6724" s="43">
        <f t="shared" si="848"/>
        <v>0</v>
      </c>
      <c r="AE6724" s="50">
        <f t="shared" si="844"/>
        <v>0</v>
      </c>
    </row>
    <row r="6725" spans="1:31">
      <c r="A6725" s="59" t="str">
        <f t="shared" si="841"/>
        <v/>
      </c>
      <c r="B6725" s="80" t="str">
        <f t="shared" si="842"/>
        <v/>
      </c>
      <c r="V6725" s="59" t="str">
        <f t="shared" si="846"/>
        <v/>
      </c>
      <c r="W6725" s="59" t="str">
        <f t="shared" si="845"/>
        <v/>
      </c>
      <c r="X6725" s="59" t="str">
        <f t="shared" si="843"/>
        <v/>
      </c>
      <c r="AC6725" s="50">
        <f t="shared" si="847"/>
        <v>0</v>
      </c>
      <c r="AD6725" s="43">
        <f t="shared" si="848"/>
        <v>0</v>
      </c>
      <c r="AE6725" s="50">
        <f t="shared" si="844"/>
        <v>0</v>
      </c>
    </row>
    <row r="6726" spans="1:31">
      <c r="A6726" s="59" t="str">
        <f t="shared" si="841"/>
        <v/>
      </c>
      <c r="B6726" s="80" t="str">
        <f t="shared" si="842"/>
        <v/>
      </c>
      <c r="V6726" s="59" t="str">
        <f t="shared" si="846"/>
        <v/>
      </c>
      <c r="W6726" s="59" t="str">
        <f t="shared" si="845"/>
        <v/>
      </c>
      <c r="X6726" s="59" t="str">
        <f t="shared" si="843"/>
        <v/>
      </c>
      <c r="AC6726" s="50">
        <f t="shared" si="847"/>
        <v>0</v>
      </c>
      <c r="AD6726" s="43">
        <f t="shared" si="848"/>
        <v>0</v>
      </c>
      <c r="AE6726" s="50">
        <f t="shared" si="844"/>
        <v>0</v>
      </c>
    </row>
    <row r="6727" spans="1:31">
      <c r="A6727" s="59" t="str">
        <f t="shared" si="841"/>
        <v/>
      </c>
      <c r="B6727" s="80" t="str">
        <f t="shared" si="842"/>
        <v/>
      </c>
      <c r="V6727" s="59" t="str">
        <f t="shared" si="846"/>
        <v/>
      </c>
      <c r="W6727" s="59" t="str">
        <f t="shared" si="845"/>
        <v/>
      </c>
      <c r="X6727" s="59" t="str">
        <f t="shared" si="843"/>
        <v/>
      </c>
      <c r="AC6727" s="50">
        <f t="shared" si="847"/>
        <v>0</v>
      </c>
      <c r="AD6727" s="43">
        <f t="shared" si="848"/>
        <v>0</v>
      </c>
      <c r="AE6727" s="50">
        <f t="shared" si="844"/>
        <v>0</v>
      </c>
    </row>
    <row r="6728" spans="1:31">
      <c r="A6728" s="59" t="str">
        <f t="shared" si="841"/>
        <v/>
      </c>
      <c r="B6728" s="80" t="str">
        <f t="shared" si="842"/>
        <v/>
      </c>
      <c r="V6728" s="59" t="str">
        <f t="shared" si="846"/>
        <v/>
      </c>
      <c r="W6728" s="59" t="str">
        <f t="shared" si="845"/>
        <v/>
      </c>
      <c r="X6728" s="59" t="str">
        <f t="shared" si="843"/>
        <v/>
      </c>
      <c r="AC6728" s="50">
        <f t="shared" si="847"/>
        <v>0</v>
      </c>
      <c r="AD6728" s="43">
        <f t="shared" si="848"/>
        <v>0</v>
      </c>
      <c r="AE6728" s="50">
        <f t="shared" si="844"/>
        <v>0</v>
      </c>
    </row>
    <row r="6729" spans="1:31">
      <c r="A6729" s="59" t="str">
        <f t="shared" si="841"/>
        <v/>
      </c>
      <c r="B6729" s="80" t="str">
        <f t="shared" si="842"/>
        <v/>
      </c>
      <c r="V6729" s="59" t="str">
        <f t="shared" si="846"/>
        <v/>
      </c>
      <c r="W6729" s="59" t="str">
        <f t="shared" si="845"/>
        <v/>
      </c>
      <c r="X6729" s="59" t="str">
        <f t="shared" si="843"/>
        <v/>
      </c>
      <c r="AC6729" s="50">
        <f t="shared" si="847"/>
        <v>0</v>
      </c>
      <c r="AD6729" s="43">
        <f t="shared" si="848"/>
        <v>0</v>
      </c>
      <c r="AE6729" s="50">
        <f t="shared" si="844"/>
        <v>0</v>
      </c>
    </row>
    <row r="6730" spans="1:31">
      <c r="A6730" s="59" t="str">
        <f t="shared" si="841"/>
        <v/>
      </c>
      <c r="B6730" s="80" t="str">
        <f t="shared" si="842"/>
        <v/>
      </c>
      <c r="V6730" s="59" t="str">
        <f t="shared" si="846"/>
        <v/>
      </c>
      <c r="W6730" s="59" t="str">
        <f t="shared" si="845"/>
        <v/>
      </c>
      <c r="X6730" s="59" t="str">
        <f t="shared" si="843"/>
        <v/>
      </c>
      <c r="AC6730" s="50">
        <f t="shared" si="847"/>
        <v>0</v>
      </c>
      <c r="AD6730" s="43">
        <f t="shared" si="848"/>
        <v>0</v>
      </c>
      <c r="AE6730" s="50">
        <f t="shared" si="844"/>
        <v>0</v>
      </c>
    </row>
    <row r="6731" spans="1:31">
      <c r="A6731" s="59" t="str">
        <f t="shared" si="841"/>
        <v/>
      </c>
      <c r="B6731" s="80" t="str">
        <f t="shared" si="842"/>
        <v/>
      </c>
      <c r="V6731" s="59" t="str">
        <f t="shared" si="846"/>
        <v/>
      </c>
      <c r="W6731" s="59" t="str">
        <f t="shared" si="845"/>
        <v/>
      </c>
      <c r="X6731" s="59" t="str">
        <f t="shared" si="843"/>
        <v/>
      </c>
      <c r="AC6731" s="50">
        <f t="shared" si="847"/>
        <v>0</v>
      </c>
      <c r="AD6731" s="43">
        <f t="shared" si="848"/>
        <v>0</v>
      </c>
      <c r="AE6731" s="50">
        <f t="shared" si="844"/>
        <v>0</v>
      </c>
    </row>
    <row r="6732" spans="1:31">
      <c r="A6732" s="59" t="str">
        <f t="shared" si="841"/>
        <v/>
      </c>
      <c r="B6732" s="80" t="str">
        <f t="shared" si="842"/>
        <v/>
      </c>
      <c r="V6732" s="59" t="str">
        <f t="shared" si="846"/>
        <v/>
      </c>
      <c r="W6732" s="59" t="str">
        <f t="shared" si="845"/>
        <v/>
      </c>
      <c r="X6732" s="59" t="str">
        <f t="shared" si="843"/>
        <v/>
      </c>
      <c r="AC6732" s="50">
        <f t="shared" si="847"/>
        <v>0</v>
      </c>
      <c r="AD6732" s="43">
        <f t="shared" si="848"/>
        <v>0</v>
      </c>
      <c r="AE6732" s="50">
        <f t="shared" si="844"/>
        <v>0</v>
      </c>
    </row>
    <row r="6733" spans="1:31">
      <c r="A6733" s="59" t="str">
        <f t="shared" si="841"/>
        <v/>
      </c>
      <c r="B6733" s="80" t="str">
        <f t="shared" si="842"/>
        <v/>
      </c>
      <c r="V6733" s="59" t="str">
        <f t="shared" si="846"/>
        <v/>
      </c>
      <c r="W6733" s="59" t="str">
        <f t="shared" si="845"/>
        <v/>
      </c>
      <c r="X6733" s="59" t="str">
        <f t="shared" si="843"/>
        <v/>
      </c>
      <c r="AC6733" s="50">
        <f t="shared" si="847"/>
        <v>0</v>
      </c>
      <c r="AD6733" s="43">
        <f t="shared" si="848"/>
        <v>0</v>
      </c>
      <c r="AE6733" s="50">
        <f t="shared" si="844"/>
        <v>0</v>
      </c>
    </row>
    <row r="6734" spans="1:31">
      <c r="A6734" s="59" t="str">
        <f t="shared" si="841"/>
        <v/>
      </c>
      <c r="B6734" s="80" t="str">
        <f t="shared" si="842"/>
        <v/>
      </c>
      <c r="V6734" s="59" t="str">
        <f t="shared" si="846"/>
        <v/>
      </c>
      <c r="W6734" s="59" t="str">
        <f t="shared" si="845"/>
        <v/>
      </c>
      <c r="X6734" s="59" t="str">
        <f t="shared" si="843"/>
        <v/>
      </c>
      <c r="AC6734" s="50">
        <f t="shared" si="847"/>
        <v>0</v>
      </c>
      <c r="AD6734" s="43">
        <f t="shared" si="848"/>
        <v>0</v>
      </c>
      <c r="AE6734" s="50">
        <f t="shared" si="844"/>
        <v>0</v>
      </c>
    </row>
    <row r="6735" spans="1:31">
      <c r="A6735" s="59" t="str">
        <f t="shared" si="841"/>
        <v/>
      </c>
      <c r="B6735" s="80" t="str">
        <f t="shared" si="842"/>
        <v/>
      </c>
      <c r="V6735" s="59" t="str">
        <f t="shared" si="846"/>
        <v/>
      </c>
      <c r="W6735" s="59" t="str">
        <f t="shared" si="845"/>
        <v/>
      </c>
      <c r="X6735" s="59" t="str">
        <f t="shared" si="843"/>
        <v/>
      </c>
      <c r="AC6735" s="50">
        <f t="shared" si="847"/>
        <v>0</v>
      </c>
      <c r="AD6735" s="43">
        <f t="shared" si="848"/>
        <v>0</v>
      </c>
      <c r="AE6735" s="50">
        <f t="shared" si="844"/>
        <v>0</v>
      </c>
    </row>
    <row r="6736" spans="1:31">
      <c r="A6736" s="59" t="str">
        <f t="shared" si="841"/>
        <v/>
      </c>
      <c r="B6736" s="80" t="str">
        <f t="shared" si="842"/>
        <v/>
      </c>
      <c r="V6736" s="59" t="str">
        <f t="shared" si="846"/>
        <v/>
      </c>
      <c r="W6736" s="59" t="str">
        <f t="shared" si="845"/>
        <v/>
      </c>
      <c r="X6736" s="59" t="str">
        <f t="shared" si="843"/>
        <v/>
      </c>
      <c r="AC6736" s="50">
        <f t="shared" si="847"/>
        <v>0</v>
      </c>
      <c r="AD6736" s="43">
        <f t="shared" si="848"/>
        <v>0</v>
      </c>
      <c r="AE6736" s="50">
        <f t="shared" si="844"/>
        <v>0</v>
      </c>
    </row>
    <row r="6737" spans="1:31">
      <c r="A6737" s="59" t="str">
        <f t="shared" si="841"/>
        <v/>
      </c>
      <c r="B6737" s="80" t="str">
        <f t="shared" si="842"/>
        <v/>
      </c>
      <c r="V6737" s="59" t="str">
        <f t="shared" si="846"/>
        <v/>
      </c>
      <c r="W6737" s="59" t="str">
        <f t="shared" si="845"/>
        <v/>
      </c>
      <c r="X6737" s="59" t="str">
        <f t="shared" si="843"/>
        <v/>
      </c>
      <c r="AC6737" s="50">
        <f t="shared" si="847"/>
        <v>0</v>
      </c>
      <c r="AD6737" s="43">
        <f t="shared" si="848"/>
        <v>0</v>
      </c>
      <c r="AE6737" s="50">
        <f t="shared" si="844"/>
        <v>0</v>
      </c>
    </row>
    <row r="6738" spans="1:31">
      <c r="A6738" s="59" t="str">
        <f t="shared" si="841"/>
        <v/>
      </c>
      <c r="B6738" s="80" t="str">
        <f t="shared" si="842"/>
        <v/>
      </c>
      <c r="V6738" s="59" t="str">
        <f t="shared" si="846"/>
        <v/>
      </c>
      <c r="W6738" s="59" t="str">
        <f t="shared" si="845"/>
        <v/>
      </c>
      <c r="X6738" s="59" t="str">
        <f t="shared" si="843"/>
        <v/>
      </c>
      <c r="AC6738" s="50">
        <f t="shared" si="847"/>
        <v>0</v>
      </c>
      <c r="AD6738" s="43">
        <f t="shared" si="848"/>
        <v>0</v>
      </c>
      <c r="AE6738" s="50">
        <f t="shared" si="844"/>
        <v>0</v>
      </c>
    </row>
    <row r="6739" spans="1:31">
      <c r="A6739" s="59" t="str">
        <f t="shared" si="841"/>
        <v/>
      </c>
      <c r="B6739" s="80" t="str">
        <f t="shared" si="842"/>
        <v/>
      </c>
      <c r="V6739" s="59" t="str">
        <f t="shared" si="846"/>
        <v/>
      </c>
      <c r="W6739" s="59" t="str">
        <f t="shared" si="845"/>
        <v/>
      </c>
      <c r="X6739" s="59" t="str">
        <f t="shared" si="843"/>
        <v/>
      </c>
      <c r="AC6739" s="50">
        <f t="shared" si="847"/>
        <v>0</v>
      </c>
      <c r="AD6739" s="43">
        <f t="shared" si="848"/>
        <v>0</v>
      </c>
      <c r="AE6739" s="50">
        <f t="shared" si="844"/>
        <v>0</v>
      </c>
    </row>
    <row r="6740" spans="1:31">
      <c r="A6740" s="59" t="str">
        <f t="shared" si="841"/>
        <v/>
      </c>
      <c r="B6740" s="80" t="str">
        <f t="shared" si="842"/>
        <v/>
      </c>
      <c r="V6740" s="59" t="str">
        <f t="shared" si="846"/>
        <v/>
      </c>
      <c r="W6740" s="59" t="str">
        <f t="shared" si="845"/>
        <v/>
      </c>
      <c r="X6740" s="59" t="str">
        <f t="shared" si="843"/>
        <v/>
      </c>
      <c r="AC6740" s="50">
        <f t="shared" si="847"/>
        <v>0</v>
      </c>
      <c r="AD6740" s="43">
        <f t="shared" si="848"/>
        <v>0</v>
      </c>
      <c r="AE6740" s="50">
        <f t="shared" si="844"/>
        <v>0</v>
      </c>
    </row>
    <row r="6741" spans="1:31">
      <c r="A6741" s="59" t="str">
        <f t="shared" si="841"/>
        <v/>
      </c>
      <c r="B6741" s="80" t="str">
        <f t="shared" si="842"/>
        <v/>
      </c>
      <c r="V6741" s="59" t="str">
        <f t="shared" si="846"/>
        <v/>
      </c>
      <c r="W6741" s="59" t="str">
        <f t="shared" si="845"/>
        <v/>
      </c>
      <c r="X6741" s="59" t="str">
        <f t="shared" si="843"/>
        <v/>
      </c>
      <c r="AC6741" s="50">
        <f t="shared" si="847"/>
        <v>0</v>
      </c>
      <c r="AD6741" s="43">
        <f t="shared" si="848"/>
        <v>0</v>
      </c>
      <c r="AE6741" s="50">
        <f t="shared" si="844"/>
        <v>0</v>
      </c>
    </row>
    <row r="6742" spans="1:31">
      <c r="A6742" s="59" t="str">
        <f t="shared" si="841"/>
        <v/>
      </c>
      <c r="B6742" s="80" t="str">
        <f t="shared" si="842"/>
        <v/>
      </c>
      <c r="V6742" s="59" t="str">
        <f t="shared" si="846"/>
        <v/>
      </c>
      <c r="W6742" s="59" t="str">
        <f t="shared" si="845"/>
        <v/>
      </c>
      <c r="X6742" s="59" t="str">
        <f t="shared" si="843"/>
        <v/>
      </c>
      <c r="AC6742" s="50">
        <f t="shared" si="847"/>
        <v>0</v>
      </c>
      <c r="AD6742" s="43">
        <f t="shared" si="848"/>
        <v>0</v>
      </c>
      <c r="AE6742" s="50">
        <f t="shared" si="844"/>
        <v>0</v>
      </c>
    </row>
    <row r="6743" spans="1:31">
      <c r="A6743" s="59" t="str">
        <f t="shared" si="841"/>
        <v/>
      </c>
      <c r="B6743" s="80" t="str">
        <f t="shared" si="842"/>
        <v/>
      </c>
      <c r="V6743" s="59" t="str">
        <f t="shared" si="846"/>
        <v/>
      </c>
      <c r="W6743" s="59" t="str">
        <f t="shared" si="845"/>
        <v/>
      </c>
      <c r="X6743" s="59" t="str">
        <f t="shared" si="843"/>
        <v/>
      </c>
      <c r="AC6743" s="50">
        <f t="shared" si="847"/>
        <v>0</v>
      </c>
      <c r="AD6743" s="43">
        <f t="shared" si="848"/>
        <v>0</v>
      </c>
      <c r="AE6743" s="50">
        <f t="shared" si="844"/>
        <v>0</v>
      </c>
    </row>
    <row r="6744" spans="1:31">
      <c r="A6744" s="59" t="str">
        <f t="shared" si="841"/>
        <v/>
      </c>
      <c r="B6744" s="80" t="str">
        <f t="shared" si="842"/>
        <v/>
      </c>
      <c r="V6744" s="59" t="str">
        <f t="shared" si="846"/>
        <v/>
      </c>
      <c r="W6744" s="59" t="str">
        <f t="shared" si="845"/>
        <v/>
      </c>
      <c r="X6744" s="59" t="str">
        <f t="shared" si="843"/>
        <v/>
      </c>
      <c r="AC6744" s="50">
        <f t="shared" si="847"/>
        <v>0</v>
      </c>
      <c r="AD6744" s="43">
        <f t="shared" si="848"/>
        <v>0</v>
      </c>
      <c r="AE6744" s="50">
        <f t="shared" si="844"/>
        <v>0</v>
      </c>
    </row>
    <row r="6745" spans="1:31">
      <c r="A6745" s="59" t="str">
        <f t="shared" si="841"/>
        <v/>
      </c>
      <c r="B6745" s="80" t="str">
        <f t="shared" si="842"/>
        <v/>
      </c>
      <c r="V6745" s="59" t="str">
        <f t="shared" si="846"/>
        <v/>
      </c>
      <c r="W6745" s="59" t="str">
        <f t="shared" si="845"/>
        <v/>
      </c>
      <c r="X6745" s="59" t="str">
        <f t="shared" si="843"/>
        <v/>
      </c>
      <c r="AC6745" s="50">
        <f t="shared" si="847"/>
        <v>0</v>
      </c>
      <c r="AD6745" s="43">
        <f t="shared" si="848"/>
        <v>0</v>
      </c>
      <c r="AE6745" s="50">
        <f t="shared" si="844"/>
        <v>0</v>
      </c>
    </row>
    <row r="6746" spans="1:31">
      <c r="A6746" s="59" t="str">
        <f t="shared" si="841"/>
        <v/>
      </c>
      <c r="B6746" s="80" t="str">
        <f t="shared" si="842"/>
        <v/>
      </c>
      <c r="V6746" s="59" t="str">
        <f t="shared" si="846"/>
        <v/>
      </c>
      <c r="W6746" s="59" t="str">
        <f t="shared" si="845"/>
        <v/>
      </c>
      <c r="X6746" s="59" t="str">
        <f t="shared" si="843"/>
        <v/>
      </c>
      <c r="AC6746" s="50">
        <f t="shared" si="847"/>
        <v>0</v>
      </c>
      <c r="AD6746" s="43">
        <f t="shared" si="848"/>
        <v>0</v>
      </c>
      <c r="AE6746" s="50">
        <f t="shared" si="844"/>
        <v>0</v>
      </c>
    </row>
    <row r="6747" spans="1:31">
      <c r="A6747" s="59" t="str">
        <f t="shared" si="841"/>
        <v/>
      </c>
      <c r="B6747" s="80" t="str">
        <f t="shared" si="842"/>
        <v/>
      </c>
      <c r="V6747" s="59" t="str">
        <f t="shared" si="846"/>
        <v/>
      </c>
      <c r="W6747" s="59" t="str">
        <f t="shared" si="845"/>
        <v/>
      </c>
      <c r="X6747" s="59" t="str">
        <f t="shared" si="843"/>
        <v/>
      </c>
      <c r="AC6747" s="50">
        <f t="shared" si="847"/>
        <v>0</v>
      </c>
      <c r="AD6747" s="43">
        <f t="shared" si="848"/>
        <v>0</v>
      </c>
      <c r="AE6747" s="50">
        <f t="shared" si="844"/>
        <v>0</v>
      </c>
    </row>
    <row r="6748" spans="1:31">
      <c r="A6748" s="59" t="str">
        <f t="shared" si="841"/>
        <v/>
      </c>
      <c r="B6748" s="80" t="str">
        <f t="shared" si="842"/>
        <v/>
      </c>
      <c r="V6748" s="59" t="str">
        <f t="shared" si="846"/>
        <v/>
      </c>
      <c r="W6748" s="59" t="str">
        <f t="shared" si="845"/>
        <v/>
      </c>
      <c r="X6748" s="59" t="str">
        <f t="shared" si="843"/>
        <v/>
      </c>
      <c r="AC6748" s="50">
        <f t="shared" si="847"/>
        <v>0</v>
      </c>
      <c r="AD6748" s="43">
        <f t="shared" si="848"/>
        <v>0</v>
      </c>
      <c r="AE6748" s="50">
        <f t="shared" si="844"/>
        <v>0</v>
      </c>
    </row>
    <row r="6749" spans="1:31">
      <c r="A6749" s="59" t="str">
        <f t="shared" si="841"/>
        <v/>
      </c>
      <c r="B6749" s="80" t="str">
        <f t="shared" si="842"/>
        <v/>
      </c>
      <c r="V6749" s="59" t="str">
        <f t="shared" si="846"/>
        <v/>
      </c>
      <c r="W6749" s="59" t="str">
        <f t="shared" si="845"/>
        <v/>
      </c>
      <c r="X6749" s="59" t="str">
        <f t="shared" si="843"/>
        <v/>
      </c>
      <c r="AC6749" s="50">
        <f t="shared" si="847"/>
        <v>0</v>
      </c>
      <c r="AD6749" s="43">
        <f t="shared" si="848"/>
        <v>0</v>
      </c>
      <c r="AE6749" s="50">
        <f t="shared" si="844"/>
        <v>0</v>
      </c>
    </row>
    <row r="6750" spans="1:31">
      <c r="A6750" s="59" t="str">
        <f t="shared" si="841"/>
        <v/>
      </c>
      <c r="B6750" s="80" t="str">
        <f t="shared" si="842"/>
        <v/>
      </c>
      <c r="V6750" s="59" t="str">
        <f t="shared" si="846"/>
        <v/>
      </c>
      <c r="W6750" s="59" t="str">
        <f t="shared" si="845"/>
        <v/>
      </c>
      <c r="X6750" s="59" t="str">
        <f t="shared" si="843"/>
        <v/>
      </c>
      <c r="AC6750" s="50">
        <f t="shared" si="847"/>
        <v>0</v>
      </c>
      <c r="AD6750" s="43">
        <f t="shared" si="848"/>
        <v>0</v>
      </c>
      <c r="AE6750" s="50">
        <f t="shared" si="844"/>
        <v>0</v>
      </c>
    </row>
    <row r="6751" spans="1:31">
      <c r="A6751" s="59" t="str">
        <f t="shared" si="841"/>
        <v/>
      </c>
      <c r="B6751" s="80" t="str">
        <f t="shared" si="842"/>
        <v/>
      </c>
      <c r="V6751" s="59" t="str">
        <f t="shared" si="846"/>
        <v/>
      </c>
      <c r="W6751" s="59" t="str">
        <f t="shared" si="845"/>
        <v/>
      </c>
      <c r="X6751" s="59" t="str">
        <f t="shared" si="843"/>
        <v/>
      </c>
      <c r="AC6751" s="50">
        <f t="shared" si="847"/>
        <v>0</v>
      </c>
      <c r="AD6751" s="43">
        <f t="shared" si="848"/>
        <v>0</v>
      </c>
      <c r="AE6751" s="50">
        <f t="shared" si="844"/>
        <v>0</v>
      </c>
    </row>
    <row r="6752" spans="1:31">
      <c r="A6752" s="59" t="str">
        <f t="shared" si="841"/>
        <v/>
      </c>
      <c r="B6752" s="80" t="str">
        <f t="shared" si="842"/>
        <v/>
      </c>
      <c r="V6752" s="59" t="str">
        <f t="shared" si="846"/>
        <v/>
      </c>
      <c r="W6752" s="59" t="str">
        <f t="shared" si="845"/>
        <v/>
      </c>
      <c r="X6752" s="59" t="str">
        <f t="shared" si="843"/>
        <v/>
      </c>
      <c r="AC6752" s="50">
        <f t="shared" si="847"/>
        <v>0</v>
      </c>
      <c r="AD6752" s="43">
        <f t="shared" si="848"/>
        <v>0</v>
      </c>
      <c r="AE6752" s="50">
        <f t="shared" si="844"/>
        <v>0</v>
      </c>
    </row>
    <row r="6753" spans="1:31">
      <c r="A6753" s="59" t="str">
        <f t="shared" si="841"/>
        <v/>
      </c>
      <c r="B6753" s="80" t="str">
        <f t="shared" si="842"/>
        <v/>
      </c>
      <c r="V6753" s="59" t="str">
        <f t="shared" si="846"/>
        <v/>
      </c>
      <c r="W6753" s="59" t="str">
        <f t="shared" si="845"/>
        <v/>
      </c>
      <c r="X6753" s="59" t="str">
        <f t="shared" si="843"/>
        <v/>
      </c>
      <c r="AC6753" s="50">
        <f t="shared" si="847"/>
        <v>0</v>
      </c>
      <c r="AD6753" s="43">
        <f t="shared" si="848"/>
        <v>0</v>
      </c>
      <c r="AE6753" s="50">
        <f t="shared" si="844"/>
        <v>0</v>
      </c>
    </row>
    <row r="6754" spans="1:31">
      <c r="A6754" s="59" t="str">
        <f t="shared" si="841"/>
        <v/>
      </c>
      <c r="B6754" s="80" t="str">
        <f t="shared" si="842"/>
        <v/>
      </c>
      <c r="V6754" s="59" t="str">
        <f t="shared" si="846"/>
        <v/>
      </c>
      <c r="W6754" s="59" t="str">
        <f t="shared" si="845"/>
        <v/>
      </c>
      <c r="X6754" s="59" t="str">
        <f t="shared" si="843"/>
        <v/>
      </c>
      <c r="AC6754" s="50">
        <f t="shared" si="847"/>
        <v>0</v>
      </c>
      <c r="AD6754" s="43">
        <f t="shared" si="848"/>
        <v>0</v>
      </c>
      <c r="AE6754" s="50">
        <f t="shared" si="844"/>
        <v>0</v>
      </c>
    </row>
    <row r="6755" spans="1:31">
      <c r="A6755" s="59" t="str">
        <f t="shared" si="841"/>
        <v/>
      </c>
      <c r="B6755" s="80" t="str">
        <f t="shared" si="842"/>
        <v/>
      </c>
      <c r="V6755" s="59" t="str">
        <f t="shared" si="846"/>
        <v/>
      </c>
      <c r="W6755" s="59" t="str">
        <f t="shared" si="845"/>
        <v/>
      </c>
      <c r="X6755" s="59" t="str">
        <f t="shared" si="843"/>
        <v/>
      </c>
      <c r="AC6755" s="50">
        <f t="shared" si="847"/>
        <v>0</v>
      </c>
      <c r="AD6755" s="43">
        <f t="shared" si="848"/>
        <v>0</v>
      </c>
      <c r="AE6755" s="50">
        <f t="shared" si="844"/>
        <v>0</v>
      </c>
    </row>
    <row r="6756" spans="1:31">
      <c r="A6756" s="59" t="str">
        <f t="shared" si="841"/>
        <v/>
      </c>
      <c r="B6756" s="80" t="str">
        <f t="shared" si="842"/>
        <v/>
      </c>
      <c r="V6756" s="59" t="str">
        <f t="shared" si="846"/>
        <v/>
      </c>
      <c r="W6756" s="59" t="str">
        <f t="shared" si="845"/>
        <v/>
      </c>
      <c r="X6756" s="59" t="str">
        <f t="shared" si="843"/>
        <v/>
      </c>
      <c r="AC6756" s="50">
        <f t="shared" si="847"/>
        <v>0</v>
      </c>
      <c r="AD6756" s="43">
        <f t="shared" si="848"/>
        <v>0</v>
      </c>
      <c r="AE6756" s="50">
        <f t="shared" si="844"/>
        <v>0</v>
      </c>
    </row>
    <row r="6757" spans="1:31">
      <c r="A6757" s="59" t="str">
        <f t="shared" si="841"/>
        <v/>
      </c>
      <c r="B6757" s="80" t="str">
        <f t="shared" si="842"/>
        <v/>
      </c>
      <c r="V6757" s="59" t="str">
        <f t="shared" si="846"/>
        <v/>
      </c>
      <c r="W6757" s="59" t="str">
        <f t="shared" si="845"/>
        <v/>
      </c>
      <c r="X6757" s="59" t="str">
        <f t="shared" si="843"/>
        <v/>
      </c>
      <c r="AC6757" s="50">
        <f t="shared" si="847"/>
        <v>0</v>
      </c>
      <c r="AD6757" s="43">
        <f t="shared" si="848"/>
        <v>0</v>
      </c>
      <c r="AE6757" s="50">
        <f t="shared" si="844"/>
        <v>0</v>
      </c>
    </row>
    <row r="6758" spans="1:31">
      <c r="A6758" s="59" t="str">
        <f t="shared" si="841"/>
        <v/>
      </c>
      <c r="B6758" s="80" t="str">
        <f t="shared" si="842"/>
        <v/>
      </c>
      <c r="V6758" s="59" t="str">
        <f t="shared" si="846"/>
        <v/>
      </c>
      <c r="W6758" s="59" t="str">
        <f t="shared" si="845"/>
        <v/>
      </c>
      <c r="X6758" s="59" t="str">
        <f t="shared" si="843"/>
        <v/>
      </c>
      <c r="AC6758" s="50">
        <f t="shared" si="847"/>
        <v>0</v>
      </c>
      <c r="AD6758" s="43">
        <f t="shared" si="848"/>
        <v>0</v>
      </c>
      <c r="AE6758" s="50">
        <f t="shared" si="844"/>
        <v>0</v>
      </c>
    </row>
    <row r="6759" spans="1:31">
      <c r="A6759" s="59" t="str">
        <f t="shared" si="841"/>
        <v/>
      </c>
      <c r="B6759" s="80" t="str">
        <f t="shared" si="842"/>
        <v/>
      </c>
      <c r="V6759" s="59" t="str">
        <f t="shared" si="846"/>
        <v/>
      </c>
      <c r="W6759" s="59" t="str">
        <f t="shared" si="845"/>
        <v/>
      </c>
      <c r="X6759" s="59" t="str">
        <f t="shared" si="843"/>
        <v/>
      </c>
      <c r="AC6759" s="50">
        <f t="shared" si="847"/>
        <v>0</v>
      </c>
      <c r="AD6759" s="43">
        <f t="shared" si="848"/>
        <v>0</v>
      </c>
      <c r="AE6759" s="50">
        <f t="shared" si="844"/>
        <v>0</v>
      </c>
    </row>
    <row r="6760" spans="1:31">
      <c r="A6760" s="59" t="str">
        <f t="shared" si="841"/>
        <v/>
      </c>
      <c r="B6760" s="80" t="str">
        <f t="shared" si="842"/>
        <v/>
      </c>
      <c r="V6760" s="59" t="str">
        <f t="shared" si="846"/>
        <v/>
      </c>
      <c r="W6760" s="59" t="str">
        <f t="shared" si="845"/>
        <v/>
      </c>
      <c r="X6760" s="59" t="str">
        <f t="shared" si="843"/>
        <v/>
      </c>
      <c r="AC6760" s="50">
        <f t="shared" si="847"/>
        <v>0</v>
      </c>
      <c r="AD6760" s="43">
        <f t="shared" si="848"/>
        <v>0</v>
      </c>
      <c r="AE6760" s="50">
        <f t="shared" si="844"/>
        <v>0</v>
      </c>
    </row>
    <row r="6761" spans="1:31">
      <c r="A6761" s="59" t="str">
        <f t="shared" si="841"/>
        <v/>
      </c>
      <c r="B6761" s="80" t="str">
        <f t="shared" si="842"/>
        <v/>
      </c>
      <c r="V6761" s="59" t="str">
        <f t="shared" si="846"/>
        <v/>
      </c>
      <c r="W6761" s="59" t="str">
        <f t="shared" si="845"/>
        <v/>
      </c>
      <c r="X6761" s="59" t="str">
        <f t="shared" si="843"/>
        <v/>
      </c>
      <c r="AC6761" s="50">
        <f t="shared" si="847"/>
        <v>0</v>
      </c>
      <c r="AD6761" s="43">
        <f t="shared" si="848"/>
        <v>0</v>
      </c>
      <c r="AE6761" s="50">
        <f t="shared" si="844"/>
        <v>0</v>
      </c>
    </row>
    <row r="6762" spans="1:31">
      <c r="A6762" s="59" t="str">
        <f t="shared" si="841"/>
        <v/>
      </c>
      <c r="B6762" s="80" t="str">
        <f t="shared" si="842"/>
        <v/>
      </c>
      <c r="V6762" s="59" t="str">
        <f t="shared" si="846"/>
        <v/>
      </c>
      <c r="W6762" s="59" t="str">
        <f t="shared" si="845"/>
        <v/>
      </c>
      <c r="X6762" s="59" t="str">
        <f t="shared" si="843"/>
        <v/>
      </c>
      <c r="AC6762" s="50">
        <f t="shared" si="847"/>
        <v>0</v>
      </c>
      <c r="AD6762" s="43">
        <f t="shared" si="848"/>
        <v>0</v>
      </c>
      <c r="AE6762" s="50">
        <f t="shared" si="844"/>
        <v>0</v>
      </c>
    </row>
    <row r="6763" spans="1:31">
      <c r="A6763" s="59" t="str">
        <f t="shared" si="841"/>
        <v/>
      </c>
      <c r="B6763" s="80" t="str">
        <f t="shared" si="842"/>
        <v/>
      </c>
      <c r="V6763" s="59" t="str">
        <f t="shared" si="846"/>
        <v/>
      </c>
      <c r="W6763" s="59" t="str">
        <f t="shared" si="845"/>
        <v/>
      </c>
      <c r="X6763" s="59" t="str">
        <f t="shared" si="843"/>
        <v/>
      </c>
      <c r="AC6763" s="50">
        <f t="shared" si="847"/>
        <v>0</v>
      </c>
      <c r="AD6763" s="43">
        <f t="shared" si="848"/>
        <v>0</v>
      </c>
      <c r="AE6763" s="50">
        <f t="shared" si="844"/>
        <v>0</v>
      </c>
    </row>
    <row r="6764" spans="1:31">
      <c r="A6764" s="59" t="str">
        <f t="shared" si="841"/>
        <v/>
      </c>
      <c r="B6764" s="80" t="str">
        <f t="shared" si="842"/>
        <v/>
      </c>
      <c r="V6764" s="59" t="str">
        <f t="shared" si="846"/>
        <v/>
      </c>
      <c r="W6764" s="59" t="str">
        <f t="shared" si="845"/>
        <v/>
      </c>
      <c r="X6764" s="59" t="str">
        <f t="shared" si="843"/>
        <v/>
      </c>
      <c r="AC6764" s="50">
        <f t="shared" si="847"/>
        <v>0</v>
      </c>
      <c r="AD6764" s="43">
        <f t="shared" si="848"/>
        <v>0</v>
      </c>
      <c r="AE6764" s="50">
        <f t="shared" si="844"/>
        <v>0</v>
      </c>
    </row>
    <row r="6765" spans="1:31">
      <c r="A6765" s="59" t="str">
        <f t="shared" si="841"/>
        <v/>
      </c>
      <c r="B6765" s="80" t="str">
        <f t="shared" si="842"/>
        <v/>
      </c>
      <c r="V6765" s="59" t="str">
        <f t="shared" si="846"/>
        <v/>
      </c>
      <c r="W6765" s="59" t="str">
        <f t="shared" si="845"/>
        <v/>
      </c>
      <c r="X6765" s="59" t="str">
        <f t="shared" si="843"/>
        <v/>
      </c>
      <c r="AC6765" s="50">
        <f t="shared" si="847"/>
        <v>0</v>
      </c>
      <c r="AD6765" s="43">
        <f t="shared" si="848"/>
        <v>0</v>
      </c>
      <c r="AE6765" s="50">
        <f t="shared" si="844"/>
        <v>0</v>
      </c>
    </row>
    <row r="6766" spans="1:31">
      <c r="A6766" s="59" t="str">
        <f t="shared" si="841"/>
        <v/>
      </c>
      <c r="B6766" s="80" t="str">
        <f t="shared" si="842"/>
        <v/>
      </c>
      <c r="V6766" s="59" t="str">
        <f t="shared" si="846"/>
        <v/>
      </c>
      <c r="W6766" s="59" t="str">
        <f t="shared" si="845"/>
        <v/>
      </c>
      <c r="X6766" s="59" t="str">
        <f t="shared" si="843"/>
        <v/>
      </c>
      <c r="AC6766" s="50">
        <f t="shared" si="847"/>
        <v>0</v>
      </c>
      <c r="AD6766" s="43">
        <f t="shared" si="848"/>
        <v>0</v>
      </c>
      <c r="AE6766" s="50">
        <f t="shared" si="844"/>
        <v>0</v>
      </c>
    </row>
    <row r="6767" spans="1:31">
      <c r="A6767" s="59" t="str">
        <f t="shared" si="841"/>
        <v/>
      </c>
      <c r="B6767" s="80" t="str">
        <f t="shared" si="842"/>
        <v/>
      </c>
      <c r="V6767" s="59" t="str">
        <f t="shared" si="846"/>
        <v/>
      </c>
      <c r="W6767" s="59" t="str">
        <f t="shared" si="845"/>
        <v/>
      </c>
      <c r="X6767" s="59" t="str">
        <f t="shared" si="843"/>
        <v/>
      </c>
      <c r="AC6767" s="50">
        <f t="shared" si="847"/>
        <v>0</v>
      </c>
      <c r="AD6767" s="43">
        <f t="shared" si="848"/>
        <v>0</v>
      </c>
      <c r="AE6767" s="50">
        <f t="shared" si="844"/>
        <v>0</v>
      </c>
    </row>
    <row r="6768" spans="1:31">
      <c r="A6768" s="59" t="str">
        <f t="shared" si="841"/>
        <v/>
      </c>
      <c r="B6768" s="80" t="str">
        <f t="shared" si="842"/>
        <v/>
      </c>
      <c r="V6768" s="59" t="str">
        <f t="shared" si="846"/>
        <v/>
      </c>
      <c r="W6768" s="59" t="str">
        <f t="shared" si="845"/>
        <v/>
      </c>
      <c r="X6768" s="59" t="str">
        <f t="shared" si="843"/>
        <v/>
      </c>
      <c r="AC6768" s="50">
        <f t="shared" si="847"/>
        <v>0</v>
      </c>
      <c r="AD6768" s="43">
        <f t="shared" si="848"/>
        <v>0</v>
      </c>
      <c r="AE6768" s="50">
        <f t="shared" si="844"/>
        <v>0</v>
      </c>
    </row>
    <row r="6769" spans="1:31">
      <c r="A6769" s="59" t="str">
        <f t="shared" ref="A6769:A6832" si="849">IF(G6769&amp;Q6769&lt;&gt;"",W6769&amp;Q6769,"")</f>
        <v/>
      </c>
      <c r="B6769" s="80" t="str">
        <f t="shared" ref="B6769:B6832" si="850">IF(C6769&lt;&gt;"",LEFT(C6769,9),"")</f>
        <v/>
      </c>
      <c r="V6769" s="59" t="str">
        <f t="shared" si="846"/>
        <v/>
      </c>
      <c r="W6769" s="59" t="str">
        <f t="shared" si="845"/>
        <v/>
      </c>
      <c r="X6769" s="59" t="str">
        <f t="shared" ref="X6769:X6832" si="851">IF(A6769&lt;&gt;"",IFERROR(IF(FIND(" ",G6769)&gt;=1,MID(G6769,FIND(" ",G6769)+1,LEN(G6769)),""),""),"")</f>
        <v/>
      </c>
      <c r="AC6769" s="50">
        <f t="shared" si="847"/>
        <v>0</v>
      </c>
      <c r="AD6769" s="43">
        <f t="shared" si="848"/>
        <v>0</v>
      </c>
      <c r="AE6769" s="50">
        <f t="shared" ref="AE6769:AE6832" si="852">VALUE(RIGHT("00"&amp;AC6769,2)&amp;RIGHT("000"&amp;AD6769,3))</f>
        <v>0</v>
      </c>
    </row>
    <row r="6770" spans="1:31">
      <c r="A6770" s="59" t="str">
        <f t="shared" si="849"/>
        <v/>
      </c>
      <c r="B6770" s="80" t="str">
        <f t="shared" si="850"/>
        <v/>
      </c>
      <c r="V6770" s="59" t="str">
        <f t="shared" si="846"/>
        <v/>
      </c>
      <c r="W6770" s="59" t="str">
        <f t="shared" si="845"/>
        <v/>
      </c>
      <c r="X6770" s="59" t="str">
        <f t="shared" si="851"/>
        <v/>
      </c>
      <c r="AC6770" s="50">
        <f t="shared" si="847"/>
        <v>0</v>
      </c>
      <c r="AD6770" s="43">
        <f t="shared" si="848"/>
        <v>0</v>
      </c>
      <c r="AE6770" s="50">
        <f t="shared" si="852"/>
        <v>0</v>
      </c>
    </row>
    <row r="6771" spans="1:31">
      <c r="A6771" s="59" t="str">
        <f t="shared" si="849"/>
        <v/>
      </c>
      <c r="B6771" s="80" t="str">
        <f t="shared" si="850"/>
        <v/>
      </c>
      <c r="V6771" s="59" t="str">
        <f t="shared" si="846"/>
        <v/>
      </c>
      <c r="W6771" s="59" t="str">
        <f t="shared" si="845"/>
        <v/>
      </c>
      <c r="X6771" s="59" t="str">
        <f t="shared" si="851"/>
        <v/>
      </c>
      <c r="AC6771" s="50">
        <f t="shared" si="847"/>
        <v>0</v>
      </c>
      <c r="AD6771" s="43">
        <f t="shared" si="848"/>
        <v>0</v>
      </c>
      <c r="AE6771" s="50">
        <f t="shared" si="852"/>
        <v>0</v>
      </c>
    </row>
    <row r="6772" spans="1:31">
      <c r="A6772" s="59" t="str">
        <f t="shared" si="849"/>
        <v/>
      </c>
      <c r="B6772" s="80" t="str">
        <f t="shared" si="850"/>
        <v/>
      </c>
      <c r="V6772" s="59" t="str">
        <f t="shared" si="846"/>
        <v/>
      </c>
      <c r="W6772" s="59" t="str">
        <f t="shared" si="845"/>
        <v/>
      </c>
      <c r="X6772" s="59" t="str">
        <f t="shared" si="851"/>
        <v/>
      </c>
      <c r="AC6772" s="50">
        <f t="shared" si="847"/>
        <v>0</v>
      </c>
      <c r="AD6772" s="43">
        <f t="shared" si="848"/>
        <v>0</v>
      </c>
      <c r="AE6772" s="50">
        <f t="shared" si="852"/>
        <v>0</v>
      </c>
    </row>
    <row r="6773" spans="1:31">
      <c r="A6773" s="59" t="str">
        <f t="shared" si="849"/>
        <v/>
      </c>
      <c r="B6773" s="80" t="str">
        <f t="shared" si="850"/>
        <v/>
      </c>
      <c r="V6773" s="59" t="str">
        <f t="shared" si="846"/>
        <v/>
      </c>
      <c r="W6773" s="59" t="str">
        <f t="shared" si="845"/>
        <v/>
      </c>
      <c r="X6773" s="59" t="str">
        <f t="shared" si="851"/>
        <v/>
      </c>
      <c r="AC6773" s="50">
        <f t="shared" si="847"/>
        <v>0</v>
      </c>
      <c r="AD6773" s="43">
        <f t="shared" si="848"/>
        <v>0</v>
      </c>
      <c r="AE6773" s="50">
        <f t="shared" si="852"/>
        <v>0</v>
      </c>
    </row>
    <row r="6774" spans="1:31">
      <c r="A6774" s="59" t="str">
        <f t="shared" si="849"/>
        <v/>
      </c>
      <c r="B6774" s="80" t="str">
        <f t="shared" si="850"/>
        <v/>
      </c>
      <c r="V6774" s="59" t="str">
        <f t="shared" si="846"/>
        <v/>
      </c>
      <c r="W6774" s="59" t="str">
        <f t="shared" si="845"/>
        <v/>
      </c>
      <c r="X6774" s="59" t="str">
        <f t="shared" si="851"/>
        <v/>
      </c>
      <c r="AC6774" s="50">
        <f t="shared" si="847"/>
        <v>0</v>
      </c>
      <c r="AD6774" s="43">
        <f t="shared" si="848"/>
        <v>0</v>
      </c>
      <c r="AE6774" s="50">
        <f t="shared" si="852"/>
        <v>0</v>
      </c>
    </row>
    <row r="6775" spans="1:31">
      <c r="A6775" s="59" t="str">
        <f t="shared" si="849"/>
        <v/>
      </c>
      <c r="B6775" s="80" t="str">
        <f t="shared" si="850"/>
        <v/>
      </c>
      <c r="V6775" s="59" t="str">
        <f t="shared" si="846"/>
        <v/>
      </c>
      <c r="W6775" s="59" t="str">
        <f t="shared" si="845"/>
        <v/>
      </c>
      <c r="X6775" s="59" t="str">
        <f t="shared" si="851"/>
        <v/>
      </c>
      <c r="AC6775" s="50">
        <f t="shared" si="847"/>
        <v>0</v>
      </c>
      <c r="AD6775" s="43">
        <f t="shared" si="848"/>
        <v>0</v>
      </c>
      <c r="AE6775" s="50">
        <f t="shared" si="852"/>
        <v>0</v>
      </c>
    </row>
    <row r="6776" spans="1:31">
      <c r="A6776" s="59" t="str">
        <f t="shared" si="849"/>
        <v/>
      </c>
      <c r="B6776" s="80" t="str">
        <f t="shared" si="850"/>
        <v/>
      </c>
      <c r="V6776" s="59" t="str">
        <f t="shared" si="846"/>
        <v/>
      </c>
      <c r="W6776" s="59" t="str">
        <f t="shared" si="845"/>
        <v/>
      </c>
      <c r="X6776" s="59" t="str">
        <f t="shared" si="851"/>
        <v/>
      </c>
      <c r="AC6776" s="50">
        <f t="shared" si="847"/>
        <v>0</v>
      </c>
      <c r="AD6776" s="43">
        <f t="shared" si="848"/>
        <v>0</v>
      </c>
      <c r="AE6776" s="50">
        <f t="shared" si="852"/>
        <v>0</v>
      </c>
    </row>
    <row r="6777" spans="1:31">
      <c r="A6777" s="59" t="str">
        <f t="shared" si="849"/>
        <v/>
      </c>
      <c r="B6777" s="80" t="str">
        <f t="shared" si="850"/>
        <v/>
      </c>
      <c r="V6777" s="59" t="str">
        <f t="shared" si="846"/>
        <v/>
      </c>
      <c r="W6777" s="59" t="str">
        <f t="shared" si="845"/>
        <v/>
      </c>
      <c r="X6777" s="59" t="str">
        <f t="shared" si="851"/>
        <v/>
      </c>
      <c r="AC6777" s="50">
        <f t="shared" si="847"/>
        <v>0</v>
      </c>
      <c r="AD6777" s="43">
        <f t="shared" si="848"/>
        <v>0</v>
      </c>
      <c r="AE6777" s="50">
        <f t="shared" si="852"/>
        <v>0</v>
      </c>
    </row>
    <row r="6778" spans="1:31">
      <c r="A6778" s="59" t="str">
        <f t="shared" si="849"/>
        <v/>
      </c>
      <c r="B6778" s="80" t="str">
        <f t="shared" si="850"/>
        <v/>
      </c>
      <c r="V6778" s="59" t="str">
        <f t="shared" si="846"/>
        <v/>
      </c>
      <c r="W6778" s="59" t="str">
        <f t="shared" si="845"/>
        <v/>
      </c>
      <c r="X6778" s="59" t="str">
        <f t="shared" si="851"/>
        <v/>
      </c>
      <c r="AC6778" s="50">
        <f t="shared" si="847"/>
        <v>0</v>
      </c>
      <c r="AD6778" s="43">
        <f t="shared" si="848"/>
        <v>0</v>
      </c>
      <c r="AE6778" s="50">
        <f t="shared" si="852"/>
        <v>0</v>
      </c>
    </row>
    <row r="6779" spans="1:31">
      <c r="A6779" s="59" t="str">
        <f t="shared" si="849"/>
        <v/>
      </c>
      <c r="B6779" s="80" t="str">
        <f t="shared" si="850"/>
        <v/>
      </c>
      <c r="V6779" s="59" t="str">
        <f t="shared" si="846"/>
        <v/>
      </c>
      <c r="W6779" s="59" t="str">
        <f t="shared" si="845"/>
        <v/>
      </c>
      <c r="X6779" s="59" t="str">
        <f t="shared" si="851"/>
        <v/>
      </c>
      <c r="AC6779" s="50">
        <f t="shared" si="847"/>
        <v>0</v>
      </c>
      <c r="AD6779" s="43">
        <f t="shared" si="848"/>
        <v>0</v>
      </c>
      <c r="AE6779" s="50">
        <f t="shared" si="852"/>
        <v>0</v>
      </c>
    </row>
    <row r="6780" spans="1:31">
      <c r="A6780" s="59" t="str">
        <f t="shared" si="849"/>
        <v/>
      </c>
      <c r="B6780" s="80" t="str">
        <f t="shared" si="850"/>
        <v/>
      </c>
      <c r="V6780" s="59" t="str">
        <f t="shared" si="846"/>
        <v/>
      </c>
      <c r="W6780" s="59" t="str">
        <f t="shared" si="845"/>
        <v/>
      </c>
      <c r="X6780" s="59" t="str">
        <f t="shared" si="851"/>
        <v/>
      </c>
      <c r="AC6780" s="50">
        <f t="shared" si="847"/>
        <v>0</v>
      </c>
      <c r="AD6780" s="43">
        <f t="shared" si="848"/>
        <v>0</v>
      </c>
      <c r="AE6780" s="50">
        <f t="shared" si="852"/>
        <v>0</v>
      </c>
    </row>
    <row r="6781" spans="1:31">
      <c r="A6781" s="59" t="str">
        <f t="shared" si="849"/>
        <v/>
      </c>
      <c r="B6781" s="80" t="str">
        <f t="shared" si="850"/>
        <v/>
      </c>
      <c r="V6781" s="59" t="str">
        <f t="shared" si="846"/>
        <v/>
      </c>
      <c r="W6781" s="59" t="str">
        <f t="shared" si="845"/>
        <v/>
      </c>
      <c r="X6781" s="59" t="str">
        <f t="shared" si="851"/>
        <v/>
      </c>
      <c r="AC6781" s="50">
        <f t="shared" si="847"/>
        <v>0</v>
      </c>
      <c r="AD6781" s="43">
        <f t="shared" si="848"/>
        <v>0</v>
      </c>
      <c r="AE6781" s="50">
        <f t="shared" si="852"/>
        <v>0</v>
      </c>
    </row>
    <row r="6782" spans="1:31">
      <c r="A6782" s="59" t="str">
        <f t="shared" si="849"/>
        <v/>
      </c>
      <c r="B6782" s="80" t="str">
        <f t="shared" si="850"/>
        <v/>
      </c>
      <c r="V6782" s="59" t="str">
        <f t="shared" si="846"/>
        <v/>
      </c>
      <c r="W6782" s="59" t="str">
        <f t="shared" si="845"/>
        <v/>
      </c>
      <c r="X6782" s="59" t="str">
        <f t="shared" si="851"/>
        <v/>
      </c>
      <c r="AC6782" s="50">
        <f t="shared" si="847"/>
        <v>0</v>
      </c>
      <c r="AD6782" s="43">
        <f t="shared" si="848"/>
        <v>0</v>
      </c>
      <c r="AE6782" s="50">
        <f t="shared" si="852"/>
        <v>0</v>
      </c>
    </row>
    <row r="6783" spans="1:31">
      <c r="A6783" s="59" t="str">
        <f t="shared" si="849"/>
        <v/>
      </c>
      <c r="B6783" s="80" t="str">
        <f t="shared" si="850"/>
        <v/>
      </c>
      <c r="V6783" s="59" t="str">
        <f t="shared" si="846"/>
        <v/>
      </c>
      <c r="W6783" s="59" t="str">
        <f t="shared" si="845"/>
        <v/>
      </c>
      <c r="X6783" s="59" t="str">
        <f t="shared" si="851"/>
        <v/>
      </c>
      <c r="AC6783" s="50">
        <f t="shared" si="847"/>
        <v>0</v>
      </c>
      <c r="AD6783" s="43">
        <f t="shared" si="848"/>
        <v>0</v>
      </c>
      <c r="AE6783" s="50">
        <f t="shared" si="852"/>
        <v>0</v>
      </c>
    </row>
    <row r="6784" spans="1:31">
      <c r="A6784" s="59" t="str">
        <f t="shared" si="849"/>
        <v/>
      </c>
      <c r="B6784" s="80" t="str">
        <f t="shared" si="850"/>
        <v/>
      </c>
      <c r="V6784" s="59" t="str">
        <f t="shared" si="846"/>
        <v/>
      </c>
      <c r="W6784" s="59" t="str">
        <f t="shared" si="845"/>
        <v/>
      </c>
      <c r="X6784" s="59" t="str">
        <f t="shared" si="851"/>
        <v/>
      </c>
      <c r="AC6784" s="50">
        <f t="shared" si="847"/>
        <v>0</v>
      </c>
      <c r="AD6784" s="43">
        <f t="shared" si="848"/>
        <v>0</v>
      </c>
      <c r="AE6784" s="50">
        <f t="shared" si="852"/>
        <v>0</v>
      </c>
    </row>
    <row r="6785" spans="1:31">
      <c r="A6785" s="59" t="str">
        <f t="shared" si="849"/>
        <v/>
      </c>
      <c r="B6785" s="80" t="str">
        <f t="shared" si="850"/>
        <v/>
      </c>
      <c r="V6785" s="59" t="str">
        <f t="shared" si="846"/>
        <v/>
      </c>
      <c r="W6785" s="59" t="str">
        <f t="shared" si="845"/>
        <v/>
      </c>
      <c r="X6785" s="59" t="str">
        <f t="shared" si="851"/>
        <v/>
      </c>
      <c r="AC6785" s="50">
        <f t="shared" si="847"/>
        <v>0</v>
      </c>
      <c r="AD6785" s="43">
        <f t="shared" si="848"/>
        <v>0</v>
      </c>
      <c r="AE6785" s="50">
        <f t="shared" si="852"/>
        <v>0</v>
      </c>
    </row>
    <row r="6786" spans="1:31">
      <c r="A6786" s="59" t="str">
        <f t="shared" si="849"/>
        <v/>
      </c>
      <c r="B6786" s="80" t="str">
        <f t="shared" si="850"/>
        <v/>
      </c>
      <c r="V6786" s="59" t="str">
        <f t="shared" si="846"/>
        <v/>
      </c>
      <c r="W6786" s="59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59" t="str">
        <f t="shared" si="851"/>
        <v/>
      </c>
      <c r="AC6786" s="50">
        <f t="shared" si="847"/>
        <v>0</v>
      </c>
      <c r="AD6786" s="43">
        <f t="shared" si="848"/>
        <v>0</v>
      </c>
      <c r="AE6786" s="50">
        <f t="shared" si="852"/>
        <v>0</v>
      </c>
    </row>
    <row r="6787" spans="1:31">
      <c r="A6787" s="59" t="str">
        <f t="shared" si="849"/>
        <v/>
      </c>
      <c r="B6787" s="80" t="str">
        <f t="shared" si="850"/>
        <v/>
      </c>
      <c r="V6787" s="59" t="str">
        <f t="shared" ref="V6787:V6850" si="854">W6787&amp;H6787</f>
        <v/>
      </c>
      <c r="W6787" s="59" t="str">
        <f t="shared" si="853"/>
        <v/>
      </c>
      <c r="X6787" s="59" t="str">
        <f t="shared" si="851"/>
        <v/>
      </c>
      <c r="AC6787" s="50">
        <f t="shared" ref="AC6787:AC6850" si="855">IFERROR(VALUE(MID($C6787,1,2)),0)</f>
        <v>0</v>
      </c>
      <c r="AD6787" s="43">
        <f t="shared" ref="AD6787:AD6850" si="856">IFERROR(VALUE(MID($C6787,4,3)),0)</f>
        <v>0</v>
      </c>
      <c r="AE6787" s="50">
        <f t="shared" si="852"/>
        <v>0</v>
      </c>
    </row>
    <row r="6788" spans="1:31">
      <c r="A6788" s="59" t="str">
        <f t="shared" si="849"/>
        <v/>
      </c>
      <c r="B6788" s="80" t="str">
        <f t="shared" si="850"/>
        <v/>
      </c>
      <c r="V6788" s="59" t="str">
        <f t="shared" si="854"/>
        <v/>
      </c>
      <c r="W6788" s="59" t="str">
        <f t="shared" si="853"/>
        <v/>
      </c>
      <c r="X6788" s="59" t="str">
        <f t="shared" si="851"/>
        <v/>
      </c>
      <c r="AC6788" s="50">
        <f t="shared" si="855"/>
        <v>0</v>
      </c>
      <c r="AD6788" s="43">
        <f t="shared" si="856"/>
        <v>0</v>
      </c>
      <c r="AE6788" s="50">
        <f t="shared" si="852"/>
        <v>0</v>
      </c>
    </row>
    <row r="6789" spans="1:31">
      <c r="A6789" s="59" t="str">
        <f t="shared" si="849"/>
        <v/>
      </c>
      <c r="B6789" s="80" t="str">
        <f t="shared" si="850"/>
        <v/>
      </c>
      <c r="V6789" s="59" t="str">
        <f t="shared" si="854"/>
        <v/>
      </c>
      <c r="W6789" s="59" t="str">
        <f t="shared" si="853"/>
        <v/>
      </c>
      <c r="X6789" s="59" t="str">
        <f t="shared" si="851"/>
        <v/>
      </c>
      <c r="AC6789" s="50">
        <f t="shared" si="855"/>
        <v>0</v>
      </c>
      <c r="AD6789" s="43">
        <f t="shared" si="856"/>
        <v>0</v>
      </c>
      <c r="AE6789" s="50">
        <f t="shared" si="852"/>
        <v>0</v>
      </c>
    </row>
    <row r="6790" spans="1:31">
      <c r="A6790" s="59" t="str">
        <f t="shared" si="849"/>
        <v/>
      </c>
      <c r="B6790" s="80" t="str">
        <f t="shared" si="850"/>
        <v/>
      </c>
      <c r="V6790" s="59" t="str">
        <f t="shared" si="854"/>
        <v/>
      </c>
      <c r="W6790" s="59" t="str">
        <f t="shared" si="853"/>
        <v/>
      </c>
      <c r="X6790" s="59" t="str">
        <f t="shared" si="851"/>
        <v/>
      </c>
      <c r="AC6790" s="50">
        <f t="shared" si="855"/>
        <v>0</v>
      </c>
      <c r="AD6790" s="43">
        <f t="shared" si="856"/>
        <v>0</v>
      </c>
      <c r="AE6790" s="50">
        <f t="shared" si="852"/>
        <v>0</v>
      </c>
    </row>
    <row r="6791" spans="1:31">
      <c r="A6791" s="59" t="str">
        <f t="shared" si="849"/>
        <v/>
      </c>
      <c r="B6791" s="80" t="str">
        <f t="shared" si="850"/>
        <v/>
      </c>
      <c r="V6791" s="59" t="str">
        <f t="shared" si="854"/>
        <v/>
      </c>
      <c r="W6791" s="59" t="str">
        <f t="shared" si="853"/>
        <v/>
      </c>
      <c r="X6791" s="59" t="str">
        <f t="shared" si="851"/>
        <v/>
      </c>
      <c r="AC6791" s="50">
        <f t="shared" si="855"/>
        <v>0</v>
      </c>
      <c r="AD6791" s="43">
        <f t="shared" si="856"/>
        <v>0</v>
      </c>
      <c r="AE6791" s="50">
        <f t="shared" si="852"/>
        <v>0</v>
      </c>
    </row>
    <row r="6792" spans="1:31">
      <c r="A6792" s="59" t="str">
        <f t="shared" si="849"/>
        <v/>
      </c>
      <c r="B6792" s="80" t="str">
        <f t="shared" si="850"/>
        <v/>
      </c>
      <c r="V6792" s="59" t="str">
        <f t="shared" si="854"/>
        <v/>
      </c>
      <c r="W6792" s="59" t="str">
        <f t="shared" si="853"/>
        <v/>
      </c>
      <c r="X6792" s="59" t="str">
        <f t="shared" si="851"/>
        <v/>
      </c>
      <c r="AC6792" s="50">
        <f t="shared" si="855"/>
        <v>0</v>
      </c>
      <c r="AD6792" s="43">
        <f t="shared" si="856"/>
        <v>0</v>
      </c>
      <c r="AE6792" s="50">
        <f t="shared" si="852"/>
        <v>0</v>
      </c>
    </row>
    <row r="6793" spans="1:31">
      <c r="A6793" s="59" t="str">
        <f t="shared" si="849"/>
        <v/>
      </c>
      <c r="B6793" s="80" t="str">
        <f t="shared" si="850"/>
        <v/>
      </c>
      <c r="V6793" s="59" t="str">
        <f t="shared" si="854"/>
        <v/>
      </c>
      <c r="W6793" s="59" t="str">
        <f t="shared" si="853"/>
        <v/>
      </c>
      <c r="X6793" s="59" t="str">
        <f t="shared" si="851"/>
        <v/>
      </c>
      <c r="AC6793" s="50">
        <f t="shared" si="855"/>
        <v>0</v>
      </c>
      <c r="AD6793" s="43">
        <f t="shared" si="856"/>
        <v>0</v>
      </c>
      <c r="AE6793" s="50">
        <f t="shared" si="852"/>
        <v>0</v>
      </c>
    </row>
    <row r="6794" spans="1:31">
      <c r="A6794" s="59" t="str">
        <f t="shared" si="849"/>
        <v/>
      </c>
      <c r="B6794" s="80" t="str">
        <f t="shared" si="850"/>
        <v/>
      </c>
      <c r="V6794" s="59" t="str">
        <f t="shared" si="854"/>
        <v/>
      </c>
      <c r="W6794" s="59" t="str">
        <f t="shared" si="853"/>
        <v/>
      </c>
      <c r="X6794" s="59" t="str">
        <f t="shared" si="851"/>
        <v/>
      </c>
      <c r="AC6794" s="50">
        <f t="shared" si="855"/>
        <v>0</v>
      </c>
      <c r="AD6794" s="43">
        <f t="shared" si="856"/>
        <v>0</v>
      </c>
      <c r="AE6794" s="50">
        <f t="shared" si="852"/>
        <v>0</v>
      </c>
    </row>
    <row r="6795" spans="1:31">
      <c r="A6795" s="59" t="str">
        <f t="shared" si="849"/>
        <v/>
      </c>
      <c r="B6795" s="80" t="str">
        <f t="shared" si="850"/>
        <v/>
      </c>
      <c r="V6795" s="59" t="str">
        <f t="shared" si="854"/>
        <v/>
      </c>
      <c r="W6795" s="59" t="str">
        <f t="shared" si="853"/>
        <v/>
      </c>
      <c r="X6795" s="59" t="str">
        <f t="shared" si="851"/>
        <v/>
      </c>
      <c r="AC6795" s="50">
        <f t="shared" si="855"/>
        <v>0</v>
      </c>
      <c r="AD6795" s="43">
        <f t="shared" si="856"/>
        <v>0</v>
      </c>
      <c r="AE6795" s="50">
        <f t="shared" si="852"/>
        <v>0</v>
      </c>
    </row>
    <row r="6796" spans="1:31">
      <c r="A6796" s="59" t="str">
        <f t="shared" si="849"/>
        <v/>
      </c>
      <c r="B6796" s="80" t="str">
        <f t="shared" si="850"/>
        <v/>
      </c>
      <c r="V6796" s="59" t="str">
        <f t="shared" si="854"/>
        <v/>
      </c>
      <c r="W6796" s="59" t="str">
        <f t="shared" si="853"/>
        <v/>
      </c>
      <c r="X6796" s="59" t="str">
        <f t="shared" si="851"/>
        <v/>
      </c>
      <c r="AC6796" s="50">
        <f t="shared" si="855"/>
        <v>0</v>
      </c>
      <c r="AD6796" s="43">
        <f t="shared" si="856"/>
        <v>0</v>
      </c>
      <c r="AE6796" s="50">
        <f t="shared" si="852"/>
        <v>0</v>
      </c>
    </row>
    <row r="6797" spans="1:31">
      <c r="A6797" s="59" t="str">
        <f t="shared" si="849"/>
        <v/>
      </c>
      <c r="B6797" s="80" t="str">
        <f t="shared" si="850"/>
        <v/>
      </c>
      <c r="V6797" s="59" t="str">
        <f t="shared" si="854"/>
        <v/>
      </c>
      <c r="W6797" s="59" t="str">
        <f t="shared" si="853"/>
        <v/>
      </c>
      <c r="X6797" s="59" t="str">
        <f t="shared" si="851"/>
        <v/>
      </c>
      <c r="AC6797" s="50">
        <f t="shared" si="855"/>
        <v>0</v>
      </c>
      <c r="AD6797" s="43">
        <f t="shared" si="856"/>
        <v>0</v>
      </c>
      <c r="AE6797" s="50">
        <f t="shared" si="852"/>
        <v>0</v>
      </c>
    </row>
    <row r="6798" spans="1:31">
      <c r="A6798" s="59" t="str">
        <f t="shared" si="849"/>
        <v/>
      </c>
      <c r="B6798" s="80" t="str">
        <f t="shared" si="850"/>
        <v/>
      </c>
      <c r="V6798" s="59" t="str">
        <f t="shared" si="854"/>
        <v/>
      </c>
      <c r="W6798" s="59" t="str">
        <f t="shared" si="853"/>
        <v/>
      </c>
      <c r="X6798" s="59" t="str">
        <f t="shared" si="851"/>
        <v/>
      </c>
      <c r="AC6798" s="50">
        <f t="shared" si="855"/>
        <v>0</v>
      </c>
      <c r="AD6798" s="43">
        <f t="shared" si="856"/>
        <v>0</v>
      </c>
      <c r="AE6798" s="50">
        <f t="shared" si="852"/>
        <v>0</v>
      </c>
    </row>
    <row r="6799" spans="1:31">
      <c r="A6799" s="59" t="str">
        <f t="shared" si="849"/>
        <v/>
      </c>
      <c r="B6799" s="80" t="str">
        <f t="shared" si="850"/>
        <v/>
      </c>
      <c r="V6799" s="59" t="str">
        <f t="shared" si="854"/>
        <v/>
      </c>
      <c r="W6799" s="59" t="str">
        <f t="shared" si="853"/>
        <v/>
      </c>
      <c r="X6799" s="59" t="str">
        <f t="shared" si="851"/>
        <v/>
      </c>
      <c r="AC6799" s="50">
        <f t="shared" si="855"/>
        <v>0</v>
      </c>
      <c r="AD6799" s="43">
        <f t="shared" si="856"/>
        <v>0</v>
      </c>
      <c r="AE6799" s="50">
        <f t="shared" si="852"/>
        <v>0</v>
      </c>
    </row>
    <row r="6800" spans="1:31">
      <c r="A6800" s="59" t="str">
        <f t="shared" si="849"/>
        <v/>
      </c>
      <c r="B6800" s="80" t="str">
        <f t="shared" si="850"/>
        <v/>
      </c>
      <c r="V6800" s="59" t="str">
        <f t="shared" si="854"/>
        <v/>
      </c>
      <c r="W6800" s="59" t="str">
        <f t="shared" si="853"/>
        <v/>
      </c>
      <c r="X6800" s="59" t="str">
        <f t="shared" si="851"/>
        <v/>
      </c>
      <c r="AC6800" s="50">
        <f t="shared" si="855"/>
        <v>0</v>
      </c>
      <c r="AD6800" s="43">
        <f t="shared" si="856"/>
        <v>0</v>
      </c>
      <c r="AE6800" s="50">
        <f t="shared" si="852"/>
        <v>0</v>
      </c>
    </row>
    <row r="6801" spans="1:31">
      <c r="A6801" s="59" t="str">
        <f t="shared" si="849"/>
        <v/>
      </c>
      <c r="B6801" s="80" t="str">
        <f t="shared" si="850"/>
        <v/>
      </c>
      <c r="V6801" s="59" t="str">
        <f t="shared" si="854"/>
        <v/>
      </c>
      <c r="W6801" s="59" t="str">
        <f t="shared" si="853"/>
        <v/>
      </c>
      <c r="X6801" s="59" t="str">
        <f t="shared" si="851"/>
        <v/>
      </c>
      <c r="AC6801" s="50">
        <f t="shared" si="855"/>
        <v>0</v>
      </c>
      <c r="AD6801" s="43">
        <f t="shared" si="856"/>
        <v>0</v>
      </c>
      <c r="AE6801" s="50">
        <f t="shared" si="852"/>
        <v>0</v>
      </c>
    </row>
    <row r="6802" spans="1:31">
      <c r="A6802" s="59" t="str">
        <f t="shared" si="849"/>
        <v/>
      </c>
      <c r="B6802" s="80" t="str">
        <f t="shared" si="850"/>
        <v/>
      </c>
      <c r="V6802" s="59" t="str">
        <f t="shared" si="854"/>
        <v/>
      </c>
      <c r="W6802" s="59" t="str">
        <f t="shared" si="853"/>
        <v/>
      </c>
      <c r="X6802" s="59" t="str">
        <f t="shared" si="851"/>
        <v/>
      </c>
      <c r="AC6802" s="50">
        <f t="shared" si="855"/>
        <v>0</v>
      </c>
      <c r="AD6802" s="43">
        <f t="shared" si="856"/>
        <v>0</v>
      </c>
      <c r="AE6802" s="50">
        <f t="shared" si="852"/>
        <v>0</v>
      </c>
    </row>
    <row r="6803" spans="1:31">
      <c r="A6803" s="59" t="str">
        <f t="shared" si="849"/>
        <v/>
      </c>
      <c r="B6803" s="80" t="str">
        <f t="shared" si="850"/>
        <v/>
      </c>
      <c r="V6803" s="59" t="str">
        <f t="shared" si="854"/>
        <v/>
      </c>
      <c r="W6803" s="59" t="str">
        <f t="shared" si="853"/>
        <v/>
      </c>
      <c r="X6803" s="59" t="str">
        <f t="shared" si="851"/>
        <v/>
      </c>
      <c r="AC6803" s="50">
        <f t="shared" si="855"/>
        <v>0</v>
      </c>
      <c r="AD6803" s="43">
        <f t="shared" si="856"/>
        <v>0</v>
      </c>
      <c r="AE6803" s="50">
        <f t="shared" si="852"/>
        <v>0</v>
      </c>
    </row>
    <row r="6804" spans="1:31">
      <c r="A6804" s="59" t="str">
        <f t="shared" si="849"/>
        <v/>
      </c>
      <c r="B6804" s="80" t="str">
        <f t="shared" si="850"/>
        <v/>
      </c>
      <c r="V6804" s="59" t="str">
        <f t="shared" si="854"/>
        <v/>
      </c>
      <c r="W6804" s="59" t="str">
        <f t="shared" si="853"/>
        <v/>
      </c>
      <c r="X6804" s="59" t="str">
        <f t="shared" si="851"/>
        <v/>
      </c>
      <c r="AC6804" s="50">
        <f t="shared" si="855"/>
        <v>0</v>
      </c>
      <c r="AD6804" s="43">
        <f t="shared" si="856"/>
        <v>0</v>
      </c>
      <c r="AE6804" s="50">
        <f t="shared" si="852"/>
        <v>0</v>
      </c>
    </row>
    <row r="6805" spans="1:31">
      <c r="A6805" s="59" t="str">
        <f t="shared" si="849"/>
        <v/>
      </c>
      <c r="B6805" s="80" t="str">
        <f t="shared" si="850"/>
        <v/>
      </c>
      <c r="V6805" s="59" t="str">
        <f t="shared" si="854"/>
        <v/>
      </c>
      <c r="W6805" s="59" t="str">
        <f t="shared" si="853"/>
        <v/>
      </c>
      <c r="X6805" s="59" t="str">
        <f t="shared" si="851"/>
        <v/>
      </c>
      <c r="AC6805" s="50">
        <f t="shared" si="855"/>
        <v>0</v>
      </c>
      <c r="AD6805" s="43">
        <f t="shared" si="856"/>
        <v>0</v>
      </c>
      <c r="AE6805" s="50">
        <f t="shared" si="852"/>
        <v>0</v>
      </c>
    </row>
    <row r="6806" spans="1:31">
      <c r="A6806" s="59" t="str">
        <f t="shared" si="849"/>
        <v/>
      </c>
      <c r="B6806" s="80" t="str">
        <f t="shared" si="850"/>
        <v/>
      </c>
      <c r="V6806" s="59" t="str">
        <f t="shared" si="854"/>
        <v/>
      </c>
      <c r="W6806" s="59" t="str">
        <f t="shared" si="853"/>
        <v/>
      </c>
      <c r="X6806" s="59" t="str">
        <f t="shared" si="851"/>
        <v/>
      </c>
      <c r="AC6806" s="50">
        <f t="shared" si="855"/>
        <v>0</v>
      </c>
      <c r="AD6806" s="43">
        <f t="shared" si="856"/>
        <v>0</v>
      </c>
      <c r="AE6806" s="50">
        <f t="shared" si="852"/>
        <v>0</v>
      </c>
    </row>
    <row r="6807" spans="1:31">
      <c r="A6807" s="59" t="str">
        <f t="shared" si="849"/>
        <v/>
      </c>
      <c r="B6807" s="80" t="str">
        <f t="shared" si="850"/>
        <v/>
      </c>
      <c r="V6807" s="59" t="str">
        <f t="shared" si="854"/>
        <v/>
      </c>
      <c r="W6807" s="59" t="str">
        <f t="shared" si="853"/>
        <v/>
      </c>
      <c r="X6807" s="59" t="str">
        <f t="shared" si="851"/>
        <v/>
      </c>
      <c r="AC6807" s="50">
        <f t="shared" si="855"/>
        <v>0</v>
      </c>
      <c r="AD6807" s="43">
        <f t="shared" si="856"/>
        <v>0</v>
      </c>
      <c r="AE6807" s="50">
        <f t="shared" si="852"/>
        <v>0</v>
      </c>
    </row>
    <row r="6808" spans="1:31">
      <c r="A6808" s="59" t="str">
        <f t="shared" si="849"/>
        <v/>
      </c>
      <c r="B6808" s="80" t="str">
        <f t="shared" si="850"/>
        <v/>
      </c>
      <c r="V6808" s="59" t="str">
        <f t="shared" si="854"/>
        <v/>
      </c>
      <c r="W6808" s="59" t="str">
        <f t="shared" si="853"/>
        <v/>
      </c>
      <c r="X6808" s="59" t="str">
        <f t="shared" si="851"/>
        <v/>
      </c>
      <c r="AC6808" s="50">
        <f t="shared" si="855"/>
        <v>0</v>
      </c>
      <c r="AD6808" s="43">
        <f t="shared" si="856"/>
        <v>0</v>
      </c>
      <c r="AE6808" s="50">
        <f t="shared" si="852"/>
        <v>0</v>
      </c>
    </row>
    <row r="6809" spans="1:31">
      <c r="A6809" s="59" t="str">
        <f t="shared" si="849"/>
        <v/>
      </c>
      <c r="B6809" s="80" t="str">
        <f t="shared" si="850"/>
        <v/>
      </c>
      <c r="V6809" s="59" t="str">
        <f t="shared" si="854"/>
        <v/>
      </c>
      <c r="W6809" s="59" t="str">
        <f t="shared" si="853"/>
        <v/>
      </c>
      <c r="X6809" s="59" t="str">
        <f t="shared" si="851"/>
        <v/>
      </c>
      <c r="AC6809" s="50">
        <f t="shared" si="855"/>
        <v>0</v>
      </c>
      <c r="AD6809" s="43">
        <f t="shared" si="856"/>
        <v>0</v>
      </c>
      <c r="AE6809" s="50">
        <f t="shared" si="852"/>
        <v>0</v>
      </c>
    </row>
    <row r="6810" spans="1:31">
      <c r="A6810" s="59" t="str">
        <f t="shared" si="849"/>
        <v/>
      </c>
      <c r="B6810" s="80" t="str">
        <f t="shared" si="850"/>
        <v/>
      </c>
      <c r="V6810" s="59" t="str">
        <f t="shared" si="854"/>
        <v/>
      </c>
      <c r="W6810" s="59" t="str">
        <f t="shared" si="853"/>
        <v/>
      </c>
      <c r="X6810" s="59" t="str">
        <f t="shared" si="851"/>
        <v/>
      </c>
      <c r="AC6810" s="50">
        <f t="shared" si="855"/>
        <v>0</v>
      </c>
      <c r="AD6810" s="43">
        <f t="shared" si="856"/>
        <v>0</v>
      </c>
      <c r="AE6810" s="50">
        <f t="shared" si="852"/>
        <v>0</v>
      </c>
    </row>
    <row r="6811" spans="1:31">
      <c r="A6811" s="59" t="str">
        <f t="shared" si="849"/>
        <v/>
      </c>
      <c r="B6811" s="80" t="str">
        <f t="shared" si="850"/>
        <v/>
      </c>
      <c r="V6811" s="59" t="str">
        <f t="shared" si="854"/>
        <v/>
      </c>
      <c r="W6811" s="59" t="str">
        <f t="shared" si="853"/>
        <v/>
      </c>
      <c r="X6811" s="59" t="str">
        <f t="shared" si="851"/>
        <v/>
      </c>
      <c r="AC6811" s="50">
        <f t="shared" si="855"/>
        <v>0</v>
      </c>
      <c r="AD6811" s="43">
        <f t="shared" si="856"/>
        <v>0</v>
      </c>
      <c r="AE6811" s="50">
        <f t="shared" si="852"/>
        <v>0</v>
      </c>
    </row>
    <row r="6812" spans="1:31">
      <c r="A6812" s="59" t="str">
        <f t="shared" si="849"/>
        <v/>
      </c>
      <c r="B6812" s="80" t="str">
        <f t="shared" si="850"/>
        <v/>
      </c>
      <c r="V6812" s="59" t="str">
        <f t="shared" si="854"/>
        <v/>
      </c>
      <c r="W6812" s="59" t="str">
        <f t="shared" si="853"/>
        <v/>
      </c>
      <c r="X6812" s="59" t="str">
        <f t="shared" si="851"/>
        <v/>
      </c>
      <c r="AC6812" s="50">
        <f t="shared" si="855"/>
        <v>0</v>
      </c>
      <c r="AD6812" s="43">
        <f t="shared" si="856"/>
        <v>0</v>
      </c>
      <c r="AE6812" s="50">
        <f t="shared" si="852"/>
        <v>0</v>
      </c>
    </row>
    <row r="6813" spans="1:31">
      <c r="A6813" s="59" t="str">
        <f t="shared" si="849"/>
        <v/>
      </c>
      <c r="B6813" s="80" t="str">
        <f t="shared" si="850"/>
        <v/>
      </c>
      <c r="V6813" s="59" t="str">
        <f t="shared" si="854"/>
        <v/>
      </c>
      <c r="W6813" s="59" t="str">
        <f t="shared" si="853"/>
        <v/>
      </c>
      <c r="X6813" s="59" t="str">
        <f t="shared" si="851"/>
        <v/>
      </c>
      <c r="AC6813" s="50">
        <f t="shared" si="855"/>
        <v>0</v>
      </c>
      <c r="AD6813" s="43">
        <f t="shared" si="856"/>
        <v>0</v>
      </c>
      <c r="AE6813" s="50">
        <f t="shared" si="852"/>
        <v>0</v>
      </c>
    </row>
    <row r="6814" spans="1:31">
      <c r="A6814" s="59" t="str">
        <f t="shared" si="849"/>
        <v/>
      </c>
      <c r="B6814" s="80" t="str">
        <f t="shared" si="850"/>
        <v/>
      </c>
      <c r="V6814" s="59" t="str">
        <f t="shared" si="854"/>
        <v/>
      </c>
      <c r="W6814" s="59" t="str">
        <f t="shared" si="853"/>
        <v/>
      </c>
      <c r="X6814" s="59" t="str">
        <f t="shared" si="851"/>
        <v/>
      </c>
      <c r="AC6814" s="50">
        <f t="shared" si="855"/>
        <v>0</v>
      </c>
      <c r="AD6814" s="43">
        <f t="shared" si="856"/>
        <v>0</v>
      </c>
      <c r="AE6814" s="50">
        <f t="shared" si="852"/>
        <v>0</v>
      </c>
    </row>
    <row r="6815" spans="1:31">
      <c r="A6815" s="59" t="str">
        <f t="shared" si="849"/>
        <v/>
      </c>
      <c r="B6815" s="80" t="str">
        <f t="shared" si="850"/>
        <v/>
      </c>
      <c r="V6815" s="59" t="str">
        <f t="shared" si="854"/>
        <v/>
      </c>
      <c r="W6815" s="59" t="str">
        <f t="shared" si="853"/>
        <v/>
      </c>
      <c r="X6815" s="59" t="str">
        <f t="shared" si="851"/>
        <v/>
      </c>
      <c r="AC6815" s="50">
        <f t="shared" si="855"/>
        <v>0</v>
      </c>
      <c r="AD6815" s="43">
        <f t="shared" si="856"/>
        <v>0</v>
      </c>
      <c r="AE6815" s="50">
        <f t="shared" si="852"/>
        <v>0</v>
      </c>
    </row>
    <row r="6816" spans="1:31">
      <c r="A6816" s="59" t="str">
        <f t="shared" si="849"/>
        <v/>
      </c>
      <c r="B6816" s="80" t="str">
        <f t="shared" si="850"/>
        <v/>
      </c>
      <c r="V6816" s="59" t="str">
        <f t="shared" si="854"/>
        <v/>
      </c>
      <c r="W6816" s="59" t="str">
        <f t="shared" si="853"/>
        <v/>
      </c>
      <c r="X6816" s="59" t="str">
        <f t="shared" si="851"/>
        <v/>
      </c>
      <c r="AC6816" s="50">
        <f t="shared" si="855"/>
        <v>0</v>
      </c>
      <c r="AD6816" s="43">
        <f t="shared" si="856"/>
        <v>0</v>
      </c>
      <c r="AE6816" s="50">
        <f t="shared" si="852"/>
        <v>0</v>
      </c>
    </row>
    <row r="6817" spans="1:31">
      <c r="A6817" s="59" t="str">
        <f t="shared" si="849"/>
        <v/>
      </c>
      <c r="B6817" s="80" t="str">
        <f t="shared" si="850"/>
        <v/>
      </c>
      <c r="V6817" s="59" t="str">
        <f t="shared" si="854"/>
        <v/>
      </c>
      <c r="W6817" s="59" t="str">
        <f t="shared" si="853"/>
        <v/>
      </c>
      <c r="X6817" s="59" t="str">
        <f t="shared" si="851"/>
        <v/>
      </c>
      <c r="AC6817" s="50">
        <f t="shared" si="855"/>
        <v>0</v>
      </c>
      <c r="AD6817" s="43">
        <f t="shared" si="856"/>
        <v>0</v>
      </c>
      <c r="AE6817" s="50">
        <f t="shared" si="852"/>
        <v>0</v>
      </c>
    </row>
    <row r="6818" spans="1:31">
      <c r="A6818" s="59" t="str">
        <f t="shared" si="849"/>
        <v/>
      </c>
      <c r="B6818" s="80" t="str">
        <f t="shared" si="850"/>
        <v/>
      </c>
      <c r="V6818" s="59" t="str">
        <f t="shared" si="854"/>
        <v/>
      </c>
      <c r="W6818" s="59" t="str">
        <f t="shared" si="853"/>
        <v/>
      </c>
      <c r="X6818" s="59" t="str">
        <f t="shared" si="851"/>
        <v/>
      </c>
      <c r="AC6818" s="50">
        <f t="shared" si="855"/>
        <v>0</v>
      </c>
      <c r="AD6818" s="43">
        <f t="shared" si="856"/>
        <v>0</v>
      </c>
      <c r="AE6818" s="50">
        <f t="shared" si="852"/>
        <v>0</v>
      </c>
    </row>
    <row r="6819" spans="1:31">
      <c r="A6819" s="59" t="str">
        <f t="shared" si="849"/>
        <v/>
      </c>
      <c r="B6819" s="80" t="str">
        <f t="shared" si="850"/>
        <v/>
      </c>
      <c r="V6819" s="59" t="str">
        <f t="shared" si="854"/>
        <v/>
      </c>
      <c r="W6819" s="59" t="str">
        <f t="shared" si="853"/>
        <v/>
      </c>
      <c r="X6819" s="59" t="str">
        <f t="shared" si="851"/>
        <v/>
      </c>
      <c r="AC6819" s="50">
        <f t="shared" si="855"/>
        <v>0</v>
      </c>
      <c r="AD6819" s="43">
        <f t="shared" si="856"/>
        <v>0</v>
      </c>
      <c r="AE6819" s="50">
        <f t="shared" si="852"/>
        <v>0</v>
      </c>
    </row>
    <row r="6820" spans="1:31">
      <c r="A6820" s="59" t="str">
        <f t="shared" si="849"/>
        <v/>
      </c>
      <c r="B6820" s="80" t="str">
        <f t="shared" si="850"/>
        <v/>
      </c>
      <c r="V6820" s="59" t="str">
        <f t="shared" si="854"/>
        <v/>
      </c>
      <c r="W6820" s="59" t="str">
        <f t="shared" si="853"/>
        <v/>
      </c>
      <c r="X6820" s="59" t="str">
        <f t="shared" si="851"/>
        <v/>
      </c>
      <c r="AC6820" s="50">
        <f t="shared" si="855"/>
        <v>0</v>
      </c>
      <c r="AD6820" s="43">
        <f t="shared" si="856"/>
        <v>0</v>
      </c>
      <c r="AE6820" s="50">
        <f t="shared" si="852"/>
        <v>0</v>
      </c>
    </row>
    <row r="6821" spans="1:31">
      <c r="A6821" s="59" t="str">
        <f t="shared" si="849"/>
        <v/>
      </c>
      <c r="B6821" s="80" t="str">
        <f t="shared" si="850"/>
        <v/>
      </c>
      <c r="V6821" s="59" t="str">
        <f t="shared" si="854"/>
        <v/>
      </c>
      <c r="W6821" s="59" t="str">
        <f t="shared" si="853"/>
        <v/>
      </c>
      <c r="X6821" s="59" t="str">
        <f t="shared" si="851"/>
        <v/>
      </c>
      <c r="AC6821" s="50">
        <f t="shared" si="855"/>
        <v>0</v>
      </c>
      <c r="AD6821" s="43">
        <f t="shared" si="856"/>
        <v>0</v>
      </c>
      <c r="AE6821" s="50">
        <f t="shared" si="852"/>
        <v>0</v>
      </c>
    </row>
    <row r="6822" spans="1:31">
      <c r="A6822" s="59" t="str">
        <f t="shared" si="849"/>
        <v/>
      </c>
      <c r="B6822" s="80" t="str">
        <f t="shared" si="850"/>
        <v/>
      </c>
      <c r="V6822" s="59" t="str">
        <f t="shared" si="854"/>
        <v/>
      </c>
      <c r="W6822" s="59" t="str">
        <f t="shared" si="853"/>
        <v/>
      </c>
      <c r="X6822" s="59" t="str">
        <f t="shared" si="851"/>
        <v/>
      </c>
      <c r="AC6822" s="50">
        <f t="shared" si="855"/>
        <v>0</v>
      </c>
      <c r="AD6822" s="43">
        <f t="shared" si="856"/>
        <v>0</v>
      </c>
      <c r="AE6822" s="50">
        <f t="shared" si="852"/>
        <v>0</v>
      </c>
    </row>
    <row r="6823" spans="1:31">
      <c r="A6823" s="59" t="str">
        <f t="shared" si="849"/>
        <v/>
      </c>
      <c r="B6823" s="80" t="str">
        <f t="shared" si="850"/>
        <v/>
      </c>
      <c r="V6823" s="59" t="str">
        <f t="shared" si="854"/>
        <v/>
      </c>
      <c r="W6823" s="59" t="str">
        <f t="shared" si="853"/>
        <v/>
      </c>
      <c r="X6823" s="59" t="str">
        <f t="shared" si="851"/>
        <v/>
      </c>
      <c r="AC6823" s="50">
        <f t="shared" si="855"/>
        <v>0</v>
      </c>
      <c r="AD6823" s="43">
        <f t="shared" si="856"/>
        <v>0</v>
      </c>
      <c r="AE6823" s="50">
        <f t="shared" si="852"/>
        <v>0</v>
      </c>
    </row>
    <row r="6824" spans="1:31">
      <c r="A6824" s="59" t="str">
        <f t="shared" si="849"/>
        <v/>
      </c>
      <c r="B6824" s="80" t="str">
        <f t="shared" si="850"/>
        <v/>
      </c>
      <c r="V6824" s="59" t="str">
        <f t="shared" si="854"/>
        <v/>
      </c>
      <c r="W6824" s="59" t="str">
        <f t="shared" si="853"/>
        <v/>
      </c>
      <c r="X6824" s="59" t="str">
        <f t="shared" si="851"/>
        <v/>
      </c>
      <c r="AC6824" s="50">
        <f t="shared" si="855"/>
        <v>0</v>
      </c>
      <c r="AD6824" s="43">
        <f t="shared" si="856"/>
        <v>0</v>
      </c>
      <c r="AE6824" s="50">
        <f t="shared" si="852"/>
        <v>0</v>
      </c>
    </row>
    <row r="6825" spans="1:31">
      <c r="A6825" s="59" t="str">
        <f t="shared" si="849"/>
        <v/>
      </c>
      <c r="B6825" s="80" t="str">
        <f t="shared" si="850"/>
        <v/>
      </c>
      <c r="V6825" s="59" t="str">
        <f t="shared" si="854"/>
        <v/>
      </c>
      <c r="W6825" s="59" t="str">
        <f t="shared" si="853"/>
        <v/>
      </c>
      <c r="X6825" s="59" t="str">
        <f t="shared" si="851"/>
        <v/>
      </c>
      <c r="AC6825" s="50">
        <f t="shared" si="855"/>
        <v>0</v>
      </c>
      <c r="AD6825" s="43">
        <f t="shared" si="856"/>
        <v>0</v>
      </c>
      <c r="AE6825" s="50">
        <f t="shared" si="852"/>
        <v>0</v>
      </c>
    </row>
    <row r="6826" spans="1:31">
      <c r="A6826" s="59" t="str">
        <f t="shared" si="849"/>
        <v/>
      </c>
      <c r="B6826" s="80" t="str">
        <f t="shared" si="850"/>
        <v/>
      </c>
      <c r="V6826" s="59" t="str">
        <f t="shared" si="854"/>
        <v/>
      </c>
      <c r="W6826" s="59" t="str">
        <f t="shared" si="853"/>
        <v/>
      </c>
      <c r="X6826" s="59" t="str">
        <f t="shared" si="851"/>
        <v/>
      </c>
      <c r="AC6826" s="50">
        <f t="shared" si="855"/>
        <v>0</v>
      </c>
      <c r="AD6826" s="43">
        <f t="shared" si="856"/>
        <v>0</v>
      </c>
      <c r="AE6826" s="50">
        <f t="shared" si="852"/>
        <v>0</v>
      </c>
    </row>
    <row r="6827" spans="1:31">
      <c r="A6827" s="59" t="str">
        <f t="shared" si="849"/>
        <v/>
      </c>
      <c r="B6827" s="80" t="str">
        <f t="shared" si="850"/>
        <v/>
      </c>
      <c r="V6827" s="59" t="str">
        <f t="shared" si="854"/>
        <v/>
      </c>
      <c r="W6827" s="59" t="str">
        <f t="shared" si="853"/>
        <v/>
      </c>
      <c r="X6827" s="59" t="str">
        <f t="shared" si="851"/>
        <v/>
      </c>
      <c r="AC6827" s="50">
        <f t="shared" si="855"/>
        <v>0</v>
      </c>
      <c r="AD6827" s="43">
        <f t="shared" si="856"/>
        <v>0</v>
      </c>
      <c r="AE6827" s="50">
        <f t="shared" si="852"/>
        <v>0</v>
      </c>
    </row>
    <row r="6828" spans="1:31">
      <c r="A6828" s="59" t="str">
        <f t="shared" si="849"/>
        <v/>
      </c>
      <c r="B6828" s="80" t="str">
        <f t="shared" si="850"/>
        <v/>
      </c>
      <c r="V6828" s="59" t="str">
        <f t="shared" si="854"/>
        <v/>
      </c>
      <c r="W6828" s="59" t="str">
        <f t="shared" si="853"/>
        <v/>
      </c>
      <c r="X6828" s="59" t="str">
        <f t="shared" si="851"/>
        <v/>
      </c>
      <c r="AC6828" s="50">
        <f t="shared" si="855"/>
        <v>0</v>
      </c>
      <c r="AD6828" s="43">
        <f t="shared" si="856"/>
        <v>0</v>
      </c>
      <c r="AE6828" s="50">
        <f t="shared" si="852"/>
        <v>0</v>
      </c>
    </row>
    <row r="6829" spans="1:31">
      <c r="A6829" s="59" t="str">
        <f t="shared" si="849"/>
        <v/>
      </c>
      <c r="B6829" s="80" t="str">
        <f t="shared" si="850"/>
        <v/>
      </c>
      <c r="V6829" s="59" t="str">
        <f t="shared" si="854"/>
        <v/>
      </c>
      <c r="W6829" s="59" t="str">
        <f t="shared" si="853"/>
        <v/>
      </c>
      <c r="X6829" s="59" t="str">
        <f t="shared" si="851"/>
        <v/>
      </c>
      <c r="AC6829" s="50">
        <f t="shared" si="855"/>
        <v>0</v>
      </c>
      <c r="AD6829" s="43">
        <f t="shared" si="856"/>
        <v>0</v>
      </c>
      <c r="AE6829" s="50">
        <f t="shared" si="852"/>
        <v>0</v>
      </c>
    </row>
    <row r="6830" spans="1:31">
      <c r="A6830" s="59" t="str">
        <f t="shared" si="849"/>
        <v/>
      </c>
      <c r="B6830" s="80" t="str">
        <f t="shared" si="850"/>
        <v/>
      </c>
      <c r="V6830" s="59" t="str">
        <f t="shared" si="854"/>
        <v/>
      </c>
      <c r="W6830" s="59" t="str">
        <f t="shared" si="853"/>
        <v/>
      </c>
      <c r="X6830" s="59" t="str">
        <f t="shared" si="851"/>
        <v/>
      </c>
      <c r="AC6830" s="50">
        <f t="shared" si="855"/>
        <v>0</v>
      </c>
      <c r="AD6830" s="43">
        <f t="shared" si="856"/>
        <v>0</v>
      </c>
      <c r="AE6830" s="50">
        <f t="shared" si="852"/>
        <v>0</v>
      </c>
    </row>
    <row r="6831" spans="1:31">
      <c r="A6831" s="59" t="str">
        <f t="shared" si="849"/>
        <v/>
      </c>
      <c r="B6831" s="80" t="str">
        <f t="shared" si="850"/>
        <v/>
      </c>
      <c r="V6831" s="59" t="str">
        <f t="shared" si="854"/>
        <v/>
      </c>
      <c r="W6831" s="59" t="str">
        <f t="shared" si="853"/>
        <v/>
      </c>
      <c r="X6831" s="59" t="str">
        <f t="shared" si="851"/>
        <v/>
      </c>
      <c r="AC6831" s="50">
        <f t="shared" si="855"/>
        <v>0</v>
      </c>
      <c r="AD6831" s="43">
        <f t="shared" si="856"/>
        <v>0</v>
      </c>
      <c r="AE6831" s="50">
        <f t="shared" si="852"/>
        <v>0</v>
      </c>
    </row>
    <row r="6832" spans="1:31">
      <c r="A6832" s="59" t="str">
        <f t="shared" si="849"/>
        <v/>
      </c>
      <c r="B6832" s="80" t="str">
        <f t="shared" si="850"/>
        <v/>
      </c>
      <c r="V6832" s="59" t="str">
        <f t="shared" si="854"/>
        <v/>
      </c>
      <c r="W6832" s="59" t="str">
        <f t="shared" si="853"/>
        <v/>
      </c>
      <c r="X6832" s="59" t="str">
        <f t="shared" si="851"/>
        <v/>
      </c>
      <c r="AC6832" s="50">
        <f t="shared" si="855"/>
        <v>0</v>
      </c>
      <c r="AD6832" s="43">
        <f t="shared" si="856"/>
        <v>0</v>
      </c>
      <c r="AE6832" s="50">
        <f t="shared" si="852"/>
        <v>0</v>
      </c>
    </row>
    <row r="6833" spans="1:31">
      <c r="A6833" s="59" t="str">
        <f t="shared" ref="A6833:A6896" si="857">IF(G6833&amp;Q6833&lt;&gt;"",W6833&amp;Q6833,"")</f>
        <v/>
      </c>
      <c r="B6833" s="80" t="str">
        <f t="shared" ref="B6833:B6896" si="858">IF(C6833&lt;&gt;"",LEFT(C6833,9),"")</f>
        <v/>
      </c>
      <c r="V6833" s="59" t="str">
        <f t="shared" si="854"/>
        <v/>
      </c>
      <c r="W6833" s="59" t="str">
        <f t="shared" si="853"/>
        <v/>
      </c>
      <c r="X6833" s="59" t="str">
        <f t="shared" ref="X6833:X6896" si="859">IF(A6833&lt;&gt;"",IFERROR(IF(FIND(" ",G6833)&gt;=1,MID(G6833,FIND(" ",G6833)+1,LEN(G6833)),""),""),"")</f>
        <v/>
      </c>
      <c r="AC6833" s="50">
        <f t="shared" si="855"/>
        <v>0</v>
      </c>
      <c r="AD6833" s="43">
        <f t="shared" si="856"/>
        <v>0</v>
      </c>
      <c r="AE6833" s="50">
        <f t="shared" ref="AE6833:AE6896" si="860">VALUE(RIGHT("00"&amp;AC6833,2)&amp;RIGHT("000"&amp;AD6833,3))</f>
        <v>0</v>
      </c>
    </row>
    <row r="6834" spans="1:31">
      <c r="A6834" s="59" t="str">
        <f t="shared" si="857"/>
        <v/>
      </c>
      <c r="B6834" s="80" t="str">
        <f t="shared" si="858"/>
        <v/>
      </c>
      <c r="V6834" s="59" t="str">
        <f t="shared" si="854"/>
        <v/>
      </c>
      <c r="W6834" s="59" t="str">
        <f t="shared" si="853"/>
        <v/>
      </c>
      <c r="X6834" s="59" t="str">
        <f t="shared" si="859"/>
        <v/>
      </c>
      <c r="AC6834" s="50">
        <f t="shared" si="855"/>
        <v>0</v>
      </c>
      <c r="AD6834" s="43">
        <f t="shared" si="856"/>
        <v>0</v>
      </c>
      <c r="AE6834" s="50">
        <f t="shared" si="860"/>
        <v>0</v>
      </c>
    </row>
    <row r="6835" spans="1:31">
      <c r="A6835" s="59" t="str">
        <f t="shared" si="857"/>
        <v/>
      </c>
      <c r="B6835" s="80" t="str">
        <f t="shared" si="858"/>
        <v/>
      </c>
      <c r="V6835" s="59" t="str">
        <f t="shared" si="854"/>
        <v/>
      </c>
      <c r="W6835" s="59" t="str">
        <f t="shared" si="853"/>
        <v/>
      </c>
      <c r="X6835" s="59" t="str">
        <f t="shared" si="859"/>
        <v/>
      </c>
      <c r="AC6835" s="50">
        <f t="shared" si="855"/>
        <v>0</v>
      </c>
      <c r="AD6835" s="43">
        <f t="shared" si="856"/>
        <v>0</v>
      </c>
      <c r="AE6835" s="50">
        <f t="shared" si="860"/>
        <v>0</v>
      </c>
    </row>
    <row r="6836" spans="1:31">
      <c r="A6836" s="59" t="str">
        <f t="shared" si="857"/>
        <v/>
      </c>
      <c r="B6836" s="80" t="str">
        <f t="shared" si="858"/>
        <v/>
      </c>
      <c r="V6836" s="59" t="str">
        <f t="shared" si="854"/>
        <v/>
      </c>
      <c r="W6836" s="59" t="str">
        <f t="shared" si="853"/>
        <v/>
      </c>
      <c r="X6836" s="59" t="str">
        <f t="shared" si="859"/>
        <v/>
      </c>
      <c r="AC6836" s="50">
        <f t="shared" si="855"/>
        <v>0</v>
      </c>
      <c r="AD6836" s="43">
        <f t="shared" si="856"/>
        <v>0</v>
      </c>
      <c r="AE6836" s="50">
        <f t="shared" si="860"/>
        <v>0</v>
      </c>
    </row>
    <row r="6837" spans="1:31">
      <c r="A6837" s="59" t="str">
        <f t="shared" si="857"/>
        <v/>
      </c>
      <c r="B6837" s="80" t="str">
        <f t="shared" si="858"/>
        <v/>
      </c>
      <c r="V6837" s="59" t="str">
        <f t="shared" si="854"/>
        <v/>
      </c>
      <c r="W6837" s="59" t="str">
        <f t="shared" si="853"/>
        <v/>
      </c>
      <c r="X6837" s="59" t="str">
        <f t="shared" si="859"/>
        <v/>
      </c>
      <c r="AC6837" s="50">
        <f t="shared" si="855"/>
        <v>0</v>
      </c>
      <c r="AD6837" s="43">
        <f t="shared" si="856"/>
        <v>0</v>
      </c>
      <c r="AE6837" s="50">
        <f t="shared" si="860"/>
        <v>0</v>
      </c>
    </row>
    <row r="6838" spans="1:31">
      <c r="A6838" s="59" t="str">
        <f t="shared" si="857"/>
        <v/>
      </c>
      <c r="B6838" s="80" t="str">
        <f t="shared" si="858"/>
        <v/>
      </c>
      <c r="V6838" s="59" t="str">
        <f t="shared" si="854"/>
        <v/>
      </c>
      <c r="W6838" s="59" t="str">
        <f t="shared" si="853"/>
        <v/>
      </c>
      <c r="X6838" s="59" t="str">
        <f t="shared" si="859"/>
        <v/>
      </c>
      <c r="AC6838" s="50">
        <f t="shared" si="855"/>
        <v>0</v>
      </c>
      <c r="AD6838" s="43">
        <f t="shared" si="856"/>
        <v>0</v>
      </c>
      <c r="AE6838" s="50">
        <f t="shared" si="860"/>
        <v>0</v>
      </c>
    </row>
    <row r="6839" spans="1:31">
      <c r="A6839" s="59" t="str">
        <f t="shared" si="857"/>
        <v/>
      </c>
      <c r="B6839" s="80" t="str">
        <f t="shared" si="858"/>
        <v/>
      </c>
      <c r="V6839" s="59" t="str">
        <f t="shared" si="854"/>
        <v/>
      </c>
      <c r="W6839" s="59" t="str">
        <f t="shared" si="853"/>
        <v/>
      </c>
      <c r="X6839" s="59" t="str">
        <f t="shared" si="859"/>
        <v/>
      </c>
      <c r="AC6839" s="50">
        <f t="shared" si="855"/>
        <v>0</v>
      </c>
      <c r="AD6839" s="43">
        <f t="shared" si="856"/>
        <v>0</v>
      </c>
      <c r="AE6839" s="50">
        <f t="shared" si="860"/>
        <v>0</v>
      </c>
    </row>
    <row r="6840" spans="1:31">
      <c r="A6840" s="59" t="str">
        <f t="shared" si="857"/>
        <v/>
      </c>
      <c r="B6840" s="80" t="str">
        <f t="shared" si="858"/>
        <v/>
      </c>
      <c r="V6840" s="59" t="str">
        <f t="shared" si="854"/>
        <v/>
      </c>
      <c r="W6840" s="59" t="str">
        <f t="shared" si="853"/>
        <v/>
      </c>
      <c r="X6840" s="59" t="str">
        <f t="shared" si="859"/>
        <v/>
      </c>
      <c r="AC6840" s="50">
        <f t="shared" si="855"/>
        <v>0</v>
      </c>
      <c r="AD6840" s="43">
        <f t="shared" si="856"/>
        <v>0</v>
      </c>
      <c r="AE6840" s="50">
        <f t="shared" si="860"/>
        <v>0</v>
      </c>
    </row>
    <row r="6841" spans="1:31">
      <c r="A6841" s="59" t="str">
        <f t="shared" si="857"/>
        <v/>
      </c>
      <c r="B6841" s="80" t="str">
        <f t="shared" si="858"/>
        <v/>
      </c>
      <c r="V6841" s="59" t="str">
        <f t="shared" si="854"/>
        <v/>
      </c>
      <c r="W6841" s="59" t="str">
        <f t="shared" si="853"/>
        <v/>
      </c>
      <c r="X6841" s="59" t="str">
        <f t="shared" si="859"/>
        <v/>
      </c>
      <c r="AC6841" s="50">
        <f t="shared" si="855"/>
        <v>0</v>
      </c>
      <c r="AD6841" s="43">
        <f t="shared" si="856"/>
        <v>0</v>
      </c>
      <c r="AE6841" s="50">
        <f t="shared" si="860"/>
        <v>0</v>
      </c>
    </row>
    <row r="6842" spans="1:31">
      <c r="A6842" s="59" t="str">
        <f t="shared" si="857"/>
        <v/>
      </c>
      <c r="B6842" s="80" t="str">
        <f t="shared" si="858"/>
        <v/>
      </c>
      <c r="V6842" s="59" t="str">
        <f t="shared" si="854"/>
        <v/>
      </c>
      <c r="W6842" s="59" t="str">
        <f t="shared" si="853"/>
        <v/>
      </c>
      <c r="X6842" s="59" t="str">
        <f t="shared" si="859"/>
        <v/>
      </c>
      <c r="AC6842" s="50">
        <f t="shared" si="855"/>
        <v>0</v>
      </c>
      <c r="AD6842" s="43">
        <f t="shared" si="856"/>
        <v>0</v>
      </c>
      <c r="AE6842" s="50">
        <f t="shared" si="860"/>
        <v>0</v>
      </c>
    </row>
    <row r="6843" spans="1:31">
      <c r="A6843" s="59" t="str">
        <f t="shared" si="857"/>
        <v/>
      </c>
      <c r="B6843" s="80" t="str">
        <f t="shared" si="858"/>
        <v/>
      </c>
      <c r="V6843" s="59" t="str">
        <f t="shared" si="854"/>
        <v/>
      </c>
      <c r="W6843" s="59" t="str">
        <f t="shared" si="853"/>
        <v/>
      </c>
      <c r="X6843" s="59" t="str">
        <f t="shared" si="859"/>
        <v/>
      </c>
      <c r="AC6843" s="50">
        <f t="shared" si="855"/>
        <v>0</v>
      </c>
      <c r="AD6843" s="43">
        <f t="shared" si="856"/>
        <v>0</v>
      </c>
      <c r="AE6843" s="50">
        <f t="shared" si="860"/>
        <v>0</v>
      </c>
    </row>
    <row r="6844" spans="1:31">
      <c r="A6844" s="59" t="str">
        <f t="shared" si="857"/>
        <v/>
      </c>
      <c r="B6844" s="80" t="str">
        <f t="shared" si="858"/>
        <v/>
      </c>
      <c r="V6844" s="59" t="str">
        <f t="shared" si="854"/>
        <v/>
      </c>
      <c r="W6844" s="59" t="str">
        <f t="shared" si="853"/>
        <v/>
      </c>
      <c r="X6844" s="59" t="str">
        <f t="shared" si="859"/>
        <v/>
      </c>
      <c r="AC6844" s="50">
        <f t="shared" si="855"/>
        <v>0</v>
      </c>
      <c r="AD6844" s="43">
        <f t="shared" si="856"/>
        <v>0</v>
      </c>
      <c r="AE6844" s="50">
        <f t="shared" si="860"/>
        <v>0</v>
      </c>
    </row>
    <row r="6845" spans="1:31">
      <c r="A6845" s="59" t="str">
        <f t="shared" si="857"/>
        <v/>
      </c>
      <c r="B6845" s="80" t="str">
        <f t="shared" si="858"/>
        <v/>
      </c>
      <c r="V6845" s="59" t="str">
        <f t="shared" si="854"/>
        <v/>
      </c>
      <c r="W6845" s="59" t="str">
        <f t="shared" si="853"/>
        <v/>
      </c>
      <c r="X6845" s="59" t="str">
        <f t="shared" si="859"/>
        <v/>
      </c>
      <c r="AC6845" s="50">
        <f t="shared" si="855"/>
        <v>0</v>
      </c>
      <c r="AD6845" s="43">
        <f t="shared" si="856"/>
        <v>0</v>
      </c>
      <c r="AE6845" s="50">
        <f t="shared" si="860"/>
        <v>0</v>
      </c>
    </row>
    <row r="6846" spans="1:31">
      <c r="A6846" s="59" t="str">
        <f t="shared" si="857"/>
        <v/>
      </c>
      <c r="B6846" s="80" t="str">
        <f t="shared" si="858"/>
        <v/>
      </c>
      <c r="V6846" s="59" t="str">
        <f t="shared" si="854"/>
        <v/>
      </c>
      <c r="W6846" s="59" t="str">
        <f t="shared" si="853"/>
        <v/>
      </c>
      <c r="X6846" s="59" t="str">
        <f t="shared" si="859"/>
        <v/>
      </c>
      <c r="AC6846" s="50">
        <f t="shared" si="855"/>
        <v>0</v>
      </c>
      <c r="AD6846" s="43">
        <f t="shared" si="856"/>
        <v>0</v>
      </c>
      <c r="AE6846" s="50">
        <f t="shared" si="860"/>
        <v>0</v>
      </c>
    </row>
    <row r="6847" spans="1:31">
      <c r="A6847" s="59" t="str">
        <f t="shared" si="857"/>
        <v/>
      </c>
      <c r="B6847" s="80" t="str">
        <f t="shared" si="858"/>
        <v/>
      </c>
      <c r="V6847" s="59" t="str">
        <f t="shared" si="854"/>
        <v/>
      </c>
      <c r="W6847" s="59" t="str">
        <f t="shared" si="853"/>
        <v/>
      </c>
      <c r="X6847" s="59" t="str">
        <f t="shared" si="859"/>
        <v/>
      </c>
      <c r="AC6847" s="50">
        <f t="shared" si="855"/>
        <v>0</v>
      </c>
      <c r="AD6847" s="43">
        <f t="shared" si="856"/>
        <v>0</v>
      </c>
      <c r="AE6847" s="50">
        <f t="shared" si="860"/>
        <v>0</v>
      </c>
    </row>
    <row r="6848" spans="1:31">
      <c r="A6848" s="59" t="str">
        <f t="shared" si="857"/>
        <v/>
      </c>
      <c r="B6848" s="80" t="str">
        <f t="shared" si="858"/>
        <v/>
      </c>
      <c r="V6848" s="59" t="str">
        <f t="shared" si="854"/>
        <v/>
      </c>
      <c r="W6848" s="59" t="str">
        <f t="shared" si="853"/>
        <v/>
      </c>
      <c r="X6848" s="59" t="str">
        <f t="shared" si="859"/>
        <v/>
      </c>
      <c r="AC6848" s="50">
        <f t="shared" si="855"/>
        <v>0</v>
      </c>
      <c r="AD6848" s="43">
        <f t="shared" si="856"/>
        <v>0</v>
      </c>
      <c r="AE6848" s="50">
        <f t="shared" si="860"/>
        <v>0</v>
      </c>
    </row>
    <row r="6849" spans="1:31">
      <c r="A6849" s="59" t="str">
        <f t="shared" si="857"/>
        <v/>
      </c>
      <c r="B6849" s="80" t="str">
        <f t="shared" si="858"/>
        <v/>
      </c>
      <c r="V6849" s="59" t="str">
        <f t="shared" si="854"/>
        <v/>
      </c>
      <c r="W6849" s="59" t="str">
        <f t="shared" si="853"/>
        <v/>
      </c>
      <c r="X6849" s="59" t="str">
        <f t="shared" si="859"/>
        <v/>
      </c>
      <c r="AC6849" s="50">
        <f t="shared" si="855"/>
        <v>0</v>
      </c>
      <c r="AD6849" s="43">
        <f t="shared" si="856"/>
        <v>0</v>
      </c>
      <c r="AE6849" s="50">
        <f t="shared" si="860"/>
        <v>0</v>
      </c>
    </row>
    <row r="6850" spans="1:31">
      <c r="A6850" s="59" t="str">
        <f t="shared" si="857"/>
        <v/>
      </c>
      <c r="B6850" s="80" t="str">
        <f t="shared" si="858"/>
        <v/>
      </c>
      <c r="V6850" s="59" t="str">
        <f t="shared" si="854"/>
        <v/>
      </c>
      <c r="W6850" s="59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59" t="str">
        <f t="shared" si="859"/>
        <v/>
      </c>
      <c r="AC6850" s="50">
        <f t="shared" si="855"/>
        <v>0</v>
      </c>
      <c r="AD6850" s="43">
        <f t="shared" si="856"/>
        <v>0</v>
      </c>
      <c r="AE6850" s="50">
        <f t="shared" si="860"/>
        <v>0</v>
      </c>
    </row>
    <row r="6851" spans="1:31">
      <c r="A6851" s="59" t="str">
        <f t="shared" si="857"/>
        <v/>
      </c>
      <c r="B6851" s="80" t="str">
        <f t="shared" si="858"/>
        <v/>
      </c>
      <c r="V6851" s="59" t="str">
        <f t="shared" ref="V6851:V6914" si="862">W6851&amp;H6851</f>
        <v/>
      </c>
      <c r="W6851" s="59" t="str">
        <f t="shared" si="861"/>
        <v/>
      </c>
      <c r="X6851" s="59" t="str">
        <f t="shared" si="859"/>
        <v/>
      </c>
      <c r="AC6851" s="50">
        <f t="shared" ref="AC6851:AC6914" si="863">IFERROR(VALUE(MID($C6851,1,2)),0)</f>
        <v>0</v>
      </c>
      <c r="AD6851" s="43">
        <f t="shared" ref="AD6851:AD6914" si="864">IFERROR(VALUE(MID($C6851,4,3)),0)</f>
        <v>0</v>
      </c>
      <c r="AE6851" s="50">
        <f t="shared" si="860"/>
        <v>0</v>
      </c>
    </row>
    <row r="6852" spans="1:31">
      <c r="A6852" s="59" t="str">
        <f t="shared" si="857"/>
        <v/>
      </c>
      <c r="B6852" s="80" t="str">
        <f t="shared" si="858"/>
        <v/>
      </c>
      <c r="V6852" s="59" t="str">
        <f t="shared" si="862"/>
        <v/>
      </c>
      <c r="W6852" s="59" t="str">
        <f t="shared" si="861"/>
        <v/>
      </c>
      <c r="X6852" s="59" t="str">
        <f t="shared" si="859"/>
        <v/>
      </c>
      <c r="AC6852" s="50">
        <f t="shared" si="863"/>
        <v>0</v>
      </c>
      <c r="AD6852" s="43">
        <f t="shared" si="864"/>
        <v>0</v>
      </c>
      <c r="AE6852" s="50">
        <f t="shared" si="860"/>
        <v>0</v>
      </c>
    </row>
    <row r="6853" spans="1:31">
      <c r="A6853" s="59" t="str">
        <f t="shared" si="857"/>
        <v/>
      </c>
      <c r="B6853" s="80" t="str">
        <f t="shared" si="858"/>
        <v/>
      </c>
      <c r="V6853" s="59" t="str">
        <f t="shared" si="862"/>
        <v/>
      </c>
      <c r="W6853" s="59" t="str">
        <f t="shared" si="861"/>
        <v/>
      </c>
      <c r="X6853" s="59" t="str">
        <f t="shared" si="859"/>
        <v/>
      </c>
      <c r="AC6853" s="50">
        <f t="shared" si="863"/>
        <v>0</v>
      </c>
      <c r="AD6853" s="43">
        <f t="shared" si="864"/>
        <v>0</v>
      </c>
      <c r="AE6853" s="50">
        <f t="shared" si="860"/>
        <v>0</v>
      </c>
    </row>
    <row r="6854" spans="1:31">
      <c r="A6854" s="59" t="str">
        <f t="shared" si="857"/>
        <v/>
      </c>
      <c r="B6854" s="80" t="str">
        <f t="shared" si="858"/>
        <v/>
      </c>
      <c r="V6854" s="59" t="str">
        <f t="shared" si="862"/>
        <v/>
      </c>
      <c r="W6854" s="59" t="str">
        <f t="shared" si="861"/>
        <v/>
      </c>
      <c r="X6854" s="59" t="str">
        <f t="shared" si="859"/>
        <v/>
      </c>
      <c r="AC6854" s="50">
        <f t="shared" si="863"/>
        <v>0</v>
      </c>
      <c r="AD6854" s="43">
        <f t="shared" si="864"/>
        <v>0</v>
      </c>
      <c r="AE6854" s="50">
        <f t="shared" si="860"/>
        <v>0</v>
      </c>
    </row>
    <row r="6855" spans="1:31">
      <c r="A6855" s="59" t="str">
        <f t="shared" si="857"/>
        <v/>
      </c>
      <c r="B6855" s="80" t="str">
        <f t="shared" si="858"/>
        <v/>
      </c>
      <c r="V6855" s="59" t="str">
        <f t="shared" si="862"/>
        <v/>
      </c>
      <c r="W6855" s="59" t="str">
        <f t="shared" si="861"/>
        <v/>
      </c>
      <c r="X6855" s="59" t="str">
        <f t="shared" si="859"/>
        <v/>
      </c>
      <c r="AC6855" s="50">
        <f t="shared" si="863"/>
        <v>0</v>
      </c>
      <c r="AD6855" s="43">
        <f t="shared" si="864"/>
        <v>0</v>
      </c>
      <c r="AE6855" s="50">
        <f t="shared" si="860"/>
        <v>0</v>
      </c>
    </row>
    <row r="6856" spans="1:31">
      <c r="A6856" s="59" t="str">
        <f t="shared" si="857"/>
        <v/>
      </c>
      <c r="B6856" s="80" t="str">
        <f t="shared" si="858"/>
        <v/>
      </c>
      <c r="V6856" s="59" t="str">
        <f t="shared" si="862"/>
        <v/>
      </c>
      <c r="W6856" s="59" t="str">
        <f t="shared" si="861"/>
        <v/>
      </c>
      <c r="X6856" s="59" t="str">
        <f t="shared" si="859"/>
        <v/>
      </c>
      <c r="AC6856" s="50">
        <f t="shared" si="863"/>
        <v>0</v>
      </c>
      <c r="AD6856" s="43">
        <f t="shared" si="864"/>
        <v>0</v>
      </c>
      <c r="AE6856" s="50">
        <f t="shared" si="860"/>
        <v>0</v>
      </c>
    </row>
    <row r="6857" spans="1:31">
      <c r="A6857" s="59" t="str">
        <f t="shared" si="857"/>
        <v/>
      </c>
      <c r="B6857" s="80" t="str">
        <f t="shared" si="858"/>
        <v/>
      </c>
      <c r="V6857" s="59" t="str">
        <f t="shared" si="862"/>
        <v/>
      </c>
      <c r="W6857" s="59" t="str">
        <f t="shared" si="861"/>
        <v/>
      </c>
      <c r="X6857" s="59" t="str">
        <f t="shared" si="859"/>
        <v/>
      </c>
      <c r="AC6857" s="50">
        <f t="shared" si="863"/>
        <v>0</v>
      </c>
      <c r="AD6857" s="43">
        <f t="shared" si="864"/>
        <v>0</v>
      </c>
      <c r="AE6857" s="50">
        <f t="shared" si="860"/>
        <v>0</v>
      </c>
    </row>
    <row r="6858" spans="1:31">
      <c r="A6858" s="59" t="str">
        <f t="shared" si="857"/>
        <v/>
      </c>
      <c r="B6858" s="80" t="str">
        <f t="shared" si="858"/>
        <v/>
      </c>
      <c r="V6858" s="59" t="str">
        <f t="shared" si="862"/>
        <v/>
      </c>
      <c r="W6858" s="59" t="str">
        <f t="shared" si="861"/>
        <v/>
      </c>
      <c r="X6858" s="59" t="str">
        <f t="shared" si="859"/>
        <v/>
      </c>
      <c r="AC6858" s="50">
        <f t="shared" si="863"/>
        <v>0</v>
      </c>
      <c r="AD6858" s="43">
        <f t="shared" si="864"/>
        <v>0</v>
      </c>
      <c r="AE6858" s="50">
        <f t="shared" si="860"/>
        <v>0</v>
      </c>
    </row>
    <row r="6859" spans="1:31">
      <c r="A6859" s="59" t="str">
        <f t="shared" si="857"/>
        <v/>
      </c>
      <c r="B6859" s="80" t="str">
        <f t="shared" si="858"/>
        <v/>
      </c>
      <c r="V6859" s="59" t="str">
        <f t="shared" si="862"/>
        <v/>
      </c>
      <c r="W6859" s="59" t="str">
        <f t="shared" si="861"/>
        <v/>
      </c>
      <c r="X6859" s="59" t="str">
        <f t="shared" si="859"/>
        <v/>
      </c>
      <c r="AC6859" s="50">
        <f t="shared" si="863"/>
        <v>0</v>
      </c>
      <c r="AD6859" s="43">
        <f t="shared" si="864"/>
        <v>0</v>
      </c>
      <c r="AE6859" s="50">
        <f t="shared" si="860"/>
        <v>0</v>
      </c>
    </row>
    <row r="6860" spans="1:31">
      <c r="A6860" s="59" t="str">
        <f t="shared" si="857"/>
        <v/>
      </c>
      <c r="B6860" s="80" t="str">
        <f t="shared" si="858"/>
        <v/>
      </c>
      <c r="V6860" s="59" t="str">
        <f t="shared" si="862"/>
        <v/>
      </c>
      <c r="W6860" s="59" t="str">
        <f t="shared" si="861"/>
        <v/>
      </c>
      <c r="X6860" s="59" t="str">
        <f t="shared" si="859"/>
        <v/>
      </c>
      <c r="AC6860" s="50">
        <f t="shared" si="863"/>
        <v>0</v>
      </c>
      <c r="AD6860" s="43">
        <f t="shared" si="864"/>
        <v>0</v>
      </c>
      <c r="AE6860" s="50">
        <f t="shared" si="860"/>
        <v>0</v>
      </c>
    </row>
    <row r="6861" spans="1:31">
      <c r="A6861" s="59" t="str">
        <f t="shared" si="857"/>
        <v/>
      </c>
      <c r="B6861" s="80" t="str">
        <f t="shared" si="858"/>
        <v/>
      </c>
      <c r="V6861" s="59" t="str">
        <f t="shared" si="862"/>
        <v/>
      </c>
      <c r="W6861" s="59" t="str">
        <f t="shared" si="861"/>
        <v/>
      </c>
      <c r="X6861" s="59" t="str">
        <f t="shared" si="859"/>
        <v/>
      </c>
      <c r="AC6861" s="50">
        <f t="shared" si="863"/>
        <v>0</v>
      </c>
      <c r="AD6861" s="43">
        <f t="shared" si="864"/>
        <v>0</v>
      </c>
      <c r="AE6861" s="50">
        <f t="shared" si="860"/>
        <v>0</v>
      </c>
    </row>
    <row r="6862" spans="1:31">
      <c r="A6862" s="59" t="str">
        <f t="shared" si="857"/>
        <v/>
      </c>
      <c r="B6862" s="80" t="str">
        <f t="shared" si="858"/>
        <v/>
      </c>
      <c r="V6862" s="59" t="str">
        <f t="shared" si="862"/>
        <v/>
      </c>
      <c r="W6862" s="59" t="str">
        <f t="shared" si="861"/>
        <v/>
      </c>
      <c r="X6862" s="59" t="str">
        <f t="shared" si="859"/>
        <v/>
      </c>
      <c r="AC6862" s="50">
        <f t="shared" si="863"/>
        <v>0</v>
      </c>
      <c r="AD6862" s="43">
        <f t="shared" si="864"/>
        <v>0</v>
      </c>
      <c r="AE6862" s="50">
        <f t="shared" si="860"/>
        <v>0</v>
      </c>
    </row>
    <row r="6863" spans="1:31">
      <c r="A6863" s="59" t="str">
        <f t="shared" si="857"/>
        <v/>
      </c>
      <c r="B6863" s="80" t="str">
        <f t="shared" si="858"/>
        <v/>
      </c>
      <c r="V6863" s="59" t="str">
        <f t="shared" si="862"/>
        <v/>
      </c>
      <c r="W6863" s="59" t="str">
        <f t="shared" si="861"/>
        <v/>
      </c>
      <c r="X6863" s="59" t="str">
        <f t="shared" si="859"/>
        <v/>
      </c>
      <c r="AC6863" s="50">
        <f t="shared" si="863"/>
        <v>0</v>
      </c>
      <c r="AD6863" s="43">
        <f t="shared" si="864"/>
        <v>0</v>
      </c>
      <c r="AE6863" s="50">
        <f t="shared" si="860"/>
        <v>0</v>
      </c>
    </row>
    <row r="6864" spans="1:31">
      <c r="A6864" s="59" t="str">
        <f t="shared" si="857"/>
        <v/>
      </c>
      <c r="B6864" s="80" t="str">
        <f t="shared" si="858"/>
        <v/>
      </c>
      <c r="V6864" s="59" t="str">
        <f t="shared" si="862"/>
        <v/>
      </c>
      <c r="W6864" s="59" t="str">
        <f t="shared" si="861"/>
        <v/>
      </c>
      <c r="X6864" s="59" t="str">
        <f t="shared" si="859"/>
        <v/>
      </c>
      <c r="AC6864" s="50">
        <f t="shared" si="863"/>
        <v>0</v>
      </c>
      <c r="AD6864" s="43">
        <f t="shared" si="864"/>
        <v>0</v>
      </c>
      <c r="AE6864" s="50">
        <f t="shared" si="860"/>
        <v>0</v>
      </c>
    </row>
    <row r="6865" spans="1:31">
      <c r="A6865" s="59" t="str">
        <f t="shared" si="857"/>
        <v/>
      </c>
      <c r="B6865" s="80" t="str">
        <f t="shared" si="858"/>
        <v/>
      </c>
      <c r="V6865" s="59" t="str">
        <f t="shared" si="862"/>
        <v/>
      </c>
      <c r="W6865" s="59" t="str">
        <f t="shared" si="861"/>
        <v/>
      </c>
      <c r="X6865" s="59" t="str">
        <f t="shared" si="859"/>
        <v/>
      </c>
      <c r="AC6865" s="50">
        <f t="shared" si="863"/>
        <v>0</v>
      </c>
      <c r="AD6865" s="43">
        <f t="shared" si="864"/>
        <v>0</v>
      </c>
      <c r="AE6865" s="50">
        <f t="shared" si="860"/>
        <v>0</v>
      </c>
    </row>
    <row r="6866" spans="1:31">
      <c r="A6866" s="59" t="str">
        <f t="shared" si="857"/>
        <v/>
      </c>
      <c r="B6866" s="80" t="str">
        <f t="shared" si="858"/>
        <v/>
      </c>
      <c r="V6866" s="59" t="str">
        <f t="shared" si="862"/>
        <v/>
      </c>
      <c r="W6866" s="59" t="str">
        <f t="shared" si="861"/>
        <v/>
      </c>
      <c r="X6866" s="59" t="str">
        <f t="shared" si="859"/>
        <v/>
      </c>
      <c r="AC6866" s="50">
        <f t="shared" si="863"/>
        <v>0</v>
      </c>
      <c r="AD6866" s="43">
        <f t="shared" si="864"/>
        <v>0</v>
      </c>
      <c r="AE6866" s="50">
        <f t="shared" si="860"/>
        <v>0</v>
      </c>
    </row>
    <row r="6867" spans="1:31">
      <c r="A6867" s="59" t="str">
        <f t="shared" si="857"/>
        <v/>
      </c>
      <c r="B6867" s="80" t="str">
        <f t="shared" si="858"/>
        <v/>
      </c>
      <c r="V6867" s="59" t="str">
        <f t="shared" si="862"/>
        <v/>
      </c>
      <c r="W6867" s="59" t="str">
        <f t="shared" si="861"/>
        <v/>
      </c>
      <c r="X6867" s="59" t="str">
        <f t="shared" si="859"/>
        <v/>
      </c>
      <c r="AC6867" s="50">
        <f t="shared" si="863"/>
        <v>0</v>
      </c>
      <c r="AD6867" s="43">
        <f t="shared" si="864"/>
        <v>0</v>
      </c>
      <c r="AE6867" s="50">
        <f t="shared" si="860"/>
        <v>0</v>
      </c>
    </row>
    <row r="6868" spans="1:31">
      <c r="A6868" s="59" t="str">
        <f t="shared" si="857"/>
        <v/>
      </c>
      <c r="B6868" s="80" t="str">
        <f t="shared" si="858"/>
        <v/>
      </c>
      <c r="V6868" s="59" t="str">
        <f t="shared" si="862"/>
        <v/>
      </c>
      <c r="W6868" s="59" t="str">
        <f t="shared" si="861"/>
        <v/>
      </c>
      <c r="X6868" s="59" t="str">
        <f t="shared" si="859"/>
        <v/>
      </c>
      <c r="AC6868" s="50">
        <f t="shared" si="863"/>
        <v>0</v>
      </c>
      <c r="AD6868" s="43">
        <f t="shared" si="864"/>
        <v>0</v>
      </c>
      <c r="AE6868" s="50">
        <f t="shared" si="860"/>
        <v>0</v>
      </c>
    </row>
    <row r="6869" spans="1:31">
      <c r="A6869" s="59" t="str">
        <f t="shared" si="857"/>
        <v/>
      </c>
      <c r="B6869" s="80" t="str">
        <f t="shared" si="858"/>
        <v/>
      </c>
      <c r="V6869" s="59" t="str">
        <f t="shared" si="862"/>
        <v/>
      </c>
      <c r="W6869" s="59" t="str">
        <f t="shared" si="861"/>
        <v/>
      </c>
      <c r="X6869" s="59" t="str">
        <f t="shared" si="859"/>
        <v/>
      </c>
      <c r="AC6869" s="50">
        <f t="shared" si="863"/>
        <v>0</v>
      </c>
      <c r="AD6869" s="43">
        <f t="shared" si="864"/>
        <v>0</v>
      </c>
      <c r="AE6869" s="50">
        <f t="shared" si="860"/>
        <v>0</v>
      </c>
    </row>
    <row r="6870" spans="1:31">
      <c r="A6870" s="59" t="str">
        <f t="shared" si="857"/>
        <v/>
      </c>
      <c r="B6870" s="80" t="str">
        <f t="shared" si="858"/>
        <v/>
      </c>
      <c r="V6870" s="59" t="str">
        <f t="shared" si="862"/>
        <v/>
      </c>
      <c r="W6870" s="59" t="str">
        <f t="shared" si="861"/>
        <v/>
      </c>
      <c r="X6870" s="59" t="str">
        <f t="shared" si="859"/>
        <v/>
      </c>
      <c r="AC6870" s="50">
        <f t="shared" si="863"/>
        <v>0</v>
      </c>
      <c r="AD6870" s="43">
        <f t="shared" si="864"/>
        <v>0</v>
      </c>
      <c r="AE6870" s="50">
        <f t="shared" si="860"/>
        <v>0</v>
      </c>
    </row>
    <row r="6871" spans="1:31">
      <c r="A6871" s="59" t="str">
        <f t="shared" si="857"/>
        <v/>
      </c>
      <c r="B6871" s="80" t="str">
        <f t="shared" si="858"/>
        <v/>
      </c>
      <c r="V6871" s="59" t="str">
        <f t="shared" si="862"/>
        <v/>
      </c>
      <c r="W6871" s="59" t="str">
        <f t="shared" si="861"/>
        <v/>
      </c>
      <c r="X6871" s="59" t="str">
        <f t="shared" si="859"/>
        <v/>
      </c>
      <c r="AC6871" s="50">
        <f t="shared" si="863"/>
        <v>0</v>
      </c>
      <c r="AD6871" s="43">
        <f t="shared" si="864"/>
        <v>0</v>
      </c>
      <c r="AE6871" s="50">
        <f t="shared" si="860"/>
        <v>0</v>
      </c>
    </row>
    <row r="6872" spans="1:31">
      <c r="A6872" s="59" t="str">
        <f t="shared" si="857"/>
        <v/>
      </c>
      <c r="B6872" s="80" t="str">
        <f t="shared" si="858"/>
        <v/>
      </c>
      <c r="V6872" s="59" t="str">
        <f t="shared" si="862"/>
        <v/>
      </c>
      <c r="W6872" s="59" t="str">
        <f t="shared" si="861"/>
        <v/>
      </c>
      <c r="X6872" s="59" t="str">
        <f t="shared" si="859"/>
        <v/>
      </c>
      <c r="AC6872" s="50">
        <f t="shared" si="863"/>
        <v>0</v>
      </c>
      <c r="AD6872" s="43">
        <f t="shared" si="864"/>
        <v>0</v>
      </c>
      <c r="AE6872" s="50">
        <f t="shared" si="860"/>
        <v>0</v>
      </c>
    </row>
    <row r="6873" spans="1:31">
      <c r="A6873" s="59" t="str">
        <f t="shared" si="857"/>
        <v/>
      </c>
      <c r="B6873" s="80" t="str">
        <f t="shared" si="858"/>
        <v/>
      </c>
      <c r="V6873" s="59" t="str">
        <f t="shared" si="862"/>
        <v/>
      </c>
      <c r="W6873" s="59" t="str">
        <f t="shared" si="861"/>
        <v/>
      </c>
      <c r="X6873" s="59" t="str">
        <f t="shared" si="859"/>
        <v/>
      </c>
      <c r="AC6873" s="50">
        <f t="shared" si="863"/>
        <v>0</v>
      </c>
      <c r="AD6873" s="43">
        <f t="shared" si="864"/>
        <v>0</v>
      </c>
      <c r="AE6873" s="50">
        <f t="shared" si="860"/>
        <v>0</v>
      </c>
    </row>
    <row r="6874" spans="1:31">
      <c r="A6874" s="59" t="str">
        <f t="shared" si="857"/>
        <v/>
      </c>
      <c r="B6874" s="80" t="str">
        <f t="shared" si="858"/>
        <v/>
      </c>
      <c r="V6874" s="59" t="str">
        <f t="shared" si="862"/>
        <v/>
      </c>
      <c r="W6874" s="59" t="str">
        <f t="shared" si="861"/>
        <v/>
      </c>
      <c r="X6874" s="59" t="str">
        <f t="shared" si="859"/>
        <v/>
      </c>
      <c r="AC6874" s="50">
        <f t="shared" si="863"/>
        <v>0</v>
      </c>
      <c r="AD6874" s="43">
        <f t="shared" si="864"/>
        <v>0</v>
      </c>
      <c r="AE6874" s="50">
        <f t="shared" si="860"/>
        <v>0</v>
      </c>
    </row>
    <row r="6875" spans="1:31">
      <c r="A6875" s="59" t="str">
        <f t="shared" si="857"/>
        <v/>
      </c>
      <c r="B6875" s="80" t="str">
        <f t="shared" si="858"/>
        <v/>
      </c>
      <c r="V6875" s="59" t="str">
        <f t="shared" si="862"/>
        <v/>
      </c>
      <c r="W6875" s="59" t="str">
        <f t="shared" si="861"/>
        <v/>
      </c>
      <c r="X6875" s="59" t="str">
        <f t="shared" si="859"/>
        <v/>
      </c>
      <c r="AC6875" s="50">
        <f t="shared" si="863"/>
        <v>0</v>
      </c>
      <c r="AD6875" s="43">
        <f t="shared" si="864"/>
        <v>0</v>
      </c>
      <c r="AE6875" s="50">
        <f t="shared" si="860"/>
        <v>0</v>
      </c>
    </row>
    <row r="6876" spans="1:31">
      <c r="A6876" s="59" t="str">
        <f t="shared" si="857"/>
        <v/>
      </c>
      <c r="B6876" s="80" t="str">
        <f t="shared" si="858"/>
        <v/>
      </c>
      <c r="V6876" s="59" t="str">
        <f t="shared" si="862"/>
        <v/>
      </c>
      <c r="W6876" s="59" t="str">
        <f t="shared" si="861"/>
        <v/>
      </c>
      <c r="X6876" s="59" t="str">
        <f t="shared" si="859"/>
        <v/>
      </c>
      <c r="AC6876" s="50">
        <f t="shared" si="863"/>
        <v>0</v>
      </c>
      <c r="AD6876" s="43">
        <f t="shared" si="864"/>
        <v>0</v>
      </c>
      <c r="AE6876" s="50">
        <f t="shared" si="860"/>
        <v>0</v>
      </c>
    </row>
    <row r="6877" spans="1:31">
      <c r="A6877" s="59" t="str">
        <f t="shared" si="857"/>
        <v/>
      </c>
      <c r="B6877" s="80" t="str">
        <f t="shared" si="858"/>
        <v/>
      </c>
      <c r="V6877" s="59" t="str">
        <f t="shared" si="862"/>
        <v/>
      </c>
      <c r="W6877" s="59" t="str">
        <f t="shared" si="861"/>
        <v/>
      </c>
      <c r="X6877" s="59" t="str">
        <f t="shared" si="859"/>
        <v/>
      </c>
      <c r="AC6877" s="50">
        <f t="shared" si="863"/>
        <v>0</v>
      </c>
      <c r="AD6877" s="43">
        <f t="shared" si="864"/>
        <v>0</v>
      </c>
      <c r="AE6877" s="50">
        <f t="shared" si="860"/>
        <v>0</v>
      </c>
    </row>
    <row r="6878" spans="1:31">
      <c r="A6878" s="59" t="str">
        <f t="shared" si="857"/>
        <v/>
      </c>
      <c r="B6878" s="80" t="str">
        <f t="shared" si="858"/>
        <v/>
      </c>
      <c r="V6878" s="59" t="str">
        <f t="shared" si="862"/>
        <v/>
      </c>
      <c r="W6878" s="59" t="str">
        <f t="shared" si="861"/>
        <v/>
      </c>
      <c r="X6878" s="59" t="str">
        <f t="shared" si="859"/>
        <v/>
      </c>
      <c r="AC6878" s="50">
        <f t="shared" si="863"/>
        <v>0</v>
      </c>
      <c r="AD6878" s="43">
        <f t="shared" si="864"/>
        <v>0</v>
      </c>
      <c r="AE6878" s="50">
        <f t="shared" si="860"/>
        <v>0</v>
      </c>
    </row>
    <row r="6879" spans="1:31">
      <c r="A6879" s="59" t="str">
        <f t="shared" si="857"/>
        <v/>
      </c>
      <c r="B6879" s="80" t="str">
        <f t="shared" si="858"/>
        <v/>
      </c>
      <c r="V6879" s="59" t="str">
        <f t="shared" si="862"/>
        <v/>
      </c>
      <c r="W6879" s="59" t="str">
        <f t="shared" si="861"/>
        <v/>
      </c>
      <c r="X6879" s="59" t="str">
        <f t="shared" si="859"/>
        <v/>
      </c>
      <c r="AC6879" s="50">
        <f t="shared" si="863"/>
        <v>0</v>
      </c>
      <c r="AD6879" s="43">
        <f t="shared" si="864"/>
        <v>0</v>
      </c>
      <c r="AE6879" s="50">
        <f t="shared" si="860"/>
        <v>0</v>
      </c>
    </row>
    <row r="6880" spans="1:31">
      <c r="A6880" s="59" t="str">
        <f t="shared" si="857"/>
        <v/>
      </c>
      <c r="B6880" s="80" t="str">
        <f t="shared" si="858"/>
        <v/>
      </c>
      <c r="V6880" s="59" t="str">
        <f t="shared" si="862"/>
        <v/>
      </c>
      <c r="W6880" s="59" t="str">
        <f t="shared" si="861"/>
        <v/>
      </c>
      <c r="X6880" s="59" t="str">
        <f t="shared" si="859"/>
        <v/>
      </c>
      <c r="AC6880" s="50">
        <f t="shared" si="863"/>
        <v>0</v>
      </c>
      <c r="AD6880" s="43">
        <f t="shared" si="864"/>
        <v>0</v>
      </c>
      <c r="AE6880" s="50">
        <f t="shared" si="860"/>
        <v>0</v>
      </c>
    </row>
    <row r="6881" spans="1:31">
      <c r="A6881" s="59" t="str">
        <f t="shared" si="857"/>
        <v/>
      </c>
      <c r="B6881" s="80" t="str">
        <f t="shared" si="858"/>
        <v/>
      </c>
      <c r="V6881" s="59" t="str">
        <f t="shared" si="862"/>
        <v/>
      </c>
      <c r="W6881" s="59" t="str">
        <f t="shared" si="861"/>
        <v/>
      </c>
      <c r="X6881" s="59" t="str">
        <f t="shared" si="859"/>
        <v/>
      </c>
      <c r="AC6881" s="50">
        <f t="shared" si="863"/>
        <v>0</v>
      </c>
      <c r="AD6881" s="43">
        <f t="shared" si="864"/>
        <v>0</v>
      </c>
      <c r="AE6881" s="50">
        <f t="shared" si="860"/>
        <v>0</v>
      </c>
    </row>
    <row r="6882" spans="1:31">
      <c r="A6882" s="59" t="str">
        <f t="shared" si="857"/>
        <v/>
      </c>
      <c r="B6882" s="80" t="str">
        <f t="shared" si="858"/>
        <v/>
      </c>
      <c r="V6882" s="59" t="str">
        <f t="shared" si="862"/>
        <v/>
      </c>
      <c r="W6882" s="59" t="str">
        <f t="shared" si="861"/>
        <v/>
      </c>
      <c r="X6882" s="59" t="str">
        <f t="shared" si="859"/>
        <v/>
      </c>
      <c r="AC6882" s="50">
        <f t="shared" si="863"/>
        <v>0</v>
      </c>
      <c r="AD6882" s="43">
        <f t="shared" si="864"/>
        <v>0</v>
      </c>
      <c r="AE6882" s="50">
        <f t="shared" si="860"/>
        <v>0</v>
      </c>
    </row>
    <row r="6883" spans="1:31">
      <c r="A6883" s="59" t="str">
        <f t="shared" si="857"/>
        <v/>
      </c>
      <c r="B6883" s="80" t="str">
        <f t="shared" si="858"/>
        <v/>
      </c>
      <c r="V6883" s="59" t="str">
        <f t="shared" si="862"/>
        <v/>
      </c>
      <c r="W6883" s="59" t="str">
        <f t="shared" si="861"/>
        <v/>
      </c>
      <c r="X6883" s="59" t="str">
        <f t="shared" si="859"/>
        <v/>
      </c>
      <c r="AC6883" s="50">
        <f t="shared" si="863"/>
        <v>0</v>
      </c>
      <c r="AD6883" s="43">
        <f t="shared" si="864"/>
        <v>0</v>
      </c>
      <c r="AE6883" s="50">
        <f t="shared" si="860"/>
        <v>0</v>
      </c>
    </row>
    <row r="6884" spans="1:31">
      <c r="A6884" s="59" t="str">
        <f t="shared" si="857"/>
        <v/>
      </c>
      <c r="B6884" s="80" t="str">
        <f t="shared" si="858"/>
        <v/>
      </c>
      <c r="V6884" s="59" t="str">
        <f t="shared" si="862"/>
        <v/>
      </c>
      <c r="W6884" s="59" t="str">
        <f t="shared" si="861"/>
        <v/>
      </c>
      <c r="X6884" s="59" t="str">
        <f t="shared" si="859"/>
        <v/>
      </c>
      <c r="AC6884" s="50">
        <f t="shared" si="863"/>
        <v>0</v>
      </c>
      <c r="AD6884" s="43">
        <f t="shared" si="864"/>
        <v>0</v>
      </c>
      <c r="AE6884" s="50">
        <f t="shared" si="860"/>
        <v>0</v>
      </c>
    </row>
    <row r="6885" spans="1:31">
      <c r="A6885" s="59" t="str">
        <f t="shared" si="857"/>
        <v/>
      </c>
      <c r="B6885" s="80" t="str">
        <f t="shared" si="858"/>
        <v/>
      </c>
      <c r="V6885" s="59" t="str">
        <f t="shared" si="862"/>
        <v/>
      </c>
      <c r="W6885" s="59" t="str">
        <f t="shared" si="861"/>
        <v/>
      </c>
      <c r="X6885" s="59" t="str">
        <f t="shared" si="859"/>
        <v/>
      </c>
      <c r="AC6885" s="50">
        <f t="shared" si="863"/>
        <v>0</v>
      </c>
      <c r="AD6885" s="43">
        <f t="shared" si="864"/>
        <v>0</v>
      </c>
      <c r="AE6885" s="50">
        <f t="shared" si="860"/>
        <v>0</v>
      </c>
    </row>
    <row r="6886" spans="1:31">
      <c r="A6886" s="59" t="str">
        <f t="shared" si="857"/>
        <v/>
      </c>
      <c r="B6886" s="80" t="str">
        <f t="shared" si="858"/>
        <v/>
      </c>
      <c r="V6886" s="59" t="str">
        <f t="shared" si="862"/>
        <v/>
      </c>
      <c r="W6886" s="59" t="str">
        <f t="shared" si="861"/>
        <v/>
      </c>
      <c r="X6886" s="59" t="str">
        <f t="shared" si="859"/>
        <v/>
      </c>
      <c r="AC6886" s="50">
        <f t="shared" si="863"/>
        <v>0</v>
      </c>
      <c r="AD6886" s="43">
        <f t="shared" si="864"/>
        <v>0</v>
      </c>
      <c r="AE6886" s="50">
        <f t="shared" si="860"/>
        <v>0</v>
      </c>
    </row>
    <row r="6887" spans="1:31">
      <c r="A6887" s="59" t="str">
        <f t="shared" si="857"/>
        <v/>
      </c>
      <c r="B6887" s="80" t="str">
        <f t="shared" si="858"/>
        <v/>
      </c>
      <c r="V6887" s="59" t="str">
        <f t="shared" si="862"/>
        <v/>
      </c>
      <c r="W6887" s="59" t="str">
        <f t="shared" si="861"/>
        <v/>
      </c>
      <c r="X6887" s="59" t="str">
        <f t="shared" si="859"/>
        <v/>
      </c>
      <c r="AC6887" s="50">
        <f t="shared" si="863"/>
        <v>0</v>
      </c>
      <c r="AD6887" s="43">
        <f t="shared" si="864"/>
        <v>0</v>
      </c>
      <c r="AE6887" s="50">
        <f t="shared" si="860"/>
        <v>0</v>
      </c>
    </row>
    <row r="6888" spans="1:31">
      <c r="A6888" s="59" t="str">
        <f t="shared" si="857"/>
        <v/>
      </c>
      <c r="B6888" s="80" t="str">
        <f t="shared" si="858"/>
        <v/>
      </c>
      <c r="V6888" s="59" t="str">
        <f t="shared" si="862"/>
        <v/>
      </c>
      <c r="W6888" s="59" t="str">
        <f t="shared" si="861"/>
        <v/>
      </c>
      <c r="X6888" s="59" t="str">
        <f t="shared" si="859"/>
        <v/>
      </c>
      <c r="AC6888" s="50">
        <f t="shared" si="863"/>
        <v>0</v>
      </c>
      <c r="AD6888" s="43">
        <f t="shared" si="864"/>
        <v>0</v>
      </c>
      <c r="AE6888" s="50">
        <f t="shared" si="860"/>
        <v>0</v>
      </c>
    </row>
    <row r="6889" spans="1:31">
      <c r="A6889" s="59" t="str">
        <f t="shared" si="857"/>
        <v/>
      </c>
      <c r="B6889" s="80" t="str">
        <f t="shared" si="858"/>
        <v/>
      </c>
      <c r="V6889" s="59" t="str">
        <f t="shared" si="862"/>
        <v/>
      </c>
      <c r="W6889" s="59" t="str">
        <f t="shared" si="861"/>
        <v/>
      </c>
      <c r="X6889" s="59" t="str">
        <f t="shared" si="859"/>
        <v/>
      </c>
      <c r="AC6889" s="50">
        <f t="shared" si="863"/>
        <v>0</v>
      </c>
      <c r="AD6889" s="43">
        <f t="shared" si="864"/>
        <v>0</v>
      </c>
      <c r="AE6889" s="50">
        <f t="shared" si="860"/>
        <v>0</v>
      </c>
    </row>
    <row r="6890" spans="1:31">
      <c r="A6890" s="59" t="str">
        <f t="shared" si="857"/>
        <v/>
      </c>
      <c r="B6890" s="80" t="str">
        <f t="shared" si="858"/>
        <v/>
      </c>
      <c r="V6890" s="59" t="str">
        <f t="shared" si="862"/>
        <v/>
      </c>
      <c r="W6890" s="59" t="str">
        <f t="shared" si="861"/>
        <v/>
      </c>
      <c r="X6890" s="59" t="str">
        <f t="shared" si="859"/>
        <v/>
      </c>
      <c r="AC6890" s="50">
        <f t="shared" si="863"/>
        <v>0</v>
      </c>
      <c r="AD6890" s="43">
        <f t="shared" si="864"/>
        <v>0</v>
      </c>
      <c r="AE6890" s="50">
        <f t="shared" si="860"/>
        <v>0</v>
      </c>
    </row>
    <row r="6891" spans="1:31">
      <c r="A6891" s="59" t="str">
        <f t="shared" si="857"/>
        <v/>
      </c>
      <c r="B6891" s="80" t="str">
        <f t="shared" si="858"/>
        <v/>
      </c>
      <c r="V6891" s="59" t="str">
        <f t="shared" si="862"/>
        <v/>
      </c>
      <c r="W6891" s="59" t="str">
        <f t="shared" si="861"/>
        <v/>
      </c>
      <c r="X6891" s="59" t="str">
        <f t="shared" si="859"/>
        <v/>
      </c>
      <c r="AC6891" s="50">
        <f t="shared" si="863"/>
        <v>0</v>
      </c>
      <c r="AD6891" s="43">
        <f t="shared" si="864"/>
        <v>0</v>
      </c>
      <c r="AE6891" s="50">
        <f t="shared" si="860"/>
        <v>0</v>
      </c>
    </row>
    <row r="6892" spans="1:31">
      <c r="A6892" s="59" t="str">
        <f t="shared" si="857"/>
        <v/>
      </c>
      <c r="B6892" s="80" t="str">
        <f t="shared" si="858"/>
        <v/>
      </c>
      <c r="V6892" s="59" t="str">
        <f t="shared" si="862"/>
        <v/>
      </c>
      <c r="W6892" s="59" t="str">
        <f t="shared" si="861"/>
        <v/>
      </c>
      <c r="X6892" s="59" t="str">
        <f t="shared" si="859"/>
        <v/>
      </c>
      <c r="AC6892" s="50">
        <f t="shared" si="863"/>
        <v>0</v>
      </c>
      <c r="AD6892" s="43">
        <f t="shared" si="864"/>
        <v>0</v>
      </c>
      <c r="AE6892" s="50">
        <f t="shared" si="860"/>
        <v>0</v>
      </c>
    </row>
    <row r="6893" spans="1:31">
      <c r="A6893" s="59" t="str">
        <f t="shared" si="857"/>
        <v/>
      </c>
      <c r="B6893" s="80" t="str">
        <f t="shared" si="858"/>
        <v/>
      </c>
      <c r="V6893" s="59" t="str">
        <f t="shared" si="862"/>
        <v/>
      </c>
      <c r="W6893" s="59" t="str">
        <f t="shared" si="861"/>
        <v/>
      </c>
      <c r="X6893" s="59" t="str">
        <f t="shared" si="859"/>
        <v/>
      </c>
      <c r="AC6893" s="50">
        <f t="shared" si="863"/>
        <v>0</v>
      </c>
      <c r="AD6893" s="43">
        <f t="shared" si="864"/>
        <v>0</v>
      </c>
      <c r="AE6893" s="50">
        <f t="shared" si="860"/>
        <v>0</v>
      </c>
    </row>
    <row r="6894" spans="1:31">
      <c r="A6894" s="59" t="str">
        <f t="shared" si="857"/>
        <v/>
      </c>
      <c r="B6894" s="80" t="str">
        <f t="shared" si="858"/>
        <v/>
      </c>
      <c r="V6894" s="59" t="str">
        <f t="shared" si="862"/>
        <v/>
      </c>
      <c r="W6894" s="59" t="str">
        <f t="shared" si="861"/>
        <v/>
      </c>
      <c r="X6894" s="59" t="str">
        <f t="shared" si="859"/>
        <v/>
      </c>
      <c r="AC6894" s="50">
        <f t="shared" si="863"/>
        <v>0</v>
      </c>
      <c r="AD6894" s="43">
        <f t="shared" si="864"/>
        <v>0</v>
      </c>
      <c r="AE6894" s="50">
        <f t="shared" si="860"/>
        <v>0</v>
      </c>
    </row>
    <row r="6895" spans="1:31">
      <c r="A6895" s="59" t="str">
        <f t="shared" si="857"/>
        <v/>
      </c>
      <c r="B6895" s="80" t="str">
        <f t="shared" si="858"/>
        <v/>
      </c>
      <c r="V6895" s="59" t="str">
        <f t="shared" si="862"/>
        <v/>
      </c>
      <c r="W6895" s="59" t="str">
        <f t="shared" si="861"/>
        <v/>
      </c>
      <c r="X6895" s="59" t="str">
        <f t="shared" si="859"/>
        <v/>
      </c>
      <c r="AC6895" s="50">
        <f t="shared" si="863"/>
        <v>0</v>
      </c>
      <c r="AD6895" s="43">
        <f t="shared" si="864"/>
        <v>0</v>
      </c>
      <c r="AE6895" s="50">
        <f t="shared" si="860"/>
        <v>0</v>
      </c>
    </row>
    <row r="6896" spans="1:31">
      <c r="A6896" s="59" t="str">
        <f t="shared" si="857"/>
        <v/>
      </c>
      <c r="B6896" s="80" t="str">
        <f t="shared" si="858"/>
        <v/>
      </c>
      <c r="V6896" s="59" t="str">
        <f t="shared" si="862"/>
        <v/>
      </c>
      <c r="W6896" s="59" t="str">
        <f t="shared" si="861"/>
        <v/>
      </c>
      <c r="X6896" s="59" t="str">
        <f t="shared" si="859"/>
        <v/>
      </c>
      <c r="AC6896" s="50">
        <f t="shared" si="863"/>
        <v>0</v>
      </c>
      <c r="AD6896" s="43">
        <f t="shared" si="864"/>
        <v>0</v>
      </c>
      <c r="AE6896" s="50">
        <f t="shared" si="860"/>
        <v>0</v>
      </c>
    </row>
    <row r="6897" spans="1:31">
      <c r="A6897" s="59" t="str">
        <f t="shared" ref="A6897:A6960" si="865">IF(G6897&amp;Q6897&lt;&gt;"",W6897&amp;Q6897,"")</f>
        <v/>
      </c>
      <c r="B6897" s="80" t="str">
        <f t="shared" ref="B6897:B6960" si="866">IF(C6897&lt;&gt;"",LEFT(C6897,9),"")</f>
        <v/>
      </c>
      <c r="V6897" s="59" t="str">
        <f t="shared" si="862"/>
        <v/>
      </c>
      <c r="W6897" s="59" t="str">
        <f t="shared" si="861"/>
        <v/>
      </c>
      <c r="X6897" s="59" t="str">
        <f t="shared" ref="X6897:X6960" si="867">IF(A6897&lt;&gt;"",IFERROR(IF(FIND(" ",G6897)&gt;=1,MID(G6897,FIND(" ",G6897)+1,LEN(G6897)),""),""),"")</f>
        <v/>
      </c>
      <c r="AC6897" s="50">
        <f t="shared" si="863"/>
        <v>0</v>
      </c>
      <c r="AD6897" s="43">
        <f t="shared" si="864"/>
        <v>0</v>
      </c>
      <c r="AE6897" s="50">
        <f t="shared" ref="AE6897:AE6960" si="868">VALUE(RIGHT("00"&amp;AC6897,2)&amp;RIGHT("000"&amp;AD6897,3))</f>
        <v>0</v>
      </c>
    </row>
    <row r="6898" spans="1:31">
      <c r="A6898" s="59" t="str">
        <f t="shared" si="865"/>
        <v/>
      </c>
      <c r="B6898" s="80" t="str">
        <f t="shared" si="866"/>
        <v/>
      </c>
      <c r="V6898" s="59" t="str">
        <f t="shared" si="862"/>
        <v/>
      </c>
      <c r="W6898" s="59" t="str">
        <f t="shared" si="861"/>
        <v/>
      </c>
      <c r="X6898" s="59" t="str">
        <f t="shared" si="867"/>
        <v/>
      </c>
      <c r="AC6898" s="50">
        <f t="shared" si="863"/>
        <v>0</v>
      </c>
      <c r="AD6898" s="43">
        <f t="shared" si="864"/>
        <v>0</v>
      </c>
      <c r="AE6898" s="50">
        <f t="shared" si="868"/>
        <v>0</v>
      </c>
    </row>
    <row r="6899" spans="1:31">
      <c r="A6899" s="59" t="str">
        <f t="shared" si="865"/>
        <v/>
      </c>
      <c r="B6899" s="80" t="str">
        <f t="shared" si="866"/>
        <v/>
      </c>
      <c r="V6899" s="59" t="str">
        <f t="shared" si="862"/>
        <v/>
      </c>
      <c r="W6899" s="59" t="str">
        <f t="shared" si="861"/>
        <v/>
      </c>
      <c r="X6899" s="59" t="str">
        <f t="shared" si="867"/>
        <v/>
      </c>
      <c r="AC6899" s="50">
        <f t="shared" si="863"/>
        <v>0</v>
      </c>
      <c r="AD6899" s="43">
        <f t="shared" si="864"/>
        <v>0</v>
      </c>
      <c r="AE6899" s="50">
        <f t="shared" si="868"/>
        <v>0</v>
      </c>
    </row>
    <row r="6900" spans="1:31">
      <c r="A6900" s="59" t="str">
        <f t="shared" si="865"/>
        <v/>
      </c>
      <c r="B6900" s="80" t="str">
        <f t="shared" si="866"/>
        <v/>
      </c>
      <c r="V6900" s="59" t="str">
        <f t="shared" si="862"/>
        <v/>
      </c>
      <c r="W6900" s="59" t="str">
        <f t="shared" si="861"/>
        <v/>
      </c>
      <c r="X6900" s="59" t="str">
        <f t="shared" si="867"/>
        <v/>
      </c>
      <c r="AC6900" s="50">
        <f t="shared" si="863"/>
        <v>0</v>
      </c>
      <c r="AD6900" s="43">
        <f t="shared" si="864"/>
        <v>0</v>
      </c>
      <c r="AE6900" s="50">
        <f t="shared" si="868"/>
        <v>0</v>
      </c>
    </row>
    <row r="6901" spans="1:31">
      <c r="A6901" s="59" t="str">
        <f t="shared" si="865"/>
        <v/>
      </c>
      <c r="B6901" s="80" t="str">
        <f t="shared" si="866"/>
        <v/>
      </c>
      <c r="V6901" s="59" t="str">
        <f t="shared" si="862"/>
        <v/>
      </c>
      <c r="W6901" s="59" t="str">
        <f t="shared" si="861"/>
        <v/>
      </c>
      <c r="X6901" s="59" t="str">
        <f t="shared" si="867"/>
        <v/>
      </c>
      <c r="AC6901" s="50">
        <f t="shared" si="863"/>
        <v>0</v>
      </c>
      <c r="AD6901" s="43">
        <f t="shared" si="864"/>
        <v>0</v>
      </c>
      <c r="AE6901" s="50">
        <f t="shared" si="868"/>
        <v>0</v>
      </c>
    </row>
    <row r="6902" spans="1:31">
      <c r="A6902" s="59" t="str">
        <f t="shared" si="865"/>
        <v/>
      </c>
      <c r="B6902" s="80" t="str">
        <f t="shared" si="866"/>
        <v/>
      </c>
      <c r="V6902" s="59" t="str">
        <f t="shared" si="862"/>
        <v/>
      </c>
      <c r="W6902" s="59" t="str">
        <f t="shared" si="861"/>
        <v/>
      </c>
      <c r="X6902" s="59" t="str">
        <f t="shared" si="867"/>
        <v/>
      </c>
      <c r="AC6902" s="50">
        <f t="shared" si="863"/>
        <v>0</v>
      </c>
      <c r="AD6902" s="43">
        <f t="shared" si="864"/>
        <v>0</v>
      </c>
      <c r="AE6902" s="50">
        <f t="shared" si="868"/>
        <v>0</v>
      </c>
    </row>
    <row r="6903" spans="1:31">
      <c r="A6903" s="59" t="str">
        <f t="shared" si="865"/>
        <v/>
      </c>
      <c r="B6903" s="80" t="str">
        <f t="shared" si="866"/>
        <v/>
      </c>
      <c r="V6903" s="59" t="str">
        <f t="shared" si="862"/>
        <v/>
      </c>
      <c r="W6903" s="59" t="str">
        <f t="shared" si="861"/>
        <v/>
      </c>
      <c r="X6903" s="59" t="str">
        <f t="shared" si="867"/>
        <v/>
      </c>
      <c r="AC6903" s="50">
        <f t="shared" si="863"/>
        <v>0</v>
      </c>
      <c r="AD6903" s="43">
        <f t="shared" si="864"/>
        <v>0</v>
      </c>
      <c r="AE6903" s="50">
        <f t="shared" si="868"/>
        <v>0</v>
      </c>
    </row>
    <row r="6904" spans="1:31">
      <c r="A6904" s="59" t="str">
        <f t="shared" si="865"/>
        <v/>
      </c>
      <c r="B6904" s="80" t="str">
        <f t="shared" si="866"/>
        <v/>
      </c>
      <c r="V6904" s="59" t="str">
        <f t="shared" si="862"/>
        <v/>
      </c>
      <c r="W6904" s="59" t="str">
        <f t="shared" si="861"/>
        <v/>
      </c>
      <c r="X6904" s="59" t="str">
        <f t="shared" si="867"/>
        <v/>
      </c>
      <c r="AC6904" s="50">
        <f t="shared" si="863"/>
        <v>0</v>
      </c>
      <c r="AD6904" s="43">
        <f t="shared" si="864"/>
        <v>0</v>
      </c>
      <c r="AE6904" s="50">
        <f t="shared" si="868"/>
        <v>0</v>
      </c>
    </row>
    <row r="6905" spans="1:31">
      <c r="A6905" s="59" t="str">
        <f t="shared" si="865"/>
        <v/>
      </c>
      <c r="B6905" s="80" t="str">
        <f t="shared" si="866"/>
        <v/>
      </c>
      <c r="V6905" s="59" t="str">
        <f t="shared" si="862"/>
        <v/>
      </c>
      <c r="W6905" s="59" t="str">
        <f t="shared" si="861"/>
        <v/>
      </c>
      <c r="X6905" s="59" t="str">
        <f t="shared" si="867"/>
        <v/>
      </c>
      <c r="AC6905" s="50">
        <f t="shared" si="863"/>
        <v>0</v>
      </c>
      <c r="AD6905" s="43">
        <f t="shared" si="864"/>
        <v>0</v>
      </c>
      <c r="AE6905" s="50">
        <f t="shared" si="868"/>
        <v>0</v>
      </c>
    </row>
    <row r="6906" spans="1:31">
      <c r="A6906" s="59" t="str">
        <f t="shared" si="865"/>
        <v/>
      </c>
      <c r="B6906" s="80" t="str">
        <f t="shared" si="866"/>
        <v/>
      </c>
      <c r="V6906" s="59" t="str">
        <f t="shared" si="862"/>
        <v/>
      </c>
      <c r="W6906" s="59" t="str">
        <f t="shared" si="861"/>
        <v/>
      </c>
      <c r="X6906" s="59" t="str">
        <f t="shared" si="867"/>
        <v/>
      </c>
      <c r="AC6906" s="50">
        <f t="shared" si="863"/>
        <v>0</v>
      </c>
      <c r="AD6906" s="43">
        <f t="shared" si="864"/>
        <v>0</v>
      </c>
      <c r="AE6906" s="50">
        <f t="shared" si="868"/>
        <v>0</v>
      </c>
    </row>
    <row r="6907" spans="1:31">
      <c r="A6907" s="59" t="str">
        <f t="shared" si="865"/>
        <v/>
      </c>
      <c r="B6907" s="80" t="str">
        <f t="shared" si="866"/>
        <v/>
      </c>
      <c r="V6907" s="59" t="str">
        <f t="shared" si="862"/>
        <v/>
      </c>
      <c r="W6907" s="59" t="str">
        <f t="shared" si="861"/>
        <v/>
      </c>
      <c r="X6907" s="59" t="str">
        <f t="shared" si="867"/>
        <v/>
      </c>
      <c r="AC6907" s="50">
        <f t="shared" si="863"/>
        <v>0</v>
      </c>
      <c r="AD6907" s="43">
        <f t="shared" si="864"/>
        <v>0</v>
      </c>
      <c r="AE6907" s="50">
        <f t="shared" si="868"/>
        <v>0</v>
      </c>
    </row>
    <row r="6908" spans="1:31">
      <c r="A6908" s="59" t="str">
        <f t="shared" si="865"/>
        <v/>
      </c>
      <c r="B6908" s="80" t="str">
        <f t="shared" si="866"/>
        <v/>
      </c>
      <c r="V6908" s="59" t="str">
        <f t="shared" si="862"/>
        <v/>
      </c>
      <c r="W6908" s="59" t="str">
        <f t="shared" si="861"/>
        <v/>
      </c>
      <c r="X6908" s="59" t="str">
        <f t="shared" si="867"/>
        <v/>
      </c>
      <c r="AC6908" s="50">
        <f t="shared" si="863"/>
        <v>0</v>
      </c>
      <c r="AD6908" s="43">
        <f t="shared" si="864"/>
        <v>0</v>
      </c>
      <c r="AE6908" s="50">
        <f t="shared" si="868"/>
        <v>0</v>
      </c>
    </row>
    <row r="6909" spans="1:31">
      <c r="A6909" s="59" t="str">
        <f t="shared" si="865"/>
        <v/>
      </c>
      <c r="B6909" s="80" t="str">
        <f t="shared" si="866"/>
        <v/>
      </c>
      <c r="V6909" s="59" t="str">
        <f t="shared" si="862"/>
        <v/>
      </c>
      <c r="W6909" s="59" t="str">
        <f t="shared" si="861"/>
        <v/>
      </c>
      <c r="X6909" s="59" t="str">
        <f t="shared" si="867"/>
        <v/>
      </c>
      <c r="AC6909" s="50">
        <f t="shared" si="863"/>
        <v>0</v>
      </c>
      <c r="AD6909" s="43">
        <f t="shared" si="864"/>
        <v>0</v>
      </c>
      <c r="AE6909" s="50">
        <f t="shared" si="868"/>
        <v>0</v>
      </c>
    </row>
    <row r="6910" spans="1:31">
      <c r="A6910" s="59" t="str">
        <f t="shared" si="865"/>
        <v/>
      </c>
      <c r="B6910" s="80" t="str">
        <f t="shared" si="866"/>
        <v/>
      </c>
      <c r="V6910" s="59" t="str">
        <f t="shared" si="862"/>
        <v/>
      </c>
      <c r="W6910" s="59" t="str">
        <f t="shared" si="861"/>
        <v/>
      </c>
      <c r="X6910" s="59" t="str">
        <f t="shared" si="867"/>
        <v/>
      </c>
      <c r="AC6910" s="50">
        <f t="shared" si="863"/>
        <v>0</v>
      </c>
      <c r="AD6910" s="43">
        <f t="shared" si="864"/>
        <v>0</v>
      </c>
      <c r="AE6910" s="50">
        <f t="shared" si="868"/>
        <v>0</v>
      </c>
    </row>
    <row r="6911" spans="1:31">
      <c r="A6911" s="59" t="str">
        <f t="shared" si="865"/>
        <v/>
      </c>
      <c r="B6911" s="80" t="str">
        <f t="shared" si="866"/>
        <v/>
      </c>
      <c r="V6911" s="59" t="str">
        <f t="shared" si="862"/>
        <v/>
      </c>
      <c r="W6911" s="59" t="str">
        <f t="shared" si="861"/>
        <v/>
      </c>
      <c r="X6911" s="59" t="str">
        <f t="shared" si="867"/>
        <v/>
      </c>
      <c r="AC6911" s="50">
        <f t="shared" si="863"/>
        <v>0</v>
      </c>
      <c r="AD6911" s="43">
        <f t="shared" si="864"/>
        <v>0</v>
      </c>
      <c r="AE6911" s="50">
        <f t="shared" si="868"/>
        <v>0</v>
      </c>
    </row>
    <row r="6912" spans="1:31">
      <c r="A6912" s="59" t="str">
        <f t="shared" si="865"/>
        <v/>
      </c>
      <c r="B6912" s="80" t="str">
        <f t="shared" si="866"/>
        <v/>
      </c>
      <c r="V6912" s="59" t="str">
        <f t="shared" si="862"/>
        <v/>
      </c>
      <c r="W6912" s="59" t="str">
        <f t="shared" si="861"/>
        <v/>
      </c>
      <c r="X6912" s="59" t="str">
        <f t="shared" si="867"/>
        <v/>
      </c>
      <c r="AC6912" s="50">
        <f t="shared" si="863"/>
        <v>0</v>
      </c>
      <c r="AD6912" s="43">
        <f t="shared" si="864"/>
        <v>0</v>
      </c>
      <c r="AE6912" s="50">
        <f t="shared" si="868"/>
        <v>0</v>
      </c>
    </row>
    <row r="6913" spans="1:31">
      <c r="A6913" s="59" t="str">
        <f t="shared" si="865"/>
        <v/>
      </c>
      <c r="B6913" s="80" t="str">
        <f t="shared" si="866"/>
        <v/>
      </c>
      <c r="V6913" s="59" t="str">
        <f t="shared" si="862"/>
        <v/>
      </c>
      <c r="W6913" s="59" t="str">
        <f t="shared" si="861"/>
        <v/>
      </c>
      <c r="X6913" s="59" t="str">
        <f t="shared" si="867"/>
        <v/>
      </c>
      <c r="AC6913" s="50">
        <f t="shared" si="863"/>
        <v>0</v>
      </c>
      <c r="AD6913" s="43">
        <f t="shared" si="864"/>
        <v>0</v>
      </c>
      <c r="AE6913" s="50">
        <f t="shared" si="868"/>
        <v>0</v>
      </c>
    </row>
    <row r="6914" spans="1:31">
      <c r="A6914" s="59" t="str">
        <f t="shared" si="865"/>
        <v/>
      </c>
      <c r="B6914" s="80" t="str">
        <f t="shared" si="866"/>
        <v/>
      </c>
      <c r="V6914" s="59" t="str">
        <f t="shared" si="862"/>
        <v/>
      </c>
      <c r="W6914" s="59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59" t="str">
        <f t="shared" si="867"/>
        <v/>
      </c>
      <c r="AC6914" s="50">
        <f t="shared" si="863"/>
        <v>0</v>
      </c>
      <c r="AD6914" s="43">
        <f t="shared" si="864"/>
        <v>0</v>
      </c>
      <c r="AE6914" s="50">
        <f t="shared" si="868"/>
        <v>0</v>
      </c>
    </row>
    <row r="6915" spans="1:31">
      <c r="A6915" s="59" t="str">
        <f t="shared" si="865"/>
        <v/>
      </c>
      <c r="B6915" s="80" t="str">
        <f t="shared" si="866"/>
        <v/>
      </c>
      <c r="V6915" s="59" t="str">
        <f t="shared" ref="V6915:V6978" si="870">W6915&amp;H6915</f>
        <v/>
      </c>
      <c r="W6915" s="59" t="str">
        <f t="shared" si="869"/>
        <v/>
      </c>
      <c r="X6915" s="59" t="str">
        <f t="shared" si="867"/>
        <v/>
      </c>
      <c r="AC6915" s="50">
        <f t="shared" ref="AC6915:AC6978" si="871">IFERROR(VALUE(MID($C6915,1,2)),0)</f>
        <v>0</v>
      </c>
      <c r="AD6915" s="43">
        <f t="shared" ref="AD6915:AD6978" si="872">IFERROR(VALUE(MID($C6915,4,3)),0)</f>
        <v>0</v>
      </c>
      <c r="AE6915" s="50">
        <f t="shared" si="868"/>
        <v>0</v>
      </c>
    </row>
    <row r="6916" spans="1:31">
      <c r="A6916" s="59" t="str">
        <f t="shared" si="865"/>
        <v/>
      </c>
      <c r="B6916" s="80" t="str">
        <f t="shared" si="866"/>
        <v/>
      </c>
      <c r="V6916" s="59" t="str">
        <f t="shared" si="870"/>
        <v/>
      </c>
      <c r="W6916" s="59" t="str">
        <f t="shared" si="869"/>
        <v/>
      </c>
      <c r="X6916" s="59" t="str">
        <f t="shared" si="867"/>
        <v/>
      </c>
      <c r="AC6916" s="50">
        <f t="shared" si="871"/>
        <v>0</v>
      </c>
      <c r="AD6916" s="43">
        <f t="shared" si="872"/>
        <v>0</v>
      </c>
      <c r="AE6916" s="50">
        <f t="shared" si="868"/>
        <v>0</v>
      </c>
    </row>
    <row r="6917" spans="1:31">
      <c r="A6917" s="59" t="str">
        <f t="shared" si="865"/>
        <v/>
      </c>
      <c r="B6917" s="80" t="str">
        <f t="shared" si="866"/>
        <v/>
      </c>
      <c r="V6917" s="59" t="str">
        <f t="shared" si="870"/>
        <v/>
      </c>
      <c r="W6917" s="59" t="str">
        <f t="shared" si="869"/>
        <v/>
      </c>
      <c r="X6917" s="59" t="str">
        <f t="shared" si="867"/>
        <v/>
      </c>
      <c r="AC6917" s="50">
        <f t="shared" si="871"/>
        <v>0</v>
      </c>
      <c r="AD6917" s="43">
        <f t="shared" si="872"/>
        <v>0</v>
      </c>
      <c r="AE6917" s="50">
        <f t="shared" si="868"/>
        <v>0</v>
      </c>
    </row>
    <row r="6918" spans="1:31">
      <c r="A6918" s="59" t="str">
        <f t="shared" si="865"/>
        <v/>
      </c>
      <c r="B6918" s="80" t="str">
        <f t="shared" si="866"/>
        <v/>
      </c>
      <c r="V6918" s="59" t="str">
        <f t="shared" si="870"/>
        <v/>
      </c>
      <c r="W6918" s="59" t="str">
        <f t="shared" si="869"/>
        <v/>
      </c>
      <c r="X6918" s="59" t="str">
        <f t="shared" si="867"/>
        <v/>
      </c>
      <c r="AC6918" s="50">
        <f t="shared" si="871"/>
        <v>0</v>
      </c>
      <c r="AD6918" s="43">
        <f t="shared" si="872"/>
        <v>0</v>
      </c>
      <c r="AE6918" s="50">
        <f t="shared" si="868"/>
        <v>0</v>
      </c>
    </row>
    <row r="6919" spans="1:31">
      <c r="A6919" s="59" t="str">
        <f t="shared" si="865"/>
        <v/>
      </c>
      <c r="B6919" s="80" t="str">
        <f t="shared" si="866"/>
        <v/>
      </c>
      <c r="V6919" s="59" t="str">
        <f t="shared" si="870"/>
        <v/>
      </c>
      <c r="W6919" s="59" t="str">
        <f t="shared" si="869"/>
        <v/>
      </c>
      <c r="X6919" s="59" t="str">
        <f t="shared" si="867"/>
        <v/>
      </c>
      <c r="AC6919" s="50">
        <f t="shared" si="871"/>
        <v>0</v>
      </c>
      <c r="AD6919" s="43">
        <f t="shared" si="872"/>
        <v>0</v>
      </c>
      <c r="AE6919" s="50">
        <f t="shared" si="868"/>
        <v>0</v>
      </c>
    </row>
    <row r="6920" spans="1:31">
      <c r="A6920" s="59" t="str">
        <f t="shared" si="865"/>
        <v/>
      </c>
      <c r="B6920" s="80" t="str">
        <f t="shared" si="866"/>
        <v/>
      </c>
      <c r="V6920" s="59" t="str">
        <f t="shared" si="870"/>
        <v/>
      </c>
      <c r="W6920" s="59" t="str">
        <f t="shared" si="869"/>
        <v/>
      </c>
      <c r="X6920" s="59" t="str">
        <f t="shared" si="867"/>
        <v/>
      </c>
      <c r="AC6920" s="50">
        <f t="shared" si="871"/>
        <v>0</v>
      </c>
      <c r="AD6920" s="43">
        <f t="shared" si="872"/>
        <v>0</v>
      </c>
      <c r="AE6920" s="50">
        <f t="shared" si="868"/>
        <v>0</v>
      </c>
    </row>
    <row r="6921" spans="1:31">
      <c r="A6921" s="59" t="str">
        <f t="shared" si="865"/>
        <v/>
      </c>
      <c r="B6921" s="80" t="str">
        <f t="shared" si="866"/>
        <v/>
      </c>
      <c r="V6921" s="59" t="str">
        <f t="shared" si="870"/>
        <v/>
      </c>
      <c r="W6921" s="59" t="str">
        <f t="shared" si="869"/>
        <v/>
      </c>
      <c r="X6921" s="59" t="str">
        <f t="shared" si="867"/>
        <v/>
      </c>
      <c r="AC6921" s="50">
        <f t="shared" si="871"/>
        <v>0</v>
      </c>
      <c r="AD6921" s="43">
        <f t="shared" si="872"/>
        <v>0</v>
      </c>
      <c r="AE6921" s="50">
        <f t="shared" si="868"/>
        <v>0</v>
      </c>
    </row>
    <row r="6922" spans="1:31">
      <c r="A6922" s="59" t="str">
        <f t="shared" si="865"/>
        <v/>
      </c>
      <c r="B6922" s="80" t="str">
        <f t="shared" si="866"/>
        <v/>
      </c>
      <c r="V6922" s="59" t="str">
        <f t="shared" si="870"/>
        <v/>
      </c>
      <c r="W6922" s="59" t="str">
        <f t="shared" si="869"/>
        <v/>
      </c>
      <c r="X6922" s="59" t="str">
        <f t="shared" si="867"/>
        <v/>
      </c>
      <c r="AC6922" s="50">
        <f t="shared" si="871"/>
        <v>0</v>
      </c>
      <c r="AD6922" s="43">
        <f t="shared" si="872"/>
        <v>0</v>
      </c>
      <c r="AE6922" s="50">
        <f t="shared" si="868"/>
        <v>0</v>
      </c>
    </row>
    <row r="6923" spans="1:31">
      <c r="A6923" s="59" t="str">
        <f t="shared" si="865"/>
        <v/>
      </c>
      <c r="B6923" s="80" t="str">
        <f t="shared" si="866"/>
        <v/>
      </c>
      <c r="V6923" s="59" t="str">
        <f t="shared" si="870"/>
        <v/>
      </c>
      <c r="W6923" s="59" t="str">
        <f t="shared" si="869"/>
        <v/>
      </c>
      <c r="X6923" s="59" t="str">
        <f t="shared" si="867"/>
        <v/>
      </c>
      <c r="AC6923" s="50">
        <f t="shared" si="871"/>
        <v>0</v>
      </c>
      <c r="AD6923" s="43">
        <f t="shared" si="872"/>
        <v>0</v>
      </c>
      <c r="AE6923" s="50">
        <f t="shared" si="868"/>
        <v>0</v>
      </c>
    </row>
    <row r="6924" spans="1:31">
      <c r="A6924" s="59" t="str">
        <f t="shared" si="865"/>
        <v/>
      </c>
      <c r="B6924" s="80" t="str">
        <f t="shared" si="866"/>
        <v/>
      </c>
      <c r="V6924" s="59" t="str">
        <f t="shared" si="870"/>
        <v/>
      </c>
      <c r="W6924" s="59" t="str">
        <f t="shared" si="869"/>
        <v/>
      </c>
      <c r="X6924" s="59" t="str">
        <f t="shared" si="867"/>
        <v/>
      </c>
      <c r="AC6924" s="50">
        <f t="shared" si="871"/>
        <v>0</v>
      </c>
      <c r="AD6924" s="43">
        <f t="shared" si="872"/>
        <v>0</v>
      </c>
      <c r="AE6924" s="50">
        <f t="shared" si="868"/>
        <v>0</v>
      </c>
    </row>
    <row r="6925" spans="1:31">
      <c r="A6925" s="59" t="str">
        <f t="shared" si="865"/>
        <v/>
      </c>
      <c r="B6925" s="80" t="str">
        <f t="shared" si="866"/>
        <v/>
      </c>
      <c r="V6925" s="59" t="str">
        <f t="shared" si="870"/>
        <v/>
      </c>
      <c r="W6925" s="59" t="str">
        <f t="shared" si="869"/>
        <v/>
      </c>
      <c r="X6925" s="59" t="str">
        <f t="shared" si="867"/>
        <v/>
      </c>
      <c r="AC6925" s="50">
        <f t="shared" si="871"/>
        <v>0</v>
      </c>
      <c r="AD6925" s="43">
        <f t="shared" si="872"/>
        <v>0</v>
      </c>
      <c r="AE6925" s="50">
        <f t="shared" si="868"/>
        <v>0</v>
      </c>
    </row>
    <row r="6926" spans="1:31">
      <c r="A6926" s="59" t="str">
        <f t="shared" si="865"/>
        <v/>
      </c>
      <c r="B6926" s="80" t="str">
        <f t="shared" si="866"/>
        <v/>
      </c>
      <c r="V6926" s="59" t="str">
        <f t="shared" si="870"/>
        <v/>
      </c>
      <c r="W6926" s="59" t="str">
        <f t="shared" si="869"/>
        <v/>
      </c>
      <c r="X6926" s="59" t="str">
        <f t="shared" si="867"/>
        <v/>
      </c>
      <c r="AC6926" s="50">
        <f t="shared" si="871"/>
        <v>0</v>
      </c>
      <c r="AD6926" s="43">
        <f t="shared" si="872"/>
        <v>0</v>
      </c>
      <c r="AE6926" s="50">
        <f t="shared" si="868"/>
        <v>0</v>
      </c>
    </row>
    <row r="6927" spans="1:31">
      <c r="A6927" s="59" t="str">
        <f t="shared" si="865"/>
        <v/>
      </c>
      <c r="B6927" s="80" t="str">
        <f t="shared" si="866"/>
        <v/>
      </c>
      <c r="V6927" s="59" t="str">
        <f t="shared" si="870"/>
        <v/>
      </c>
      <c r="W6927" s="59" t="str">
        <f t="shared" si="869"/>
        <v/>
      </c>
      <c r="X6927" s="59" t="str">
        <f t="shared" si="867"/>
        <v/>
      </c>
      <c r="AC6927" s="50">
        <f t="shared" si="871"/>
        <v>0</v>
      </c>
      <c r="AD6927" s="43">
        <f t="shared" si="872"/>
        <v>0</v>
      </c>
      <c r="AE6927" s="50">
        <f t="shared" si="868"/>
        <v>0</v>
      </c>
    </row>
    <row r="6928" spans="1:31">
      <c r="A6928" s="59" t="str">
        <f t="shared" si="865"/>
        <v/>
      </c>
      <c r="B6928" s="80" t="str">
        <f t="shared" si="866"/>
        <v/>
      </c>
      <c r="V6928" s="59" t="str">
        <f t="shared" si="870"/>
        <v/>
      </c>
      <c r="W6928" s="59" t="str">
        <f t="shared" si="869"/>
        <v/>
      </c>
      <c r="X6928" s="59" t="str">
        <f t="shared" si="867"/>
        <v/>
      </c>
      <c r="AC6928" s="50">
        <f t="shared" si="871"/>
        <v>0</v>
      </c>
      <c r="AD6928" s="43">
        <f t="shared" si="872"/>
        <v>0</v>
      </c>
      <c r="AE6928" s="50">
        <f t="shared" si="868"/>
        <v>0</v>
      </c>
    </row>
    <row r="6929" spans="1:31">
      <c r="A6929" s="59" t="str">
        <f t="shared" si="865"/>
        <v/>
      </c>
      <c r="B6929" s="80" t="str">
        <f t="shared" si="866"/>
        <v/>
      </c>
      <c r="V6929" s="59" t="str">
        <f t="shared" si="870"/>
        <v/>
      </c>
      <c r="W6929" s="59" t="str">
        <f t="shared" si="869"/>
        <v/>
      </c>
      <c r="X6929" s="59" t="str">
        <f t="shared" si="867"/>
        <v/>
      </c>
      <c r="AC6929" s="50">
        <f t="shared" si="871"/>
        <v>0</v>
      </c>
      <c r="AD6929" s="43">
        <f t="shared" si="872"/>
        <v>0</v>
      </c>
      <c r="AE6929" s="50">
        <f t="shared" si="868"/>
        <v>0</v>
      </c>
    </row>
    <row r="6930" spans="1:31">
      <c r="A6930" s="59" t="str">
        <f t="shared" si="865"/>
        <v/>
      </c>
      <c r="B6930" s="80" t="str">
        <f t="shared" si="866"/>
        <v/>
      </c>
      <c r="V6930" s="59" t="str">
        <f t="shared" si="870"/>
        <v/>
      </c>
      <c r="W6930" s="59" t="str">
        <f t="shared" si="869"/>
        <v/>
      </c>
      <c r="X6930" s="59" t="str">
        <f t="shared" si="867"/>
        <v/>
      </c>
      <c r="AC6930" s="50">
        <f t="shared" si="871"/>
        <v>0</v>
      </c>
      <c r="AD6930" s="43">
        <f t="shared" si="872"/>
        <v>0</v>
      </c>
      <c r="AE6930" s="50">
        <f t="shared" si="868"/>
        <v>0</v>
      </c>
    </row>
    <row r="6931" spans="1:31">
      <c r="A6931" s="59" t="str">
        <f t="shared" si="865"/>
        <v/>
      </c>
      <c r="B6931" s="80" t="str">
        <f t="shared" si="866"/>
        <v/>
      </c>
      <c r="V6931" s="59" t="str">
        <f t="shared" si="870"/>
        <v/>
      </c>
      <c r="W6931" s="59" t="str">
        <f t="shared" si="869"/>
        <v/>
      </c>
      <c r="X6931" s="59" t="str">
        <f t="shared" si="867"/>
        <v/>
      </c>
      <c r="AC6931" s="50">
        <f t="shared" si="871"/>
        <v>0</v>
      </c>
      <c r="AD6931" s="43">
        <f t="shared" si="872"/>
        <v>0</v>
      </c>
      <c r="AE6931" s="50">
        <f t="shared" si="868"/>
        <v>0</v>
      </c>
    </row>
    <row r="6932" spans="1:31">
      <c r="A6932" s="59" t="str">
        <f t="shared" si="865"/>
        <v/>
      </c>
      <c r="B6932" s="80" t="str">
        <f t="shared" si="866"/>
        <v/>
      </c>
      <c r="V6932" s="59" t="str">
        <f t="shared" si="870"/>
        <v/>
      </c>
      <c r="W6932" s="59" t="str">
        <f t="shared" si="869"/>
        <v/>
      </c>
      <c r="X6932" s="59" t="str">
        <f t="shared" si="867"/>
        <v/>
      </c>
      <c r="AC6932" s="50">
        <f t="shared" si="871"/>
        <v>0</v>
      </c>
      <c r="AD6932" s="43">
        <f t="shared" si="872"/>
        <v>0</v>
      </c>
      <c r="AE6932" s="50">
        <f t="shared" si="868"/>
        <v>0</v>
      </c>
    </row>
    <row r="6933" spans="1:31">
      <c r="A6933" s="59" t="str">
        <f t="shared" si="865"/>
        <v/>
      </c>
      <c r="B6933" s="80" t="str">
        <f t="shared" si="866"/>
        <v/>
      </c>
      <c r="V6933" s="59" t="str">
        <f t="shared" si="870"/>
        <v/>
      </c>
      <c r="W6933" s="59" t="str">
        <f t="shared" si="869"/>
        <v/>
      </c>
      <c r="X6933" s="59" t="str">
        <f t="shared" si="867"/>
        <v/>
      </c>
      <c r="AC6933" s="50">
        <f t="shared" si="871"/>
        <v>0</v>
      </c>
      <c r="AD6933" s="43">
        <f t="shared" si="872"/>
        <v>0</v>
      </c>
      <c r="AE6933" s="50">
        <f t="shared" si="868"/>
        <v>0</v>
      </c>
    </row>
    <row r="6934" spans="1:31">
      <c r="A6934" s="59" t="str">
        <f t="shared" si="865"/>
        <v/>
      </c>
      <c r="B6934" s="80" t="str">
        <f t="shared" si="866"/>
        <v/>
      </c>
      <c r="V6934" s="59" t="str">
        <f t="shared" si="870"/>
        <v/>
      </c>
      <c r="W6934" s="59" t="str">
        <f t="shared" si="869"/>
        <v/>
      </c>
      <c r="X6934" s="59" t="str">
        <f t="shared" si="867"/>
        <v/>
      </c>
      <c r="AC6934" s="50">
        <f t="shared" si="871"/>
        <v>0</v>
      </c>
      <c r="AD6934" s="43">
        <f t="shared" si="872"/>
        <v>0</v>
      </c>
      <c r="AE6934" s="50">
        <f t="shared" si="868"/>
        <v>0</v>
      </c>
    </row>
    <row r="6935" spans="1:31">
      <c r="A6935" s="59" t="str">
        <f t="shared" si="865"/>
        <v/>
      </c>
      <c r="B6935" s="80" t="str">
        <f t="shared" si="866"/>
        <v/>
      </c>
      <c r="V6935" s="59" t="str">
        <f t="shared" si="870"/>
        <v/>
      </c>
      <c r="W6935" s="59" t="str">
        <f t="shared" si="869"/>
        <v/>
      </c>
      <c r="X6935" s="59" t="str">
        <f t="shared" si="867"/>
        <v/>
      </c>
      <c r="AC6935" s="50">
        <f t="shared" si="871"/>
        <v>0</v>
      </c>
      <c r="AD6935" s="43">
        <f t="shared" si="872"/>
        <v>0</v>
      </c>
      <c r="AE6935" s="50">
        <f t="shared" si="868"/>
        <v>0</v>
      </c>
    </row>
    <row r="6936" spans="1:31">
      <c r="A6936" s="59" t="str">
        <f t="shared" si="865"/>
        <v/>
      </c>
      <c r="B6936" s="80" t="str">
        <f t="shared" si="866"/>
        <v/>
      </c>
      <c r="V6936" s="59" t="str">
        <f t="shared" si="870"/>
        <v/>
      </c>
      <c r="W6936" s="59" t="str">
        <f t="shared" si="869"/>
        <v/>
      </c>
      <c r="X6936" s="59" t="str">
        <f t="shared" si="867"/>
        <v/>
      </c>
      <c r="AC6936" s="50">
        <f t="shared" si="871"/>
        <v>0</v>
      </c>
      <c r="AD6936" s="43">
        <f t="shared" si="872"/>
        <v>0</v>
      </c>
      <c r="AE6936" s="50">
        <f t="shared" si="868"/>
        <v>0</v>
      </c>
    </row>
    <row r="6937" spans="1:31">
      <c r="A6937" s="59" t="str">
        <f t="shared" si="865"/>
        <v/>
      </c>
      <c r="B6937" s="80" t="str">
        <f t="shared" si="866"/>
        <v/>
      </c>
      <c r="V6937" s="59" t="str">
        <f t="shared" si="870"/>
        <v/>
      </c>
      <c r="W6937" s="59" t="str">
        <f t="shared" si="869"/>
        <v/>
      </c>
      <c r="X6937" s="59" t="str">
        <f t="shared" si="867"/>
        <v/>
      </c>
      <c r="AC6937" s="50">
        <f t="shared" si="871"/>
        <v>0</v>
      </c>
      <c r="AD6937" s="43">
        <f t="shared" si="872"/>
        <v>0</v>
      </c>
      <c r="AE6937" s="50">
        <f t="shared" si="868"/>
        <v>0</v>
      </c>
    </row>
    <row r="6938" spans="1:31">
      <c r="A6938" s="59" t="str">
        <f t="shared" si="865"/>
        <v/>
      </c>
      <c r="B6938" s="80" t="str">
        <f t="shared" si="866"/>
        <v/>
      </c>
      <c r="V6938" s="59" t="str">
        <f t="shared" si="870"/>
        <v/>
      </c>
      <c r="W6938" s="59" t="str">
        <f t="shared" si="869"/>
        <v/>
      </c>
      <c r="X6938" s="59" t="str">
        <f t="shared" si="867"/>
        <v/>
      </c>
      <c r="AC6938" s="50">
        <f t="shared" si="871"/>
        <v>0</v>
      </c>
      <c r="AD6938" s="43">
        <f t="shared" si="872"/>
        <v>0</v>
      </c>
      <c r="AE6938" s="50">
        <f t="shared" si="868"/>
        <v>0</v>
      </c>
    </row>
    <row r="6939" spans="1:31">
      <c r="A6939" s="59" t="str">
        <f t="shared" si="865"/>
        <v/>
      </c>
      <c r="B6939" s="80" t="str">
        <f t="shared" si="866"/>
        <v/>
      </c>
      <c r="V6939" s="59" t="str">
        <f t="shared" si="870"/>
        <v/>
      </c>
      <c r="W6939" s="59" t="str">
        <f t="shared" si="869"/>
        <v/>
      </c>
      <c r="X6939" s="59" t="str">
        <f t="shared" si="867"/>
        <v/>
      </c>
      <c r="AC6939" s="50">
        <f t="shared" si="871"/>
        <v>0</v>
      </c>
      <c r="AD6939" s="43">
        <f t="shared" si="872"/>
        <v>0</v>
      </c>
      <c r="AE6939" s="50">
        <f t="shared" si="868"/>
        <v>0</v>
      </c>
    </row>
    <row r="6940" spans="1:31">
      <c r="A6940" s="59" t="str">
        <f t="shared" si="865"/>
        <v/>
      </c>
      <c r="B6940" s="80" t="str">
        <f t="shared" si="866"/>
        <v/>
      </c>
      <c r="V6940" s="59" t="str">
        <f t="shared" si="870"/>
        <v/>
      </c>
      <c r="W6940" s="59" t="str">
        <f t="shared" si="869"/>
        <v/>
      </c>
      <c r="X6940" s="59" t="str">
        <f t="shared" si="867"/>
        <v/>
      </c>
      <c r="AC6940" s="50">
        <f t="shared" si="871"/>
        <v>0</v>
      </c>
      <c r="AD6940" s="43">
        <f t="shared" si="872"/>
        <v>0</v>
      </c>
      <c r="AE6940" s="50">
        <f t="shared" si="868"/>
        <v>0</v>
      </c>
    </row>
    <row r="6941" spans="1:31">
      <c r="A6941" s="59" t="str">
        <f t="shared" si="865"/>
        <v/>
      </c>
      <c r="B6941" s="80" t="str">
        <f t="shared" si="866"/>
        <v/>
      </c>
      <c r="V6941" s="59" t="str">
        <f t="shared" si="870"/>
        <v/>
      </c>
      <c r="W6941" s="59" t="str">
        <f t="shared" si="869"/>
        <v/>
      </c>
      <c r="X6941" s="59" t="str">
        <f t="shared" si="867"/>
        <v/>
      </c>
      <c r="AC6941" s="50">
        <f t="shared" si="871"/>
        <v>0</v>
      </c>
      <c r="AD6941" s="43">
        <f t="shared" si="872"/>
        <v>0</v>
      </c>
      <c r="AE6941" s="50">
        <f t="shared" si="868"/>
        <v>0</v>
      </c>
    </row>
    <row r="6942" spans="1:31">
      <c r="A6942" s="59" t="str">
        <f t="shared" si="865"/>
        <v/>
      </c>
      <c r="B6942" s="80" t="str">
        <f t="shared" si="866"/>
        <v/>
      </c>
      <c r="V6942" s="59" t="str">
        <f t="shared" si="870"/>
        <v/>
      </c>
      <c r="W6942" s="59" t="str">
        <f t="shared" si="869"/>
        <v/>
      </c>
      <c r="X6942" s="59" t="str">
        <f t="shared" si="867"/>
        <v/>
      </c>
      <c r="AC6942" s="50">
        <f t="shared" si="871"/>
        <v>0</v>
      </c>
      <c r="AD6942" s="43">
        <f t="shared" si="872"/>
        <v>0</v>
      </c>
      <c r="AE6942" s="50">
        <f t="shared" si="868"/>
        <v>0</v>
      </c>
    </row>
    <row r="6943" spans="1:31">
      <c r="A6943" s="59" t="str">
        <f t="shared" si="865"/>
        <v/>
      </c>
      <c r="B6943" s="80" t="str">
        <f t="shared" si="866"/>
        <v/>
      </c>
      <c r="V6943" s="59" t="str">
        <f t="shared" si="870"/>
        <v/>
      </c>
      <c r="W6943" s="59" t="str">
        <f t="shared" si="869"/>
        <v/>
      </c>
      <c r="X6943" s="59" t="str">
        <f t="shared" si="867"/>
        <v/>
      </c>
      <c r="AC6943" s="50">
        <f t="shared" si="871"/>
        <v>0</v>
      </c>
      <c r="AD6943" s="43">
        <f t="shared" si="872"/>
        <v>0</v>
      </c>
      <c r="AE6943" s="50">
        <f t="shared" si="868"/>
        <v>0</v>
      </c>
    </row>
    <row r="6944" spans="1:31">
      <c r="A6944" s="59" t="str">
        <f t="shared" si="865"/>
        <v/>
      </c>
      <c r="B6944" s="80" t="str">
        <f t="shared" si="866"/>
        <v/>
      </c>
      <c r="V6944" s="59" t="str">
        <f t="shared" si="870"/>
        <v/>
      </c>
      <c r="W6944" s="59" t="str">
        <f t="shared" si="869"/>
        <v/>
      </c>
      <c r="X6944" s="59" t="str">
        <f t="shared" si="867"/>
        <v/>
      </c>
      <c r="AC6944" s="50">
        <f t="shared" si="871"/>
        <v>0</v>
      </c>
      <c r="AD6944" s="43">
        <f t="shared" si="872"/>
        <v>0</v>
      </c>
      <c r="AE6944" s="50">
        <f t="shared" si="868"/>
        <v>0</v>
      </c>
    </row>
    <row r="6945" spans="1:31">
      <c r="A6945" s="59" t="str">
        <f t="shared" si="865"/>
        <v/>
      </c>
      <c r="B6945" s="80" t="str">
        <f t="shared" si="866"/>
        <v/>
      </c>
      <c r="V6945" s="59" t="str">
        <f t="shared" si="870"/>
        <v/>
      </c>
      <c r="W6945" s="59" t="str">
        <f t="shared" si="869"/>
        <v/>
      </c>
      <c r="X6945" s="59" t="str">
        <f t="shared" si="867"/>
        <v/>
      </c>
      <c r="AC6945" s="50">
        <f t="shared" si="871"/>
        <v>0</v>
      </c>
      <c r="AD6945" s="43">
        <f t="shared" si="872"/>
        <v>0</v>
      </c>
      <c r="AE6945" s="50">
        <f t="shared" si="868"/>
        <v>0</v>
      </c>
    </row>
    <row r="6946" spans="1:31">
      <c r="A6946" s="59" t="str">
        <f t="shared" si="865"/>
        <v/>
      </c>
      <c r="B6946" s="80" t="str">
        <f t="shared" si="866"/>
        <v/>
      </c>
      <c r="V6946" s="59" t="str">
        <f t="shared" si="870"/>
        <v/>
      </c>
      <c r="W6946" s="59" t="str">
        <f t="shared" si="869"/>
        <v/>
      </c>
      <c r="X6946" s="59" t="str">
        <f t="shared" si="867"/>
        <v/>
      </c>
      <c r="AC6946" s="50">
        <f t="shared" si="871"/>
        <v>0</v>
      </c>
      <c r="AD6946" s="43">
        <f t="shared" si="872"/>
        <v>0</v>
      </c>
      <c r="AE6946" s="50">
        <f t="shared" si="868"/>
        <v>0</v>
      </c>
    </row>
    <row r="6947" spans="1:31">
      <c r="A6947" s="59" t="str">
        <f t="shared" si="865"/>
        <v/>
      </c>
      <c r="B6947" s="80" t="str">
        <f t="shared" si="866"/>
        <v/>
      </c>
      <c r="V6947" s="59" t="str">
        <f t="shared" si="870"/>
        <v/>
      </c>
      <c r="W6947" s="59" t="str">
        <f t="shared" si="869"/>
        <v/>
      </c>
      <c r="X6947" s="59" t="str">
        <f t="shared" si="867"/>
        <v/>
      </c>
      <c r="AC6947" s="50">
        <f t="shared" si="871"/>
        <v>0</v>
      </c>
      <c r="AD6947" s="43">
        <f t="shared" si="872"/>
        <v>0</v>
      </c>
      <c r="AE6947" s="50">
        <f t="shared" si="868"/>
        <v>0</v>
      </c>
    </row>
    <row r="6948" spans="1:31">
      <c r="A6948" s="59" t="str">
        <f t="shared" si="865"/>
        <v/>
      </c>
      <c r="B6948" s="80" t="str">
        <f t="shared" si="866"/>
        <v/>
      </c>
      <c r="V6948" s="59" t="str">
        <f t="shared" si="870"/>
        <v/>
      </c>
      <c r="W6948" s="59" t="str">
        <f t="shared" si="869"/>
        <v/>
      </c>
      <c r="X6948" s="59" t="str">
        <f t="shared" si="867"/>
        <v/>
      </c>
      <c r="AC6948" s="50">
        <f t="shared" si="871"/>
        <v>0</v>
      </c>
      <c r="AD6948" s="43">
        <f t="shared" si="872"/>
        <v>0</v>
      </c>
      <c r="AE6948" s="50">
        <f t="shared" si="868"/>
        <v>0</v>
      </c>
    </row>
    <row r="6949" spans="1:31">
      <c r="A6949" s="59" t="str">
        <f t="shared" si="865"/>
        <v/>
      </c>
      <c r="B6949" s="80" t="str">
        <f t="shared" si="866"/>
        <v/>
      </c>
      <c r="V6949" s="59" t="str">
        <f t="shared" si="870"/>
        <v/>
      </c>
      <c r="W6949" s="59" t="str">
        <f t="shared" si="869"/>
        <v/>
      </c>
      <c r="X6949" s="59" t="str">
        <f t="shared" si="867"/>
        <v/>
      </c>
      <c r="AC6949" s="50">
        <f t="shared" si="871"/>
        <v>0</v>
      </c>
      <c r="AD6949" s="43">
        <f t="shared" si="872"/>
        <v>0</v>
      </c>
      <c r="AE6949" s="50">
        <f t="shared" si="868"/>
        <v>0</v>
      </c>
    </row>
    <row r="6950" spans="1:31">
      <c r="A6950" s="59" t="str">
        <f t="shared" si="865"/>
        <v/>
      </c>
      <c r="B6950" s="80" t="str">
        <f t="shared" si="866"/>
        <v/>
      </c>
      <c r="V6950" s="59" t="str">
        <f t="shared" si="870"/>
        <v/>
      </c>
      <c r="W6950" s="59" t="str">
        <f t="shared" si="869"/>
        <v/>
      </c>
      <c r="X6950" s="59" t="str">
        <f t="shared" si="867"/>
        <v/>
      </c>
      <c r="AC6950" s="50">
        <f t="shared" si="871"/>
        <v>0</v>
      </c>
      <c r="AD6950" s="43">
        <f t="shared" si="872"/>
        <v>0</v>
      </c>
      <c r="AE6950" s="50">
        <f t="shared" si="868"/>
        <v>0</v>
      </c>
    </row>
    <row r="6951" spans="1:31">
      <c r="A6951" s="59" t="str">
        <f t="shared" si="865"/>
        <v/>
      </c>
      <c r="B6951" s="80" t="str">
        <f t="shared" si="866"/>
        <v/>
      </c>
      <c r="V6951" s="59" t="str">
        <f t="shared" si="870"/>
        <v/>
      </c>
      <c r="W6951" s="59" t="str">
        <f t="shared" si="869"/>
        <v/>
      </c>
      <c r="X6951" s="59" t="str">
        <f t="shared" si="867"/>
        <v/>
      </c>
      <c r="AC6951" s="50">
        <f t="shared" si="871"/>
        <v>0</v>
      </c>
      <c r="AD6951" s="43">
        <f t="shared" si="872"/>
        <v>0</v>
      </c>
      <c r="AE6951" s="50">
        <f t="shared" si="868"/>
        <v>0</v>
      </c>
    </row>
    <row r="6952" spans="1:31">
      <c r="A6952" s="59" t="str">
        <f t="shared" si="865"/>
        <v/>
      </c>
      <c r="B6952" s="80" t="str">
        <f t="shared" si="866"/>
        <v/>
      </c>
      <c r="V6952" s="59" t="str">
        <f t="shared" si="870"/>
        <v/>
      </c>
      <c r="W6952" s="59" t="str">
        <f t="shared" si="869"/>
        <v/>
      </c>
      <c r="X6952" s="59" t="str">
        <f t="shared" si="867"/>
        <v/>
      </c>
      <c r="AC6952" s="50">
        <f t="shared" si="871"/>
        <v>0</v>
      </c>
      <c r="AD6952" s="43">
        <f t="shared" si="872"/>
        <v>0</v>
      </c>
      <c r="AE6952" s="50">
        <f t="shared" si="868"/>
        <v>0</v>
      </c>
    </row>
    <row r="6953" spans="1:31">
      <c r="A6953" s="59" t="str">
        <f t="shared" si="865"/>
        <v/>
      </c>
      <c r="B6953" s="80" t="str">
        <f t="shared" si="866"/>
        <v/>
      </c>
      <c r="V6953" s="59" t="str">
        <f t="shared" si="870"/>
        <v/>
      </c>
      <c r="W6953" s="59" t="str">
        <f t="shared" si="869"/>
        <v/>
      </c>
      <c r="X6953" s="59" t="str">
        <f t="shared" si="867"/>
        <v/>
      </c>
      <c r="AC6953" s="50">
        <f t="shared" si="871"/>
        <v>0</v>
      </c>
      <c r="AD6953" s="43">
        <f t="shared" si="872"/>
        <v>0</v>
      </c>
      <c r="AE6953" s="50">
        <f t="shared" si="868"/>
        <v>0</v>
      </c>
    </row>
    <row r="6954" spans="1:31">
      <c r="A6954" s="59" t="str">
        <f t="shared" si="865"/>
        <v/>
      </c>
      <c r="B6954" s="80" t="str">
        <f t="shared" si="866"/>
        <v/>
      </c>
      <c r="V6954" s="59" t="str">
        <f t="shared" si="870"/>
        <v/>
      </c>
      <c r="W6954" s="59" t="str">
        <f t="shared" si="869"/>
        <v/>
      </c>
      <c r="X6954" s="59" t="str">
        <f t="shared" si="867"/>
        <v/>
      </c>
      <c r="AC6954" s="50">
        <f t="shared" si="871"/>
        <v>0</v>
      </c>
      <c r="AD6954" s="43">
        <f t="shared" si="872"/>
        <v>0</v>
      </c>
      <c r="AE6954" s="50">
        <f t="shared" si="868"/>
        <v>0</v>
      </c>
    </row>
    <row r="6955" spans="1:31">
      <c r="A6955" s="59" t="str">
        <f t="shared" si="865"/>
        <v/>
      </c>
      <c r="B6955" s="80" t="str">
        <f t="shared" si="866"/>
        <v/>
      </c>
      <c r="V6955" s="59" t="str">
        <f t="shared" si="870"/>
        <v/>
      </c>
      <c r="W6955" s="59" t="str">
        <f t="shared" si="869"/>
        <v/>
      </c>
      <c r="X6955" s="59" t="str">
        <f t="shared" si="867"/>
        <v/>
      </c>
      <c r="AC6955" s="50">
        <f t="shared" si="871"/>
        <v>0</v>
      </c>
      <c r="AD6955" s="43">
        <f t="shared" si="872"/>
        <v>0</v>
      </c>
      <c r="AE6955" s="50">
        <f t="shared" si="868"/>
        <v>0</v>
      </c>
    </row>
    <row r="6956" spans="1:31">
      <c r="A6956" s="59" t="str">
        <f t="shared" si="865"/>
        <v/>
      </c>
      <c r="B6956" s="80" t="str">
        <f t="shared" si="866"/>
        <v/>
      </c>
      <c r="V6956" s="59" t="str">
        <f t="shared" si="870"/>
        <v/>
      </c>
      <c r="W6956" s="59" t="str">
        <f t="shared" si="869"/>
        <v/>
      </c>
      <c r="X6956" s="59" t="str">
        <f t="shared" si="867"/>
        <v/>
      </c>
      <c r="AC6956" s="50">
        <f t="shared" si="871"/>
        <v>0</v>
      </c>
      <c r="AD6956" s="43">
        <f t="shared" si="872"/>
        <v>0</v>
      </c>
      <c r="AE6956" s="50">
        <f t="shared" si="868"/>
        <v>0</v>
      </c>
    </row>
    <row r="6957" spans="1:31">
      <c r="A6957" s="59" t="str">
        <f t="shared" si="865"/>
        <v/>
      </c>
      <c r="B6957" s="80" t="str">
        <f t="shared" si="866"/>
        <v/>
      </c>
      <c r="V6957" s="59" t="str">
        <f t="shared" si="870"/>
        <v/>
      </c>
      <c r="W6957" s="59" t="str">
        <f t="shared" si="869"/>
        <v/>
      </c>
      <c r="X6957" s="59" t="str">
        <f t="shared" si="867"/>
        <v/>
      </c>
      <c r="AC6957" s="50">
        <f t="shared" si="871"/>
        <v>0</v>
      </c>
      <c r="AD6957" s="43">
        <f t="shared" si="872"/>
        <v>0</v>
      </c>
      <c r="AE6957" s="50">
        <f t="shared" si="868"/>
        <v>0</v>
      </c>
    </row>
    <row r="6958" spans="1:31">
      <c r="A6958" s="59" t="str">
        <f t="shared" si="865"/>
        <v/>
      </c>
      <c r="B6958" s="80" t="str">
        <f t="shared" si="866"/>
        <v/>
      </c>
      <c r="V6958" s="59" t="str">
        <f t="shared" si="870"/>
        <v/>
      </c>
      <c r="W6958" s="59" t="str">
        <f t="shared" si="869"/>
        <v/>
      </c>
      <c r="X6958" s="59" t="str">
        <f t="shared" si="867"/>
        <v/>
      </c>
      <c r="AC6958" s="50">
        <f t="shared" si="871"/>
        <v>0</v>
      </c>
      <c r="AD6958" s="43">
        <f t="shared" si="872"/>
        <v>0</v>
      </c>
      <c r="AE6958" s="50">
        <f t="shared" si="868"/>
        <v>0</v>
      </c>
    </row>
    <row r="6959" spans="1:31">
      <c r="A6959" s="59" t="str">
        <f t="shared" si="865"/>
        <v/>
      </c>
      <c r="B6959" s="80" t="str">
        <f t="shared" si="866"/>
        <v/>
      </c>
      <c r="V6959" s="59" t="str">
        <f t="shared" si="870"/>
        <v/>
      </c>
      <c r="W6959" s="59" t="str">
        <f t="shared" si="869"/>
        <v/>
      </c>
      <c r="X6959" s="59" t="str">
        <f t="shared" si="867"/>
        <v/>
      </c>
      <c r="AC6959" s="50">
        <f t="shared" si="871"/>
        <v>0</v>
      </c>
      <c r="AD6959" s="43">
        <f t="shared" si="872"/>
        <v>0</v>
      </c>
      <c r="AE6959" s="50">
        <f t="shared" si="868"/>
        <v>0</v>
      </c>
    </row>
    <row r="6960" spans="1:31">
      <c r="A6960" s="59" t="str">
        <f t="shared" si="865"/>
        <v/>
      </c>
      <c r="B6960" s="80" t="str">
        <f t="shared" si="866"/>
        <v/>
      </c>
      <c r="V6960" s="59" t="str">
        <f t="shared" si="870"/>
        <v/>
      </c>
      <c r="W6960" s="59" t="str">
        <f t="shared" si="869"/>
        <v/>
      </c>
      <c r="X6960" s="59" t="str">
        <f t="shared" si="867"/>
        <v/>
      </c>
      <c r="AC6960" s="50">
        <f t="shared" si="871"/>
        <v>0</v>
      </c>
      <c r="AD6960" s="43">
        <f t="shared" si="872"/>
        <v>0</v>
      </c>
      <c r="AE6960" s="50">
        <f t="shared" si="868"/>
        <v>0</v>
      </c>
    </row>
    <row r="6961" spans="1:31">
      <c r="A6961" s="59" t="str">
        <f t="shared" ref="A6961:A7024" si="873">IF(G6961&amp;Q6961&lt;&gt;"",W6961&amp;Q6961,"")</f>
        <v/>
      </c>
      <c r="B6961" s="80" t="str">
        <f t="shared" ref="B6961:B7024" si="874">IF(C6961&lt;&gt;"",LEFT(C6961,9),"")</f>
        <v/>
      </c>
      <c r="V6961" s="59" t="str">
        <f t="shared" si="870"/>
        <v/>
      </c>
      <c r="W6961" s="59" t="str">
        <f t="shared" si="869"/>
        <v/>
      </c>
      <c r="X6961" s="59" t="str">
        <f t="shared" ref="X6961:X7024" si="875">IF(A6961&lt;&gt;"",IFERROR(IF(FIND(" ",G6961)&gt;=1,MID(G6961,FIND(" ",G6961)+1,LEN(G6961)),""),""),"")</f>
        <v/>
      </c>
      <c r="AC6961" s="50">
        <f t="shared" si="871"/>
        <v>0</v>
      </c>
      <c r="AD6961" s="43">
        <f t="shared" si="872"/>
        <v>0</v>
      </c>
      <c r="AE6961" s="50">
        <f t="shared" ref="AE6961:AE7024" si="876">VALUE(RIGHT("00"&amp;AC6961,2)&amp;RIGHT("000"&amp;AD6961,3))</f>
        <v>0</v>
      </c>
    </row>
    <row r="6962" spans="1:31">
      <c r="A6962" s="59" t="str">
        <f t="shared" si="873"/>
        <v/>
      </c>
      <c r="B6962" s="80" t="str">
        <f t="shared" si="874"/>
        <v/>
      </c>
      <c r="V6962" s="59" t="str">
        <f t="shared" si="870"/>
        <v/>
      </c>
      <c r="W6962" s="59" t="str">
        <f t="shared" si="869"/>
        <v/>
      </c>
      <c r="X6962" s="59" t="str">
        <f t="shared" si="875"/>
        <v/>
      </c>
      <c r="AC6962" s="50">
        <f t="shared" si="871"/>
        <v>0</v>
      </c>
      <c r="AD6962" s="43">
        <f t="shared" si="872"/>
        <v>0</v>
      </c>
      <c r="AE6962" s="50">
        <f t="shared" si="876"/>
        <v>0</v>
      </c>
    </row>
    <row r="6963" spans="1:31">
      <c r="A6963" s="59" t="str">
        <f t="shared" si="873"/>
        <v/>
      </c>
      <c r="B6963" s="80" t="str">
        <f t="shared" si="874"/>
        <v/>
      </c>
      <c r="V6963" s="59" t="str">
        <f t="shared" si="870"/>
        <v/>
      </c>
      <c r="W6963" s="59" t="str">
        <f t="shared" si="869"/>
        <v/>
      </c>
      <c r="X6963" s="59" t="str">
        <f t="shared" si="875"/>
        <v/>
      </c>
      <c r="AC6963" s="50">
        <f t="shared" si="871"/>
        <v>0</v>
      </c>
      <c r="AD6963" s="43">
        <f t="shared" si="872"/>
        <v>0</v>
      </c>
      <c r="AE6963" s="50">
        <f t="shared" si="876"/>
        <v>0</v>
      </c>
    </row>
    <row r="6964" spans="1:31">
      <c r="A6964" s="59" t="str">
        <f t="shared" si="873"/>
        <v/>
      </c>
      <c r="B6964" s="80" t="str">
        <f t="shared" si="874"/>
        <v/>
      </c>
      <c r="V6964" s="59" t="str">
        <f t="shared" si="870"/>
        <v/>
      </c>
      <c r="W6964" s="59" t="str">
        <f t="shared" si="869"/>
        <v/>
      </c>
      <c r="X6964" s="59" t="str">
        <f t="shared" si="875"/>
        <v/>
      </c>
      <c r="AC6964" s="50">
        <f t="shared" si="871"/>
        <v>0</v>
      </c>
      <c r="AD6964" s="43">
        <f t="shared" si="872"/>
        <v>0</v>
      </c>
      <c r="AE6964" s="50">
        <f t="shared" si="876"/>
        <v>0</v>
      </c>
    </row>
    <row r="6965" spans="1:31">
      <c r="A6965" s="59" t="str">
        <f t="shared" si="873"/>
        <v/>
      </c>
      <c r="B6965" s="80" t="str">
        <f t="shared" si="874"/>
        <v/>
      </c>
      <c r="V6965" s="59" t="str">
        <f t="shared" si="870"/>
        <v/>
      </c>
      <c r="W6965" s="59" t="str">
        <f t="shared" si="869"/>
        <v/>
      </c>
      <c r="X6965" s="59" t="str">
        <f t="shared" si="875"/>
        <v/>
      </c>
      <c r="AC6965" s="50">
        <f t="shared" si="871"/>
        <v>0</v>
      </c>
      <c r="AD6965" s="43">
        <f t="shared" si="872"/>
        <v>0</v>
      </c>
      <c r="AE6965" s="50">
        <f t="shared" si="876"/>
        <v>0</v>
      </c>
    </row>
    <row r="6966" spans="1:31">
      <c r="A6966" s="59" t="str">
        <f t="shared" si="873"/>
        <v/>
      </c>
      <c r="B6966" s="80" t="str">
        <f t="shared" si="874"/>
        <v/>
      </c>
      <c r="V6966" s="59" t="str">
        <f t="shared" si="870"/>
        <v/>
      </c>
      <c r="W6966" s="59" t="str">
        <f t="shared" si="869"/>
        <v/>
      </c>
      <c r="X6966" s="59" t="str">
        <f t="shared" si="875"/>
        <v/>
      </c>
      <c r="AC6966" s="50">
        <f t="shared" si="871"/>
        <v>0</v>
      </c>
      <c r="AD6966" s="43">
        <f t="shared" si="872"/>
        <v>0</v>
      </c>
      <c r="AE6966" s="50">
        <f t="shared" si="876"/>
        <v>0</v>
      </c>
    </row>
    <row r="6967" spans="1:31">
      <c r="A6967" s="59" t="str">
        <f t="shared" si="873"/>
        <v/>
      </c>
      <c r="B6967" s="80" t="str">
        <f t="shared" si="874"/>
        <v/>
      </c>
      <c r="V6967" s="59" t="str">
        <f t="shared" si="870"/>
        <v/>
      </c>
      <c r="W6967" s="59" t="str">
        <f t="shared" si="869"/>
        <v/>
      </c>
      <c r="X6967" s="59" t="str">
        <f t="shared" si="875"/>
        <v/>
      </c>
      <c r="AC6967" s="50">
        <f t="shared" si="871"/>
        <v>0</v>
      </c>
      <c r="AD6967" s="43">
        <f t="shared" si="872"/>
        <v>0</v>
      </c>
      <c r="AE6967" s="50">
        <f t="shared" si="876"/>
        <v>0</v>
      </c>
    </row>
    <row r="6968" spans="1:31">
      <c r="A6968" s="59" t="str">
        <f t="shared" si="873"/>
        <v/>
      </c>
      <c r="B6968" s="80" t="str">
        <f t="shared" si="874"/>
        <v/>
      </c>
      <c r="V6968" s="59" t="str">
        <f t="shared" si="870"/>
        <v/>
      </c>
      <c r="W6968" s="59" t="str">
        <f t="shared" si="869"/>
        <v/>
      </c>
      <c r="X6968" s="59" t="str">
        <f t="shared" si="875"/>
        <v/>
      </c>
      <c r="AC6968" s="50">
        <f t="shared" si="871"/>
        <v>0</v>
      </c>
      <c r="AD6968" s="43">
        <f t="shared" si="872"/>
        <v>0</v>
      </c>
      <c r="AE6968" s="50">
        <f t="shared" si="876"/>
        <v>0</v>
      </c>
    </row>
    <row r="6969" spans="1:31">
      <c r="A6969" s="59" t="str">
        <f t="shared" si="873"/>
        <v/>
      </c>
      <c r="B6969" s="80" t="str">
        <f t="shared" si="874"/>
        <v/>
      </c>
      <c r="V6969" s="59" t="str">
        <f t="shared" si="870"/>
        <v/>
      </c>
      <c r="W6969" s="59" t="str">
        <f t="shared" si="869"/>
        <v/>
      </c>
      <c r="X6969" s="59" t="str">
        <f t="shared" si="875"/>
        <v/>
      </c>
      <c r="AC6969" s="50">
        <f t="shared" si="871"/>
        <v>0</v>
      </c>
      <c r="AD6969" s="43">
        <f t="shared" si="872"/>
        <v>0</v>
      </c>
      <c r="AE6969" s="50">
        <f t="shared" si="876"/>
        <v>0</v>
      </c>
    </row>
    <row r="6970" spans="1:31">
      <c r="A6970" s="59" t="str">
        <f t="shared" si="873"/>
        <v/>
      </c>
      <c r="B6970" s="80" t="str">
        <f t="shared" si="874"/>
        <v/>
      </c>
      <c r="V6970" s="59" t="str">
        <f t="shared" si="870"/>
        <v/>
      </c>
      <c r="W6970" s="59" t="str">
        <f t="shared" si="869"/>
        <v/>
      </c>
      <c r="X6970" s="59" t="str">
        <f t="shared" si="875"/>
        <v/>
      </c>
      <c r="AC6970" s="50">
        <f t="shared" si="871"/>
        <v>0</v>
      </c>
      <c r="AD6970" s="43">
        <f t="shared" si="872"/>
        <v>0</v>
      </c>
      <c r="AE6970" s="50">
        <f t="shared" si="876"/>
        <v>0</v>
      </c>
    </row>
    <row r="6971" spans="1:31">
      <c r="A6971" s="59" t="str">
        <f t="shared" si="873"/>
        <v/>
      </c>
      <c r="B6971" s="80" t="str">
        <f t="shared" si="874"/>
        <v/>
      </c>
      <c r="V6971" s="59" t="str">
        <f t="shared" si="870"/>
        <v/>
      </c>
      <c r="W6971" s="59" t="str">
        <f t="shared" si="869"/>
        <v/>
      </c>
      <c r="X6971" s="59" t="str">
        <f t="shared" si="875"/>
        <v/>
      </c>
      <c r="AC6971" s="50">
        <f t="shared" si="871"/>
        <v>0</v>
      </c>
      <c r="AD6971" s="43">
        <f t="shared" si="872"/>
        <v>0</v>
      </c>
      <c r="AE6971" s="50">
        <f t="shared" si="876"/>
        <v>0</v>
      </c>
    </row>
    <row r="6972" spans="1:31">
      <c r="A6972" s="59" t="str">
        <f t="shared" si="873"/>
        <v/>
      </c>
      <c r="B6972" s="80" t="str">
        <f t="shared" si="874"/>
        <v/>
      </c>
      <c r="V6972" s="59" t="str">
        <f t="shared" si="870"/>
        <v/>
      </c>
      <c r="W6972" s="59" t="str">
        <f t="shared" si="869"/>
        <v/>
      </c>
      <c r="X6972" s="59" t="str">
        <f t="shared" si="875"/>
        <v/>
      </c>
      <c r="AC6972" s="50">
        <f t="shared" si="871"/>
        <v>0</v>
      </c>
      <c r="AD6972" s="43">
        <f t="shared" si="872"/>
        <v>0</v>
      </c>
      <c r="AE6972" s="50">
        <f t="shared" si="876"/>
        <v>0</v>
      </c>
    </row>
    <row r="6973" spans="1:31">
      <c r="A6973" s="59" t="str">
        <f t="shared" si="873"/>
        <v/>
      </c>
      <c r="B6973" s="80" t="str">
        <f t="shared" si="874"/>
        <v/>
      </c>
      <c r="V6973" s="59" t="str">
        <f t="shared" si="870"/>
        <v/>
      </c>
      <c r="W6973" s="59" t="str">
        <f t="shared" si="869"/>
        <v/>
      </c>
      <c r="X6973" s="59" t="str">
        <f t="shared" si="875"/>
        <v/>
      </c>
      <c r="AC6973" s="50">
        <f t="shared" si="871"/>
        <v>0</v>
      </c>
      <c r="AD6973" s="43">
        <f t="shared" si="872"/>
        <v>0</v>
      </c>
      <c r="AE6973" s="50">
        <f t="shared" si="876"/>
        <v>0</v>
      </c>
    </row>
    <row r="6974" spans="1:31">
      <c r="A6974" s="59" t="str">
        <f t="shared" si="873"/>
        <v/>
      </c>
      <c r="B6974" s="80" t="str">
        <f t="shared" si="874"/>
        <v/>
      </c>
      <c r="V6974" s="59" t="str">
        <f t="shared" si="870"/>
        <v/>
      </c>
      <c r="W6974" s="59" t="str">
        <f t="shared" si="869"/>
        <v/>
      </c>
      <c r="X6974" s="59" t="str">
        <f t="shared" si="875"/>
        <v/>
      </c>
      <c r="AC6974" s="50">
        <f t="shared" si="871"/>
        <v>0</v>
      </c>
      <c r="AD6974" s="43">
        <f t="shared" si="872"/>
        <v>0</v>
      </c>
      <c r="AE6974" s="50">
        <f t="shared" si="876"/>
        <v>0</v>
      </c>
    </row>
    <row r="6975" spans="1:31">
      <c r="A6975" s="59" t="str">
        <f t="shared" si="873"/>
        <v/>
      </c>
      <c r="B6975" s="80" t="str">
        <f t="shared" si="874"/>
        <v/>
      </c>
      <c r="V6975" s="59" t="str">
        <f t="shared" si="870"/>
        <v/>
      </c>
      <c r="W6975" s="59" t="str">
        <f t="shared" si="869"/>
        <v/>
      </c>
      <c r="X6975" s="59" t="str">
        <f t="shared" si="875"/>
        <v/>
      </c>
      <c r="AC6975" s="50">
        <f t="shared" si="871"/>
        <v>0</v>
      </c>
      <c r="AD6975" s="43">
        <f t="shared" si="872"/>
        <v>0</v>
      </c>
      <c r="AE6975" s="50">
        <f t="shared" si="876"/>
        <v>0</v>
      </c>
    </row>
    <row r="6976" spans="1:31">
      <c r="A6976" s="59" t="str">
        <f t="shared" si="873"/>
        <v/>
      </c>
      <c r="B6976" s="80" t="str">
        <f t="shared" si="874"/>
        <v/>
      </c>
      <c r="V6976" s="59" t="str">
        <f t="shared" si="870"/>
        <v/>
      </c>
      <c r="W6976" s="59" t="str">
        <f t="shared" si="869"/>
        <v/>
      </c>
      <c r="X6976" s="59" t="str">
        <f t="shared" si="875"/>
        <v/>
      </c>
      <c r="AC6976" s="50">
        <f t="shared" si="871"/>
        <v>0</v>
      </c>
      <c r="AD6976" s="43">
        <f t="shared" si="872"/>
        <v>0</v>
      </c>
      <c r="AE6976" s="50">
        <f t="shared" si="876"/>
        <v>0</v>
      </c>
    </row>
    <row r="6977" spans="1:31">
      <c r="A6977" s="59" t="str">
        <f t="shared" si="873"/>
        <v/>
      </c>
      <c r="B6977" s="80" t="str">
        <f t="shared" si="874"/>
        <v/>
      </c>
      <c r="V6977" s="59" t="str">
        <f t="shared" si="870"/>
        <v/>
      </c>
      <c r="W6977" s="59" t="str">
        <f t="shared" si="869"/>
        <v/>
      </c>
      <c r="X6977" s="59" t="str">
        <f t="shared" si="875"/>
        <v/>
      </c>
      <c r="AC6977" s="50">
        <f t="shared" si="871"/>
        <v>0</v>
      </c>
      <c r="AD6977" s="43">
        <f t="shared" si="872"/>
        <v>0</v>
      </c>
      <c r="AE6977" s="50">
        <f t="shared" si="876"/>
        <v>0</v>
      </c>
    </row>
    <row r="6978" spans="1:31">
      <c r="A6978" s="59" t="str">
        <f t="shared" si="873"/>
        <v/>
      </c>
      <c r="B6978" s="80" t="str">
        <f t="shared" si="874"/>
        <v/>
      </c>
      <c r="V6978" s="59" t="str">
        <f t="shared" si="870"/>
        <v/>
      </c>
      <c r="W6978" s="59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59" t="str">
        <f t="shared" si="875"/>
        <v/>
      </c>
      <c r="AC6978" s="50">
        <f t="shared" si="871"/>
        <v>0</v>
      </c>
      <c r="AD6978" s="43">
        <f t="shared" si="872"/>
        <v>0</v>
      </c>
      <c r="AE6978" s="50">
        <f t="shared" si="876"/>
        <v>0</v>
      </c>
    </row>
    <row r="6979" spans="1:31">
      <c r="A6979" s="59" t="str">
        <f t="shared" si="873"/>
        <v/>
      </c>
      <c r="B6979" s="80" t="str">
        <f t="shared" si="874"/>
        <v/>
      </c>
      <c r="V6979" s="59" t="str">
        <f t="shared" ref="V6979:V7042" si="878">W6979&amp;H6979</f>
        <v/>
      </c>
      <c r="W6979" s="59" t="str">
        <f t="shared" si="877"/>
        <v/>
      </c>
      <c r="X6979" s="59" t="str">
        <f t="shared" si="875"/>
        <v/>
      </c>
      <c r="AC6979" s="50">
        <f t="shared" ref="AC6979:AC7042" si="879">IFERROR(VALUE(MID($C6979,1,2)),0)</f>
        <v>0</v>
      </c>
      <c r="AD6979" s="43">
        <f t="shared" ref="AD6979:AD7042" si="880">IFERROR(VALUE(MID($C6979,4,3)),0)</f>
        <v>0</v>
      </c>
      <c r="AE6979" s="50">
        <f t="shared" si="876"/>
        <v>0</v>
      </c>
    </row>
    <row r="6980" spans="1:31">
      <c r="A6980" s="59" t="str">
        <f t="shared" si="873"/>
        <v/>
      </c>
      <c r="B6980" s="80" t="str">
        <f t="shared" si="874"/>
        <v/>
      </c>
      <c r="V6980" s="59" t="str">
        <f t="shared" si="878"/>
        <v/>
      </c>
      <c r="W6980" s="59" t="str">
        <f t="shared" si="877"/>
        <v/>
      </c>
      <c r="X6980" s="59" t="str">
        <f t="shared" si="875"/>
        <v/>
      </c>
      <c r="AC6980" s="50">
        <f t="shared" si="879"/>
        <v>0</v>
      </c>
      <c r="AD6980" s="43">
        <f t="shared" si="880"/>
        <v>0</v>
      </c>
      <c r="AE6980" s="50">
        <f t="shared" si="876"/>
        <v>0</v>
      </c>
    </row>
    <row r="6981" spans="1:31">
      <c r="A6981" s="59" t="str">
        <f t="shared" si="873"/>
        <v/>
      </c>
      <c r="B6981" s="80" t="str">
        <f t="shared" si="874"/>
        <v/>
      </c>
      <c r="V6981" s="59" t="str">
        <f t="shared" si="878"/>
        <v/>
      </c>
      <c r="W6981" s="59" t="str">
        <f t="shared" si="877"/>
        <v/>
      </c>
      <c r="X6981" s="59" t="str">
        <f t="shared" si="875"/>
        <v/>
      </c>
      <c r="AC6981" s="50">
        <f t="shared" si="879"/>
        <v>0</v>
      </c>
      <c r="AD6981" s="43">
        <f t="shared" si="880"/>
        <v>0</v>
      </c>
      <c r="AE6981" s="50">
        <f t="shared" si="876"/>
        <v>0</v>
      </c>
    </row>
    <row r="6982" spans="1:31">
      <c r="A6982" s="59" t="str">
        <f t="shared" si="873"/>
        <v/>
      </c>
      <c r="B6982" s="80" t="str">
        <f t="shared" si="874"/>
        <v/>
      </c>
      <c r="V6982" s="59" t="str">
        <f t="shared" si="878"/>
        <v/>
      </c>
      <c r="W6982" s="59" t="str">
        <f t="shared" si="877"/>
        <v/>
      </c>
      <c r="X6982" s="59" t="str">
        <f t="shared" si="875"/>
        <v/>
      </c>
      <c r="AC6982" s="50">
        <f t="shared" si="879"/>
        <v>0</v>
      </c>
      <c r="AD6982" s="43">
        <f t="shared" si="880"/>
        <v>0</v>
      </c>
      <c r="AE6982" s="50">
        <f t="shared" si="876"/>
        <v>0</v>
      </c>
    </row>
    <row r="6983" spans="1:31">
      <c r="A6983" s="59" t="str">
        <f t="shared" si="873"/>
        <v/>
      </c>
      <c r="B6983" s="80" t="str">
        <f t="shared" si="874"/>
        <v/>
      </c>
      <c r="V6983" s="59" t="str">
        <f t="shared" si="878"/>
        <v/>
      </c>
      <c r="W6983" s="59" t="str">
        <f t="shared" si="877"/>
        <v/>
      </c>
      <c r="X6983" s="59" t="str">
        <f t="shared" si="875"/>
        <v/>
      </c>
      <c r="AC6983" s="50">
        <f t="shared" si="879"/>
        <v>0</v>
      </c>
      <c r="AD6983" s="43">
        <f t="shared" si="880"/>
        <v>0</v>
      </c>
      <c r="AE6983" s="50">
        <f t="shared" si="876"/>
        <v>0</v>
      </c>
    </row>
    <row r="6984" spans="1:31">
      <c r="A6984" s="59" t="str">
        <f t="shared" si="873"/>
        <v/>
      </c>
      <c r="B6984" s="80" t="str">
        <f t="shared" si="874"/>
        <v/>
      </c>
      <c r="V6984" s="59" t="str">
        <f t="shared" si="878"/>
        <v/>
      </c>
      <c r="W6984" s="59" t="str">
        <f t="shared" si="877"/>
        <v/>
      </c>
      <c r="X6984" s="59" t="str">
        <f t="shared" si="875"/>
        <v/>
      </c>
      <c r="AC6984" s="50">
        <f t="shared" si="879"/>
        <v>0</v>
      </c>
      <c r="AD6984" s="43">
        <f t="shared" si="880"/>
        <v>0</v>
      </c>
      <c r="AE6984" s="50">
        <f t="shared" si="876"/>
        <v>0</v>
      </c>
    </row>
    <row r="6985" spans="1:31">
      <c r="A6985" s="59" t="str">
        <f t="shared" si="873"/>
        <v/>
      </c>
      <c r="B6985" s="80" t="str">
        <f t="shared" si="874"/>
        <v/>
      </c>
      <c r="V6985" s="59" t="str">
        <f t="shared" si="878"/>
        <v/>
      </c>
      <c r="W6985" s="59" t="str">
        <f t="shared" si="877"/>
        <v/>
      </c>
      <c r="X6985" s="59" t="str">
        <f t="shared" si="875"/>
        <v/>
      </c>
      <c r="AC6985" s="50">
        <f t="shared" si="879"/>
        <v>0</v>
      </c>
      <c r="AD6985" s="43">
        <f t="shared" si="880"/>
        <v>0</v>
      </c>
      <c r="AE6985" s="50">
        <f t="shared" si="876"/>
        <v>0</v>
      </c>
    </row>
    <row r="6986" spans="1:31">
      <c r="A6986" s="59" t="str">
        <f t="shared" si="873"/>
        <v/>
      </c>
      <c r="B6986" s="80" t="str">
        <f t="shared" si="874"/>
        <v/>
      </c>
      <c r="V6986" s="59" t="str">
        <f t="shared" si="878"/>
        <v/>
      </c>
      <c r="W6986" s="59" t="str">
        <f t="shared" si="877"/>
        <v/>
      </c>
      <c r="X6986" s="59" t="str">
        <f t="shared" si="875"/>
        <v/>
      </c>
      <c r="AC6986" s="50">
        <f t="shared" si="879"/>
        <v>0</v>
      </c>
      <c r="AD6986" s="43">
        <f t="shared" si="880"/>
        <v>0</v>
      </c>
      <c r="AE6986" s="50">
        <f t="shared" si="876"/>
        <v>0</v>
      </c>
    </row>
    <row r="6987" spans="1:31">
      <c r="A6987" s="59" t="str">
        <f t="shared" si="873"/>
        <v/>
      </c>
      <c r="B6987" s="80" t="str">
        <f t="shared" si="874"/>
        <v/>
      </c>
      <c r="V6987" s="59" t="str">
        <f t="shared" si="878"/>
        <v/>
      </c>
      <c r="W6987" s="59" t="str">
        <f t="shared" si="877"/>
        <v/>
      </c>
      <c r="X6987" s="59" t="str">
        <f t="shared" si="875"/>
        <v/>
      </c>
      <c r="AC6987" s="50">
        <f t="shared" si="879"/>
        <v>0</v>
      </c>
      <c r="AD6987" s="43">
        <f t="shared" si="880"/>
        <v>0</v>
      </c>
      <c r="AE6987" s="50">
        <f t="shared" si="876"/>
        <v>0</v>
      </c>
    </row>
    <row r="6988" spans="1:31">
      <c r="A6988" s="59" t="str">
        <f t="shared" si="873"/>
        <v/>
      </c>
      <c r="B6988" s="80" t="str">
        <f t="shared" si="874"/>
        <v/>
      </c>
      <c r="V6988" s="59" t="str">
        <f t="shared" si="878"/>
        <v/>
      </c>
      <c r="W6988" s="59" t="str">
        <f t="shared" si="877"/>
        <v/>
      </c>
      <c r="X6988" s="59" t="str">
        <f t="shared" si="875"/>
        <v/>
      </c>
      <c r="AC6988" s="50">
        <f t="shared" si="879"/>
        <v>0</v>
      </c>
      <c r="AD6988" s="43">
        <f t="shared" si="880"/>
        <v>0</v>
      </c>
      <c r="AE6988" s="50">
        <f t="shared" si="876"/>
        <v>0</v>
      </c>
    </row>
    <row r="6989" spans="1:31">
      <c r="A6989" s="59" t="str">
        <f t="shared" si="873"/>
        <v/>
      </c>
      <c r="B6989" s="80" t="str">
        <f t="shared" si="874"/>
        <v/>
      </c>
      <c r="V6989" s="59" t="str">
        <f t="shared" si="878"/>
        <v/>
      </c>
      <c r="W6989" s="59" t="str">
        <f t="shared" si="877"/>
        <v/>
      </c>
      <c r="X6989" s="59" t="str">
        <f t="shared" si="875"/>
        <v/>
      </c>
      <c r="AC6989" s="50">
        <f t="shared" si="879"/>
        <v>0</v>
      </c>
      <c r="AD6989" s="43">
        <f t="shared" si="880"/>
        <v>0</v>
      </c>
      <c r="AE6989" s="50">
        <f t="shared" si="876"/>
        <v>0</v>
      </c>
    </row>
    <row r="6990" spans="1:31">
      <c r="A6990" s="59" t="str">
        <f t="shared" si="873"/>
        <v/>
      </c>
      <c r="B6990" s="80" t="str">
        <f t="shared" si="874"/>
        <v/>
      </c>
      <c r="V6990" s="59" t="str">
        <f t="shared" si="878"/>
        <v/>
      </c>
      <c r="W6990" s="59" t="str">
        <f t="shared" si="877"/>
        <v/>
      </c>
      <c r="X6990" s="59" t="str">
        <f t="shared" si="875"/>
        <v/>
      </c>
      <c r="AC6990" s="50">
        <f t="shared" si="879"/>
        <v>0</v>
      </c>
      <c r="AD6990" s="43">
        <f t="shared" si="880"/>
        <v>0</v>
      </c>
      <c r="AE6990" s="50">
        <f t="shared" si="876"/>
        <v>0</v>
      </c>
    </row>
    <row r="6991" spans="1:31">
      <c r="A6991" s="59" t="str">
        <f t="shared" si="873"/>
        <v/>
      </c>
      <c r="B6991" s="80" t="str">
        <f t="shared" si="874"/>
        <v/>
      </c>
      <c r="V6991" s="59" t="str">
        <f t="shared" si="878"/>
        <v/>
      </c>
      <c r="W6991" s="59" t="str">
        <f t="shared" si="877"/>
        <v/>
      </c>
      <c r="X6991" s="59" t="str">
        <f t="shared" si="875"/>
        <v/>
      </c>
      <c r="AC6991" s="50">
        <f t="shared" si="879"/>
        <v>0</v>
      </c>
      <c r="AD6991" s="43">
        <f t="shared" si="880"/>
        <v>0</v>
      </c>
      <c r="AE6991" s="50">
        <f t="shared" si="876"/>
        <v>0</v>
      </c>
    </row>
    <row r="6992" spans="1:31">
      <c r="A6992" s="59" t="str">
        <f t="shared" si="873"/>
        <v/>
      </c>
      <c r="B6992" s="80" t="str">
        <f t="shared" si="874"/>
        <v/>
      </c>
      <c r="V6992" s="59" t="str">
        <f t="shared" si="878"/>
        <v/>
      </c>
      <c r="W6992" s="59" t="str">
        <f t="shared" si="877"/>
        <v/>
      </c>
      <c r="X6992" s="59" t="str">
        <f t="shared" si="875"/>
        <v/>
      </c>
      <c r="AC6992" s="50">
        <f t="shared" si="879"/>
        <v>0</v>
      </c>
      <c r="AD6992" s="43">
        <f t="shared" si="880"/>
        <v>0</v>
      </c>
      <c r="AE6992" s="50">
        <f t="shared" si="876"/>
        <v>0</v>
      </c>
    </row>
    <row r="6993" spans="1:31">
      <c r="A6993" s="59" t="str">
        <f t="shared" si="873"/>
        <v/>
      </c>
      <c r="B6993" s="80" t="str">
        <f t="shared" si="874"/>
        <v/>
      </c>
      <c r="V6993" s="59" t="str">
        <f t="shared" si="878"/>
        <v/>
      </c>
      <c r="W6993" s="59" t="str">
        <f t="shared" si="877"/>
        <v/>
      </c>
      <c r="X6993" s="59" t="str">
        <f t="shared" si="875"/>
        <v/>
      </c>
      <c r="AC6993" s="50">
        <f t="shared" si="879"/>
        <v>0</v>
      </c>
      <c r="AD6993" s="43">
        <f t="shared" si="880"/>
        <v>0</v>
      </c>
      <c r="AE6993" s="50">
        <f t="shared" si="876"/>
        <v>0</v>
      </c>
    </row>
    <row r="6994" spans="1:31">
      <c r="A6994" s="59" t="str">
        <f t="shared" si="873"/>
        <v/>
      </c>
      <c r="B6994" s="80" t="str">
        <f t="shared" si="874"/>
        <v/>
      </c>
      <c r="V6994" s="59" t="str">
        <f t="shared" si="878"/>
        <v/>
      </c>
      <c r="W6994" s="59" t="str">
        <f t="shared" si="877"/>
        <v/>
      </c>
      <c r="X6994" s="59" t="str">
        <f t="shared" si="875"/>
        <v/>
      </c>
      <c r="AC6994" s="50">
        <f t="shared" si="879"/>
        <v>0</v>
      </c>
      <c r="AD6994" s="43">
        <f t="shared" si="880"/>
        <v>0</v>
      </c>
      <c r="AE6994" s="50">
        <f t="shared" si="876"/>
        <v>0</v>
      </c>
    </row>
    <row r="6995" spans="1:31">
      <c r="A6995" s="59" t="str">
        <f t="shared" si="873"/>
        <v/>
      </c>
      <c r="B6995" s="80" t="str">
        <f t="shared" si="874"/>
        <v/>
      </c>
      <c r="V6995" s="59" t="str">
        <f t="shared" si="878"/>
        <v/>
      </c>
      <c r="W6995" s="59" t="str">
        <f t="shared" si="877"/>
        <v/>
      </c>
      <c r="X6995" s="59" t="str">
        <f t="shared" si="875"/>
        <v/>
      </c>
      <c r="AC6995" s="50">
        <f t="shared" si="879"/>
        <v>0</v>
      </c>
      <c r="AD6995" s="43">
        <f t="shared" si="880"/>
        <v>0</v>
      </c>
      <c r="AE6995" s="50">
        <f t="shared" si="876"/>
        <v>0</v>
      </c>
    </row>
    <row r="6996" spans="1:31">
      <c r="A6996" s="59" t="str">
        <f t="shared" si="873"/>
        <v/>
      </c>
      <c r="B6996" s="80" t="str">
        <f t="shared" si="874"/>
        <v/>
      </c>
      <c r="V6996" s="59" t="str">
        <f t="shared" si="878"/>
        <v/>
      </c>
      <c r="W6996" s="59" t="str">
        <f t="shared" si="877"/>
        <v/>
      </c>
      <c r="X6996" s="59" t="str">
        <f t="shared" si="875"/>
        <v/>
      </c>
      <c r="AC6996" s="50">
        <f t="shared" si="879"/>
        <v>0</v>
      </c>
      <c r="AD6996" s="43">
        <f t="shared" si="880"/>
        <v>0</v>
      </c>
      <c r="AE6996" s="50">
        <f t="shared" si="876"/>
        <v>0</v>
      </c>
    </row>
    <row r="6997" spans="1:31">
      <c r="A6997" s="59" t="str">
        <f t="shared" si="873"/>
        <v/>
      </c>
      <c r="B6997" s="80" t="str">
        <f t="shared" si="874"/>
        <v/>
      </c>
      <c r="V6997" s="59" t="str">
        <f t="shared" si="878"/>
        <v/>
      </c>
      <c r="W6997" s="59" t="str">
        <f t="shared" si="877"/>
        <v/>
      </c>
      <c r="X6997" s="59" t="str">
        <f t="shared" si="875"/>
        <v/>
      </c>
      <c r="AC6997" s="50">
        <f t="shared" si="879"/>
        <v>0</v>
      </c>
      <c r="AD6997" s="43">
        <f t="shared" si="880"/>
        <v>0</v>
      </c>
      <c r="AE6997" s="50">
        <f t="shared" si="876"/>
        <v>0</v>
      </c>
    </row>
    <row r="6998" spans="1:31">
      <c r="A6998" s="59" t="str">
        <f t="shared" si="873"/>
        <v/>
      </c>
      <c r="B6998" s="80" t="str">
        <f t="shared" si="874"/>
        <v/>
      </c>
      <c r="V6998" s="59" t="str">
        <f t="shared" si="878"/>
        <v/>
      </c>
      <c r="W6998" s="59" t="str">
        <f t="shared" si="877"/>
        <v/>
      </c>
      <c r="X6998" s="59" t="str">
        <f t="shared" si="875"/>
        <v/>
      </c>
      <c r="AC6998" s="50">
        <f t="shared" si="879"/>
        <v>0</v>
      </c>
      <c r="AD6998" s="43">
        <f t="shared" si="880"/>
        <v>0</v>
      </c>
      <c r="AE6998" s="50">
        <f t="shared" si="876"/>
        <v>0</v>
      </c>
    </row>
    <row r="6999" spans="1:31">
      <c r="A6999" s="59" t="str">
        <f t="shared" si="873"/>
        <v/>
      </c>
      <c r="B6999" s="80" t="str">
        <f t="shared" si="874"/>
        <v/>
      </c>
      <c r="V6999" s="59" t="str">
        <f t="shared" si="878"/>
        <v/>
      </c>
      <c r="W6999" s="59" t="str">
        <f t="shared" si="877"/>
        <v/>
      </c>
      <c r="X6999" s="59" t="str">
        <f t="shared" si="875"/>
        <v/>
      </c>
      <c r="AC6999" s="50">
        <f t="shared" si="879"/>
        <v>0</v>
      </c>
      <c r="AD6999" s="43">
        <f t="shared" si="880"/>
        <v>0</v>
      </c>
      <c r="AE6999" s="50">
        <f t="shared" si="876"/>
        <v>0</v>
      </c>
    </row>
    <row r="7000" spans="1:31">
      <c r="A7000" s="59" t="str">
        <f t="shared" si="873"/>
        <v/>
      </c>
      <c r="B7000" s="80" t="str">
        <f t="shared" si="874"/>
        <v/>
      </c>
      <c r="V7000" s="59" t="str">
        <f t="shared" si="878"/>
        <v/>
      </c>
      <c r="W7000" s="59" t="str">
        <f t="shared" si="877"/>
        <v/>
      </c>
      <c r="X7000" s="59" t="str">
        <f t="shared" si="875"/>
        <v/>
      </c>
      <c r="AC7000" s="50">
        <f t="shared" si="879"/>
        <v>0</v>
      </c>
      <c r="AD7000" s="43">
        <f t="shared" si="880"/>
        <v>0</v>
      </c>
      <c r="AE7000" s="50">
        <f t="shared" si="876"/>
        <v>0</v>
      </c>
    </row>
    <row r="7001" spans="1:31">
      <c r="A7001" s="59" t="str">
        <f t="shared" si="873"/>
        <v/>
      </c>
      <c r="B7001" s="80" t="str">
        <f t="shared" si="874"/>
        <v/>
      </c>
      <c r="V7001" s="59" t="str">
        <f t="shared" si="878"/>
        <v/>
      </c>
      <c r="W7001" s="59" t="str">
        <f t="shared" si="877"/>
        <v/>
      </c>
      <c r="X7001" s="59" t="str">
        <f t="shared" si="875"/>
        <v/>
      </c>
      <c r="AC7001" s="50">
        <f t="shared" si="879"/>
        <v>0</v>
      </c>
      <c r="AD7001" s="43">
        <f t="shared" si="880"/>
        <v>0</v>
      </c>
      <c r="AE7001" s="50">
        <f t="shared" si="876"/>
        <v>0</v>
      </c>
    </row>
    <row r="7002" spans="1:31">
      <c r="A7002" s="59" t="str">
        <f t="shared" si="873"/>
        <v/>
      </c>
      <c r="B7002" s="80" t="str">
        <f t="shared" si="874"/>
        <v/>
      </c>
      <c r="V7002" s="59" t="str">
        <f t="shared" si="878"/>
        <v/>
      </c>
      <c r="W7002" s="59" t="str">
        <f t="shared" si="877"/>
        <v/>
      </c>
      <c r="X7002" s="59" t="str">
        <f t="shared" si="875"/>
        <v/>
      </c>
      <c r="AC7002" s="50">
        <f t="shared" si="879"/>
        <v>0</v>
      </c>
      <c r="AD7002" s="43">
        <f t="shared" si="880"/>
        <v>0</v>
      </c>
      <c r="AE7002" s="50">
        <f t="shared" si="876"/>
        <v>0</v>
      </c>
    </row>
    <row r="7003" spans="1:31">
      <c r="A7003" s="59" t="str">
        <f t="shared" si="873"/>
        <v/>
      </c>
      <c r="B7003" s="80" t="str">
        <f t="shared" si="874"/>
        <v/>
      </c>
      <c r="V7003" s="59" t="str">
        <f t="shared" si="878"/>
        <v/>
      </c>
      <c r="W7003" s="59" t="str">
        <f t="shared" si="877"/>
        <v/>
      </c>
      <c r="X7003" s="59" t="str">
        <f t="shared" si="875"/>
        <v/>
      </c>
      <c r="AC7003" s="50">
        <f t="shared" si="879"/>
        <v>0</v>
      </c>
      <c r="AD7003" s="43">
        <f t="shared" si="880"/>
        <v>0</v>
      </c>
      <c r="AE7003" s="50">
        <f t="shared" si="876"/>
        <v>0</v>
      </c>
    </row>
    <row r="7004" spans="1:31">
      <c r="A7004" s="59" t="str">
        <f t="shared" si="873"/>
        <v/>
      </c>
      <c r="B7004" s="80" t="str">
        <f t="shared" si="874"/>
        <v/>
      </c>
      <c r="V7004" s="59" t="str">
        <f t="shared" si="878"/>
        <v/>
      </c>
      <c r="W7004" s="59" t="str">
        <f t="shared" si="877"/>
        <v/>
      </c>
      <c r="X7004" s="59" t="str">
        <f t="shared" si="875"/>
        <v/>
      </c>
      <c r="AC7004" s="50">
        <f t="shared" si="879"/>
        <v>0</v>
      </c>
      <c r="AD7004" s="43">
        <f t="shared" si="880"/>
        <v>0</v>
      </c>
      <c r="AE7004" s="50">
        <f t="shared" si="876"/>
        <v>0</v>
      </c>
    </row>
    <row r="7005" spans="1:31">
      <c r="A7005" s="59" t="str">
        <f t="shared" si="873"/>
        <v/>
      </c>
      <c r="B7005" s="80" t="str">
        <f t="shared" si="874"/>
        <v/>
      </c>
      <c r="V7005" s="59" t="str">
        <f t="shared" si="878"/>
        <v/>
      </c>
      <c r="W7005" s="59" t="str">
        <f t="shared" si="877"/>
        <v/>
      </c>
      <c r="X7005" s="59" t="str">
        <f t="shared" si="875"/>
        <v/>
      </c>
      <c r="AC7005" s="50">
        <f t="shared" si="879"/>
        <v>0</v>
      </c>
      <c r="AD7005" s="43">
        <f t="shared" si="880"/>
        <v>0</v>
      </c>
      <c r="AE7005" s="50">
        <f t="shared" si="876"/>
        <v>0</v>
      </c>
    </row>
    <row r="7006" spans="1:31">
      <c r="A7006" s="59" t="str">
        <f t="shared" si="873"/>
        <v/>
      </c>
      <c r="B7006" s="80" t="str">
        <f t="shared" si="874"/>
        <v/>
      </c>
      <c r="V7006" s="59" t="str">
        <f t="shared" si="878"/>
        <v/>
      </c>
      <c r="W7006" s="59" t="str">
        <f t="shared" si="877"/>
        <v/>
      </c>
      <c r="X7006" s="59" t="str">
        <f t="shared" si="875"/>
        <v/>
      </c>
      <c r="AC7006" s="50">
        <f t="shared" si="879"/>
        <v>0</v>
      </c>
      <c r="AD7006" s="43">
        <f t="shared" si="880"/>
        <v>0</v>
      </c>
      <c r="AE7006" s="50">
        <f t="shared" si="876"/>
        <v>0</v>
      </c>
    </row>
    <row r="7007" spans="1:31">
      <c r="A7007" s="59" t="str">
        <f t="shared" si="873"/>
        <v/>
      </c>
      <c r="B7007" s="80" t="str">
        <f t="shared" si="874"/>
        <v/>
      </c>
      <c r="V7007" s="59" t="str">
        <f t="shared" si="878"/>
        <v/>
      </c>
      <c r="W7007" s="59" t="str">
        <f t="shared" si="877"/>
        <v/>
      </c>
      <c r="X7007" s="59" t="str">
        <f t="shared" si="875"/>
        <v/>
      </c>
      <c r="AC7007" s="50">
        <f t="shared" si="879"/>
        <v>0</v>
      </c>
      <c r="AD7007" s="43">
        <f t="shared" si="880"/>
        <v>0</v>
      </c>
      <c r="AE7007" s="50">
        <f t="shared" si="876"/>
        <v>0</v>
      </c>
    </row>
    <row r="7008" spans="1:31">
      <c r="A7008" s="59" t="str">
        <f t="shared" si="873"/>
        <v/>
      </c>
      <c r="B7008" s="80" t="str">
        <f t="shared" si="874"/>
        <v/>
      </c>
      <c r="V7008" s="59" t="str">
        <f t="shared" si="878"/>
        <v/>
      </c>
      <c r="W7008" s="59" t="str">
        <f t="shared" si="877"/>
        <v/>
      </c>
      <c r="X7008" s="59" t="str">
        <f t="shared" si="875"/>
        <v/>
      </c>
      <c r="AC7008" s="50">
        <f t="shared" si="879"/>
        <v>0</v>
      </c>
      <c r="AD7008" s="43">
        <f t="shared" si="880"/>
        <v>0</v>
      </c>
      <c r="AE7008" s="50">
        <f t="shared" si="876"/>
        <v>0</v>
      </c>
    </row>
    <row r="7009" spans="1:31">
      <c r="A7009" s="59" t="str">
        <f t="shared" si="873"/>
        <v/>
      </c>
      <c r="B7009" s="80" t="str">
        <f t="shared" si="874"/>
        <v/>
      </c>
      <c r="V7009" s="59" t="str">
        <f t="shared" si="878"/>
        <v/>
      </c>
      <c r="W7009" s="59" t="str">
        <f t="shared" si="877"/>
        <v/>
      </c>
      <c r="X7009" s="59" t="str">
        <f t="shared" si="875"/>
        <v/>
      </c>
      <c r="AC7009" s="50">
        <f t="shared" si="879"/>
        <v>0</v>
      </c>
      <c r="AD7009" s="43">
        <f t="shared" si="880"/>
        <v>0</v>
      </c>
      <c r="AE7009" s="50">
        <f t="shared" si="876"/>
        <v>0</v>
      </c>
    </row>
    <row r="7010" spans="1:31">
      <c r="A7010" s="59" t="str">
        <f t="shared" si="873"/>
        <v/>
      </c>
      <c r="B7010" s="80" t="str">
        <f t="shared" si="874"/>
        <v/>
      </c>
      <c r="V7010" s="59" t="str">
        <f t="shared" si="878"/>
        <v/>
      </c>
      <c r="W7010" s="59" t="str">
        <f t="shared" si="877"/>
        <v/>
      </c>
      <c r="X7010" s="59" t="str">
        <f t="shared" si="875"/>
        <v/>
      </c>
      <c r="AC7010" s="50">
        <f t="shared" si="879"/>
        <v>0</v>
      </c>
      <c r="AD7010" s="43">
        <f t="shared" si="880"/>
        <v>0</v>
      </c>
      <c r="AE7010" s="50">
        <f t="shared" si="876"/>
        <v>0</v>
      </c>
    </row>
    <row r="7011" spans="1:31">
      <c r="A7011" s="59" t="str">
        <f t="shared" si="873"/>
        <v/>
      </c>
      <c r="B7011" s="80" t="str">
        <f t="shared" si="874"/>
        <v/>
      </c>
      <c r="V7011" s="59" t="str">
        <f t="shared" si="878"/>
        <v/>
      </c>
      <c r="W7011" s="59" t="str">
        <f t="shared" si="877"/>
        <v/>
      </c>
      <c r="X7011" s="59" t="str">
        <f t="shared" si="875"/>
        <v/>
      </c>
      <c r="AC7011" s="50">
        <f t="shared" si="879"/>
        <v>0</v>
      </c>
      <c r="AD7011" s="43">
        <f t="shared" si="880"/>
        <v>0</v>
      </c>
      <c r="AE7011" s="50">
        <f t="shared" si="876"/>
        <v>0</v>
      </c>
    </row>
    <row r="7012" spans="1:31">
      <c r="A7012" s="59" t="str">
        <f t="shared" si="873"/>
        <v/>
      </c>
      <c r="B7012" s="80" t="str">
        <f t="shared" si="874"/>
        <v/>
      </c>
      <c r="V7012" s="59" t="str">
        <f t="shared" si="878"/>
        <v/>
      </c>
      <c r="W7012" s="59" t="str">
        <f t="shared" si="877"/>
        <v/>
      </c>
      <c r="X7012" s="59" t="str">
        <f t="shared" si="875"/>
        <v/>
      </c>
      <c r="AC7012" s="50">
        <f t="shared" si="879"/>
        <v>0</v>
      </c>
      <c r="AD7012" s="43">
        <f t="shared" si="880"/>
        <v>0</v>
      </c>
      <c r="AE7012" s="50">
        <f t="shared" si="876"/>
        <v>0</v>
      </c>
    </row>
    <row r="7013" spans="1:31">
      <c r="A7013" s="59" t="str">
        <f t="shared" si="873"/>
        <v/>
      </c>
      <c r="B7013" s="80" t="str">
        <f t="shared" si="874"/>
        <v/>
      </c>
      <c r="V7013" s="59" t="str">
        <f t="shared" si="878"/>
        <v/>
      </c>
      <c r="W7013" s="59" t="str">
        <f t="shared" si="877"/>
        <v/>
      </c>
      <c r="X7013" s="59" t="str">
        <f t="shared" si="875"/>
        <v/>
      </c>
      <c r="AC7013" s="50">
        <f t="shared" si="879"/>
        <v>0</v>
      </c>
      <c r="AD7013" s="43">
        <f t="shared" si="880"/>
        <v>0</v>
      </c>
      <c r="AE7013" s="50">
        <f t="shared" si="876"/>
        <v>0</v>
      </c>
    </row>
    <row r="7014" spans="1:31">
      <c r="A7014" s="59" t="str">
        <f t="shared" si="873"/>
        <v/>
      </c>
      <c r="B7014" s="80" t="str">
        <f t="shared" si="874"/>
        <v/>
      </c>
      <c r="V7014" s="59" t="str">
        <f t="shared" si="878"/>
        <v/>
      </c>
      <c r="W7014" s="59" t="str">
        <f t="shared" si="877"/>
        <v/>
      </c>
      <c r="X7014" s="59" t="str">
        <f t="shared" si="875"/>
        <v/>
      </c>
      <c r="AC7014" s="50">
        <f t="shared" si="879"/>
        <v>0</v>
      </c>
      <c r="AD7014" s="43">
        <f t="shared" si="880"/>
        <v>0</v>
      </c>
      <c r="AE7014" s="50">
        <f t="shared" si="876"/>
        <v>0</v>
      </c>
    </row>
    <row r="7015" spans="1:31">
      <c r="A7015" s="59" t="str">
        <f t="shared" si="873"/>
        <v/>
      </c>
      <c r="B7015" s="80" t="str">
        <f t="shared" si="874"/>
        <v/>
      </c>
      <c r="V7015" s="59" t="str">
        <f t="shared" si="878"/>
        <v/>
      </c>
      <c r="W7015" s="59" t="str">
        <f t="shared" si="877"/>
        <v/>
      </c>
      <c r="X7015" s="59" t="str">
        <f t="shared" si="875"/>
        <v/>
      </c>
      <c r="AC7015" s="50">
        <f t="shared" si="879"/>
        <v>0</v>
      </c>
      <c r="AD7015" s="43">
        <f t="shared" si="880"/>
        <v>0</v>
      </c>
      <c r="AE7015" s="50">
        <f t="shared" si="876"/>
        <v>0</v>
      </c>
    </row>
    <row r="7016" spans="1:31">
      <c r="A7016" s="59" t="str">
        <f t="shared" si="873"/>
        <v/>
      </c>
      <c r="B7016" s="80" t="str">
        <f t="shared" si="874"/>
        <v/>
      </c>
      <c r="V7016" s="59" t="str">
        <f t="shared" si="878"/>
        <v/>
      </c>
      <c r="W7016" s="59" t="str">
        <f t="shared" si="877"/>
        <v/>
      </c>
      <c r="X7016" s="59" t="str">
        <f t="shared" si="875"/>
        <v/>
      </c>
      <c r="AC7016" s="50">
        <f t="shared" si="879"/>
        <v>0</v>
      </c>
      <c r="AD7016" s="43">
        <f t="shared" si="880"/>
        <v>0</v>
      </c>
      <c r="AE7016" s="50">
        <f t="shared" si="876"/>
        <v>0</v>
      </c>
    </row>
    <row r="7017" spans="1:31">
      <c r="A7017" s="59" t="str">
        <f t="shared" si="873"/>
        <v/>
      </c>
      <c r="B7017" s="80" t="str">
        <f t="shared" si="874"/>
        <v/>
      </c>
      <c r="V7017" s="59" t="str">
        <f t="shared" si="878"/>
        <v/>
      </c>
      <c r="W7017" s="59" t="str">
        <f t="shared" si="877"/>
        <v/>
      </c>
      <c r="X7017" s="59" t="str">
        <f t="shared" si="875"/>
        <v/>
      </c>
      <c r="AC7017" s="50">
        <f t="shared" si="879"/>
        <v>0</v>
      </c>
      <c r="AD7017" s="43">
        <f t="shared" si="880"/>
        <v>0</v>
      </c>
      <c r="AE7017" s="50">
        <f t="shared" si="876"/>
        <v>0</v>
      </c>
    </row>
    <row r="7018" spans="1:31">
      <c r="A7018" s="59" t="str">
        <f t="shared" si="873"/>
        <v/>
      </c>
      <c r="B7018" s="80" t="str">
        <f t="shared" si="874"/>
        <v/>
      </c>
      <c r="V7018" s="59" t="str">
        <f t="shared" si="878"/>
        <v/>
      </c>
      <c r="W7018" s="59" t="str">
        <f t="shared" si="877"/>
        <v/>
      </c>
      <c r="X7018" s="59" t="str">
        <f t="shared" si="875"/>
        <v/>
      </c>
      <c r="AC7018" s="50">
        <f t="shared" si="879"/>
        <v>0</v>
      </c>
      <c r="AD7018" s="43">
        <f t="shared" si="880"/>
        <v>0</v>
      </c>
      <c r="AE7018" s="50">
        <f t="shared" si="876"/>
        <v>0</v>
      </c>
    </row>
    <row r="7019" spans="1:31">
      <c r="A7019" s="59" t="str">
        <f t="shared" si="873"/>
        <v/>
      </c>
      <c r="B7019" s="80" t="str">
        <f t="shared" si="874"/>
        <v/>
      </c>
      <c r="V7019" s="59" t="str">
        <f t="shared" si="878"/>
        <v/>
      </c>
      <c r="W7019" s="59" t="str">
        <f t="shared" si="877"/>
        <v/>
      </c>
      <c r="X7019" s="59" t="str">
        <f t="shared" si="875"/>
        <v/>
      </c>
      <c r="AC7019" s="50">
        <f t="shared" si="879"/>
        <v>0</v>
      </c>
      <c r="AD7019" s="43">
        <f t="shared" si="880"/>
        <v>0</v>
      </c>
      <c r="AE7019" s="50">
        <f t="shared" si="876"/>
        <v>0</v>
      </c>
    </row>
    <row r="7020" spans="1:31">
      <c r="A7020" s="59" t="str">
        <f t="shared" si="873"/>
        <v/>
      </c>
      <c r="B7020" s="80" t="str">
        <f t="shared" si="874"/>
        <v/>
      </c>
      <c r="V7020" s="59" t="str">
        <f t="shared" si="878"/>
        <v/>
      </c>
      <c r="W7020" s="59" t="str">
        <f t="shared" si="877"/>
        <v/>
      </c>
      <c r="X7020" s="59" t="str">
        <f t="shared" si="875"/>
        <v/>
      </c>
      <c r="AC7020" s="50">
        <f t="shared" si="879"/>
        <v>0</v>
      </c>
      <c r="AD7020" s="43">
        <f t="shared" si="880"/>
        <v>0</v>
      </c>
      <c r="AE7020" s="50">
        <f t="shared" si="876"/>
        <v>0</v>
      </c>
    </row>
    <row r="7021" spans="1:31">
      <c r="A7021" s="59" t="str">
        <f t="shared" si="873"/>
        <v/>
      </c>
      <c r="B7021" s="80" t="str">
        <f t="shared" si="874"/>
        <v/>
      </c>
      <c r="V7021" s="59" t="str">
        <f t="shared" si="878"/>
        <v/>
      </c>
      <c r="W7021" s="59" t="str">
        <f t="shared" si="877"/>
        <v/>
      </c>
      <c r="X7021" s="59" t="str">
        <f t="shared" si="875"/>
        <v/>
      </c>
      <c r="AC7021" s="50">
        <f t="shared" si="879"/>
        <v>0</v>
      </c>
      <c r="AD7021" s="43">
        <f t="shared" si="880"/>
        <v>0</v>
      </c>
      <c r="AE7021" s="50">
        <f t="shared" si="876"/>
        <v>0</v>
      </c>
    </row>
    <row r="7022" spans="1:31">
      <c r="A7022" s="59" t="str">
        <f t="shared" si="873"/>
        <v/>
      </c>
      <c r="B7022" s="80" t="str">
        <f t="shared" si="874"/>
        <v/>
      </c>
      <c r="V7022" s="59" t="str">
        <f t="shared" si="878"/>
        <v/>
      </c>
      <c r="W7022" s="59" t="str">
        <f t="shared" si="877"/>
        <v/>
      </c>
      <c r="X7022" s="59" t="str">
        <f t="shared" si="875"/>
        <v/>
      </c>
      <c r="AC7022" s="50">
        <f t="shared" si="879"/>
        <v>0</v>
      </c>
      <c r="AD7022" s="43">
        <f t="shared" si="880"/>
        <v>0</v>
      </c>
      <c r="AE7022" s="50">
        <f t="shared" si="876"/>
        <v>0</v>
      </c>
    </row>
    <row r="7023" spans="1:31">
      <c r="A7023" s="59" t="str">
        <f t="shared" si="873"/>
        <v/>
      </c>
      <c r="B7023" s="80" t="str">
        <f t="shared" si="874"/>
        <v/>
      </c>
      <c r="V7023" s="59" t="str">
        <f t="shared" si="878"/>
        <v/>
      </c>
      <c r="W7023" s="59" t="str">
        <f t="shared" si="877"/>
        <v/>
      </c>
      <c r="X7023" s="59" t="str">
        <f t="shared" si="875"/>
        <v/>
      </c>
      <c r="AC7023" s="50">
        <f t="shared" si="879"/>
        <v>0</v>
      </c>
      <c r="AD7023" s="43">
        <f t="shared" si="880"/>
        <v>0</v>
      </c>
      <c r="AE7023" s="50">
        <f t="shared" si="876"/>
        <v>0</v>
      </c>
    </row>
    <row r="7024" spans="1:31">
      <c r="A7024" s="59" t="str">
        <f t="shared" si="873"/>
        <v/>
      </c>
      <c r="B7024" s="80" t="str">
        <f t="shared" si="874"/>
        <v/>
      </c>
      <c r="V7024" s="59" t="str">
        <f t="shared" si="878"/>
        <v/>
      </c>
      <c r="W7024" s="59" t="str">
        <f t="shared" si="877"/>
        <v/>
      </c>
      <c r="X7024" s="59" t="str">
        <f t="shared" si="875"/>
        <v/>
      </c>
      <c r="AC7024" s="50">
        <f t="shared" si="879"/>
        <v>0</v>
      </c>
      <c r="AD7024" s="43">
        <f t="shared" si="880"/>
        <v>0</v>
      </c>
      <c r="AE7024" s="50">
        <f t="shared" si="876"/>
        <v>0</v>
      </c>
    </row>
    <row r="7025" spans="1:31">
      <c r="A7025" s="59" t="str">
        <f t="shared" ref="A7025:A7088" si="881">IF(G7025&amp;Q7025&lt;&gt;"",W7025&amp;Q7025,"")</f>
        <v/>
      </c>
      <c r="B7025" s="80" t="str">
        <f t="shared" ref="B7025:B7088" si="882">IF(C7025&lt;&gt;"",LEFT(C7025,9),"")</f>
        <v/>
      </c>
      <c r="V7025" s="59" t="str">
        <f t="shared" si="878"/>
        <v/>
      </c>
      <c r="W7025" s="59" t="str">
        <f t="shared" si="877"/>
        <v/>
      </c>
      <c r="X7025" s="59" t="str">
        <f t="shared" ref="X7025:X7088" si="883">IF(A7025&lt;&gt;"",IFERROR(IF(FIND(" ",G7025)&gt;=1,MID(G7025,FIND(" ",G7025)+1,LEN(G7025)),""),""),"")</f>
        <v/>
      </c>
      <c r="AC7025" s="50">
        <f t="shared" si="879"/>
        <v>0</v>
      </c>
      <c r="AD7025" s="43">
        <f t="shared" si="880"/>
        <v>0</v>
      </c>
      <c r="AE7025" s="50">
        <f t="shared" ref="AE7025:AE7088" si="884">VALUE(RIGHT("00"&amp;AC7025,2)&amp;RIGHT("000"&amp;AD7025,3))</f>
        <v>0</v>
      </c>
    </row>
    <row r="7026" spans="1:31">
      <c r="A7026" s="59" t="str">
        <f t="shared" si="881"/>
        <v/>
      </c>
      <c r="B7026" s="80" t="str">
        <f t="shared" si="882"/>
        <v/>
      </c>
      <c r="V7026" s="59" t="str">
        <f t="shared" si="878"/>
        <v/>
      </c>
      <c r="W7026" s="59" t="str">
        <f t="shared" si="877"/>
        <v/>
      </c>
      <c r="X7026" s="59" t="str">
        <f t="shared" si="883"/>
        <v/>
      </c>
      <c r="AC7026" s="50">
        <f t="shared" si="879"/>
        <v>0</v>
      </c>
      <c r="AD7026" s="43">
        <f t="shared" si="880"/>
        <v>0</v>
      </c>
      <c r="AE7026" s="50">
        <f t="shared" si="884"/>
        <v>0</v>
      </c>
    </row>
    <row r="7027" spans="1:31">
      <c r="A7027" s="59" t="str">
        <f t="shared" si="881"/>
        <v/>
      </c>
      <c r="B7027" s="80" t="str">
        <f t="shared" si="882"/>
        <v/>
      </c>
      <c r="V7027" s="59" t="str">
        <f t="shared" si="878"/>
        <v/>
      </c>
      <c r="W7027" s="59" t="str">
        <f t="shared" si="877"/>
        <v/>
      </c>
      <c r="X7027" s="59" t="str">
        <f t="shared" si="883"/>
        <v/>
      </c>
      <c r="AC7027" s="50">
        <f t="shared" si="879"/>
        <v>0</v>
      </c>
      <c r="AD7027" s="43">
        <f t="shared" si="880"/>
        <v>0</v>
      </c>
      <c r="AE7027" s="50">
        <f t="shared" si="884"/>
        <v>0</v>
      </c>
    </row>
    <row r="7028" spans="1:31">
      <c r="A7028" s="59" t="str">
        <f t="shared" si="881"/>
        <v/>
      </c>
      <c r="B7028" s="80" t="str">
        <f t="shared" si="882"/>
        <v/>
      </c>
      <c r="V7028" s="59" t="str">
        <f t="shared" si="878"/>
        <v/>
      </c>
      <c r="W7028" s="59" t="str">
        <f t="shared" si="877"/>
        <v/>
      </c>
      <c r="X7028" s="59" t="str">
        <f t="shared" si="883"/>
        <v/>
      </c>
      <c r="AC7028" s="50">
        <f t="shared" si="879"/>
        <v>0</v>
      </c>
      <c r="AD7028" s="43">
        <f t="shared" si="880"/>
        <v>0</v>
      </c>
      <c r="AE7028" s="50">
        <f t="shared" si="884"/>
        <v>0</v>
      </c>
    </row>
    <row r="7029" spans="1:31">
      <c r="A7029" s="59" t="str">
        <f t="shared" si="881"/>
        <v/>
      </c>
      <c r="B7029" s="80" t="str">
        <f t="shared" si="882"/>
        <v/>
      </c>
      <c r="V7029" s="59" t="str">
        <f t="shared" si="878"/>
        <v/>
      </c>
      <c r="W7029" s="59" t="str">
        <f t="shared" si="877"/>
        <v/>
      </c>
      <c r="X7029" s="59" t="str">
        <f t="shared" si="883"/>
        <v/>
      </c>
      <c r="AC7029" s="50">
        <f t="shared" si="879"/>
        <v>0</v>
      </c>
      <c r="AD7029" s="43">
        <f t="shared" si="880"/>
        <v>0</v>
      </c>
      <c r="AE7029" s="50">
        <f t="shared" si="884"/>
        <v>0</v>
      </c>
    </row>
    <row r="7030" spans="1:31">
      <c r="A7030" s="59" t="str">
        <f t="shared" si="881"/>
        <v/>
      </c>
      <c r="B7030" s="80" t="str">
        <f t="shared" si="882"/>
        <v/>
      </c>
      <c r="V7030" s="59" t="str">
        <f t="shared" si="878"/>
        <v/>
      </c>
      <c r="W7030" s="59" t="str">
        <f t="shared" si="877"/>
        <v/>
      </c>
      <c r="X7030" s="59" t="str">
        <f t="shared" si="883"/>
        <v/>
      </c>
      <c r="AC7030" s="50">
        <f t="shared" si="879"/>
        <v>0</v>
      </c>
      <c r="AD7030" s="43">
        <f t="shared" si="880"/>
        <v>0</v>
      </c>
      <c r="AE7030" s="50">
        <f t="shared" si="884"/>
        <v>0</v>
      </c>
    </row>
    <row r="7031" spans="1:31">
      <c r="A7031" s="59" t="str">
        <f t="shared" si="881"/>
        <v/>
      </c>
      <c r="B7031" s="80" t="str">
        <f t="shared" si="882"/>
        <v/>
      </c>
      <c r="V7031" s="59" t="str">
        <f t="shared" si="878"/>
        <v/>
      </c>
      <c r="W7031" s="59" t="str">
        <f t="shared" si="877"/>
        <v/>
      </c>
      <c r="X7031" s="59" t="str">
        <f t="shared" si="883"/>
        <v/>
      </c>
      <c r="AC7031" s="50">
        <f t="shared" si="879"/>
        <v>0</v>
      </c>
      <c r="AD7031" s="43">
        <f t="shared" si="880"/>
        <v>0</v>
      </c>
      <c r="AE7031" s="50">
        <f t="shared" si="884"/>
        <v>0</v>
      </c>
    </row>
    <row r="7032" spans="1:31">
      <c r="A7032" s="59" t="str">
        <f t="shared" si="881"/>
        <v/>
      </c>
      <c r="B7032" s="80" t="str">
        <f t="shared" si="882"/>
        <v/>
      </c>
      <c r="V7032" s="59" t="str">
        <f t="shared" si="878"/>
        <v/>
      </c>
      <c r="W7032" s="59" t="str">
        <f t="shared" si="877"/>
        <v/>
      </c>
      <c r="X7032" s="59" t="str">
        <f t="shared" si="883"/>
        <v/>
      </c>
      <c r="AC7032" s="50">
        <f t="shared" si="879"/>
        <v>0</v>
      </c>
      <c r="AD7032" s="43">
        <f t="shared" si="880"/>
        <v>0</v>
      </c>
      <c r="AE7032" s="50">
        <f t="shared" si="884"/>
        <v>0</v>
      </c>
    </row>
    <row r="7033" spans="1:31">
      <c r="A7033" s="59" t="str">
        <f t="shared" si="881"/>
        <v/>
      </c>
      <c r="B7033" s="80" t="str">
        <f t="shared" si="882"/>
        <v/>
      </c>
      <c r="V7033" s="59" t="str">
        <f t="shared" si="878"/>
        <v/>
      </c>
      <c r="W7033" s="59" t="str">
        <f t="shared" si="877"/>
        <v/>
      </c>
      <c r="X7033" s="59" t="str">
        <f t="shared" si="883"/>
        <v/>
      </c>
      <c r="AC7033" s="50">
        <f t="shared" si="879"/>
        <v>0</v>
      </c>
      <c r="AD7033" s="43">
        <f t="shared" si="880"/>
        <v>0</v>
      </c>
      <c r="AE7033" s="50">
        <f t="shared" si="884"/>
        <v>0</v>
      </c>
    </row>
    <row r="7034" spans="1:31">
      <c r="A7034" s="59" t="str">
        <f t="shared" si="881"/>
        <v/>
      </c>
      <c r="B7034" s="80" t="str">
        <f t="shared" si="882"/>
        <v/>
      </c>
      <c r="V7034" s="59" t="str">
        <f t="shared" si="878"/>
        <v/>
      </c>
      <c r="W7034" s="59" t="str">
        <f t="shared" si="877"/>
        <v/>
      </c>
      <c r="X7034" s="59" t="str">
        <f t="shared" si="883"/>
        <v/>
      </c>
      <c r="AC7034" s="50">
        <f t="shared" si="879"/>
        <v>0</v>
      </c>
      <c r="AD7034" s="43">
        <f t="shared" si="880"/>
        <v>0</v>
      </c>
      <c r="AE7034" s="50">
        <f t="shared" si="884"/>
        <v>0</v>
      </c>
    </row>
    <row r="7035" spans="1:31">
      <c r="A7035" s="59" t="str">
        <f t="shared" si="881"/>
        <v/>
      </c>
      <c r="B7035" s="80" t="str">
        <f t="shared" si="882"/>
        <v/>
      </c>
      <c r="V7035" s="59" t="str">
        <f t="shared" si="878"/>
        <v/>
      </c>
      <c r="W7035" s="59" t="str">
        <f t="shared" si="877"/>
        <v/>
      </c>
      <c r="X7035" s="59" t="str">
        <f t="shared" si="883"/>
        <v/>
      </c>
      <c r="AC7035" s="50">
        <f t="shared" si="879"/>
        <v>0</v>
      </c>
      <c r="AD7035" s="43">
        <f t="shared" si="880"/>
        <v>0</v>
      </c>
      <c r="AE7035" s="50">
        <f t="shared" si="884"/>
        <v>0</v>
      </c>
    </row>
    <row r="7036" spans="1:31">
      <c r="A7036" s="59" t="str">
        <f t="shared" si="881"/>
        <v/>
      </c>
      <c r="B7036" s="80" t="str">
        <f t="shared" si="882"/>
        <v/>
      </c>
      <c r="V7036" s="59" t="str">
        <f t="shared" si="878"/>
        <v/>
      </c>
      <c r="W7036" s="59" t="str">
        <f t="shared" si="877"/>
        <v/>
      </c>
      <c r="X7036" s="59" t="str">
        <f t="shared" si="883"/>
        <v/>
      </c>
      <c r="AC7036" s="50">
        <f t="shared" si="879"/>
        <v>0</v>
      </c>
      <c r="AD7036" s="43">
        <f t="shared" si="880"/>
        <v>0</v>
      </c>
      <c r="AE7036" s="50">
        <f t="shared" si="884"/>
        <v>0</v>
      </c>
    </row>
    <row r="7037" spans="1:31">
      <c r="A7037" s="59" t="str">
        <f t="shared" si="881"/>
        <v/>
      </c>
      <c r="B7037" s="80" t="str">
        <f t="shared" si="882"/>
        <v/>
      </c>
      <c r="V7037" s="59" t="str">
        <f t="shared" si="878"/>
        <v/>
      </c>
      <c r="W7037" s="59" t="str">
        <f t="shared" si="877"/>
        <v/>
      </c>
      <c r="X7037" s="59" t="str">
        <f t="shared" si="883"/>
        <v/>
      </c>
      <c r="AC7037" s="50">
        <f t="shared" si="879"/>
        <v>0</v>
      </c>
      <c r="AD7037" s="43">
        <f t="shared" si="880"/>
        <v>0</v>
      </c>
      <c r="AE7037" s="50">
        <f t="shared" si="884"/>
        <v>0</v>
      </c>
    </row>
    <row r="7038" spans="1:31">
      <c r="A7038" s="59" t="str">
        <f t="shared" si="881"/>
        <v/>
      </c>
      <c r="B7038" s="80" t="str">
        <f t="shared" si="882"/>
        <v/>
      </c>
      <c r="V7038" s="59" t="str">
        <f t="shared" si="878"/>
        <v/>
      </c>
      <c r="W7038" s="59" t="str">
        <f t="shared" si="877"/>
        <v/>
      </c>
      <c r="X7038" s="59" t="str">
        <f t="shared" si="883"/>
        <v/>
      </c>
      <c r="AC7038" s="50">
        <f t="shared" si="879"/>
        <v>0</v>
      </c>
      <c r="AD7038" s="43">
        <f t="shared" si="880"/>
        <v>0</v>
      </c>
      <c r="AE7038" s="50">
        <f t="shared" si="884"/>
        <v>0</v>
      </c>
    </row>
    <row r="7039" spans="1:31">
      <c r="A7039" s="59" t="str">
        <f t="shared" si="881"/>
        <v/>
      </c>
      <c r="B7039" s="80" t="str">
        <f t="shared" si="882"/>
        <v/>
      </c>
      <c r="V7039" s="59" t="str">
        <f t="shared" si="878"/>
        <v/>
      </c>
      <c r="W7039" s="59" t="str">
        <f t="shared" si="877"/>
        <v/>
      </c>
      <c r="X7039" s="59" t="str">
        <f t="shared" si="883"/>
        <v/>
      </c>
      <c r="AC7039" s="50">
        <f t="shared" si="879"/>
        <v>0</v>
      </c>
      <c r="AD7039" s="43">
        <f t="shared" si="880"/>
        <v>0</v>
      </c>
      <c r="AE7039" s="50">
        <f t="shared" si="884"/>
        <v>0</v>
      </c>
    </row>
    <row r="7040" spans="1:31">
      <c r="A7040" s="59" t="str">
        <f t="shared" si="881"/>
        <v/>
      </c>
      <c r="B7040" s="80" t="str">
        <f t="shared" si="882"/>
        <v/>
      </c>
      <c r="V7040" s="59" t="str">
        <f t="shared" si="878"/>
        <v/>
      </c>
      <c r="W7040" s="59" t="str">
        <f t="shared" si="877"/>
        <v/>
      </c>
      <c r="X7040" s="59" t="str">
        <f t="shared" si="883"/>
        <v/>
      </c>
      <c r="AC7040" s="50">
        <f t="shared" si="879"/>
        <v>0</v>
      </c>
      <c r="AD7040" s="43">
        <f t="shared" si="880"/>
        <v>0</v>
      </c>
      <c r="AE7040" s="50">
        <f t="shared" si="884"/>
        <v>0</v>
      </c>
    </row>
    <row r="7041" spans="1:31">
      <c r="A7041" s="59" t="str">
        <f t="shared" si="881"/>
        <v/>
      </c>
      <c r="B7041" s="80" t="str">
        <f t="shared" si="882"/>
        <v/>
      </c>
      <c r="V7041" s="59" t="str">
        <f t="shared" si="878"/>
        <v/>
      </c>
      <c r="W7041" s="59" t="str">
        <f t="shared" si="877"/>
        <v/>
      </c>
      <c r="X7041" s="59" t="str">
        <f t="shared" si="883"/>
        <v/>
      </c>
      <c r="AC7041" s="50">
        <f t="shared" si="879"/>
        <v>0</v>
      </c>
      <c r="AD7041" s="43">
        <f t="shared" si="880"/>
        <v>0</v>
      </c>
      <c r="AE7041" s="50">
        <f t="shared" si="884"/>
        <v>0</v>
      </c>
    </row>
    <row r="7042" spans="1:31">
      <c r="A7042" s="59" t="str">
        <f t="shared" si="881"/>
        <v/>
      </c>
      <c r="B7042" s="80" t="str">
        <f t="shared" si="882"/>
        <v/>
      </c>
      <c r="V7042" s="59" t="str">
        <f t="shared" si="878"/>
        <v/>
      </c>
      <c r="W7042" s="59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59" t="str">
        <f t="shared" si="883"/>
        <v/>
      </c>
      <c r="AC7042" s="50">
        <f t="shared" si="879"/>
        <v>0</v>
      </c>
      <c r="AD7042" s="43">
        <f t="shared" si="880"/>
        <v>0</v>
      </c>
      <c r="AE7042" s="50">
        <f t="shared" si="884"/>
        <v>0</v>
      </c>
    </row>
    <row r="7043" spans="1:31">
      <c r="A7043" s="59" t="str">
        <f t="shared" si="881"/>
        <v/>
      </c>
      <c r="B7043" s="80" t="str">
        <f t="shared" si="882"/>
        <v/>
      </c>
      <c r="V7043" s="59" t="str">
        <f t="shared" ref="V7043:V7106" si="886">W7043&amp;H7043</f>
        <v/>
      </c>
      <c r="W7043" s="59" t="str">
        <f t="shared" si="885"/>
        <v/>
      </c>
      <c r="X7043" s="59" t="str">
        <f t="shared" si="883"/>
        <v/>
      </c>
      <c r="AC7043" s="50">
        <f t="shared" ref="AC7043:AC7106" si="887">IFERROR(VALUE(MID($C7043,1,2)),0)</f>
        <v>0</v>
      </c>
      <c r="AD7043" s="43">
        <f t="shared" ref="AD7043:AD7106" si="888">IFERROR(VALUE(MID($C7043,4,3)),0)</f>
        <v>0</v>
      </c>
      <c r="AE7043" s="50">
        <f t="shared" si="884"/>
        <v>0</v>
      </c>
    </row>
    <row r="7044" spans="1:31">
      <c r="A7044" s="59" t="str">
        <f t="shared" si="881"/>
        <v/>
      </c>
      <c r="B7044" s="80" t="str">
        <f t="shared" si="882"/>
        <v/>
      </c>
      <c r="V7044" s="59" t="str">
        <f t="shared" si="886"/>
        <v/>
      </c>
      <c r="W7044" s="59" t="str">
        <f t="shared" si="885"/>
        <v/>
      </c>
      <c r="X7044" s="59" t="str">
        <f t="shared" si="883"/>
        <v/>
      </c>
      <c r="AC7044" s="50">
        <f t="shared" si="887"/>
        <v>0</v>
      </c>
      <c r="AD7044" s="43">
        <f t="shared" si="888"/>
        <v>0</v>
      </c>
      <c r="AE7044" s="50">
        <f t="shared" si="884"/>
        <v>0</v>
      </c>
    </row>
    <row r="7045" spans="1:31">
      <c r="A7045" s="59" t="str">
        <f t="shared" si="881"/>
        <v/>
      </c>
      <c r="B7045" s="80" t="str">
        <f t="shared" si="882"/>
        <v/>
      </c>
      <c r="V7045" s="59" t="str">
        <f t="shared" si="886"/>
        <v/>
      </c>
      <c r="W7045" s="59" t="str">
        <f t="shared" si="885"/>
        <v/>
      </c>
      <c r="X7045" s="59" t="str">
        <f t="shared" si="883"/>
        <v/>
      </c>
      <c r="AC7045" s="50">
        <f t="shared" si="887"/>
        <v>0</v>
      </c>
      <c r="AD7045" s="43">
        <f t="shared" si="888"/>
        <v>0</v>
      </c>
      <c r="AE7045" s="50">
        <f t="shared" si="884"/>
        <v>0</v>
      </c>
    </row>
    <row r="7046" spans="1:31">
      <c r="A7046" s="59" t="str">
        <f t="shared" si="881"/>
        <v/>
      </c>
      <c r="B7046" s="80" t="str">
        <f t="shared" si="882"/>
        <v/>
      </c>
      <c r="V7046" s="59" t="str">
        <f t="shared" si="886"/>
        <v/>
      </c>
      <c r="W7046" s="59" t="str">
        <f t="shared" si="885"/>
        <v/>
      </c>
      <c r="X7046" s="59" t="str">
        <f t="shared" si="883"/>
        <v/>
      </c>
      <c r="AC7046" s="50">
        <f t="shared" si="887"/>
        <v>0</v>
      </c>
      <c r="AD7046" s="43">
        <f t="shared" si="888"/>
        <v>0</v>
      </c>
      <c r="AE7046" s="50">
        <f t="shared" si="884"/>
        <v>0</v>
      </c>
    </row>
    <row r="7047" spans="1:31">
      <c r="A7047" s="59" t="str">
        <f t="shared" si="881"/>
        <v/>
      </c>
      <c r="B7047" s="80" t="str">
        <f t="shared" si="882"/>
        <v/>
      </c>
      <c r="V7047" s="59" t="str">
        <f t="shared" si="886"/>
        <v/>
      </c>
      <c r="W7047" s="59" t="str">
        <f t="shared" si="885"/>
        <v/>
      </c>
      <c r="X7047" s="59" t="str">
        <f t="shared" si="883"/>
        <v/>
      </c>
      <c r="AC7047" s="50">
        <f t="shared" si="887"/>
        <v>0</v>
      </c>
      <c r="AD7047" s="43">
        <f t="shared" si="888"/>
        <v>0</v>
      </c>
      <c r="AE7047" s="50">
        <f t="shared" si="884"/>
        <v>0</v>
      </c>
    </row>
    <row r="7048" spans="1:31">
      <c r="A7048" s="59" t="str">
        <f t="shared" si="881"/>
        <v/>
      </c>
      <c r="B7048" s="80" t="str">
        <f t="shared" si="882"/>
        <v/>
      </c>
      <c r="V7048" s="59" t="str">
        <f t="shared" si="886"/>
        <v/>
      </c>
      <c r="W7048" s="59" t="str">
        <f t="shared" si="885"/>
        <v/>
      </c>
      <c r="X7048" s="59" t="str">
        <f t="shared" si="883"/>
        <v/>
      </c>
      <c r="AC7048" s="50">
        <f t="shared" si="887"/>
        <v>0</v>
      </c>
      <c r="AD7048" s="43">
        <f t="shared" si="888"/>
        <v>0</v>
      </c>
      <c r="AE7048" s="50">
        <f t="shared" si="884"/>
        <v>0</v>
      </c>
    </row>
    <row r="7049" spans="1:31">
      <c r="A7049" s="59" t="str">
        <f t="shared" si="881"/>
        <v/>
      </c>
      <c r="B7049" s="80" t="str">
        <f t="shared" si="882"/>
        <v/>
      </c>
      <c r="V7049" s="59" t="str">
        <f t="shared" si="886"/>
        <v/>
      </c>
      <c r="W7049" s="59" t="str">
        <f t="shared" si="885"/>
        <v/>
      </c>
      <c r="X7049" s="59" t="str">
        <f t="shared" si="883"/>
        <v/>
      </c>
      <c r="AC7049" s="50">
        <f t="shared" si="887"/>
        <v>0</v>
      </c>
      <c r="AD7049" s="43">
        <f t="shared" si="888"/>
        <v>0</v>
      </c>
      <c r="AE7049" s="50">
        <f t="shared" si="884"/>
        <v>0</v>
      </c>
    </row>
    <row r="7050" spans="1:31">
      <c r="A7050" s="59" t="str">
        <f t="shared" si="881"/>
        <v/>
      </c>
      <c r="B7050" s="80" t="str">
        <f t="shared" si="882"/>
        <v/>
      </c>
      <c r="V7050" s="59" t="str">
        <f t="shared" si="886"/>
        <v/>
      </c>
      <c r="W7050" s="59" t="str">
        <f t="shared" si="885"/>
        <v/>
      </c>
      <c r="X7050" s="59" t="str">
        <f t="shared" si="883"/>
        <v/>
      </c>
      <c r="AC7050" s="50">
        <f t="shared" si="887"/>
        <v>0</v>
      </c>
      <c r="AD7050" s="43">
        <f t="shared" si="888"/>
        <v>0</v>
      </c>
      <c r="AE7050" s="50">
        <f t="shared" si="884"/>
        <v>0</v>
      </c>
    </row>
    <row r="7051" spans="1:31">
      <c r="A7051" s="59" t="str">
        <f t="shared" si="881"/>
        <v/>
      </c>
      <c r="B7051" s="80" t="str">
        <f t="shared" si="882"/>
        <v/>
      </c>
      <c r="V7051" s="59" t="str">
        <f t="shared" si="886"/>
        <v/>
      </c>
      <c r="W7051" s="59" t="str">
        <f t="shared" si="885"/>
        <v/>
      </c>
      <c r="X7051" s="59" t="str">
        <f t="shared" si="883"/>
        <v/>
      </c>
      <c r="AC7051" s="50">
        <f t="shared" si="887"/>
        <v>0</v>
      </c>
      <c r="AD7051" s="43">
        <f t="shared" si="888"/>
        <v>0</v>
      </c>
      <c r="AE7051" s="50">
        <f t="shared" si="884"/>
        <v>0</v>
      </c>
    </row>
    <row r="7052" spans="1:31">
      <c r="A7052" s="59" t="str">
        <f t="shared" si="881"/>
        <v/>
      </c>
      <c r="B7052" s="80" t="str">
        <f t="shared" si="882"/>
        <v/>
      </c>
      <c r="V7052" s="59" t="str">
        <f t="shared" si="886"/>
        <v/>
      </c>
      <c r="W7052" s="59" t="str">
        <f t="shared" si="885"/>
        <v/>
      </c>
      <c r="X7052" s="59" t="str">
        <f t="shared" si="883"/>
        <v/>
      </c>
      <c r="AC7052" s="50">
        <f t="shared" si="887"/>
        <v>0</v>
      </c>
      <c r="AD7052" s="43">
        <f t="shared" si="888"/>
        <v>0</v>
      </c>
      <c r="AE7052" s="50">
        <f t="shared" si="884"/>
        <v>0</v>
      </c>
    </row>
    <row r="7053" spans="1:31">
      <c r="A7053" s="59" t="str">
        <f t="shared" si="881"/>
        <v/>
      </c>
      <c r="B7053" s="80" t="str">
        <f t="shared" si="882"/>
        <v/>
      </c>
      <c r="V7053" s="59" t="str">
        <f t="shared" si="886"/>
        <v/>
      </c>
      <c r="W7053" s="59" t="str">
        <f t="shared" si="885"/>
        <v/>
      </c>
      <c r="X7053" s="59" t="str">
        <f t="shared" si="883"/>
        <v/>
      </c>
      <c r="AC7053" s="50">
        <f t="shared" si="887"/>
        <v>0</v>
      </c>
      <c r="AD7053" s="43">
        <f t="shared" si="888"/>
        <v>0</v>
      </c>
      <c r="AE7053" s="50">
        <f t="shared" si="884"/>
        <v>0</v>
      </c>
    </row>
    <row r="7054" spans="1:31">
      <c r="A7054" s="59" t="str">
        <f t="shared" si="881"/>
        <v/>
      </c>
      <c r="B7054" s="80" t="str">
        <f t="shared" si="882"/>
        <v/>
      </c>
      <c r="V7054" s="59" t="str">
        <f t="shared" si="886"/>
        <v/>
      </c>
      <c r="W7054" s="59" t="str">
        <f t="shared" si="885"/>
        <v/>
      </c>
      <c r="X7054" s="59" t="str">
        <f t="shared" si="883"/>
        <v/>
      </c>
      <c r="AC7054" s="50">
        <f t="shared" si="887"/>
        <v>0</v>
      </c>
      <c r="AD7054" s="43">
        <f t="shared" si="888"/>
        <v>0</v>
      </c>
      <c r="AE7054" s="50">
        <f t="shared" si="884"/>
        <v>0</v>
      </c>
    </row>
    <row r="7055" spans="1:31">
      <c r="A7055" s="59" t="str">
        <f t="shared" si="881"/>
        <v/>
      </c>
      <c r="B7055" s="80" t="str">
        <f t="shared" si="882"/>
        <v/>
      </c>
      <c r="V7055" s="59" t="str">
        <f t="shared" si="886"/>
        <v/>
      </c>
      <c r="W7055" s="59" t="str">
        <f t="shared" si="885"/>
        <v/>
      </c>
      <c r="X7055" s="59" t="str">
        <f t="shared" si="883"/>
        <v/>
      </c>
      <c r="AC7055" s="50">
        <f t="shared" si="887"/>
        <v>0</v>
      </c>
      <c r="AD7055" s="43">
        <f t="shared" si="888"/>
        <v>0</v>
      </c>
      <c r="AE7055" s="50">
        <f t="shared" si="884"/>
        <v>0</v>
      </c>
    </row>
    <row r="7056" spans="1:31">
      <c r="A7056" s="59" t="str">
        <f t="shared" si="881"/>
        <v/>
      </c>
      <c r="B7056" s="80" t="str">
        <f t="shared" si="882"/>
        <v/>
      </c>
      <c r="V7056" s="59" t="str">
        <f t="shared" si="886"/>
        <v/>
      </c>
      <c r="W7056" s="59" t="str">
        <f t="shared" si="885"/>
        <v/>
      </c>
      <c r="X7056" s="59" t="str">
        <f t="shared" si="883"/>
        <v/>
      </c>
      <c r="AC7056" s="50">
        <f t="shared" si="887"/>
        <v>0</v>
      </c>
      <c r="AD7056" s="43">
        <f t="shared" si="888"/>
        <v>0</v>
      </c>
      <c r="AE7056" s="50">
        <f t="shared" si="884"/>
        <v>0</v>
      </c>
    </row>
    <row r="7057" spans="1:31">
      <c r="A7057" s="59" t="str">
        <f t="shared" si="881"/>
        <v/>
      </c>
      <c r="B7057" s="80" t="str">
        <f t="shared" si="882"/>
        <v/>
      </c>
      <c r="V7057" s="59" t="str">
        <f t="shared" si="886"/>
        <v/>
      </c>
      <c r="W7057" s="59" t="str">
        <f t="shared" si="885"/>
        <v/>
      </c>
      <c r="X7057" s="59" t="str">
        <f t="shared" si="883"/>
        <v/>
      </c>
      <c r="AC7057" s="50">
        <f t="shared" si="887"/>
        <v>0</v>
      </c>
      <c r="AD7057" s="43">
        <f t="shared" si="888"/>
        <v>0</v>
      </c>
      <c r="AE7057" s="50">
        <f t="shared" si="884"/>
        <v>0</v>
      </c>
    </row>
    <row r="7058" spans="1:31">
      <c r="A7058" s="59" t="str">
        <f t="shared" si="881"/>
        <v/>
      </c>
      <c r="B7058" s="80" t="str">
        <f t="shared" si="882"/>
        <v/>
      </c>
      <c r="V7058" s="59" t="str">
        <f t="shared" si="886"/>
        <v/>
      </c>
      <c r="W7058" s="59" t="str">
        <f t="shared" si="885"/>
        <v/>
      </c>
      <c r="X7058" s="59" t="str">
        <f t="shared" si="883"/>
        <v/>
      </c>
      <c r="AC7058" s="50">
        <f t="shared" si="887"/>
        <v>0</v>
      </c>
      <c r="AD7058" s="43">
        <f t="shared" si="888"/>
        <v>0</v>
      </c>
      <c r="AE7058" s="50">
        <f t="shared" si="884"/>
        <v>0</v>
      </c>
    </row>
    <row r="7059" spans="1:31">
      <c r="A7059" s="59" t="str">
        <f t="shared" si="881"/>
        <v/>
      </c>
      <c r="B7059" s="80" t="str">
        <f t="shared" si="882"/>
        <v/>
      </c>
      <c r="V7059" s="59" t="str">
        <f t="shared" si="886"/>
        <v/>
      </c>
      <c r="W7059" s="59" t="str">
        <f t="shared" si="885"/>
        <v/>
      </c>
      <c r="X7059" s="59" t="str">
        <f t="shared" si="883"/>
        <v/>
      </c>
      <c r="AC7059" s="50">
        <f t="shared" si="887"/>
        <v>0</v>
      </c>
      <c r="AD7059" s="43">
        <f t="shared" si="888"/>
        <v>0</v>
      </c>
      <c r="AE7059" s="50">
        <f t="shared" si="884"/>
        <v>0</v>
      </c>
    </row>
    <row r="7060" spans="1:31">
      <c r="A7060" s="59" t="str">
        <f t="shared" si="881"/>
        <v/>
      </c>
      <c r="B7060" s="80" t="str">
        <f t="shared" si="882"/>
        <v/>
      </c>
      <c r="V7060" s="59" t="str">
        <f t="shared" si="886"/>
        <v/>
      </c>
      <c r="W7060" s="59" t="str">
        <f t="shared" si="885"/>
        <v/>
      </c>
      <c r="X7060" s="59" t="str">
        <f t="shared" si="883"/>
        <v/>
      </c>
      <c r="AC7060" s="50">
        <f t="shared" si="887"/>
        <v>0</v>
      </c>
      <c r="AD7060" s="43">
        <f t="shared" si="888"/>
        <v>0</v>
      </c>
      <c r="AE7060" s="50">
        <f t="shared" si="884"/>
        <v>0</v>
      </c>
    </row>
    <row r="7061" spans="1:31">
      <c r="A7061" s="59" t="str">
        <f t="shared" si="881"/>
        <v/>
      </c>
      <c r="B7061" s="80" t="str">
        <f t="shared" si="882"/>
        <v/>
      </c>
      <c r="V7061" s="59" t="str">
        <f t="shared" si="886"/>
        <v/>
      </c>
      <c r="W7061" s="59" t="str">
        <f t="shared" si="885"/>
        <v/>
      </c>
      <c r="X7061" s="59" t="str">
        <f t="shared" si="883"/>
        <v/>
      </c>
      <c r="AC7061" s="50">
        <f t="shared" si="887"/>
        <v>0</v>
      </c>
      <c r="AD7061" s="43">
        <f t="shared" si="888"/>
        <v>0</v>
      </c>
      <c r="AE7061" s="50">
        <f t="shared" si="884"/>
        <v>0</v>
      </c>
    </row>
    <row r="7062" spans="1:31">
      <c r="A7062" s="59" t="str">
        <f t="shared" si="881"/>
        <v/>
      </c>
      <c r="B7062" s="80" t="str">
        <f t="shared" si="882"/>
        <v/>
      </c>
      <c r="V7062" s="59" t="str">
        <f t="shared" si="886"/>
        <v/>
      </c>
      <c r="W7062" s="59" t="str">
        <f t="shared" si="885"/>
        <v/>
      </c>
      <c r="X7062" s="59" t="str">
        <f t="shared" si="883"/>
        <v/>
      </c>
      <c r="AC7062" s="50">
        <f t="shared" si="887"/>
        <v>0</v>
      </c>
      <c r="AD7062" s="43">
        <f t="shared" si="888"/>
        <v>0</v>
      </c>
      <c r="AE7062" s="50">
        <f t="shared" si="884"/>
        <v>0</v>
      </c>
    </row>
    <row r="7063" spans="1:31">
      <c r="A7063" s="59" t="str">
        <f t="shared" si="881"/>
        <v/>
      </c>
      <c r="B7063" s="80" t="str">
        <f t="shared" si="882"/>
        <v/>
      </c>
      <c r="V7063" s="59" t="str">
        <f t="shared" si="886"/>
        <v/>
      </c>
      <c r="W7063" s="59" t="str">
        <f t="shared" si="885"/>
        <v/>
      </c>
      <c r="X7063" s="59" t="str">
        <f t="shared" si="883"/>
        <v/>
      </c>
      <c r="AC7063" s="50">
        <f t="shared" si="887"/>
        <v>0</v>
      </c>
      <c r="AD7063" s="43">
        <f t="shared" si="888"/>
        <v>0</v>
      </c>
      <c r="AE7063" s="50">
        <f t="shared" si="884"/>
        <v>0</v>
      </c>
    </row>
    <row r="7064" spans="1:31">
      <c r="A7064" s="59" t="str">
        <f t="shared" si="881"/>
        <v/>
      </c>
      <c r="B7064" s="80" t="str">
        <f t="shared" si="882"/>
        <v/>
      </c>
      <c r="V7064" s="59" t="str">
        <f t="shared" si="886"/>
        <v/>
      </c>
      <c r="W7064" s="59" t="str">
        <f t="shared" si="885"/>
        <v/>
      </c>
      <c r="X7064" s="59" t="str">
        <f t="shared" si="883"/>
        <v/>
      </c>
      <c r="AC7064" s="50">
        <f t="shared" si="887"/>
        <v>0</v>
      </c>
      <c r="AD7064" s="43">
        <f t="shared" si="888"/>
        <v>0</v>
      </c>
      <c r="AE7064" s="50">
        <f t="shared" si="884"/>
        <v>0</v>
      </c>
    </row>
    <row r="7065" spans="1:31">
      <c r="A7065" s="59" t="str">
        <f t="shared" si="881"/>
        <v/>
      </c>
      <c r="B7065" s="80" t="str">
        <f t="shared" si="882"/>
        <v/>
      </c>
      <c r="V7065" s="59" t="str">
        <f t="shared" si="886"/>
        <v/>
      </c>
      <c r="W7065" s="59" t="str">
        <f t="shared" si="885"/>
        <v/>
      </c>
      <c r="X7065" s="59" t="str">
        <f t="shared" si="883"/>
        <v/>
      </c>
      <c r="AC7065" s="50">
        <f t="shared" si="887"/>
        <v>0</v>
      </c>
      <c r="AD7065" s="43">
        <f t="shared" si="888"/>
        <v>0</v>
      </c>
      <c r="AE7065" s="50">
        <f t="shared" si="884"/>
        <v>0</v>
      </c>
    </row>
    <row r="7066" spans="1:31">
      <c r="A7066" s="59" t="str">
        <f t="shared" si="881"/>
        <v/>
      </c>
      <c r="B7066" s="80" t="str">
        <f t="shared" si="882"/>
        <v/>
      </c>
      <c r="V7066" s="59" t="str">
        <f t="shared" si="886"/>
        <v/>
      </c>
      <c r="W7066" s="59" t="str">
        <f t="shared" si="885"/>
        <v/>
      </c>
      <c r="X7066" s="59" t="str">
        <f t="shared" si="883"/>
        <v/>
      </c>
      <c r="AC7066" s="50">
        <f t="shared" si="887"/>
        <v>0</v>
      </c>
      <c r="AD7066" s="43">
        <f t="shared" si="888"/>
        <v>0</v>
      </c>
      <c r="AE7066" s="50">
        <f t="shared" si="884"/>
        <v>0</v>
      </c>
    </row>
    <row r="7067" spans="1:31">
      <c r="A7067" s="59" t="str">
        <f t="shared" si="881"/>
        <v/>
      </c>
      <c r="B7067" s="80" t="str">
        <f t="shared" si="882"/>
        <v/>
      </c>
      <c r="V7067" s="59" t="str">
        <f t="shared" si="886"/>
        <v/>
      </c>
      <c r="W7067" s="59" t="str">
        <f t="shared" si="885"/>
        <v/>
      </c>
      <c r="X7067" s="59" t="str">
        <f t="shared" si="883"/>
        <v/>
      </c>
      <c r="AC7067" s="50">
        <f t="shared" si="887"/>
        <v>0</v>
      </c>
      <c r="AD7067" s="43">
        <f t="shared" si="888"/>
        <v>0</v>
      </c>
      <c r="AE7067" s="50">
        <f t="shared" si="884"/>
        <v>0</v>
      </c>
    </row>
    <row r="7068" spans="1:31">
      <c r="A7068" s="59" t="str">
        <f t="shared" si="881"/>
        <v/>
      </c>
      <c r="B7068" s="80" t="str">
        <f t="shared" si="882"/>
        <v/>
      </c>
      <c r="V7068" s="59" t="str">
        <f t="shared" si="886"/>
        <v/>
      </c>
      <c r="W7068" s="59" t="str">
        <f t="shared" si="885"/>
        <v/>
      </c>
      <c r="X7068" s="59" t="str">
        <f t="shared" si="883"/>
        <v/>
      </c>
      <c r="AC7068" s="50">
        <f t="shared" si="887"/>
        <v>0</v>
      </c>
      <c r="AD7068" s="43">
        <f t="shared" si="888"/>
        <v>0</v>
      </c>
      <c r="AE7068" s="50">
        <f t="shared" si="884"/>
        <v>0</v>
      </c>
    </row>
    <row r="7069" spans="1:31">
      <c r="A7069" s="59" t="str">
        <f t="shared" si="881"/>
        <v/>
      </c>
      <c r="B7069" s="80" t="str">
        <f t="shared" si="882"/>
        <v/>
      </c>
      <c r="V7069" s="59" t="str">
        <f t="shared" si="886"/>
        <v/>
      </c>
      <c r="W7069" s="59" t="str">
        <f t="shared" si="885"/>
        <v/>
      </c>
      <c r="X7069" s="59" t="str">
        <f t="shared" si="883"/>
        <v/>
      </c>
      <c r="AC7069" s="50">
        <f t="shared" si="887"/>
        <v>0</v>
      </c>
      <c r="AD7069" s="43">
        <f t="shared" si="888"/>
        <v>0</v>
      </c>
      <c r="AE7069" s="50">
        <f t="shared" si="884"/>
        <v>0</v>
      </c>
    </row>
    <row r="7070" spans="1:31">
      <c r="A7070" s="59" t="str">
        <f t="shared" si="881"/>
        <v/>
      </c>
      <c r="B7070" s="80" t="str">
        <f t="shared" si="882"/>
        <v/>
      </c>
      <c r="V7070" s="59" t="str">
        <f t="shared" si="886"/>
        <v/>
      </c>
      <c r="W7070" s="59" t="str">
        <f t="shared" si="885"/>
        <v/>
      </c>
      <c r="X7070" s="59" t="str">
        <f t="shared" si="883"/>
        <v/>
      </c>
      <c r="AC7070" s="50">
        <f t="shared" si="887"/>
        <v>0</v>
      </c>
      <c r="AD7070" s="43">
        <f t="shared" si="888"/>
        <v>0</v>
      </c>
      <c r="AE7070" s="50">
        <f t="shared" si="884"/>
        <v>0</v>
      </c>
    </row>
    <row r="7071" spans="1:31">
      <c r="A7071" s="59" t="str">
        <f t="shared" si="881"/>
        <v/>
      </c>
      <c r="B7071" s="80" t="str">
        <f t="shared" si="882"/>
        <v/>
      </c>
      <c r="V7071" s="59" t="str">
        <f t="shared" si="886"/>
        <v/>
      </c>
      <c r="W7071" s="59" t="str">
        <f t="shared" si="885"/>
        <v/>
      </c>
      <c r="X7071" s="59" t="str">
        <f t="shared" si="883"/>
        <v/>
      </c>
      <c r="AC7071" s="50">
        <f t="shared" si="887"/>
        <v>0</v>
      </c>
      <c r="AD7071" s="43">
        <f t="shared" si="888"/>
        <v>0</v>
      </c>
      <c r="AE7071" s="50">
        <f t="shared" si="884"/>
        <v>0</v>
      </c>
    </row>
    <row r="7072" spans="1:31">
      <c r="A7072" s="59" t="str">
        <f t="shared" si="881"/>
        <v/>
      </c>
      <c r="B7072" s="80" t="str">
        <f t="shared" si="882"/>
        <v/>
      </c>
      <c r="V7072" s="59" t="str">
        <f t="shared" si="886"/>
        <v/>
      </c>
      <c r="W7072" s="59" t="str">
        <f t="shared" si="885"/>
        <v/>
      </c>
      <c r="X7072" s="59" t="str">
        <f t="shared" si="883"/>
        <v/>
      </c>
      <c r="AC7072" s="50">
        <f t="shared" si="887"/>
        <v>0</v>
      </c>
      <c r="AD7072" s="43">
        <f t="shared" si="888"/>
        <v>0</v>
      </c>
      <c r="AE7072" s="50">
        <f t="shared" si="884"/>
        <v>0</v>
      </c>
    </row>
    <row r="7073" spans="1:31">
      <c r="A7073" s="59" t="str">
        <f t="shared" si="881"/>
        <v/>
      </c>
      <c r="B7073" s="80" t="str">
        <f t="shared" si="882"/>
        <v/>
      </c>
      <c r="V7073" s="59" t="str">
        <f t="shared" si="886"/>
        <v/>
      </c>
      <c r="W7073" s="59" t="str">
        <f t="shared" si="885"/>
        <v/>
      </c>
      <c r="X7073" s="59" t="str">
        <f t="shared" si="883"/>
        <v/>
      </c>
      <c r="AC7073" s="50">
        <f t="shared" si="887"/>
        <v>0</v>
      </c>
      <c r="AD7073" s="43">
        <f t="shared" si="888"/>
        <v>0</v>
      </c>
      <c r="AE7073" s="50">
        <f t="shared" si="884"/>
        <v>0</v>
      </c>
    </row>
    <row r="7074" spans="1:31">
      <c r="A7074" s="59" t="str">
        <f t="shared" si="881"/>
        <v/>
      </c>
      <c r="B7074" s="80" t="str">
        <f t="shared" si="882"/>
        <v/>
      </c>
      <c r="V7074" s="59" t="str">
        <f t="shared" si="886"/>
        <v/>
      </c>
      <c r="W7074" s="59" t="str">
        <f t="shared" si="885"/>
        <v/>
      </c>
      <c r="X7074" s="59" t="str">
        <f t="shared" si="883"/>
        <v/>
      </c>
      <c r="AC7074" s="50">
        <f t="shared" si="887"/>
        <v>0</v>
      </c>
      <c r="AD7074" s="43">
        <f t="shared" si="888"/>
        <v>0</v>
      </c>
      <c r="AE7074" s="50">
        <f t="shared" si="884"/>
        <v>0</v>
      </c>
    </row>
    <row r="7075" spans="1:31">
      <c r="A7075" s="59" t="str">
        <f t="shared" si="881"/>
        <v/>
      </c>
      <c r="B7075" s="80" t="str">
        <f t="shared" si="882"/>
        <v/>
      </c>
      <c r="V7075" s="59" t="str">
        <f t="shared" si="886"/>
        <v/>
      </c>
      <c r="W7075" s="59" t="str">
        <f t="shared" si="885"/>
        <v/>
      </c>
      <c r="X7075" s="59" t="str">
        <f t="shared" si="883"/>
        <v/>
      </c>
      <c r="AC7075" s="50">
        <f t="shared" si="887"/>
        <v>0</v>
      </c>
      <c r="AD7075" s="43">
        <f t="shared" si="888"/>
        <v>0</v>
      </c>
      <c r="AE7075" s="50">
        <f t="shared" si="884"/>
        <v>0</v>
      </c>
    </row>
    <row r="7076" spans="1:31">
      <c r="A7076" s="59" t="str">
        <f t="shared" si="881"/>
        <v/>
      </c>
      <c r="B7076" s="80" t="str">
        <f t="shared" si="882"/>
        <v/>
      </c>
      <c r="V7076" s="59" t="str">
        <f t="shared" si="886"/>
        <v/>
      </c>
      <c r="W7076" s="59" t="str">
        <f t="shared" si="885"/>
        <v/>
      </c>
      <c r="X7076" s="59" t="str">
        <f t="shared" si="883"/>
        <v/>
      </c>
      <c r="AC7076" s="50">
        <f t="shared" si="887"/>
        <v>0</v>
      </c>
      <c r="AD7076" s="43">
        <f t="shared" si="888"/>
        <v>0</v>
      </c>
      <c r="AE7076" s="50">
        <f t="shared" si="884"/>
        <v>0</v>
      </c>
    </row>
    <row r="7077" spans="1:31">
      <c r="A7077" s="59" t="str">
        <f t="shared" si="881"/>
        <v/>
      </c>
      <c r="B7077" s="80" t="str">
        <f t="shared" si="882"/>
        <v/>
      </c>
      <c r="V7077" s="59" t="str">
        <f t="shared" si="886"/>
        <v/>
      </c>
      <c r="W7077" s="59" t="str">
        <f t="shared" si="885"/>
        <v/>
      </c>
      <c r="X7077" s="59" t="str">
        <f t="shared" si="883"/>
        <v/>
      </c>
      <c r="AC7077" s="50">
        <f t="shared" si="887"/>
        <v>0</v>
      </c>
      <c r="AD7077" s="43">
        <f t="shared" si="888"/>
        <v>0</v>
      </c>
      <c r="AE7077" s="50">
        <f t="shared" si="884"/>
        <v>0</v>
      </c>
    </row>
    <row r="7078" spans="1:31">
      <c r="A7078" s="59" t="str">
        <f t="shared" si="881"/>
        <v/>
      </c>
      <c r="B7078" s="80" t="str">
        <f t="shared" si="882"/>
        <v/>
      </c>
      <c r="V7078" s="59" t="str">
        <f t="shared" si="886"/>
        <v/>
      </c>
      <c r="W7078" s="59" t="str">
        <f t="shared" si="885"/>
        <v/>
      </c>
      <c r="X7078" s="59" t="str">
        <f t="shared" si="883"/>
        <v/>
      </c>
      <c r="AC7078" s="50">
        <f t="shared" si="887"/>
        <v>0</v>
      </c>
      <c r="AD7078" s="43">
        <f t="shared" si="888"/>
        <v>0</v>
      </c>
      <c r="AE7078" s="50">
        <f t="shared" si="884"/>
        <v>0</v>
      </c>
    </row>
    <row r="7079" spans="1:31">
      <c r="A7079" s="59" t="str">
        <f t="shared" si="881"/>
        <v/>
      </c>
      <c r="B7079" s="80" t="str">
        <f t="shared" si="882"/>
        <v/>
      </c>
      <c r="V7079" s="59" t="str">
        <f t="shared" si="886"/>
        <v/>
      </c>
      <c r="W7079" s="59" t="str">
        <f t="shared" si="885"/>
        <v/>
      </c>
      <c r="X7079" s="59" t="str">
        <f t="shared" si="883"/>
        <v/>
      </c>
      <c r="AC7079" s="50">
        <f t="shared" si="887"/>
        <v>0</v>
      </c>
      <c r="AD7079" s="43">
        <f t="shared" si="888"/>
        <v>0</v>
      </c>
      <c r="AE7079" s="50">
        <f t="shared" si="884"/>
        <v>0</v>
      </c>
    </row>
    <row r="7080" spans="1:31">
      <c r="A7080" s="59" t="str">
        <f t="shared" si="881"/>
        <v/>
      </c>
      <c r="B7080" s="80" t="str">
        <f t="shared" si="882"/>
        <v/>
      </c>
      <c r="V7080" s="59" t="str">
        <f t="shared" si="886"/>
        <v/>
      </c>
      <c r="W7080" s="59" t="str">
        <f t="shared" si="885"/>
        <v/>
      </c>
      <c r="X7080" s="59" t="str">
        <f t="shared" si="883"/>
        <v/>
      </c>
      <c r="AC7080" s="50">
        <f t="shared" si="887"/>
        <v>0</v>
      </c>
      <c r="AD7080" s="43">
        <f t="shared" si="888"/>
        <v>0</v>
      </c>
      <c r="AE7080" s="50">
        <f t="shared" si="884"/>
        <v>0</v>
      </c>
    </row>
    <row r="7081" spans="1:31">
      <c r="A7081" s="59" t="str">
        <f t="shared" si="881"/>
        <v/>
      </c>
      <c r="B7081" s="80" t="str">
        <f t="shared" si="882"/>
        <v/>
      </c>
      <c r="V7081" s="59" t="str">
        <f t="shared" si="886"/>
        <v/>
      </c>
      <c r="W7081" s="59" t="str">
        <f t="shared" si="885"/>
        <v/>
      </c>
      <c r="X7081" s="59" t="str">
        <f t="shared" si="883"/>
        <v/>
      </c>
      <c r="AC7081" s="50">
        <f t="shared" si="887"/>
        <v>0</v>
      </c>
      <c r="AD7081" s="43">
        <f t="shared" si="888"/>
        <v>0</v>
      </c>
      <c r="AE7081" s="50">
        <f t="shared" si="884"/>
        <v>0</v>
      </c>
    </row>
    <row r="7082" spans="1:31">
      <c r="A7082" s="59" t="str">
        <f t="shared" si="881"/>
        <v/>
      </c>
      <c r="B7082" s="80" t="str">
        <f t="shared" si="882"/>
        <v/>
      </c>
      <c r="V7082" s="59" t="str">
        <f t="shared" si="886"/>
        <v/>
      </c>
      <c r="W7082" s="59" t="str">
        <f t="shared" si="885"/>
        <v/>
      </c>
      <c r="X7082" s="59" t="str">
        <f t="shared" si="883"/>
        <v/>
      </c>
      <c r="AC7082" s="50">
        <f t="shared" si="887"/>
        <v>0</v>
      </c>
      <c r="AD7082" s="43">
        <f t="shared" si="888"/>
        <v>0</v>
      </c>
      <c r="AE7082" s="50">
        <f t="shared" si="884"/>
        <v>0</v>
      </c>
    </row>
    <row r="7083" spans="1:31">
      <c r="A7083" s="59" t="str">
        <f t="shared" si="881"/>
        <v/>
      </c>
      <c r="B7083" s="80" t="str">
        <f t="shared" si="882"/>
        <v/>
      </c>
      <c r="V7083" s="59" t="str">
        <f t="shared" si="886"/>
        <v/>
      </c>
      <c r="W7083" s="59" t="str">
        <f t="shared" si="885"/>
        <v/>
      </c>
      <c r="X7083" s="59" t="str">
        <f t="shared" si="883"/>
        <v/>
      </c>
      <c r="AC7083" s="50">
        <f t="shared" si="887"/>
        <v>0</v>
      </c>
      <c r="AD7083" s="43">
        <f t="shared" si="888"/>
        <v>0</v>
      </c>
      <c r="AE7083" s="50">
        <f t="shared" si="884"/>
        <v>0</v>
      </c>
    </row>
    <row r="7084" spans="1:31">
      <c r="A7084" s="59" t="str">
        <f t="shared" si="881"/>
        <v/>
      </c>
      <c r="B7084" s="80" t="str">
        <f t="shared" si="882"/>
        <v/>
      </c>
      <c r="V7084" s="59" t="str">
        <f t="shared" si="886"/>
        <v/>
      </c>
      <c r="W7084" s="59" t="str">
        <f t="shared" si="885"/>
        <v/>
      </c>
      <c r="X7084" s="59" t="str">
        <f t="shared" si="883"/>
        <v/>
      </c>
      <c r="AC7084" s="50">
        <f t="shared" si="887"/>
        <v>0</v>
      </c>
      <c r="AD7084" s="43">
        <f t="shared" si="888"/>
        <v>0</v>
      </c>
      <c r="AE7084" s="50">
        <f t="shared" si="884"/>
        <v>0</v>
      </c>
    </row>
    <row r="7085" spans="1:31">
      <c r="A7085" s="59" t="str">
        <f t="shared" si="881"/>
        <v/>
      </c>
      <c r="B7085" s="80" t="str">
        <f t="shared" si="882"/>
        <v/>
      </c>
      <c r="V7085" s="59" t="str">
        <f t="shared" si="886"/>
        <v/>
      </c>
      <c r="W7085" s="59" t="str">
        <f t="shared" si="885"/>
        <v/>
      </c>
      <c r="X7085" s="59" t="str">
        <f t="shared" si="883"/>
        <v/>
      </c>
      <c r="AC7085" s="50">
        <f t="shared" si="887"/>
        <v>0</v>
      </c>
      <c r="AD7085" s="43">
        <f t="shared" si="888"/>
        <v>0</v>
      </c>
      <c r="AE7085" s="50">
        <f t="shared" si="884"/>
        <v>0</v>
      </c>
    </row>
    <row r="7086" spans="1:31">
      <c r="A7086" s="59" t="str">
        <f t="shared" si="881"/>
        <v/>
      </c>
      <c r="B7086" s="80" t="str">
        <f t="shared" si="882"/>
        <v/>
      </c>
      <c r="V7086" s="59" t="str">
        <f t="shared" si="886"/>
        <v/>
      </c>
      <c r="W7086" s="59" t="str">
        <f t="shared" si="885"/>
        <v/>
      </c>
      <c r="X7086" s="59" t="str">
        <f t="shared" si="883"/>
        <v/>
      </c>
      <c r="AC7086" s="50">
        <f t="shared" si="887"/>
        <v>0</v>
      </c>
      <c r="AD7086" s="43">
        <f t="shared" si="888"/>
        <v>0</v>
      </c>
      <c r="AE7086" s="50">
        <f t="shared" si="884"/>
        <v>0</v>
      </c>
    </row>
    <row r="7087" spans="1:31">
      <c r="A7087" s="59" t="str">
        <f t="shared" si="881"/>
        <v/>
      </c>
      <c r="B7087" s="80" t="str">
        <f t="shared" si="882"/>
        <v/>
      </c>
      <c r="V7087" s="59" t="str">
        <f t="shared" si="886"/>
        <v/>
      </c>
      <c r="W7087" s="59" t="str">
        <f t="shared" si="885"/>
        <v/>
      </c>
      <c r="X7087" s="59" t="str">
        <f t="shared" si="883"/>
        <v/>
      </c>
      <c r="AC7087" s="50">
        <f t="shared" si="887"/>
        <v>0</v>
      </c>
      <c r="AD7087" s="43">
        <f t="shared" si="888"/>
        <v>0</v>
      </c>
      <c r="AE7087" s="50">
        <f t="shared" si="884"/>
        <v>0</v>
      </c>
    </row>
    <row r="7088" spans="1:31">
      <c r="A7088" s="59" t="str">
        <f t="shared" si="881"/>
        <v/>
      </c>
      <c r="B7088" s="80" t="str">
        <f t="shared" si="882"/>
        <v/>
      </c>
      <c r="V7088" s="59" t="str">
        <f t="shared" si="886"/>
        <v/>
      </c>
      <c r="W7088" s="59" t="str">
        <f t="shared" si="885"/>
        <v/>
      </c>
      <c r="X7088" s="59" t="str">
        <f t="shared" si="883"/>
        <v/>
      </c>
      <c r="AC7088" s="50">
        <f t="shared" si="887"/>
        <v>0</v>
      </c>
      <c r="AD7088" s="43">
        <f t="shared" si="888"/>
        <v>0</v>
      </c>
      <c r="AE7088" s="50">
        <f t="shared" si="884"/>
        <v>0</v>
      </c>
    </row>
    <row r="7089" spans="1:31">
      <c r="A7089" s="59" t="str">
        <f t="shared" ref="A7089:A7152" si="889">IF(G7089&amp;Q7089&lt;&gt;"",W7089&amp;Q7089,"")</f>
        <v/>
      </c>
      <c r="B7089" s="80" t="str">
        <f t="shared" ref="B7089:B7152" si="890">IF(C7089&lt;&gt;"",LEFT(C7089,9),"")</f>
        <v/>
      </c>
      <c r="V7089" s="59" t="str">
        <f t="shared" si="886"/>
        <v/>
      </c>
      <c r="W7089" s="59" t="str">
        <f t="shared" si="885"/>
        <v/>
      </c>
      <c r="X7089" s="59" t="str">
        <f t="shared" ref="X7089:X7152" si="891">IF(A7089&lt;&gt;"",IFERROR(IF(FIND(" ",G7089)&gt;=1,MID(G7089,FIND(" ",G7089)+1,LEN(G7089)),""),""),"")</f>
        <v/>
      </c>
      <c r="AC7089" s="50">
        <f t="shared" si="887"/>
        <v>0</v>
      </c>
      <c r="AD7089" s="43">
        <f t="shared" si="888"/>
        <v>0</v>
      </c>
      <c r="AE7089" s="50">
        <f t="shared" ref="AE7089:AE7152" si="892">VALUE(RIGHT("00"&amp;AC7089,2)&amp;RIGHT("000"&amp;AD7089,3))</f>
        <v>0</v>
      </c>
    </row>
    <row r="7090" spans="1:31">
      <c r="A7090" s="59" t="str">
        <f t="shared" si="889"/>
        <v/>
      </c>
      <c r="B7090" s="80" t="str">
        <f t="shared" si="890"/>
        <v/>
      </c>
      <c r="V7090" s="59" t="str">
        <f t="shared" si="886"/>
        <v/>
      </c>
      <c r="W7090" s="59" t="str">
        <f t="shared" si="885"/>
        <v/>
      </c>
      <c r="X7090" s="59" t="str">
        <f t="shared" si="891"/>
        <v/>
      </c>
      <c r="AC7090" s="50">
        <f t="shared" si="887"/>
        <v>0</v>
      </c>
      <c r="AD7090" s="43">
        <f t="shared" si="888"/>
        <v>0</v>
      </c>
      <c r="AE7090" s="50">
        <f t="shared" si="892"/>
        <v>0</v>
      </c>
    </row>
    <row r="7091" spans="1:31">
      <c r="A7091" s="59" t="str">
        <f t="shared" si="889"/>
        <v/>
      </c>
      <c r="B7091" s="80" t="str">
        <f t="shared" si="890"/>
        <v/>
      </c>
      <c r="V7091" s="59" t="str">
        <f t="shared" si="886"/>
        <v/>
      </c>
      <c r="W7091" s="59" t="str">
        <f t="shared" si="885"/>
        <v/>
      </c>
      <c r="X7091" s="59" t="str">
        <f t="shared" si="891"/>
        <v/>
      </c>
      <c r="AC7091" s="50">
        <f t="shared" si="887"/>
        <v>0</v>
      </c>
      <c r="AD7091" s="43">
        <f t="shared" si="888"/>
        <v>0</v>
      </c>
      <c r="AE7091" s="50">
        <f t="shared" si="892"/>
        <v>0</v>
      </c>
    </row>
    <row r="7092" spans="1:31">
      <c r="A7092" s="59" t="str">
        <f t="shared" si="889"/>
        <v/>
      </c>
      <c r="B7092" s="80" t="str">
        <f t="shared" si="890"/>
        <v/>
      </c>
      <c r="V7092" s="59" t="str">
        <f t="shared" si="886"/>
        <v/>
      </c>
      <c r="W7092" s="59" t="str">
        <f t="shared" si="885"/>
        <v/>
      </c>
      <c r="X7092" s="59" t="str">
        <f t="shared" si="891"/>
        <v/>
      </c>
      <c r="AC7092" s="50">
        <f t="shared" si="887"/>
        <v>0</v>
      </c>
      <c r="AD7092" s="43">
        <f t="shared" si="888"/>
        <v>0</v>
      </c>
      <c r="AE7092" s="50">
        <f t="shared" si="892"/>
        <v>0</v>
      </c>
    </row>
    <row r="7093" spans="1:31">
      <c r="A7093" s="59" t="str">
        <f t="shared" si="889"/>
        <v/>
      </c>
      <c r="B7093" s="80" t="str">
        <f t="shared" si="890"/>
        <v/>
      </c>
      <c r="V7093" s="59" t="str">
        <f t="shared" si="886"/>
        <v/>
      </c>
      <c r="W7093" s="59" t="str">
        <f t="shared" si="885"/>
        <v/>
      </c>
      <c r="X7093" s="59" t="str">
        <f t="shared" si="891"/>
        <v/>
      </c>
      <c r="AC7093" s="50">
        <f t="shared" si="887"/>
        <v>0</v>
      </c>
      <c r="AD7093" s="43">
        <f t="shared" si="888"/>
        <v>0</v>
      </c>
      <c r="AE7093" s="50">
        <f t="shared" si="892"/>
        <v>0</v>
      </c>
    </row>
    <row r="7094" spans="1:31">
      <c r="A7094" s="59" t="str">
        <f t="shared" si="889"/>
        <v/>
      </c>
      <c r="B7094" s="80" t="str">
        <f t="shared" si="890"/>
        <v/>
      </c>
      <c r="V7094" s="59" t="str">
        <f t="shared" si="886"/>
        <v/>
      </c>
      <c r="W7094" s="59" t="str">
        <f t="shared" si="885"/>
        <v/>
      </c>
      <c r="X7094" s="59" t="str">
        <f t="shared" si="891"/>
        <v/>
      </c>
      <c r="AC7094" s="50">
        <f t="shared" si="887"/>
        <v>0</v>
      </c>
      <c r="AD7094" s="43">
        <f t="shared" si="888"/>
        <v>0</v>
      </c>
      <c r="AE7094" s="50">
        <f t="shared" si="892"/>
        <v>0</v>
      </c>
    </row>
    <row r="7095" spans="1:31">
      <c r="A7095" s="59" t="str">
        <f t="shared" si="889"/>
        <v/>
      </c>
      <c r="B7095" s="80" t="str">
        <f t="shared" si="890"/>
        <v/>
      </c>
      <c r="V7095" s="59" t="str">
        <f t="shared" si="886"/>
        <v/>
      </c>
      <c r="W7095" s="59" t="str">
        <f t="shared" si="885"/>
        <v/>
      </c>
      <c r="X7095" s="59" t="str">
        <f t="shared" si="891"/>
        <v/>
      </c>
      <c r="AC7095" s="50">
        <f t="shared" si="887"/>
        <v>0</v>
      </c>
      <c r="AD7095" s="43">
        <f t="shared" si="888"/>
        <v>0</v>
      </c>
      <c r="AE7095" s="50">
        <f t="shared" si="892"/>
        <v>0</v>
      </c>
    </row>
    <row r="7096" spans="1:31">
      <c r="A7096" s="59" t="str">
        <f t="shared" si="889"/>
        <v/>
      </c>
      <c r="B7096" s="80" t="str">
        <f t="shared" si="890"/>
        <v/>
      </c>
      <c r="V7096" s="59" t="str">
        <f t="shared" si="886"/>
        <v/>
      </c>
      <c r="W7096" s="59" t="str">
        <f t="shared" si="885"/>
        <v/>
      </c>
      <c r="X7096" s="59" t="str">
        <f t="shared" si="891"/>
        <v/>
      </c>
      <c r="AC7096" s="50">
        <f t="shared" si="887"/>
        <v>0</v>
      </c>
      <c r="AD7096" s="43">
        <f t="shared" si="888"/>
        <v>0</v>
      </c>
      <c r="AE7096" s="50">
        <f t="shared" si="892"/>
        <v>0</v>
      </c>
    </row>
    <row r="7097" spans="1:31">
      <c r="A7097" s="59" t="str">
        <f t="shared" si="889"/>
        <v/>
      </c>
      <c r="B7097" s="80" t="str">
        <f t="shared" si="890"/>
        <v/>
      </c>
      <c r="V7097" s="59" t="str">
        <f t="shared" si="886"/>
        <v/>
      </c>
      <c r="W7097" s="59" t="str">
        <f t="shared" si="885"/>
        <v/>
      </c>
      <c r="X7097" s="59" t="str">
        <f t="shared" si="891"/>
        <v/>
      </c>
      <c r="AC7097" s="50">
        <f t="shared" si="887"/>
        <v>0</v>
      </c>
      <c r="AD7097" s="43">
        <f t="shared" si="888"/>
        <v>0</v>
      </c>
      <c r="AE7097" s="50">
        <f t="shared" si="892"/>
        <v>0</v>
      </c>
    </row>
    <row r="7098" spans="1:31">
      <c r="A7098" s="59" t="str">
        <f t="shared" si="889"/>
        <v/>
      </c>
      <c r="B7098" s="80" t="str">
        <f t="shared" si="890"/>
        <v/>
      </c>
      <c r="V7098" s="59" t="str">
        <f t="shared" si="886"/>
        <v/>
      </c>
      <c r="W7098" s="59" t="str">
        <f t="shared" si="885"/>
        <v/>
      </c>
      <c r="X7098" s="59" t="str">
        <f t="shared" si="891"/>
        <v/>
      </c>
      <c r="AC7098" s="50">
        <f t="shared" si="887"/>
        <v>0</v>
      </c>
      <c r="AD7098" s="43">
        <f t="shared" si="888"/>
        <v>0</v>
      </c>
      <c r="AE7098" s="50">
        <f t="shared" si="892"/>
        <v>0</v>
      </c>
    </row>
    <row r="7099" spans="1:31">
      <c r="A7099" s="59" t="str">
        <f t="shared" si="889"/>
        <v/>
      </c>
      <c r="B7099" s="80" t="str">
        <f t="shared" si="890"/>
        <v/>
      </c>
      <c r="V7099" s="59" t="str">
        <f t="shared" si="886"/>
        <v/>
      </c>
      <c r="W7099" s="59" t="str">
        <f t="shared" si="885"/>
        <v/>
      </c>
      <c r="X7099" s="59" t="str">
        <f t="shared" si="891"/>
        <v/>
      </c>
      <c r="AC7099" s="50">
        <f t="shared" si="887"/>
        <v>0</v>
      </c>
      <c r="AD7099" s="43">
        <f t="shared" si="888"/>
        <v>0</v>
      </c>
      <c r="AE7099" s="50">
        <f t="shared" si="892"/>
        <v>0</v>
      </c>
    </row>
    <row r="7100" spans="1:31">
      <c r="A7100" s="59" t="str">
        <f t="shared" si="889"/>
        <v/>
      </c>
      <c r="B7100" s="80" t="str">
        <f t="shared" si="890"/>
        <v/>
      </c>
      <c r="V7100" s="59" t="str">
        <f t="shared" si="886"/>
        <v/>
      </c>
      <c r="W7100" s="59" t="str">
        <f t="shared" si="885"/>
        <v/>
      </c>
      <c r="X7100" s="59" t="str">
        <f t="shared" si="891"/>
        <v/>
      </c>
      <c r="AC7100" s="50">
        <f t="shared" si="887"/>
        <v>0</v>
      </c>
      <c r="AD7100" s="43">
        <f t="shared" si="888"/>
        <v>0</v>
      </c>
      <c r="AE7100" s="50">
        <f t="shared" si="892"/>
        <v>0</v>
      </c>
    </row>
    <row r="7101" spans="1:31">
      <c r="A7101" s="59" t="str">
        <f t="shared" si="889"/>
        <v/>
      </c>
      <c r="B7101" s="80" t="str">
        <f t="shared" si="890"/>
        <v/>
      </c>
      <c r="V7101" s="59" t="str">
        <f t="shared" si="886"/>
        <v/>
      </c>
      <c r="W7101" s="59" t="str">
        <f t="shared" si="885"/>
        <v/>
      </c>
      <c r="X7101" s="59" t="str">
        <f t="shared" si="891"/>
        <v/>
      </c>
      <c r="AC7101" s="50">
        <f t="shared" si="887"/>
        <v>0</v>
      </c>
      <c r="AD7101" s="43">
        <f t="shared" si="888"/>
        <v>0</v>
      </c>
      <c r="AE7101" s="50">
        <f t="shared" si="892"/>
        <v>0</v>
      </c>
    </row>
    <row r="7102" spans="1:31">
      <c r="A7102" s="59" t="str">
        <f t="shared" si="889"/>
        <v/>
      </c>
      <c r="B7102" s="80" t="str">
        <f t="shared" si="890"/>
        <v/>
      </c>
      <c r="V7102" s="59" t="str">
        <f t="shared" si="886"/>
        <v/>
      </c>
      <c r="W7102" s="59" t="str">
        <f t="shared" si="885"/>
        <v/>
      </c>
      <c r="X7102" s="59" t="str">
        <f t="shared" si="891"/>
        <v/>
      </c>
      <c r="AC7102" s="50">
        <f t="shared" si="887"/>
        <v>0</v>
      </c>
      <c r="AD7102" s="43">
        <f t="shared" si="888"/>
        <v>0</v>
      </c>
      <c r="AE7102" s="50">
        <f t="shared" si="892"/>
        <v>0</v>
      </c>
    </row>
    <row r="7103" spans="1:31">
      <c r="A7103" s="59" t="str">
        <f t="shared" si="889"/>
        <v/>
      </c>
      <c r="B7103" s="80" t="str">
        <f t="shared" si="890"/>
        <v/>
      </c>
      <c r="V7103" s="59" t="str">
        <f t="shared" si="886"/>
        <v/>
      </c>
      <c r="W7103" s="59" t="str">
        <f t="shared" si="885"/>
        <v/>
      </c>
      <c r="X7103" s="59" t="str">
        <f t="shared" si="891"/>
        <v/>
      </c>
      <c r="AC7103" s="50">
        <f t="shared" si="887"/>
        <v>0</v>
      </c>
      <c r="AD7103" s="43">
        <f t="shared" si="888"/>
        <v>0</v>
      </c>
      <c r="AE7103" s="50">
        <f t="shared" si="892"/>
        <v>0</v>
      </c>
    </row>
    <row r="7104" spans="1:31">
      <c r="A7104" s="59" t="str">
        <f t="shared" si="889"/>
        <v/>
      </c>
      <c r="B7104" s="80" t="str">
        <f t="shared" si="890"/>
        <v/>
      </c>
      <c r="V7104" s="59" t="str">
        <f t="shared" si="886"/>
        <v/>
      </c>
      <c r="W7104" s="59" t="str">
        <f t="shared" si="885"/>
        <v/>
      </c>
      <c r="X7104" s="59" t="str">
        <f t="shared" si="891"/>
        <v/>
      </c>
      <c r="AC7104" s="50">
        <f t="shared" si="887"/>
        <v>0</v>
      </c>
      <c r="AD7104" s="43">
        <f t="shared" si="888"/>
        <v>0</v>
      </c>
      <c r="AE7104" s="50">
        <f t="shared" si="892"/>
        <v>0</v>
      </c>
    </row>
    <row r="7105" spans="1:31">
      <c r="A7105" s="59" t="str">
        <f t="shared" si="889"/>
        <v/>
      </c>
      <c r="B7105" s="80" t="str">
        <f t="shared" si="890"/>
        <v/>
      </c>
      <c r="V7105" s="59" t="str">
        <f t="shared" si="886"/>
        <v/>
      </c>
      <c r="W7105" s="59" t="str">
        <f t="shared" si="885"/>
        <v/>
      </c>
      <c r="X7105" s="59" t="str">
        <f t="shared" si="891"/>
        <v/>
      </c>
      <c r="AC7105" s="50">
        <f t="shared" si="887"/>
        <v>0</v>
      </c>
      <c r="AD7105" s="43">
        <f t="shared" si="888"/>
        <v>0</v>
      </c>
      <c r="AE7105" s="50">
        <f t="shared" si="892"/>
        <v>0</v>
      </c>
    </row>
    <row r="7106" spans="1:31">
      <c r="A7106" s="59" t="str">
        <f t="shared" si="889"/>
        <v/>
      </c>
      <c r="B7106" s="80" t="str">
        <f t="shared" si="890"/>
        <v/>
      </c>
      <c r="V7106" s="59" t="str">
        <f t="shared" si="886"/>
        <v/>
      </c>
      <c r="W7106" s="59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59" t="str">
        <f t="shared" si="891"/>
        <v/>
      </c>
      <c r="AC7106" s="50">
        <f t="shared" si="887"/>
        <v>0</v>
      </c>
      <c r="AD7106" s="43">
        <f t="shared" si="888"/>
        <v>0</v>
      </c>
      <c r="AE7106" s="50">
        <f t="shared" si="892"/>
        <v>0</v>
      </c>
    </row>
    <row r="7107" spans="1:31">
      <c r="A7107" s="59" t="str">
        <f t="shared" si="889"/>
        <v/>
      </c>
      <c r="B7107" s="80" t="str">
        <f t="shared" si="890"/>
        <v/>
      </c>
      <c r="V7107" s="59" t="str">
        <f t="shared" ref="V7107:V7170" si="894">W7107&amp;H7107</f>
        <v/>
      </c>
      <c r="W7107" s="59" t="str">
        <f t="shared" si="893"/>
        <v/>
      </c>
      <c r="X7107" s="59" t="str">
        <f t="shared" si="891"/>
        <v/>
      </c>
      <c r="AC7107" s="50">
        <f t="shared" ref="AC7107:AC7170" si="895">IFERROR(VALUE(MID($C7107,1,2)),0)</f>
        <v>0</v>
      </c>
      <c r="AD7107" s="43">
        <f t="shared" ref="AD7107:AD7170" si="896">IFERROR(VALUE(MID($C7107,4,3)),0)</f>
        <v>0</v>
      </c>
      <c r="AE7107" s="50">
        <f t="shared" si="892"/>
        <v>0</v>
      </c>
    </row>
    <row r="7108" spans="1:31">
      <c r="A7108" s="59" t="str">
        <f t="shared" si="889"/>
        <v/>
      </c>
      <c r="B7108" s="80" t="str">
        <f t="shared" si="890"/>
        <v/>
      </c>
      <c r="V7108" s="59" t="str">
        <f t="shared" si="894"/>
        <v/>
      </c>
      <c r="W7108" s="59" t="str">
        <f t="shared" si="893"/>
        <v/>
      </c>
      <c r="X7108" s="59" t="str">
        <f t="shared" si="891"/>
        <v/>
      </c>
      <c r="AC7108" s="50">
        <f t="shared" si="895"/>
        <v>0</v>
      </c>
      <c r="AD7108" s="43">
        <f t="shared" si="896"/>
        <v>0</v>
      </c>
      <c r="AE7108" s="50">
        <f t="shared" si="892"/>
        <v>0</v>
      </c>
    </row>
    <row r="7109" spans="1:31">
      <c r="A7109" s="59" t="str">
        <f t="shared" si="889"/>
        <v/>
      </c>
      <c r="B7109" s="80" t="str">
        <f t="shared" si="890"/>
        <v/>
      </c>
      <c r="V7109" s="59" t="str">
        <f t="shared" si="894"/>
        <v/>
      </c>
      <c r="W7109" s="59" t="str">
        <f t="shared" si="893"/>
        <v/>
      </c>
      <c r="X7109" s="59" t="str">
        <f t="shared" si="891"/>
        <v/>
      </c>
      <c r="AC7109" s="50">
        <f t="shared" si="895"/>
        <v>0</v>
      </c>
      <c r="AD7109" s="43">
        <f t="shared" si="896"/>
        <v>0</v>
      </c>
      <c r="AE7109" s="50">
        <f t="shared" si="892"/>
        <v>0</v>
      </c>
    </row>
    <row r="7110" spans="1:31">
      <c r="A7110" s="59" t="str">
        <f t="shared" si="889"/>
        <v/>
      </c>
      <c r="B7110" s="80" t="str">
        <f t="shared" si="890"/>
        <v/>
      </c>
      <c r="V7110" s="59" t="str">
        <f t="shared" si="894"/>
        <v/>
      </c>
      <c r="W7110" s="59" t="str">
        <f t="shared" si="893"/>
        <v/>
      </c>
      <c r="X7110" s="59" t="str">
        <f t="shared" si="891"/>
        <v/>
      </c>
      <c r="AC7110" s="50">
        <f t="shared" si="895"/>
        <v>0</v>
      </c>
      <c r="AD7110" s="43">
        <f t="shared" si="896"/>
        <v>0</v>
      </c>
      <c r="AE7110" s="50">
        <f t="shared" si="892"/>
        <v>0</v>
      </c>
    </row>
    <row r="7111" spans="1:31">
      <c r="A7111" s="59" t="str">
        <f t="shared" si="889"/>
        <v/>
      </c>
      <c r="B7111" s="80" t="str">
        <f t="shared" si="890"/>
        <v/>
      </c>
      <c r="V7111" s="59" t="str">
        <f t="shared" si="894"/>
        <v/>
      </c>
      <c r="W7111" s="59" t="str">
        <f t="shared" si="893"/>
        <v/>
      </c>
      <c r="X7111" s="59" t="str">
        <f t="shared" si="891"/>
        <v/>
      </c>
      <c r="AC7111" s="50">
        <f t="shared" si="895"/>
        <v>0</v>
      </c>
      <c r="AD7111" s="43">
        <f t="shared" si="896"/>
        <v>0</v>
      </c>
      <c r="AE7111" s="50">
        <f t="shared" si="892"/>
        <v>0</v>
      </c>
    </row>
    <row r="7112" spans="1:31">
      <c r="A7112" s="59" t="str">
        <f t="shared" si="889"/>
        <v/>
      </c>
      <c r="B7112" s="80" t="str">
        <f t="shared" si="890"/>
        <v/>
      </c>
      <c r="V7112" s="59" t="str">
        <f t="shared" si="894"/>
        <v/>
      </c>
      <c r="W7112" s="59" t="str">
        <f t="shared" si="893"/>
        <v/>
      </c>
      <c r="X7112" s="59" t="str">
        <f t="shared" si="891"/>
        <v/>
      </c>
      <c r="AC7112" s="50">
        <f t="shared" si="895"/>
        <v>0</v>
      </c>
      <c r="AD7112" s="43">
        <f t="shared" si="896"/>
        <v>0</v>
      </c>
      <c r="AE7112" s="50">
        <f t="shared" si="892"/>
        <v>0</v>
      </c>
    </row>
    <row r="7113" spans="1:31">
      <c r="A7113" s="59" t="str">
        <f t="shared" si="889"/>
        <v/>
      </c>
      <c r="B7113" s="80" t="str">
        <f t="shared" si="890"/>
        <v/>
      </c>
      <c r="V7113" s="59" t="str">
        <f t="shared" si="894"/>
        <v/>
      </c>
      <c r="W7113" s="59" t="str">
        <f t="shared" si="893"/>
        <v/>
      </c>
      <c r="X7113" s="59" t="str">
        <f t="shared" si="891"/>
        <v/>
      </c>
      <c r="AC7113" s="50">
        <f t="shared" si="895"/>
        <v>0</v>
      </c>
      <c r="AD7113" s="43">
        <f t="shared" si="896"/>
        <v>0</v>
      </c>
      <c r="AE7113" s="50">
        <f t="shared" si="892"/>
        <v>0</v>
      </c>
    </row>
    <row r="7114" spans="1:31">
      <c r="A7114" s="59" t="str">
        <f t="shared" si="889"/>
        <v/>
      </c>
      <c r="B7114" s="80" t="str">
        <f t="shared" si="890"/>
        <v/>
      </c>
      <c r="V7114" s="59" t="str">
        <f t="shared" si="894"/>
        <v/>
      </c>
      <c r="W7114" s="59" t="str">
        <f t="shared" si="893"/>
        <v/>
      </c>
      <c r="X7114" s="59" t="str">
        <f t="shared" si="891"/>
        <v/>
      </c>
      <c r="AC7114" s="50">
        <f t="shared" si="895"/>
        <v>0</v>
      </c>
      <c r="AD7114" s="43">
        <f t="shared" si="896"/>
        <v>0</v>
      </c>
      <c r="AE7114" s="50">
        <f t="shared" si="892"/>
        <v>0</v>
      </c>
    </row>
    <row r="7115" spans="1:31">
      <c r="A7115" s="59" t="str">
        <f t="shared" si="889"/>
        <v/>
      </c>
      <c r="B7115" s="80" t="str">
        <f t="shared" si="890"/>
        <v/>
      </c>
      <c r="V7115" s="59" t="str">
        <f t="shared" si="894"/>
        <v/>
      </c>
      <c r="W7115" s="59" t="str">
        <f t="shared" si="893"/>
        <v/>
      </c>
      <c r="X7115" s="59" t="str">
        <f t="shared" si="891"/>
        <v/>
      </c>
      <c r="AC7115" s="50">
        <f t="shared" si="895"/>
        <v>0</v>
      </c>
      <c r="AD7115" s="43">
        <f t="shared" si="896"/>
        <v>0</v>
      </c>
      <c r="AE7115" s="50">
        <f t="shared" si="892"/>
        <v>0</v>
      </c>
    </row>
    <row r="7116" spans="1:31">
      <c r="A7116" s="59" t="str">
        <f t="shared" si="889"/>
        <v/>
      </c>
      <c r="B7116" s="80" t="str">
        <f t="shared" si="890"/>
        <v/>
      </c>
      <c r="V7116" s="59" t="str">
        <f t="shared" si="894"/>
        <v/>
      </c>
      <c r="W7116" s="59" t="str">
        <f t="shared" si="893"/>
        <v/>
      </c>
      <c r="X7116" s="59" t="str">
        <f t="shared" si="891"/>
        <v/>
      </c>
      <c r="AC7116" s="50">
        <f t="shared" si="895"/>
        <v>0</v>
      </c>
      <c r="AD7116" s="43">
        <f t="shared" si="896"/>
        <v>0</v>
      </c>
      <c r="AE7116" s="50">
        <f t="shared" si="892"/>
        <v>0</v>
      </c>
    </row>
    <row r="7117" spans="1:31">
      <c r="A7117" s="59" t="str">
        <f t="shared" si="889"/>
        <v/>
      </c>
      <c r="B7117" s="80" t="str">
        <f t="shared" si="890"/>
        <v/>
      </c>
      <c r="V7117" s="59" t="str">
        <f t="shared" si="894"/>
        <v/>
      </c>
      <c r="W7117" s="59" t="str">
        <f t="shared" si="893"/>
        <v/>
      </c>
      <c r="X7117" s="59" t="str">
        <f t="shared" si="891"/>
        <v/>
      </c>
      <c r="AC7117" s="50">
        <f t="shared" si="895"/>
        <v>0</v>
      </c>
      <c r="AD7117" s="43">
        <f t="shared" si="896"/>
        <v>0</v>
      </c>
      <c r="AE7117" s="50">
        <f t="shared" si="892"/>
        <v>0</v>
      </c>
    </row>
    <row r="7118" spans="1:31">
      <c r="A7118" s="59" t="str">
        <f t="shared" si="889"/>
        <v/>
      </c>
      <c r="B7118" s="80" t="str">
        <f t="shared" si="890"/>
        <v/>
      </c>
      <c r="V7118" s="59" t="str">
        <f t="shared" si="894"/>
        <v/>
      </c>
      <c r="W7118" s="59" t="str">
        <f t="shared" si="893"/>
        <v/>
      </c>
      <c r="X7118" s="59" t="str">
        <f t="shared" si="891"/>
        <v/>
      </c>
      <c r="AC7118" s="50">
        <f t="shared" si="895"/>
        <v>0</v>
      </c>
      <c r="AD7118" s="43">
        <f t="shared" si="896"/>
        <v>0</v>
      </c>
      <c r="AE7118" s="50">
        <f t="shared" si="892"/>
        <v>0</v>
      </c>
    </row>
    <row r="7119" spans="1:31">
      <c r="A7119" s="59" t="str">
        <f t="shared" si="889"/>
        <v/>
      </c>
      <c r="B7119" s="80" t="str">
        <f t="shared" si="890"/>
        <v/>
      </c>
      <c r="V7119" s="59" t="str">
        <f t="shared" si="894"/>
        <v/>
      </c>
      <c r="W7119" s="59" t="str">
        <f t="shared" si="893"/>
        <v/>
      </c>
      <c r="X7119" s="59" t="str">
        <f t="shared" si="891"/>
        <v/>
      </c>
      <c r="AC7119" s="50">
        <f t="shared" si="895"/>
        <v>0</v>
      </c>
      <c r="AD7119" s="43">
        <f t="shared" si="896"/>
        <v>0</v>
      </c>
      <c r="AE7119" s="50">
        <f t="shared" si="892"/>
        <v>0</v>
      </c>
    </row>
    <row r="7120" spans="1:31">
      <c r="A7120" s="59" t="str">
        <f t="shared" si="889"/>
        <v/>
      </c>
      <c r="B7120" s="80" t="str">
        <f t="shared" si="890"/>
        <v/>
      </c>
      <c r="V7120" s="59" t="str">
        <f t="shared" si="894"/>
        <v/>
      </c>
      <c r="W7120" s="59" t="str">
        <f t="shared" si="893"/>
        <v/>
      </c>
      <c r="X7120" s="59" t="str">
        <f t="shared" si="891"/>
        <v/>
      </c>
      <c r="AC7120" s="50">
        <f t="shared" si="895"/>
        <v>0</v>
      </c>
      <c r="AD7120" s="43">
        <f t="shared" si="896"/>
        <v>0</v>
      </c>
      <c r="AE7120" s="50">
        <f t="shared" si="892"/>
        <v>0</v>
      </c>
    </row>
    <row r="7121" spans="1:31">
      <c r="A7121" s="59" t="str">
        <f t="shared" si="889"/>
        <v/>
      </c>
      <c r="B7121" s="80" t="str">
        <f t="shared" si="890"/>
        <v/>
      </c>
      <c r="V7121" s="59" t="str">
        <f t="shared" si="894"/>
        <v/>
      </c>
      <c r="W7121" s="59" t="str">
        <f t="shared" si="893"/>
        <v/>
      </c>
      <c r="X7121" s="59" t="str">
        <f t="shared" si="891"/>
        <v/>
      </c>
      <c r="AC7121" s="50">
        <f t="shared" si="895"/>
        <v>0</v>
      </c>
      <c r="AD7121" s="43">
        <f t="shared" si="896"/>
        <v>0</v>
      </c>
      <c r="AE7121" s="50">
        <f t="shared" si="892"/>
        <v>0</v>
      </c>
    </row>
    <row r="7122" spans="1:31">
      <c r="A7122" s="59" t="str">
        <f t="shared" si="889"/>
        <v/>
      </c>
      <c r="B7122" s="80" t="str">
        <f t="shared" si="890"/>
        <v/>
      </c>
      <c r="V7122" s="59" t="str">
        <f t="shared" si="894"/>
        <v/>
      </c>
      <c r="W7122" s="59" t="str">
        <f t="shared" si="893"/>
        <v/>
      </c>
      <c r="X7122" s="59" t="str">
        <f t="shared" si="891"/>
        <v/>
      </c>
      <c r="AC7122" s="50">
        <f t="shared" si="895"/>
        <v>0</v>
      </c>
      <c r="AD7122" s="43">
        <f t="shared" si="896"/>
        <v>0</v>
      </c>
      <c r="AE7122" s="50">
        <f t="shared" si="892"/>
        <v>0</v>
      </c>
    </row>
    <row r="7123" spans="1:31">
      <c r="A7123" s="59" t="str">
        <f t="shared" si="889"/>
        <v/>
      </c>
      <c r="B7123" s="80" t="str">
        <f t="shared" si="890"/>
        <v/>
      </c>
      <c r="V7123" s="59" t="str">
        <f t="shared" si="894"/>
        <v/>
      </c>
      <c r="W7123" s="59" t="str">
        <f t="shared" si="893"/>
        <v/>
      </c>
      <c r="X7123" s="59" t="str">
        <f t="shared" si="891"/>
        <v/>
      </c>
      <c r="AC7123" s="50">
        <f t="shared" si="895"/>
        <v>0</v>
      </c>
      <c r="AD7123" s="43">
        <f t="shared" si="896"/>
        <v>0</v>
      </c>
      <c r="AE7123" s="50">
        <f t="shared" si="892"/>
        <v>0</v>
      </c>
    </row>
    <row r="7124" spans="1:31">
      <c r="A7124" s="59" t="str">
        <f t="shared" si="889"/>
        <v/>
      </c>
      <c r="B7124" s="80" t="str">
        <f t="shared" si="890"/>
        <v/>
      </c>
      <c r="V7124" s="59" t="str">
        <f t="shared" si="894"/>
        <v/>
      </c>
      <c r="W7124" s="59" t="str">
        <f t="shared" si="893"/>
        <v/>
      </c>
      <c r="X7124" s="59" t="str">
        <f t="shared" si="891"/>
        <v/>
      </c>
      <c r="AC7124" s="50">
        <f t="shared" si="895"/>
        <v>0</v>
      </c>
      <c r="AD7124" s="43">
        <f t="shared" si="896"/>
        <v>0</v>
      </c>
      <c r="AE7124" s="50">
        <f t="shared" si="892"/>
        <v>0</v>
      </c>
    </row>
    <row r="7125" spans="1:31">
      <c r="A7125" s="59" t="str">
        <f t="shared" si="889"/>
        <v/>
      </c>
      <c r="B7125" s="80" t="str">
        <f t="shared" si="890"/>
        <v/>
      </c>
      <c r="V7125" s="59" t="str">
        <f t="shared" si="894"/>
        <v/>
      </c>
      <c r="W7125" s="59" t="str">
        <f t="shared" si="893"/>
        <v/>
      </c>
      <c r="X7125" s="59" t="str">
        <f t="shared" si="891"/>
        <v/>
      </c>
      <c r="AC7125" s="50">
        <f t="shared" si="895"/>
        <v>0</v>
      </c>
      <c r="AD7125" s="43">
        <f t="shared" si="896"/>
        <v>0</v>
      </c>
      <c r="AE7125" s="50">
        <f t="shared" si="892"/>
        <v>0</v>
      </c>
    </row>
    <row r="7126" spans="1:31">
      <c r="A7126" s="59" t="str">
        <f t="shared" si="889"/>
        <v/>
      </c>
      <c r="B7126" s="80" t="str">
        <f t="shared" si="890"/>
        <v/>
      </c>
      <c r="V7126" s="59" t="str">
        <f t="shared" si="894"/>
        <v/>
      </c>
      <c r="W7126" s="59" t="str">
        <f t="shared" si="893"/>
        <v/>
      </c>
      <c r="X7126" s="59" t="str">
        <f t="shared" si="891"/>
        <v/>
      </c>
      <c r="AC7126" s="50">
        <f t="shared" si="895"/>
        <v>0</v>
      </c>
      <c r="AD7126" s="43">
        <f t="shared" si="896"/>
        <v>0</v>
      </c>
      <c r="AE7126" s="50">
        <f t="shared" si="892"/>
        <v>0</v>
      </c>
    </row>
    <row r="7127" spans="1:31">
      <c r="A7127" s="59" t="str">
        <f t="shared" si="889"/>
        <v/>
      </c>
      <c r="B7127" s="80" t="str">
        <f t="shared" si="890"/>
        <v/>
      </c>
      <c r="V7127" s="59" t="str">
        <f t="shared" si="894"/>
        <v/>
      </c>
      <c r="W7127" s="59" t="str">
        <f t="shared" si="893"/>
        <v/>
      </c>
      <c r="X7127" s="59" t="str">
        <f t="shared" si="891"/>
        <v/>
      </c>
      <c r="AC7127" s="50">
        <f t="shared" si="895"/>
        <v>0</v>
      </c>
      <c r="AD7127" s="43">
        <f t="shared" si="896"/>
        <v>0</v>
      </c>
      <c r="AE7127" s="50">
        <f t="shared" si="892"/>
        <v>0</v>
      </c>
    </row>
    <row r="7128" spans="1:31">
      <c r="A7128" s="59" t="str">
        <f t="shared" si="889"/>
        <v/>
      </c>
      <c r="B7128" s="80" t="str">
        <f t="shared" si="890"/>
        <v/>
      </c>
      <c r="V7128" s="59" t="str">
        <f t="shared" si="894"/>
        <v/>
      </c>
      <c r="W7128" s="59" t="str">
        <f t="shared" si="893"/>
        <v/>
      </c>
      <c r="X7128" s="59" t="str">
        <f t="shared" si="891"/>
        <v/>
      </c>
      <c r="AC7128" s="50">
        <f t="shared" si="895"/>
        <v>0</v>
      </c>
      <c r="AD7128" s="43">
        <f t="shared" si="896"/>
        <v>0</v>
      </c>
      <c r="AE7128" s="50">
        <f t="shared" si="892"/>
        <v>0</v>
      </c>
    </row>
    <row r="7129" spans="1:31">
      <c r="A7129" s="59" t="str">
        <f t="shared" si="889"/>
        <v/>
      </c>
      <c r="B7129" s="80" t="str">
        <f t="shared" si="890"/>
        <v/>
      </c>
      <c r="V7129" s="59" t="str">
        <f t="shared" si="894"/>
        <v/>
      </c>
      <c r="W7129" s="59" t="str">
        <f t="shared" si="893"/>
        <v/>
      </c>
      <c r="X7129" s="59" t="str">
        <f t="shared" si="891"/>
        <v/>
      </c>
      <c r="AC7129" s="50">
        <f t="shared" si="895"/>
        <v>0</v>
      </c>
      <c r="AD7129" s="43">
        <f t="shared" si="896"/>
        <v>0</v>
      </c>
      <c r="AE7129" s="50">
        <f t="shared" si="892"/>
        <v>0</v>
      </c>
    </row>
    <row r="7130" spans="1:31">
      <c r="A7130" s="59" t="str">
        <f t="shared" si="889"/>
        <v/>
      </c>
      <c r="B7130" s="80" t="str">
        <f t="shared" si="890"/>
        <v/>
      </c>
      <c r="V7130" s="59" t="str">
        <f t="shared" si="894"/>
        <v/>
      </c>
      <c r="W7130" s="59" t="str">
        <f t="shared" si="893"/>
        <v/>
      </c>
      <c r="X7130" s="59" t="str">
        <f t="shared" si="891"/>
        <v/>
      </c>
      <c r="AC7130" s="50">
        <f t="shared" si="895"/>
        <v>0</v>
      </c>
      <c r="AD7130" s="43">
        <f t="shared" si="896"/>
        <v>0</v>
      </c>
      <c r="AE7130" s="50">
        <f t="shared" si="892"/>
        <v>0</v>
      </c>
    </row>
    <row r="7131" spans="1:31">
      <c r="A7131" s="59" t="str">
        <f t="shared" si="889"/>
        <v/>
      </c>
      <c r="B7131" s="80" t="str">
        <f t="shared" si="890"/>
        <v/>
      </c>
      <c r="V7131" s="59" t="str">
        <f t="shared" si="894"/>
        <v/>
      </c>
      <c r="W7131" s="59" t="str">
        <f t="shared" si="893"/>
        <v/>
      </c>
      <c r="X7131" s="59" t="str">
        <f t="shared" si="891"/>
        <v/>
      </c>
      <c r="AC7131" s="50">
        <f t="shared" si="895"/>
        <v>0</v>
      </c>
      <c r="AD7131" s="43">
        <f t="shared" si="896"/>
        <v>0</v>
      </c>
      <c r="AE7131" s="50">
        <f t="shared" si="892"/>
        <v>0</v>
      </c>
    </row>
    <row r="7132" spans="1:31">
      <c r="A7132" s="59" t="str">
        <f t="shared" si="889"/>
        <v/>
      </c>
      <c r="B7132" s="80" t="str">
        <f t="shared" si="890"/>
        <v/>
      </c>
      <c r="V7132" s="59" t="str">
        <f t="shared" si="894"/>
        <v/>
      </c>
      <c r="W7132" s="59" t="str">
        <f t="shared" si="893"/>
        <v/>
      </c>
      <c r="X7132" s="59" t="str">
        <f t="shared" si="891"/>
        <v/>
      </c>
      <c r="AC7132" s="50">
        <f t="shared" si="895"/>
        <v>0</v>
      </c>
      <c r="AD7132" s="43">
        <f t="shared" si="896"/>
        <v>0</v>
      </c>
      <c r="AE7132" s="50">
        <f t="shared" si="892"/>
        <v>0</v>
      </c>
    </row>
    <row r="7133" spans="1:31">
      <c r="A7133" s="59" t="str">
        <f t="shared" si="889"/>
        <v/>
      </c>
      <c r="B7133" s="80" t="str">
        <f t="shared" si="890"/>
        <v/>
      </c>
      <c r="V7133" s="59" t="str">
        <f t="shared" si="894"/>
        <v/>
      </c>
      <c r="W7133" s="59" t="str">
        <f t="shared" si="893"/>
        <v/>
      </c>
      <c r="X7133" s="59" t="str">
        <f t="shared" si="891"/>
        <v/>
      </c>
      <c r="AC7133" s="50">
        <f t="shared" si="895"/>
        <v>0</v>
      </c>
      <c r="AD7133" s="43">
        <f t="shared" si="896"/>
        <v>0</v>
      </c>
      <c r="AE7133" s="50">
        <f t="shared" si="892"/>
        <v>0</v>
      </c>
    </row>
    <row r="7134" spans="1:31">
      <c r="A7134" s="59" t="str">
        <f t="shared" si="889"/>
        <v/>
      </c>
      <c r="B7134" s="80" t="str">
        <f t="shared" si="890"/>
        <v/>
      </c>
      <c r="V7134" s="59" t="str">
        <f t="shared" si="894"/>
        <v/>
      </c>
      <c r="W7134" s="59" t="str">
        <f t="shared" si="893"/>
        <v/>
      </c>
      <c r="X7134" s="59" t="str">
        <f t="shared" si="891"/>
        <v/>
      </c>
      <c r="AC7134" s="50">
        <f t="shared" si="895"/>
        <v>0</v>
      </c>
      <c r="AD7134" s="43">
        <f t="shared" si="896"/>
        <v>0</v>
      </c>
      <c r="AE7134" s="50">
        <f t="shared" si="892"/>
        <v>0</v>
      </c>
    </row>
    <row r="7135" spans="1:31">
      <c r="A7135" s="59" t="str">
        <f t="shared" si="889"/>
        <v/>
      </c>
      <c r="B7135" s="80" t="str">
        <f t="shared" si="890"/>
        <v/>
      </c>
      <c r="V7135" s="59" t="str">
        <f t="shared" si="894"/>
        <v/>
      </c>
      <c r="W7135" s="59" t="str">
        <f t="shared" si="893"/>
        <v/>
      </c>
      <c r="X7135" s="59" t="str">
        <f t="shared" si="891"/>
        <v/>
      </c>
      <c r="AC7135" s="50">
        <f t="shared" si="895"/>
        <v>0</v>
      </c>
      <c r="AD7135" s="43">
        <f t="shared" si="896"/>
        <v>0</v>
      </c>
      <c r="AE7135" s="50">
        <f t="shared" si="892"/>
        <v>0</v>
      </c>
    </row>
    <row r="7136" spans="1:31">
      <c r="A7136" s="59" t="str">
        <f t="shared" si="889"/>
        <v/>
      </c>
      <c r="B7136" s="80" t="str">
        <f t="shared" si="890"/>
        <v/>
      </c>
      <c r="V7136" s="59" t="str">
        <f t="shared" si="894"/>
        <v/>
      </c>
      <c r="W7136" s="59" t="str">
        <f t="shared" si="893"/>
        <v/>
      </c>
      <c r="X7136" s="59" t="str">
        <f t="shared" si="891"/>
        <v/>
      </c>
      <c r="AC7136" s="50">
        <f t="shared" si="895"/>
        <v>0</v>
      </c>
      <c r="AD7136" s="43">
        <f t="shared" si="896"/>
        <v>0</v>
      </c>
      <c r="AE7136" s="50">
        <f t="shared" si="892"/>
        <v>0</v>
      </c>
    </row>
    <row r="7137" spans="1:31">
      <c r="A7137" s="59" t="str">
        <f t="shared" si="889"/>
        <v/>
      </c>
      <c r="B7137" s="80" t="str">
        <f t="shared" si="890"/>
        <v/>
      </c>
      <c r="V7137" s="59" t="str">
        <f t="shared" si="894"/>
        <v/>
      </c>
      <c r="W7137" s="59" t="str">
        <f t="shared" si="893"/>
        <v/>
      </c>
      <c r="X7137" s="59" t="str">
        <f t="shared" si="891"/>
        <v/>
      </c>
      <c r="AC7137" s="50">
        <f t="shared" si="895"/>
        <v>0</v>
      </c>
      <c r="AD7137" s="43">
        <f t="shared" si="896"/>
        <v>0</v>
      </c>
      <c r="AE7137" s="50">
        <f t="shared" si="892"/>
        <v>0</v>
      </c>
    </row>
    <row r="7138" spans="1:31">
      <c r="A7138" s="59" t="str">
        <f t="shared" si="889"/>
        <v/>
      </c>
      <c r="B7138" s="80" t="str">
        <f t="shared" si="890"/>
        <v/>
      </c>
      <c r="V7138" s="59" t="str">
        <f t="shared" si="894"/>
        <v/>
      </c>
      <c r="W7138" s="59" t="str">
        <f t="shared" si="893"/>
        <v/>
      </c>
      <c r="X7138" s="59" t="str">
        <f t="shared" si="891"/>
        <v/>
      </c>
      <c r="AC7138" s="50">
        <f t="shared" si="895"/>
        <v>0</v>
      </c>
      <c r="AD7138" s="43">
        <f t="shared" si="896"/>
        <v>0</v>
      </c>
      <c r="AE7138" s="50">
        <f t="shared" si="892"/>
        <v>0</v>
      </c>
    </row>
    <row r="7139" spans="1:31">
      <c r="A7139" s="59" t="str">
        <f t="shared" si="889"/>
        <v/>
      </c>
      <c r="B7139" s="80" t="str">
        <f t="shared" si="890"/>
        <v/>
      </c>
      <c r="V7139" s="59" t="str">
        <f t="shared" si="894"/>
        <v/>
      </c>
      <c r="W7139" s="59" t="str">
        <f t="shared" si="893"/>
        <v/>
      </c>
      <c r="X7139" s="59" t="str">
        <f t="shared" si="891"/>
        <v/>
      </c>
      <c r="AC7139" s="50">
        <f t="shared" si="895"/>
        <v>0</v>
      </c>
      <c r="AD7139" s="43">
        <f t="shared" si="896"/>
        <v>0</v>
      </c>
      <c r="AE7139" s="50">
        <f t="shared" si="892"/>
        <v>0</v>
      </c>
    </row>
    <row r="7140" spans="1:31">
      <c r="A7140" s="59" t="str">
        <f t="shared" si="889"/>
        <v/>
      </c>
      <c r="B7140" s="80" t="str">
        <f t="shared" si="890"/>
        <v/>
      </c>
      <c r="V7140" s="59" t="str">
        <f t="shared" si="894"/>
        <v/>
      </c>
      <c r="W7140" s="59" t="str">
        <f t="shared" si="893"/>
        <v/>
      </c>
      <c r="X7140" s="59" t="str">
        <f t="shared" si="891"/>
        <v/>
      </c>
      <c r="AC7140" s="50">
        <f t="shared" si="895"/>
        <v>0</v>
      </c>
      <c r="AD7140" s="43">
        <f t="shared" si="896"/>
        <v>0</v>
      </c>
      <c r="AE7140" s="50">
        <f t="shared" si="892"/>
        <v>0</v>
      </c>
    </row>
    <row r="7141" spans="1:31">
      <c r="A7141" s="59" t="str">
        <f t="shared" si="889"/>
        <v/>
      </c>
      <c r="B7141" s="80" t="str">
        <f t="shared" si="890"/>
        <v/>
      </c>
      <c r="V7141" s="59" t="str">
        <f t="shared" si="894"/>
        <v/>
      </c>
      <c r="W7141" s="59" t="str">
        <f t="shared" si="893"/>
        <v/>
      </c>
      <c r="X7141" s="59" t="str">
        <f t="shared" si="891"/>
        <v/>
      </c>
      <c r="AC7141" s="50">
        <f t="shared" si="895"/>
        <v>0</v>
      </c>
      <c r="AD7141" s="43">
        <f t="shared" si="896"/>
        <v>0</v>
      </c>
      <c r="AE7141" s="50">
        <f t="shared" si="892"/>
        <v>0</v>
      </c>
    </row>
    <row r="7142" spans="1:31">
      <c r="A7142" s="59" t="str">
        <f t="shared" si="889"/>
        <v/>
      </c>
      <c r="B7142" s="80" t="str">
        <f t="shared" si="890"/>
        <v/>
      </c>
      <c r="V7142" s="59" t="str">
        <f t="shared" si="894"/>
        <v/>
      </c>
      <c r="W7142" s="59" t="str">
        <f t="shared" si="893"/>
        <v/>
      </c>
      <c r="X7142" s="59" t="str">
        <f t="shared" si="891"/>
        <v/>
      </c>
      <c r="AC7142" s="50">
        <f t="shared" si="895"/>
        <v>0</v>
      </c>
      <c r="AD7142" s="43">
        <f t="shared" si="896"/>
        <v>0</v>
      </c>
      <c r="AE7142" s="50">
        <f t="shared" si="892"/>
        <v>0</v>
      </c>
    </row>
    <row r="7143" spans="1:31">
      <c r="A7143" s="59" t="str">
        <f t="shared" si="889"/>
        <v/>
      </c>
      <c r="B7143" s="80" t="str">
        <f t="shared" si="890"/>
        <v/>
      </c>
      <c r="V7143" s="59" t="str">
        <f t="shared" si="894"/>
        <v/>
      </c>
      <c r="W7143" s="59" t="str">
        <f t="shared" si="893"/>
        <v/>
      </c>
      <c r="X7143" s="59" t="str">
        <f t="shared" si="891"/>
        <v/>
      </c>
      <c r="AC7143" s="50">
        <f t="shared" si="895"/>
        <v>0</v>
      </c>
      <c r="AD7143" s="43">
        <f t="shared" si="896"/>
        <v>0</v>
      </c>
      <c r="AE7143" s="50">
        <f t="shared" si="892"/>
        <v>0</v>
      </c>
    </row>
    <row r="7144" spans="1:31">
      <c r="A7144" s="59" t="str">
        <f t="shared" si="889"/>
        <v/>
      </c>
      <c r="B7144" s="80" t="str">
        <f t="shared" si="890"/>
        <v/>
      </c>
      <c r="V7144" s="59" t="str">
        <f t="shared" si="894"/>
        <v/>
      </c>
      <c r="W7144" s="59" t="str">
        <f t="shared" si="893"/>
        <v/>
      </c>
      <c r="X7144" s="59" t="str">
        <f t="shared" si="891"/>
        <v/>
      </c>
      <c r="AC7144" s="50">
        <f t="shared" si="895"/>
        <v>0</v>
      </c>
      <c r="AD7144" s="43">
        <f t="shared" si="896"/>
        <v>0</v>
      </c>
      <c r="AE7144" s="50">
        <f t="shared" si="892"/>
        <v>0</v>
      </c>
    </row>
    <row r="7145" spans="1:31">
      <c r="A7145" s="59" t="str">
        <f t="shared" si="889"/>
        <v/>
      </c>
      <c r="B7145" s="80" t="str">
        <f t="shared" si="890"/>
        <v/>
      </c>
      <c r="V7145" s="59" t="str">
        <f t="shared" si="894"/>
        <v/>
      </c>
      <c r="W7145" s="59" t="str">
        <f t="shared" si="893"/>
        <v/>
      </c>
      <c r="X7145" s="59" t="str">
        <f t="shared" si="891"/>
        <v/>
      </c>
      <c r="AC7145" s="50">
        <f t="shared" si="895"/>
        <v>0</v>
      </c>
      <c r="AD7145" s="43">
        <f t="shared" si="896"/>
        <v>0</v>
      </c>
      <c r="AE7145" s="50">
        <f t="shared" si="892"/>
        <v>0</v>
      </c>
    </row>
    <row r="7146" spans="1:31">
      <c r="A7146" s="59" t="str">
        <f t="shared" si="889"/>
        <v/>
      </c>
      <c r="B7146" s="80" t="str">
        <f t="shared" si="890"/>
        <v/>
      </c>
      <c r="V7146" s="59" t="str">
        <f t="shared" si="894"/>
        <v/>
      </c>
      <c r="W7146" s="59" t="str">
        <f t="shared" si="893"/>
        <v/>
      </c>
      <c r="X7146" s="59" t="str">
        <f t="shared" si="891"/>
        <v/>
      </c>
      <c r="AC7146" s="50">
        <f t="shared" si="895"/>
        <v>0</v>
      </c>
      <c r="AD7146" s="43">
        <f t="shared" si="896"/>
        <v>0</v>
      </c>
      <c r="AE7146" s="50">
        <f t="shared" si="892"/>
        <v>0</v>
      </c>
    </row>
    <row r="7147" spans="1:31">
      <c r="A7147" s="59" t="str">
        <f t="shared" si="889"/>
        <v/>
      </c>
      <c r="B7147" s="80" t="str">
        <f t="shared" si="890"/>
        <v/>
      </c>
      <c r="V7147" s="59" t="str">
        <f t="shared" si="894"/>
        <v/>
      </c>
      <c r="W7147" s="59" t="str">
        <f t="shared" si="893"/>
        <v/>
      </c>
      <c r="X7147" s="59" t="str">
        <f t="shared" si="891"/>
        <v/>
      </c>
      <c r="AC7147" s="50">
        <f t="shared" si="895"/>
        <v>0</v>
      </c>
      <c r="AD7147" s="43">
        <f t="shared" si="896"/>
        <v>0</v>
      </c>
      <c r="AE7147" s="50">
        <f t="shared" si="892"/>
        <v>0</v>
      </c>
    </row>
    <row r="7148" spans="1:31">
      <c r="A7148" s="59" t="str">
        <f t="shared" si="889"/>
        <v/>
      </c>
      <c r="B7148" s="80" t="str">
        <f t="shared" si="890"/>
        <v/>
      </c>
      <c r="V7148" s="59" t="str">
        <f t="shared" si="894"/>
        <v/>
      </c>
      <c r="W7148" s="59" t="str">
        <f t="shared" si="893"/>
        <v/>
      </c>
      <c r="X7148" s="59" t="str">
        <f t="shared" si="891"/>
        <v/>
      </c>
      <c r="AC7148" s="50">
        <f t="shared" si="895"/>
        <v>0</v>
      </c>
      <c r="AD7148" s="43">
        <f t="shared" si="896"/>
        <v>0</v>
      </c>
      <c r="AE7148" s="50">
        <f t="shared" si="892"/>
        <v>0</v>
      </c>
    </row>
    <row r="7149" spans="1:31">
      <c r="A7149" s="59" t="str">
        <f t="shared" si="889"/>
        <v/>
      </c>
      <c r="B7149" s="80" t="str">
        <f t="shared" si="890"/>
        <v/>
      </c>
      <c r="V7149" s="59" t="str">
        <f t="shared" si="894"/>
        <v/>
      </c>
      <c r="W7149" s="59" t="str">
        <f t="shared" si="893"/>
        <v/>
      </c>
      <c r="X7149" s="59" t="str">
        <f t="shared" si="891"/>
        <v/>
      </c>
      <c r="AC7149" s="50">
        <f t="shared" si="895"/>
        <v>0</v>
      </c>
      <c r="AD7149" s="43">
        <f t="shared" si="896"/>
        <v>0</v>
      </c>
      <c r="AE7149" s="50">
        <f t="shared" si="892"/>
        <v>0</v>
      </c>
    </row>
    <row r="7150" spans="1:31">
      <c r="A7150" s="59" t="str">
        <f t="shared" si="889"/>
        <v/>
      </c>
      <c r="B7150" s="80" t="str">
        <f t="shared" si="890"/>
        <v/>
      </c>
      <c r="V7150" s="59" t="str">
        <f t="shared" si="894"/>
        <v/>
      </c>
      <c r="W7150" s="59" t="str">
        <f t="shared" si="893"/>
        <v/>
      </c>
      <c r="X7150" s="59" t="str">
        <f t="shared" si="891"/>
        <v/>
      </c>
      <c r="AC7150" s="50">
        <f t="shared" si="895"/>
        <v>0</v>
      </c>
      <c r="AD7150" s="43">
        <f t="shared" si="896"/>
        <v>0</v>
      </c>
      <c r="AE7150" s="50">
        <f t="shared" si="892"/>
        <v>0</v>
      </c>
    </row>
    <row r="7151" spans="1:31">
      <c r="A7151" s="59" t="str">
        <f t="shared" si="889"/>
        <v/>
      </c>
      <c r="B7151" s="80" t="str">
        <f t="shared" si="890"/>
        <v/>
      </c>
      <c r="V7151" s="59" t="str">
        <f t="shared" si="894"/>
        <v/>
      </c>
      <c r="W7151" s="59" t="str">
        <f t="shared" si="893"/>
        <v/>
      </c>
      <c r="X7151" s="59" t="str">
        <f t="shared" si="891"/>
        <v/>
      </c>
      <c r="AC7151" s="50">
        <f t="shared" si="895"/>
        <v>0</v>
      </c>
      <c r="AD7151" s="43">
        <f t="shared" si="896"/>
        <v>0</v>
      </c>
      <c r="AE7151" s="50">
        <f t="shared" si="892"/>
        <v>0</v>
      </c>
    </row>
    <row r="7152" spans="1:31">
      <c r="A7152" s="59" t="str">
        <f t="shared" si="889"/>
        <v/>
      </c>
      <c r="B7152" s="80" t="str">
        <f t="shared" si="890"/>
        <v/>
      </c>
      <c r="V7152" s="59" t="str">
        <f t="shared" si="894"/>
        <v/>
      </c>
      <c r="W7152" s="59" t="str">
        <f t="shared" si="893"/>
        <v/>
      </c>
      <c r="X7152" s="59" t="str">
        <f t="shared" si="891"/>
        <v/>
      </c>
      <c r="AC7152" s="50">
        <f t="shared" si="895"/>
        <v>0</v>
      </c>
      <c r="AD7152" s="43">
        <f t="shared" si="896"/>
        <v>0</v>
      </c>
      <c r="AE7152" s="50">
        <f t="shared" si="892"/>
        <v>0</v>
      </c>
    </row>
    <row r="7153" spans="1:31">
      <c r="A7153" s="59" t="str">
        <f t="shared" ref="A7153:A7216" si="897">IF(G7153&amp;Q7153&lt;&gt;"",W7153&amp;Q7153,"")</f>
        <v/>
      </c>
      <c r="B7153" s="80" t="str">
        <f t="shared" ref="B7153:B7216" si="898">IF(C7153&lt;&gt;"",LEFT(C7153,9),"")</f>
        <v/>
      </c>
      <c r="V7153" s="59" t="str">
        <f t="shared" si="894"/>
        <v/>
      </c>
      <c r="W7153" s="59" t="str">
        <f t="shared" si="893"/>
        <v/>
      </c>
      <c r="X7153" s="59" t="str">
        <f t="shared" ref="X7153:X7216" si="899">IF(A7153&lt;&gt;"",IFERROR(IF(FIND(" ",G7153)&gt;=1,MID(G7153,FIND(" ",G7153)+1,LEN(G7153)),""),""),"")</f>
        <v/>
      </c>
      <c r="AC7153" s="50">
        <f t="shared" si="895"/>
        <v>0</v>
      </c>
      <c r="AD7153" s="43">
        <f t="shared" si="896"/>
        <v>0</v>
      </c>
      <c r="AE7153" s="50">
        <f t="shared" ref="AE7153:AE7216" si="900">VALUE(RIGHT("00"&amp;AC7153,2)&amp;RIGHT("000"&amp;AD7153,3))</f>
        <v>0</v>
      </c>
    </row>
    <row r="7154" spans="1:31">
      <c r="A7154" s="59" t="str">
        <f t="shared" si="897"/>
        <v/>
      </c>
      <c r="B7154" s="80" t="str">
        <f t="shared" si="898"/>
        <v/>
      </c>
      <c r="V7154" s="59" t="str">
        <f t="shared" si="894"/>
        <v/>
      </c>
      <c r="W7154" s="59" t="str">
        <f t="shared" si="893"/>
        <v/>
      </c>
      <c r="X7154" s="59" t="str">
        <f t="shared" si="899"/>
        <v/>
      </c>
      <c r="AC7154" s="50">
        <f t="shared" si="895"/>
        <v>0</v>
      </c>
      <c r="AD7154" s="43">
        <f t="shared" si="896"/>
        <v>0</v>
      </c>
      <c r="AE7154" s="50">
        <f t="shared" si="900"/>
        <v>0</v>
      </c>
    </row>
    <row r="7155" spans="1:31">
      <c r="A7155" s="59" t="str">
        <f t="shared" si="897"/>
        <v/>
      </c>
      <c r="B7155" s="80" t="str">
        <f t="shared" si="898"/>
        <v/>
      </c>
      <c r="V7155" s="59" t="str">
        <f t="shared" si="894"/>
        <v/>
      </c>
      <c r="W7155" s="59" t="str">
        <f t="shared" si="893"/>
        <v/>
      </c>
      <c r="X7155" s="59" t="str">
        <f t="shared" si="899"/>
        <v/>
      </c>
      <c r="AC7155" s="50">
        <f t="shared" si="895"/>
        <v>0</v>
      </c>
      <c r="AD7155" s="43">
        <f t="shared" si="896"/>
        <v>0</v>
      </c>
      <c r="AE7155" s="50">
        <f t="shared" si="900"/>
        <v>0</v>
      </c>
    </row>
    <row r="7156" spans="1:31">
      <c r="A7156" s="59" t="str">
        <f t="shared" si="897"/>
        <v/>
      </c>
      <c r="B7156" s="80" t="str">
        <f t="shared" si="898"/>
        <v/>
      </c>
      <c r="V7156" s="59" t="str">
        <f t="shared" si="894"/>
        <v/>
      </c>
      <c r="W7156" s="59" t="str">
        <f t="shared" si="893"/>
        <v/>
      </c>
      <c r="X7156" s="59" t="str">
        <f t="shared" si="899"/>
        <v/>
      </c>
      <c r="AC7156" s="50">
        <f t="shared" si="895"/>
        <v>0</v>
      </c>
      <c r="AD7156" s="43">
        <f t="shared" si="896"/>
        <v>0</v>
      </c>
      <c r="AE7156" s="50">
        <f t="shared" si="900"/>
        <v>0</v>
      </c>
    </row>
    <row r="7157" spans="1:31">
      <c r="A7157" s="59" t="str">
        <f t="shared" si="897"/>
        <v/>
      </c>
      <c r="B7157" s="80" t="str">
        <f t="shared" si="898"/>
        <v/>
      </c>
      <c r="V7157" s="59" t="str">
        <f t="shared" si="894"/>
        <v/>
      </c>
      <c r="W7157" s="59" t="str">
        <f t="shared" si="893"/>
        <v/>
      </c>
      <c r="X7157" s="59" t="str">
        <f t="shared" si="899"/>
        <v/>
      </c>
      <c r="AC7157" s="50">
        <f t="shared" si="895"/>
        <v>0</v>
      </c>
      <c r="AD7157" s="43">
        <f t="shared" si="896"/>
        <v>0</v>
      </c>
      <c r="AE7157" s="50">
        <f t="shared" si="900"/>
        <v>0</v>
      </c>
    </row>
    <row r="7158" spans="1:31">
      <c r="A7158" s="59" t="str">
        <f t="shared" si="897"/>
        <v/>
      </c>
      <c r="B7158" s="80" t="str">
        <f t="shared" si="898"/>
        <v/>
      </c>
      <c r="V7158" s="59" t="str">
        <f t="shared" si="894"/>
        <v/>
      </c>
      <c r="W7158" s="59" t="str">
        <f t="shared" si="893"/>
        <v/>
      </c>
      <c r="X7158" s="59" t="str">
        <f t="shared" si="899"/>
        <v/>
      </c>
      <c r="AC7158" s="50">
        <f t="shared" si="895"/>
        <v>0</v>
      </c>
      <c r="AD7158" s="43">
        <f t="shared" si="896"/>
        <v>0</v>
      </c>
      <c r="AE7158" s="50">
        <f t="shared" si="900"/>
        <v>0</v>
      </c>
    </row>
    <row r="7159" spans="1:31">
      <c r="A7159" s="59" t="str">
        <f t="shared" si="897"/>
        <v/>
      </c>
      <c r="B7159" s="80" t="str">
        <f t="shared" si="898"/>
        <v/>
      </c>
      <c r="V7159" s="59" t="str">
        <f t="shared" si="894"/>
        <v/>
      </c>
      <c r="W7159" s="59" t="str">
        <f t="shared" si="893"/>
        <v/>
      </c>
      <c r="X7159" s="59" t="str">
        <f t="shared" si="899"/>
        <v/>
      </c>
      <c r="AC7159" s="50">
        <f t="shared" si="895"/>
        <v>0</v>
      </c>
      <c r="AD7159" s="43">
        <f t="shared" si="896"/>
        <v>0</v>
      </c>
      <c r="AE7159" s="50">
        <f t="shared" si="900"/>
        <v>0</v>
      </c>
    </row>
    <row r="7160" spans="1:31">
      <c r="A7160" s="59" t="str">
        <f t="shared" si="897"/>
        <v/>
      </c>
      <c r="B7160" s="80" t="str">
        <f t="shared" si="898"/>
        <v/>
      </c>
      <c r="V7160" s="59" t="str">
        <f t="shared" si="894"/>
        <v/>
      </c>
      <c r="W7160" s="59" t="str">
        <f t="shared" si="893"/>
        <v/>
      </c>
      <c r="X7160" s="59" t="str">
        <f t="shared" si="899"/>
        <v/>
      </c>
      <c r="AC7160" s="50">
        <f t="shared" si="895"/>
        <v>0</v>
      </c>
      <c r="AD7160" s="43">
        <f t="shared" si="896"/>
        <v>0</v>
      </c>
      <c r="AE7160" s="50">
        <f t="shared" si="900"/>
        <v>0</v>
      </c>
    </row>
    <row r="7161" spans="1:31">
      <c r="A7161" s="59" t="str">
        <f t="shared" si="897"/>
        <v/>
      </c>
      <c r="B7161" s="80" t="str">
        <f t="shared" si="898"/>
        <v/>
      </c>
      <c r="V7161" s="59" t="str">
        <f t="shared" si="894"/>
        <v/>
      </c>
      <c r="W7161" s="59" t="str">
        <f t="shared" si="893"/>
        <v/>
      </c>
      <c r="X7161" s="59" t="str">
        <f t="shared" si="899"/>
        <v/>
      </c>
      <c r="AC7161" s="50">
        <f t="shared" si="895"/>
        <v>0</v>
      </c>
      <c r="AD7161" s="43">
        <f t="shared" si="896"/>
        <v>0</v>
      </c>
      <c r="AE7161" s="50">
        <f t="shared" si="900"/>
        <v>0</v>
      </c>
    </row>
    <row r="7162" spans="1:31">
      <c r="A7162" s="59" t="str">
        <f t="shared" si="897"/>
        <v/>
      </c>
      <c r="B7162" s="80" t="str">
        <f t="shared" si="898"/>
        <v/>
      </c>
      <c r="V7162" s="59" t="str">
        <f t="shared" si="894"/>
        <v/>
      </c>
      <c r="W7162" s="59" t="str">
        <f t="shared" si="893"/>
        <v/>
      </c>
      <c r="X7162" s="59" t="str">
        <f t="shared" si="899"/>
        <v/>
      </c>
      <c r="AC7162" s="50">
        <f t="shared" si="895"/>
        <v>0</v>
      </c>
      <c r="AD7162" s="43">
        <f t="shared" si="896"/>
        <v>0</v>
      </c>
      <c r="AE7162" s="50">
        <f t="shared" si="900"/>
        <v>0</v>
      </c>
    </row>
    <row r="7163" spans="1:31">
      <c r="A7163" s="59" t="str">
        <f t="shared" si="897"/>
        <v/>
      </c>
      <c r="B7163" s="80" t="str">
        <f t="shared" si="898"/>
        <v/>
      </c>
      <c r="V7163" s="59" t="str">
        <f t="shared" si="894"/>
        <v/>
      </c>
      <c r="W7163" s="59" t="str">
        <f t="shared" si="893"/>
        <v/>
      </c>
      <c r="X7163" s="59" t="str">
        <f t="shared" si="899"/>
        <v/>
      </c>
      <c r="AC7163" s="50">
        <f t="shared" si="895"/>
        <v>0</v>
      </c>
      <c r="AD7163" s="43">
        <f t="shared" si="896"/>
        <v>0</v>
      </c>
      <c r="AE7163" s="50">
        <f t="shared" si="900"/>
        <v>0</v>
      </c>
    </row>
    <row r="7164" spans="1:31">
      <c r="A7164" s="59" t="str">
        <f t="shared" si="897"/>
        <v/>
      </c>
      <c r="B7164" s="80" t="str">
        <f t="shared" si="898"/>
        <v/>
      </c>
      <c r="V7164" s="59" t="str">
        <f t="shared" si="894"/>
        <v/>
      </c>
      <c r="W7164" s="59" t="str">
        <f t="shared" si="893"/>
        <v/>
      </c>
      <c r="X7164" s="59" t="str">
        <f t="shared" si="899"/>
        <v/>
      </c>
      <c r="AC7164" s="50">
        <f t="shared" si="895"/>
        <v>0</v>
      </c>
      <c r="AD7164" s="43">
        <f t="shared" si="896"/>
        <v>0</v>
      </c>
      <c r="AE7164" s="50">
        <f t="shared" si="900"/>
        <v>0</v>
      </c>
    </row>
    <row r="7165" spans="1:31">
      <c r="A7165" s="59" t="str">
        <f t="shared" si="897"/>
        <v/>
      </c>
      <c r="B7165" s="80" t="str">
        <f t="shared" si="898"/>
        <v/>
      </c>
      <c r="V7165" s="59" t="str">
        <f t="shared" si="894"/>
        <v/>
      </c>
      <c r="W7165" s="59" t="str">
        <f t="shared" si="893"/>
        <v/>
      </c>
      <c r="X7165" s="59" t="str">
        <f t="shared" si="899"/>
        <v/>
      </c>
      <c r="AC7165" s="50">
        <f t="shared" si="895"/>
        <v>0</v>
      </c>
      <c r="AD7165" s="43">
        <f t="shared" si="896"/>
        <v>0</v>
      </c>
      <c r="AE7165" s="50">
        <f t="shared" si="900"/>
        <v>0</v>
      </c>
    </row>
    <row r="7166" spans="1:31">
      <c r="A7166" s="59" t="str">
        <f t="shared" si="897"/>
        <v/>
      </c>
      <c r="B7166" s="80" t="str">
        <f t="shared" si="898"/>
        <v/>
      </c>
      <c r="V7166" s="59" t="str">
        <f t="shared" si="894"/>
        <v/>
      </c>
      <c r="W7166" s="59" t="str">
        <f t="shared" si="893"/>
        <v/>
      </c>
      <c r="X7166" s="59" t="str">
        <f t="shared" si="899"/>
        <v/>
      </c>
      <c r="AC7166" s="50">
        <f t="shared" si="895"/>
        <v>0</v>
      </c>
      <c r="AD7166" s="43">
        <f t="shared" si="896"/>
        <v>0</v>
      </c>
      <c r="AE7166" s="50">
        <f t="shared" si="900"/>
        <v>0</v>
      </c>
    </row>
    <row r="7167" spans="1:31">
      <c r="A7167" s="59" t="str">
        <f t="shared" si="897"/>
        <v/>
      </c>
      <c r="B7167" s="80" t="str">
        <f t="shared" si="898"/>
        <v/>
      </c>
      <c r="V7167" s="59" t="str">
        <f t="shared" si="894"/>
        <v/>
      </c>
      <c r="W7167" s="59" t="str">
        <f t="shared" si="893"/>
        <v/>
      </c>
      <c r="X7167" s="59" t="str">
        <f t="shared" si="899"/>
        <v/>
      </c>
      <c r="AC7167" s="50">
        <f t="shared" si="895"/>
        <v>0</v>
      </c>
      <c r="AD7167" s="43">
        <f t="shared" si="896"/>
        <v>0</v>
      </c>
      <c r="AE7167" s="50">
        <f t="shared" si="900"/>
        <v>0</v>
      </c>
    </row>
    <row r="7168" spans="1:31">
      <c r="A7168" s="59" t="str">
        <f t="shared" si="897"/>
        <v/>
      </c>
      <c r="B7168" s="80" t="str">
        <f t="shared" si="898"/>
        <v/>
      </c>
      <c r="V7168" s="59" t="str">
        <f t="shared" si="894"/>
        <v/>
      </c>
      <c r="W7168" s="59" t="str">
        <f t="shared" si="893"/>
        <v/>
      </c>
      <c r="X7168" s="59" t="str">
        <f t="shared" si="899"/>
        <v/>
      </c>
      <c r="AC7168" s="50">
        <f t="shared" si="895"/>
        <v>0</v>
      </c>
      <c r="AD7168" s="43">
        <f t="shared" si="896"/>
        <v>0</v>
      </c>
      <c r="AE7168" s="50">
        <f t="shared" si="900"/>
        <v>0</v>
      </c>
    </row>
    <row r="7169" spans="1:31">
      <c r="A7169" s="59" t="str">
        <f t="shared" si="897"/>
        <v/>
      </c>
      <c r="B7169" s="80" t="str">
        <f t="shared" si="898"/>
        <v/>
      </c>
      <c r="V7169" s="59" t="str">
        <f t="shared" si="894"/>
        <v/>
      </c>
      <c r="W7169" s="59" t="str">
        <f t="shared" si="893"/>
        <v/>
      </c>
      <c r="X7169" s="59" t="str">
        <f t="shared" si="899"/>
        <v/>
      </c>
      <c r="AC7169" s="50">
        <f t="shared" si="895"/>
        <v>0</v>
      </c>
      <c r="AD7169" s="43">
        <f t="shared" si="896"/>
        <v>0</v>
      </c>
      <c r="AE7169" s="50">
        <f t="shared" si="900"/>
        <v>0</v>
      </c>
    </row>
    <row r="7170" spans="1:31">
      <c r="A7170" s="59" t="str">
        <f t="shared" si="897"/>
        <v/>
      </c>
      <c r="B7170" s="80" t="str">
        <f t="shared" si="898"/>
        <v/>
      </c>
      <c r="V7170" s="59" t="str">
        <f t="shared" si="894"/>
        <v/>
      </c>
      <c r="W7170" s="59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59" t="str">
        <f t="shared" si="899"/>
        <v/>
      </c>
      <c r="AC7170" s="50">
        <f t="shared" si="895"/>
        <v>0</v>
      </c>
      <c r="AD7170" s="43">
        <f t="shared" si="896"/>
        <v>0</v>
      </c>
      <c r="AE7170" s="50">
        <f t="shared" si="900"/>
        <v>0</v>
      </c>
    </row>
    <row r="7171" spans="1:31">
      <c r="A7171" s="59" t="str">
        <f t="shared" si="897"/>
        <v/>
      </c>
      <c r="B7171" s="80" t="str">
        <f t="shared" si="898"/>
        <v/>
      </c>
      <c r="V7171" s="59" t="str">
        <f t="shared" ref="V7171:V7234" si="902">W7171&amp;H7171</f>
        <v/>
      </c>
      <c r="W7171" s="59" t="str">
        <f t="shared" si="901"/>
        <v/>
      </c>
      <c r="X7171" s="59" t="str">
        <f t="shared" si="899"/>
        <v/>
      </c>
      <c r="AC7171" s="50">
        <f t="shared" ref="AC7171:AC7234" si="903">IFERROR(VALUE(MID($C7171,1,2)),0)</f>
        <v>0</v>
      </c>
      <c r="AD7171" s="43">
        <f t="shared" ref="AD7171:AD7234" si="904">IFERROR(VALUE(MID($C7171,4,3)),0)</f>
        <v>0</v>
      </c>
      <c r="AE7171" s="50">
        <f t="shared" si="900"/>
        <v>0</v>
      </c>
    </row>
    <row r="7172" spans="1:31">
      <c r="A7172" s="59" t="str">
        <f t="shared" si="897"/>
        <v/>
      </c>
      <c r="B7172" s="80" t="str">
        <f t="shared" si="898"/>
        <v/>
      </c>
      <c r="V7172" s="59" t="str">
        <f t="shared" si="902"/>
        <v/>
      </c>
      <c r="W7172" s="59" t="str">
        <f t="shared" si="901"/>
        <v/>
      </c>
      <c r="X7172" s="59" t="str">
        <f t="shared" si="899"/>
        <v/>
      </c>
      <c r="AC7172" s="50">
        <f t="shared" si="903"/>
        <v>0</v>
      </c>
      <c r="AD7172" s="43">
        <f t="shared" si="904"/>
        <v>0</v>
      </c>
      <c r="AE7172" s="50">
        <f t="shared" si="900"/>
        <v>0</v>
      </c>
    </row>
    <row r="7173" spans="1:31">
      <c r="A7173" s="59" t="str">
        <f t="shared" si="897"/>
        <v/>
      </c>
      <c r="B7173" s="80" t="str">
        <f t="shared" si="898"/>
        <v/>
      </c>
      <c r="V7173" s="59" t="str">
        <f t="shared" si="902"/>
        <v/>
      </c>
      <c r="W7173" s="59" t="str">
        <f t="shared" si="901"/>
        <v/>
      </c>
      <c r="X7173" s="59" t="str">
        <f t="shared" si="899"/>
        <v/>
      </c>
      <c r="AC7173" s="50">
        <f t="shared" si="903"/>
        <v>0</v>
      </c>
      <c r="AD7173" s="43">
        <f t="shared" si="904"/>
        <v>0</v>
      </c>
      <c r="AE7173" s="50">
        <f t="shared" si="900"/>
        <v>0</v>
      </c>
    </row>
    <row r="7174" spans="1:31">
      <c r="A7174" s="59" t="str">
        <f t="shared" si="897"/>
        <v/>
      </c>
      <c r="B7174" s="80" t="str">
        <f t="shared" si="898"/>
        <v/>
      </c>
      <c r="V7174" s="59" t="str">
        <f t="shared" si="902"/>
        <v/>
      </c>
      <c r="W7174" s="59" t="str">
        <f t="shared" si="901"/>
        <v/>
      </c>
      <c r="X7174" s="59" t="str">
        <f t="shared" si="899"/>
        <v/>
      </c>
      <c r="AC7174" s="50">
        <f t="shared" si="903"/>
        <v>0</v>
      </c>
      <c r="AD7174" s="43">
        <f t="shared" si="904"/>
        <v>0</v>
      </c>
      <c r="AE7174" s="50">
        <f t="shared" si="900"/>
        <v>0</v>
      </c>
    </row>
    <row r="7175" spans="1:31">
      <c r="A7175" s="59" t="str">
        <f t="shared" si="897"/>
        <v/>
      </c>
      <c r="B7175" s="80" t="str">
        <f t="shared" si="898"/>
        <v/>
      </c>
      <c r="V7175" s="59" t="str">
        <f t="shared" si="902"/>
        <v/>
      </c>
      <c r="W7175" s="59" t="str">
        <f t="shared" si="901"/>
        <v/>
      </c>
      <c r="X7175" s="59" t="str">
        <f t="shared" si="899"/>
        <v/>
      </c>
      <c r="AC7175" s="50">
        <f t="shared" si="903"/>
        <v>0</v>
      </c>
      <c r="AD7175" s="43">
        <f t="shared" si="904"/>
        <v>0</v>
      </c>
      <c r="AE7175" s="50">
        <f t="shared" si="900"/>
        <v>0</v>
      </c>
    </row>
    <row r="7176" spans="1:31">
      <c r="A7176" s="59" t="str">
        <f t="shared" si="897"/>
        <v/>
      </c>
      <c r="B7176" s="80" t="str">
        <f t="shared" si="898"/>
        <v/>
      </c>
      <c r="V7176" s="59" t="str">
        <f t="shared" si="902"/>
        <v/>
      </c>
      <c r="W7176" s="59" t="str">
        <f t="shared" si="901"/>
        <v/>
      </c>
      <c r="X7176" s="59" t="str">
        <f t="shared" si="899"/>
        <v/>
      </c>
      <c r="AC7176" s="50">
        <f t="shared" si="903"/>
        <v>0</v>
      </c>
      <c r="AD7176" s="43">
        <f t="shared" si="904"/>
        <v>0</v>
      </c>
      <c r="AE7176" s="50">
        <f t="shared" si="900"/>
        <v>0</v>
      </c>
    </row>
    <row r="7177" spans="1:31">
      <c r="A7177" s="59" t="str">
        <f t="shared" si="897"/>
        <v/>
      </c>
      <c r="B7177" s="80" t="str">
        <f t="shared" si="898"/>
        <v/>
      </c>
      <c r="V7177" s="59" t="str">
        <f t="shared" si="902"/>
        <v/>
      </c>
      <c r="W7177" s="59" t="str">
        <f t="shared" si="901"/>
        <v/>
      </c>
      <c r="X7177" s="59" t="str">
        <f t="shared" si="899"/>
        <v/>
      </c>
      <c r="AC7177" s="50">
        <f t="shared" si="903"/>
        <v>0</v>
      </c>
      <c r="AD7177" s="43">
        <f t="shared" si="904"/>
        <v>0</v>
      </c>
      <c r="AE7177" s="50">
        <f t="shared" si="900"/>
        <v>0</v>
      </c>
    </row>
    <row r="7178" spans="1:31">
      <c r="A7178" s="59" t="str">
        <f t="shared" si="897"/>
        <v/>
      </c>
      <c r="B7178" s="80" t="str">
        <f t="shared" si="898"/>
        <v/>
      </c>
      <c r="V7178" s="59" t="str">
        <f t="shared" si="902"/>
        <v/>
      </c>
      <c r="W7178" s="59" t="str">
        <f t="shared" si="901"/>
        <v/>
      </c>
      <c r="X7178" s="59" t="str">
        <f t="shared" si="899"/>
        <v/>
      </c>
      <c r="AC7178" s="50">
        <f t="shared" si="903"/>
        <v>0</v>
      </c>
      <c r="AD7178" s="43">
        <f t="shared" si="904"/>
        <v>0</v>
      </c>
      <c r="AE7178" s="50">
        <f t="shared" si="900"/>
        <v>0</v>
      </c>
    </row>
    <row r="7179" spans="1:31">
      <c r="A7179" s="59" t="str">
        <f t="shared" si="897"/>
        <v/>
      </c>
      <c r="B7179" s="80" t="str">
        <f t="shared" si="898"/>
        <v/>
      </c>
      <c r="V7179" s="59" t="str">
        <f t="shared" si="902"/>
        <v/>
      </c>
      <c r="W7179" s="59" t="str">
        <f t="shared" si="901"/>
        <v/>
      </c>
      <c r="X7179" s="59" t="str">
        <f t="shared" si="899"/>
        <v/>
      </c>
      <c r="AC7179" s="50">
        <f t="shared" si="903"/>
        <v>0</v>
      </c>
      <c r="AD7179" s="43">
        <f t="shared" si="904"/>
        <v>0</v>
      </c>
      <c r="AE7179" s="50">
        <f t="shared" si="900"/>
        <v>0</v>
      </c>
    </row>
    <row r="7180" spans="1:31">
      <c r="A7180" s="59" t="str">
        <f t="shared" si="897"/>
        <v/>
      </c>
      <c r="B7180" s="80" t="str">
        <f t="shared" si="898"/>
        <v/>
      </c>
      <c r="V7180" s="59" t="str">
        <f t="shared" si="902"/>
        <v/>
      </c>
      <c r="W7180" s="59" t="str">
        <f t="shared" si="901"/>
        <v/>
      </c>
      <c r="X7180" s="59" t="str">
        <f t="shared" si="899"/>
        <v/>
      </c>
      <c r="AC7180" s="50">
        <f t="shared" si="903"/>
        <v>0</v>
      </c>
      <c r="AD7180" s="43">
        <f t="shared" si="904"/>
        <v>0</v>
      </c>
      <c r="AE7180" s="50">
        <f t="shared" si="900"/>
        <v>0</v>
      </c>
    </row>
    <row r="7181" spans="1:31">
      <c r="A7181" s="59" t="str">
        <f t="shared" si="897"/>
        <v/>
      </c>
      <c r="B7181" s="80" t="str">
        <f t="shared" si="898"/>
        <v/>
      </c>
      <c r="V7181" s="59" t="str">
        <f t="shared" si="902"/>
        <v/>
      </c>
      <c r="W7181" s="59" t="str">
        <f t="shared" si="901"/>
        <v/>
      </c>
      <c r="X7181" s="59" t="str">
        <f t="shared" si="899"/>
        <v/>
      </c>
      <c r="AC7181" s="50">
        <f t="shared" si="903"/>
        <v>0</v>
      </c>
      <c r="AD7181" s="43">
        <f t="shared" si="904"/>
        <v>0</v>
      </c>
      <c r="AE7181" s="50">
        <f t="shared" si="900"/>
        <v>0</v>
      </c>
    </row>
    <row r="7182" spans="1:31">
      <c r="A7182" s="59" t="str">
        <f t="shared" si="897"/>
        <v/>
      </c>
      <c r="B7182" s="80" t="str">
        <f t="shared" si="898"/>
        <v/>
      </c>
      <c r="V7182" s="59" t="str">
        <f t="shared" si="902"/>
        <v/>
      </c>
      <c r="W7182" s="59" t="str">
        <f t="shared" si="901"/>
        <v/>
      </c>
      <c r="X7182" s="59" t="str">
        <f t="shared" si="899"/>
        <v/>
      </c>
      <c r="AC7182" s="50">
        <f t="shared" si="903"/>
        <v>0</v>
      </c>
      <c r="AD7182" s="43">
        <f t="shared" si="904"/>
        <v>0</v>
      </c>
      <c r="AE7182" s="50">
        <f t="shared" si="900"/>
        <v>0</v>
      </c>
    </row>
    <row r="7183" spans="1:31">
      <c r="A7183" s="59" t="str">
        <f t="shared" si="897"/>
        <v/>
      </c>
      <c r="B7183" s="80" t="str">
        <f t="shared" si="898"/>
        <v/>
      </c>
      <c r="V7183" s="59" t="str">
        <f t="shared" si="902"/>
        <v/>
      </c>
      <c r="W7183" s="59" t="str">
        <f t="shared" si="901"/>
        <v/>
      </c>
      <c r="X7183" s="59" t="str">
        <f t="shared" si="899"/>
        <v/>
      </c>
      <c r="AC7183" s="50">
        <f t="shared" si="903"/>
        <v>0</v>
      </c>
      <c r="AD7183" s="43">
        <f t="shared" si="904"/>
        <v>0</v>
      </c>
      <c r="AE7183" s="50">
        <f t="shared" si="900"/>
        <v>0</v>
      </c>
    </row>
    <row r="7184" spans="1:31">
      <c r="A7184" s="59" t="str">
        <f t="shared" si="897"/>
        <v/>
      </c>
      <c r="B7184" s="80" t="str">
        <f t="shared" si="898"/>
        <v/>
      </c>
      <c r="V7184" s="59" t="str">
        <f t="shared" si="902"/>
        <v/>
      </c>
      <c r="W7184" s="59" t="str">
        <f t="shared" si="901"/>
        <v/>
      </c>
      <c r="X7184" s="59" t="str">
        <f t="shared" si="899"/>
        <v/>
      </c>
      <c r="AC7184" s="50">
        <f t="shared" si="903"/>
        <v>0</v>
      </c>
      <c r="AD7184" s="43">
        <f t="shared" si="904"/>
        <v>0</v>
      </c>
      <c r="AE7184" s="50">
        <f t="shared" si="900"/>
        <v>0</v>
      </c>
    </row>
    <row r="7185" spans="1:31">
      <c r="A7185" s="59" t="str">
        <f t="shared" si="897"/>
        <v/>
      </c>
      <c r="B7185" s="80" t="str">
        <f t="shared" si="898"/>
        <v/>
      </c>
      <c r="V7185" s="59" t="str">
        <f t="shared" si="902"/>
        <v/>
      </c>
      <c r="W7185" s="59" t="str">
        <f t="shared" si="901"/>
        <v/>
      </c>
      <c r="X7185" s="59" t="str">
        <f t="shared" si="899"/>
        <v/>
      </c>
      <c r="AC7185" s="50">
        <f t="shared" si="903"/>
        <v>0</v>
      </c>
      <c r="AD7185" s="43">
        <f t="shared" si="904"/>
        <v>0</v>
      </c>
      <c r="AE7185" s="50">
        <f t="shared" si="900"/>
        <v>0</v>
      </c>
    </row>
    <row r="7186" spans="1:31">
      <c r="A7186" s="59" t="str">
        <f t="shared" si="897"/>
        <v/>
      </c>
      <c r="B7186" s="80" t="str">
        <f t="shared" si="898"/>
        <v/>
      </c>
      <c r="V7186" s="59" t="str">
        <f t="shared" si="902"/>
        <v/>
      </c>
      <c r="W7186" s="59" t="str">
        <f t="shared" si="901"/>
        <v/>
      </c>
      <c r="X7186" s="59" t="str">
        <f t="shared" si="899"/>
        <v/>
      </c>
      <c r="AC7186" s="50">
        <f t="shared" si="903"/>
        <v>0</v>
      </c>
      <c r="AD7186" s="43">
        <f t="shared" si="904"/>
        <v>0</v>
      </c>
      <c r="AE7186" s="50">
        <f t="shared" si="900"/>
        <v>0</v>
      </c>
    </row>
    <row r="7187" spans="1:31">
      <c r="A7187" s="59" t="str">
        <f t="shared" si="897"/>
        <v/>
      </c>
      <c r="B7187" s="80" t="str">
        <f t="shared" si="898"/>
        <v/>
      </c>
      <c r="V7187" s="59" t="str">
        <f t="shared" si="902"/>
        <v/>
      </c>
      <c r="W7187" s="59" t="str">
        <f t="shared" si="901"/>
        <v/>
      </c>
      <c r="X7187" s="59" t="str">
        <f t="shared" si="899"/>
        <v/>
      </c>
      <c r="AC7187" s="50">
        <f t="shared" si="903"/>
        <v>0</v>
      </c>
      <c r="AD7187" s="43">
        <f t="shared" si="904"/>
        <v>0</v>
      </c>
      <c r="AE7187" s="50">
        <f t="shared" si="900"/>
        <v>0</v>
      </c>
    </row>
    <row r="7188" spans="1:31">
      <c r="A7188" s="59" t="str">
        <f t="shared" si="897"/>
        <v/>
      </c>
      <c r="B7188" s="80" t="str">
        <f t="shared" si="898"/>
        <v/>
      </c>
      <c r="V7188" s="59" t="str">
        <f t="shared" si="902"/>
        <v/>
      </c>
      <c r="W7188" s="59" t="str">
        <f t="shared" si="901"/>
        <v/>
      </c>
      <c r="X7188" s="59" t="str">
        <f t="shared" si="899"/>
        <v/>
      </c>
      <c r="AC7188" s="50">
        <f t="shared" si="903"/>
        <v>0</v>
      </c>
      <c r="AD7188" s="43">
        <f t="shared" si="904"/>
        <v>0</v>
      </c>
      <c r="AE7188" s="50">
        <f t="shared" si="900"/>
        <v>0</v>
      </c>
    </row>
    <row r="7189" spans="1:31">
      <c r="A7189" s="59" t="str">
        <f t="shared" si="897"/>
        <v/>
      </c>
      <c r="B7189" s="80" t="str">
        <f t="shared" si="898"/>
        <v/>
      </c>
      <c r="V7189" s="59" t="str">
        <f t="shared" si="902"/>
        <v/>
      </c>
      <c r="W7189" s="59" t="str">
        <f t="shared" si="901"/>
        <v/>
      </c>
      <c r="X7189" s="59" t="str">
        <f t="shared" si="899"/>
        <v/>
      </c>
      <c r="AC7189" s="50">
        <f t="shared" si="903"/>
        <v>0</v>
      </c>
      <c r="AD7189" s="43">
        <f t="shared" si="904"/>
        <v>0</v>
      </c>
      <c r="AE7189" s="50">
        <f t="shared" si="900"/>
        <v>0</v>
      </c>
    </row>
    <row r="7190" spans="1:31">
      <c r="A7190" s="59" t="str">
        <f t="shared" si="897"/>
        <v/>
      </c>
      <c r="B7190" s="80" t="str">
        <f t="shared" si="898"/>
        <v/>
      </c>
      <c r="V7190" s="59" t="str">
        <f t="shared" si="902"/>
        <v/>
      </c>
      <c r="W7190" s="59" t="str">
        <f t="shared" si="901"/>
        <v/>
      </c>
      <c r="X7190" s="59" t="str">
        <f t="shared" si="899"/>
        <v/>
      </c>
      <c r="AC7190" s="50">
        <f t="shared" si="903"/>
        <v>0</v>
      </c>
      <c r="AD7190" s="43">
        <f t="shared" si="904"/>
        <v>0</v>
      </c>
      <c r="AE7190" s="50">
        <f t="shared" si="900"/>
        <v>0</v>
      </c>
    </row>
    <row r="7191" spans="1:31">
      <c r="A7191" s="59" t="str">
        <f t="shared" si="897"/>
        <v/>
      </c>
      <c r="B7191" s="80" t="str">
        <f t="shared" si="898"/>
        <v/>
      </c>
      <c r="V7191" s="59" t="str">
        <f t="shared" si="902"/>
        <v/>
      </c>
      <c r="W7191" s="59" t="str">
        <f t="shared" si="901"/>
        <v/>
      </c>
      <c r="X7191" s="59" t="str">
        <f t="shared" si="899"/>
        <v/>
      </c>
      <c r="AC7191" s="50">
        <f t="shared" si="903"/>
        <v>0</v>
      </c>
      <c r="AD7191" s="43">
        <f t="shared" si="904"/>
        <v>0</v>
      </c>
      <c r="AE7191" s="50">
        <f t="shared" si="900"/>
        <v>0</v>
      </c>
    </row>
    <row r="7192" spans="1:31">
      <c r="A7192" s="59" t="str">
        <f t="shared" si="897"/>
        <v/>
      </c>
      <c r="B7192" s="80" t="str">
        <f t="shared" si="898"/>
        <v/>
      </c>
      <c r="V7192" s="59" t="str">
        <f t="shared" si="902"/>
        <v/>
      </c>
      <c r="W7192" s="59" t="str">
        <f t="shared" si="901"/>
        <v/>
      </c>
      <c r="X7192" s="59" t="str">
        <f t="shared" si="899"/>
        <v/>
      </c>
      <c r="AC7192" s="50">
        <f t="shared" si="903"/>
        <v>0</v>
      </c>
      <c r="AD7192" s="43">
        <f t="shared" si="904"/>
        <v>0</v>
      </c>
      <c r="AE7192" s="50">
        <f t="shared" si="900"/>
        <v>0</v>
      </c>
    </row>
    <row r="7193" spans="1:31">
      <c r="A7193" s="59" t="str">
        <f t="shared" si="897"/>
        <v/>
      </c>
      <c r="B7193" s="80" t="str">
        <f t="shared" si="898"/>
        <v/>
      </c>
      <c r="V7193" s="59" t="str">
        <f t="shared" si="902"/>
        <v/>
      </c>
      <c r="W7193" s="59" t="str">
        <f t="shared" si="901"/>
        <v/>
      </c>
      <c r="X7193" s="59" t="str">
        <f t="shared" si="899"/>
        <v/>
      </c>
      <c r="AC7193" s="50">
        <f t="shared" si="903"/>
        <v>0</v>
      </c>
      <c r="AD7193" s="43">
        <f t="shared" si="904"/>
        <v>0</v>
      </c>
      <c r="AE7193" s="50">
        <f t="shared" si="900"/>
        <v>0</v>
      </c>
    </row>
    <row r="7194" spans="1:31">
      <c r="A7194" s="59" t="str">
        <f t="shared" si="897"/>
        <v/>
      </c>
      <c r="B7194" s="80" t="str">
        <f t="shared" si="898"/>
        <v/>
      </c>
      <c r="V7194" s="59" t="str">
        <f t="shared" si="902"/>
        <v/>
      </c>
      <c r="W7194" s="59" t="str">
        <f t="shared" si="901"/>
        <v/>
      </c>
      <c r="X7194" s="59" t="str">
        <f t="shared" si="899"/>
        <v/>
      </c>
      <c r="AC7194" s="50">
        <f t="shared" si="903"/>
        <v>0</v>
      </c>
      <c r="AD7194" s="43">
        <f t="shared" si="904"/>
        <v>0</v>
      </c>
      <c r="AE7194" s="50">
        <f t="shared" si="900"/>
        <v>0</v>
      </c>
    </row>
    <row r="7195" spans="1:31">
      <c r="A7195" s="59" t="str">
        <f t="shared" si="897"/>
        <v/>
      </c>
      <c r="B7195" s="80" t="str">
        <f t="shared" si="898"/>
        <v/>
      </c>
      <c r="V7195" s="59" t="str">
        <f t="shared" si="902"/>
        <v/>
      </c>
      <c r="W7195" s="59" t="str">
        <f t="shared" si="901"/>
        <v/>
      </c>
      <c r="X7195" s="59" t="str">
        <f t="shared" si="899"/>
        <v/>
      </c>
      <c r="AC7195" s="50">
        <f t="shared" si="903"/>
        <v>0</v>
      </c>
      <c r="AD7195" s="43">
        <f t="shared" si="904"/>
        <v>0</v>
      </c>
      <c r="AE7195" s="50">
        <f t="shared" si="900"/>
        <v>0</v>
      </c>
    </row>
    <row r="7196" spans="1:31">
      <c r="A7196" s="59" t="str">
        <f t="shared" si="897"/>
        <v/>
      </c>
      <c r="B7196" s="80" t="str">
        <f t="shared" si="898"/>
        <v/>
      </c>
      <c r="V7196" s="59" t="str">
        <f t="shared" si="902"/>
        <v/>
      </c>
      <c r="W7196" s="59" t="str">
        <f t="shared" si="901"/>
        <v/>
      </c>
      <c r="X7196" s="59" t="str">
        <f t="shared" si="899"/>
        <v/>
      </c>
      <c r="AC7196" s="50">
        <f t="shared" si="903"/>
        <v>0</v>
      </c>
      <c r="AD7196" s="43">
        <f t="shared" si="904"/>
        <v>0</v>
      </c>
      <c r="AE7196" s="50">
        <f t="shared" si="900"/>
        <v>0</v>
      </c>
    </row>
    <row r="7197" spans="1:31">
      <c r="A7197" s="59" t="str">
        <f t="shared" si="897"/>
        <v/>
      </c>
      <c r="B7197" s="80" t="str">
        <f t="shared" si="898"/>
        <v/>
      </c>
      <c r="V7197" s="59" t="str">
        <f t="shared" si="902"/>
        <v/>
      </c>
      <c r="W7197" s="59" t="str">
        <f t="shared" si="901"/>
        <v/>
      </c>
      <c r="X7197" s="59" t="str">
        <f t="shared" si="899"/>
        <v/>
      </c>
      <c r="AC7197" s="50">
        <f t="shared" si="903"/>
        <v>0</v>
      </c>
      <c r="AD7197" s="43">
        <f t="shared" si="904"/>
        <v>0</v>
      </c>
      <c r="AE7197" s="50">
        <f t="shared" si="900"/>
        <v>0</v>
      </c>
    </row>
    <row r="7198" spans="1:31">
      <c r="A7198" s="59" t="str">
        <f t="shared" si="897"/>
        <v/>
      </c>
      <c r="B7198" s="80" t="str">
        <f t="shared" si="898"/>
        <v/>
      </c>
      <c r="V7198" s="59" t="str">
        <f t="shared" si="902"/>
        <v/>
      </c>
      <c r="W7198" s="59" t="str">
        <f t="shared" si="901"/>
        <v/>
      </c>
      <c r="X7198" s="59" t="str">
        <f t="shared" si="899"/>
        <v/>
      </c>
      <c r="AC7198" s="50">
        <f t="shared" si="903"/>
        <v>0</v>
      </c>
      <c r="AD7198" s="43">
        <f t="shared" si="904"/>
        <v>0</v>
      </c>
      <c r="AE7198" s="50">
        <f t="shared" si="900"/>
        <v>0</v>
      </c>
    </row>
    <row r="7199" spans="1:31">
      <c r="A7199" s="59" t="str">
        <f t="shared" si="897"/>
        <v/>
      </c>
      <c r="B7199" s="80" t="str">
        <f t="shared" si="898"/>
        <v/>
      </c>
      <c r="V7199" s="59" t="str">
        <f t="shared" si="902"/>
        <v/>
      </c>
      <c r="W7199" s="59" t="str">
        <f t="shared" si="901"/>
        <v/>
      </c>
      <c r="X7199" s="59" t="str">
        <f t="shared" si="899"/>
        <v/>
      </c>
      <c r="AC7199" s="50">
        <f t="shared" si="903"/>
        <v>0</v>
      </c>
      <c r="AD7199" s="43">
        <f t="shared" si="904"/>
        <v>0</v>
      </c>
      <c r="AE7199" s="50">
        <f t="shared" si="900"/>
        <v>0</v>
      </c>
    </row>
    <row r="7200" spans="1:31">
      <c r="A7200" s="59" t="str">
        <f t="shared" si="897"/>
        <v/>
      </c>
      <c r="B7200" s="80" t="str">
        <f t="shared" si="898"/>
        <v/>
      </c>
      <c r="V7200" s="59" t="str">
        <f t="shared" si="902"/>
        <v/>
      </c>
      <c r="W7200" s="59" t="str">
        <f t="shared" si="901"/>
        <v/>
      </c>
      <c r="X7200" s="59" t="str">
        <f t="shared" si="899"/>
        <v/>
      </c>
      <c r="AC7200" s="50">
        <f t="shared" si="903"/>
        <v>0</v>
      </c>
      <c r="AD7200" s="43">
        <f t="shared" si="904"/>
        <v>0</v>
      </c>
      <c r="AE7200" s="50">
        <f t="shared" si="900"/>
        <v>0</v>
      </c>
    </row>
    <row r="7201" spans="1:31">
      <c r="A7201" s="59" t="str">
        <f t="shared" si="897"/>
        <v/>
      </c>
      <c r="B7201" s="80" t="str">
        <f t="shared" si="898"/>
        <v/>
      </c>
      <c r="V7201" s="59" t="str">
        <f t="shared" si="902"/>
        <v/>
      </c>
      <c r="W7201" s="59" t="str">
        <f t="shared" si="901"/>
        <v/>
      </c>
      <c r="X7201" s="59" t="str">
        <f t="shared" si="899"/>
        <v/>
      </c>
      <c r="AC7201" s="50">
        <f t="shared" si="903"/>
        <v>0</v>
      </c>
      <c r="AD7201" s="43">
        <f t="shared" si="904"/>
        <v>0</v>
      </c>
      <c r="AE7201" s="50">
        <f t="shared" si="900"/>
        <v>0</v>
      </c>
    </row>
    <row r="7202" spans="1:31">
      <c r="A7202" s="59" t="str">
        <f t="shared" si="897"/>
        <v/>
      </c>
      <c r="B7202" s="80" t="str">
        <f t="shared" si="898"/>
        <v/>
      </c>
      <c r="V7202" s="59" t="str">
        <f t="shared" si="902"/>
        <v/>
      </c>
      <c r="W7202" s="59" t="str">
        <f t="shared" si="901"/>
        <v/>
      </c>
      <c r="X7202" s="59" t="str">
        <f t="shared" si="899"/>
        <v/>
      </c>
      <c r="AC7202" s="50">
        <f t="shared" si="903"/>
        <v>0</v>
      </c>
      <c r="AD7202" s="43">
        <f t="shared" si="904"/>
        <v>0</v>
      </c>
      <c r="AE7202" s="50">
        <f t="shared" si="900"/>
        <v>0</v>
      </c>
    </row>
    <row r="7203" spans="1:31">
      <c r="A7203" s="59" t="str">
        <f t="shared" si="897"/>
        <v/>
      </c>
      <c r="B7203" s="80" t="str">
        <f t="shared" si="898"/>
        <v/>
      </c>
      <c r="V7203" s="59" t="str">
        <f t="shared" si="902"/>
        <v/>
      </c>
      <c r="W7203" s="59" t="str">
        <f t="shared" si="901"/>
        <v/>
      </c>
      <c r="X7203" s="59" t="str">
        <f t="shared" si="899"/>
        <v/>
      </c>
      <c r="AC7203" s="50">
        <f t="shared" si="903"/>
        <v>0</v>
      </c>
      <c r="AD7203" s="43">
        <f t="shared" si="904"/>
        <v>0</v>
      </c>
      <c r="AE7203" s="50">
        <f t="shared" si="900"/>
        <v>0</v>
      </c>
    </row>
    <row r="7204" spans="1:31">
      <c r="A7204" s="59" t="str">
        <f t="shared" si="897"/>
        <v/>
      </c>
      <c r="B7204" s="80" t="str">
        <f t="shared" si="898"/>
        <v/>
      </c>
      <c r="V7204" s="59" t="str">
        <f t="shared" si="902"/>
        <v/>
      </c>
      <c r="W7204" s="59" t="str">
        <f t="shared" si="901"/>
        <v/>
      </c>
      <c r="X7204" s="59" t="str">
        <f t="shared" si="899"/>
        <v/>
      </c>
      <c r="AC7204" s="50">
        <f t="shared" si="903"/>
        <v>0</v>
      </c>
      <c r="AD7204" s="43">
        <f t="shared" si="904"/>
        <v>0</v>
      </c>
      <c r="AE7204" s="50">
        <f t="shared" si="900"/>
        <v>0</v>
      </c>
    </row>
    <row r="7205" spans="1:31">
      <c r="A7205" s="59" t="str">
        <f t="shared" si="897"/>
        <v/>
      </c>
      <c r="B7205" s="80" t="str">
        <f t="shared" si="898"/>
        <v/>
      </c>
      <c r="V7205" s="59" t="str">
        <f t="shared" si="902"/>
        <v/>
      </c>
      <c r="W7205" s="59" t="str">
        <f t="shared" si="901"/>
        <v/>
      </c>
      <c r="X7205" s="59" t="str">
        <f t="shared" si="899"/>
        <v/>
      </c>
      <c r="AC7205" s="50">
        <f t="shared" si="903"/>
        <v>0</v>
      </c>
      <c r="AD7205" s="43">
        <f t="shared" si="904"/>
        <v>0</v>
      </c>
      <c r="AE7205" s="50">
        <f t="shared" si="900"/>
        <v>0</v>
      </c>
    </row>
    <row r="7206" spans="1:31">
      <c r="A7206" s="59" t="str">
        <f t="shared" si="897"/>
        <v/>
      </c>
      <c r="B7206" s="80" t="str">
        <f t="shared" si="898"/>
        <v/>
      </c>
      <c r="V7206" s="59" t="str">
        <f t="shared" si="902"/>
        <v/>
      </c>
      <c r="W7206" s="59" t="str">
        <f t="shared" si="901"/>
        <v/>
      </c>
      <c r="X7206" s="59" t="str">
        <f t="shared" si="899"/>
        <v/>
      </c>
      <c r="AC7206" s="50">
        <f t="shared" si="903"/>
        <v>0</v>
      </c>
      <c r="AD7206" s="43">
        <f t="shared" si="904"/>
        <v>0</v>
      </c>
      <c r="AE7206" s="50">
        <f t="shared" si="900"/>
        <v>0</v>
      </c>
    </row>
    <row r="7207" spans="1:31">
      <c r="A7207" s="59" t="str">
        <f t="shared" si="897"/>
        <v/>
      </c>
      <c r="B7207" s="80" t="str">
        <f t="shared" si="898"/>
        <v/>
      </c>
      <c r="V7207" s="59" t="str">
        <f t="shared" si="902"/>
        <v/>
      </c>
      <c r="W7207" s="59" t="str">
        <f t="shared" si="901"/>
        <v/>
      </c>
      <c r="X7207" s="59" t="str">
        <f t="shared" si="899"/>
        <v/>
      </c>
      <c r="AC7207" s="50">
        <f t="shared" si="903"/>
        <v>0</v>
      </c>
      <c r="AD7207" s="43">
        <f t="shared" si="904"/>
        <v>0</v>
      </c>
      <c r="AE7207" s="50">
        <f t="shared" si="900"/>
        <v>0</v>
      </c>
    </row>
    <row r="7208" spans="1:31">
      <c r="A7208" s="59" t="str">
        <f t="shared" si="897"/>
        <v/>
      </c>
      <c r="B7208" s="80" t="str">
        <f t="shared" si="898"/>
        <v/>
      </c>
      <c r="V7208" s="59" t="str">
        <f t="shared" si="902"/>
        <v/>
      </c>
      <c r="W7208" s="59" t="str">
        <f t="shared" si="901"/>
        <v/>
      </c>
      <c r="X7208" s="59" t="str">
        <f t="shared" si="899"/>
        <v/>
      </c>
      <c r="AC7208" s="50">
        <f t="shared" si="903"/>
        <v>0</v>
      </c>
      <c r="AD7208" s="43">
        <f t="shared" si="904"/>
        <v>0</v>
      </c>
      <c r="AE7208" s="50">
        <f t="shared" si="900"/>
        <v>0</v>
      </c>
    </row>
    <row r="7209" spans="1:31">
      <c r="A7209" s="59" t="str">
        <f t="shared" si="897"/>
        <v/>
      </c>
      <c r="B7209" s="80" t="str">
        <f t="shared" si="898"/>
        <v/>
      </c>
      <c r="V7209" s="59" t="str">
        <f t="shared" si="902"/>
        <v/>
      </c>
      <c r="W7209" s="59" t="str">
        <f t="shared" si="901"/>
        <v/>
      </c>
      <c r="X7209" s="59" t="str">
        <f t="shared" si="899"/>
        <v/>
      </c>
      <c r="AC7209" s="50">
        <f t="shared" si="903"/>
        <v>0</v>
      </c>
      <c r="AD7209" s="43">
        <f t="shared" si="904"/>
        <v>0</v>
      </c>
      <c r="AE7209" s="50">
        <f t="shared" si="900"/>
        <v>0</v>
      </c>
    </row>
    <row r="7210" spans="1:31">
      <c r="A7210" s="59" t="str">
        <f t="shared" si="897"/>
        <v/>
      </c>
      <c r="B7210" s="80" t="str">
        <f t="shared" si="898"/>
        <v/>
      </c>
      <c r="V7210" s="59" t="str">
        <f t="shared" si="902"/>
        <v/>
      </c>
      <c r="W7210" s="59" t="str">
        <f t="shared" si="901"/>
        <v/>
      </c>
      <c r="X7210" s="59" t="str">
        <f t="shared" si="899"/>
        <v/>
      </c>
      <c r="AC7210" s="50">
        <f t="shared" si="903"/>
        <v>0</v>
      </c>
      <c r="AD7210" s="43">
        <f t="shared" si="904"/>
        <v>0</v>
      </c>
      <c r="AE7210" s="50">
        <f t="shared" si="900"/>
        <v>0</v>
      </c>
    </row>
    <row r="7211" spans="1:31">
      <c r="A7211" s="59" t="str">
        <f t="shared" si="897"/>
        <v/>
      </c>
      <c r="B7211" s="80" t="str">
        <f t="shared" si="898"/>
        <v/>
      </c>
      <c r="V7211" s="59" t="str">
        <f t="shared" si="902"/>
        <v/>
      </c>
      <c r="W7211" s="59" t="str">
        <f t="shared" si="901"/>
        <v/>
      </c>
      <c r="X7211" s="59" t="str">
        <f t="shared" si="899"/>
        <v/>
      </c>
      <c r="AC7211" s="50">
        <f t="shared" si="903"/>
        <v>0</v>
      </c>
      <c r="AD7211" s="43">
        <f t="shared" si="904"/>
        <v>0</v>
      </c>
      <c r="AE7211" s="50">
        <f t="shared" si="900"/>
        <v>0</v>
      </c>
    </row>
    <row r="7212" spans="1:31">
      <c r="A7212" s="59" t="str">
        <f t="shared" si="897"/>
        <v/>
      </c>
      <c r="B7212" s="80" t="str">
        <f t="shared" si="898"/>
        <v/>
      </c>
      <c r="V7212" s="59" t="str">
        <f t="shared" si="902"/>
        <v/>
      </c>
      <c r="W7212" s="59" t="str">
        <f t="shared" si="901"/>
        <v/>
      </c>
      <c r="X7212" s="59" t="str">
        <f t="shared" si="899"/>
        <v/>
      </c>
      <c r="AC7212" s="50">
        <f t="shared" si="903"/>
        <v>0</v>
      </c>
      <c r="AD7212" s="43">
        <f t="shared" si="904"/>
        <v>0</v>
      </c>
      <c r="AE7212" s="50">
        <f t="shared" si="900"/>
        <v>0</v>
      </c>
    </row>
    <row r="7213" spans="1:31">
      <c r="A7213" s="59" t="str">
        <f t="shared" si="897"/>
        <v/>
      </c>
      <c r="B7213" s="80" t="str">
        <f t="shared" si="898"/>
        <v/>
      </c>
      <c r="V7213" s="59" t="str">
        <f t="shared" si="902"/>
        <v/>
      </c>
      <c r="W7213" s="59" t="str">
        <f t="shared" si="901"/>
        <v/>
      </c>
      <c r="X7213" s="59" t="str">
        <f t="shared" si="899"/>
        <v/>
      </c>
      <c r="AC7213" s="50">
        <f t="shared" si="903"/>
        <v>0</v>
      </c>
      <c r="AD7213" s="43">
        <f t="shared" si="904"/>
        <v>0</v>
      </c>
      <c r="AE7213" s="50">
        <f t="shared" si="900"/>
        <v>0</v>
      </c>
    </row>
    <row r="7214" spans="1:31">
      <c r="A7214" s="59" t="str">
        <f t="shared" si="897"/>
        <v/>
      </c>
      <c r="B7214" s="80" t="str">
        <f t="shared" si="898"/>
        <v/>
      </c>
      <c r="V7214" s="59" t="str">
        <f t="shared" si="902"/>
        <v/>
      </c>
      <c r="W7214" s="59" t="str">
        <f t="shared" si="901"/>
        <v/>
      </c>
      <c r="X7214" s="59" t="str">
        <f t="shared" si="899"/>
        <v/>
      </c>
      <c r="AC7214" s="50">
        <f t="shared" si="903"/>
        <v>0</v>
      </c>
      <c r="AD7214" s="43">
        <f t="shared" si="904"/>
        <v>0</v>
      </c>
      <c r="AE7214" s="50">
        <f t="shared" si="900"/>
        <v>0</v>
      </c>
    </row>
    <row r="7215" spans="1:31">
      <c r="A7215" s="59" t="str">
        <f t="shared" si="897"/>
        <v/>
      </c>
      <c r="B7215" s="80" t="str">
        <f t="shared" si="898"/>
        <v/>
      </c>
      <c r="V7215" s="59" t="str">
        <f t="shared" si="902"/>
        <v/>
      </c>
      <c r="W7215" s="59" t="str">
        <f t="shared" si="901"/>
        <v/>
      </c>
      <c r="X7215" s="59" t="str">
        <f t="shared" si="899"/>
        <v/>
      </c>
      <c r="AC7215" s="50">
        <f t="shared" si="903"/>
        <v>0</v>
      </c>
      <c r="AD7215" s="43">
        <f t="shared" si="904"/>
        <v>0</v>
      </c>
      <c r="AE7215" s="50">
        <f t="shared" si="900"/>
        <v>0</v>
      </c>
    </row>
    <row r="7216" spans="1:31">
      <c r="A7216" s="59" t="str">
        <f t="shared" si="897"/>
        <v/>
      </c>
      <c r="B7216" s="80" t="str">
        <f t="shared" si="898"/>
        <v/>
      </c>
      <c r="V7216" s="59" t="str">
        <f t="shared" si="902"/>
        <v/>
      </c>
      <c r="W7216" s="59" t="str">
        <f t="shared" si="901"/>
        <v/>
      </c>
      <c r="X7216" s="59" t="str">
        <f t="shared" si="899"/>
        <v/>
      </c>
      <c r="AC7216" s="50">
        <f t="shared" si="903"/>
        <v>0</v>
      </c>
      <c r="AD7216" s="43">
        <f t="shared" si="904"/>
        <v>0</v>
      </c>
      <c r="AE7216" s="50">
        <f t="shared" si="900"/>
        <v>0</v>
      </c>
    </row>
    <row r="7217" spans="1:31">
      <c r="A7217" s="59" t="str">
        <f t="shared" ref="A7217:A7280" si="905">IF(G7217&amp;Q7217&lt;&gt;"",W7217&amp;Q7217,"")</f>
        <v/>
      </c>
      <c r="B7217" s="80" t="str">
        <f t="shared" ref="B7217:B7280" si="906">IF(C7217&lt;&gt;"",LEFT(C7217,9),"")</f>
        <v/>
      </c>
      <c r="V7217" s="59" t="str">
        <f t="shared" si="902"/>
        <v/>
      </c>
      <c r="W7217" s="59" t="str">
        <f t="shared" si="901"/>
        <v/>
      </c>
      <c r="X7217" s="59" t="str">
        <f t="shared" ref="X7217:X7280" si="907">IF(A7217&lt;&gt;"",IFERROR(IF(FIND(" ",G7217)&gt;=1,MID(G7217,FIND(" ",G7217)+1,LEN(G7217)),""),""),"")</f>
        <v/>
      </c>
      <c r="AC7217" s="50">
        <f t="shared" si="903"/>
        <v>0</v>
      </c>
      <c r="AD7217" s="43">
        <f t="shared" si="904"/>
        <v>0</v>
      </c>
      <c r="AE7217" s="50">
        <f t="shared" ref="AE7217:AE7280" si="908">VALUE(RIGHT("00"&amp;AC7217,2)&amp;RIGHT("000"&amp;AD7217,3))</f>
        <v>0</v>
      </c>
    </row>
    <row r="7218" spans="1:31">
      <c r="A7218" s="59" t="str">
        <f t="shared" si="905"/>
        <v/>
      </c>
      <c r="B7218" s="80" t="str">
        <f t="shared" si="906"/>
        <v/>
      </c>
      <c r="V7218" s="59" t="str">
        <f t="shared" si="902"/>
        <v/>
      </c>
      <c r="W7218" s="59" t="str">
        <f t="shared" si="901"/>
        <v/>
      </c>
      <c r="X7218" s="59" t="str">
        <f t="shared" si="907"/>
        <v/>
      </c>
      <c r="AC7218" s="50">
        <f t="shared" si="903"/>
        <v>0</v>
      </c>
      <c r="AD7218" s="43">
        <f t="shared" si="904"/>
        <v>0</v>
      </c>
      <c r="AE7218" s="50">
        <f t="shared" si="908"/>
        <v>0</v>
      </c>
    </row>
    <row r="7219" spans="1:31">
      <c r="A7219" s="59" t="str">
        <f t="shared" si="905"/>
        <v/>
      </c>
      <c r="B7219" s="80" t="str">
        <f t="shared" si="906"/>
        <v/>
      </c>
      <c r="V7219" s="59" t="str">
        <f t="shared" si="902"/>
        <v/>
      </c>
      <c r="W7219" s="59" t="str">
        <f t="shared" si="901"/>
        <v/>
      </c>
      <c r="X7219" s="59" t="str">
        <f t="shared" si="907"/>
        <v/>
      </c>
      <c r="AC7219" s="50">
        <f t="shared" si="903"/>
        <v>0</v>
      </c>
      <c r="AD7219" s="43">
        <f t="shared" si="904"/>
        <v>0</v>
      </c>
      <c r="AE7219" s="50">
        <f t="shared" si="908"/>
        <v>0</v>
      </c>
    </row>
    <row r="7220" spans="1:31">
      <c r="A7220" s="59" t="str">
        <f t="shared" si="905"/>
        <v/>
      </c>
      <c r="B7220" s="80" t="str">
        <f t="shared" si="906"/>
        <v/>
      </c>
      <c r="V7220" s="59" t="str">
        <f t="shared" si="902"/>
        <v/>
      </c>
      <c r="W7220" s="59" t="str">
        <f t="shared" si="901"/>
        <v/>
      </c>
      <c r="X7220" s="59" t="str">
        <f t="shared" si="907"/>
        <v/>
      </c>
      <c r="AC7220" s="50">
        <f t="shared" si="903"/>
        <v>0</v>
      </c>
      <c r="AD7220" s="43">
        <f t="shared" si="904"/>
        <v>0</v>
      </c>
      <c r="AE7220" s="50">
        <f t="shared" si="908"/>
        <v>0</v>
      </c>
    </row>
    <row r="7221" spans="1:31">
      <c r="A7221" s="59" t="str">
        <f t="shared" si="905"/>
        <v/>
      </c>
      <c r="B7221" s="80" t="str">
        <f t="shared" si="906"/>
        <v/>
      </c>
      <c r="V7221" s="59" t="str">
        <f t="shared" si="902"/>
        <v/>
      </c>
      <c r="W7221" s="59" t="str">
        <f t="shared" si="901"/>
        <v/>
      </c>
      <c r="X7221" s="59" t="str">
        <f t="shared" si="907"/>
        <v/>
      </c>
      <c r="AC7221" s="50">
        <f t="shared" si="903"/>
        <v>0</v>
      </c>
      <c r="AD7221" s="43">
        <f t="shared" si="904"/>
        <v>0</v>
      </c>
      <c r="AE7221" s="50">
        <f t="shared" si="908"/>
        <v>0</v>
      </c>
    </row>
    <row r="7222" spans="1:31">
      <c r="A7222" s="59" t="str">
        <f t="shared" si="905"/>
        <v/>
      </c>
      <c r="B7222" s="80" t="str">
        <f t="shared" si="906"/>
        <v/>
      </c>
      <c r="V7222" s="59" t="str">
        <f t="shared" si="902"/>
        <v/>
      </c>
      <c r="W7222" s="59" t="str">
        <f t="shared" si="901"/>
        <v/>
      </c>
      <c r="X7222" s="59" t="str">
        <f t="shared" si="907"/>
        <v/>
      </c>
      <c r="AC7222" s="50">
        <f t="shared" si="903"/>
        <v>0</v>
      </c>
      <c r="AD7222" s="43">
        <f t="shared" si="904"/>
        <v>0</v>
      </c>
      <c r="AE7222" s="50">
        <f t="shared" si="908"/>
        <v>0</v>
      </c>
    </row>
    <row r="7223" spans="1:31">
      <c r="A7223" s="59" t="str">
        <f t="shared" si="905"/>
        <v/>
      </c>
      <c r="B7223" s="80" t="str">
        <f t="shared" si="906"/>
        <v/>
      </c>
      <c r="V7223" s="59" t="str">
        <f t="shared" si="902"/>
        <v/>
      </c>
      <c r="W7223" s="59" t="str">
        <f t="shared" si="901"/>
        <v/>
      </c>
      <c r="X7223" s="59" t="str">
        <f t="shared" si="907"/>
        <v/>
      </c>
      <c r="AC7223" s="50">
        <f t="shared" si="903"/>
        <v>0</v>
      </c>
      <c r="AD7223" s="43">
        <f t="shared" si="904"/>
        <v>0</v>
      </c>
      <c r="AE7223" s="50">
        <f t="shared" si="908"/>
        <v>0</v>
      </c>
    </row>
    <row r="7224" spans="1:31">
      <c r="A7224" s="59" t="str">
        <f t="shared" si="905"/>
        <v/>
      </c>
      <c r="B7224" s="80" t="str">
        <f t="shared" si="906"/>
        <v/>
      </c>
      <c r="V7224" s="59" t="str">
        <f t="shared" si="902"/>
        <v/>
      </c>
      <c r="W7224" s="59" t="str">
        <f t="shared" si="901"/>
        <v/>
      </c>
      <c r="X7224" s="59" t="str">
        <f t="shared" si="907"/>
        <v/>
      </c>
      <c r="AC7224" s="50">
        <f t="shared" si="903"/>
        <v>0</v>
      </c>
      <c r="AD7224" s="43">
        <f t="shared" si="904"/>
        <v>0</v>
      </c>
      <c r="AE7224" s="50">
        <f t="shared" si="908"/>
        <v>0</v>
      </c>
    </row>
    <row r="7225" spans="1:31">
      <c r="A7225" s="59" t="str">
        <f t="shared" si="905"/>
        <v/>
      </c>
      <c r="B7225" s="80" t="str">
        <f t="shared" si="906"/>
        <v/>
      </c>
      <c r="V7225" s="59" t="str">
        <f t="shared" si="902"/>
        <v/>
      </c>
      <c r="W7225" s="59" t="str">
        <f t="shared" si="901"/>
        <v/>
      </c>
      <c r="X7225" s="59" t="str">
        <f t="shared" si="907"/>
        <v/>
      </c>
      <c r="AC7225" s="50">
        <f t="shared" si="903"/>
        <v>0</v>
      </c>
      <c r="AD7225" s="43">
        <f t="shared" si="904"/>
        <v>0</v>
      </c>
      <c r="AE7225" s="50">
        <f t="shared" si="908"/>
        <v>0</v>
      </c>
    </row>
    <row r="7226" spans="1:31">
      <c r="A7226" s="59" t="str">
        <f t="shared" si="905"/>
        <v/>
      </c>
      <c r="B7226" s="80" t="str">
        <f t="shared" si="906"/>
        <v/>
      </c>
      <c r="V7226" s="59" t="str">
        <f t="shared" si="902"/>
        <v/>
      </c>
      <c r="W7226" s="59" t="str">
        <f t="shared" si="901"/>
        <v/>
      </c>
      <c r="X7226" s="59" t="str">
        <f t="shared" si="907"/>
        <v/>
      </c>
      <c r="AC7226" s="50">
        <f t="shared" si="903"/>
        <v>0</v>
      </c>
      <c r="AD7226" s="43">
        <f t="shared" si="904"/>
        <v>0</v>
      </c>
      <c r="AE7226" s="50">
        <f t="shared" si="908"/>
        <v>0</v>
      </c>
    </row>
    <row r="7227" spans="1:31">
      <c r="A7227" s="59" t="str">
        <f t="shared" si="905"/>
        <v/>
      </c>
      <c r="B7227" s="80" t="str">
        <f t="shared" si="906"/>
        <v/>
      </c>
      <c r="V7227" s="59" t="str">
        <f t="shared" si="902"/>
        <v/>
      </c>
      <c r="W7227" s="59" t="str">
        <f t="shared" si="901"/>
        <v/>
      </c>
      <c r="X7227" s="59" t="str">
        <f t="shared" si="907"/>
        <v/>
      </c>
      <c r="AC7227" s="50">
        <f t="shared" si="903"/>
        <v>0</v>
      </c>
      <c r="AD7227" s="43">
        <f t="shared" si="904"/>
        <v>0</v>
      </c>
      <c r="AE7227" s="50">
        <f t="shared" si="908"/>
        <v>0</v>
      </c>
    </row>
    <row r="7228" spans="1:31">
      <c r="A7228" s="59" t="str">
        <f t="shared" si="905"/>
        <v/>
      </c>
      <c r="B7228" s="80" t="str">
        <f t="shared" si="906"/>
        <v/>
      </c>
      <c r="V7228" s="59" t="str">
        <f t="shared" si="902"/>
        <v/>
      </c>
      <c r="W7228" s="59" t="str">
        <f t="shared" si="901"/>
        <v/>
      </c>
      <c r="X7228" s="59" t="str">
        <f t="shared" si="907"/>
        <v/>
      </c>
      <c r="AC7228" s="50">
        <f t="shared" si="903"/>
        <v>0</v>
      </c>
      <c r="AD7228" s="43">
        <f t="shared" si="904"/>
        <v>0</v>
      </c>
      <c r="AE7228" s="50">
        <f t="shared" si="908"/>
        <v>0</v>
      </c>
    </row>
    <row r="7229" spans="1:31">
      <c r="A7229" s="59" t="str">
        <f t="shared" si="905"/>
        <v/>
      </c>
      <c r="B7229" s="80" t="str">
        <f t="shared" si="906"/>
        <v/>
      </c>
      <c r="V7229" s="59" t="str">
        <f t="shared" si="902"/>
        <v/>
      </c>
      <c r="W7229" s="59" t="str">
        <f t="shared" si="901"/>
        <v/>
      </c>
      <c r="X7229" s="59" t="str">
        <f t="shared" si="907"/>
        <v/>
      </c>
      <c r="AC7229" s="50">
        <f t="shared" si="903"/>
        <v>0</v>
      </c>
      <c r="AD7229" s="43">
        <f t="shared" si="904"/>
        <v>0</v>
      </c>
      <c r="AE7229" s="50">
        <f t="shared" si="908"/>
        <v>0</v>
      </c>
    </row>
    <row r="7230" spans="1:31">
      <c r="A7230" s="59" t="str">
        <f t="shared" si="905"/>
        <v/>
      </c>
      <c r="B7230" s="80" t="str">
        <f t="shared" si="906"/>
        <v/>
      </c>
      <c r="V7230" s="59" t="str">
        <f t="shared" si="902"/>
        <v/>
      </c>
      <c r="W7230" s="59" t="str">
        <f t="shared" si="901"/>
        <v/>
      </c>
      <c r="X7230" s="59" t="str">
        <f t="shared" si="907"/>
        <v/>
      </c>
      <c r="AC7230" s="50">
        <f t="shared" si="903"/>
        <v>0</v>
      </c>
      <c r="AD7230" s="43">
        <f t="shared" si="904"/>
        <v>0</v>
      </c>
      <c r="AE7230" s="50">
        <f t="shared" si="908"/>
        <v>0</v>
      </c>
    </row>
    <row r="7231" spans="1:31">
      <c r="A7231" s="59" t="str">
        <f t="shared" si="905"/>
        <v/>
      </c>
      <c r="B7231" s="80" t="str">
        <f t="shared" si="906"/>
        <v/>
      </c>
      <c r="V7231" s="59" t="str">
        <f t="shared" si="902"/>
        <v/>
      </c>
      <c r="W7231" s="59" t="str">
        <f t="shared" si="901"/>
        <v/>
      </c>
      <c r="X7231" s="59" t="str">
        <f t="shared" si="907"/>
        <v/>
      </c>
      <c r="AC7231" s="50">
        <f t="shared" si="903"/>
        <v>0</v>
      </c>
      <c r="AD7231" s="43">
        <f t="shared" si="904"/>
        <v>0</v>
      </c>
      <c r="AE7231" s="50">
        <f t="shared" si="908"/>
        <v>0</v>
      </c>
    </row>
    <row r="7232" spans="1:31">
      <c r="A7232" s="59" t="str">
        <f t="shared" si="905"/>
        <v/>
      </c>
      <c r="B7232" s="80" t="str">
        <f t="shared" si="906"/>
        <v/>
      </c>
      <c r="V7232" s="59" t="str">
        <f t="shared" si="902"/>
        <v/>
      </c>
      <c r="W7232" s="59" t="str">
        <f t="shared" si="901"/>
        <v/>
      </c>
      <c r="X7232" s="59" t="str">
        <f t="shared" si="907"/>
        <v/>
      </c>
      <c r="AC7232" s="50">
        <f t="shared" si="903"/>
        <v>0</v>
      </c>
      <c r="AD7232" s="43">
        <f t="shared" si="904"/>
        <v>0</v>
      </c>
      <c r="AE7232" s="50">
        <f t="shared" si="908"/>
        <v>0</v>
      </c>
    </row>
    <row r="7233" spans="1:31">
      <c r="A7233" s="59" t="str">
        <f t="shared" si="905"/>
        <v/>
      </c>
      <c r="B7233" s="80" t="str">
        <f t="shared" si="906"/>
        <v/>
      </c>
      <c r="V7233" s="59" t="str">
        <f t="shared" si="902"/>
        <v/>
      </c>
      <c r="W7233" s="59" t="str">
        <f t="shared" si="901"/>
        <v/>
      </c>
      <c r="X7233" s="59" t="str">
        <f t="shared" si="907"/>
        <v/>
      </c>
      <c r="AC7233" s="50">
        <f t="shared" si="903"/>
        <v>0</v>
      </c>
      <c r="AD7233" s="43">
        <f t="shared" si="904"/>
        <v>0</v>
      </c>
      <c r="AE7233" s="50">
        <f t="shared" si="908"/>
        <v>0</v>
      </c>
    </row>
    <row r="7234" spans="1:31">
      <c r="A7234" s="59" t="str">
        <f t="shared" si="905"/>
        <v/>
      </c>
      <c r="B7234" s="80" t="str">
        <f t="shared" si="906"/>
        <v/>
      </c>
      <c r="V7234" s="59" t="str">
        <f t="shared" si="902"/>
        <v/>
      </c>
      <c r="W7234" s="59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59" t="str">
        <f t="shared" si="907"/>
        <v/>
      </c>
      <c r="AC7234" s="50">
        <f t="shared" si="903"/>
        <v>0</v>
      </c>
      <c r="AD7234" s="43">
        <f t="shared" si="904"/>
        <v>0</v>
      </c>
      <c r="AE7234" s="50">
        <f t="shared" si="908"/>
        <v>0</v>
      </c>
    </row>
    <row r="7235" spans="1:31">
      <c r="A7235" s="59" t="str">
        <f t="shared" si="905"/>
        <v/>
      </c>
      <c r="B7235" s="80" t="str">
        <f t="shared" si="906"/>
        <v/>
      </c>
      <c r="V7235" s="59" t="str">
        <f t="shared" ref="V7235:V7298" si="910">W7235&amp;H7235</f>
        <v/>
      </c>
      <c r="W7235" s="59" t="str">
        <f t="shared" si="909"/>
        <v/>
      </c>
      <c r="X7235" s="59" t="str">
        <f t="shared" si="907"/>
        <v/>
      </c>
      <c r="AC7235" s="50">
        <f t="shared" ref="AC7235:AC7298" si="911">IFERROR(VALUE(MID($C7235,1,2)),0)</f>
        <v>0</v>
      </c>
      <c r="AD7235" s="43">
        <f t="shared" ref="AD7235:AD7298" si="912">IFERROR(VALUE(MID($C7235,4,3)),0)</f>
        <v>0</v>
      </c>
      <c r="AE7235" s="50">
        <f t="shared" si="908"/>
        <v>0</v>
      </c>
    </row>
    <row r="7236" spans="1:31">
      <c r="A7236" s="59" t="str">
        <f t="shared" si="905"/>
        <v/>
      </c>
      <c r="B7236" s="80" t="str">
        <f t="shared" si="906"/>
        <v/>
      </c>
      <c r="V7236" s="59" t="str">
        <f t="shared" si="910"/>
        <v/>
      </c>
      <c r="W7236" s="59" t="str">
        <f t="shared" si="909"/>
        <v/>
      </c>
      <c r="X7236" s="59" t="str">
        <f t="shared" si="907"/>
        <v/>
      </c>
      <c r="AC7236" s="50">
        <f t="shared" si="911"/>
        <v>0</v>
      </c>
      <c r="AD7236" s="43">
        <f t="shared" si="912"/>
        <v>0</v>
      </c>
      <c r="AE7236" s="50">
        <f t="shared" si="908"/>
        <v>0</v>
      </c>
    </row>
    <row r="7237" spans="1:31">
      <c r="A7237" s="59" t="str">
        <f t="shared" si="905"/>
        <v/>
      </c>
      <c r="B7237" s="80" t="str">
        <f t="shared" si="906"/>
        <v/>
      </c>
      <c r="V7237" s="59" t="str">
        <f t="shared" si="910"/>
        <v/>
      </c>
      <c r="W7237" s="59" t="str">
        <f t="shared" si="909"/>
        <v/>
      </c>
      <c r="X7237" s="59" t="str">
        <f t="shared" si="907"/>
        <v/>
      </c>
      <c r="AC7237" s="50">
        <f t="shared" si="911"/>
        <v>0</v>
      </c>
      <c r="AD7237" s="43">
        <f t="shared" si="912"/>
        <v>0</v>
      </c>
      <c r="AE7237" s="50">
        <f t="shared" si="908"/>
        <v>0</v>
      </c>
    </row>
    <row r="7238" spans="1:31">
      <c r="A7238" s="59" t="str">
        <f t="shared" si="905"/>
        <v/>
      </c>
      <c r="B7238" s="80" t="str">
        <f t="shared" si="906"/>
        <v/>
      </c>
      <c r="V7238" s="59" t="str">
        <f t="shared" si="910"/>
        <v/>
      </c>
      <c r="W7238" s="59" t="str">
        <f t="shared" si="909"/>
        <v/>
      </c>
      <c r="X7238" s="59" t="str">
        <f t="shared" si="907"/>
        <v/>
      </c>
      <c r="AC7238" s="50">
        <f t="shared" si="911"/>
        <v>0</v>
      </c>
      <c r="AD7238" s="43">
        <f t="shared" si="912"/>
        <v>0</v>
      </c>
      <c r="AE7238" s="50">
        <f t="shared" si="908"/>
        <v>0</v>
      </c>
    </row>
    <row r="7239" spans="1:31">
      <c r="A7239" s="59" t="str">
        <f t="shared" si="905"/>
        <v/>
      </c>
      <c r="B7239" s="80" t="str">
        <f t="shared" si="906"/>
        <v/>
      </c>
      <c r="V7239" s="59" t="str">
        <f t="shared" si="910"/>
        <v/>
      </c>
      <c r="W7239" s="59" t="str">
        <f t="shared" si="909"/>
        <v/>
      </c>
      <c r="X7239" s="59" t="str">
        <f t="shared" si="907"/>
        <v/>
      </c>
      <c r="AC7239" s="50">
        <f t="shared" si="911"/>
        <v>0</v>
      </c>
      <c r="AD7239" s="43">
        <f t="shared" si="912"/>
        <v>0</v>
      </c>
      <c r="AE7239" s="50">
        <f t="shared" si="908"/>
        <v>0</v>
      </c>
    </row>
    <row r="7240" spans="1:31">
      <c r="A7240" s="59" t="str">
        <f t="shared" si="905"/>
        <v/>
      </c>
      <c r="B7240" s="80" t="str">
        <f t="shared" si="906"/>
        <v/>
      </c>
      <c r="V7240" s="59" t="str">
        <f t="shared" si="910"/>
        <v/>
      </c>
      <c r="W7240" s="59" t="str">
        <f t="shared" si="909"/>
        <v/>
      </c>
      <c r="X7240" s="59" t="str">
        <f t="shared" si="907"/>
        <v/>
      </c>
      <c r="AC7240" s="50">
        <f t="shared" si="911"/>
        <v>0</v>
      </c>
      <c r="AD7240" s="43">
        <f t="shared" si="912"/>
        <v>0</v>
      </c>
      <c r="AE7240" s="50">
        <f t="shared" si="908"/>
        <v>0</v>
      </c>
    </row>
    <row r="7241" spans="1:31">
      <c r="A7241" s="59" t="str">
        <f t="shared" si="905"/>
        <v/>
      </c>
      <c r="B7241" s="80" t="str">
        <f t="shared" si="906"/>
        <v/>
      </c>
      <c r="V7241" s="59" t="str">
        <f t="shared" si="910"/>
        <v/>
      </c>
      <c r="W7241" s="59" t="str">
        <f t="shared" si="909"/>
        <v/>
      </c>
      <c r="X7241" s="59" t="str">
        <f t="shared" si="907"/>
        <v/>
      </c>
      <c r="AC7241" s="50">
        <f t="shared" si="911"/>
        <v>0</v>
      </c>
      <c r="AD7241" s="43">
        <f t="shared" si="912"/>
        <v>0</v>
      </c>
      <c r="AE7241" s="50">
        <f t="shared" si="908"/>
        <v>0</v>
      </c>
    </row>
    <row r="7242" spans="1:31">
      <c r="A7242" s="59" t="str">
        <f t="shared" si="905"/>
        <v/>
      </c>
      <c r="B7242" s="80" t="str">
        <f t="shared" si="906"/>
        <v/>
      </c>
      <c r="V7242" s="59" t="str">
        <f t="shared" si="910"/>
        <v/>
      </c>
      <c r="W7242" s="59" t="str">
        <f t="shared" si="909"/>
        <v/>
      </c>
      <c r="X7242" s="59" t="str">
        <f t="shared" si="907"/>
        <v/>
      </c>
      <c r="AC7242" s="50">
        <f t="shared" si="911"/>
        <v>0</v>
      </c>
      <c r="AD7242" s="43">
        <f t="shared" si="912"/>
        <v>0</v>
      </c>
      <c r="AE7242" s="50">
        <f t="shared" si="908"/>
        <v>0</v>
      </c>
    </row>
    <row r="7243" spans="1:31">
      <c r="A7243" s="59" t="str">
        <f t="shared" si="905"/>
        <v/>
      </c>
      <c r="B7243" s="80" t="str">
        <f t="shared" si="906"/>
        <v/>
      </c>
      <c r="V7243" s="59" t="str">
        <f t="shared" si="910"/>
        <v/>
      </c>
      <c r="W7243" s="59" t="str">
        <f t="shared" si="909"/>
        <v/>
      </c>
      <c r="X7243" s="59" t="str">
        <f t="shared" si="907"/>
        <v/>
      </c>
      <c r="AC7243" s="50">
        <f t="shared" si="911"/>
        <v>0</v>
      </c>
      <c r="AD7243" s="43">
        <f t="shared" si="912"/>
        <v>0</v>
      </c>
      <c r="AE7243" s="50">
        <f t="shared" si="908"/>
        <v>0</v>
      </c>
    </row>
    <row r="7244" spans="1:31">
      <c r="A7244" s="59" t="str">
        <f t="shared" si="905"/>
        <v/>
      </c>
      <c r="B7244" s="80" t="str">
        <f t="shared" si="906"/>
        <v/>
      </c>
      <c r="V7244" s="59" t="str">
        <f t="shared" si="910"/>
        <v/>
      </c>
      <c r="W7244" s="59" t="str">
        <f t="shared" si="909"/>
        <v/>
      </c>
      <c r="X7244" s="59" t="str">
        <f t="shared" si="907"/>
        <v/>
      </c>
      <c r="AC7244" s="50">
        <f t="shared" si="911"/>
        <v>0</v>
      </c>
      <c r="AD7244" s="43">
        <f t="shared" si="912"/>
        <v>0</v>
      </c>
      <c r="AE7244" s="50">
        <f t="shared" si="908"/>
        <v>0</v>
      </c>
    </row>
    <row r="7245" spans="1:31">
      <c r="A7245" s="59" t="str">
        <f t="shared" si="905"/>
        <v/>
      </c>
      <c r="B7245" s="80" t="str">
        <f t="shared" si="906"/>
        <v/>
      </c>
      <c r="V7245" s="59" t="str">
        <f t="shared" si="910"/>
        <v/>
      </c>
      <c r="W7245" s="59" t="str">
        <f t="shared" si="909"/>
        <v/>
      </c>
      <c r="X7245" s="59" t="str">
        <f t="shared" si="907"/>
        <v/>
      </c>
      <c r="AC7245" s="50">
        <f t="shared" si="911"/>
        <v>0</v>
      </c>
      <c r="AD7245" s="43">
        <f t="shared" si="912"/>
        <v>0</v>
      </c>
      <c r="AE7245" s="50">
        <f t="shared" si="908"/>
        <v>0</v>
      </c>
    </row>
    <row r="7246" spans="1:31">
      <c r="A7246" s="59" t="str">
        <f t="shared" si="905"/>
        <v/>
      </c>
      <c r="B7246" s="80" t="str">
        <f t="shared" si="906"/>
        <v/>
      </c>
      <c r="V7246" s="59" t="str">
        <f t="shared" si="910"/>
        <v/>
      </c>
      <c r="W7246" s="59" t="str">
        <f t="shared" si="909"/>
        <v/>
      </c>
      <c r="X7246" s="59" t="str">
        <f t="shared" si="907"/>
        <v/>
      </c>
      <c r="AC7246" s="50">
        <f t="shared" si="911"/>
        <v>0</v>
      </c>
      <c r="AD7246" s="43">
        <f t="shared" si="912"/>
        <v>0</v>
      </c>
      <c r="AE7246" s="50">
        <f t="shared" si="908"/>
        <v>0</v>
      </c>
    </row>
    <row r="7247" spans="1:31">
      <c r="A7247" s="59" t="str">
        <f t="shared" si="905"/>
        <v/>
      </c>
      <c r="B7247" s="80" t="str">
        <f t="shared" si="906"/>
        <v/>
      </c>
      <c r="V7247" s="59" t="str">
        <f t="shared" si="910"/>
        <v/>
      </c>
      <c r="W7247" s="59" t="str">
        <f t="shared" si="909"/>
        <v/>
      </c>
      <c r="X7247" s="59" t="str">
        <f t="shared" si="907"/>
        <v/>
      </c>
      <c r="AC7247" s="50">
        <f t="shared" si="911"/>
        <v>0</v>
      </c>
      <c r="AD7247" s="43">
        <f t="shared" si="912"/>
        <v>0</v>
      </c>
      <c r="AE7247" s="50">
        <f t="shared" si="908"/>
        <v>0</v>
      </c>
    </row>
    <row r="7248" spans="1:31">
      <c r="A7248" s="59" t="str">
        <f t="shared" si="905"/>
        <v/>
      </c>
      <c r="B7248" s="80" t="str">
        <f t="shared" si="906"/>
        <v/>
      </c>
      <c r="V7248" s="59" t="str">
        <f t="shared" si="910"/>
        <v/>
      </c>
      <c r="W7248" s="59" t="str">
        <f t="shared" si="909"/>
        <v/>
      </c>
      <c r="X7248" s="59" t="str">
        <f t="shared" si="907"/>
        <v/>
      </c>
      <c r="AC7248" s="50">
        <f t="shared" si="911"/>
        <v>0</v>
      </c>
      <c r="AD7248" s="43">
        <f t="shared" si="912"/>
        <v>0</v>
      </c>
      <c r="AE7248" s="50">
        <f t="shared" si="908"/>
        <v>0</v>
      </c>
    </row>
    <row r="7249" spans="1:31">
      <c r="A7249" s="59" t="str">
        <f t="shared" si="905"/>
        <v/>
      </c>
      <c r="B7249" s="80" t="str">
        <f t="shared" si="906"/>
        <v/>
      </c>
      <c r="V7249" s="59" t="str">
        <f t="shared" si="910"/>
        <v/>
      </c>
      <c r="W7249" s="59" t="str">
        <f t="shared" si="909"/>
        <v/>
      </c>
      <c r="X7249" s="59" t="str">
        <f t="shared" si="907"/>
        <v/>
      </c>
      <c r="AC7249" s="50">
        <f t="shared" si="911"/>
        <v>0</v>
      </c>
      <c r="AD7249" s="43">
        <f t="shared" si="912"/>
        <v>0</v>
      </c>
      <c r="AE7249" s="50">
        <f t="shared" si="908"/>
        <v>0</v>
      </c>
    </row>
    <row r="7250" spans="1:31">
      <c r="A7250" s="59" t="str">
        <f t="shared" si="905"/>
        <v/>
      </c>
      <c r="B7250" s="80" t="str">
        <f t="shared" si="906"/>
        <v/>
      </c>
      <c r="V7250" s="59" t="str">
        <f t="shared" si="910"/>
        <v/>
      </c>
      <c r="W7250" s="59" t="str">
        <f t="shared" si="909"/>
        <v/>
      </c>
      <c r="X7250" s="59" t="str">
        <f t="shared" si="907"/>
        <v/>
      </c>
      <c r="AC7250" s="50">
        <f t="shared" si="911"/>
        <v>0</v>
      </c>
      <c r="AD7250" s="43">
        <f t="shared" si="912"/>
        <v>0</v>
      </c>
      <c r="AE7250" s="50">
        <f t="shared" si="908"/>
        <v>0</v>
      </c>
    </row>
    <row r="7251" spans="1:31">
      <c r="A7251" s="59" t="str">
        <f t="shared" si="905"/>
        <v/>
      </c>
      <c r="B7251" s="80" t="str">
        <f t="shared" si="906"/>
        <v/>
      </c>
      <c r="V7251" s="59" t="str">
        <f t="shared" si="910"/>
        <v/>
      </c>
      <c r="W7251" s="59" t="str">
        <f t="shared" si="909"/>
        <v/>
      </c>
      <c r="X7251" s="59" t="str">
        <f t="shared" si="907"/>
        <v/>
      </c>
      <c r="AC7251" s="50">
        <f t="shared" si="911"/>
        <v>0</v>
      </c>
      <c r="AD7251" s="43">
        <f t="shared" si="912"/>
        <v>0</v>
      </c>
      <c r="AE7251" s="50">
        <f t="shared" si="908"/>
        <v>0</v>
      </c>
    </row>
    <row r="7252" spans="1:31">
      <c r="A7252" s="59" t="str">
        <f t="shared" si="905"/>
        <v/>
      </c>
      <c r="B7252" s="80" t="str">
        <f t="shared" si="906"/>
        <v/>
      </c>
      <c r="V7252" s="59" t="str">
        <f t="shared" si="910"/>
        <v/>
      </c>
      <c r="W7252" s="59" t="str">
        <f t="shared" si="909"/>
        <v/>
      </c>
      <c r="X7252" s="59" t="str">
        <f t="shared" si="907"/>
        <v/>
      </c>
      <c r="AC7252" s="50">
        <f t="shared" si="911"/>
        <v>0</v>
      </c>
      <c r="AD7252" s="43">
        <f t="shared" si="912"/>
        <v>0</v>
      </c>
      <c r="AE7252" s="50">
        <f t="shared" si="908"/>
        <v>0</v>
      </c>
    </row>
    <row r="7253" spans="1:31">
      <c r="A7253" s="59" t="str">
        <f t="shared" si="905"/>
        <v/>
      </c>
      <c r="B7253" s="80" t="str">
        <f t="shared" si="906"/>
        <v/>
      </c>
      <c r="V7253" s="59" t="str">
        <f t="shared" si="910"/>
        <v/>
      </c>
      <c r="W7253" s="59" t="str">
        <f t="shared" si="909"/>
        <v/>
      </c>
      <c r="X7253" s="59" t="str">
        <f t="shared" si="907"/>
        <v/>
      </c>
      <c r="AC7253" s="50">
        <f t="shared" si="911"/>
        <v>0</v>
      </c>
      <c r="AD7253" s="43">
        <f t="shared" si="912"/>
        <v>0</v>
      </c>
      <c r="AE7253" s="50">
        <f t="shared" si="908"/>
        <v>0</v>
      </c>
    </row>
    <row r="7254" spans="1:31">
      <c r="A7254" s="59" t="str">
        <f t="shared" si="905"/>
        <v/>
      </c>
      <c r="B7254" s="80" t="str">
        <f t="shared" si="906"/>
        <v/>
      </c>
      <c r="V7254" s="59" t="str">
        <f t="shared" si="910"/>
        <v/>
      </c>
      <c r="W7254" s="59" t="str">
        <f t="shared" si="909"/>
        <v/>
      </c>
      <c r="X7254" s="59" t="str">
        <f t="shared" si="907"/>
        <v/>
      </c>
      <c r="AC7254" s="50">
        <f t="shared" si="911"/>
        <v>0</v>
      </c>
      <c r="AD7254" s="43">
        <f t="shared" si="912"/>
        <v>0</v>
      </c>
      <c r="AE7254" s="50">
        <f t="shared" si="908"/>
        <v>0</v>
      </c>
    </row>
    <row r="7255" spans="1:31">
      <c r="A7255" s="59" t="str">
        <f t="shared" si="905"/>
        <v/>
      </c>
      <c r="B7255" s="80" t="str">
        <f t="shared" si="906"/>
        <v/>
      </c>
      <c r="V7255" s="59" t="str">
        <f t="shared" si="910"/>
        <v/>
      </c>
      <c r="W7255" s="59" t="str">
        <f t="shared" si="909"/>
        <v/>
      </c>
      <c r="X7255" s="59" t="str">
        <f t="shared" si="907"/>
        <v/>
      </c>
      <c r="AC7255" s="50">
        <f t="shared" si="911"/>
        <v>0</v>
      </c>
      <c r="AD7255" s="43">
        <f t="shared" si="912"/>
        <v>0</v>
      </c>
      <c r="AE7255" s="50">
        <f t="shared" si="908"/>
        <v>0</v>
      </c>
    </row>
    <row r="7256" spans="1:31">
      <c r="A7256" s="59" t="str">
        <f t="shared" si="905"/>
        <v/>
      </c>
      <c r="B7256" s="80" t="str">
        <f t="shared" si="906"/>
        <v/>
      </c>
      <c r="V7256" s="59" t="str">
        <f t="shared" si="910"/>
        <v/>
      </c>
      <c r="W7256" s="59" t="str">
        <f t="shared" si="909"/>
        <v/>
      </c>
      <c r="X7256" s="59" t="str">
        <f t="shared" si="907"/>
        <v/>
      </c>
      <c r="AC7256" s="50">
        <f t="shared" si="911"/>
        <v>0</v>
      </c>
      <c r="AD7256" s="43">
        <f t="shared" si="912"/>
        <v>0</v>
      </c>
      <c r="AE7256" s="50">
        <f t="shared" si="908"/>
        <v>0</v>
      </c>
    </row>
    <row r="7257" spans="1:31">
      <c r="A7257" s="59" t="str">
        <f t="shared" si="905"/>
        <v/>
      </c>
      <c r="B7257" s="80" t="str">
        <f t="shared" si="906"/>
        <v/>
      </c>
      <c r="V7257" s="59" t="str">
        <f t="shared" si="910"/>
        <v/>
      </c>
      <c r="W7257" s="59" t="str">
        <f t="shared" si="909"/>
        <v/>
      </c>
      <c r="X7257" s="59" t="str">
        <f t="shared" si="907"/>
        <v/>
      </c>
      <c r="AC7257" s="50">
        <f t="shared" si="911"/>
        <v>0</v>
      </c>
      <c r="AD7257" s="43">
        <f t="shared" si="912"/>
        <v>0</v>
      </c>
      <c r="AE7257" s="50">
        <f t="shared" si="908"/>
        <v>0</v>
      </c>
    </row>
    <row r="7258" spans="1:31">
      <c r="A7258" s="59" t="str">
        <f t="shared" si="905"/>
        <v/>
      </c>
      <c r="B7258" s="80" t="str">
        <f t="shared" si="906"/>
        <v/>
      </c>
      <c r="V7258" s="59" t="str">
        <f t="shared" si="910"/>
        <v/>
      </c>
      <c r="W7258" s="59" t="str">
        <f t="shared" si="909"/>
        <v/>
      </c>
      <c r="X7258" s="59" t="str">
        <f t="shared" si="907"/>
        <v/>
      </c>
      <c r="AC7258" s="50">
        <f t="shared" si="911"/>
        <v>0</v>
      </c>
      <c r="AD7258" s="43">
        <f t="shared" si="912"/>
        <v>0</v>
      </c>
      <c r="AE7258" s="50">
        <f t="shared" si="908"/>
        <v>0</v>
      </c>
    </row>
    <row r="7259" spans="1:31">
      <c r="A7259" s="59" t="str">
        <f t="shared" si="905"/>
        <v/>
      </c>
      <c r="B7259" s="80" t="str">
        <f t="shared" si="906"/>
        <v/>
      </c>
      <c r="V7259" s="59" t="str">
        <f t="shared" si="910"/>
        <v/>
      </c>
      <c r="W7259" s="59" t="str">
        <f t="shared" si="909"/>
        <v/>
      </c>
      <c r="X7259" s="59" t="str">
        <f t="shared" si="907"/>
        <v/>
      </c>
      <c r="AC7259" s="50">
        <f t="shared" si="911"/>
        <v>0</v>
      </c>
      <c r="AD7259" s="43">
        <f t="shared" si="912"/>
        <v>0</v>
      </c>
      <c r="AE7259" s="50">
        <f t="shared" si="908"/>
        <v>0</v>
      </c>
    </row>
    <row r="7260" spans="1:31">
      <c r="A7260" s="59" t="str">
        <f t="shared" si="905"/>
        <v/>
      </c>
      <c r="B7260" s="80" t="str">
        <f t="shared" si="906"/>
        <v/>
      </c>
      <c r="V7260" s="59" t="str">
        <f t="shared" si="910"/>
        <v/>
      </c>
      <c r="W7260" s="59" t="str">
        <f t="shared" si="909"/>
        <v/>
      </c>
      <c r="X7260" s="59" t="str">
        <f t="shared" si="907"/>
        <v/>
      </c>
      <c r="AC7260" s="50">
        <f t="shared" si="911"/>
        <v>0</v>
      </c>
      <c r="AD7260" s="43">
        <f t="shared" si="912"/>
        <v>0</v>
      </c>
      <c r="AE7260" s="50">
        <f t="shared" si="908"/>
        <v>0</v>
      </c>
    </row>
    <row r="7261" spans="1:31">
      <c r="A7261" s="59" t="str">
        <f t="shared" si="905"/>
        <v/>
      </c>
      <c r="B7261" s="80" t="str">
        <f t="shared" si="906"/>
        <v/>
      </c>
      <c r="V7261" s="59" t="str">
        <f t="shared" si="910"/>
        <v/>
      </c>
      <c r="W7261" s="59" t="str">
        <f t="shared" si="909"/>
        <v/>
      </c>
      <c r="X7261" s="59" t="str">
        <f t="shared" si="907"/>
        <v/>
      </c>
      <c r="AC7261" s="50">
        <f t="shared" si="911"/>
        <v>0</v>
      </c>
      <c r="AD7261" s="43">
        <f t="shared" si="912"/>
        <v>0</v>
      </c>
      <c r="AE7261" s="50">
        <f t="shared" si="908"/>
        <v>0</v>
      </c>
    </row>
    <row r="7262" spans="1:31">
      <c r="A7262" s="59" t="str">
        <f t="shared" si="905"/>
        <v/>
      </c>
      <c r="B7262" s="80" t="str">
        <f t="shared" si="906"/>
        <v/>
      </c>
      <c r="V7262" s="59" t="str">
        <f t="shared" si="910"/>
        <v/>
      </c>
      <c r="W7262" s="59" t="str">
        <f t="shared" si="909"/>
        <v/>
      </c>
      <c r="X7262" s="59" t="str">
        <f t="shared" si="907"/>
        <v/>
      </c>
      <c r="AC7262" s="50">
        <f t="shared" si="911"/>
        <v>0</v>
      </c>
      <c r="AD7262" s="43">
        <f t="shared" si="912"/>
        <v>0</v>
      </c>
      <c r="AE7262" s="50">
        <f t="shared" si="908"/>
        <v>0</v>
      </c>
    </row>
    <row r="7263" spans="1:31">
      <c r="A7263" s="59" t="str">
        <f t="shared" si="905"/>
        <v/>
      </c>
      <c r="B7263" s="80" t="str">
        <f t="shared" si="906"/>
        <v/>
      </c>
      <c r="V7263" s="59" t="str">
        <f t="shared" si="910"/>
        <v/>
      </c>
      <c r="W7263" s="59" t="str">
        <f t="shared" si="909"/>
        <v/>
      </c>
      <c r="X7263" s="59" t="str">
        <f t="shared" si="907"/>
        <v/>
      </c>
      <c r="AC7263" s="50">
        <f t="shared" si="911"/>
        <v>0</v>
      </c>
      <c r="AD7263" s="43">
        <f t="shared" si="912"/>
        <v>0</v>
      </c>
      <c r="AE7263" s="50">
        <f t="shared" si="908"/>
        <v>0</v>
      </c>
    </row>
    <row r="7264" spans="1:31">
      <c r="A7264" s="59" t="str">
        <f t="shared" si="905"/>
        <v/>
      </c>
      <c r="B7264" s="80" t="str">
        <f t="shared" si="906"/>
        <v/>
      </c>
      <c r="V7264" s="59" t="str">
        <f t="shared" si="910"/>
        <v/>
      </c>
      <c r="W7264" s="59" t="str">
        <f t="shared" si="909"/>
        <v/>
      </c>
      <c r="X7264" s="59" t="str">
        <f t="shared" si="907"/>
        <v/>
      </c>
      <c r="AC7264" s="50">
        <f t="shared" si="911"/>
        <v>0</v>
      </c>
      <c r="AD7264" s="43">
        <f t="shared" si="912"/>
        <v>0</v>
      </c>
      <c r="AE7264" s="50">
        <f t="shared" si="908"/>
        <v>0</v>
      </c>
    </row>
    <row r="7265" spans="1:31">
      <c r="A7265" s="59" t="str">
        <f t="shared" si="905"/>
        <v/>
      </c>
      <c r="B7265" s="80" t="str">
        <f t="shared" si="906"/>
        <v/>
      </c>
      <c r="V7265" s="59" t="str">
        <f t="shared" si="910"/>
        <v/>
      </c>
      <c r="W7265" s="59" t="str">
        <f t="shared" si="909"/>
        <v/>
      </c>
      <c r="X7265" s="59" t="str">
        <f t="shared" si="907"/>
        <v/>
      </c>
      <c r="AC7265" s="50">
        <f t="shared" si="911"/>
        <v>0</v>
      </c>
      <c r="AD7265" s="43">
        <f t="shared" si="912"/>
        <v>0</v>
      </c>
      <c r="AE7265" s="50">
        <f t="shared" si="908"/>
        <v>0</v>
      </c>
    </row>
    <row r="7266" spans="1:31">
      <c r="A7266" s="59" t="str">
        <f t="shared" si="905"/>
        <v/>
      </c>
      <c r="B7266" s="80" t="str">
        <f t="shared" si="906"/>
        <v/>
      </c>
      <c r="V7266" s="59" t="str">
        <f t="shared" si="910"/>
        <v/>
      </c>
      <c r="W7266" s="59" t="str">
        <f t="shared" si="909"/>
        <v/>
      </c>
      <c r="X7266" s="59" t="str">
        <f t="shared" si="907"/>
        <v/>
      </c>
      <c r="AC7266" s="50">
        <f t="shared" si="911"/>
        <v>0</v>
      </c>
      <c r="AD7266" s="43">
        <f t="shared" si="912"/>
        <v>0</v>
      </c>
      <c r="AE7266" s="50">
        <f t="shared" si="908"/>
        <v>0</v>
      </c>
    </row>
    <row r="7267" spans="1:31">
      <c r="A7267" s="59" t="str">
        <f t="shared" si="905"/>
        <v/>
      </c>
      <c r="B7267" s="80" t="str">
        <f t="shared" si="906"/>
        <v/>
      </c>
      <c r="V7267" s="59" t="str">
        <f t="shared" si="910"/>
        <v/>
      </c>
      <c r="W7267" s="59" t="str">
        <f t="shared" si="909"/>
        <v/>
      </c>
      <c r="X7267" s="59" t="str">
        <f t="shared" si="907"/>
        <v/>
      </c>
      <c r="AC7267" s="50">
        <f t="shared" si="911"/>
        <v>0</v>
      </c>
      <c r="AD7267" s="43">
        <f t="shared" si="912"/>
        <v>0</v>
      </c>
      <c r="AE7267" s="50">
        <f t="shared" si="908"/>
        <v>0</v>
      </c>
    </row>
    <row r="7268" spans="1:31">
      <c r="A7268" s="59" t="str">
        <f t="shared" si="905"/>
        <v/>
      </c>
      <c r="B7268" s="80" t="str">
        <f t="shared" si="906"/>
        <v/>
      </c>
      <c r="V7268" s="59" t="str">
        <f t="shared" si="910"/>
        <v/>
      </c>
      <c r="W7268" s="59" t="str">
        <f t="shared" si="909"/>
        <v/>
      </c>
      <c r="X7268" s="59" t="str">
        <f t="shared" si="907"/>
        <v/>
      </c>
      <c r="AC7268" s="50">
        <f t="shared" si="911"/>
        <v>0</v>
      </c>
      <c r="AD7268" s="43">
        <f t="shared" si="912"/>
        <v>0</v>
      </c>
      <c r="AE7268" s="50">
        <f t="shared" si="908"/>
        <v>0</v>
      </c>
    </row>
    <row r="7269" spans="1:31">
      <c r="A7269" s="59" t="str">
        <f t="shared" si="905"/>
        <v/>
      </c>
      <c r="B7269" s="80" t="str">
        <f t="shared" si="906"/>
        <v/>
      </c>
      <c r="V7269" s="59" t="str">
        <f t="shared" si="910"/>
        <v/>
      </c>
      <c r="W7269" s="59" t="str">
        <f t="shared" si="909"/>
        <v/>
      </c>
      <c r="X7269" s="59" t="str">
        <f t="shared" si="907"/>
        <v/>
      </c>
      <c r="AC7269" s="50">
        <f t="shared" si="911"/>
        <v>0</v>
      </c>
      <c r="AD7269" s="43">
        <f t="shared" si="912"/>
        <v>0</v>
      </c>
      <c r="AE7269" s="50">
        <f t="shared" si="908"/>
        <v>0</v>
      </c>
    </row>
    <row r="7270" spans="1:31">
      <c r="A7270" s="59" t="str">
        <f t="shared" si="905"/>
        <v/>
      </c>
      <c r="B7270" s="80" t="str">
        <f t="shared" si="906"/>
        <v/>
      </c>
      <c r="V7270" s="59" t="str">
        <f t="shared" si="910"/>
        <v/>
      </c>
      <c r="W7270" s="59" t="str">
        <f t="shared" si="909"/>
        <v/>
      </c>
      <c r="X7270" s="59" t="str">
        <f t="shared" si="907"/>
        <v/>
      </c>
      <c r="AC7270" s="50">
        <f t="shared" si="911"/>
        <v>0</v>
      </c>
      <c r="AD7270" s="43">
        <f t="shared" si="912"/>
        <v>0</v>
      </c>
      <c r="AE7270" s="50">
        <f t="shared" si="908"/>
        <v>0</v>
      </c>
    </row>
    <row r="7271" spans="1:31">
      <c r="A7271" s="59" t="str">
        <f t="shared" si="905"/>
        <v/>
      </c>
      <c r="B7271" s="80" t="str">
        <f t="shared" si="906"/>
        <v/>
      </c>
      <c r="V7271" s="59" t="str">
        <f t="shared" si="910"/>
        <v/>
      </c>
      <c r="W7271" s="59" t="str">
        <f t="shared" si="909"/>
        <v/>
      </c>
      <c r="X7271" s="59" t="str">
        <f t="shared" si="907"/>
        <v/>
      </c>
      <c r="AC7271" s="50">
        <f t="shared" si="911"/>
        <v>0</v>
      </c>
      <c r="AD7271" s="43">
        <f t="shared" si="912"/>
        <v>0</v>
      </c>
      <c r="AE7271" s="50">
        <f t="shared" si="908"/>
        <v>0</v>
      </c>
    </row>
    <row r="7272" spans="1:31">
      <c r="A7272" s="59" t="str">
        <f t="shared" si="905"/>
        <v/>
      </c>
      <c r="B7272" s="80" t="str">
        <f t="shared" si="906"/>
        <v/>
      </c>
      <c r="V7272" s="59" t="str">
        <f t="shared" si="910"/>
        <v/>
      </c>
      <c r="W7272" s="59" t="str">
        <f t="shared" si="909"/>
        <v/>
      </c>
      <c r="X7272" s="59" t="str">
        <f t="shared" si="907"/>
        <v/>
      </c>
      <c r="AC7272" s="50">
        <f t="shared" si="911"/>
        <v>0</v>
      </c>
      <c r="AD7272" s="43">
        <f t="shared" si="912"/>
        <v>0</v>
      </c>
      <c r="AE7272" s="50">
        <f t="shared" si="908"/>
        <v>0</v>
      </c>
    </row>
    <row r="7273" spans="1:31">
      <c r="A7273" s="59" t="str">
        <f t="shared" si="905"/>
        <v/>
      </c>
      <c r="B7273" s="80" t="str">
        <f t="shared" si="906"/>
        <v/>
      </c>
      <c r="V7273" s="59" t="str">
        <f t="shared" si="910"/>
        <v/>
      </c>
      <c r="W7273" s="59" t="str">
        <f t="shared" si="909"/>
        <v/>
      </c>
      <c r="X7273" s="59" t="str">
        <f t="shared" si="907"/>
        <v/>
      </c>
      <c r="AC7273" s="50">
        <f t="shared" si="911"/>
        <v>0</v>
      </c>
      <c r="AD7273" s="43">
        <f t="shared" si="912"/>
        <v>0</v>
      </c>
      <c r="AE7273" s="50">
        <f t="shared" si="908"/>
        <v>0</v>
      </c>
    </row>
    <row r="7274" spans="1:31">
      <c r="A7274" s="59" t="str">
        <f t="shared" si="905"/>
        <v/>
      </c>
      <c r="B7274" s="80" t="str">
        <f t="shared" si="906"/>
        <v/>
      </c>
      <c r="V7274" s="59" t="str">
        <f t="shared" si="910"/>
        <v/>
      </c>
      <c r="W7274" s="59" t="str">
        <f t="shared" si="909"/>
        <v/>
      </c>
      <c r="X7274" s="59" t="str">
        <f t="shared" si="907"/>
        <v/>
      </c>
      <c r="AC7274" s="50">
        <f t="shared" si="911"/>
        <v>0</v>
      </c>
      <c r="AD7274" s="43">
        <f t="shared" si="912"/>
        <v>0</v>
      </c>
      <c r="AE7274" s="50">
        <f t="shared" si="908"/>
        <v>0</v>
      </c>
    </row>
    <row r="7275" spans="1:31">
      <c r="A7275" s="59" t="str">
        <f t="shared" si="905"/>
        <v/>
      </c>
      <c r="B7275" s="80" t="str">
        <f t="shared" si="906"/>
        <v/>
      </c>
      <c r="V7275" s="59" t="str">
        <f t="shared" si="910"/>
        <v/>
      </c>
      <c r="W7275" s="59" t="str">
        <f t="shared" si="909"/>
        <v/>
      </c>
      <c r="X7275" s="59" t="str">
        <f t="shared" si="907"/>
        <v/>
      </c>
      <c r="AC7275" s="50">
        <f t="shared" si="911"/>
        <v>0</v>
      </c>
      <c r="AD7275" s="43">
        <f t="shared" si="912"/>
        <v>0</v>
      </c>
      <c r="AE7275" s="50">
        <f t="shared" si="908"/>
        <v>0</v>
      </c>
    </row>
    <row r="7276" spans="1:31">
      <c r="A7276" s="59" t="str">
        <f t="shared" si="905"/>
        <v/>
      </c>
      <c r="B7276" s="80" t="str">
        <f t="shared" si="906"/>
        <v/>
      </c>
      <c r="V7276" s="59" t="str">
        <f t="shared" si="910"/>
        <v/>
      </c>
      <c r="W7276" s="59" t="str">
        <f t="shared" si="909"/>
        <v/>
      </c>
      <c r="X7276" s="59" t="str">
        <f t="shared" si="907"/>
        <v/>
      </c>
      <c r="AC7276" s="50">
        <f t="shared" si="911"/>
        <v>0</v>
      </c>
      <c r="AD7276" s="43">
        <f t="shared" si="912"/>
        <v>0</v>
      </c>
      <c r="AE7276" s="50">
        <f t="shared" si="908"/>
        <v>0</v>
      </c>
    </row>
    <row r="7277" spans="1:31">
      <c r="A7277" s="59" t="str">
        <f t="shared" si="905"/>
        <v/>
      </c>
      <c r="B7277" s="80" t="str">
        <f t="shared" si="906"/>
        <v/>
      </c>
      <c r="V7277" s="59" t="str">
        <f t="shared" si="910"/>
        <v/>
      </c>
      <c r="W7277" s="59" t="str">
        <f t="shared" si="909"/>
        <v/>
      </c>
      <c r="X7277" s="59" t="str">
        <f t="shared" si="907"/>
        <v/>
      </c>
      <c r="AC7277" s="50">
        <f t="shared" si="911"/>
        <v>0</v>
      </c>
      <c r="AD7277" s="43">
        <f t="shared" si="912"/>
        <v>0</v>
      </c>
      <c r="AE7277" s="50">
        <f t="shared" si="908"/>
        <v>0</v>
      </c>
    </row>
    <row r="7278" spans="1:31">
      <c r="A7278" s="59" t="str">
        <f t="shared" si="905"/>
        <v/>
      </c>
      <c r="B7278" s="80" t="str">
        <f t="shared" si="906"/>
        <v/>
      </c>
      <c r="V7278" s="59" t="str">
        <f t="shared" si="910"/>
        <v/>
      </c>
      <c r="W7278" s="59" t="str">
        <f t="shared" si="909"/>
        <v/>
      </c>
      <c r="X7278" s="59" t="str">
        <f t="shared" si="907"/>
        <v/>
      </c>
      <c r="AC7278" s="50">
        <f t="shared" si="911"/>
        <v>0</v>
      </c>
      <c r="AD7278" s="43">
        <f t="shared" si="912"/>
        <v>0</v>
      </c>
      <c r="AE7278" s="50">
        <f t="shared" si="908"/>
        <v>0</v>
      </c>
    </row>
    <row r="7279" spans="1:31">
      <c r="A7279" s="59" t="str">
        <f t="shared" si="905"/>
        <v/>
      </c>
      <c r="B7279" s="80" t="str">
        <f t="shared" si="906"/>
        <v/>
      </c>
      <c r="V7279" s="59" t="str">
        <f t="shared" si="910"/>
        <v/>
      </c>
      <c r="W7279" s="59" t="str">
        <f t="shared" si="909"/>
        <v/>
      </c>
      <c r="X7279" s="59" t="str">
        <f t="shared" si="907"/>
        <v/>
      </c>
      <c r="AC7279" s="50">
        <f t="shared" si="911"/>
        <v>0</v>
      </c>
      <c r="AD7279" s="43">
        <f t="shared" si="912"/>
        <v>0</v>
      </c>
      <c r="AE7279" s="50">
        <f t="shared" si="908"/>
        <v>0</v>
      </c>
    </row>
    <row r="7280" spans="1:31">
      <c r="A7280" s="59" t="str">
        <f t="shared" si="905"/>
        <v/>
      </c>
      <c r="B7280" s="80" t="str">
        <f t="shared" si="906"/>
        <v/>
      </c>
      <c r="V7280" s="59" t="str">
        <f t="shared" si="910"/>
        <v/>
      </c>
      <c r="W7280" s="59" t="str">
        <f t="shared" si="909"/>
        <v/>
      </c>
      <c r="X7280" s="59" t="str">
        <f t="shared" si="907"/>
        <v/>
      </c>
      <c r="AC7280" s="50">
        <f t="shared" si="911"/>
        <v>0</v>
      </c>
      <c r="AD7280" s="43">
        <f t="shared" si="912"/>
        <v>0</v>
      </c>
      <c r="AE7280" s="50">
        <f t="shared" si="908"/>
        <v>0</v>
      </c>
    </row>
    <row r="7281" spans="1:31">
      <c r="A7281" s="59" t="str">
        <f t="shared" ref="A7281:A7344" si="913">IF(G7281&amp;Q7281&lt;&gt;"",W7281&amp;Q7281,"")</f>
        <v/>
      </c>
      <c r="B7281" s="80" t="str">
        <f t="shared" ref="B7281:B7344" si="914">IF(C7281&lt;&gt;"",LEFT(C7281,9),"")</f>
        <v/>
      </c>
      <c r="V7281" s="59" t="str">
        <f t="shared" si="910"/>
        <v/>
      </c>
      <c r="W7281" s="59" t="str">
        <f t="shared" si="909"/>
        <v/>
      </c>
      <c r="X7281" s="59" t="str">
        <f t="shared" ref="X7281:X7344" si="915">IF(A7281&lt;&gt;"",IFERROR(IF(FIND(" ",G7281)&gt;=1,MID(G7281,FIND(" ",G7281)+1,LEN(G7281)),""),""),"")</f>
        <v/>
      </c>
      <c r="AC7281" s="50">
        <f t="shared" si="911"/>
        <v>0</v>
      </c>
      <c r="AD7281" s="43">
        <f t="shared" si="912"/>
        <v>0</v>
      </c>
      <c r="AE7281" s="50">
        <f t="shared" ref="AE7281:AE7344" si="916">VALUE(RIGHT("00"&amp;AC7281,2)&amp;RIGHT("000"&amp;AD7281,3))</f>
        <v>0</v>
      </c>
    </row>
    <row r="7282" spans="1:31">
      <c r="A7282" s="59" t="str">
        <f t="shared" si="913"/>
        <v/>
      </c>
      <c r="B7282" s="80" t="str">
        <f t="shared" si="914"/>
        <v/>
      </c>
      <c r="V7282" s="59" t="str">
        <f t="shared" si="910"/>
        <v/>
      </c>
      <c r="W7282" s="59" t="str">
        <f t="shared" si="909"/>
        <v/>
      </c>
      <c r="X7282" s="59" t="str">
        <f t="shared" si="915"/>
        <v/>
      </c>
      <c r="AC7282" s="50">
        <f t="shared" si="911"/>
        <v>0</v>
      </c>
      <c r="AD7282" s="43">
        <f t="shared" si="912"/>
        <v>0</v>
      </c>
      <c r="AE7282" s="50">
        <f t="shared" si="916"/>
        <v>0</v>
      </c>
    </row>
    <row r="7283" spans="1:31">
      <c r="A7283" s="59" t="str">
        <f t="shared" si="913"/>
        <v/>
      </c>
      <c r="B7283" s="80" t="str">
        <f t="shared" si="914"/>
        <v/>
      </c>
      <c r="V7283" s="59" t="str">
        <f t="shared" si="910"/>
        <v/>
      </c>
      <c r="W7283" s="59" t="str">
        <f t="shared" si="909"/>
        <v/>
      </c>
      <c r="X7283" s="59" t="str">
        <f t="shared" si="915"/>
        <v/>
      </c>
      <c r="AC7283" s="50">
        <f t="shared" si="911"/>
        <v>0</v>
      </c>
      <c r="AD7283" s="43">
        <f t="shared" si="912"/>
        <v>0</v>
      </c>
      <c r="AE7283" s="50">
        <f t="shared" si="916"/>
        <v>0</v>
      </c>
    </row>
    <row r="7284" spans="1:31">
      <c r="A7284" s="59" t="str">
        <f t="shared" si="913"/>
        <v/>
      </c>
      <c r="B7284" s="80" t="str">
        <f t="shared" si="914"/>
        <v/>
      </c>
      <c r="V7284" s="59" t="str">
        <f t="shared" si="910"/>
        <v/>
      </c>
      <c r="W7284" s="59" t="str">
        <f t="shared" si="909"/>
        <v/>
      </c>
      <c r="X7284" s="59" t="str">
        <f t="shared" si="915"/>
        <v/>
      </c>
      <c r="AC7284" s="50">
        <f t="shared" si="911"/>
        <v>0</v>
      </c>
      <c r="AD7284" s="43">
        <f t="shared" si="912"/>
        <v>0</v>
      </c>
      <c r="AE7284" s="50">
        <f t="shared" si="916"/>
        <v>0</v>
      </c>
    </row>
    <row r="7285" spans="1:31">
      <c r="A7285" s="59" t="str">
        <f t="shared" si="913"/>
        <v/>
      </c>
      <c r="B7285" s="80" t="str">
        <f t="shared" si="914"/>
        <v/>
      </c>
      <c r="V7285" s="59" t="str">
        <f t="shared" si="910"/>
        <v/>
      </c>
      <c r="W7285" s="59" t="str">
        <f t="shared" si="909"/>
        <v/>
      </c>
      <c r="X7285" s="59" t="str">
        <f t="shared" si="915"/>
        <v/>
      </c>
      <c r="AC7285" s="50">
        <f t="shared" si="911"/>
        <v>0</v>
      </c>
      <c r="AD7285" s="43">
        <f t="shared" si="912"/>
        <v>0</v>
      </c>
      <c r="AE7285" s="50">
        <f t="shared" si="916"/>
        <v>0</v>
      </c>
    </row>
    <row r="7286" spans="1:31">
      <c r="A7286" s="59" t="str">
        <f t="shared" si="913"/>
        <v/>
      </c>
      <c r="B7286" s="80" t="str">
        <f t="shared" si="914"/>
        <v/>
      </c>
      <c r="V7286" s="59" t="str">
        <f t="shared" si="910"/>
        <v/>
      </c>
      <c r="W7286" s="59" t="str">
        <f t="shared" si="909"/>
        <v/>
      </c>
      <c r="X7286" s="59" t="str">
        <f t="shared" si="915"/>
        <v/>
      </c>
      <c r="AC7286" s="50">
        <f t="shared" si="911"/>
        <v>0</v>
      </c>
      <c r="AD7286" s="43">
        <f t="shared" si="912"/>
        <v>0</v>
      </c>
      <c r="AE7286" s="50">
        <f t="shared" si="916"/>
        <v>0</v>
      </c>
    </row>
    <row r="7287" spans="1:31">
      <c r="A7287" s="59" t="str">
        <f t="shared" si="913"/>
        <v/>
      </c>
      <c r="B7287" s="80" t="str">
        <f t="shared" si="914"/>
        <v/>
      </c>
      <c r="V7287" s="59" t="str">
        <f t="shared" si="910"/>
        <v/>
      </c>
      <c r="W7287" s="59" t="str">
        <f t="shared" si="909"/>
        <v/>
      </c>
      <c r="X7287" s="59" t="str">
        <f t="shared" si="915"/>
        <v/>
      </c>
      <c r="AC7287" s="50">
        <f t="shared" si="911"/>
        <v>0</v>
      </c>
      <c r="AD7287" s="43">
        <f t="shared" si="912"/>
        <v>0</v>
      </c>
      <c r="AE7287" s="50">
        <f t="shared" si="916"/>
        <v>0</v>
      </c>
    </row>
    <row r="7288" spans="1:31">
      <c r="A7288" s="59" t="str">
        <f t="shared" si="913"/>
        <v/>
      </c>
      <c r="B7288" s="80" t="str">
        <f t="shared" si="914"/>
        <v/>
      </c>
      <c r="V7288" s="59" t="str">
        <f t="shared" si="910"/>
        <v/>
      </c>
      <c r="W7288" s="59" t="str">
        <f t="shared" si="909"/>
        <v/>
      </c>
      <c r="X7288" s="59" t="str">
        <f t="shared" si="915"/>
        <v/>
      </c>
      <c r="AC7288" s="50">
        <f t="shared" si="911"/>
        <v>0</v>
      </c>
      <c r="AD7288" s="43">
        <f t="shared" si="912"/>
        <v>0</v>
      </c>
      <c r="AE7288" s="50">
        <f t="shared" si="916"/>
        <v>0</v>
      </c>
    </row>
    <row r="7289" spans="1:31">
      <c r="A7289" s="59" t="str">
        <f t="shared" si="913"/>
        <v/>
      </c>
      <c r="B7289" s="80" t="str">
        <f t="shared" si="914"/>
        <v/>
      </c>
      <c r="V7289" s="59" t="str">
        <f t="shared" si="910"/>
        <v/>
      </c>
      <c r="W7289" s="59" t="str">
        <f t="shared" si="909"/>
        <v/>
      </c>
      <c r="X7289" s="59" t="str">
        <f t="shared" si="915"/>
        <v/>
      </c>
      <c r="AC7289" s="50">
        <f t="shared" si="911"/>
        <v>0</v>
      </c>
      <c r="AD7289" s="43">
        <f t="shared" si="912"/>
        <v>0</v>
      </c>
      <c r="AE7289" s="50">
        <f t="shared" si="916"/>
        <v>0</v>
      </c>
    </row>
    <row r="7290" spans="1:31">
      <c r="A7290" s="59" t="str">
        <f t="shared" si="913"/>
        <v/>
      </c>
      <c r="B7290" s="80" t="str">
        <f t="shared" si="914"/>
        <v/>
      </c>
      <c r="V7290" s="59" t="str">
        <f t="shared" si="910"/>
        <v/>
      </c>
      <c r="W7290" s="59" t="str">
        <f t="shared" si="909"/>
        <v/>
      </c>
      <c r="X7290" s="59" t="str">
        <f t="shared" si="915"/>
        <v/>
      </c>
      <c r="AC7290" s="50">
        <f t="shared" si="911"/>
        <v>0</v>
      </c>
      <c r="AD7290" s="43">
        <f t="shared" si="912"/>
        <v>0</v>
      </c>
      <c r="AE7290" s="50">
        <f t="shared" si="916"/>
        <v>0</v>
      </c>
    </row>
    <row r="7291" spans="1:31">
      <c r="A7291" s="59" t="str">
        <f t="shared" si="913"/>
        <v/>
      </c>
      <c r="B7291" s="80" t="str">
        <f t="shared" si="914"/>
        <v/>
      </c>
      <c r="V7291" s="59" t="str">
        <f t="shared" si="910"/>
        <v/>
      </c>
      <c r="W7291" s="59" t="str">
        <f t="shared" si="909"/>
        <v/>
      </c>
      <c r="X7291" s="59" t="str">
        <f t="shared" si="915"/>
        <v/>
      </c>
      <c r="AC7291" s="50">
        <f t="shared" si="911"/>
        <v>0</v>
      </c>
      <c r="AD7291" s="43">
        <f t="shared" si="912"/>
        <v>0</v>
      </c>
      <c r="AE7291" s="50">
        <f t="shared" si="916"/>
        <v>0</v>
      </c>
    </row>
    <row r="7292" spans="1:31">
      <c r="A7292" s="59" t="str">
        <f t="shared" si="913"/>
        <v/>
      </c>
      <c r="B7292" s="80" t="str">
        <f t="shared" si="914"/>
        <v/>
      </c>
      <c r="V7292" s="59" t="str">
        <f t="shared" si="910"/>
        <v/>
      </c>
      <c r="W7292" s="59" t="str">
        <f t="shared" si="909"/>
        <v/>
      </c>
      <c r="X7292" s="59" t="str">
        <f t="shared" si="915"/>
        <v/>
      </c>
      <c r="AC7292" s="50">
        <f t="shared" si="911"/>
        <v>0</v>
      </c>
      <c r="AD7292" s="43">
        <f t="shared" si="912"/>
        <v>0</v>
      </c>
      <c r="AE7292" s="50">
        <f t="shared" si="916"/>
        <v>0</v>
      </c>
    </row>
    <row r="7293" spans="1:31">
      <c r="A7293" s="59" t="str">
        <f t="shared" si="913"/>
        <v/>
      </c>
      <c r="B7293" s="80" t="str">
        <f t="shared" si="914"/>
        <v/>
      </c>
      <c r="V7293" s="59" t="str">
        <f t="shared" si="910"/>
        <v/>
      </c>
      <c r="W7293" s="59" t="str">
        <f t="shared" si="909"/>
        <v/>
      </c>
      <c r="X7293" s="59" t="str">
        <f t="shared" si="915"/>
        <v/>
      </c>
      <c r="AC7293" s="50">
        <f t="shared" si="911"/>
        <v>0</v>
      </c>
      <c r="AD7293" s="43">
        <f t="shared" si="912"/>
        <v>0</v>
      </c>
      <c r="AE7293" s="50">
        <f t="shared" si="916"/>
        <v>0</v>
      </c>
    </row>
    <row r="7294" spans="1:31">
      <c r="A7294" s="59" t="str">
        <f t="shared" si="913"/>
        <v/>
      </c>
      <c r="B7294" s="80" t="str">
        <f t="shared" si="914"/>
        <v/>
      </c>
      <c r="V7294" s="59" t="str">
        <f t="shared" si="910"/>
        <v/>
      </c>
      <c r="W7294" s="59" t="str">
        <f t="shared" si="909"/>
        <v/>
      </c>
      <c r="X7294" s="59" t="str">
        <f t="shared" si="915"/>
        <v/>
      </c>
      <c r="AC7294" s="50">
        <f t="shared" si="911"/>
        <v>0</v>
      </c>
      <c r="AD7294" s="43">
        <f t="shared" si="912"/>
        <v>0</v>
      </c>
      <c r="AE7294" s="50">
        <f t="shared" si="916"/>
        <v>0</v>
      </c>
    </row>
    <row r="7295" spans="1:31">
      <c r="A7295" s="59" t="str">
        <f t="shared" si="913"/>
        <v/>
      </c>
      <c r="B7295" s="80" t="str">
        <f t="shared" si="914"/>
        <v/>
      </c>
      <c r="V7295" s="59" t="str">
        <f t="shared" si="910"/>
        <v/>
      </c>
      <c r="W7295" s="59" t="str">
        <f t="shared" si="909"/>
        <v/>
      </c>
      <c r="X7295" s="59" t="str">
        <f t="shared" si="915"/>
        <v/>
      </c>
      <c r="AC7295" s="50">
        <f t="shared" si="911"/>
        <v>0</v>
      </c>
      <c r="AD7295" s="43">
        <f t="shared" si="912"/>
        <v>0</v>
      </c>
      <c r="AE7295" s="50">
        <f t="shared" si="916"/>
        <v>0</v>
      </c>
    </row>
    <row r="7296" spans="1:31">
      <c r="A7296" s="59" t="str">
        <f t="shared" si="913"/>
        <v/>
      </c>
      <c r="B7296" s="80" t="str">
        <f t="shared" si="914"/>
        <v/>
      </c>
      <c r="V7296" s="59" t="str">
        <f t="shared" si="910"/>
        <v/>
      </c>
      <c r="W7296" s="59" t="str">
        <f t="shared" si="909"/>
        <v/>
      </c>
      <c r="X7296" s="59" t="str">
        <f t="shared" si="915"/>
        <v/>
      </c>
      <c r="AC7296" s="50">
        <f t="shared" si="911"/>
        <v>0</v>
      </c>
      <c r="AD7296" s="43">
        <f t="shared" si="912"/>
        <v>0</v>
      </c>
      <c r="AE7296" s="50">
        <f t="shared" si="916"/>
        <v>0</v>
      </c>
    </row>
    <row r="7297" spans="1:31">
      <c r="A7297" s="59" t="str">
        <f t="shared" si="913"/>
        <v/>
      </c>
      <c r="B7297" s="80" t="str">
        <f t="shared" si="914"/>
        <v/>
      </c>
      <c r="V7297" s="59" t="str">
        <f t="shared" si="910"/>
        <v/>
      </c>
      <c r="W7297" s="59" t="str">
        <f t="shared" si="909"/>
        <v/>
      </c>
      <c r="X7297" s="59" t="str">
        <f t="shared" si="915"/>
        <v/>
      </c>
      <c r="AC7297" s="50">
        <f t="shared" si="911"/>
        <v>0</v>
      </c>
      <c r="AD7297" s="43">
        <f t="shared" si="912"/>
        <v>0</v>
      </c>
      <c r="AE7297" s="50">
        <f t="shared" si="916"/>
        <v>0</v>
      </c>
    </row>
    <row r="7298" spans="1:31">
      <c r="A7298" s="59" t="str">
        <f t="shared" si="913"/>
        <v/>
      </c>
      <c r="B7298" s="80" t="str">
        <f t="shared" si="914"/>
        <v/>
      </c>
      <c r="V7298" s="59" t="str">
        <f t="shared" si="910"/>
        <v/>
      </c>
      <c r="W7298" s="59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59" t="str">
        <f t="shared" si="915"/>
        <v/>
      </c>
      <c r="AC7298" s="50">
        <f t="shared" si="911"/>
        <v>0</v>
      </c>
      <c r="AD7298" s="43">
        <f t="shared" si="912"/>
        <v>0</v>
      </c>
      <c r="AE7298" s="50">
        <f t="shared" si="916"/>
        <v>0</v>
      </c>
    </row>
    <row r="7299" spans="1:31">
      <c r="A7299" s="59" t="str">
        <f t="shared" si="913"/>
        <v/>
      </c>
      <c r="B7299" s="80" t="str">
        <f t="shared" si="914"/>
        <v/>
      </c>
      <c r="V7299" s="59" t="str">
        <f t="shared" ref="V7299:V7362" si="918">W7299&amp;H7299</f>
        <v/>
      </c>
      <c r="W7299" s="59" t="str">
        <f t="shared" si="917"/>
        <v/>
      </c>
      <c r="X7299" s="59" t="str">
        <f t="shared" si="915"/>
        <v/>
      </c>
      <c r="AC7299" s="50">
        <f t="shared" ref="AC7299:AC7362" si="919">IFERROR(VALUE(MID($C7299,1,2)),0)</f>
        <v>0</v>
      </c>
      <c r="AD7299" s="43">
        <f t="shared" ref="AD7299:AD7362" si="920">IFERROR(VALUE(MID($C7299,4,3)),0)</f>
        <v>0</v>
      </c>
      <c r="AE7299" s="50">
        <f t="shared" si="916"/>
        <v>0</v>
      </c>
    </row>
    <row r="7300" spans="1:31">
      <c r="A7300" s="59" t="str">
        <f t="shared" si="913"/>
        <v/>
      </c>
      <c r="B7300" s="80" t="str">
        <f t="shared" si="914"/>
        <v/>
      </c>
      <c r="V7300" s="59" t="str">
        <f t="shared" si="918"/>
        <v/>
      </c>
      <c r="W7300" s="59" t="str">
        <f t="shared" si="917"/>
        <v/>
      </c>
      <c r="X7300" s="59" t="str">
        <f t="shared" si="915"/>
        <v/>
      </c>
      <c r="AC7300" s="50">
        <f t="shared" si="919"/>
        <v>0</v>
      </c>
      <c r="AD7300" s="43">
        <f t="shared" si="920"/>
        <v>0</v>
      </c>
      <c r="AE7300" s="50">
        <f t="shared" si="916"/>
        <v>0</v>
      </c>
    </row>
    <row r="7301" spans="1:31">
      <c r="A7301" s="59" t="str">
        <f t="shared" si="913"/>
        <v/>
      </c>
      <c r="B7301" s="80" t="str">
        <f t="shared" si="914"/>
        <v/>
      </c>
      <c r="V7301" s="59" t="str">
        <f t="shared" si="918"/>
        <v/>
      </c>
      <c r="W7301" s="59" t="str">
        <f t="shared" si="917"/>
        <v/>
      </c>
      <c r="X7301" s="59" t="str">
        <f t="shared" si="915"/>
        <v/>
      </c>
      <c r="AC7301" s="50">
        <f t="shared" si="919"/>
        <v>0</v>
      </c>
      <c r="AD7301" s="43">
        <f t="shared" si="920"/>
        <v>0</v>
      </c>
      <c r="AE7301" s="50">
        <f t="shared" si="916"/>
        <v>0</v>
      </c>
    </row>
    <row r="7302" spans="1:31">
      <c r="A7302" s="59" t="str">
        <f t="shared" si="913"/>
        <v/>
      </c>
      <c r="B7302" s="80" t="str">
        <f t="shared" si="914"/>
        <v/>
      </c>
      <c r="V7302" s="59" t="str">
        <f t="shared" si="918"/>
        <v/>
      </c>
      <c r="W7302" s="59" t="str">
        <f t="shared" si="917"/>
        <v/>
      </c>
      <c r="X7302" s="59" t="str">
        <f t="shared" si="915"/>
        <v/>
      </c>
      <c r="AC7302" s="50">
        <f t="shared" si="919"/>
        <v>0</v>
      </c>
      <c r="AD7302" s="43">
        <f t="shared" si="920"/>
        <v>0</v>
      </c>
      <c r="AE7302" s="50">
        <f t="shared" si="916"/>
        <v>0</v>
      </c>
    </row>
    <row r="7303" spans="1:31">
      <c r="A7303" s="59" t="str">
        <f t="shared" si="913"/>
        <v/>
      </c>
      <c r="B7303" s="80" t="str">
        <f t="shared" si="914"/>
        <v/>
      </c>
      <c r="V7303" s="59" t="str">
        <f t="shared" si="918"/>
        <v/>
      </c>
      <c r="W7303" s="59" t="str">
        <f t="shared" si="917"/>
        <v/>
      </c>
      <c r="X7303" s="59" t="str">
        <f t="shared" si="915"/>
        <v/>
      </c>
      <c r="AC7303" s="50">
        <f t="shared" si="919"/>
        <v>0</v>
      </c>
      <c r="AD7303" s="43">
        <f t="shared" si="920"/>
        <v>0</v>
      </c>
      <c r="AE7303" s="50">
        <f t="shared" si="916"/>
        <v>0</v>
      </c>
    </row>
    <row r="7304" spans="1:31">
      <c r="A7304" s="59" t="str">
        <f t="shared" si="913"/>
        <v/>
      </c>
      <c r="B7304" s="80" t="str">
        <f t="shared" si="914"/>
        <v/>
      </c>
      <c r="V7304" s="59" t="str">
        <f t="shared" si="918"/>
        <v/>
      </c>
      <c r="W7304" s="59" t="str">
        <f t="shared" si="917"/>
        <v/>
      </c>
      <c r="X7304" s="59" t="str">
        <f t="shared" si="915"/>
        <v/>
      </c>
      <c r="AC7304" s="50">
        <f t="shared" si="919"/>
        <v>0</v>
      </c>
      <c r="AD7304" s="43">
        <f t="shared" si="920"/>
        <v>0</v>
      </c>
      <c r="AE7304" s="50">
        <f t="shared" si="916"/>
        <v>0</v>
      </c>
    </row>
    <row r="7305" spans="1:31">
      <c r="A7305" s="59" t="str">
        <f t="shared" si="913"/>
        <v/>
      </c>
      <c r="B7305" s="80" t="str">
        <f t="shared" si="914"/>
        <v/>
      </c>
      <c r="V7305" s="59" t="str">
        <f t="shared" si="918"/>
        <v/>
      </c>
      <c r="W7305" s="59" t="str">
        <f t="shared" si="917"/>
        <v/>
      </c>
      <c r="X7305" s="59" t="str">
        <f t="shared" si="915"/>
        <v/>
      </c>
      <c r="AC7305" s="50">
        <f t="shared" si="919"/>
        <v>0</v>
      </c>
      <c r="AD7305" s="43">
        <f t="shared" si="920"/>
        <v>0</v>
      </c>
      <c r="AE7305" s="50">
        <f t="shared" si="916"/>
        <v>0</v>
      </c>
    </row>
    <row r="7306" spans="1:31">
      <c r="A7306" s="59" t="str">
        <f t="shared" si="913"/>
        <v/>
      </c>
      <c r="B7306" s="80" t="str">
        <f t="shared" si="914"/>
        <v/>
      </c>
      <c r="V7306" s="59" t="str">
        <f t="shared" si="918"/>
        <v/>
      </c>
      <c r="W7306" s="59" t="str">
        <f t="shared" si="917"/>
        <v/>
      </c>
      <c r="X7306" s="59" t="str">
        <f t="shared" si="915"/>
        <v/>
      </c>
      <c r="AC7306" s="50">
        <f t="shared" si="919"/>
        <v>0</v>
      </c>
      <c r="AD7306" s="43">
        <f t="shared" si="920"/>
        <v>0</v>
      </c>
      <c r="AE7306" s="50">
        <f t="shared" si="916"/>
        <v>0</v>
      </c>
    </row>
    <row r="7307" spans="1:31">
      <c r="A7307" s="59" t="str">
        <f t="shared" si="913"/>
        <v/>
      </c>
      <c r="B7307" s="80" t="str">
        <f t="shared" si="914"/>
        <v/>
      </c>
      <c r="V7307" s="59" t="str">
        <f t="shared" si="918"/>
        <v/>
      </c>
      <c r="W7307" s="59" t="str">
        <f t="shared" si="917"/>
        <v/>
      </c>
      <c r="X7307" s="59" t="str">
        <f t="shared" si="915"/>
        <v/>
      </c>
      <c r="AC7307" s="50">
        <f t="shared" si="919"/>
        <v>0</v>
      </c>
      <c r="AD7307" s="43">
        <f t="shared" si="920"/>
        <v>0</v>
      </c>
      <c r="AE7307" s="50">
        <f t="shared" si="916"/>
        <v>0</v>
      </c>
    </row>
    <row r="7308" spans="1:31">
      <c r="A7308" s="59" t="str">
        <f t="shared" si="913"/>
        <v/>
      </c>
      <c r="B7308" s="80" t="str">
        <f t="shared" si="914"/>
        <v/>
      </c>
      <c r="V7308" s="59" t="str">
        <f t="shared" si="918"/>
        <v/>
      </c>
      <c r="W7308" s="59" t="str">
        <f t="shared" si="917"/>
        <v/>
      </c>
      <c r="X7308" s="59" t="str">
        <f t="shared" si="915"/>
        <v/>
      </c>
      <c r="AC7308" s="50">
        <f t="shared" si="919"/>
        <v>0</v>
      </c>
      <c r="AD7308" s="43">
        <f t="shared" si="920"/>
        <v>0</v>
      </c>
      <c r="AE7308" s="50">
        <f t="shared" si="916"/>
        <v>0</v>
      </c>
    </row>
    <row r="7309" spans="1:31">
      <c r="A7309" s="59" t="str">
        <f t="shared" si="913"/>
        <v/>
      </c>
      <c r="B7309" s="80" t="str">
        <f t="shared" si="914"/>
        <v/>
      </c>
      <c r="V7309" s="59" t="str">
        <f t="shared" si="918"/>
        <v/>
      </c>
      <c r="W7309" s="59" t="str">
        <f t="shared" si="917"/>
        <v/>
      </c>
      <c r="X7309" s="59" t="str">
        <f t="shared" si="915"/>
        <v/>
      </c>
      <c r="AC7309" s="50">
        <f t="shared" si="919"/>
        <v>0</v>
      </c>
      <c r="AD7309" s="43">
        <f t="shared" si="920"/>
        <v>0</v>
      </c>
      <c r="AE7309" s="50">
        <f t="shared" si="916"/>
        <v>0</v>
      </c>
    </row>
    <row r="7310" spans="1:31">
      <c r="A7310" s="59" t="str">
        <f t="shared" si="913"/>
        <v/>
      </c>
      <c r="B7310" s="80" t="str">
        <f t="shared" si="914"/>
        <v/>
      </c>
      <c r="V7310" s="59" t="str">
        <f t="shared" si="918"/>
        <v/>
      </c>
      <c r="W7310" s="59" t="str">
        <f t="shared" si="917"/>
        <v/>
      </c>
      <c r="X7310" s="59" t="str">
        <f t="shared" si="915"/>
        <v/>
      </c>
      <c r="AC7310" s="50">
        <f t="shared" si="919"/>
        <v>0</v>
      </c>
      <c r="AD7310" s="43">
        <f t="shared" si="920"/>
        <v>0</v>
      </c>
      <c r="AE7310" s="50">
        <f t="shared" si="916"/>
        <v>0</v>
      </c>
    </row>
    <row r="7311" spans="1:31">
      <c r="A7311" s="59" t="str">
        <f t="shared" si="913"/>
        <v/>
      </c>
      <c r="B7311" s="80" t="str">
        <f t="shared" si="914"/>
        <v/>
      </c>
      <c r="V7311" s="59" t="str">
        <f t="shared" si="918"/>
        <v/>
      </c>
      <c r="W7311" s="59" t="str">
        <f t="shared" si="917"/>
        <v/>
      </c>
      <c r="X7311" s="59" t="str">
        <f t="shared" si="915"/>
        <v/>
      </c>
      <c r="AC7311" s="50">
        <f t="shared" si="919"/>
        <v>0</v>
      </c>
      <c r="AD7311" s="43">
        <f t="shared" si="920"/>
        <v>0</v>
      </c>
      <c r="AE7311" s="50">
        <f t="shared" si="916"/>
        <v>0</v>
      </c>
    </row>
    <row r="7312" spans="1:31">
      <c r="A7312" s="59" t="str">
        <f t="shared" si="913"/>
        <v/>
      </c>
      <c r="B7312" s="80" t="str">
        <f t="shared" si="914"/>
        <v/>
      </c>
      <c r="V7312" s="59" t="str">
        <f t="shared" si="918"/>
        <v/>
      </c>
      <c r="W7312" s="59" t="str">
        <f t="shared" si="917"/>
        <v/>
      </c>
      <c r="X7312" s="59" t="str">
        <f t="shared" si="915"/>
        <v/>
      </c>
      <c r="AC7312" s="50">
        <f t="shared" si="919"/>
        <v>0</v>
      </c>
      <c r="AD7312" s="43">
        <f t="shared" si="920"/>
        <v>0</v>
      </c>
      <c r="AE7312" s="50">
        <f t="shared" si="916"/>
        <v>0</v>
      </c>
    </row>
    <row r="7313" spans="1:31">
      <c r="A7313" s="59" t="str">
        <f t="shared" si="913"/>
        <v/>
      </c>
      <c r="B7313" s="80" t="str">
        <f t="shared" si="914"/>
        <v/>
      </c>
      <c r="V7313" s="59" t="str">
        <f t="shared" si="918"/>
        <v/>
      </c>
      <c r="W7313" s="59" t="str">
        <f t="shared" si="917"/>
        <v/>
      </c>
      <c r="X7313" s="59" t="str">
        <f t="shared" si="915"/>
        <v/>
      </c>
      <c r="AC7313" s="50">
        <f t="shared" si="919"/>
        <v>0</v>
      </c>
      <c r="AD7313" s="43">
        <f t="shared" si="920"/>
        <v>0</v>
      </c>
      <c r="AE7313" s="50">
        <f t="shared" si="916"/>
        <v>0</v>
      </c>
    </row>
    <row r="7314" spans="1:31">
      <c r="A7314" s="59" t="str">
        <f t="shared" si="913"/>
        <v/>
      </c>
      <c r="B7314" s="80" t="str">
        <f t="shared" si="914"/>
        <v/>
      </c>
      <c r="V7314" s="59" t="str">
        <f t="shared" si="918"/>
        <v/>
      </c>
      <c r="W7314" s="59" t="str">
        <f t="shared" si="917"/>
        <v/>
      </c>
      <c r="X7314" s="59" t="str">
        <f t="shared" si="915"/>
        <v/>
      </c>
      <c r="AC7314" s="50">
        <f t="shared" si="919"/>
        <v>0</v>
      </c>
      <c r="AD7314" s="43">
        <f t="shared" si="920"/>
        <v>0</v>
      </c>
      <c r="AE7314" s="50">
        <f t="shared" si="916"/>
        <v>0</v>
      </c>
    </row>
    <row r="7315" spans="1:31">
      <c r="A7315" s="59" t="str">
        <f t="shared" si="913"/>
        <v/>
      </c>
      <c r="B7315" s="80" t="str">
        <f t="shared" si="914"/>
        <v/>
      </c>
      <c r="V7315" s="59" t="str">
        <f t="shared" si="918"/>
        <v/>
      </c>
      <c r="W7315" s="59" t="str">
        <f t="shared" si="917"/>
        <v/>
      </c>
      <c r="X7315" s="59" t="str">
        <f t="shared" si="915"/>
        <v/>
      </c>
      <c r="AC7315" s="50">
        <f t="shared" si="919"/>
        <v>0</v>
      </c>
      <c r="AD7315" s="43">
        <f t="shared" si="920"/>
        <v>0</v>
      </c>
      <c r="AE7315" s="50">
        <f t="shared" si="916"/>
        <v>0</v>
      </c>
    </row>
    <row r="7316" spans="1:31">
      <c r="A7316" s="59" t="str">
        <f t="shared" si="913"/>
        <v/>
      </c>
      <c r="B7316" s="80" t="str">
        <f t="shared" si="914"/>
        <v/>
      </c>
      <c r="V7316" s="59" t="str">
        <f t="shared" si="918"/>
        <v/>
      </c>
      <c r="W7316" s="59" t="str">
        <f t="shared" si="917"/>
        <v/>
      </c>
      <c r="X7316" s="59" t="str">
        <f t="shared" si="915"/>
        <v/>
      </c>
      <c r="AC7316" s="50">
        <f t="shared" si="919"/>
        <v>0</v>
      </c>
      <c r="AD7316" s="43">
        <f t="shared" si="920"/>
        <v>0</v>
      </c>
      <c r="AE7316" s="50">
        <f t="shared" si="916"/>
        <v>0</v>
      </c>
    </row>
    <row r="7317" spans="1:31">
      <c r="A7317" s="59" t="str">
        <f t="shared" si="913"/>
        <v/>
      </c>
      <c r="B7317" s="80" t="str">
        <f t="shared" si="914"/>
        <v/>
      </c>
      <c r="V7317" s="59" t="str">
        <f t="shared" si="918"/>
        <v/>
      </c>
      <c r="W7317" s="59" t="str">
        <f t="shared" si="917"/>
        <v/>
      </c>
      <c r="X7317" s="59" t="str">
        <f t="shared" si="915"/>
        <v/>
      </c>
      <c r="AC7317" s="50">
        <f t="shared" si="919"/>
        <v>0</v>
      </c>
      <c r="AD7317" s="43">
        <f t="shared" si="920"/>
        <v>0</v>
      </c>
      <c r="AE7317" s="50">
        <f t="shared" si="916"/>
        <v>0</v>
      </c>
    </row>
    <row r="7318" spans="1:31">
      <c r="A7318" s="59" t="str">
        <f t="shared" si="913"/>
        <v/>
      </c>
      <c r="B7318" s="80" t="str">
        <f t="shared" si="914"/>
        <v/>
      </c>
      <c r="V7318" s="59" t="str">
        <f t="shared" si="918"/>
        <v/>
      </c>
      <c r="W7318" s="59" t="str">
        <f t="shared" si="917"/>
        <v/>
      </c>
      <c r="X7318" s="59" t="str">
        <f t="shared" si="915"/>
        <v/>
      </c>
      <c r="AC7318" s="50">
        <f t="shared" si="919"/>
        <v>0</v>
      </c>
      <c r="AD7318" s="43">
        <f t="shared" si="920"/>
        <v>0</v>
      </c>
      <c r="AE7318" s="50">
        <f t="shared" si="916"/>
        <v>0</v>
      </c>
    </row>
    <row r="7319" spans="1:31">
      <c r="A7319" s="59" t="str">
        <f t="shared" si="913"/>
        <v/>
      </c>
      <c r="B7319" s="80" t="str">
        <f t="shared" si="914"/>
        <v/>
      </c>
      <c r="V7319" s="59" t="str">
        <f t="shared" si="918"/>
        <v/>
      </c>
      <c r="W7319" s="59" t="str">
        <f t="shared" si="917"/>
        <v/>
      </c>
      <c r="X7319" s="59" t="str">
        <f t="shared" si="915"/>
        <v/>
      </c>
      <c r="AC7319" s="50">
        <f t="shared" si="919"/>
        <v>0</v>
      </c>
      <c r="AD7319" s="43">
        <f t="shared" si="920"/>
        <v>0</v>
      </c>
      <c r="AE7319" s="50">
        <f t="shared" si="916"/>
        <v>0</v>
      </c>
    </row>
    <row r="7320" spans="1:31">
      <c r="A7320" s="59" t="str">
        <f t="shared" si="913"/>
        <v/>
      </c>
      <c r="B7320" s="80" t="str">
        <f t="shared" si="914"/>
        <v/>
      </c>
      <c r="V7320" s="59" t="str">
        <f t="shared" si="918"/>
        <v/>
      </c>
      <c r="W7320" s="59" t="str">
        <f t="shared" si="917"/>
        <v/>
      </c>
      <c r="X7320" s="59" t="str">
        <f t="shared" si="915"/>
        <v/>
      </c>
      <c r="AC7320" s="50">
        <f t="shared" si="919"/>
        <v>0</v>
      </c>
      <c r="AD7320" s="43">
        <f t="shared" si="920"/>
        <v>0</v>
      </c>
      <c r="AE7320" s="50">
        <f t="shared" si="916"/>
        <v>0</v>
      </c>
    </row>
    <row r="7321" spans="1:31">
      <c r="A7321" s="59" t="str">
        <f t="shared" si="913"/>
        <v/>
      </c>
      <c r="B7321" s="80" t="str">
        <f t="shared" si="914"/>
        <v/>
      </c>
      <c r="V7321" s="59" t="str">
        <f t="shared" si="918"/>
        <v/>
      </c>
      <c r="W7321" s="59" t="str">
        <f t="shared" si="917"/>
        <v/>
      </c>
      <c r="X7321" s="59" t="str">
        <f t="shared" si="915"/>
        <v/>
      </c>
      <c r="AC7321" s="50">
        <f t="shared" si="919"/>
        <v>0</v>
      </c>
      <c r="AD7321" s="43">
        <f t="shared" si="920"/>
        <v>0</v>
      </c>
      <c r="AE7321" s="50">
        <f t="shared" si="916"/>
        <v>0</v>
      </c>
    </row>
    <row r="7322" spans="1:31">
      <c r="A7322" s="59" t="str">
        <f t="shared" si="913"/>
        <v/>
      </c>
      <c r="B7322" s="80" t="str">
        <f t="shared" si="914"/>
        <v/>
      </c>
      <c r="V7322" s="59" t="str">
        <f t="shared" si="918"/>
        <v/>
      </c>
      <c r="W7322" s="59" t="str">
        <f t="shared" si="917"/>
        <v/>
      </c>
      <c r="X7322" s="59" t="str">
        <f t="shared" si="915"/>
        <v/>
      </c>
      <c r="AC7322" s="50">
        <f t="shared" si="919"/>
        <v>0</v>
      </c>
      <c r="AD7322" s="43">
        <f t="shared" si="920"/>
        <v>0</v>
      </c>
      <c r="AE7322" s="50">
        <f t="shared" si="916"/>
        <v>0</v>
      </c>
    </row>
    <row r="7323" spans="1:31">
      <c r="A7323" s="59" t="str">
        <f t="shared" si="913"/>
        <v/>
      </c>
      <c r="B7323" s="80" t="str">
        <f t="shared" si="914"/>
        <v/>
      </c>
      <c r="V7323" s="59" t="str">
        <f t="shared" si="918"/>
        <v/>
      </c>
      <c r="W7323" s="59" t="str">
        <f t="shared" si="917"/>
        <v/>
      </c>
      <c r="X7323" s="59" t="str">
        <f t="shared" si="915"/>
        <v/>
      </c>
      <c r="AC7323" s="50">
        <f t="shared" si="919"/>
        <v>0</v>
      </c>
      <c r="AD7323" s="43">
        <f t="shared" si="920"/>
        <v>0</v>
      </c>
      <c r="AE7323" s="50">
        <f t="shared" si="916"/>
        <v>0</v>
      </c>
    </row>
    <row r="7324" spans="1:31">
      <c r="A7324" s="59" t="str">
        <f t="shared" si="913"/>
        <v/>
      </c>
      <c r="B7324" s="80" t="str">
        <f t="shared" si="914"/>
        <v/>
      </c>
      <c r="V7324" s="59" t="str">
        <f t="shared" si="918"/>
        <v/>
      </c>
      <c r="W7324" s="59" t="str">
        <f t="shared" si="917"/>
        <v/>
      </c>
      <c r="X7324" s="59" t="str">
        <f t="shared" si="915"/>
        <v/>
      </c>
      <c r="AC7324" s="50">
        <f t="shared" si="919"/>
        <v>0</v>
      </c>
      <c r="AD7324" s="43">
        <f t="shared" si="920"/>
        <v>0</v>
      </c>
      <c r="AE7324" s="50">
        <f t="shared" si="916"/>
        <v>0</v>
      </c>
    </row>
    <row r="7325" spans="1:31">
      <c r="A7325" s="59" t="str">
        <f t="shared" si="913"/>
        <v/>
      </c>
      <c r="B7325" s="80" t="str">
        <f t="shared" si="914"/>
        <v/>
      </c>
      <c r="V7325" s="59" t="str">
        <f t="shared" si="918"/>
        <v/>
      </c>
      <c r="W7325" s="59" t="str">
        <f t="shared" si="917"/>
        <v/>
      </c>
      <c r="X7325" s="59" t="str">
        <f t="shared" si="915"/>
        <v/>
      </c>
      <c r="AC7325" s="50">
        <f t="shared" si="919"/>
        <v>0</v>
      </c>
      <c r="AD7325" s="43">
        <f t="shared" si="920"/>
        <v>0</v>
      </c>
      <c r="AE7325" s="50">
        <f t="shared" si="916"/>
        <v>0</v>
      </c>
    </row>
    <row r="7326" spans="1:31">
      <c r="A7326" s="59" t="str">
        <f t="shared" si="913"/>
        <v/>
      </c>
      <c r="B7326" s="80" t="str">
        <f t="shared" si="914"/>
        <v/>
      </c>
      <c r="V7326" s="59" t="str">
        <f t="shared" si="918"/>
        <v/>
      </c>
      <c r="W7326" s="59" t="str">
        <f t="shared" si="917"/>
        <v/>
      </c>
      <c r="X7326" s="59" t="str">
        <f t="shared" si="915"/>
        <v/>
      </c>
      <c r="AC7326" s="50">
        <f t="shared" si="919"/>
        <v>0</v>
      </c>
      <c r="AD7326" s="43">
        <f t="shared" si="920"/>
        <v>0</v>
      </c>
      <c r="AE7326" s="50">
        <f t="shared" si="916"/>
        <v>0</v>
      </c>
    </row>
    <row r="7327" spans="1:31">
      <c r="A7327" s="59" t="str">
        <f t="shared" si="913"/>
        <v/>
      </c>
      <c r="B7327" s="80" t="str">
        <f t="shared" si="914"/>
        <v/>
      </c>
      <c r="V7327" s="59" t="str">
        <f t="shared" si="918"/>
        <v/>
      </c>
      <c r="W7327" s="59" t="str">
        <f t="shared" si="917"/>
        <v/>
      </c>
      <c r="X7327" s="59" t="str">
        <f t="shared" si="915"/>
        <v/>
      </c>
      <c r="AC7327" s="50">
        <f t="shared" si="919"/>
        <v>0</v>
      </c>
      <c r="AD7327" s="43">
        <f t="shared" si="920"/>
        <v>0</v>
      </c>
      <c r="AE7327" s="50">
        <f t="shared" si="916"/>
        <v>0</v>
      </c>
    </row>
    <row r="7328" spans="1:31">
      <c r="A7328" s="59" t="str">
        <f t="shared" si="913"/>
        <v/>
      </c>
      <c r="B7328" s="80" t="str">
        <f t="shared" si="914"/>
        <v/>
      </c>
      <c r="V7328" s="59" t="str">
        <f t="shared" si="918"/>
        <v/>
      </c>
      <c r="W7328" s="59" t="str">
        <f t="shared" si="917"/>
        <v/>
      </c>
      <c r="X7328" s="59" t="str">
        <f t="shared" si="915"/>
        <v/>
      </c>
      <c r="AC7328" s="50">
        <f t="shared" si="919"/>
        <v>0</v>
      </c>
      <c r="AD7328" s="43">
        <f t="shared" si="920"/>
        <v>0</v>
      </c>
      <c r="AE7328" s="50">
        <f t="shared" si="916"/>
        <v>0</v>
      </c>
    </row>
    <row r="7329" spans="1:31">
      <c r="A7329" s="59" t="str">
        <f t="shared" si="913"/>
        <v/>
      </c>
      <c r="B7329" s="80" t="str">
        <f t="shared" si="914"/>
        <v/>
      </c>
      <c r="V7329" s="59" t="str">
        <f t="shared" si="918"/>
        <v/>
      </c>
      <c r="W7329" s="59" t="str">
        <f t="shared" si="917"/>
        <v/>
      </c>
      <c r="X7329" s="59" t="str">
        <f t="shared" si="915"/>
        <v/>
      </c>
      <c r="AC7329" s="50">
        <f t="shared" si="919"/>
        <v>0</v>
      </c>
      <c r="AD7329" s="43">
        <f t="shared" si="920"/>
        <v>0</v>
      </c>
      <c r="AE7329" s="50">
        <f t="shared" si="916"/>
        <v>0</v>
      </c>
    </row>
    <row r="7330" spans="1:31">
      <c r="A7330" s="59" t="str">
        <f t="shared" si="913"/>
        <v/>
      </c>
      <c r="B7330" s="80" t="str">
        <f t="shared" si="914"/>
        <v/>
      </c>
      <c r="V7330" s="59" t="str">
        <f t="shared" si="918"/>
        <v/>
      </c>
      <c r="W7330" s="59" t="str">
        <f t="shared" si="917"/>
        <v/>
      </c>
      <c r="X7330" s="59" t="str">
        <f t="shared" si="915"/>
        <v/>
      </c>
      <c r="AC7330" s="50">
        <f t="shared" si="919"/>
        <v>0</v>
      </c>
      <c r="AD7330" s="43">
        <f t="shared" si="920"/>
        <v>0</v>
      </c>
      <c r="AE7330" s="50">
        <f t="shared" si="916"/>
        <v>0</v>
      </c>
    </row>
    <row r="7331" spans="1:31">
      <c r="A7331" s="59" t="str">
        <f t="shared" si="913"/>
        <v/>
      </c>
      <c r="B7331" s="80" t="str">
        <f t="shared" si="914"/>
        <v/>
      </c>
      <c r="V7331" s="59" t="str">
        <f t="shared" si="918"/>
        <v/>
      </c>
      <c r="W7331" s="59" t="str">
        <f t="shared" si="917"/>
        <v/>
      </c>
      <c r="X7331" s="59" t="str">
        <f t="shared" si="915"/>
        <v/>
      </c>
      <c r="AC7331" s="50">
        <f t="shared" si="919"/>
        <v>0</v>
      </c>
      <c r="AD7331" s="43">
        <f t="shared" si="920"/>
        <v>0</v>
      </c>
      <c r="AE7331" s="50">
        <f t="shared" si="916"/>
        <v>0</v>
      </c>
    </row>
    <row r="7332" spans="1:31">
      <c r="A7332" s="59" t="str">
        <f t="shared" si="913"/>
        <v/>
      </c>
      <c r="B7332" s="80" t="str">
        <f t="shared" si="914"/>
        <v/>
      </c>
      <c r="V7332" s="59" t="str">
        <f t="shared" si="918"/>
        <v/>
      </c>
      <c r="W7332" s="59" t="str">
        <f t="shared" si="917"/>
        <v/>
      </c>
      <c r="X7332" s="59" t="str">
        <f t="shared" si="915"/>
        <v/>
      </c>
      <c r="AC7332" s="50">
        <f t="shared" si="919"/>
        <v>0</v>
      </c>
      <c r="AD7332" s="43">
        <f t="shared" si="920"/>
        <v>0</v>
      </c>
      <c r="AE7332" s="50">
        <f t="shared" si="916"/>
        <v>0</v>
      </c>
    </row>
    <row r="7333" spans="1:31">
      <c r="A7333" s="59" t="str">
        <f t="shared" si="913"/>
        <v/>
      </c>
      <c r="B7333" s="80" t="str">
        <f t="shared" si="914"/>
        <v/>
      </c>
      <c r="V7333" s="59" t="str">
        <f t="shared" si="918"/>
        <v/>
      </c>
      <c r="W7333" s="59" t="str">
        <f t="shared" si="917"/>
        <v/>
      </c>
      <c r="X7333" s="59" t="str">
        <f t="shared" si="915"/>
        <v/>
      </c>
      <c r="AC7333" s="50">
        <f t="shared" si="919"/>
        <v>0</v>
      </c>
      <c r="AD7333" s="43">
        <f t="shared" si="920"/>
        <v>0</v>
      </c>
      <c r="AE7333" s="50">
        <f t="shared" si="916"/>
        <v>0</v>
      </c>
    </row>
    <row r="7334" spans="1:31">
      <c r="A7334" s="59" t="str">
        <f t="shared" si="913"/>
        <v/>
      </c>
      <c r="B7334" s="80" t="str">
        <f t="shared" si="914"/>
        <v/>
      </c>
      <c r="V7334" s="59" t="str">
        <f t="shared" si="918"/>
        <v/>
      </c>
      <c r="W7334" s="59" t="str">
        <f t="shared" si="917"/>
        <v/>
      </c>
      <c r="X7334" s="59" t="str">
        <f t="shared" si="915"/>
        <v/>
      </c>
      <c r="AC7334" s="50">
        <f t="shared" si="919"/>
        <v>0</v>
      </c>
      <c r="AD7334" s="43">
        <f t="shared" si="920"/>
        <v>0</v>
      </c>
      <c r="AE7334" s="50">
        <f t="shared" si="916"/>
        <v>0</v>
      </c>
    </row>
    <row r="7335" spans="1:31">
      <c r="A7335" s="59" t="str">
        <f t="shared" si="913"/>
        <v/>
      </c>
      <c r="B7335" s="80" t="str">
        <f t="shared" si="914"/>
        <v/>
      </c>
      <c r="V7335" s="59" t="str">
        <f t="shared" si="918"/>
        <v/>
      </c>
      <c r="W7335" s="59" t="str">
        <f t="shared" si="917"/>
        <v/>
      </c>
      <c r="X7335" s="59" t="str">
        <f t="shared" si="915"/>
        <v/>
      </c>
      <c r="AC7335" s="50">
        <f t="shared" si="919"/>
        <v>0</v>
      </c>
      <c r="AD7335" s="43">
        <f t="shared" si="920"/>
        <v>0</v>
      </c>
      <c r="AE7335" s="50">
        <f t="shared" si="916"/>
        <v>0</v>
      </c>
    </row>
    <row r="7336" spans="1:31">
      <c r="A7336" s="59" t="str">
        <f t="shared" si="913"/>
        <v/>
      </c>
      <c r="B7336" s="80" t="str">
        <f t="shared" si="914"/>
        <v/>
      </c>
      <c r="V7336" s="59" t="str">
        <f t="shared" si="918"/>
        <v/>
      </c>
      <c r="W7336" s="59" t="str">
        <f t="shared" si="917"/>
        <v/>
      </c>
      <c r="X7336" s="59" t="str">
        <f t="shared" si="915"/>
        <v/>
      </c>
      <c r="AC7336" s="50">
        <f t="shared" si="919"/>
        <v>0</v>
      </c>
      <c r="AD7336" s="43">
        <f t="shared" si="920"/>
        <v>0</v>
      </c>
      <c r="AE7336" s="50">
        <f t="shared" si="916"/>
        <v>0</v>
      </c>
    </row>
    <row r="7337" spans="1:31">
      <c r="A7337" s="59" t="str">
        <f t="shared" si="913"/>
        <v/>
      </c>
      <c r="B7337" s="80" t="str">
        <f t="shared" si="914"/>
        <v/>
      </c>
      <c r="V7337" s="59" t="str">
        <f t="shared" si="918"/>
        <v/>
      </c>
      <c r="W7337" s="59" t="str">
        <f t="shared" si="917"/>
        <v/>
      </c>
      <c r="X7337" s="59" t="str">
        <f t="shared" si="915"/>
        <v/>
      </c>
      <c r="AC7337" s="50">
        <f t="shared" si="919"/>
        <v>0</v>
      </c>
      <c r="AD7337" s="43">
        <f t="shared" si="920"/>
        <v>0</v>
      </c>
      <c r="AE7337" s="50">
        <f t="shared" si="916"/>
        <v>0</v>
      </c>
    </row>
    <row r="7338" spans="1:31">
      <c r="A7338" s="59" t="str">
        <f t="shared" si="913"/>
        <v/>
      </c>
      <c r="B7338" s="80" t="str">
        <f t="shared" si="914"/>
        <v/>
      </c>
      <c r="V7338" s="59" t="str">
        <f t="shared" si="918"/>
        <v/>
      </c>
      <c r="W7338" s="59" t="str">
        <f t="shared" si="917"/>
        <v/>
      </c>
      <c r="X7338" s="59" t="str">
        <f t="shared" si="915"/>
        <v/>
      </c>
      <c r="AC7338" s="50">
        <f t="shared" si="919"/>
        <v>0</v>
      </c>
      <c r="AD7338" s="43">
        <f t="shared" si="920"/>
        <v>0</v>
      </c>
      <c r="AE7338" s="50">
        <f t="shared" si="916"/>
        <v>0</v>
      </c>
    </row>
    <row r="7339" spans="1:31">
      <c r="A7339" s="59" t="str">
        <f t="shared" si="913"/>
        <v/>
      </c>
      <c r="B7339" s="80" t="str">
        <f t="shared" si="914"/>
        <v/>
      </c>
      <c r="V7339" s="59" t="str">
        <f t="shared" si="918"/>
        <v/>
      </c>
      <c r="W7339" s="59" t="str">
        <f t="shared" si="917"/>
        <v/>
      </c>
      <c r="X7339" s="59" t="str">
        <f t="shared" si="915"/>
        <v/>
      </c>
      <c r="AC7339" s="50">
        <f t="shared" si="919"/>
        <v>0</v>
      </c>
      <c r="AD7339" s="43">
        <f t="shared" si="920"/>
        <v>0</v>
      </c>
      <c r="AE7339" s="50">
        <f t="shared" si="916"/>
        <v>0</v>
      </c>
    </row>
    <row r="7340" spans="1:31">
      <c r="A7340" s="59" t="str">
        <f t="shared" si="913"/>
        <v/>
      </c>
      <c r="B7340" s="80" t="str">
        <f t="shared" si="914"/>
        <v/>
      </c>
      <c r="V7340" s="59" t="str">
        <f t="shared" si="918"/>
        <v/>
      </c>
      <c r="W7340" s="59" t="str">
        <f t="shared" si="917"/>
        <v/>
      </c>
      <c r="X7340" s="59" t="str">
        <f t="shared" si="915"/>
        <v/>
      </c>
      <c r="AC7340" s="50">
        <f t="shared" si="919"/>
        <v>0</v>
      </c>
      <c r="AD7340" s="43">
        <f t="shared" si="920"/>
        <v>0</v>
      </c>
      <c r="AE7340" s="50">
        <f t="shared" si="916"/>
        <v>0</v>
      </c>
    </row>
    <row r="7341" spans="1:31">
      <c r="A7341" s="59" t="str">
        <f t="shared" si="913"/>
        <v/>
      </c>
      <c r="B7341" s="80" t="str">
        <f t="shared" si="914"/>
        <v/>
      </c>
      <c r="V7341" s="59" t="str">
        <f t="shared" si="918"/>
        <v/>
      </c>
      <c r="W7341" s="59" t="str">
        <f t="shared" si="917"/>
        <v/>
      </c>
      <c r="X7341" s="59" t="str">
        <f t="shared" si="915"/>
        <v/>
      </c>
      <c r="AC7341" s="50">
        <f t="shared" si="919"/>
        <v>0</v>
      </c>
      <c r="AD7341" s="43">
        <f t="shared" si="920"/>
        <v>0</v>
      </c>
      <c r="AE7341" s="50">
        <f t="shared" si="916"/>
        <v>0</v>
      </c>
    </row>
    <row r="7342" spans="1:31">
      <c r="A7342" s="59" t="str">
        <f t="shared" si="913"/>
        <v/>
      </c>
      <c r="B7342" s="80" t="str">
        <f t="shared" si="914"/>
        <v/>
      </c>
      <c r="V7342" s="59" t="str">
        <f t="shared" si="918"/>
        <v/>
      </c>
      <c r="W7342" s="59" t="str">
        <f t="shared" si="917"/>
        <v/>
      </c>
      <c r="X7342" s="59" t="str">
        <f t="shared" si="915"/>
        <v/>
      </c>
      <c r="AC7342" s="50">
        <f t="shared" si="919"/>
        <v>0</v>
      </c>
      <c r="AD7342" s="43">
        <f t="shared" si="920"/>
        <v>0</v>
      </c>
      <c r="AE7342" s="50">
        <f t="shared" si="916"/>
        <v>0</v>
      </c>
    </row>
    <row r="7343" spans="1:31">
      <c r="A7343" s="59" t="str">
        <f t="shared" si="913"/>
        <v/>
      </c>
      <c r="B7343" s="80" t="str">
        <f t="shared" si="914"/>
        <v/>
      </c>
      <c r="V7343" s="59" t="str">
        <f t="shared" si="918"/>
        <v/>
      </c>
      <c r="W7343" s="59" t="str">
        <f t="shared" si="917"/>
        <v/>
      </c>
      <c r="X7343" s="59" t="str">
        <f t="shared" si="915"/>
        <v/>
      </c>
      <c r="AC7343" s="50">
        <f t="shared" si="919"/>
        <v>0</v>
      </c>
      <c r="AD7343" s="43">
        <f t="shared" si="920"/>
        <v>0</v>
      </c>
      <c r="AE7343" s="50">
        <f t="shared" si="916"/>
        <v>0</v>
      </c>
    </row>
    <row r="7344" spans="1:31">
      <c r="A7344" s="59" t="str">
        <f t="shared" si="913"/>
        <v/>
      </c>
      <c r="B7344" s="80" t="str">
        <f t="shared" si="914"/>
        <v/>
      </c>
      <c r="V7344" s="59" t="str">
        <f t="shared" si="918"/>
        <v/>
      </c>
      <c r="W7344" s="59" t="str">
        <f t="shared" si="917"/>
        <v/>
      </c>
      <c r="X7344" s="59" t="str">
        <f t="shared" si="915"/>
        <v/>
      </c>
      <c r="AC7344" s="50">
        <f t="shared" si="919"/>
        <v>0</v>
      </c>
      <c r="AD7344" s="43">
        <f t="shared" si="920"/>
        <v>0</v>
      </c>
      <c r="AE7344" s="50">
        <f t="shared" si="916"/>
        <v>0</v>
      </c>
    </row>
    <row r="7345" spans="1:31">
      <c r="A7345" s="59" t="str">
        <f t="shared" ref="A7345:A7408" si="921">IF(G7345&amp;Q7345&lt;&gt;"",W7345&amp;Q7345,"")</f>
        <v/>
      </c>
      <c r="B7345" s="80" t="str">
        <f t="shared" ref="B7345:B7408" si="922">IF(C7345&lt;&gt;"",LEFT(C7345,9),"")</f>
        <v/>
      </c>
      <c r="V7345" s="59" t="str">
        <f t="shared" si="918"/>
        <v/>
      </c>
      <c r="W7345" s="59" t="str">
        <f t="shared" si="917"/>
        <v/>
      </c>
      <c r="X7345" s="59" t="str">
        <f t="shared" ref="X7345:X7408" si="923">IF(A7345&lt;&gt;"",IFERROR(IF(FIND(" ",G7345)&gt;=1,MID(G7345,FIND(" ",G7345)+1,LEN(G7345)),""),""),"")</f>
        <v/>
      </c>
      <c r="AC7345" s="50">
        <f t="shared" si="919"/>
        <v>0</v>
      </c>
      <c r="AD7345" s="43">
        <f t="shared" si="920"/>
        <v>0</v>
      </c>
      <c r="AE7345" s="50">
        <f t="shared" ref="AE7345:AE7408" si="924">VALUE(RIGHT("00"&amp;AC7345,2)&amp;RIGHT("000"&amp;AD7345,3))</f>
        <v>0</v>
      </c>
    </row>
    <row r="7346" spans="1:31">
      <c r="A7346" s="59" t="str">
        <f t="shared" si="921"/>
        <v/>
      </c>
      <c r="B7346" s="80" t="str">
        <f t="shared" si="922"/>
        <v/>
      </c>
      <c r="V7346" s="59" t="str">
        <f t="shared" si="918"/>
        <v/>
      </c>
      <c r="W7346" s="59" t="str">
        <f t="shared" si="917"/>
        <v/>
      </c>
      <c r="X7346" s="59" t="str">
        <f t="shared" si="923"/>
        <v/>
      </c>
      <c r="AC7346" s="50">
        <f t="shared" si="919"/>
        <v>0</v>
      </c>
      <c r="AD7346" s="43">
        <f t="shared" si="920"/>
        <v>0</v>
      </c>
      <c r="AE7346" s="50">
        <f t="shared" si="924"/>
        <v>0</v>
      </c>
    </row>
    <row r="7347" spans="1:31">
      <c r="A7347" s="59" t="str">
        <f t="shared" si="921"/>
        <v/>
      </c>
      <c r="B7347" s="80" t="str">
        <f t="shared" si="922"/>
        <v/>
      </c>
      <c r="V7347" s="59" t="str">
        <f t="shared" si="918"/>
        <v/>
      </c>
      <c r="W7347" s="59" t="str">
        <f t="shared" si="917"/>
        <v/>
      </c>
      <c r="X7347" s="59" t="str">
        <f t="shared" si="923"/>
        <v/>
      </c>
      <c r="AC7347" s="50">
        <f t="shared" si="919"/>
        <v>0</v>
      </c>
      <c r="AD7347" s="43">
        <f t="shared" si="920"/>
        <v>0</v>
      </c>
      <c r="AE7347" s="50">
        <f t="shared" si="924"/>
        <v>0</v>
      </c>
    </row>
    <row r="7348" spans="1:31">
      <c r="A7348" s="59" t="str">
        <f t="shared" si="921"/>
        <v/>
      </c>
      <c r="B7348" s="80" t="str">
        <f t="shared" si="922"/>
        <v/>
      </c>
      <c r="V7348" s="59" t="str">
        <f t="shared" si="918"/>
        <v/>
      </c>
      <c r="W7348" s="59" t="str">
        <f t="shared" si="917"/>
        <v/>
      </c>
      <c r="X7348" s="59" t="str">
        <f t="shared" si="923"/>
        <v/>
      </c>
      <c r="AC7348" s="50">
        <f t="shared" si="919"/>
        <v>0</v>
      </c>
      <c r="AD7348" s="43">
        <f t="shared" si="920"/>
        <v>0</v>
      </c>
      <c r="AE7348" s="50">
        <f t="shared" si="924"/>
        <v>0</v>
      </c>
    </row>
    <row r="7349" spans="1:31">
      <c r="A7349" s="59" t="str">
        <f t="shared" si="921"/>
        <v/>
      </c>
      <c r="B7349" s="80" t="str">
        <f t="shared" si="922"/>
        <v/>
      </c>
      <c r="V7349" s="59" t="str">
        <f t="shared" si="918"/>
        <v/>
      </c>
      <c r="W7349" s="59" t="str">
        <f t="shared" si="917"/>
        <v/>
      </c>
      <c r="X7349" s="59" t="str">
        <f t="shared" si="923"/>
        <v/>
      </c>
      <c r="AC7349" s="50">
        <f t="shared" si="919"/>
        <v>0</v>
      </c>
      <c r="AD7349" s="43">
        <f t="shared" si="920"/>
        <v>0</v>
      </c>
      <c r="AE7349" s="50">
        <f t="shared" si="924"/>
        <v>0</v>
      </c>
    </row>
    <row r="7350" spans="1:31">
      <c r="A7350" s="59" t="str">
        <f t="shared" si="921"/>
        <v/>
      </c>
      <c r="B7350" s="80" t="str">
        <f t="shared" si="922"/>
        <v/>
      </c>
      <c r="V7350" s="59" t="str">
        <f t="shared" si="918"/>
        <v/>
      </c>
      <c r="W7350" s="59" t="str">
        <f t="shared" si="917"/>
        <v/>
      </c>
      <c r="X7350" s="59" t="str">
        <f t="shared" si="923"/>
        <v/>
      </c>
      <c r="AC7350" s="50">
        <f t="shared" si="919"/>
        <v>0</v>
      </c>
      <c r="AD7350" s="43">
        <f t="shared" si="920"/>
        <v>0</v>
      </c>
      <c r="AE7350" s="50">
        <f t="shared" si="924"/>
        <v>0</v>
      </c>
    </row>
    <row r="7351" spans="1:31">
      <c r="A7351" s="59" t="str">
        <f t="shared" si="921"/>
        <v/>
      </c>
      <c r="B7351" s="80" t="str">
        <f t="shared" si="922"/>
        <v/>
      </c>
      <c r="V7351" s="59" t="str">
        <f t="shared" si="918"/>
        <v/>
      </c>
      <c r="W7351" s="59" t="str">
        <f t="shared" si="917"/>
        <v/>
      </c>
      <c r="X7351" s="59" t="str">
        <f t="shared" si="923"/>
        <v/>
      </c>
      <c r="AC7351" s="50">
        <f t="shared" si="919"/>
        <v>0</v>
      </c>
      <c r="AD7351" s="43">
        <f t="shared" si="920"/>
        <v>0</v>
      </c>
      <c r="AE7351" s="50">
        <f t="shared" si="924"/>
        <v>0</v>
      </c>
    </row>
    <row r="7352" spans="1:31">
      <c r="A7352" s="59" t="str">
        <f t="shared" si="921"/>
        <v/>
      </c>
      <c r="B7352" s="80" t="str">
        <f t="shared" si="922"/>
        <v/>
      </c>
      <c r="V7352" s="59" t="str">
        <f t="shared" si="918"/>
        <v/>
      </c>
      <c r="W7352" s="59" t="str">
        <f t="shared" si="917"/>
        <v/>
      </c>
      <c r="X7352" s="59" t="str">
        <f t="shared" si="923"/>
        <v/>
      </c>
      <c r="AC7352" s="50">
        <f t="shared" si="919"/>
        <v>0</v>
      </c>
      <c r="AD7352" s="43">
        <f t="shared" si="920"/>
        <v>0</v>
      </c>
      <c r="AE7352" s="50">
        <f t="shared" si="924"/>
        <v>0</v>
      </c>
    </row>
    <row r="7353" spans="1:31">
      <c r="A7353" s="59" t="str">
        <f t="shared" si="921"/>
        <v/>
      </c>
      <c r="B7353" s="80" t="str">
        <f t="shared" si="922"/>
        <v/>
      </c>
      <c r="V7353" s="59" t="str">
        <f t="shared" si="918"/>
        <v/>
      </c>
      <c r="W7353" s="59" t="str">
        <f t="shared" si="917"/>
        <v/>
      </c>
      <c r="X7353" s="59" t="str">
        <f t="shared" si="923"/>
        <v/>
      </c>
      <c r="AC7353" s="50">
        <f t="shared" si="919"/>
        <v>0</v>
      </c>
      <c r="AD7353" s="43">
        <f t="shared" si="920"/>
        <v>0</v>
      </c>
      <c r="AE7353" s="50">
        <f t="shared" si="924"/>
        <v>0</v>
      </c>
    </row>
    <row r="7354" spans="1:31">
      <c r="A7354" s="59" t="str">
        <f t="shared" si="921"/>
        <v/>
      </c>
      <c r="B7354" s="80" t="str">
        <f t="shared" si="922"/>
        <v/>
      </c>
      <c r="V7354" s="59" t="str">
        <f t="shared" si="918"/>
        <v/>
      </c>
      <c r="W7354" s="59" t="str">
        <f t="shared" si="917"/>
        <v/>
      </c>
      <c r="X7354" s="59" t="str">
        <f t="shared" si="923"/>
        <v/>
      </c>
      <c r="AC7354" s="50">
        <f t="shared" si="919"/>
        <v>0</v>
      </c>
      <c r="AD7354" s="43">
        <f t="shared" si="920"/>
        <v>0</v>
      </c>
      <c r="AE7354" s="50">
        <f t="shared" si="924"/>
        <v>0</v>
      </c>
    </row>
    <row r="7355" spans="1:31">
      <c r="A7355" s="59" t="str">
        <f t="shared" si="921"/>
        <v/>
      </c>
      <c r="B7355" s="80" t="str">
        <f t="shared" si="922"/>
        <v/>
      </c>
      <c r="V7355" s="59" t="str">
        <f t="shared" si="918"/>
        <v/>
      </c>
      <c r="W7355" s="59" t="str">
        <f t="shared" si="917"/>
        <v/>
      </c>
      <c r="X7355" s="59" t="str">
        <f t="shared" si="923"/>
        <v/>
      </c>
      <c r="AC7355" s="50">
        <f t="shared" si="919"/>
        <v>0</v>
      </c>
      <c r="AD7355" s="43">
        <f t="shared" si="920"/>
        <v>0</v>
      </c>
      <c r="AE7355" s="50">
        <f t="shared" si="924"/>
        <v>0</v>
      </c>
    </row>
    <row r="7356" spans="1:31">
      <c r="A7356" s="59" t="str">
        <f t="shared" si="921"/>
        <v/>
      </c>
      <c r="B7356" s="80" t="str">
        <f t="shared" si="922"/>
        <v/>
      </c>
      <c r="V7356" s="59" t="str">
        <f t="shared" si="918"/>
        <v/>
      </c>
      <c r="W7356" s="59" t="str">
        <f t="shared" si="917"/>
        <v/>
      </c>
      <c r="X7356" s="59" t="str">
        <f t="shared" si="923"/>
        <v/>
      </c>
      <c r="AC7356" s="50">
        <f t="shared" si="919"/>
        <v>0</v>
      </c>
      <c r="AD7356" s="43">
        <f t="shared" si="920"/>
        <v>0</v>
      </c>
      <c r="AE7356" s="50">
        <f t="shared" si="924"/>
        <v>0</v>
      </c>
    </row>
    <row r="7357" spans="1:31">
      <c r="A7357" s="59" t="str">
        <f t="shared" si="921"/>
        <v/>
      </c>
      <c r="B7357" s="80" t="str">
        <f t="shared" si="922"/>
        <v/>
      </c>
      <c r="V7357" s="59" t="str">
        <f t="shared" si="918"/>
        <v/>
      </c>
      <c r="W7357" s="59" t="str">
        <f t="shared" si="917"/>
        <v/>
      </c>
      <c r="X7357" s="59" t="str">
        <f t="shared" si="923"/>
        <v/>
      </c>
      <c r="AC7357" s="50">
        <f t="shared" si="919"/>
        <v>0</v>
      </c>
      <c r="AD7357" s="43">
        <f t="shared" si="920"/>
        <v>0</v>
      </c>
      <c r="AE7357" s="50">
        <f t="shared" si="924"/>
        <v>0</v>
      </c>
    </row>
    <row r="7358" spans="1:31">
      <c r="A7358" s="59" t="str">
        <f t="shared" si="921"/>
        <v/>
      </c>
      <c r="B7358" s="80" t="str">
        <f t="shared" si="922"/>
        <v/>
      </c>
      <c r="V7358" s="59" t="str">
        <f t="shared" si="918"/>
        <v/>
      </c>
      <c r="W7358" s="59" t="str">
        <f t="shared" si="917"/>
        <v/>
      </c>
      <c r="X7358" s="59" t="str">
        <f t="shared" si="923"/>
        <v/>
      </c>
      <c r="AC7358" s="50">
        <f t="shared" si="919"/>
        <v>0</v>
      </c>
      <c r="AD7358" s="43">
        <f t="shared" si="920"/>
        <v>0</v>
      </c>
      <c r="AE7358" s="50">
        <f t="shared" si="924"/>
        <v>0</v>
      </c>
    </row>
    <row r="7359" spans="1:31">
      <c r="A7359" s="59" t="str">
        <f t="shared" si="921"/>
        <v/>
      </c>
      <c r="B7359" s="80" t="str">
        <f t="shared" si="922"/>
        <v/>
      </c>
      <c r="V7359" s="59" t="str">
        <f t="shared" si="918"/>
        <v/>
      </c>
      <c r="W7359" s="59" t="str">
        <f t="shared" si="917"/>
        <v/>
      </c>
      <c r="X7359" s="59" t="str">
        <f t="shared" si="923"/>
        <v/>
      </c>
      <c r="AC7359" s="50">
        <f t="shared" si="919"/>
        <v>0</v>
      </c>
      <c r="AD7359" s="43">
        <f t="shared" si="920"/>
        <v>0</v>
      </c>
      <c r="AE7359" s="50">
        <f t="shared" si="924"/>
        <v>0</v>
      </c>
    </row>
    <row r="7360" spans="1:31">
      <c r="A7360" s="59" t="str">
        <f t="shared" si="921"/>
        <v/>
      </c>
      <c r="B7360" s="80" t="str">
        <f t="shared" si="922"/>
        <v/>
      </c>
      <c r="V7360" s="59" t="str">
        <f t="shared" si="918"/>
        <v/>
      </c>
      <c r="W7360" s="59" t="str">
        <f t="shared" si="917"/>
        <v/>
      </c>
      <c r="X7360" s="59" t="str">
        <f t="shared" si="923"/>
        <v/>
      </c>
      <c r="AC7360" s="50">
        <f t="shared" si="919"/>
        <v>0</v>
      </c>
      <c r="AD7360" s="43">
        <f t="shared" si="920"/>
        <v>0</v>
      </c>
      <c r="AE7360" s="50">
        <f t="shared" si="924"/>
        <v>0</v>
      </c>
    </row>
    <row r="7361" spans="1:31">
      <c r="A7361" s="59" t="str">
        <f t="shared" si="921"/>
        <v/>
      </c>
      <c r="B7361" s="80" t="str">
        <f t="shared" si="922"/>
        <v/>
      </c>
      <c r="V7361" s="59" t="str">
        <f t="shared" si="918"/>
        <v/>
      </c>
      <c r="W7361" s="59" t="str">
        <f t="shared" si="917"/>
        <v/>
      </c>
      <c r="X7361" s="59" t="str">
        <f t="shared" si="923"/>
        <v/>
      </c>
      <c r="AC7361" s="50">
        <f t="shared" si="919"/>
        <v>0</v>
      </c>
      <c r="AD7361" s="43">
        <f t="shared" si="920"/>
        <v>0</v>
      </c>
      <c r="AE7361" s="50">
        <f t="shared" si="924"/>
        <v>0</v>
      </c>
    </row>
    <row r="7362" spans="1:31">
      <c r="A7362" s="59" t="str">
        <f t="shared" si="921"/>
        <v/>
      </c>
      <c r="B7362" s="80" t="str">
        <f t="shared" si="922"/>
        <v/>
      </c>
      <c r="V7362" s="59" t="str">
        <f t="shared" si="918"/>
        <v/>
      </c>
      <c r="W7362" s="59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59" t="str">
        <f t="shared" si="923"/>
        <v/>
      </c>
      <c r="AC7362" s="50">
        <f t="shared" si="919"/>
        <v>0</v>
      </c>
      <c r="AD7362" s="43">
        <f t="shared" si="920"/>
        <v>0</v>
      </c>
      <c r="AE7362" s="50">
        <f t="shared" si="924"/>
        <v>0</v>
      </c>
    </row>
    <row r="7363" spans="1:31">
      <c r="A7363" s="59" t="str">
        <f t="shared" si="921"/>
        <v/>
      </c>
      <c r="B7363" s="80" t="str">
        <f t="shared" si="922"/>
        <v/>
      </c>
      <c r="V7363" s="59" t="str">
        <f t="shared" ref="V7363:V7426" si="926">W7363&amp;H7363</f>
        <v/>
      </c>
      <c r="W7363" s="59" t="str">
        <f t="shared" si="925"/>
        <v/>
      </c>
      <c r="X7363" s="59" t="str">
        <f t="shared" si="923"/>
        <v/>
      </c>
      <c r="AC7363" s="50">
        <f t="shared" ref="AC7363:AC7426" si="927">IFERROR(VALUE(MID($C7363,1,2)),0)</f>
        <v>0</v>
      </c>
      <c r="AD7363" s="43">
        <f t="shared" ref="AD7363:AD7426" si="928">IFERROR(VALUE(MID($C7363,4,3)),0)</f>
        <v>0</v>
      </c>
      <c r="AE7363" s="50">
        <f t="shared" si="924"/>
        <v>0</v>
      </c>
    </row>
    <row r="7364" spans="1:31">
      <c r="A7364" s="59" t="str">
        <f t="shared" si="921"/>
        <v/>
      </c>
      <c r="B7364" s="80" t="str">
        <f t="shared" si="922"/>
        <v/>
      </c>
      <c r="V7364" s="59" t="str">
        <f t="shared" si="926"/>
        <v/>
      </c>
      <c r="W7364" s="59" t="str">
        <f t="shared" si="925"/>
        <v/>
      </c>
      <c r="X7364" s="59" t="str">
        <f t="shared" si="923"/>
        <v/>
      </c>
      <c r="AC7364" s="50">
        <f t="shared" si="927"/>
        <v>0</v>
      </c>
      <c r="AD7364" s="43">
        <f t="shared" si="928"/>
        <v>0</v>
      </c>
      <c r="AE7364" s="50">
        <f t="shared" si="924"/>
        <v>0</v>
      </c>
    </row>
    <row r="7365" spans="1:31">
      <c r="A7365" s="59" t="str">
        <f t="shared" si="921"/>
        <v/>
      </c>
      <c r="B7365" s="80" t="str">
        <f t="shared" si="922"/>
        <v/>
      </c>
      <c r="V7365" s="59" t="str">
        <f t="shared" si="926"/>
        <v/>
      </c>
      <c r="W7365" s="59" t="str">
        <f t="shared" si="925"/>
        <v/>
      </c>
      <c r="X7365" s="59" t="str">
        <f t="shared" si="923"/>
        <v/>
      </c>
      <c r="AC7365" s="50">
        <f t="shared" si="927"/>
        <v>0</v>
      </c>
      <c r="AD7365" s="43">
        <f t="shared" si="928"/>
        <v>0</v>
      </c>
      <c r="AE7365" s="50">
        <f t="shared" si="924"/>
        <v>0</v>
      </c>
    </row>
    <row r="7366" spans="1:31">
      <c r="A7366" s="59" t="str">
        <f t="shared" si="921"/>
        <v/>
      </c>
      <c r="B7366" s="80" t="str">
        <f t="shared" si="922"/>
        <v/>
      </c>
      <c r="V7366" s="59" t="str">
        <f t="shared" si="926"/>
        <v/>
      </c>
      <c r="W7366" s="59" t="str">
        <f t="shared" si="925"/>
        <v/>
      </c>
      <c r="X7366" s="59" t="str">
        <f t="shared" si="923"/>
        <v/>
      </c>
      <c r="AC7366" s="50">
        <f t="shared" si="927"/>
        <v>0</v>
      </c>
      <c r="AD7366" s="43">
        <f t="shared" si="928"/>
        <v>0</v>
      </c>
      <c r="AE7366" s="50">
        <f t="shared" si="924"/>
        <v>0</v>
      </c>
    </row>
    <row r="7367" spans="1:31">
      <c r="A7367" s="59" t="str">
        <f t="shared" si="921"/>
        <v/>
      </c>
      <c r="B7367" s="80" t="str">
        <f t="shared" si="922"/>
        <v/>
      </c>
      <c r="V7367" s="59" t="str">
        <f t="shared" si="926"/>
        <v/>
      </c>
      <c r="W7367" s="59" t="str">
        <f t="shared" si="925"/>
        <v/>
      </c>
      <c r="X7367" s="59" t="str">
        <f t="shared" si="923"/>
        <v/>
      </c>
      <c r="AC7367" s="50">
        <f t="shared" si="927"/>
        <v>0</v>
      </c>
      <c r="AD7367" s="43">
        <f t="shared" si="928"/>
        <v>0</v>
      </c>
      <c r="AE7367" s="50">
        <f t="shared" si="924"/>
        <v>0</v>
      </c>
    </row>
    <row r="7368" spans="1:31">
      <c r="A7368" s="59" t="str">
        <f t="shared" si="921"/>
        <v/>
      </c>
      <c r="B7368" s="80" t="str">
        <f t="shared" si="922"/>
        <v/>
      </c>
      <c r="V7368" s="59" t="str">
        <f t="shared" si="926"/>
        <v/>
      </c>
      <c r="W7368" s="59" t="str">
        <f t="shared" si="925"/>
        <v/>
      </c>
      <c r="X7368" s="59" t="str">
        <f t="shared" si="923"/>
        <v/>
      </c>
      <c r="AC7368" s="50">
        <f t="shared" si="927"/>
        <v>0</v>
      </c>
      <c r="AD7368" s="43">
        <f t="shared" si="928"/>
        <v>0</v>
      </c>
      <c r="AE7368" s="50">
        <f t="shared" si="924"/>
        <v>0</v>
      </c>
    </row>
    <row r="7369" spans="1:31">
      <c r="A7369" s="59" t="str">
        <f t="shared" si="921"/>
        <v/>
      </c>
      <c r="B7369" s="80" t="str">
        <f t="shared" si="922"/>
        <v/>
      </c>
      <c r="V7369" s="59" t="str">
        <f t="shared" si="926"/>
        <v/>
      </c>
      <c r="W7369" s="59" t="str">
        <f t="shared" si="925"/>
        <v/>
      </c>
      <c r="X7369" s="59" t="str">
        <f t="shared" si="923"/>
        <v/>
      </c>
      <c r="AC7369" s="50">
        <f t="shared" si="927"/>
        <v>0</v>
      </c>
      <c r="AD7369" s="43">
        <f t="shared" si="928"/>
        <v>0</v>
      </c>
      <c r="AE7369" s="50">
        <f t="shared" si="924"/>
        <v>0</v>
      </c>
    </row>
    <row r="7370" spans="1:31">
      <c r="A7370" s="59" t="str">
        <f t="shared" si="921"/>
        <v/>
      </c>
      <c r="B7370" s="80" t="str">
        <f t="shared" si="922"/>
        <v/>
      </c>
      <c r="V7370" s="59" t="str">
        <f t="shared" si="926"/>
        <v/>
      </c>
      <c r="W7370" s="59" t="str">
        <f t="shared" si="925"/>
        <v/>
      </c>
      <c r="X7370" s="59" t="str">
        <f t="shared" si="923"/>
        <v/>
      </c>
      <c r="AC7370" s="50">
        <f t="shared" si="927"/>
        <v>0</v>
      </c>
      <c r="AD7370" s="43">
        <f t="shared" si="928"/>
        <v>0</v>
      </c>
      <c r="AE7370" s="50">
        <f t="shared" si="924"/>
        <v>0</v>
      </c>
    </row>
    <row r="7371" spans="1:31">
      <c r="A7371" s="59" t="str">
        <f t="shared" si="921"/>
        <v/>
      </c>
      <c r="B7371" s="80" t="str">
        <f t="shared" si="922"/>
        <v/>
      </c>
      <c r="V7371" s="59" t="str">
        <f t="shared" si="926"/>
        <v/>
      </c>
      <c r="W7371" s="59" t="str">
        <f t="shared" si="925"/>
        <v/>
      </c>
      <c r="X7371" s="59" t="str">
        <f t="shared" si="923"/>
        <v/>
      </c>
      <c r="AC7371" s="50">
        <f t="shared" si="927"/>
        <v>0</v>
      </c>
      <c r="AD7371" s="43">
        <f t="shared" si="928"/>
        <v>0</v>
      </c>
      <c r="AE7371" s="50">
        <f t="shared" si="924"/>
        <v>0</v>
      </c>
    </row>
    <row r="7372" spans="1:31">
      <c r="A7372" s="59" t="str">
        <f t="shared" si="921"/>
        <v/>
      </c>
      <c r="B7372" s="80" t="str">
        <f t="shared" si="922"/>
        <v/>
      </c>
      <c r="V7372" s="59" t="str">
        <f t="shared" si="926"/>
        <v/>
      </c>
      <c r="W7372" s="59" t="str">
        <f t="shared" si="925"/>
        <v/>
      </c>
      <c r="X7372" s="59" t="str">
        <f t="shared" si="923"/>
        <v/>
      </c>
      <c r="AC7372" s="50">
        <f t="shared" si="927"/>
        <v>0</v>
      </c>
      <c r="AD7372" s="43">
        <f t="shared" si="928"/>
        <v>0</v>
      </c>
      <c r="AE7372" s="50">
        <f t="shared" si="924"/>
        <v>0</v>
      </c>
    </row>
    <row r="7373" spans="1:31">
      <c r="A7373" s="59" t="str">
        <f t="shared" si="921"/>
        <v/>
      </c>
      <c r="B7373" s="80" t="str">
        <f t="shared" si="922"/>
        <v/>
      </c>
      <c r="V7373" s="59" t="str">
        <f t="shared" si="926"/>
        <v/>
      </c>
      <c r="W7373" s="59" t="str">
        <f t="shared" si="925"/>
        <v/>
      </c>
      <c r="X7373" s="59" t="str">
        <f t="shared" si="923"/>
        <v/>
      </c>
      <c r="AC7373" s="50">
        <f t="shared" si="927"/>
        <v>0</v>
      </c>
      <c r="AD7373" s="43">
        <f t="shared" si="928"/>
        <v>0</v>
      </c>
      <c r="AE7373" s="50">
        <f t="shared" si="924"/>
        <v>0</v>
      </c>
    </row>
    <row r="7374" spans="1:31">
      <c r="A7374" s="59" t="str">
        <f t="shared" si="921"/>
        <v/>
      </c>
      <c r="B7374" s="80" t="str">
        <f t="shared" si="922"/>
        <v/>
      </c>
      <c r="V7374" s="59" t="str">
        <f t="shared" si="926"/>
        <v/>
      </c>
      <c r="W7374" s="59" t="str">
        <f t="shared" si="925"/>
        <v/>
      </c>
      <c r="X7374" s="59" t="str">
        <f t="shared" si="923"/>
        <v/>
      </c>
      <c r="AC7374" s="50">
        <f t="shared" si="927"/>
        <v>0</v>
      </c>
      <c r="AD7374" s="43">
        <f t="shared" si="928"/>
        <v>0</v>
      </c>
      <c r="AE7374" s="50">
        <f t="shared" si="924"/>
        <v>0</v>
      </c>
    </row>
    <row r="7375" spans="1:31">
      <c r="A7375" s="59" t="str">
        <f t="shared" si="921"/>
        <v/>
      </c>
      <c r="B7375" s="80" t="str">
        <f t="shared" si="922"/>
        <v/>
      </c>
      <c r="V7375" s="59" t="str">
        <f t="shared" si="926"/>
        <v/>
      </c>
      <c r="W7375" s="59" t="str">
        <f t="shared" si="925"/>
        <v/>
      </c>
      <c r="X7375" s="59" t="str">
        <f t="shared" si="923"/>
        <v/>
      </c>
      <c r="AC7375" s="50">
        <f t="shared" si="927"/>
        <v>0</v>
      </c>
      <c r="AD7375" s="43">
        <f t="shared" si="928"/>
        <v>0</v>
      </c>
      <c r="AE7375" s="50">
        <f t="shared" si="924"/>
        <v>0</v>
      </c>
    </row>
    <row r="7376" spans="1:31">
      <c r="A7376" s="59" t="str">
        <f t="shared" si="921"/>
        <v/>
      </c>
      <c r="B7376" s="80" t="str">
        <f t="shared" si="922"/>
        <v/>
      </c>
      <c r="V7376" s="59" t="str">
        <f t="shared" si="926"/>
        <v/>
      </c>
      <c r="W7376" s="59" t="str">
        <f t="shared" si="925"/>
        <v/>
      </c>
      <c r="X7376" s="59" t="str">
        <f t="shared" si="923"/>
        <v/>
      </c>
      <c r="AC7376" s="50">
        <f t="shared" si="927"/>
        <v>0</v>
      </c>
      <c r="AD7376" s="43">
        <f t="shared" si="928"/>
        <v>0</v>
      </c>
      <c r="AE7376" s="50">
        <f t="shared" si="924"/>
        <v>0</v>
      </c>
    </row>
    <row r="7377" spans="1:31">
      <c r="A7377" s="59" t="str">
        <f t="shared" si="921"/>
        <v/>
      </c>
      <c r="B7377" s="80" t="str">
        <f t="shared" si="922"/>
        <v/>
      </c>
      <c r="V7377" s="59" t="str">
        <f t="shared" si="926"/>
        <v/>
      </c>
      <c r="W7377" s="59" t="str">
        <f t="shared" si="925"/>
        <v/>
      </c>
      <c r="X7377" s="59" t="str">
        <f t="shared" si="923"/>
        <v/>
      </c>
      <c r="AC7377" s="50">
        <f t="shared" si="927"/>
        <v>0</v>
      </c>
      <c r="AD7377" s="43">
        <f t="shared" si="928"/>
        <v>0</v>
      </c>
      <c r="AE7377" s="50">
        <f t="shared" si="924"/>
        <v>0</v>
      </c>
    </row>
    <row r="7378" spans="1:31">
      <c r="A7378" s="59" t="str">
        <f t="shared" si="921"/>
        <v/>
      </c>
      <c r="B7378" s="80" t="str">
        <f t="shared" si="922"/>
        <v/>
      </c>
      <c r="V7378" s="59" t="str">
        <f t="shared" si="926"/>
        <v/>
      </c>
      <c r="W7378" s="59" t="str">
        <f t="shared" si="925"/>
        <v/>
      </c>
      <c r="X7378" s="59" t="str">
        <f t="shared" si="923"/>
        <v/>
      </c>
      <c r="AC7378" s="50">
        <f t="shared" si="927"/>
        <v>0</v>
      </c>
      <c r="AD7378" s="43">
        <f t="shared" si="928"/>
        <v>0</v>
      </c>
      <c r="AE7378" s="50">
        <f t="shared" si="924"/>
        <v>0</v>
      </c>
    </row>
    <row r="7379" spans="1:31">
      <c r="A7379" s="59" t="str">
        <f t="shared" si="921"/>
        <v/>
      </c>
      <c r="B7379" s="80" t="str">
        <f t="shared" si="922"/>
        <v/>
      </c>
      <c r="V7379" s="59" t="str">
        <f t="shared" si="926"/>
        <v/>
      </c>
      <c r="W7379" s="59" t="str">
        <f t="shared" si="925"/>
        <v/>
      </c>
      <c r="X7379" s="59" t="str">
        <f t="shared" si="923"/>
        <v/>
      </c>
      <c r="AC7379" s="50">
        <f t="shared" si="927"/>
        <v>0</v>
      </c>
      <c r="AD7379" s="43">
        <f t="shared" si="928"/>
        <v>0</v>
      </c>
      <c r="AE7379" s="50">
        <f t="shared" si="924"/>
        <v>0</v>
      </c>
    </row>
    <row r="7380" spans="1:31">
      <c r="A7380" s="59" t="str">
        <f t="shared" si="921"/>
        <v/>
      </c>
      <c r="B7380" s="80" t="str">
        <f t="shared" si="922"/>
        <v/>
      </c>
      <c r="V7380" s="59" t="str">
        <f t="shared" si="926"/>
        <v/>
      </c>
      <c r="W7380" s="59" t="str">
        <f t="shared" si="925"/>
        <v/>
      </c>
      <c r="X7380" s="59" t="str">
        <f t="shared" si="923"/>
        <v/>
      </c>
      <c r="AC7380" s="50">
        <f t="shared" si="927"/>
        <v>0</v>
      </c>
      <c r="AD7380" s="43">
        <f t="shared" si="928"/>
        <v>0</v>
      </c>
      <c r="AE7380" s="50">
        <f t="shared" si="924"/>
        <v>0</v>
      </c>
    </row>
    <row r="7381" spans="1:31">
      <c r="A7381" s="59" t="str">
        <f t="shared" si="921"/>
        <v/>
      </c>
      <c r="B7381" s="80" t="str">
        <f t="shared" si="922"/>
        <v/>
      </c>
      <c r="V7381" s="59" t="str">
        <f t="shared" si="926"/>
        <v/>
      </c>
      <c r="W7381" s="59" t="str">
        <f t="shared" si="925"/>
        <v/>
      </c>
      <c r="X7381" s="59" t="str">
        <f t="shared" si="923"/>
        <v/>
      </c>
      <c r="AC7381" s="50">
        <f t="shared" si="927"/>
        <v>0</v>
      </c>
      <c r="AD7381" s="43">
        <f t="shared" si="928"/>
        <v>0</v>
      </c>
      <c r="AE7381" s="50">
        <f t="shared" si="924"/>
        <v>0</v>
      </c>
    </row>
    <row r="7382" spans="1:31">
      <c r="A7382" s="59" t="str">
        <f t="shared" si="921"/>
        <v/>
      </c>
      <c r="B7382" s="80" t="str">
        <f t="shared" si="922"/>
        <v/>
      </c>
      <c r="V7382" s="59" t="str">
        <f t="shared" si="926"/>
        <v/>
      </c>
      <c r="W7382" s="59" t="str">
        <f t="shared" si="925"/>
        <v/>
      </c>
      <c r="X7382" s="59" t="str">
        <f t="shared" si="923"/>
        <v/>
      </c>
      <c r="AC7382" s="50">
        <f t="shared" si="927"/>
        <v>0</v>
      </c>
      <c r="AD7382" s="43">
        <f t="shared" si="928"/>
        <v>0</v>
      </c>
      <c r="AE7382" s="50">
        <f t="shared" si="924"/>
        <v>0</v>
      </c>
    </row>
    <row r="7383" spans="1:31">
      <c r="A7383" s="59" t="str">
        <f t="shared" si="921"/>
        <v/>
      </c>
      <c r="B7383" s="80" t="str">
        <f t="shared" si="922"/>
        <v/>
      </c>
      <c r="V7383" s="59" t="str">
        <f t="shared" si="926"/>
        <v/>
      </c>
      <c r="W7383" s="59" t="str">
        <f t="shared" si="925"/>
        <v/>
      </c>
      <c r="X7383" s="59" t="str">
        <f t="shared" si="923"/>
        <v/>
      </c>
      <c r="AC7383" s="50">
        <f t="shared" si="927"/>
        <v>0</v>
      </c>
      <c r="AD7383" s="43">
        <f t="shared" si="928"/>
        <v>0</v>
      </c>
      <c r="AE7383" s="50">
        <f t="shared" si="924"/>
        <v>0</v>
      </c>
    </row>
    <row r="7384" spans="1:31">
      <c r="A7384" s="59" t="str">
        <f t="shared" si="921"/>
        <v/>
      </c>
      <c r="B7384" s="80" t="str">
        <f t="shared" si="922"/>
        <v/>
      </c>
      <c r="V7384" s="59" t="str">
        <f t="shared" si="926"/>
        <v/>
      </c>
      <c r="W7384" s="59" t="str">
        <f t="shared" si="925"/>
        <v/>
      </c>
      <c r="X7384" s="59" t="str">
        <f t="shared" si="923"/>
        <v/>
      </c>
      <c r="AC7384" s="50">
        <f t="shared" si="927"/>
        <v>0</v>
      </c>
      <c r="AD7384" s="43">
        <f t="shared" si="928"/>
        <v>0</v>
      </c>
      <c r="AE7384" s="50">
        <f t="shared" si="924"/>
        <v>0</v>
      </c>
    </row>
    <row r="7385" spans="1:31">
      <c r="A7385" s="59" t="str">
        <f t="shared" si="921"/>
        <v/>
      </c>
      <c r="B7385" s="80" t="str">
        <f t="shared" si="922"/>
        <v/>
      </c>
      <c r="V7385" s="59" t="str">
        <f t="shared" si="926"/>
        <v/>
      </c>
      <c r="W7385" s="59" t="str">
        <f t="shared" si="925"/>
        <v/>
      </c>
      <c r="X7385" s="59" t="str">
        <f t="shared" si="923"/>
        <v/>
      </c>
      <c r="AC7385" s="50">
        <f t="shared" si="927"/>
        <v>0</v>
      </c>
      <c r="AD7385" s="43">
        <f t="shared" si="928"/>
        <v>0</v>
      </c>
      <c r="AE7385" s="50">
        <f t="shared" si="924"/>
        <v>0</v>
      </c>
    </row>
    <row r="7386" spans="1:31">
      <c r="A7386" s="59" t="str">
        <f t="shared" si="921"/>
        <v/>
      </c>
      <c r="B7386" s="80" t="str">
        <f t="shared" si="922"/>
        <v/>
      </c>
      <c r="V7386" s="59" t="str">
        <f t="shared" si="926"/>
        <v/>
      </c>
      <c r="W7386" s="59" t="str">
        <f t="shared" si="925"/>
        <v/>
      </c>
      <c r="X7386" s="59" t="str">
        <f t="shared" si="923"/>
        <v/>
      </c>
      <c r="AC7386" s="50">
        <f t="shared" si="927"/>
        <v>0</v>
      </c>
      <c r="AD7386" s="43">
        <f t="shared" si="928"/>
        <v>0</v>
      </c>
      <c r="AE7386" s="50">
        <f t="shared" si="924"/>
        <v>0</v>
      </c>
    </row>
    <row r="7387" spans="1:31">
      <c r="A7387" s="59" t="str">
        <f t="shared" si="921"/>
        <v/>
      </c>
      <c r="B7387" s="80" t="str">
        <f t="shared" si="922"/>
        <v/>
      </c>
      <c r="V7387" s="59" t="str">
        <f t="shared" si="926"/>
        <v/>
      </c>
      <c r="W7387" s="59" t="str">
        <f t="shared" si="925"/>
        <v/>
      </c>
      <c r="X7387" s="59" t="str">
        <f t="shared" si="923"/>
        <v/>
      </c>
      <c r="AC7387" s="50">
        <f t="shared" si="927"/>
        <v>0</v>
      </c>
      <c r="AD7387" s="43">
        <f t="shared" si="928"/>
        <v>0</v>
      </c>
      <c r="AE7387" s="50">
        <f t="shared" si="924"/>
        <v>0</v>
      </c>
    </row>
    <row r="7388" spans="1:31">
      <c r="A7388" s="59" t="str">
        <f t="shared" si="921"/>
        <v/>
      </c>
      <c r="B7388" s="80" t="str">
        <f t="shared" si="922"/>
        <v/>
      </c>
      <c r="V7388" s="59" t="str">
        <f t="shared" si="926"/>
        <v/>
      </c>
      <c r="W7388" s="59" t="str">
        <f t="shared" si="925"/>
        <v/>
      </c>
      <c r="X7388" s="59" t="str">
        <f t="shared" si="923"/>
        <v/>
      </c>
      <c r="AC7388" s="50">
        <f t="shared" si="927"/>
        <v>0</v>
      </c>
      <c r="AD7388" s="43">
        <f t="shared" si="928"/>
        <v>0</v>
      </c>
      <c r="AE7388" s="50">
        <f t="shared" si="924"/>
        <v>0</v>
      </c>
    </row>
    <row r="7389" spans="1:31">
      <c r="A7389" s="59" t="str">
        <f t="shared" si="921"/>
        <v/>
      </c>
      <c r="B7389" s="80" t="str">
        <f t="shared" si="922"/>
        <v/>
      </c>
      <c r="V7389" s="59" t="str">
        <f t="shared" si="926"/>
        <v/>
      </c>
      <c r="W7389" s="59" t="str">
        <f t="shared" si="925"/>
        <v/>
      </c>
      <c r="X7389" s="59" t="str">
        <f t="shared" si="923"/>
        <v/>
      </c>
      <c r="AC7389" s="50">
        <f t="shared" si="927"/>
        <v>0</v>
      </c>
      <c r="AD7389" s="43">
        <f t="shared" si="928"/>
        <v>0</v>
      </c>
      <c r="AE7389" s="50">
        <f t="shared" si="924"/>
        <v>0</v>
      </c>
    </row>
    <row r="7390" spans="1:31">
      <c r="A7390" s="59" t="str">
        <f t="shared" si="921"/>
        <v/>
      </c>
      <c r="B7390" s="80" t="str">
        <f t="shared" si="922"/>
        <v/>
      </c>
      <c r="V7390" s="59" t="str">
        <f t="shared" si="926"/>
        <v/>
      </c>
      <c r="W7390" s="59" t="str">
        <f t="shared" si="925"/>
        <v/>
      </c>
      <c r="X7390" s="59" t="str">
        <f t="shared" si="923"/>
        <v/>
      </c>
      <c r="AC7390" s="50">
        <f t="shared" si="927"/>
        <v>0</v>
      </c>
      <c r="AD7390" s="43">
        <f t="shared" si="928"/>
        <v>0</v>
      </c>
      <c r="AE7390" s="50">
        <f t="shared" si="924"/>
        <v>0</v>
      </c>
    </row>
    <row r="7391" spans="1:31">
      <c r="A7391" s="59" t="str">
        <f t="shared" si="921"/>
        <v/>
      </c>
      <c r="B7391" s="80" t="str">
        <f t="shared" si="922"/>
        <v/>
      </c>
      <c r="V7391" s="59" t="str">
        <f t="shared" si="926"/>
        <v/>
      </c>
      <c r="W7391" s="59" t="str">
        <f t="shared" si="925"/>
        <v/>
      </c>
      <c r="X7391" s="59" t="str">
        <f t="shared" si="923"/>
        <v/>
      </c>
      <c r="AC7391" s="50">
        <f t="shared" si="927"/>
        <v>0</v>
      </c>
      <c r="AD7391" s="43">
        <f t="shared" si="928"/>
        <v>0</v>
      </c>
      <c r="AE7391" s="50">
        <f t="shared" si="924"/>
        <v>0</v>
      </c>
    </row>
    <row r="7392" spans="1:31">
      <c r="A7392" s="59" t="str">
        <f t="shared" si="921"/>
        <v/>
      </c>
      <c r="B7392" s="80" t="str">
        <f t="shared" si="922"/>
        <v/>
      </c>
      <c r="V7392" s="59" t="str">
        <f t="shared" si="926"/>
        <v/>
      </c>
      <c r="W7392" s="59" t="str">
        <f t="shared" si="925"/>
        <v/>
      </c>
      <c r="X7392" s="59" t="str">
        <f t="shared" si="923"/>
        <v/>
      </c>
      <c r="AC7392" s="50">
        <f t="shared" si="927"/>
        <v>0</v>
      </c>
      <c r="AD7392" s="43">
        <f t="shared" si="928"/>
        <v>0</v>
      </c>
      <c r="AE7392" s="50">
        <f t="shared" si="924"/>
        <v>0</v>
      </c>
    </row>
    <row r="7393" spans="1:31">
      <c r="A7393" s="59" t="str">
        <f t="shared" si="921"/>
        <v/>
      </c>
      <c r="B7393" s="80" t="str">
        <f t="shared" si="922"/>
        <v/>
      </c>
      <c r="V7393" s="59" t="str">
        <f t="shared" si="926"/>
        <v/>
      </c>
      <c r="W7393" s="59" t="str">
        <f t="shared" si="925"/>
        <v/>
      </c>
      <c r="X7393" s="59" t="str">
        <f t="shared" si="923"/>
        <v/>
      </c>
      <c r="AC7393" s="50">
        <f t="shared" si="927"/>
        <v>0</v>
      </c>
      <c r="AD7393" s="43">
        <f t="shared" si="928"/>
        <v>0</v>
      </c>
      <c r="AE7393" s="50">
        <f t="shared" si="924"/>
        <v>0</v>
      </c>
    </row>
    <row r="7394" spans="1:31">
      <c r="A7394" s="59" t="str">
        <f t="shared" si="921"/>
        <v/>
      </c>
      <c r="B7394" s="80" t="str">
        <f t="shared" si="922"/>
        <v/>
      </c>
      <c r="V7394" s="59" t="str">
        <f t="shared" si="926"/>
        <v/>
      </c>
      <c r="W7394" s="59" t="str">
        <f t="shared" si="925"/>
        <v/>
      </c>
      <c r="X7394" s="59" t="str">
        <f t="shared" si="923"/>
        <v/>
      </c>
      <c r="AC7394" s="50">
        <f t="shared" si="927"/>
        <v>0</v>
      </c>
      <c r="AD7394" s="43">
        <f t="shared" si="928"/>
        <v>0</v>
      </c>
      <c r="AE7394" s="50">
        <f t="shared" si="924"/>
        <v>0</v>
      </c>
    </row>
    <row r="7395" spans="1:31">
      <c r="A7395" s="59" t="str">
        <f t="shared" si="921"/>
        <v/>
      </c>
      <c r="B7395" s="80" t="str">
        <f t="shared" si="922"/>
        <v/>
      </c>
      <c r="V7395" s="59" t="str">
        <f t="shared" si="926"/>
        <v/>
      </c>
      <c r="W7395" s="59" t="str">
        <f t="shared" si="925"/>
        <v/>
      </c>
      <c r="X7395" s="59" t="str">
        <f t="shared" si="923"/>
        <v/>
      </c>
      <c r="AC7395" s="50">
        <f t="shared" si="927"/>
        <v>0</v>
      </c>
      <c r="AD7395" s="43">
        <f t="shared" si="928"/>
        <v>0</v>
      </c>
      <c r="AE7395" s="50">
        <f t="shared" si="924"/>
        <v>0</v>
      </c>
    </row>
    <row r="7396" spans="1:31">
      <c r="A7396" s="59" t="str">
        <f t="shared" si="921"/>
        <v/>
      </c>
      <c r="B7396" s="80" t="str">
        <f t="shared" si="922"/>
        <v/>
      </c>
      <c r="V7396" s="59" t="str">
        <f t="shared" si="926"/>
        <v/>
      </c>
      <c r="W7396" s="59" t="str">
        <f t="shared" si="925"/>
        <v/>
      </c>
      <c r="X7396" s="59" t="str">
        <f t="shared" si="923"/>
        <v/>
      </c>
      <c r="AC7396" s="50">
        <f t="shared" si="927"/>
        <v>0</v>
      </c>
      <c r="AD7396" s="43">
        <f t="shared" si="928"/>
        <v>0</v>
      </c>
      <c r="AE7396" s="50">
        <f t="shared" si="924"/>
        <v>0</v>
      </c>
    </row>
    <row r="7397" spans="1:31">
      <c r="A7397" s="59" t="str">
        <f t="shared" si="921"/>
        <v/>
      </c>
      <c r="B7397" s="80" t="str">
        <f t="shared" si="922"/>
        <v/>
      </c>
      <c r="V7397" s="59" t="str">
        <f t="shared" si="926"/>
        <v/>
      </c>
      <c r="W7397" s="59" t="str">
        <f t="shared" si="925"/>
        <v/>
      </c>
      <c r="X7397" s="59" t="str">
        <f t="shared" si="923"/>
        <v/>
      </c>
      <c r="AC7397" s="50">
        <f t="shared" si="927"/>
        <v>0</v>
      </c>
      <c r="AD7397" s="43">
        <f t="shared" si="928"/>
        <v>0</v>
      </c>
      <c r="AE7397" s="50">
        <f t="shared" si="924"/>
        <v>0</v>
      </c>
    </row>
    <row r="7398" spans="1:31">
      <c r="A7398" s="59" t="str">
        <f t="shared" si="921"/>
        <v/>
      </c>
      <c r="B7398" s="80" t="str">
        <f t="shared" si="922"/>
        <v/>
      </c>
      <c r="V7398" s="59" t="str">
        <f t="shared" si="926"/>
        <v/>
      </c>
      <c r="W7398" s="59" t="str">
        <f t="shared" si="925"/>
        <v/>
      </c>
      <c r="X7398" s="59" t="str">
        <f t="shared" si="923"/>
        <v/>
      </c>
      <c r="AC7398" s="50">
        <f t="shared" si="927"/>
        <v>0</v>
      </c>
      <c r="AD7398" s="43">
        <f t="shared" si="928"/>
        <v>0</v>
      </c>
      <c r="AE7398" s="50">
        <f t="shared" si="924"/>
        <v>0</v>
      </c>
    </row>
    <row r="7399" spans="1:31">
      <c r="A7399" s="59" t="str">
        <f t="shared" si="921"/>
        <v/>
      </c>
      <c r="B7399" s="80" t="str">
        <f t="shared" si="922"/>
        <v/>
      </c>
      <c r="V7399" s="59" t="str">
        <f t="shared" si="926"/>
        <v/>
      </c>
      <c r="W7399" s="59" t="str">
        <f t="shared" si="925"/>
        <v/>
      </c>
      <c r="X7399" s="59" t="str">
        <f t="shared" si="923"/>
        <v/>
      </c>
      <c r="AC7399" s="50">
        <f t="shared" si="927"/>
        <v>0</v>
      </c>
      <c r="AD7399" s="43">
        <f t="shared" si="928"/>
        <v>0</v>
      </c>
      <c r="AE7399" s="50">
        <f t="shared" si="924"/>
        <v>0</v>
      </c>
    </row>
    <row r="7400" spans="1:31">
      <c r="A7400" s="59" t="str">
        <f t="shared" si="921"/>
        <v/>
      </c>
      <c r="B7400" s="80" t="str">
        <f t="shared" si="922"/>
        <v/>
      </c>
      <c r="V7400" s="59" t="str">
        <f t="shared" si="926"/>
        <v/>
      </c>
      <c r="W7400" s="59" t="str">
        <f t="shared" si="925"/>
        <v/>
      </c>
      <c r="X7400" s="59" t="str">
        <f t="shared" si="923"/>
        <v/>
      </c>
      <c r="AC7400" s="50">
        <f t="shared" si="927"/>
        <v>0</v>
      </c>
      <c r="AD7400" s="43">
        <f t="shared" si="928"/>
        <v>0</v>
      </c>
      <c r="AE7400" s="50">
        <f t="shared" si="924"/>
        <v>0</v>
      </c>
    </row>
    <row r="7401" spans="1:31">
      <c r="A7401" s="59" t="str">
        <f t="shared" si="921"/>
        <v/>
      </c>
      <c r="B7401" s="80" t="str">
        <f t="shared" si="922"/>
        <v/>
      </c>
      <c r="V7401" s="59" t="str">
        <f t="shared" si="926"/>
        <v/>
      </c>
      <c r="W7401" s="59" t="str">
        <f t="shared" si="925"/>
        <v/>
      </c>
      <c r="X7401" s="59" t="str">
        <f t="shared" si="923"/>
        <v/>
      </c>
      <c r="AC7401" s="50">
        <f t="shared" si="927"/>
        <v>0</v>
      </c>
      <c r="AD7401" s="43">
        <f t="shared" si="928"/>
        <v>0</v>
      </c>
      <c r="AE7401" s="50">
        <f t="shared" si="924"/>
        <v>0</v>
      </c>
    </row>
    <row r="7402" spans="1:31">
      <c r="A7402" s="59" t="str">
        <f t="shared" si="921"/>
        <v/>
      </c>
      <c r="B7402" s="80" t="str">
        <f t="shared" si="922"/>
        <v/>
      </c>
      <c r="V7402" s="59" t="str">
        <f t="shared" si="926"/>
        <v/>
      </c>
      <c r="W7402" s="59" t="str">
        <f t="shared" si="925"/>
        <v/>
      </c>
      <c r="X7402" s="59" t="str">
        <f t="shared" si="923"/>
        <v/>
      </c>
      <c r="AC7402" s="50">
        <f t="shared" si="927"/>
        <v>0</v>
      </c>
      <c r="AD7402" s="43">
        <f t="shared" si="928"/>
        <v>0</v>
      </c>
      <c r="AE7402" s="50">
        <f t="shared" si="924"/>
        <v>0</v>
      </c>
    </row>
    <row r="7403" spans="1:31">
      <c r="A7403" s="59" t="str">
        <f t="shared" si="921"/>
        <v/>
      </c>
      <c r="B7403" s="80" t="str">
        <f t="shared" si="922"/>
        <v/>
      </c>
      <c r="V7403" s="59" t="str">
        <f t="shared" si="926"/>
        <v/>
      </c>
      <c r="W7403" s="59" t="str">
        <f t="shared" si="925"/>
        <v/>
      </c>
      <c r="X7403" s="59" t="str">
        <f t="shared" si="923"/>
        <v/>
      </c>
      <c r="AC7403" s="50">
        <f t="shared" si="927"/>
        <v>0</v>
      </c>
      <c r="AD7403" s="43">
        <f t="shared" si="928"/>
        <v>0</v>
      </c>
      <c r="AE7403" s="50">
        <f t="shared" si="924"/>
        <v>0</v>
      </c>
    </row>
    <row r="7404" spans="1:31">
      <c r="A7404" s="59" t="str">
        <f t="shared" si="921"/>
        <v/>
      </c>
      <c r="B7404" s="80" t="str">
        <f t="shared" si="922"/>
        <v/>
      </c>
      <c r="V7404" s="59" t="str">
        <f t="shared" si="926"/>
        <v/>
      </c>
      <c r="W7404" s="59" t="str">
        <f t="shared" si="925"/>
        <v/>
      </c>
      <c r="X7404" s="59" t="str">
        <f t="shared" si="923"/>
        <v/>
      </c>
      <c r="AC7404" s="50">
        <f t="shared" si="927"/>
        <v>0</v>
      </c>
      <c r="AD7404" s="43">
        <f t="shared" si="928"/>
        <v>0</v>
      </c>
      <c r="AE7404" s="50">
        <f t="shared" si="924"/>
        <v>0</v>
      </c>
    </row>
    <row r="7405" spans="1:31">
      <c r="A7405" s="59" t="str">
        <f t="shared" si="921"/>
        <v/>
      </c>
      <c r="B7405" s="80" t="str">
        <f t="shared" si="922"/>
        <v/>
      </c>
      <c r="V7405" s="59" t="str">
        <f t="shared" si="926"/>
        <v/>
      </c>
      <c r="W7405" s="59" t="str">
        <f t="shared" si="925"/>
        <v/>
      </c>
      <c r="X7405" s="59" t="str">
        <f t="shared" si="923"/>
        <v/>
      </c>
      <c r="AC7405" s="50">
        <f t="shared" si="927"/>
        <v>0</v>
      </c>
      <c r="AD7405" s="43">
        <f t="shared" si="928"/>
        <v>0</v>
      </c>
      <c r="AE7405" s="50">
        <f t="shared" si="924"/>
        <v>0</v>
      </c>
    </row>
    <row r="7406" spans="1:31">
      <c r="A7406" s="59" t="str">
        <f t="shared" si="921"/>
        <v/>
      </c>
      <c r="B7406" s="80" t="str">
        <f t="shared" si="922"/>
        <v/>
      </c>
      <c r="V7406" s="59" t="str">
        <f t="shared" si="926"/>
        <v/>
      </c>
      <c r="W7406" s="59" t="str">
        <f t="shared" si="925"/>
        <v/>
      </c>
      <c r="X7406" s="59" t="str">
        <f t="shared" si="923"/>
        <v/>
      </c>
      <c r="AC7406" s="50">
        <f t="shared" si="927"/>
        <v>0</v>
      </c>
      <c r="AD7406" s="43">
        <f t="shared" si="928"/>
        <v>0</v>
      </c>
      <c r="AE7406" s="50">
        <f t="shared" si="924"/>
        <v>0</v>
      </c>
    </row>
    <row r="7407" spans="1:31">
      <c r="A7407" s="59" t="str">
        <f t="shared" si="921"/>
        <v/>
      </c>
      <c r="B7407" s="80" t="str">
        <f t="shared" si="922"/>
        <v/>
      </c>
      <c r="V7407" s="59" t="str">
        <f t="shared" si="926"/>
        <v/>
      </c>
      <c r="W7407" s="59" t="str">
        <f t="shared" si="925"/>
        <v/>
      </c>
      <c r="X7407" s="59" t="str">
        <f t="shared" si="923"/>
        <v/>
      </c>
      <c r="AC7407" s="50">
        <f t="shared" si="927"/>
        <v>0</v>
      </c>
      <c r="AD7407" s="43">
        <f t="shared" si="928"/>
        <v>0</v>
      </c>
      <c r="AE7407" s="50">
        <f t="shared" si="924"/>
        <v>0</v>
      </c>
    </row>
    <row r="7408" spans="1:31">
      <c r="A7408" s="59" t="str">
        <f t="shared" si="921"/>
        <v/>
      </c>
      <c r="B7408" s="80" t="str">
        <f t="shared" si="922"/>
        <v/>
      </c>
      <c r="V7408" s="59" t="str">
        <f t="shared" si="926"/>
        <v/>
      </c>
      <c r="W7408" s="59" t="str">
        <f t="shared" si="925"/>
        <v/>
      </c>
      <c r="X7408" s="59" t="str">
        <f t="shared" si="923"/>
        <v/>
      </c>
      <c r="AC7408" s="50">
        <f t="shared" si="927"/>
        <v>0</v>
      </c>
      <c r="AD7408" s="43">
        <f t="shared" si="928"/>
        <v>0</v>
      </c>
      <c r="AE7408" s="50">
        <f t="shared" si="924"/>
        <v>0</v>
      </c>
    </row>
    <row r="7409" spans="1:31">
      <c r="A7409" s="59" t="str">
        <f t="shared" ref="A7409:A7472" si="929">IF(G7409&amp;Q7409&lt;&gt;"",W7409&amp;Q7409,"")</f>
        <v/>
      </c>
      <c r="B7409" s="80" t="str">
        <f t="shared" ref="B7409:B7472" si="930">IF(C7409&lt;&gt;"",LEFT(C7409,9),"")</f>
        <v/>
      </c>
      <c r="V7409" s="59" t="str">
        <f t="shared" si="926"/>
        <v/>
      </c>
      <c r="W7409" s="59" t="str">
        <f t="shared" si="925"/>
        <v/>
      </c>
      <c r="X7409" s="59" t="str">
        <f t="shared" ref="X7409:X7472" si="931">IF(A7409&lt;&gt;"",IFERROR(IF(FIND(" ",G7409)&gt;=1,MID(G7409,FIND(" ",G7409)+1,LEN(G7409)),""),""),"")</f>
        <v/>
      </c>
      <c r="AC7409" s="50">
        <f t="shared" si="927"/>
        <v>0</v>
      </c>
      <c r="AD7409" s="43">
        <f t="shared" si="928"/>
        <v>0</v>
      </c>
      <c r="AE7409" s="50">
        <f t="shared" ref="AE7409:AE7472" si="932">VALUE(RIGHT("00"&amp;AC7409,2)&amp;RIGHT("000"&amp;AD7409,3))</f>
        <v>0</v>
      </c>
    </row>
    <row r="7410" spans="1:31">
      <c r="A7410" s="59" t="str">
        <f t="shared" si="929"/>
        <v/>
      </c>
      <c r="B7410" s="80" t="str">
        <f t="shared" si="930"/>
        <v/>
      </c>
      <c r="V7410" s="59" t="str">
        <f t="shared" si="926"/>
        <v/>
      </c>
      <c r="W7410" s="59" t="str">
        <f t="shared" si="925"/>
        <v/>
      </c>
      <c r="X7410" s="59" t="str">
        <f t="shared" si="931"/>
        <v/>
      </c>
      <c r="AC7410" s="50">
        <f t="shared" si="927"/>
        <v>0</v>
      </c>
      <c r="AD7410" s="43">
        <f t="shared" si="928"/>
        <v>0</v>
      </c>
      <c r="AE7410" s="50">
        <f t="shared" si="932"/>
        <v>0</v>
      </c>
    </row>
    <row r="7411" spans="1:31">
      <c r="A7411" s="59" t="str">
        <f t="shared" si="929"/>
        <v/>
      </c>
      <c r="B7411" s="80" t="str">
        <f t="shared" si="930"/>
        <v/>
      </c>
      <c r="V7411" s="59" t="str">
        <f t="shared" si="926"/>
        <v/>
      </c>
      <c r="W7411" s="59" t="str">
        <f t="shared" si="925"/>
        <v/>
      </c>
      <c r="X7411" s="59" t="str">
        <f t="shared" si="931"/>
        <v/>
      </c>
      <c r="AC7411" s="50">
        <f t="shared" si="927"/>
        <v>0</v>
      </c>
      <c r="AD7411" s="43">
        <f t="shared" si="928"/>
        <v>0</v>
      </c>
      <c r="AE7411" s="50">
        <f t="shared" si="932"/>
        <v>0</v>
      </c>
    </row>
    <row r="7412" spans="1:31">
      <c r="A7412" s="59" t="str">
        <f t="shared" si="929"/>
        <v/>
      </c>
      <c r="B7412" s="80" t="str">
        <f t="shared" si="930"/>
        <v/>
      </c>
      <c r="V7412" s="59" t="str">
        <f t="shared" si="926"/>
        <v/>
      </c>
      <c r="W7412" s="59" t="str">
        <f t="shared" si="925"/>
        <v/>
      </c>
      <c r="X7412" s="59" t="str">
        <f t="shared" si="931"/>
        <v/>
      </c>
      <c r="AC7412" s="50">
        <f t="shared" si="927"/>
        <v>0</v>
      </c>
      <c r="AD7412" s="43">
        <f t="shared" si="928"/>
        <v>0</v>
      </c>
      <c r="AE7412" s="50">
        <f t="shared" si="932"/>
        <v>0</v>
      </c>
    </row>
    <row r="7413" spans="1:31">
      <c r="A7413" s="59" t="str">
        <f t="shared" si="929"/>
        <v/>
      </c>
      <c r="B7413" s="80" t="str">
        <f t="shared" si="930"/>
        <v/>
      </c>
      <c r="V7413" s="59" t="str">
        <f t="shared" si="926"/>
        <v/>
      </c>
      <c r="W7413" s="59" t="str">
        <f t="shared" si="925"/>
        <v/>
      </c>
      <c r="X7413" s="59" t="str">
        <f t="shared" si="931"/>
        <v/>
      </c>
      <c r="AC7413" s="50">
        <f t="shared" si="927"/>
        <v>0</v>
      </c>
      <c r="AD7413" s="43">
        <f t="shared" si="928"/>
        <v>0</v>
      </c>
      <c r="AE7413" s="50">
        <f t="shared" si="932"/>
        <v>0</v>
      </c>
    </row>
    <row r="7414" spans="1:31">
      <c r="A7414" s="59" t="str">
        <f t="shared" si="929"/>
        <v/>
      </c>
      <c r="B7414" s="80" t="str">
        <f t="shared" si="930"/>
        <v/>
      </c>
      <c r="V7414" s="59" t="str">
        <f t="shared" si="926"/>
        <v/>
      </c>
      <c r="W7414" s="59" t="str">
        <f t="shared" si="925"/>
        <v/>
      </c>
      <c r="X7414" s="59" t="str">
        <f t="shared" si="931"/>
        <v/>
      </c>
      <c r="AC7414" s="50">
        <f t="shared" si="927"/>
        <v>0</v>
      </c>
      <c r="AD7414" s="43">
        <f t="shared" si="928"/>
        <v>0</v>
      </c>
      <c r="AE7414" s="50">
        <f t="shared" si="932"/>
        <v>0</v>
      </c>
    </row>
    <row r="7415" spans="1:31">
      <c r="A7415" s="59" t="str">
        <f t="shared" si="929"/>
        <v/>
      </c>
      <c r="B7415" s="80" t="str">
        <f t="shared" si="930"/>
        <v/>
      </c>
      <c r="V7415" s="59" t="str">
        <f t="shared" si="926"/>
        <v/>
      </c>
      <c r="W7415" s="59" t="str">
        <f t="shared" si="925"/>
        <v/>
      </c>
      <c r="X7415" s="59" t="str">
        <f t="shared" si="931"/>
        <v/>
      </c>
      <c r="AC7415" s="50">
        <f t="shared" si="927"/>
        <v>0</v>
      </c>
      <c r="AD7415" s="43">
        <f t="shared" si="928"/>
        <v>0</v>
      </c>
      <c r="AE7415" s="50">
        <f t="shared" si="932"/>
        <v>0</v>
      </c>
    </row>
    <row r="7416" spans="1:31">
      <c r="A7416" s="59" t="str">
        <f t="shared" si="929"/>
        <v/>
      </c>
      <c r="B7416" s="80" t="str">
        <f t="shared" si="930"/>
        <v/>
      </c>
      <c r="V7416" s="59" t="str">
        <f t="shared" si="926"/>
        <v/>
      </c>
      <c r="W7416" s="59" t="str">
        <f t="shared" si="925"/>
        <v/>
      </c>
      <c r="X7416" s="59" t="str">
        <f t="shared" si="931"/>
        <v/>
      </c>
      <c r="AC7416" s="50">
        <f t="shared" si="927"/>
        <v>0</v>
      </c>
      <c r="AD7416" s="43">
        <f t="shared" si="928"/>
        <v>0</v>
      </c>
      <c r="AE7416" s="50">
        <f t="shared" si="932"/>
        <v>0</v>
      </c>
    </row>
    <row r="7417" spans="1:31">
      <c r="A7417" s="59" t="str">
        <f t="shared" si="929"/>
        <v/>
      </c>
      <c r="B7417" s="80" t="str">
        <f t="shared" si="930"/>
        <v/>
      </c>
      <c r="V7417" s="59" t="str">
        <f t="shared" si="926"/>
        <v/>
      </c>
      <c r="W7417" s="59" t="str">
        <f t="shared" si="925"/>
        <v/>
      </c>
      <c r="X7417" s="59" t="str">
        <f t="shared" si="931"/>
        <v/>
      </c>
      <c r="AC7417" s="50">
        <f t="shared" si="927"/>
        <v>0</v>
      </c>
      <c r="AD7417" s="43">
        <f t="shared" si="928"/>
        <v>0</v>
      </c>
      <c r="AE7417" s="50">
        <f t="shared" si="932"/>
        <v>0</v>
      </c>
    </row>
    <row r="7418" spans="1:31">
      <c r="A7418" s="59" t="str">
        <f t="shared" si="929"/>
        <v/>
      </c>
      <c r="B7418" s="80" t="str">
        <f t="shared" si="930"/>
        <v/>
      </c>
      <c r="V7418" s="59" t="str">
        <f t="shared" si="926"/>
        <v/>
      </c>
      <c r="W7418" s="59" t="str">
        <f t="shared" si="925"/>
        <v/>
      </c>
      <c r="X7418" s="59" t="str">
        <f t="shared" si="931"/>
        <v/>
      </c>
      <c r="AC7418" s="50">
        <f t="shared" si="927"/>
        <v>0</v>
      </c>
      <c r="AD7418" s="43">
        <f t="shared" si="928"/>
        <v>0</v>
      </c>
      <c r="AE7418" s="50">
        <f t="shared" si="932"/>
        <v>0</v>
      </c>
    </row>
    <row r="7419" spans="1:31">
      <c r="A7419" s="59" t="str">
        <f t="shared" si="929"/>
        <v/>
      </c>
      <c r="B7419" s="80" t="str">
        <f t="shared" si="930"/>
        <v/>
      </c>
      <c r="V7419" s="59" t="str">
        <f t="shared" si="926"/>
        <v/>
      </c>
      <c r="W7419" s="59" t="str">
        <f t="shared" si="925"/>
        <v/>
      </c>
      <c r="X7419" s="59" t="str">
        <f t="shared" si="931"/>
        <v/>
      </c>
      <c r="AC7419" s="50">
        <f t="shared" si="927"/>
        <v>0</v>
      </c>
      <c r="AD7419" s="43">
        <f t="shared" si="928"/>
        <v>0</v>
      </c>
      <c r="AE7419" s="50">
        <f t="shared" si="932"/>
        <v>0</v>
      </c>
    </row>
    <row r="7420" spans="1:31">
      <c r="A7420" s="59" t="str">
        <f t="shared" si="929"/>
        <v/>
      </c>
      <c r="B7420" s="80" t="str">
        <f t="shared" si="930"/>
        <v/>
      </c>
      <c r="V7420" s="59" t="str">
        <f t="shared" si="926"/>
        <v/>
      </c>
      <c r="W7420" s="59" t="str">
        <f t="shared" si="925"/>
        <v/>
      </c>
      <c r="X7420" s="59" t="str">
        <f t="shared" si="931"/>
        <v/>
      </c>
      <c r="AC7420" s="50">
        <f t="shared" si="927"/>
        <v>0</v>
      </c>
      <c r="AD7420" s="43">
        <f t="shared" si="928"/>
        <v>0</v>
      </c>
      <c r="AE7420" s="50">
        <f t="shared" si="932"/>
        <v>0</v>
      </c>
    </row>
    <row r="7421" spans="1:31">
      <c r="A7421" s="59" t="str">
        <f t="shared" si="929"/>
        <v/>
      </c>
      <c r="B7421" s="80" t="str">
        <f t="shared" si="930"/>
        <v/>
      </c>
      <c r="V7421" s="59" t="str">
        <f t="shared" si="926"/>
        <v/>
      </c>
      <c r="W7421" s="59" t="str">
        <f t="shared" si="925"/>
        <v/>
      </c>
      <c r="X7421" s="59" t="str">
        <f t="shared" si="931"/>
        <v/>
      </c>
      <c r="AC7421" s="50">
        <f t="shared" si="927"/>
        <v>0</v>
      </c>
      <c r="AD7421" s="43">
        <f t="shared" si="928"/>
        <v>0</v>
      </c>
      <c r="AE7421" s="50">
        <f t="shared" si="932"/>
        <v>0</v>
      </c>
    </row>
    <row r="7422" spans="1:31">
      <c r="A7422" s="59" t="str">
        <f t="shared" si="929"/>
        <v/>
      </c>
      <c r="B7422" s="80" t="str">
        <f t="shared" si="930"/>
        <v/>
      </c>
      <c r="V7422" s="59" t="str">
        <f t="shared" si="926"/>
        <v/>
      </c>
      <c r="W7422" s="59" t="str">
        <f t="shared" si="925"/>
        <v/>
      </c>
      <c r="X7422" s="59" t="str">
        <f t="shared" si="931"/>
        <v/>
      </c>
      <c r="AC7422" s="50">
        <f t="shared" si="927"/>
        <v>0</v>
      </c>
      <c r="AD7422" s="43">
        <f t="shared" si="928"/>
        <v>0</v>
      </c>
      <c r="AE7422" s="50">
        <f t="shared" si="932"/>
        <v>0</v>
      </c>
    </row>
    <row r="7423" spans="1:31">
      <c r="A7423" s="59" t="str">
        <f t="shared" si="929"/>
        <v/>
      </c>
      <c r="B7423" s="80" t="str">
        <f t="shared" si="930"/>
        <v/>
      </c>
      <c r="V7423" s="59" t="str">
        <f t="shared" si="926"/>
        <v/>
      </c>
      <c r="W7423" s="59" t="str">
        <f t="shared" si="925"/>
        <v/>
      </c>
      <c r="X7423" s="59" t="str">
        <f t="shared" si="931"/>
        <v/>
      </c>
      <c r="AC7423" s="50">
        <f t="shared" si="927"/>
        <v>0</v>
      </c>
      <c r="AD7423" s="43">
        <f t="shared" si="928"/>
        <v>0</v>
      </c>
      <c r="AE7423" s="50">
        <f t="shared" si="932"/>
        <v>0</v>
      </c>
    </row>
    <row r="7424" spans="1:31">
      <c r="A7424" s="59" t="str">
        <f t="shared" si="929"/>
        <v/>
      </c>
      <c r="B7424" s="80" t="str">
        <f t="shared" si="930"/>
        <v/>
      </c>
      <c r="V7424" s="59" t="str">
        <f t="shared" si="926"/>
        <v/>
      </c>
      <c r="W7424" s="59" t="str">
        <f t="shared" si="925"/>
        <v/>
      </c>
      <c r="X7424" s="59" t="str">
        <f t="shared" si="931"/>
        <v/>
      </c>
      <c r="AC7424" s="50">
        <f t="shared" si="927"/>
        <v>0</v>
      </c>
      <c r="AD7424" s="43">
        <f t="shared" si="928"/>
        <v>0</v>
      </c>
      <c r="AE7424" s="50">
        <f t="shared" si="932"/>
        <v>0</v>
      </c>
    </row>
    <row r="7425" spans="1:31">
      <c r="A7425" s="59" t="str">
        <f t="shared" si="929"/>
        <v/>
      </c>
      <c r="B7425" s="80" t="str">
        <f t="shared" si="930"/>
        <v/>
      </c>
      <c r="V7425" s="59" t="str">
        <f t="shared" si="926"/>
        <v/>
      </c>
      <c r="W7425" s="59" t="str">
        <f t="shared" si="925"/>
        <v/>
      </c>
      <c r="X7425" s="59" t="str">
        <f t="shared" si="931"/>
        <v/>
      </c>
      <c r="AC7425" s="50">
        <f t="shared" si="927"/>
        <v>0</v>
      </c>
      <c r="AD7425" s="43">
        <f t="shared" si="928"/>
        <v>0</v>
      </c>
      <c r="AE7425" s="50">
        <f t="shared" si="932"/>
        <v>0</v>
      </c>
    </row>
    <row r="7426" spans="1:31">
      <c r="A7426" s="59" t="str">
        <f t="shared" si="929"/>
        <v/>
      </c>
      <c r="B7426" s="80" t="str">
        <f t="shared" si="930"/>
        <v/>
      </c>
      <c r="V7426" s="59" t="str">
        <f t="shared" si="926"/>
        <v/>
      </c>
      <c r="W7426" s="59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59" t="str">
        <f t="shared" si="931"/>
        <v/>
      </c>
      <c r="AC7426" s="50">
        <f t="shared" si="927"/>
        <v>0</v>
      </c>
      <c r="AD7426" s="43">
        <f t="shared" si="928"/>
        <v>0</v>
      </c>
      <c r="AE7426" s="50">
        <f t="shared" si="932"/>
        <v>0</v>
      </c>
    </row>
    <row r="7427" spans="1:31">
      <c r="A7427" s="59" t="str">
        <f t="shared" si="929"/>
        <v/>
      </c>
      <c r="B7427" s="80" t="str">
        <f t="shared" si="930"/>
        <v/>
      </c>
      <c r="V7427" s="59" t="str">
        <f t="shared" ref="V7427:V7490" si="934">W7427&amp;H7427</f>
        <v/>
      </c>
      <c r="W7427" s="59" t="str">
        <f t="shared" si="933"/>
        <v/>
      </c>
      <c r="X7427" s="59" t="str">
        <f t="shared" si="931"/>
        <v/>
      </c>
      <c r="AC7427" s="50">
        <f t="shared" ref="AC7427:AC7490" si="935">IFERROR(VALUE(MID($C7427,1,2)),0)</f>
        <v>0</v>
      </c>
      <c r="AD7427" s="43">
        <f t="shared" ref="AD7427:AD7490" si="936">IFERROR(VALUE(MID($C7427,4,3)),0)</f>
        <v>0</v>
      </c>
      <c r="AE7427" s="50">
        <f t="shared" si="932"/>
        <v>0</v>
      </c>
    </row>
    <row r="7428" spans="1:31">
      <c r="A7428" s="59" t="str">
        <f t="shared" si="929"/>
        <v/>
      </c>
      <c r="B7428" s="80" t="str">
        <f t="shared" si="930"/>
        <v/>
      </c>
      <c r="V7428" s="59" t="str">
        <f t="shared" si="934"/>
        <v/>
      </c>
      <c r="W7428" s="59" t="str">
        <f t="shared" si="933"/>
        <v/>
      </c>
      <c r="X7428" s="59" t="str">
        <f t="shared" si="931"/>
        <v/>
      </c>
      <c r="AC7428" s="50">
        <f t="shared" si="935"/>
        <v>0</v>
      </c>
      <c r="AD7428" s="43">
        <f t="shared" si="936"/>
        <v>0</v>
      </c>
      <c r="AE7428" s="50">
        <f t="shared" si="932"/>
        <v>0</v>
      </c>
    </row>
    <row r="7429" spans="1:31">
      <c r="A7429" s="59" t="str">
        <f t="shared" si="929"/>
        <v/>
      </c>
      <c r="B7429" s="80" t="str">
        <f t="shared" si="930"/>
        <v/>
      </c>
      <c r="V7429" s="59" t="str">
        <f t="shared" si="934"/>
        <v/>
      </c>
      <c r="W7429" s="59" t="str">
        <f t="shared" si="933"/>
        <v/>
      </c>
      <c r="X7429" s="59" t="str">
        <f t="shared" si="931"/>
        <v/>
      </c>
      <c r="AC7429" s="50">
        <f t="shared" si="935"/>
        <v>0</v>
      </c>
      <c r="AD7429" s="43">
        <f t="shared" si="936"/>
        <v>0</v>
      </c>
      <c r="AE7429" s="50">
        <f t="shared" si="932"/>
        <v>0</v>
      </c>
    </row>
    <row r="7430" spans="1:31">
      <c r="A7430" s="59" t="str">
        <f t="shared" si="929"/>
        <v/>
      </c>
      <c r="B7430" s="80" t="str">
        <f t="shared" si="930"/>
        <v/>
      </c>
      <c r="V7430" s="59" t="str">
        <f t="shared" si="934"/>
        <v/>
      </c>
      <c r="W7430" s="59" t="str">
        <f t="shared" si="933"/>
        <v/>
      </c>
      <c r="X7430" s="59" t="str">
        <f t="shared" si="931"/>
        <v/>
      </c>
      <c r="AC7430" s="50">
        <f t="shared" si="935"/>
        <v>0</v>
      </c>
      <c r="AD7430" s="43">
        <f t="shared" si="936"/>
        <v>0</v>
      </c>
      <c r="AE7430" s="50">
        <f t="shared" si="932"/>
        <v>0</v>
      </c>
    </row>
    <row r="7431" spans="1:31">
      <c r="A7431" s="59" t="str">
        <f t="shared" si="929"/>
        <v/>
      </c>
      <c r="B7431" s="80" t="str">
        <f t="shared" si="930"/>
        <v/>
      </c>
      <c r="V7431" s="59" t="str">
        <f t="shared" si="934"/>
        <v/>
      </c>
      <c r="W7431" s="59" t="str">
        <f t="shared" si="933"/>
        <v/>
      </c>
      <c r="X7431" s="59" t="str">
        <f t="shared" si="931"/>
        <v/>
      </c>
      <c r="AC7431" s="50">
        <f t="shared" si="935"/>
        <v>0</v>
      </c>
      <c r="AD7431" s="43">
        <f t="shared" si="936"/>
        <v>0</v>
      </c>
      <c r="AE7431" s="50">
        <f t="shared" si="932"/>
        <v>0</v>
      </c>
    </row>
    <row r="7432" spans="1:31">
      <c r="A7432" s="59" t="str">
        <f t="shared" si="929"/>
        <v/>
      </c>
      <c r="B7432" s="80" t="str">
        <f t="shared" si="930"/>
        <v/>
      </c>
      <c r="V7432" s="59" t="str">
        <f t="shared" si="934"/>
        <v/>
      </c>
      <c r="W7432" s="59" t="str">
        <f t="shared" si="933"/>
        <v/>
      </c>
      <c r="X7432" s="59" t="str">
        <f t="shared" si="931"/>
        <v/>
      </c>
      <c r="AC7432" s="50">
        <f t="shared" si="935"/>
        <v>0</v>
      </c>
      <c r="AD7432" s="43">
        <f t="shared" si="936"/>
        <v>0</v>
      </c>
      <c r="AE7432" s="50">
        <f t="shared" si="932"/>
        <v>0</v>
      </c>
    </row>
    <row r="7433" spans="1:31">
      <c r="A7433" s="59" t="str">
        <f t="shared" si="929"/>
        <v/>
      </c>
      <c r="B7433" s="80" t="str">
        <f t="shared" si="930"/>
        <v/>
      </c>
      <c r="V7433" s="59" t="str">
        <f t="shared" si="934"/>
        <v/>
      </c>
      <c r="W7433" s="59" t="str">
        <f t="shared" si="933"/>
        <v/>
      </c>
      <c r="X7433" s="59" t="str">
        <f t="shared" si="931"/>
        <v/>
      </c>
      <c r="AC7433" s="50">
        <f t="shared" si="935"/>
        <v>0</v>
      </c>
      <c r="AD7433" s="43">
        <f t="shared" si="936"/>
        <v>0</v>
      </c>
      <c r="AE7433" s="50">
        <f t="shared" si="932"/>
        <v>0</v>
      </c>
    </row>
    <row r="7434" spans="1:31">
      <c r="A7434" s="59" t="str">
        <f t="shared" si="929"/>
        <v/>
      </c>
      <c r="B7434" s="80" t="str">
        <f t="shared" si="930"/>
        <v/>
      </c>
      <c r="V7434" s="59" t="str">
        <f t="shared" si="934"/>
        <v/>
      </c>
      <c r="W7434" s="59" t="str">
        <f t="shared" si="933"/>
        <v/>
      </c>
      <c r="X7434" s="59" t="str">
        <f t="shared" si="931"/>
        <v/>
      </c>
      <c r="AC7434" s="50">
        <f t="shared" si="935"/>
        <v>0</v>
      </c>
      <c r="AD7434" s="43">
        <f t="shared" si="936"/>
        <v>0</v>
      </c>
      <c r="AE7434" s="50">
        <f t="shared" si="932"/>
        <v>0</v>
      </c>
    </row>
    <row r="7435" spans="1:31">
      <c r="A7435" s="59" t="str">
        <f t="shared" si="929"/>
        <v/>
      </c>
      <c r="B7435" s="80" t="str">
        <f t="shared" si="930"/>
        <v/>
      </c>
      <c r="V7435" s="59" t="str">
        <f t="shared" si="934"/>
        <v/>
      </c>
      <c r="W7435" s="59" t="str">
        <f t="shared" si="933"/>
        <v/>
      </c>
      <c r="X7435" s="59" t="str">
        <f t="shared" si="931"/>
        <v/>
      </c>
      <c r="AC7435" s="50">
        <f t="shared" si="935"/>
        <v>0</v>
      </c>
      <c r="AD7435" s="43">
        <f t="shared" si="936"/>
        <v>0</v>
      </c>
      <c r="AE7435" s="50">
        <f t="shared" si="932"/>
        <v>0</v>
      </c>
    </row>
    <row r="7436" spans="1:31">
      <c r="A7436" s="59" t="str">
        <f t="shared" si="929"/>
        <v/>
      </c>
      <c r="B7436" s="80" t="str">
        <f t="shared" si="930"/>
        <v/>
      </c>
      <c r="V7436" s="59" t="str">
        <f t="shared" si="934"/>
        <v/>
      </c>
      <c r="W7436" s="59" t="str">
        <f t="shared" si="933"/>
        <v/>
      </c>
      <c r="X7436" s="59" t="str">
        <f t="shared" si="931"/>
        <v/>
      </c>
      <c r="AC7436" s="50">
        <f t="shared" si="935"/>
        <v>0</v>
      </c>
      <c r="AD7436" s="43">
        <f t="shared" si="936"/>
        <v>0</v>
      </c>
      <c r="AE7436" s="50">
        <f t="shared" si="932"/>
        <v>0</v>
      </c>
    </row>
    <row r="7437" spans="1:31">
      <c r="A7437" s="59" t="str">
        <f t="shared" si="929"/>
        <v/>
      </c>
      <c r="B7437" s="80" t="str">
        <f t="shared" si="930"/>
        <v/>
      </c>
      <c r="V7437" s="59" t="str">
        <f t="shared" si="934"/>
        <v/>
      </c>
      <c r="W7437" s="59" t="str">
        <f t="shared" si="933"/>
        <v/>
      </c>
      <c r="X7437" s="59" t="str">
        <f t="shared" si="931"/>
        <v/>
      </c>
      <c r="AC7437" s="50">
        <f t="shared" si="935"/>
        <v>0</v>
      </c>
      <c r="AD7437" s="43">
        <f t="shared" si="936"/>
        <v>0</v>
      </c>
      <c r="AE7437" s="50">
        <f t="shared" si="932"/>
        <v>0</v>
      </c>
    </row>
    <row r="7438" spans="1:31">
      <c r="A7438" s="59" t="str">
        <f t="shared" si="929"/>
        <v/>
      </c>
      <c r="B7438" s="80" t="str">
        <f t="shared" si="930"/>
        <v/>
      </c>
      <c r="V7438" s="59" t="str">
        <f t="shared" si="934"/>
        <v/>
      </c>
      <c r="W7438" s="59" t="str">
        <f t="shared" si="933"/>
        <v/>
      </c>
      <c r="X7438" s="59" t="str">
        <f t="shared" si="931"/>
        <v/>
      </c>
      <c r="AC7438" s="50">
        <f t="shared" si="935"/>
        <v>0</v>
      </c>
      <c r="AD7438" s="43">
        <f t="shared" si="936"/>
        <v>0</v>
      </c>
      <c r="AE7438" s="50">
        <f t="shared" si="932"/>
        <v>0</v>
      </c>
    </row>
    <row r="7439" spans="1:31">
      <c r="A7439" s="59" t="str">
        <f t="shared" si="929"/>
        <v/>
      </c>
      <c r="B7439" s="80" t="str">
        <f t="shared" si="930"/>
        <v/>
      </c>
      <c r="V7439" s="59" t="str">
        <f t="shared" si="934"/>
        <v/>
      </c>
      <c r="W7439" s="59" t="str">
        <f t="shared" si="933"/>
        <v/>
      </c>
      <c r="X7439" s="59" t="str">
        <f t="shared" si="931"/>
        <v/>
      </c>
      <c r="AC7439" s="50">
        <f t="shared" si="935"/>
        <v>0</v>
      </c>
      <c r="AD7439" s="43">
        <f t="shared" si="936"/>
        <v>0</v>
      </c>
      <c r="AE7439" s="50">
        <f t="shared" si="932"/>
        <v>0</v>
      </c>
    </row>
    <row r="7440" spans="1:31">
      <c r="A7440" s="59" t="str">
        <f t="shared" si="929"/>
        <v/>
      </c>
      <c r="B7440" s="80" t="str">
        <f t="shared" si="930"/>
        <v/>
      </c>
      <c r="V7440" s="59" t="str">
        <f t="shared" si="934"/>
        <v/>
      </c>
      <c r="W7440" s="59" t="str">
        <f t="shared" si="933"/>
        <v/>
      </c>
      <c r="X7440" s="59" t="str">
        <f t="shared" si="931"/>
        <v/>
      </c>
      <c r="AC7440" s="50">
        <f t="shared" si="935"/>
        <v>0</v>
      </c>
      <c r="AD7440" s="43">
        <f t="shared" si="936"/>
        <v>0</v>
      </c>
      <c r="AE7440" s="50">
        <f t="shared" si="932"/>
        <v>0</v>
      </c>
    </row>
    <row r="7441" spans="1:31">
      <c r="A7441" s="59" t="str">
        <f t="shared" si="929"/>
        <v/>
      </c>
      <c r="B7441" s="80" t="str">
        <f t="shared" si="930"/>
        <v/>
      </c>
      <c r="V7441" s="59" t="str">
        <f t="shared" si="934"/>
        <v/>
      </c>
      <c r="W7441" s="59" t="str">
        <f t="shared" si="933"/>
        <v/>
      </c>
      <c r="X7441" s="59" t="str">
        <f t="shared" si="931"/>
        <v/>
      </c>
      <c r="AC7441" s="50">
        <f t="shared" si="935"/>
        <v>0</v>
      </c>
      <c r="AD7441" s="43">
        <f t="shared" si="936"/>
        <v>0</v>
      </c>
      <c r="AE7441" s="50">
        <f t="shared" si="932"/>
        <v>0</v>
      </c>
    </row>
    <row r="7442" spans="1:31">
      <c r="A7442" s="59" t="str">
        <f t="shared" si="929"/>
        <v/>
      </c>
      <c r="B7442" s="80" t="str">
        <f t="shared" si="930"/>
        <v/>
      </c>
      <c r="V7442" s="59" t="str">
        <f t="shared" si="934"/>
        <v/>
      </c>
      <c r="W7442" s="59" t="str">
        <f t="shared" si="933"/>
        <v/>
      </c>
      <c r="X7442" s="59" t="str">
        <f t="shared" si="931"/>
        <v/>
      </c>
      <c r="AC7442" s="50">
        <f t="shared" si="935"/>
        <v>0</v>
      </c>
      <c r="AD7442" s="43">
        <f t="shared" si="936"/>
        <v>0</v>
      </c>
      <c r="AE7442" s="50">
        <f t="shared" si="932"/>
        <v>0</v>
      </c>
    </row>
    <row r="7443" spans="1:31">
      <c r="A7443" s="59" t="str">
        <f t="shared" si="929"/>
        <v/>
      </c>
      <c r="B7443" s="80" t="str">
        <f t="shared" si="930"/>
        <v/>
      </c>
      <c r="V7443" s="59" t="str">
        <f t="shared" si="934"/>
        <v/>
      </c>
      <c r="W7443" s="59" t="str">
        <f t="shared" si="933"/>
        <v/>
      </c>
      <c r="X7443" s="59" t="str">
        <f t="shared" si="931"/>
        <v/>
      </c>
      <c r="AC7443" s="50">
        <f t="shared" si="935"/>
        <v>0</v>
      </c>
      <c r="AD7443" s="43">
        <f t="shared" si="936"/>
        <v>0</v>
      </c>
      <c r="AE7443" s="50">
        <f t="shared" si="932"/>
        <v>0</v>
      </c>
    </row>
    <row r="7444" spans="1:31">
      <c r="A7444" s="59" t="str">
        <f t="shared" si="929"/>
        <v/>
      </c>
      <c r="B7444" s="80" t="str">
        <f t="shared" si="930"/>
        <v/>
      </c>
      <c r="V7444" s="59" t="str">
        <f t="shared" si="934"/>
        <v/>
      </c>
      <c r="W7444" s="59" t="str">
        <f t="shared" si="933"/>
        <v/>
      </c>
      <c r="X7444" s="59" t="str">
        <f t="shared" si="931"/>
        <v/>
      </c>
      <c r="AC7444" s="50">
        <f t="shared" si="935"/>
        <v>0</v>
      </c>
      <c r="AD7444" s="43">
        <f t="shared" si="936"/>
        <v>0</v>
      </c>
      <c r="AE7444" s="50">
        <f t="shared" si="932"/>
        <v>0</v>
      </c>
    </row>
    <row r="7445" spans="1:31">
      <c r="A7445" s="59" t="str">
        <f t="shared" si="929"/>
        <v/>
      </c>
      <c r="B7445" s="80" t="str">
        <f t="shared" si="930"/>
        <v/>
      </c>
      <c r="V7445" s="59" t="str">
        <f t="shared" si="934"/>
        <v/>
      </c>
      <c r="W7445" s="59" t="str">
        <f t="shared" si="933"/>
        <v/>
      </c>
      <c r="X7445" s="59" t="str">
        <f t="shared" si="931"/>
        <v/>
      </c>
      <c r="AC7445" s="50">
        <f t="shared" si="935"/>
        <v>0</v>
      </c>
      <c r="AD7445" s="43">
        <f t="shared" si="936"/>
        <v>0</v>
      </c>
      <c r="AE7445" s="50">
        <f t="shared" si="932"/>
        <v>0</v>
      </c>
    </row>
    <row r="7446" spans="1:31">
      <c r="A7446" s="59" t="str">
        <f t="shared" si="929"/>
        <v/>
      </c>
      <c r="B7446" s="80" t="str">
        <f t="shared" si="930"/>
        <v/>
      </c>
      <c r="V7446" s="59" t="str">
        <f t="shared" si="934"/>
        <v/>
      </c>
      <c r="W7446" s="59" t="str">
        <f t="shared" si="933"/>
        <v/>
      </c>
      <c r="X7446" s="59" t="str">
        <f t="shared" si="931"/>
        <v/>
      </c>
      <c r="AC7446" s="50">
        <f t="shared" si="935"/>
        <v>0</v>
      </c>
      <c r="AD7446" s="43">
        <f t="shared" si="936"/>
        <v>0</v>
      </c>
      <c r="AE7446" s="50">
        <f t="shared" si="932"/>
        <v>0</v>
      </c>
    </row>
    <row r="7447" spans="1:31">
      <c r="A7447" s="59" t="str">
        <f t="shared" si="929"/>
        <v/>
      </c>
      <c r="B7447" s="80" t="str">
        <f t="shared" si="930"/>
        <v/>
      </c>
      <c r="V7447" s="59" t="str">
        <f t="shared" si="934"/>
        <v/>
      </c>
      <c r="W7447" s="59" t="str">
        <f t="shared" si="933"/>
        <v/>
      </c>
      <c r="X7447" s="59" t="str">
        <f t="shared" si="931"/>
        <v/>
      </c>
      <c r="AC7447" s="50">
        <f t="shared" si="935"/>
        <v>0</v>
      </c>
      <c r="AD7447" s="43">
        <f t="shared" si="936"/>
        <v>0</v>
      </c>
      <c r="AE7447" s="50">
        <f t="shared" si="932"/>
        <v>0</v>
      </c>
    </row>
    <row r="7448" spans="1:31">
      <c r="A7448" s="59" t="str">
        <f t="shared" si="929"/>
        <v/>
      </c>
      <c r="B7448" s="80" t="str">
        <f t="shared" si="930"/>
        <v/>
      </c>
      <c r="V7448" s="59" t="str">
        <f t="shared" si="934"/>
        <v/>
      </c>
      <c r="W7448" s="59" t="str">
        <f t="shared" si="933"/>
        <v/>
      </c>
      <c r="X7448" s="59" t="str">
        <f t="shared" si="931"/>
        <v/>
      </c>
      <c r="AC7448" s="50">
        <f t="shared" si="935"/>
        <v>0</v>
      </c>
      <c r="AD7448" s="43">
        <f t="shared" si="936"/>
        <v>0</v>
      </c>
      <c r="AE7448" s="50">
        <f t="shared" si="932"/>
        <v>0</v>
      </c>
    </row>
    <row r="7449" spans="1:31">
      <c r="A7449" s="59" t="str">
        <f t="shared" si="929"/>
        <v/>
      </c>
      <c r="B7449" s="80" t="str">
        <f t="shared" si="930"/>
        <v/>
      </c>
      <c r="V7449" s="59" t="str">
        <f t="shared" si="934"/>
        <v/>
      </c>
      <c r="W7449" s="59" t="str">
        <f t="shared" si="933"/>
        <v/>
      </c>
      <c r="X7449" s="59" t="str">
        <f t="shared" si="931"/>
        <v/>
      </c>
      <c r="AC7449" s="50">
        <f t="shared" si="935"/>
        <v>0</v>
      </c>
      <c r="AD7449" s="43">
        <f t="shared" si="936"/>
        <v>0</v>
      </c>
      <c r="AE7449" s="50">
        <f t="shared" si="932"/>
        <v>0</v>
      </c>
    </row>
    <row r="7450" spans="1:31">
      <c r="A7450" s="59" t="str">
        <f t="shared" si="929"/>
        <v/>
      </c>
      <c r="B7450" s="80" t="str">
        <f t="shared" si="930"/>
        <v/>
      </c>
      <c r="V7450" s="59" t="str">
        <f t="shared" si="934"/>
        <v/>
      </c>
      <c r="W7450" s="59" t="str">
        <f t="shared" si="933"/>
        <v/>
      </c>
      <c r="X7450" s="59" t="str">
        <f t="shared" si="931"/>
        <v/>
      </c>
      <c r="AC7450" s="50">
        <f t="shared" si="935"/>
        <v>0</v>
      </c>
      <c r="AD7450" s="43">
        <f t="shared" si="936"/>
        <v>0</v>
      </c>
      <c r="AE7450" s="50">
        <f t="shared" si="932"/>
        <v>0</v>
      </c>
    </row>
    <row r="7451" spans="1:31">
      <c r="A7451" s="59" t="str">
        <f t="shared" si="929"/>
        <v/>
      </c>
      <c r="B7451" s="80" t="str">
        <f t="shared" si="930"/>
        <v/>
      </c>
      <c r="V7451" s="59" t="str">
        <f t="shared" si="934"/>
        <v/>
      </c>
      <c r="W7451" s="59" t="str">
        <f t="shared" si="933"/>
        <v/>
      </c>
      <c r="X7451" s="59" t="str">
        <f t="shared" si="931"/>
        <v/>
      </c>
      <c r="AC7451" s="50">
        <f t="shared" si="935"/>
        <v>0</v>
      </c>
      <c r="AD7451" s="43">
        <f t="shared" si="936"/>
        <v>0</v>
      </c>
      <c r="AE7451" s="50">
        <f t="shared" si="932"/>
        <v>0</v>
      </c>
    </row>
    <row r="7452" spans="1:31">
      <c r="A7452" s="59" t="str">
        <f t="shared" si="929"/>
        <v/>
      </c>
      <c r="B7452" s="80" t="str">
        <f t="shared" si="930"/>
        <v/>
      </c>
      <c r="V7452" s="59" t="str">
        <f t="shared" si="934"/>
        <v/>
      </c>
      <c r="W7452" s="59" t="str">
        <f t="shared" si="933"/>
        <v/>
      </c>
      <c r="X7452" s="59" t="str">
        <f t="shared" si="931"/>
        <v/>
      </c>
      <c r="AC7452" s="50">
        <f t="shared" si="935"/>
        <v>0</v>
      </c>
      <c r="AD7452" s="43">
        <f t="shared" si="936"/>
        <v>0</v>
      </c>
      <c r="AE7452" s="50">
        <f t="shared" si="932"/>
        <v>0</v>
      </c>
    </row>
    <row r="7453" spans="1:31">
      <c r="A7453" s="59" t="str">
        <f t="shared" si="929"/>
        <v/>
      </c>
      <c r="B7453" s="80" t="str">
        <f t="shared" si="930"/>
        <v/>
      </c>
      <c r="V7453" s="59" t="str">
        <f t="shared" si="934"/>
        <v/>
      </c>
      <c r="W7453" s="59" t="str">
        <f t="shared" si="933"/>
        <v/>
      </c>
      <c r="X7453" s="59" t="str">
        <f t="shared" si="931"/>
        <v/>
      </c>
      <c r="AC7453" s="50">
        <f t="shared" si="935"/>
        <v>0</v>
      </c>
      <c r="AD7453" s="43">
        <f t="shared" si="936"/>
        <v>0</v>
      </c>
      <c r="AE7453" s="50">
        <f t="shared" si="932"/>
        <v>0</v>
      </c>
    </row>
    <row r="7454" spans="1:31">
      <c r="A7454" s="59" t="str">
        <f t="shared" si="929"/>
        <v/>
      </c>
      <c r="B7454" s="80" t="str">
        <f t="shared" si="930"/>
        <v/>
      </c>
      <c r="V7454" s="59" t="str">
        <f t="shared" si="934"/>
        <v/>
      </c>
      <c r="W7454" s="59" t="str">
        <f t="shared" si="933"/>
        <v/>
      </c>
      <c r="X7454" s="59" t="str">
        <f t="shared" si="931"/>
        <v/>
      </c>
      <c r="AC7454" s="50">
        <f t="shared" si="935"/>
        <v>0</v>
      </c>
      <c r="AD7454" s="43">
        <f t="shared" si="936"/>
        <v>0</v>
      </c>
      <c r="AE7454" s="50">
        <f t="shared" si="932"/>
        <v>0</v>
      </c>
    </row>
    <row r="7455" spans="1:31">
      <c r="A7455" s="59" t="str">
        <f t="shared" si="929"/>
        <v/>
      </c>
      <c r="B7455" s="80" t="str">
        <f t="shared" si="930"/>
        <v/>
      </c>
      <c r="V7455" s="59" t="str">
        <f t="shared" si="934"/>
        <v/>
      </c>
      <c r="W7455" s="59" t="str">
        <f t="shared" si="933"/>
        <v/>
      </c>
      <c r="X7455" s="59" t="str">
        <f t="shared" si="931"/>
        <v/>
      </c>
      <c r="AC7455" s="50">
        <f t="shared" si="935"/>
        <v>0</v>
      </c>
      <c r="AD7455" s="43">
        <f t="shared" si="936"/>
        <v>0</v>
      </c>
      <c r="AE7455" s="50">
        <f t="shared" si="932"/>
        <v>0</v>
      </c>
    </row>
    <row r="7456" spans="1:31">
      <c r="A7456" s="59" t="str">
        <f t="shared" si="929"/>
        <v/>
      </c>
      <c r="B7456" s="80" t="str">
        <f t="shared" si="930"/>
        <v/>
      </c>
      <c r="V7456" s="59" t="str">
        <f t="shared" si="934"/>
        <v/>
      </c>
      <c r="W7456" s="59" t="str">
        <f t="shared" si="933"/>
        <v/>
      </c>
      <c r="X7456" s="59" t="str">
        <f t="shared" si="931"/>
        <v/>
      </c>
      <c r="AC7456" s="50">
        <f t="shared" si="935"/>
        <v>0</v>
      </c>
      <c r="AD7456" s="43">
        <f t="shared" si="936"/>
        <v>0</v>
      </c>
      <c r="AE7456" s="50">
        <f t="shared" si="932"/>
        <v>0</v>
      </c>
    </row>
    <row r="7457" spans="1:31">
      <c r="A7457" s="59" t="str">
        <f t="shared" si="929"/>
        <v/>
      </c>
      <c r="B7457" s="80" t="str">
        <f t="shared" si="930"/>
        <v/>
      </c>
      <c r="V7457" s="59" t="str">
        <f t="shared" si="934"/>
        <v/>
      </c>
      <c r="W7457" s="59" t="str">
        <f t="shared" si="933"/>
        <v/>
      </c>
      <c r="X7457" s="59" t="str">
        <f t="shared" si="931"/>
        <v/>
      </c>
      <c r="AC7457" s="50">
        <f t="shared" si="935"/>
        <v>0</v>
      </c>
      <c r="AD7457" s="43">
        <f t="shared" si="936"/>
        <v>0</v>
      </c>
      <c r="AE7457" s="50">
        <f t="shared" si="932"/>
        <v>0</v>
      </c>
    </row>
    <row r="7458" spans="1:31">
      <c r="A7458" s="59" t="str">
        <f t="shared" si="929"/>
        <v/>
      </c>
      <c r="B7458" s="80" t="str">
        <f t="shared" si="930"/>
        <v/>
      </c>
      <c r="V7458" s="59" t="str">
        <f t="shared" si="934"/>
        <v/>
      </c>
      <c r="W7458" s="59" t="str">
        <f t="shared" si="933"/>
        <v/>
      </c>
      <c r="X7458" s="59" t="str">
        <f t="shared" si="931"/>
        <v/>
      </c>
      <c r="AC7458" s="50">
        <f t="shared" si="935"/>
        <v>0</v>
      </c>
      <c r="AD7458" s="43">
        <f t="shared" si="936"/>
        <v>0</v>
      </c>
      <c r="AE7458" s="50">
        <f t="shared" si="932"/>
        <v>0</v>
      </c>
    </row>
    <row r="7459" spans="1:31">
      <c r="A7459" s="59" t="str">
        <f t="shared" si="929"/>
        <v/>
      </c>
      <c r="B7459" s="80" t="str">
        <f t="shared" si="930"/>
        <v/>
      </c>
      <c r="V7459" s="59" t="str">
        <f t="shared" si="934"/>
        <v/>
      </c>
      <c r="W7459" s="59" t="str">
        <f t="shared" si="933"/>
        <v/>
      </c>
      <c r="X7459" s="59" t="str">
        <f t="shared" si="931"/>
        <v/>
      </c>
      <c r="AC7459" s="50">
        <f t="shared" si="935"/>
        <v>0</v>
      </c>
      <c r="AD7459" s="43">
        <f t="shared" si="936"/>
        <v>0</v>
      </c>
      <c r="AE7459" s="50">
        <f t="shared" si="932"/>
        <v>0</v>
      </c>
    </row>
    <row r="7460" spans="1:31">
      <c r="A7460" s="59" t="str">
        <f t="shared" si="929"/>
        <v/>
      </c>
      <c r="B7460" s="80" t="str">
        <f t="shared" si="930"/>
        <v/>
      </c>
      <c r="V7460" s="59" t="str">
        <f t="shared" si="934"/>
        <v/>
      </c>
      <c r="W7460" s="59" t="str">
        <f t="shared" si="933"/>
        <v/>
      </c>
      <c r="X7460" s="59" t="str">
        <f t="shared" si="931"/>
        <v/>
      </c>
      <c r="AC7460" s="50">
        <f t="shared" si="935"/>
        <v>0</v>
      </c>
      <c r="AD7460" s="43">
        <f t="shared" si="936"/>
        <v>0</v>
      </c>
      <c r="AE7460" s="50">
        <f t="shared" si="932"/>
        <v>0</v>
      </c>
    </row>
    <row r="7461" spans="1:31">
      <c r="A7461" s="59" t="str">
        <f t="shared" si="929"/>
        <v/>
      </c>
      <c r="B7461" s="80" t="str">
        <f t="shared" si="930"/>
        <v/>
      </c>
      <c r="V7461" s="59" t="str">
        <f t="shared" si="934"/>
        <v/>
      </c>
      <c r="W7461" s="59" t="str">
        <f t="shared" si="933"/>
        <v/>
      </c>
      <c r="X7461" s="59" t="str">
        <f t="shared" si="931"/>
        <v/>
      </c>
      <c r="AC7461" s="50">
        <f t="shared" si="935"/>
        <v>0</v>
      </c>
      <c r="AD7461" s="43">
        <f t="shared" si="936"/>
        <v>0</v>
      </c>
      <c r="AE7461" s="50">
        <f t="shared" si="932"/>
        <v>0</v>
      </c>
    </row>
    <row r="7462" spans="1:31">
      <c r="A7462" s="59" t="str">
        <f t="shared" si="929"/>
        <v/>
      </c>
      <c r="B7462" s="80" t="str">
        <f t="shared" si="930"/>
        <v/>
      </c>
      <c r="V7462" s="59" t="str">
        <f t="shared" si="934"/>
        <v/>
      </c>
      <c r="W7462" s="59" t="str">
        <f t="shared" si="933"/>
        <v/>
      </c>
      <c r="X7462" s="59" t="str">
        <f t="shared" si="931"/>
        <v/>
      </c>
      <c r="AC7462" s="50">
        <f t="shared" si="935"/>
        <v>0</v>
      </c>
      <c r="AD7462" s="43">
        <f t="shared" si="936"/>
        <v>0</v>
      </c>
      <c r="AE7462" s="50">
        <f t="shared" si="932"/>
        <v>0</v>
      </c>
    </row>
    <row r="7463" spans="1:31">
      <c r="A7463" s="59" t="str">
        <f t="shared" si="929"/>
        <v/>
      </c>
      <c r="B7463" s="80" t="str">
        <f t="shared" si="930"/>
        <v/>
      </c>
      <c r="V7463" s="59" t="str">
        <f t="shared" si="934"/>
        <v/>
      </c>
      <c r="W7463" s="59" t="str">
        <f t="shared" si="933"/>
        <v/>
      </c>
      <c r="X7463" s="59" t="str">
        <f t="shared" si="931"/>
        <v/>
      </c>
      <c r="AC7463" s="50">
        <f t="shared" si="935"/>
        <v>0</v>
      </c>
      <c r="AD7463" s="43">
        <f t="shared" si="936"/>
        <v>0</v>
      </c>
      <c r="AE7463" s="50">
        <f t="shared" si="932"/>
        <v>0</v>
      </c>
    </row>
    <row r="7464" spans="1:31">
      <c r="A7464" s="59" t="str">
        <f t="shared" si="929"/>
        <v/>
      </c>
      <c r="B7464" s="80" t="str">
        <f t="shared" si="930"/>
        <v/>
      </c>
      <c r="V7464" s="59" t="str">
        <f t="shared" si="934"/>
        <v/>
      </c>
      <c r="W7464" s="59" t="str">
        <f t="shared" si="933"/>
        <v/>
      </c>
      <c r="X7464" s="59" t="str">
        <f t="shared" si="931"/>
        <v/>
      </c>
      <c r="AC7464" s="50">
        <f t="shared" si="935"/>
        <v>0</v>
      </c>
      <c r="AD7464" s="43">
        <f t="shared" si="936"/>
        <v>0</v>
      </c>
      <c r="AE7464" s="50">
        <f t="shared" si="932"/>
        <v>0</v>
      </c>
    </row>
    <row r="7465" spans="1:31">
      <c r="A7465" s="59" t="str">
        <f t="shared" si="929"/>
        <v/>
      </c>
      <c r="B7465" s="80" t="str">
        <f t="shared" si="930"/>
        <v/>
      </c>
      <c r="V7465" s="59" t="str">
        <f t="shared" si="934"/>
        <v/>
      </c>
      <c r="W7465" s="59" t="str">
        <f t="shared" si="933"/>
        <v/>
      </c>
      <c r="X7465" s="59" t="str">
        <f t="shared" si="931"/>
        <v/>
      </c>
      <c r="AC7465" s="50">
        <f t="shared" si="935"/>
        <v>0</v>
      </c>
      <c r="AD7465" s="43">
        <f t="shared" si="936"/>
        <v>0</v>
      </c>
      <c r="AE7465" s="50">
        <f t="shared" si="932"/>
        <v>0</v>
      </c>
    </row>
    <row r="7466" spans="1:31">
      <c r="A7466" s="59" t="str">
        <f t="shared" si="929"/>
        <v/>
      </c>
      <c r="B7466" s="80" t="str">
        <f t="shared" si="930"/>
        <v/>
      </c>
      <c r="V7466" s="59" t="str">
        <f t="shared" si="934"/>
        <v/>
      </c>
      <c r="W7466" s="59" t="str">
        <f t="shared" si="933"/>
        <v/>
      </c>
      <c r="X7466" s="59" t="str">
        <f t="shared" si="931"/>
        <v/>
      </c>
      <c r="AC7466" s="50">
        <f t="shared" si="935"/>
        <v>0</v>
      </c>
      <c r="AD7466" s="43">
        <f t="shared" si="936"/>
        <v>0</v>
      </c>
      <c r="AE7466" s="50">
        <f t="shared" si="932"/>
        <v>0</v>
      </c>
    </row>
    <row r="7467" spans="1:31">
      <c r="A7467" s="59" t="str">
        <f t="shared" si="929"/>
        <v/>
      </c>
      <c r="B7467" s="80" t="str">
        <f t="shared" si="930"/>
        <v/>
      </c>
      <c r="V7467" s="59" t="str">
        <f t="shared" si="934"/>
        <v/>
      </c>
      <c r="W7467" s="59" t="str">
        <f t="shared" si="933"/>
        <v/>
      </c>
      <c r="X7467" s="59" t="str">
        <f t="shared" si="931"/>
        <v/>
      </c>
      <c r="AC7467" s="50">
        <f t="shared" si="935"/>
        <v>0</v>
      </c>
      <c r="AD7467" s="43">
        <f t="shared" si="936"/>
        <v>0</v>
      </c>
      <c r="AE7467" s="50">
        <f t="shared" si="932"/>
        <v>0</v>
      </c>
    </row>
    <row r="7468" spans="1:31">
      <c r="A7468" s="59" t="str">
        <f t="shared" si="929"/>
        <v/>
      </c>
      <c r="B7468" s="80" t="str">
        <f t="shared" si="930"/>
        <v/>
      </c>
      <c r="V7468" s="59" t="str">
        <f t="shared" si="934"/>
        <v/>
      </c>
      <c r="W7468" s="59" t="str">
        <f t="shared" si="933"/>
        <v/>
      </c>
      <c r="X7468" s="59" t="str">
        <f t="shared" si="931"/>
        <v/>
      </c>
      <c r="AC7468" s="50">
        <f t="shared" si="935"/>
        <v>0</v>
      </c>
      <c r="AD7468" s="43">
        <f t="shared" si="936"/>
        <v>0</v>
      </c>
      <c r="AE7468" s="50">
        <f t="shared" si="932"/>
        <v>0</v>
      </c>
    </row>
    <row r="7469" spans="1:31">
      <c r="A7469" s="59" t="str">
        <f t="shared" si="929"/>
        <v/>
      </c>
      <c r="B7469" s="80" t="str">
        <f t="shared" si="930"/>
        <v/>
      </c>
      <c r="V7469" s="59" t="str">
        <f t="shared" si="934"/>
        <v/>
      </c>
      <c r="W7469" s="59" t="str">
        <f t="shared" si="933"/>
        <v/>
      </c>
      <c r="X7469" s="59" t="str">
        <f t="shared" si="931"/>
        <v/>
      </c>
      <c r="AC7469" s="50">
        <f t="shared" si="935"/>
        <v>0</v>
      </c>
      <c r="AD7469" s="43">
        <f t="shared" si="936"/>
        <v>0</v>
      </c>
      <c r="AE7469" s="50">
        <f t="shared" si="932"/>
        <v>0</v>
      </c>
    </row>
    <row r="7470" spans="1:31">
      <c r="A7470" s="59" t="str">
        <f t="shared" si="929"/>
        <v/>
      </c>
      <c r="B7470" s="80" t="str">
        <f t="shared" si="930"/>
        <v/>
      </c>
      <c r="V7470" s="59" t="str">
        <f t="shared" si="934"/>
        <v/>
      </c>
      <c r="W7470" s="59" t="str">
        <f t="shared" si="933"/>
        <v/>
      </c>
      <c r="X7470" s="59" t="str">
        <f t="shared" si="931"/>
        <v/>
      </c>
      <c r="AC7470" s="50">
        <f t="shared" si="935"/>
        <v>0</v>
      </c>
      <c r="AD7470" s="43">
        <f t="shared" si="936"/>
        <v>0</v>
      </c>
      <c r="AE7470" s="50">
        <f t="shared" si="932"/>
        <v>0</v>
      </c>
    </row>
    <row r="7471" spans="1:31">
      <c r="A7471" s="59" t="str">
        <f t="shared" si="929"/>
        <v/>
      </c>
      <c r="B7471" s="80" t="str">
        <f t="shared" si="930"/>
        <v/>
      </c>
      <c r="V7471" s="59" t="str">
        <f t="shared" si="934"/>
        <v/>
      </c>
      <c r="W7471" s="59" t="str">
        <f t="shared" si="933"/>
        <v/>
      </c>
      <c r="X7471" s="59" t="str">
        <f t="shared" si="931"/>
        <v/>
      </c>
      <c r="AC7471" s="50">
        <f t="shared" si="935"/>
        <v>0</v>
      </c>
      <c r="AD7471" s="43">
        <f t="shared" si="936"/>
        <v>0</v>
      </c>
      <c r="AE7471" s="50">
        <f t="shared" si="932"/>
        <v>0</v>
      </c>
    </row>
    <row r="7472" spans="1:31">
      <c r="A7472" s="59" t="str">
        <f t="shared" si="929"/>
        <v/>
      </c>
      <c r="B7472" s="80" t="str">
        <f t="shared" si="930"/>
        <v/>
      </c>
      <c r="V7472" s="59" t="str">
        <f t="shared" si="934"/>
        <v/>
      </c>
      <c r="W7472" s="59" t="str">
        <f t="shared" si="933"/>
        <v/>
      </c>
      <c r="X7472" s="59" t="str">
        <f t="shared" si="931"/>
        <v/>
      </c>
      <c r="AC7472" s="50">
        <f t="shared" si="935"/>
        <v>0</v>
      </c>
      <c r="AD7472" s="43">
        <f t="shared" si="936"/>
        <v>0</v>
      </c>
      <c r="AE7472" s="50">
        <f t="shared" si="932"/>
        <v>0</v>
      </c>
    </row>
    <row r="7473" spans="1:31">
      <c r="A7473" s="59" t="str">
        <f t="shared" ref="A7473:A7536" si="937">IF(G7473&amp;Q7473&lt;&gt;"",W7473&amp;Q7473,"")</f>
        <v/>
      </c>
      <c r="B7473" s="80" t="str">
        <f t="shared" ref="B7473:B7536" si="938">IF(C7473&lt;&gt;"",LEFT(C7473,9),"")</f>
        <v/>
      </c>
      <c r="V7473" s="59" t="str">
        <f t="shared" si="934"/>
        <v/>
      </c>
      <c r="W7473" s="59" t="str">
        <f t="shared" si="933"/>
        <v/>
      </c>
      <c r="X7473" s="59" t="str">
        <f t="shared" ref="X7473:X7536" si="939">IF(A7473&lt;&gt;"",IFERROR(IF(FIND(" ",G7473)&gt;=1,MID(G7473,FIND(" ",G7473)+1,LEN(G7473)),""),""),"")</f>
        <v/>
      </c>
      <c r="AC7473" s="50">
        <f t="shared" si="935"/>
        <v>0</v>
      </c>
      <c r="AD7473" s="43">
        <f t="shared" si="936"/>
        <v>0</v>
      </c>
      <c r="AE7473" s="50">
        <f t="shared" ref="AE7473:AE7536" si="940">VALUE(RIGHT("00"&amp;AC7473,2)&amp;RIGHT("000"&amp;AD7473,3))</f>
        <v>0</v>
      </c>
    </row>
    <row r="7474" spans="1:31">
      <c r="A7474" s="59" t="str">
        <f t="shared" si="937"/>
        <v/>
      </c>
      <c r="B7474" s="80" t="str">
        <f t="shared" si="938"/>
        <v/>
      </c>
      <c r="V7474" s="59" t="str">
        <f t="shared" si="934"/>
        <v/>
      </c>
      <c r="W7474" s="59" t="str">
        <f t="shared" si="933"/>
        <v/>
      </c>
      <c r="X7474" s="59" t="str">
        <f t="shared" si="939"/>
        <v/>
      </c>
      <c r="AC7474" s="50">
        <f t="shared" si="935"/>
        <v>0</v>
      </c>
      <c r="AD7474" s="43">
        <f t="shared" si="936"/>
        <v>0</v>
      </c>
      <c r="AE7474" s="50">
        <f t="shared" si="940"/>
        <v>0</v>
      </c>
    </row>
    <row r="7475" spans="1:31">
      <c r="A7475" s="59" t="str">
        <f t="shared" si="937"/>
        <v/>
      </c>
      <c r="B7475" s="80" t="str">
        <f t="shared" si="938"/>
        <v/>
      </c>
      <c r="V7475" s="59" t="str">
        <f t="shared" si="934"/>
        <v/>
      </c>
      <c r="W7475" s="59" t="str">
        <f t="shared" si="933"/>
        <v/>
      </c>
      <c r="X7475" s="59" t="str">
        <f t="shared" si="939"/>
        <v/>
      </c>
      <c r="AC7475" s="50">
        <f t="shared" si="935"/>
        <v>0</v>
      </c>
      <c r="AD7475" s="43">
        <f t="shared" si="936"/>
        <v>0</v>
      </c>
      <c r="AE7475" s="50">
        <f t="shared" si="940"/>
        <v>0</v>
      </c>
    </row>
    <row r="7476" spans="1:31">
      <c r="A7476" s="59" t="str">
        <f t="shared" si="937"/>
        <v/>
      </c>
      <c r="B7476" s="80" t="str">
        <f t="shared" si="938"/>
        <v/>
      </c>
      <c r="V7476" s="59" t="str">
        <f t="shared" si="934"/>
        <v/>
      </c>
      <c r="W7476" s="59" t="str">
        <f t="shared" si="933"/>
        <v/>
      </c>
      <c r="X7476" s="59" t="str">
        <f t="shared" si="939"/>
        <v/>
      </c>
      <c r="AC7476" s="50">
        <f t="shared" si="935"/>
        <v>0</v>
      </c>
      <c r="AD7476" s="43">
        <f t="shared" si="936"/>
        <v>0</v>
      </c>
      <c r="AE7476" s="50">
        <f t="shared" si="940"/>
        <v>0</v>
      </c>
    </row>
    <row r="7477" spans="1:31">
      <c r="A7477" s="59" t="str">
        <f t="shared" si="937"/>
        <v/>
      </c>
      <c r="B7477" s="80" t="str">
        <f t="shared" si="938"/>
        <v/>
      </c>
      <c r="V7477" s="59" t="str">
        <f t="shared" si="934"/>
        <v/>
      </c>
      <c r="W7477" s="59" t="str">
        <f t="shared" si="933"/>
        <v/>
      </c>
      <c r="X7477" s="59" t="str">
        <f t="shared" si="939"/>
        <v/>
      </c>
      <c r="AC7477" s="50">
        <f t="shared" si="935"/>
        <v>0</v>
      </c>
      <c r="AD7477" s="43">
        <f t="shared" si="936"/>
        <v>0</v>
      </c>
      <c r="AE7477" s="50">
        <f t="shared" si="940"/>
        <v>0</v>
      </c>
    </row>
    <row r="7478" spans="1:31">
      <c r="A7478" s="59" t="str">
        <f t="shared" si="937"/>
        <v/>
      </c>
      <c r="B7478" s="80" t="str">
        <f t="shared" si="938"/>
        <v/>
      </c>
      <c r="V7478" s="59" t="str">
        <f t="shared" si="934"/>
        <v/>
      </c>
      <c r="W7478" s="59" t="str">
        <f t="shared" si="933"/>
        <v/>
      </c>
      <c r="X7478" s="59" t="str">
        <f t="shared" si="939"/>
        <v/>
      </c>
      <c r="AC7478" s="50">
        <f t="shared" si="935"/>
        <v>0</v>
      </c>
      <c r="AD7478" s="43">
        <f t="shared" si="936"/>
        <v>0</v>
      </c>
      <c r="AE7478" s="50">
        <f t="shared" si="940"/>
        <v>0</v>
      </c>
    </row>
    <row r="7479" spans="1:31">
      <c r="A7479" s="59" t="str">
        <f t="shared" si="937"/>
        <v/>
      </c>
      <c r="B7479" s="80" t="str">
        <f t="shared" si="938"/>
        <v/>
      </c>
      <c r="V7479" s="59" t="str">
        <f t="shared" si="934"/>
        <v/>
      </c>
      <c r="W7479" s="59" t="str">
        <f t="shared" si="933"/>
        <v/>
      </c>
      <c r="X7479" s="59" t="str">
        <f t="shared" si="939"/>
        <v/>
      </c>
      <c r="AC7479" s="50">
        <f t="shared" si="935"/>
        <v>0</v>
      </c>
      <c r="AD7479" s="43">
        <f t="shared" si="936"/>
        <v>0</v>
      </c>
      <c r="AE7479" s="50">
        <f t="shared" si="940"/>
        <v>0</v>
      </c>
    </row>
    <row r="7480" spans="1:31">
      <c r="A7480" s="59" t="str">
        <f t="shared" si="937"/>
        <v/>
      </c>
      <c r="B7480" s="80" t="str">
        <f t="shared" si="938"/>
        <v/>
      </c>
      <c r="V7480" s="59" t="str">
        <f t="shared" si="934"/>
        <v/>
      </c>
      <c r="W7480" s="59" t="str">
        <f t="shared" si="933"/>
        <v/>
      </c>
      <c r="X7480" s="59" t="str">
        <f t="shared" si="939"/>
        <v/>
      </c>
      <c r="AC7480" s="50">
        <f t="shared" si="935"/>
        <v>0</v>
      </c>
      <c r="AD7480" s="43">
        <f t="shared" si="936"/>
        <v>0</v>
      </c>
      <c r="AE7480" s="50">
        <f t="shared" si="940"/>
        <v>0</v>
      </c>
    </row>
    <row r="7481" spans="1:31">
      <c r="A7481" s="59" t="str">
        <f t="shared" si="937"/>
        <v/>
      </c>
      <c r="B7481" s="80" t="str">
        <f t="shared" si="938"/>
        <v/>
      </c>
      <c r="V7481" s="59" t="str">
        <f t="shared" si="934"/>
        <v/>
      </c>
      <c r="W7481" s="59" t="str">
        <f t="shared" si="933"/>
        <v/>
      </c>
      <c r="X7481" s="59" t="str">
        <f t="shared" si="939"/>
        <v/>
      </c>
      <c r="AC7481" s="50">
        <f t="shared" si="935"/>
        <v>0</v>
      </c>
      <c r="AD7481" s="43">
        <f t="shared" si="936"/>
        <v>0</v>
      </c>
      <c r="AE7481" s="50">
        <f t="shared" si="940"/>
        <v>0</v>
      </c>
    </row>
    <row r="7482" spans="1:31">
      <c r="A7482" s="59" t="str">
        <f t="shared" si="937"/>
        <v/>
      </c>
      <c r="B7482" s="80" t="str">
        <f t="shared" si="938"/>
        <v/>
      </c>
      <c r="V7482" s="59" t="str">
        <f t="shared" si="934"/>
        <v/>
      </c>
      <c r="W7482" s="59" t="str">
        <f t="shared" si="933"/>
        <v/>
      </c>
      <c r="X7482" s="59" t="str">
        <f t="shared" si="939"/>
        <v/>
      </c>
      <c r="AC7482" s="50">
        <f t="shared" si="935"/>
        <v>0</v>
      </c>
      <c r="AD7482" s="43">
        <f t="shared" si="936"/>
        <v>0</v>
      </c>
      <c r="AE7482" s="50">
        <f t="shared" si="940"/>
        <v>0</v>
      </c>
    </row>
    <row r="7483" spans="1:31">
      <c r="A7483" s="59" t="str">
        <f t="shared" si="937"/>
        <v/>
      </c>
      <c r="B7483" s="80" t="str">
        <f t="shared" si="938"/>
        <v/>
      </c>
      <c r="V7483" s="59" t="str">
        <f t="shared" si="934"/>
        <v/>
      </c>
      <c r="W7483" s="59" t="str">
        <f t="shared" si="933"/>
        <v/>
      </c>
      <c r="X7483" s="59" t="str">
        <f t="shared" si="939"/>
        <v/>
      </c>
      <c r="AC7483" s="50">
        <f t="shared" si="935"/>
        <v>0</v>
      </c>
      <c r="AD7483" s="43">
        <f t="shared" si="936"/>
        <v>0</v>
      </c>
      <c r="AE7483" s="50">
        <f t="shared" si="940"/>
        <v>0</v>
      </c>
    </row>
    <row r="7484" spans="1:31">
      <c r="A7484" s="59" t="str">
        <f t="shared" si="937"/>
        <v/>
      </c>
      <c r="B7484" s="80" t="str">
        <f t="shared" si="938"/>
        <v/>
      </c>
      <c r="V7484" s="59" t="str">
        <f t="shared" si="934"/>
        <v/>
      </c>
      <c r="W7484" s="59" t="str">
        <f t="shared" si="933"/>
        <v/>
      </c>
      <c r="X7484" s="59" t="str">
        <f t="shared" si="939"/>
        <v/>
      </c>
      <c r="AC7484" s="50">
        <f t="shared" si="935"/>
        <v>0</v>
      </c>
      <c r="AD7484" s="43">
        <f t="shared" si="936"/>
        <v>0</v>
      </c>
      <c r="AE7484" s="50">
        <f t="shared" si="940"/>
        <v>0</v>
      </c>
    </row>
    <row r="7485" spans="1:31">
      <c r="A7485" s="59" t="str">
        <f t="shared" si="937"/>
        <v/>
      </c>
      <c r="B7485" s="80" t="str">
        <f t="shared" si="938"/>
        <v/>
      </c>
      <c r="V7485" s="59" t="str">
        <f t="shared" si="934"/>
        <v/>
      </c>
      <c r="W7485" s="59" t="str">
        <f t="shared" si="933"/>
        <v/>
      </c>
      <c r="X7485" s="59" t="str">
        <f t="shared" si="939"/>
        <v/>
      </c>
      <c r="AC7485" s="50">
        <f t="shared" si="935"/>
        <v>0</v>
      </c>
      <c r="AD7485" s="43">
        <f t="shared" si="936"/>
        <v>0</v>
      </c>
      <c r="AE7485" s="50">
        <f t="shared" si="940"/>
        <v>0</v>
      </c>
    </row>
    <row r="7486" spans="1:31">
      <c r="A7486" s="59" t="str">
        <f t="shared" si="937"/>
        <v/>
      </c>
      <c r="B7486" s="80" t="str">
        <f t="shared" si="938"/>
        <v/>
      </c>
      <c r="V7486" s="59" t="str">
        <f t="shared" si="934"/>
        <v/>
      </c>
      <c r="W7486" s="59" t="str">
        <f t="shared" si="933"/>
        <v/>
      </c>
      <c r="X7486" s="59" t="str">
        <f t="shared" si="939"/>
        <v/>
      </c>
      <c r="AC7486" s="50">
        <f t="shared" si="935"/>
        <v>0</v>
      </c>
      <c r="AD7486" s="43">
        <f t="shared" si="936"/>
        <v>0</v>
      </c>
      <c r="AE7486" s="50">
        <f t="shared" si="940"/>
        <v>0</v>
      </c>
    </row>
    <row r="7487" spans="1:31">
      <c r="A7487" s="59" t="str">
        <f t="shared" si="937"/>
        <v/>
      </c>
      <c r="B7487" s="80" t="str">
        <f t="shared" si="938"/>
        <v/>
      </c>
      <c r="V7487" s="59" t="str">
        <f t="shared" si="934"/>
        <v/>
      </c>
      <c r="W7487" s="59" t="str">
        <f t="shared" si="933"/>
        <v/>
      </c>
      <c r="X7487" s="59" t="str">
        <f t="shared" si="939"/>
        <v/>
      </c>
      <c r="AC7487" s="50">
        <f t="shared" si="935"/>
        <v>0</v>
      </c>
      <c r="AD7487" s="43">
        <f t="shared" si="936"/>
        <v>0</v>
      </c>
      <c r="AE7487" s="50">
        <f t="shared" si="940"/>
        <v>0</v>
      </c>
    </row>
    <row r="7488" spans="1:31">
      <c r="A7488" s="59" t="str">
        <f t="shared" si="937"/>
        <v/>
      </c>
      <c r="B7488" s="80" t="str">
        <f t="shared" si="938"/>
        <v/>
      </c>
      <c r="V7488" s="59" t="str">
        <f t="shared" si="934"/>
        <v/>
      </c>
      <c r="W7488" s="59" t="str">
        <f t="shared" si="933"/>
        <v/>
      </c>
      <c r="X7488" s="59" t="str">
        <f t="shared" si="939"/>
        <v/>
      </c>
      <c r="AC7488" s="50">
        <f t="shared" si="935"/>
        <v>0</v>
      </c>
      <c r="AD7488" s="43">
        <f t="shared" si="936"/>
        <v>0</v>
      </c>
      <c r="AE7488" s="50">
        <f t="shared" si="940"/>
        <v>0</v>
      </c>
    </row>
    <row r="7489" spans="1:31">
      <c r="A7489" s="59" t="str">
        <f t="shared" si="937"/>
        <v/>
      </c>
      <c r="B7489" s="80" t="str">
        <f t="shared" si="938"/>
        <v/>
      </c>
      <c r="V7489" s="59" t="str">
        <f t="shared" si="934"/>
        <v/>
      </c>
      <c r="W7489" s="59" t="str">
        <f t="shared" si="933"/>
        <v/>
      </c>
      <c r="X7489" s="59" t="str">
        <f t="shared" si="939"/>
        <v/>
      </c>
      <c r="AC7489" s="50">
        <f t="shared" si="935"/>
        <v>0</v>
      </c>
      <c r="AD7489" s="43">
        <f t="shared" si="936"/>
        <v>0</v>
      </c>
      <c r="AE7489" s="50">
        <f t="shared" si="940"/>
        <v>0</v>
      </c>
    </row>
    <row r="7490" spans="1:31">
      <c r="A7490" s="59" t="str">
        <f t="shared" si="937"/>
        <v/>
      </c>
      <c r="B7490" s="80" t="str">
        <f t="shared" si="938"/>
        <v/>
      </c>
      <c r="V7490" s="59" t="str">
        <f t="shared" si="934"/>
        <v/>
      </c>
      <c r="W7490" s="59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59" t="str">
        <f t="shared" si="939"/>
        <v/>
      </c>
      <c r="AC7490" s="50">
        <f t="shared" si="935"/>
        <v>0</v>
      </c>
      <c r="AD7490" s="43">
        <f t="shared" si="936"/>
        <v>0</v>
      </c>
      <c r="AE7490" s="50">
        <f t="shared" si="940"/>
        <v>0</v>
      </c>
    </row>
    <row r="7491" spans="1:31">
      <c r="A7491" s="59" t="str">
        <f t="shared" si="937"/>
        <v/>
      </c>
      <c r="B7491" s="80" t="str">
        <f t="shared" si="938"/>
        <v/>
      </c>
      <c r="V7491" s="59" t="str">
        <f t="shared" ref="V7491:V7554" si="942">W7491&amp;H7491</f>
        <v/>
      </c>
      <c r="W7491" s="59" t="str">
        <f t="shared" si="941"/>
        <v/>
      </c>
      <c r="X7491" s="59" t="str">
        <f t="shared" si="939"/>
        <v/>
      </c>
      <c r="AC7491" s="50">
        <f t="shared" ref="AC7491:AC7554" si="943">IFERROR(VALUE(MID($C7491,1,2)),0)</f>
        <v>0</v>
      </c>
      <c r="AD7491" s="43">
        <f t="shared" ref="AD7491:AD7554" si="944">IFERROR(VALUE(MID($C7491,4,3)),0)</f>
        <v>0</v>
      </c>
      <c r="AE7491" s="50">
        <f t="shared" si="940"/>
        <v>0</v>
      </c>
    </row>
    <row r="7492" spans="1:31">
      <c r="A7492" s="59" t="str">
        <f t="shared" si="937"/>
        <v/>
      </c>
      <c r="B7492" s="80" t="str">
        <f t="shared" si="938"/>
        <v/>
      </c>
      <c r="V7492" s="59" t="str">
        <f t="shared" si="942"/>
        <v/>
      </c>
      <c r="W7492" s="59" t="str">
        <f t="shared" si="941"/>
        <v/>
      </c>
      <c r="X7492" s="59" t="str">
        <f t="shared" si="939"/>
        <v/>
      </c>
      <c r="AC7492" s="50">
        <f t="shared" si="943"/>
        <v>0</v>
      </c>
      <c r="AD7492" s="43">
        <f t="shared" si="944"/>
        <v>0</v>
      </c>
      <c r="AE7492" s="50">
        <f t="shared" si="940"/>
        <v>0</v>
      </c>
    </row>
    <row r="7493" spans="1:31">
      <c r="A7493" s="59" t="str">
        <f t="shared" si="937"/>
        <v/>
      </c>
      <c r="B7493" s="80" t="str">
        <f t="shared" si="938"/>
        <v/>
      </c>
      <c r="V7493" s="59" t="str">
        <f t="shared" si="942"/>
        <v/>
      </c>
      <c r="W7493" s="59" t="str">
        <f t="shared" si="941"/>
        <v/>
      </c>
      <c r="X7493" s="59" t="str">
        <f t="shared" si="939"/>
        <v/>
      </c>
      <c r="AC7493" s="50">
        <f t="shared" si="943"/>
        <v>0</v>
      </c>
      <c r="AD7493" s="43">
        <f t="shared" si="944"/>
        <v>0</v>
      </c>
      <c r="AE7493" s="50">
        <f t="shared" si="940"/>
        <v>0</v>
      </c>
    </row>
    <row r="7494" spans="1:31">
      <c r="A7494" s="59" t="str">
        <f t="shared" si="937"/>
        <v/>
      </c>
      <c r="B7494" s="80" t="str">
        <f t="shared" si="938"/>
        <v/>
      </c>
      <c r="V7494" s="59" t="str">
        <f t="shared" si="942"/>
        <v/>
      </c>
      <c r="W7494" s="59" t="str">
        <f t="shared" si="941"/>
        <v/>
      </c>
      <c r="X7494" s="59" t="str">
        <f t="shared" si="939"/>
        <v/>
      </c>
      <c r="AC7494" s="50">
        <f t="shared" si="943"/>
        <v>0</v>
      </c>
      <c r="AD7494" s="43">
        <f t="shared" si="944"/>
        <v>0</v>
      </c>
      <c r="AE7494" s="50">
        <f t="shared" si="940"/>
        <v>0</v>
      </c>
    </row>
    <row r="7495" spans="1:31">
      <c r="A7495" s="59" t="str">
        <f t="shared" si="937"/>
        <v/>
      </c>
      <c r="B7495" s="80" t="str">
        <f t="shared" si="938"/>
        <v/>
      </c>
      <c r="V7495" s="59" t="str">
        <f t="shared" si="942"/>
        <v/>
      </c>
      <c r="W7495" s="59" t="str">
        <f t="shared" si="941"/>
        <v/>
      </c>
      <c r="X7495" s="59" t="str">
        <f t="shared" si="939"/>
        <v/>
      </c>
      <c r="AC7495" s="50">
        <f t="shared" si="943"/>
        <v>0</v>
      </c>
      <c r="AD7495" s="43">
        <f t="shared" si="944"/>
        <v>0</v>
      </c>
      <c r="AE7495" s="50">
        <f t="shared" si="940"/>
        <v>0</v>
      </c>
    </row>
    <row r="7496" spans="1:31">
      <c r="A7496" s="59" t="str">
        <f t="shared" si="937"/>
        <v/>
      </c>
      <c r="B7496" s="80" t="str">
        <f t="shared" si="938"/>
        <v/>
      </c>
      <c r="V7496" s="59" t="str">
        <f t="shared" si="942"/>
        <v/>
      </c>
      <c r="W7496" s="59" t="str">
        <f t="shared" si="941"/>
        <v/>
      </c>
      <c r="X7496" s="59" t="str">
        <f t="shared" si="939"/>
        <v/>
      </c>
      <c r="AC7496" s="50">
        <f t="shared" si="943"/>
        <v>0</v>
      </c>
      <c r="AD7496" s="43">
        <f t="shared" si="944"/>
        <v>0</v>
      </c>
      <c r="AE7496" s="50">
        <f t="shared" si="940"/>
        <v>0</v>
      </c>
    </row>
    <row r="7497" spans="1:31">
      <c r="A7497" s="59" t="str">
        <f t="shared" si="937"/>
        <v/>
      </c>
      <c r="B7497" s="80" t="str">
        <f t="shared" si="938"/>
        <v/>
      </c>
      <c r="V7497" s="59" t="str">
        <f t="shared" si="942"/>
        <v/>
      </c>
      <c r="W7497" s="59" t="str">
        <f t="shared" si="941"/>
        <v/>
      </c>
      <c r="X7497" s="59" t="str">
        <f t="shared" si="939"/>
        <v/>
      </c>
      <c r="AC7497" s="50">
        <f t="shared" si="943"/>
        <v>0</v>
      </c>
      <c r="AD7497" s="43">
        <f t="shared" si="944"/>
        <v>0</v>
      </c>
      <c r="AE7497" s="50">
        <f t="shared" si="940"/>
        <v>0</v>
      </c>
    </row>
    <row r="7498" spans="1:31">
      <c r="A7498" s="59" t="str">
        <f t="shared" si="937"/>
        <v/>
      </c>
      <c r="B7498" s="80" t="str">
        <f t="shared" si="938"/>
        <v/>
      </c>
      <c r="V7498" s="59" t="str">
        <f t="shared" si="942"/>
        <v/>
      </c>
      <c r="W7498" s="59" t="str">
        <f t="shared" si="941"/>
        <v/>
      </c>
      <c r="X7498" s="59" t="str">
        <f t="shared" si="939"/>
        <v/>
      </c>
      <c r="AC7498" s="50">
        <f t="shared" si="943"/>
        <v>0</v>
      </c>
      <c r="AD7498" s="43">
        <f t="shared" si="944"/>
        <v>0</v>
      </c>
      <c r="AE7498" s="50">
        <f t="shared" si="940"/>
        <v>0</v>
      </c>
    </row>
    <row r="7499" spans="1:31">
      <c r="A7499" s="59" t="str">
        <f t="shared" si="937"/>
        <v/>
      </c>
      <c r="B7499" s="80" t="str">
        <f t="shared" si="938"/>
        <v/>
      </c>
      <c r="V7499" s="59" t="str">
        <f t="shared" si="942"/>
        <v/>
      </c>
      <c r="W7499" s="59" t="str">
        <f t="shared" si="941"/>
        <v/>
      </c>
      <c r="X7499" s="59" t="str">
        <f t="shared" si="939"/>
        <v/>
      </c>
      <c r="AC7499" s="50">
        <f t="shared" si="943"/>
        <v>0</v>
      </c>
      <c r="AD7499" s="43">
        <f t="shared" si="944"/>
        <v>0</v>
      </c>
      <c r="AE7499" s="50">
        <f t="shared" si="940"/>
        <v>0</v>
      </c>
    </row>
    <row r="7500" spans="1:31">
      <c r="A7500" s="59" t="str">
        <f t="shared" si="937"/>
        <v/>
      </c>
      <c r="B7500" s="80" t="str">
        <f t="shared" si="938"/>
        <v/>
      </c>
      <c r="V7500" s="59" t="str">
        <f t="shared" si="942"/>
        <v/>
      </c>
      <c r="W7500" s="59" t="str">
        <f t="shared" si="941"/>
        <v/>
      </c>
      <c r="X7500" s="59" t="str">
        <f t="shared" si="939"/>
        <v/>
      </c>
      <c r="AC7500" s="50">
        <f t="shared" si="943"/>
        <v>0</v>
      </c>
      <c r="AD7500" s="43">
        <f t="shared" si="944"/>
        <v>0</v>
      </c>
      <c r="AE7500" s="50">
        <f t="shared" si="940"/>
        <v>0</v>
      </c>
    </row>
    <row r="7501" spans="1:31">
      <c r="A7501" s="59" t="str">
        <f t="shared" si="937"/>
        <v/>
      </c>
      <c r="B7501" s="80" t="str">
        <f t="shared" si="938"/>
        <v/>
      </c>
      <c r="V7501" s="59" t="str">
        <f t="shared" si="942"/>
        <v/>
      </c>
      <c r="W7501" s="59" t="str">
        <f t="shared" si="941"/>
        <v/>
      </c>
      <c r="X7501" s="59" t="str">
        <f t="shared" si="939"/>
        <v/>
      </c>
      <c r="AC7501" s="50">
        <f t="shared" si="943"/>
        <v>0</v>
      </c>
      <c r="AD7501" s="43">
        <f t="shared" si="944"/>
        <v>0</v>
      </c>
      <c r="AE7501" s="50">
        <f t="shared" si="940"/>
        <v>0</v>
      </c>
    </row>
    <row r="7502" spans="1:31">
      <c r="A7502" s="59" t="str">
        <f t="shared" si="937"/>
        <v/>
      </c>
      <c r="B7502" s="80" t="str">
        <f t="shared" si="938"/>
        <v/>
      </c>
      <c r="V7502" s="59" t="str">
        <f t="shared" si="942"/>
        <v/>
      </c>
      <c r="W7502" s="59" t="str">
        <f t="shared" si="941"/>
        <v/>
      </c>
      <c r="X7502" s="59" t="str">
        <f t="shared" si="939"/>
        <v/>
      </c>
      <c r="AC7502" s="50">
        <f t="shared" si="943"/>
        <v>0</v>
      </c>
      <c r="AD7502" s="43">
        <f t="shared" si="944"/>
        <v>0</v>
      </c>
      <c r="AE7502" s="50">
        <f t="shared" si="940"/>
        <v>0</v>
      </c>
    </row>
    <row r="7503" spans="1:31">
      <c r="A7503" s="59" t="str">
        <f t="shared" si="937"/>
        <v/>
      </c>
      <c r="B7503" s="80" t="str">
        <f t="shared" si="938"/>
        <v/>
      </c>
      <c r="V7503" s="59" t="str">
        <f t="shared" si="942"/>
        <v/>
      </c>
      <c r="W7503" s="59" t="str">
        <f t="shared" si="941"/>
        <v/>
      </c>
      <c r="X7503" s="59" t="str">
        <f t="shared" si="939"/>
        <v/>
      </c>
      <c r="AC7503" s="50">
        <f t="shared" si="943"/>
        <v>0</v>
      </c>
      <c r="AD7503" s="43">
        <f t="shared" si="944"/>
        <v>0</v>
      </c>
      <c r="AE7503" s="50">
        <f t="shared" si="940"/>
        <v>0</v>
      </c>
    </row>
    <row r="7504" spans="1:31">
      <c r="A7504" s="59" t="str">
        <f t="shared" si="937"/>
        <v/>
      </c>
      <c r="B7504" s="80" t="str">
        <f t="shared" si="938"/>
        <v/>
      </c>
      <c r="V7504" s="59" t="str">
        <f t="shared" si="942"/>
        <v/>
      </c>
      <c r="W7504" s="59" t="str">
        <f t="shared" si="941"/>
        <v/>
      </c>
      <c r="X7504" s="59" t="str">
        <f t="shared" si="939"/>
        <v/>
      </c>
      <c r="AC7504" s="50">
        <f t="shared" si="943"/>
        <v>0</v>
      </c>
      <c r="AD7504" s="43">
        <f t="shared" si="944"/>
        <v>0</v>
      </c>
      <c r="AE7504" s="50">
        <f t="shared" si="940"/>
        <v>0</v>
      </c>
    </row>
    <row r="7505" spans="1:31">
      <c r="A7505" s="59" t="str">
        <f t="shared" si="937"/>
        <v/>
      </c>
      <c r="B7505" s="80" t="str">
        <f t="shared" si="938"/>
        <v/>
      </c>
      <c r="V7505" s="59" t="str">
        <f t="shared" si="942"/>
        <v/>
      </c>
      <c r="W7505" s="59" t="str">
        <f t="shared" si="941"/>
        <v/>
      </c>
      <c r="X7505" s="59" t="str">
        <f t="shared" si="939"/>
        <v/>
      </c>
      <c r="AC7505" s="50">
        <f t="shared" si="943"/>
        <v>0</v>
      </c>
      <c r="AD7505" s="43">
        <f t="shared" si="944"/>
        <v>0</v>
      </c>
      <c r="AE7505" s="50">
        <f t="shared" si="940"/>
        <v>0</v>
      </c>
    </row>
    <row r="7506" spans="1:31">
      <c r="A7506" s="59" t="str">
        <f t="shared" si="937"/>
        <v/>
      </c>
      <c r="B7506" s="80" t="str">
        <f t="shared" si="938"/>
        <v/>
      </c>
      <c r="V7506" s="59" t="str">
        <f t="shared" si="942"/>
        <v/>
      </c>
      <c r="W7506" s="59" t="str">
        <f t="shared" si="941"/>
        <v/>
      </c>
      <c r="X7506" s="59" t="str">
        <f t="shared" si="939"/>
        <v/>
      </c>
      <c r="AC7506" s="50">
        <f t="shared" si="943"/>
        <v>0</v>
      </c>
      <c r="AD7506" s="43">
        <f t="shared" si="944"/>
        <v>0</v>
      </c>
      <c r="AE7506" s="50">
        <f t="shared" si="940"/>
        <v>0</v>
      </c>
    </row>
    <row r="7507" spans="1:31">
      <c r="A7507" s="59" t="str">
        <f t="shared" si="937"/>
        <v/>
      </c>
      <c r="B7507" s="80" t="str">
        <f t="shared" si="938"/>
        <v/>
      </c>
      <c r="V7507" s="59" t="str">
        <f t="shared" si="942"/>
        <v/>
      </c>
      <c r="W7507" s="59" t="str">
        <f t="shared" si="941"/>
        <v/>
      </c>
      <c r="X7507" s="59" t="str">
        <f t="shared" si="939"/>
        <v/>
      </c>
      <c r="AC7507" s="50">
        <f t="shared" si="943"/>
        <v>0</v>
      </c>
      <c r="AD7507" s="43">
        <f t="shared" si="944"/>
        <v>0</v>
      </c>
      <c r="AE7507" s="50">
        <f t="shared" si="940"/>
        <v>0</v>
      </c>
    </row>
    <row r="7508" spans="1:31">
      <c r="A7508" s="59" t="str">
        <f t="shared" si="937"/>
        <v/>
      </c>
      <c r="B7508" s="80" t="str">
        <f t="shared" si="938"/>
        <v/>
      </c>
      <c r="V7508" s="59" t="str">
        <f t="shared" si="942"/>
        <v/>
      </c>
      <c r="W7508" s="59" t="str">
        <f t="shared" si="941"/>
        <v/>
      </c>
      <c r="X7508" s="59" t="str">
        <f t="shared" si="939"/>
        <v/>
      </c>
      <c r="AC7508" s="50">
        <f t="shared" si="943"/>
        <v>0</v>
      </c>
      <c r="AD7508" s="43">
        <f t="shared" si="944"/>
        <v>0</v>
      </c>
      <c r="AE7508" s="50">
        <f t="shared" si="940"/>
        <v>0</v>
      </c>
    </row>
    <row r="7509" spans="1:31">
      <c r="A7509" s="59" t="str">
        <f t="shared" si="937"/>
        <v/>
      </c>
      <c r="B7509" s="80" t="str">
        <f t="shared" si="938"/>
        <v/>
      </c>
      <c r="V7509" s="59" t="str">
        <f t="shared" si="942"/>
        <v/>
      </c>
      <c r="W7509" s="59" t="str">
        <f t="shared" si="941"/>
        <v/>
      </c>
      <c r="X7509" s="59" t="str">
        <f t="shared" si="939"/>
        <v/>
      </c>
      <c r="AC7509" s="50">
        <f t="shared" si="943"/>
        <v>0</v>
      </c>
      <c r="AD7509" s="43">
        <f t="shared" si="944"/>
        <v>0</v>
      </c>
      <c r="AE7509" s="50">
        <f t="shared" si="940"/>
        <v>0</v>
      </c>
    </row>
    <row r="7510" spans="1:31">
      <c r="A7510" s="59" t="str">
        <f t="shared" si="937"/>
        <v/>
      </c>
      <c r="B7510" s="80" t="str">
        <f t="shared" si="938"/>
        <v/>
      </c>
      <c r="V7510" s="59" t="str">
        <f t="shared" si="942"/>
        <v/>
      </c>
      <c r="W7510" s="59" t="str">
        <f t="shared" si="941"/>
        <v/>
      </c>
      <c r="X7510" s="59" t="str">
        <f t="shared" si="939"/>
        <v/>
      </c>
      <c r="AC7510" s="50">
        <f t="shared" si="943"/>
        <v>0</v>
      </c>
      <c r="AD7510" s="43">
        <f t="shared" si="944"/>
        <v>0</v>
      </c>
      <c r="AE7510" s="50">
        <f t="shared" si="940"/>
        <v>0</v>
      </c>
    </row>
    <row r="7511" spans="1:31">
      <c r="A7511" s="59" t="str">
        <f t="shared" si="937"/>
        <v/>
      </c>
      <c r="B7511" s="80" t="str">
        <f t="shared" si="938"/>
        <v/>
      </c>
      <c r="V7511" s="59" t="str">
        <f t="shared" si="942"/>
        <v/>
      </c>
      <c r="W7511" s="59" t="str">
        <f t="shared" si="941"/>
        <v/>
      </c>
      <c r="X7511" s="59" t="str">
        <f t="shared" si="939"/>
        <v/>
      </c>
      <c r="AC7511" s="50">
        <f t="shared" si="943"/>
        <v>0</v>
      </c>
      <c r="AD7511" s="43">
        <f t="shared" si="944"/>
        <v>0</v>
      </c>
      <c r="AE7511" s="50">
        <f t="shared" si="940"/>
        <v>0</v>
      </c>
    </row>
    <row r="7512" spans="1:31">
      <c r="A7512" s="59" t="str">
        <f t="shared" si="937"/>
        <v/>
      </c>
      <c r="B7512" s="80" t="str">
        <f t="shared" si="938"/>
        <v/>
      </c>
      <c r="V7512" s="59" t="str">
        <f t="shared" si="942"/>
        <v/>
      </c>
      <c r="W7512" s="59" t="str">
        <f t="shared" si="941"/>
        <v/>
      </c>
      <c r="X7512" s="59" t="str">
        <f t="shared" si="939"/>
        <v/>
      </c>
      <c r="AC7512" s="50">
        <f t="shared" si="943"/>
        <v>0</v>
      </c>
      <c r="AD7512" s="43">
        <f t="shared" si="944"/>
        <v>0</v>
      </c>
      <c r="AE7512" s="50">
        <f t="shared" si="940"/>
        <v>0</v>
      </c>
    </row>
    <row r="7513" spans="1:31">
      <c r="A7513" s="59" t="str">
        <f t="shared" si="937"/>
        <v/>
      </c>
      <c r="B7513" s="80" t="str">
        <f t="shared" si="938"/>
        <v/>
      </c>
      <c r="V7513" s="59" t="str">
        <f t="shared" si="942"/>
        <v/>
      </c>
      <c r="W7513" s="59" t="str">
        <f t="shared" si="941"/>
        <v/>
      </c>
      <c r="X7513" s="59" t="str">
        <f t="shared" si="939"/>
        <v/>
      </c>
      <c r="AC7513" s="50">
        <f t="shared" si="943"/>
        <v>0</v>
      </c>
      <c r="AD7513" s="43">
        <f t="shared" si="944"/>
        <v>0</v>
      </c>
      <c r="AE7513" s="50">
        <f t="shared" si="940"/>
        <v>0</v>
      </c>
    </row>
    <row r="7514" spans="1:31">
      <c r="A7514" s="59" t="str">
        <f t="shared" si="937"/>
        <v/>
      </c>
      <c r="B7514" s="80" t="str">
        <f t="shared" si="938"/>
        <v/>
      </c>
      <c r="V7514" s="59" t="str">
        <f t="shared" si="942"/>
        <v/>
      </c>
      <c r="W7514" s="59" t="str">
        <f t="shared" si="941"/>
        <v/>
      </c>
      <c r="X7514" s="59" t="str">
        <f t="shared" si="939"/>
        <v/>
      </c>
      <c r="AC7514" s="50">
        <f t="shared" si="943"/>
        <v>0</v>
      </c>
      <c r="AD7514" s="43">
        <f t="shared" si="944"/>
        <v>0</v>
      </c>
      <c r="AE7514" s="50">
        <f t="shared" si="940"/>
        <v>0</v>
      </c>
    </row>
    <row r="7515" spans="1:31">
      <c r="A7515" s="59" t="str">
        <f t="shared" si="937"/>
        <v/>
      </c>
      <c r="B7515" s="80" t="str">
        <f t="shared" si="938"/>
        <v/>
      </c>
      <c r="V7515" s="59" t="str">
        <f t="shared" si="942"/>
        <v/>
      </c>
      <c r="W7515" s="59" t="str">
        <f t="shared" si="941"/>
        <v/>
      </c>
      <c r="X7515" s="59" t="str">
        <f t="shared" si="939"/>
        <v/>
      </c>
      <c r="AC7515" s="50">
        <f t="shared" si="943"/>
        <v>0</v>
      </c>
      <c r="AD7515" s="43">
        <f t="shared" si="944"/>
        <v>0</v>
      </c>
      <c r="AE7515" s="50">
        <f t="shared" si="940"/>
        <v>0</v>
      </c>
    </row>
    <row r="7516" spans="1:31">
      <c r="A7516" s="59" t="str">
        <f t="shared" si="937"/>
        <v/>
      </c>
      <c r="B7516" s="80" t="str">
        <f t="shared" si="938"/>
        <v/>
      </c>
      <c r="V7516" s="59" t="str">
        <f t="shared" si="942"/>
        <v/>
      </c>
      <c r="W7516" s="59" t="str">
        <f t="shared" si="941"/>
        <v/>
      </c>
      <c r="X7516" s="59" t="str">
        <f t="shared" si="939"/>
        <v/>
      </c>
      <c r="AC7516" s="50">
        <f t="shared" si="943"/>
        <v>0</v>
      </c>
      <c r="AD7516" s="43">
        <f t="shared" si="944"/>
        <v>0</v>
      </c>
      <c r="AE7516" s="50">
        <f t="shared" si="940"/>
        <v>0</v>
      </c>
    </row>
    <row r="7517" spans="1:31">
      <c r="A7517" s="59" t="str">
        <f t="shared" si="937"/>
        <v/>
      </c>
      <c r="B7517" s="80" t="str">
        <f t="shared" si="938"/>
        <v/>
      </c>
      <c r="V7517" s="59" t="str">
        <f t="shared" si="942"/>
        <v/>
      </c>
      <c r="W7517" s="59" t="str">
        <f t="shared" si="941"/>
        <v/>
      </c>
      <c r="X7517" s="59" t="str">
        <f t="shared" si="939"/>
        <v/>
      </c>
      <c r="AC7517" s="50">
        <f t="shared" si="943"/>
        <v>0</v>
      </c>
      <c r="AD7517" s="43">
        <f t="shared" si="944"/>
        <v>0</v>
      </c>
      <c r="AE7517" s="50">
        <f t="shared" si="940"/>
        <v>0</v>
      </c>
    </row>
    <row r="7518" spans="1:31">
      <c r="A7518" s="59" t="str">
        <f t="shared" si="937"/>
        <v/>
      </c>
      <c r="B7518" s="80" t="str">
        <f t="shared" si="938"/>
        <v/>
      </c>
      <c r="V7518" s="59" t="str">
        <f t="shared" si="942"/>
        <v/>
      </c>
      <c r="W7518" s="59" t="str">
        <f t="shared" si="941"/>
        <v/>
      </c>
      <c r="X7518" s="59" t="str">
        <f t="shared" si="939"/>
        <v/>
      </c>
      <c r="AC7518" s="50">
        <f t="shared" si="943"/>
        <v>0</v>
      </c>
      <c r="AD7518" s="43">
        <f t="shared" si="944"/>
        <v>0</v>
      </c>
      <c r="AE7518" s="50">
        <f t="shared" si="940"/>
        <v>0</v>
      </c>
    </row>
    <row r="7519" spans="1:31">
      <c r="A7519" s="59" t="str">
        <f t="shared" si="937"/>
        <v/>
      </c>
      <c r="B7519" s="80" t="str">
        <f t="shared" si="938"/>
        <v/>
      </c>
      <c r="V7519" s="59" t="str">
        <f t="shared" si="942"/>
        <v/>
      </c>
      <c r="W7519" s="59" t="str">
        <f t="shared" si="941"/>
        <v/>
      </c>
      <c r="X7519" s="59" t="str">
        <f t="shared" si="939"/>
        <v/>
      </c>
      <c r="AC7519" s="50">
        <f t="shared" si="943"/>
        <v>0</v>
      </c>
      <c r="AD7519" s="43">
        <f t="shared" si="944"/>
        <v>0</v>
      </c>
      <c r="AE7519" s="50">
        <f t="shared" si="940"/>
        <v>0</v>
      </c>
    </row>
    <row r="7520" spans="1:31">
      <c r="A7520" s="59" t="str">
        <f t="shared" si="937"/>
        <v/>
      </c>
      <c r="B7520" s="80" t="str">
        <f t="shared" si="938"/>
        <v/>
      </c>
      <c r="V7520" s="59" t="str">
        <f t="shared" si="942"/>
        <v/>
      </c>
      <c r="W7520" s="59" t="str">
        <f t="shared" si="941"/>
        <v/>
      </c>
      <c r="X7520" s="59" t="str">
        <f t="shared" si="939"/>
        <v/>
      </c>
      <c r="AC7520" s="50">
        <f t="shared" si="943"/>
        <v>0</v>
      </c>
      <c r="AD7520" s="43">
        <f t="shared" si="944"/>
        <v>0</v>
      </c>
      <c r="AE7520" s="50">
        <f t="shared" si="940"/>
        <v>0</v>
      </c>
    </row>
    <row r="7521" spans="1:31">
      <c r="A7521" s="59" t="str">
        <f t="shared" si="937"/>
        <v/>
      </c>
      <c r="B7521" s="80" t="str">
        <f t="shared" si="938"/>
        <v/>
      </c>
      <c r="V7521" s="59" t="str">
        <f t="shared" si="942"/>
        <v/>
      </c>
      <c r="W7521" s="59" t="str">
        <f t="shared" si="941"/>
        <v/>
      </c>
      <c r="X7521" s="59" t="str">
        <f t="shared" si="939"/>
        <v/>
      </c>
      <c r="AC7521" s="50">
        <f t="shared" si="943"/>
        <v>0</v>
      </c>
      <c r="AD7521" s="43">
        <f t="shared" si="944"/>
        <v>0</v>
      </c>
      <c r="AE7521" s="50">
        <f t="shared" si="940"/>
        <v>0</v>
      </c>
    </row>
    <row r="7522" spans="1:31">
      <c r="A7522" s="59" t="str">
        <f t="shared" si="937"/>
        <v/>
      </c>
      <c r="B7522" s="80" t="str">
        <f t="shared" si="938"/>
        <v/>
      </c>
      <c r="V7522" s="59" t="str">
        <f t="shared" si="942"/>
        <v/>
      </c>
      <c r="W7522" s="59" t="str">
        <f t="shared" si="941"/>
        <v/>
      </c>
      <c r="X7522" s="59" t="str">
        <f t="shared" si="939"/>
        <v/>
      </c>
      <c r="AC7522" s="50">
        <f t="shared" si="943"/>
        <v>0</v>
      </c>
      <c r="AD7522" s="43">
        <f t="shared" si="944"/>
        <v>0</v>
      </c>
      <c r="AE7522" s="50">
        <f t="shared" si="940"/>
        <v>0</v>
      </c>
    </row>
    <row r="7523" spans="1:31">
      <c r="A7523" s="59" t="str">
        <f t="shared" si="937"/>
        <v/>
      </c>
      <c r="B7523" s="80" t="str">
        <f t="shared" si="938"/>
        <v/>
      </c>
      <c r="V7523" s="59" t="str">
        <f t="shared" si="942"/>
        <v/>
      </c>
      <c r="W7523" s="59" t="str">
        <f t="shared" si="941"/>
        <v/>
      </c>
      <c r="X7523" s="59" t="str">
        <f t="shared" si="939"/>
        <v/>
      </c>
      <c r="AC7523" s="50">
        <f t="shared" si="943"/>
        <v>0</v>
      </c>
      <c r="AD7523" s="43">
        <f t="shared" si="944"/>
        <v>0</v>
      </c>
      <c r="AE7523" s="50">
        <f t="shared" si="940"/>
        <v>0</v>
      </c>
    </row>
    <row r="7524" spans="1:31">
      <c r="A7524" s="59" t="str">
        <f t="shared" si="937"/>
        <v/>
      </c>
      <c r="B7524" s="80" t="str">
        <f t="shared" si="938"/>
        <v/>
      </c>
      <c r="V7524" s="59" t="str">
        <f t="shared" si="942"/>
        <v/>
      </c>
      <c r="W7524" s="59" t="str">
        <f t="shared" si="941"/>
        <v/>
      </c>
      <c r="X7524" s="59" t="str">
        <f t="shared" si="939"/>
        <v/>
      </c>
      <c r="AC7524" s="50">
        <f t="shared" si="943"/>
        <v>0</v>
      </c>
      <c r="AD7524" s="43">
        <f t="shared" si="944"/>
        <v>0</v>
      </c>
      <c r="AE7524" s="50">
        <f t="shared" si="940"/>
        <v>0</v>
      </c>
    </row>
    <row r="7525" spans="1:31">
      <c r="A7525" s="59" t="str">
        <f t="shared" si="937"/>
        <v/>
      </c>
      <c r="B7525" s="80" t="str">
        <f t="shared" si="938"/>
        <v/>
      </c>
      <c r="V7525" s="59" t="str">
        <f t="shared" si="942"/>
        <v/>
      </c>
      <c r="W7525" s="59" t="str">
        <f t="shared" si="941"/>
        <v/>
      </c>
      <c r="X7525" s="59" t="str">
        <f t="shared" si="939"/>
        <v/>
      </c>
      <c r="AC7525" s="50">
        <f t="shared" si="943"/>
        <v>0</v>
      </c>
      <c r="AD7525" s="43">
        <f t="shared" si="944"/>
        <v>0</v>
      </c>
      <c r="AE7525" s="50">
        <f t="shared" si="940"/>
        <v>0</v>
      </c>
    </row>
    <row r="7526" spans="1:31">
      <c r="A7526" s="59" t="str">
        <f t="shared" si="937"/>
        <v/>
      </c>
      <c r="B7526" s="80" t="str">
        <f t="shared" si="938"/>
        <v/>
      </c>
      <c r="V7526" s="59" t="str">
        <f t="shared" si="942"/>
        <v/>
      </c>
      <c r="W7526" s="59" t="str">
        <f t="shared" si="941"/>
        <v/>
      </c>
      <c r="X7526" s="59" t="str">
        <f t="shared" si="939"/>
        <v/>
      </c>
      <c r="AC7526" s="50">
        <f t="shared" si="943"/>
        <v>0</v>
      </c>
      <c r="AD7526" s="43">
        <f t="shared" si="944"/>
        <v>0</v>
      </c>
      <c r="AE7526" s="50">
        <f t="shared" si="940"/>
        <v>0</v>
      </c>
    </row>
    <row r="7527" spans="1:31">
      <c r="A7527" s="59" t="str">
        <f t="shared" si="937"/>
        <v/>
      </c>
      <c r="B7527" s="80" t="str">
        <f t="shared" si="938"/>
        <v/>
      </c>
      <c r="V7527" s="59" t="str">
        <f t="shared" si="942"/>
        <v/>
      </c>
      <c r="W7527" s="59" t="str">
        <f t="shared" si="941"/>
        <v/>
      </c>
      <c r="X7527" s="59" t="str">
        <f t="shared" si="939"/>
        <v/>
      </c>
      <c r="AC7527" s="50">
        <f t="shared" si="943"/>
        <v>0</v>
      </c>
      <c r="AD7527" s="43">
        <f t="shared" si="944"/>
        <v>0</v>
      </c>
      <c r="AE7527" s="50">
        <f t="shared" si="940"/>
        <v>0</v>
      </c>
    </row>
    <row r="7528" spans="1:31">
      <c r="A7528" s="59" t="str">
        <f t="shared" si="937"/>
        <v/>
      </c>
      <c r="B7528" s="80" t="str">
        <f t="shared" si="938"/>
        <v/>
      </c>
      <c r="V7528" s="59" t="str">
        <f t="shared" si="942"/>
        <v/>
      </c>
      <c r="W7528" s="59" t="str">
        <f t="shared" si="941"/>
        <v/>
      </c>
      <c r="X7528" s="59" t="str">
        <f t="shared" si="939"/>
        <v/>
      </c>
      <c r="AC7528" s="50">
        <f t="shared" si="943"/>
        <v>0</v>
      </c>
      <c r="AD7528" s="43">
        <f t="shared" si="944"/>
        <v>0</v>
      </c>
      <c r="AE7528" s="50">
        <f t="shared" si="940"/>
        <v>0</v>
      </c>
    </row>
    <row r="7529" spans="1:31">
      <c r="A7529" s="59" t="str">
        <f t="shared" si="937"/>
        <v/>
      </c>
      <c r="B7529" s="80" t="str">
        <f t="shared" si="938"/>
        <v/>
      </c>
      <c r="V7529" s="59" t="str">
        <f t="shared" si="942"/>
        <v/>
      </c>
      <c r="W7529" s="59" t="str">
        <f t="shared" si="941"/>
        <v/>
      </c>
      <c r="X7529" s="59" t="str">
        <f t="shared" si="939"/>
        <v/>
      </c>
      <c r="AC7529" s="50">
        <f t="shared" si="943"/>
        <v>0</v>
      </c>
      <c r="AD7529" s="43">
        <f t="shared" si="944"/>
        <v>0</v>
      </c>
      <c r="AE7529" s="50">
        <f t="shared" si="940"/>
        <v>0</v>
      </c>
    </row>
    <row r="7530" spans="1:31">
      <c r="A7530" s="59" t="str">
        <f t="shared" si="937"/>
        <v/>
      </c>
      <c r="B7530" s="80" t="str">
        <f t="shared" si="938"/>
        <v/>
      </c>
      <c r="V7530" s="59" t="str">
        <f t="shared" si="942"/>
        <v/>
      </c>
      <c r="W7530" s="59" t="str">
        <f t="shared" si="941"/>
        <v/>
      </c>
      <c r="X7530" s="59" t="str">
        <f t="shared" si="939"/>
        <v/>
      </c>
      <c r="AC7530" s="50">
        <f t="shared" si="943"/>
        <v>0</v>
      </c>
      <c r="AD7530" s="43">
        <f t="shared" si="944"/>
        <v>0</v>
      </c>
      <c r="AE7530" s="50">
        <f t="shared" si="940"/>
        <v>0</v>
      </c>
    </row>
    <row r="7531" spans="1:31">
      <c r="A7531" s="59" t="str">
        <f t="shared" si="937"/>
        <v/>
      </c>
      <c r="B7531" s="80" t="str">
        <f t="shared" si="938"/>
        <v/>
      </c>
      <c r="V7531" s="59" t="str">
        <f t="shared" si="942"/>
        <v/>
      </c>
      <c r="W7531" s="59" t="str">
        <f t="shared" si="941"/>
        <v/>
      </c>
      <c r="X7531" s="59" t="str">
        <f t="shared" si="939"/>
        <v/>
      </c>
      <c r="AC7531" s="50">
        <f t="shared" si="943"/>
        <v>0</v>
      </c>
      <c r="AD7531" s="43">
        <f t="shared" si="944"/>
        <v>0</v>
      </c>
      <c r="AE7531" s="50">
        <f t="shared" si="940"/>
        <v>0</v>
      </c>
    </row>
    <row r="7532" spans="1:31">
      <c r="A7532" s="59" t="str">
        <f t="shared" si="937"/>
        <v/>
      </c>
      <c r="B7532" s="80" t="str">
        <f t="shared" si="938"/>
        <v/>
      </c>
      <c r="V7532" s="59" t="str">
        <f t="shared" si="942"/>
        <v/>
      </c>
      <c r="W7532" s="59" t="str">
        <f t="shared" si="941"/>
        <v/>
      </c>
      <c r="X7532" s="59" t="str">
        <f t="shared" si="939"/>
        <v/>
      </c>
      <c r="AC7532" s="50">
        <f t="shared" si="943"/>
        <v>0</v>
      </c>
      <c r="AD7532" s="43">
        <f t="shared" si="944"/>
        <v>0</v>
      </c>
      <c r="AE7532" s="50">
        <f t="shared" si="940"/>
        <v>0</v>
      </c>
    </row>
    <row r="7533" spans="1:31">
      <c r="A7533" s="59" t="str">
        <f t="shared" si="937"/>
        <v/>
      </c>
      <c r="B7533" s="80" t="str">
        <f t="shared" si="938"/>
        <v/>
      </c>
      <c r="V7533" s="59" t="str">
        <f t="shared" si="942"/>
        <v/>
      </c>
      <c r="W7533" s="59" t="str">
        <f t="shared" si="941"/>
        <v/>
      </c>
      <c r="X7533" s="59" t="str">
        <f t="shared" si="939"/>
        <v/>
      </c>
      <c r="AC7533" s="50">
        <f t="shared" si="943"/>
        <v>0</v>
      </c>
      <c r="AD7533" s="43">
        <f t="shared" si="944"/>
        <v>0</v>
      </c>
      <c r="AE7533" s="50">
        <f t="shared" si="940"/>
        <v>0</v>
      </c>
    </row>
    <row r="7534" spans="1:31">
      <c r="A7534" s="59" t="str">
        <f t="shared" si="937"/>
        <v/>
      </c>
      <c r="B7534" s="80" t="str">
        <f t="shared" si="938"/>
        <v/>
      </c>
      <c r="V7534" s="59" t="str">
        <f t="shared" si="942"/>
        <v/>
      </c>
      <c r="W7534" s="59" t="str">
        <f t="shared" si="941"/>
        <v/>
      </c>
      <c r="X7534" s="59" t="str">
        <f t="shared" si="939"/>
        <v/>
      </c>
      <c r="AC7534" s="50">
        <f t="shared" si="943"/>
        <v>0</v>
      </c>
      <c r="AD7534" s="43">
        <f t="shared" si="944"/>
        <v>0</v>
      </c>
      <c r="AE7534" s="50">
        <f t="shared" si="940"/>
        <v>0</v>
      </c>
    </row>
    <row r="7535" spans="1:31">
      <c r="A7535" s="59" t="str">
        <f t="shared" si="937"/>
        <v/>
      </c>
      <c r="B7535" s="80" t="str">
        <f t="shared" si="938"/>
        <v/>
      </c>
      <c r="V7535" s="59" t="str">
        <f t="shared" si="942"/>
        <v/>
      </c>
      <c r="W7535" s="59" t="str">
        <f t="shared" si="941"/>
        <v/>
      </c>
      <c r="X7535" s="59" t="str">
        <f t="shared" si="939"/>
        <v/>
      </c>
      <c r="AC7535" s="50">
        <f t="shared" si="943"/>
        <v>0</v>
      </c>
      <c r="AD7535" s="43">
        <f t="shared" si="944"/>
        <v>0</v>
      </c>
      <c r="AE7535" s="50">
        <f t="shared" si="940"/>
        <v>0</v>
      </c>
    </row>
    <row r="7536" spans="1:31">
      <c r="A7536" s="59" t="str">
        <f t="shared" si="937"/>
        <v/>
      </c>
      <c r="B7536" s="80" t="str">
        <f t="shared" si="938"/>
        <v/>
      </c>
      <c r="V7536" s="59" t="str">
        <f t="shared" si="942"/>
        <v/>
      </c>
      <c r="W7536" s="59" t="str">
        <f t="shared" si="941"/>
        <v/>
      </c>
      <c r="X7536" s="59" t="str">
        <f t="shared" si="939"/>
        <v/>
      </c>
      <c r="AC7536" s="50">
        <f t="shared" si="943"/>
        <v>0</v>
      </c>
      <c r="AD7536" s="43">
        <f t="shared" si="944"/>
        <v>0</v>
      </c>
      <c r="AE7536" s="50">
        <f t="shared" si="940"/>
        <v>0</v>
      </c>
    </row>
    <row r="7537" spans="1:31">
      <c r="A7537" s="59" t="str">
        <f t="shared" ref="A7537:A7600" si="945">IF(G7537&amp;Q7537&lt;&gt;"",W7537&amp;Q7537,"")</f>
        <v/>
      </c>
      <c r="B7537" s="80" t="str">
        <f t="shared" ref="B7537:B7600" si="946">IF(C7537&lt;&gt;"",LEFT(C7537,9),"")</f>
        <v/>
      </c>
      <c r="V7537" s="59" t="str">
        <f t="shared" si="942"/>
        <v/>
      </c>
      <c r="W7537" s="59" t="str">
        <f t="shared" si="941"/>
        <v/>
      </c>
      <c r="X7537" s="59" t="str">
        <f t="shared" ref="X7537:X7600" si="947">IF(A7537&lt;&gt;"",IFERROR(IF(FIND(" ",G7537)&gt;=1,MID(G7537,FIND(" ",G7537)+1,LEN(G7537)),""),""),"")</f>
        <v/>
      </c>
      <c r="AC7537" s="50">
        <f t="shared" si="943"/>
        <v>0</v>
      </c>
      <c r="AD7537" s="43">
        <f t="shared" si="944"/>
        <v>0</v>
      </c>
      <c r="AE7537" s="50">
        <f t="shared" ref="AE7537:AE7600" si="948">VALUE(RIGHT("00"&amp;AC7537,2)&amp;RIGHT("000"&amp;AD7537,3))</f>
        <v>0</v>
      </c>
    </row>
    <row r="7538" spans="1:31">
      <c r="A7538" s="59" t="str">
        <f t="shared" si="945"/>
        <v/>
      </c>
      <c r="B7538" s="80" t="str">
        <f t="shared" si="946"/>
        <v/>
      </c>
      <c r="V7538" s="59" t="str">
        <f t="shared" si="942"/>
        <v/>
      </c>
      <c r="W7538" s="59" t="str">
        <f t="shared" si="941"/>
        <v/>
      </c>
      <c r="X7538" s="59" t="str">
        <f t="shared" si="947"/>
        <v/>
      </c>
      <c r="AC7538" s="50">
        <f t="shared" si="943"/>
        <v>0</v>
      </c>
      <c r="AD7538" s="43">
        <f t="shared" si="944"/>
        <v>0</v>
      </c>
      <c r="AE7538" s="50">
        <f t="shared" si="948"/>
        <v>0</v>
      </c>
    </row>
    <row r="7539" spans="1:31">
      <c r="A7539" s="59" t="str">
        <f t="shared" si="945"/>
        <v/>
      </c>
      <c r="B7539" s="80" t="str">
        <f t="shared" si="946"/>
        <v/>
      </c>
      <c r="V7539" s="59" t="str">
        <f t="shared" si="942"/>
        <v/>
      </c>
      <c r="W7539" s="59" t="str">
        <f t="shared" si="941"/>
        <v/>
      </c>
      <c r="X7539" s="59" t="str">
        <f t="shared" si="947"/>
        <v/>
      </c>
      <c r="AC7539" s="50">
        <f t="shared" si="943"/>
        <v>0</v>
      </c>
      <c r="AD7539" s="43">
        <f t="shared" si="944"/>
        <v>0</v>
      </c>
      <c r="AE7539" s="50">
        <f t="shared" si="948"/>
        <v>0</v>
      </c>
    </row>
    <row r="7540" spans="1:31">
      <c r="A7540" s="59" t="str">
        <f t="shared" si="945"/>
        <v/>
      </c>
      <c r="B7540" s="80" t="str">
        <f t="shared" si="946"/>
        <v/>
      </c>
      <c r="V7540" s="59" t="str">
        <f t="shared" si="942"/>
        <v/>
      </c>
      <c r="W7540" s="59" t="str">
        <f t="shared" si="941"/>
        <v/>
      </c>
      <c r="X7540" s="59" t="str">
        <f t="shared" si="947"/>
        <v/>
      </c>
      <c r="AC7540" s="50">
        <f t="shared" si="943"/>
        <v>0</v>
      </c>
      <c r="AD7540" s="43">
        <f t="shared" si="944"/>
        <v>0</v>
      </c>
      <c r="AE7540" s="50">
        <f t="shared" si="948"/>
        <v>0</v>
      </c>
    </row>
    <row r="7541" spans="1:31">
      <c r="A7541" s="59" t="str">
        <f t="shared" si="945"/>
        <v/>
      </c>
      <c r="B7541" s="80" t="str">
        <f t="shared" si="946"/>
        <v/>
      </c>
      <c r="V7541" s="59" t="str">
        <f t="shared" si="942"/>
        <v/>
      </c>
      <c r="W7541" s="59" t="str">
        <f t="shared" si="941"/>
        <v/>
      </c>
      <c r="X7541" s="59" t="str">
        <f t="shared" si="947"/>
        <v/>
      </c>
      <c r="AC7541" s="50">
        <f t="shared" si="943"/>
        <v>0</v>
      </c>
      <c r="AD7541" s="43">
        <f t="shared" si="944"/>
        <v>0</v>
      </c>
      <c r="AE7541" s="50">
        <f t="shared" si="948"/>
        <v>0</v>
      </c>
    </row>
    <row r="7542" spans="1:31">
      <c r="A7542" s="59" t="str">
        <f t="shared" si="945"/>
        <v/>
      </c>
      <c r="B7542" s="80" t="str">
        <f t="shared" si="946"/>
        <v/>
      </c>
      <c r="V7542" s="59" t="str">
        <f t="shared" si="942"/>
        <v/>
      </c>
      <c r="W7542" s="59" t="str">
        <f t="shared" si="941"/>
        <v/>
      </c>
      <c r="X7542" s="59" t="str">
        <f t="shared" si="947"/>
        <v/>
      </c>
      <c r="AC7542" s="50">
        <f t="shared" si="943"/>
        <v>0</v>
      </c>
      <c r="AD7542" s="43">
        <f t="shared" si="944"/>
        <v>0</v>
      </c>
      <c r="AE7542" s="50">
        <f t="shared" si="948"/>
        <v>0</v>
      </c>
    </row>
    <row r="7543" spans="1:31">
      <c r="A7543" s="59" t="str">
        <f t="shared" si="945"/>
        <v/>
      </c>
      <c r="B7543" s="80" t="str">
        <f t="shared" si="946"/>
        <v/>
      </c>
      <c r="V7543" s="59" t="str">
        <f t="shared" si="942"/>
        <v/>
      </c>
      <c r="W7543" s="59" t="str">
        <f t="shared" si="941"/>
        <v/>
      </c>
      <c r="X7543" s="59" t="str">
        <f t="shared" si="947"/>
        <v/>
      </c>
      <c r="AC7543" s="50">
        <f t="shared" si="943"/>
        <v>0</v>
      </c>
      <c r="AD7543" s="43">
        <f t="shared" si="944"/>
        <v>0</v>
      </c>
      <c r="AE7543" s="50">
        <f t="shared" si="948"/>
        <v>0</v>
      </c>
    </row>
    <row r="7544" spans="1:31">
      <c r="A7544" s="59" t="str">
        <f t="shared" si="945"/>
        <v/>
      </c>
      <c r="B7544" s="80" t="str">
        <f t="shared" si="946"/>
        <v/>
      </c>
      <c r="V7544" s="59" t="str">
        <f t="shared" si="942"/>
        <v/>
      </c>
      <c r="W7544" s="59" t="str">
        <f t="shared" si="941"/>
        <v/>
      </c>
      <c r="X7544" s="59" t="str">
        <f t="shared" si="947"/>
        <v/>
      </c>
      <c r="AC7544" s="50">
        <f t="shared" si="943"/>
        <v>0</v>
      </c>
      <c r="AD7544" s="43">
        <f t="shared" si="944"/>
        <v>0</v>
      </c>
      <c r="AE7544" s="50">
        <f t="shared" si="948"/>
        <v>0</v>
      </c>
    </row>
    <row r="7545" spans="1:31">
      <c r="A7545" s="59" t="str">
        <f t="shared" si="945"/>
        <v/>
      </c>
      <c r="B7545" s="80" t="str">
        <f t="shared" si="946"/>
        <v/>
      </c>
      <c r="V7545" s="59" t="str">
        <f t="shared" si="942"/>
        <v/>
      </c>
      <c r="W7545" s="59" t="str">
        <f t="shared" si="941"/>
        <v/>
      </c>
      <c r="X7545" s="59" t="str">
        <f t="shared" si="947"/>
        <v/>
      </c>
      <c r="AC7545" s="50">
        <f t="shared" si="943"/>
        <v>0</v>
      </c>
      <c r="AD7545" s="43">
        <f t="shared" si="944"/>
        <v>0</v>
      </c>
      <c r="AE7545" s="50">
        <f t="shared" si="948"/>
        <v>0</v>
      </c>
    </row>
    <row r="7546" spans="1:31">
      <c r="A7546" s="59" t="str">
        <f t="shared" si="945"/>
        <v/>
      </c>
      <c r="B7546" s="80" t="str">
        <f t="shared" si="946"/>
        <v/>
      </c>
      <c r="V7546" s="59" t="str">
        <f t="shared" si="942"/>
        <v/>
      </c>
      <c r="W7546" s="59" t="str">
        <f t="shared" si="941"/>
        <v/>
      </c>
      <c r="X7546" s="59" t="str">
        <f t="shared" si="947"/>
        <v/>
      </c>
      <c r="AC7546" s="50">
        <f t="shared" si="943"/>
        <v>0</v>
      </c>
      <c r="AD7546" s="43">
        <f t="shared" si="944"/>
        <v>0</v>
      </c>
      <c r="AE7546" s="50">
        <f t="shared" si="948"/>
        <v>0</v>
      </c>
    </row>
    <row r="7547" spans="1:31">
      <c r="A7547" s="59" t="str">
        <f t="shared" si="945"/>
        <v/>
      </c>
      <c r="B7547" s="80" t="str">
        <f t="shared" si="946"/>
        <v/>
      </c>
      <c r="V7547" s="59" t="str">
        <f t="shared" si="942"/>
        <v/>
      </c>
      <c r="W7547" s="59" t="str">
        <f t="shared" si="941"/>
        <v/>
      </c>
      <c r="X7547" s="59" t="str">
        <f t="shared" si="947"/>
        <v/>
      </c>
      <c r="AC7547" s="50">
        <f t="shared" si="943"/>
        <v>0</v>
      </c>
      <c r="AD7547" s="43">
        <f t="shared" si="944"/>
        <v>0</v>
      </c>
      <c r="AE7547" s="50">
        <f t="shared" si="948"/>
        <v>0</v>
      </c>
    </row>
    <row r="7548" spans="1:31">
      <c r="A7548" s="59" t="str">
        <f t="shared" si="945"/>
        <v/>
      </c>
      <c r="B7548" s="80" t="str">
        <f t="shared" si="946"/>
        <v/>
      </c>
      <c r="V7548" s="59" t="str">
        <f t="shared" si="942"/>
        <v/>
      </c>
      <c r="W7548" s="59" t="str">
        <f t="shared" si="941"/>
        <v/>
      </c>
      <c r="X7548" s="59" t="str">
        <f t="shared" si="947"/>
        <v/>
      </c>
      <c r="AC7548" s="50">
        <f t="shared" si="943"/>
        <v>0</v>
      </c>
      <c r="AD7548" s="43">
        <f t="shared" si="944"/>
        <v>0</v>
      </c>
      <c r="AE7548" s="50">
        <f t="shared" si="948"/>
        <v>0</v>
      </c>
    </row>
    <row r="7549" spans="1:31">
      <c r="A7549" s="59" t="str">
        <f t="shared" si="945"/>
        <v/>
      </c>
      <c r="B7549" s="80" t="str">
        <f t="shared" si="946"/>
        <v/>
      </c>
      <c r="V7549" s="59" t="str">
        <f t="shared" si="942"/>
        <v/>
      </c>
      <c r="W7549" s="59" t="str">
        <f t="shared" si="941"/>
        <v/>
      </c>
      <c r="X7549" s="59" t="str">
        <f t="shared" si="947"/>
        <v/>
      </c>
      <c r="AC7549" s="50">
        <f t="shared" si="943"/>
        <v>0</v>
      </c>
      <c r="AD7549" s="43">
        <f t="shared" si="944"/>
        <v>0</v>
      </c>
      <c r="AE7549" s="50">
        <f t="shared" si="948"/>
        <v>0</v>
      </c>
    </row>
    <row r="7550" spans="1:31">
      <c r="A7550" s="59" t="str">
        <f t="shared" si="945"/>
        <v/>
      </c>
      <c r="B7550" s="80" t="str">
        <f t="shared" si="946"/>
        <v/>
      </c>
      <c r="V7550" s="59" t="str">
        <f t="shared" si="942"/>
        <v/>
      </c>
      <c r="W7550" s="59" t="str">
        <f t="shared" si="941"/>
        <v/>
      </c>
      <c r="X7550" s="59" t="str">
        <f t="shared" si="947"/>
        <v/>
      </c>
      <c r="AC7550" s="50">
        <f t="shared" si="943"/>
        <v>0</v>
      </c>
      <c r="AD7550" s="43">
        <f t="shared" si="944"/>
        <v>0</v>
      </c>
      <c r="AE7550" s="50">
        <f t="shared" si="948"/>
        <v>0</v>
      </c>
    </row>
    <row r="7551" spans="1:31">
      <c r="A7551" s="59" t="str">
        <f t="shared" si="945"/>
        <v/>
      </c>
      <c r="B7551" s="80" t="str">
        <f t="shared" si="946"/>
        <v/>
      </c>
      <c r="V7551" s="59" t="str">
        <f t="shared" si="942"/>
        <v/>
      </c>
      <c r="W7551" s="59" t="str">
        <f t="shared" si="941"/>
        <v/>
      </c>
      <c r="X7551" s="59" t="str">
        <f t="shared" si="947"/>
        <v/>
      </c>
      <c r="AC7551" s="50">
        <f t="shared" si="943"/>
        <v>0</v>
      </c>
      <c r="AD7551" s="43">
        <f t="shared" si="944"/>
        <v>0</v>
      </c>
      <c r="AE7551" s="50">
        <f t="shared" si="948"/>
        <v>0</v>
      </c>
    </row>
    <row r="7552" spans="1:31">
      <c r="A7552" s="59" t="str">
        <f t="shared" si="945"/>
        <v/>
      </c>
      <c r="B7552" s="80" t="str">
        <f t="shared" si="946"/>
        <v/>
      </c>
      <c r="V7552" s="59" t="str">
        <f t="shared" si="942"/>
        <v/>
      </c>
      <c r="W7552" s="59" t="str">
        <f t="shared" si="941"/>
        <v/>
      </c>
      <c r="X7552" s="59" t="str">
        <f t="shared" si="947"/>
        <v/>
      </c>
      <c r="AC7552" s="50">
        <f t="shared" si="943"/>
        <v>0</v>
      </c>
      <c r="AD7552" s="43">
        <f t="shared" si="944"/>
        <v>0</v>
      </c>
      <c r="AE7552" s="50">
        <f t="shared" si="948"/>
        <v>0</v>
      </c>
    </row>
    <row r="7553" spans="1:31">
      <c r="A7553" s="59" t="str">
        <f t="shared" si="945"/>
        <v/>
      </c>
      <c r="B7553" s="80" t="str">
        <f t="shared" si="946"/>
        <v/>
      </c>
      <c r="V7553" s="59" t="str">
        <f t="shared" si="942"/>
        <v/>
      </c>
      <c r="W7553" s="59" t="str">
        <f t="shared" si="941"/>
        <v/>
      </c>
      <c r="X7553" s="59" t="str">
        <f t="shared" si="947"/>
        <v/>
      </c>
      <c r="AC7553" s="50">
        <f t="shared" si="943"/>
        <v>0</v>
      </c>
      <c r="AD7553" s="43">
        <f t="shared" si="944"/>
        <v>0</v>
      </c>
      <c r="AE7553" s="50">
        <f t="shared" si="948"/>
        <v>0</v>
      </c>
    </row>
    <row r="7554" spans="1:31">
      <c r="A7554" s="59" t="str">
        <f t="shared" si="945"/>
        <v/>
      </c>
      <c r="B7554" s="80" t="str">
        <f t="shared" si="946"/>
        <v/>
      </c>
      <c r="V7554" s="59" t="str">
        <f t="shared" si="942"/>
        <v/>
      </c>
      <c r="W7554" s="59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59" t="str">
        <f t="shared" si="947"/>
        <v/>
      </c>
      <c r="AC7554" s="50">
        <f t="shared" si="943"/>
        <v>0</v>
      </c>
      <c r="AD7554" s="43">
        <f t="shared" si="944"/>
        <v>0</v>
      </c>
      <c r="AE7554" s="50">
        <f t="shared" si="948"/>
        <v>0</v>
      </c>
    </row>
    <row r="7555" spans="1:31">
      <c r="A7555" s="59" t="str">
        <f t="shared" si="945"/>
        <v/>
      </c>
      <c r="B7555" s="80" t="str">
        <f t="shared" si="946"/>
        <v/>
      </c>
      <c r="V7555" s="59" t="str">
        <f t="shared" ref="V7555:V7618" si="950">W7555&amp;H7555</f>
        <v/>
      </c>
      <c r="W7555" s="59" t="str">
        <f t="shared" si="949"/>
        <v/>
      </c>
      <c r="X7555" s="59" t="str">
        <f t="shared" si="947"/>
        <v/>
      </c>
      <c r="AC7555" s="50">
        <f t="shared" ref="AC7555:AC7618" si="951">IFERROR(VALUE(MID($C7555,1,2)),0)</f>
        <v>0</v>
      </c>
      <c r="AD7555" s="43">
        <f t="shared" ref="AD7555:AD7618" si="952">IFERROR(VALUE(MID($C7555,4,3)),0)</f>
        <v>0</v>
      </c>
      <c r="AE7555" s="50">
        <f t="shared" si="948"/>
        <v>0</v>
      </c>
    </row>
    <row r="7556" spans="1:31">
      <c r="A7556" s="59" t="str">
        <f t="shared" si="945"/>
        <v/>
      </c>
      <c r="B7556" s="80" t="str">
        <f t="shared" si="946"/>
        <v/>
      </c>
      <c r="V7556" s="59" t="str">
        <f t="shared" si="950"/>
        <v/>
      </c>
      <c r="W7556" s="59" t="str">
        <f t="shared" si="949"/>
        <v/>
      </c>
      <c r="X7556" s="59" t="str">
        <f t="shared" si="947"/>
        <v/>
      </c>
      <c r="AC7556" s="50">
        <f t="shared" si="951"/>
        <v>0</v>
      </c>
      <c r="AD7556" s="43">
        <f t="shared" si="952"/>
        <v>0</v>
      </c>
      <c r="AE7556" s="50">
        <f t="shared" si="948"/>
        <v>0</v>
      </c>
    </row>
    <row r="7557" spans="1:31">
      <c r="A7557" s="59" t="str">
        <f t="shared" si="945"/>
        <v/>
      </c>
      <c r="B7557" s="80" t="str">
        <f t="shared" si="946"/>
        <v/>
      </c>
      <c r="V7557" s="59" t="str">
        <f t="shared" si="950"/>
        <v/>
      </c>
      <c r="W7557" s="59" t="str">
        <f t="shared" si="949"/>
        <v/>
      </c>
      <c r="X7557" s="59" t="str">
        <f t="shared" si="947"/>
        <v/>
      </c>
      <c r="AC7557" s="50">
        <f t="shared" si="951"/>
        <v>0</v>
      </c>
      <c r="AD7557" s="43">
        <f t="shared" si="952"/>
        <v>0</v>
      </c>
      <c r="AE7557" s="50">
        <f t="shared" si="948"/>
        <v>0</v>
      </c>
    </row>
    <row r="7558" spans="1:31">
      <c r="A7558" s="59" t="str">
        <f t="shared" si="945"/>
        <v/>
      </c>
      <c r="B7558" s="80" t="str">
        <f t="shared" si="946"/>
        <v/>
      </c>
      <c r="V7558" s="59" t="str">
        <f t="shared" si="950"/>
        <v/>
      </c>
      <c r="W7558" s="59" t="str">
        <f t="shared" si="949"/>
        <v/>
      </c>
      <c r="X7558" s="59" t="str">
        <f t="shared" si="947"/>
        <v/>
      </c>
      <c r="AC7558" s="50">
        <f t="shared" si="951"/>
        <v>0</v>
      </c>
      <c r="AD7558" s="43">
        <f t="shared" si="952"/>
        <v>0</v>
      </c>
      <c r="AE7558" s="50">
        <f t="shared" si="948"/>
        <v>0</v>
      </c>
    </row>
    <row r="7559" spans="1:31">
      <c r="A7559" s="59" t="str">
        <f t="shared" si="945"/>
        <v/>
      </c>
      <c r="B7559" s="80" t="str">
        <f t="shared" si="946"/>
        <v/>
      </c>
      <c r="V7559" s="59" t="str">
        <f t="shared" si="950"/>
        <v/>
      </c>
      <c r="W7559" s="59" t="str">
        <f t="shared" si="949"/>
        <v/>
      </c>
      <c r="X7559" s="59" t="str">
        <f t="shared" si="947"/>
        <v/>
      </c>
      <c r="AC7559" s="50">
        <f t="shared" si="951"/>
        <v>0</v>
      </c>
      <c r="AD7559" s="43">
        <f t="shared" si="952"/>
        <v>0</v>
      </c>
      <c r="AE7559" s="50">
        <f t="shared" si="948"/>
        <v>0</v>
      </c>
    </row>
    <row r="7560" spans="1:31">
      <c r="A7560" s="59" t="str">
        <f t="shared" si="945"/>
        <v/>
      </c>
      <c r="B7560" s="80" t="str">
        <f t="shared" si="946"/>
        <v/>
      </c>
      <c r="V7560" s="59" t="str">
        <f t="shared" si="950"/>
        <v/>
      </c>
      <c r="W7560" s="59" t="str">
        <f t="shared" si="949"/>
        <v/>
      </c>
      <c r="X7560" s="59" t="str">
        <f t="shared" si="947"/>
        <v/>
      </c>
      <c r="AC7560" s="50">
        <f t="shared" si="951"/>
        <v>0</v>
      </c>
      <c r="AD7560" s="43">
        <f t="shared" si="952"/>
        <v>0</v>
      </c>
      <c r="AE7560" s="50">
        <f t="shared" si="948"/>
        <v>0</v>
      </c>
    </row>
    <row r="7561" spans="1:31">
      <c r="A7561" s="59" t="str">
        <f t="shared" si="945"/>
        <v/>
      </c>
      <c r="B7561" s="80" t="str">
        <f t="shared" si="946"/>
        <v/>
      </c>
      <c r="V7561" s="59" t="str">
        <f t="shared" si="950"/>
        <v/>
      </c>
      <c r="W7561" s="59" t="str">
        <f t="shared" si="949"/>
        <v/>
      </c>
      <c r="X7561" s="59" t="str">
        <f t="shared" si="947"/>
        <v/>
      </c>
      <c r="AC7561" s="50">
        <f t="shared" si="951"/>
        <v>0</v>
      </c>
      <c r="AD7561" s="43">
        <f t="shared" si="952"/>
        <v>0</v>
      </c>
      <c r="AE7561" s="50">
        <f t="shared" si="948"/>
        <v>0</v>
      </c>
    </row>
    <row r="7562" spans="1:31">
      <c r="A7562" s="59" t="str">
        <f t="shared" si="945"/>
        <v/>
      </c>
      <c r="B7562" s="80" t="str">
        <f t="shared" si="946"/>
        <v/>
      </c>
      <c r="V7562" s="59" t="str">
        <f t="shared" si="950"/>
        <v/>
      </c>
      <c r="W7562" s="59" t="str">
        <f t="shared" si="949"/>
        <v/>
      </c>
      <c r="X7562" s="59" t="str">
        <f t="shared" si="947"/>
        <v/>
      </c>
      <c r="AC7562" s="50">
        <f t="shared" si="951"/>
        <v>0</v>
      </c>
      <c r="AD7562" s="43">
        <f t="shared" si="952"/>
        <v>0</v>
      </c>
      <c r="AE7562" s="50">
        <f t="shared" si="948"/>
        <v>0</v>
      </c>
    </row>
    <row r="7563" spans="1:31">
      <c r="A7563" s="59" t="str">
        <f t="shared" si="945"/>
        <v/>
      </c>
      <c r="B7563" s="80" t="str">
        <f t="shared" si="946"/>
        <v/>
      </c>
      <c r="V7563" s="59" t="str">
        <f t="shared" si="950"/>
        <v/>
      </c>
      <c r="W7563" s="59" t="str">
        <f t="shared" si="949"/>
        <v/>
      </c>
      <c r="X7563" s="59" t="str">
        <f t="shared" si="947"/>
        <v/>
      </c>
      <c r="AC7563" s="50">
        <f t="shared" si="951"/>
        <v>0</v>
      </c>
      <c r="AD7563" s="43">
        <f t="shared" si="952"/>
        <v>0</v>
      </c>
      <c r="AE7563" s="50">
        <f t="shared" si="948"/>
        <v>0</v>
      </c>
    </row>
    <row r="7564" spans="1:31">
      <c r="A7564" s="59" t="str">
        <f t="shared" si="945"/>
        <v/>
      </c>
      <c r="B7564" s="80" t="str">
        <f t="shared" si="946"/>
        <v/>
      </c>
      <c r="V7564" s="59" t="str">
        <f t="shared" si="950"/>
        <v/>
      </c>
      <c r="W7564" s="59" t="str">
        <f t="shared" si="949"/>
        <v/>
      </c>
      <c r="X7564" s="59" t="str">
        <f t="shared" si="947"/>
        <v/>
      </c>
      <c r="AC7564" s="50">
        <f t="shared" si="951"/>
        <v>0</v>
      </c>
      <c r="AD7564" s="43">
        <f t="shared" si="952"/>
        <v>0</v>
      </c>
      <c r="AE7564" s="50">
        <f t="shared" si="948"/>
        <v>0</v>
      </c>
    </row>
    <row r="7565" spans="1:31">
      <c r="A7565" s="59" t="str">
        <f t="shared" si="945"/>
        <v/>
      </c>
      <c r="B7565" s="80" t="str">
        <f t="shared" si="946"/>
        <v/>
      </c>
      <c r="V7565" s="59" t="str">
        <f t="shared" si="950"/>
        <v/>
      </c>
      <c r="W7565" s="59" t="str">
        <f t="shared" si="949"/>
        <v/>
      </c>
      <c r="X7565" s="59" t="str">
        <f t="shared" si="947"/>
        <v/>
      </c>
      <c r="AC7565" s="50">
        <f t="shared" si="951"/>
        <v>0</v>
      </c>
      <c r="AD7565" s="43">
        <f t="shared" si="952"/>
        <v>0</v>
      </c>
      <c r="AE7565" s="50">
        <f t="shared" si="948"/>
        <v>0</v>
      </c>
    </row>
    <row r="7566" spans="1:31">
      <c r="A7566" s="59" t="str">
        <f t="shared" si="945"/>
        <v/>
      </c>
      <c r="B7566" s="80" t="str">
        <f t="shared" si="946"/>
        <v/>
      </c>
      <c r="V7566" s="59" t="str">
        <f t="shared" si="950"/>
        <v/>
      </c>
      <c r="W7566" s="59" t="str">
        <f t="shared" si="949"/>
        <v/>
      </c>
      <c r="X7566" s="59" t="str">
        <f t="shared" si="947"/>
        <v/>
      </c>
      <c r="AC7566" s="50">
        <f t="shared" si="951"/>
        <v>0</v>
      </c>
      <c r="AD7566" s="43">
        <f t="shared" si="952"/>
        <v>0</v>
      </c>
      <c r="AE7566" s="50">
        <f t="shared" si="948"/>
        <v>0</v>
      </c>
    </row>
    <row r="7567" spans="1:31">
      <c r="A7567" s="59" t="str">
        <f t="shared" si="945"/>
        <v/>
      </c>
      <c r="B7567" s="80" t="str">
        <f t="shared" si="946"/>
        <v/>
      </c>
      <c r="V7567" s="59" t="str">
        <f t="shared" si="950"/>
        <v/>
      </c>
      <c r="W7567" s="59" t="str">
        <f t="shared" si="949"/>
        <v/>
      </c>
      <c r="X7567" s="59" t="str">
        <f t="shared" si="947"/>
        <v/>
      </c>
      <c r="AC7567" s="50">
        <f t="shared" si="951"/>
        <v>0</v>
      </c>
      <c r="AD7567" s="43">
        <f t="shared" si="952"/>
        <v>0</v>
      </c>
      <c r="AE7567" s="50">
        <f t="shared" si="948"/>
        <v>0</v>
      </c>
    </row>
    <row r="7568" spans="1:31">
      <c r="A7568" s="59" t="str">
        <f t="shared" si="945"/>
        <v/>
      </c>
      <c r="B7568" s="80" t="str">
        <f t="shared" si="946"/>
        <v/>
      </c>
      <c r="V7568" s="59" t="str">
        <f t="shared" si="950"/>
        <v/>
      </c>
      <c r="W7568" s="59" t="str">
        <f t="shared" si="949"/>
        <v/>
      </c>
      <c r="X7568" s="59" t="str">
        <f t="shared" si="947"/>
        <v/>
      </c>
      <c r="AC7568" s="50">
        <f t="shared" si="951"/>
        <v>0</v>
      </c>
      <c r="AD7568" s="43">
        <f t="shared" si="952"/>
        <v>0</v>
      </c>
      <c r="AE7568" s="50">
        <f t="shared" si="948"/>
        <v>0</v>
      </c>
    </row>
    <row r="7569" spans="1:31">
      <c r="A7569" s="59" t="str">
        <f t="shared" si="945"/>
        <v/>
      </c>
      <c r="B7569" s="80" t="str">
        <f t="shared" si="946"/>
        <v/>
      </c>
      <c r="V7569" s="59" t="str">
        <f t="shared" si="950"/>
        <v/>
      </c>
      <c r="W7569" s="59" t="str">
        <f t="shared" si="949"/>
        <v/>
      </c>
      <c r="X7569" s="59" t="str">
        <f t="shared" si="947"/>
        <v/>
      </c>
      <c r="AC7569" s="50">
        <f t="shared" si="951"/>
        <v>0</v>
      </c>
      <c r="AD7569" s="43">
        <f t="shared" si="952"/>
        <v>0</v>
      </c>
      <c r="AE7569" s="50">
        <f t="shared" si="948"/>
        <v>0</v>
      </c>
    </row>
    <row r="7570" spans="1:31">
      <c r="A7570" s="59" t="str">
        <f t="shared" si="945"/>
        <v/>
      </c>
      <c r="B7570" s="80" t="str">
        <f t="shared" si="946"/>
        <v/>
      </c>
      <c r="V7570" s="59" t="str">
        <f t="shared" si="950"/>
        <v/>
      </c>
      <c r="W7570" s="59" t="str">
        <f t="shared" si="949"/>
        <v/>
      </c>
      <c r="X7570" s="59" t="str">
        <f t="shared" si="947"/>
        <v/>
      </c>
      <c r="AC7570" s="50">
        <f t="shared" si="951"/>
        <v>0</v>
      </c>
      <c r="AD7570" s="43">
        <f t="shared" si="952"/>
        <v>0</v>
      </c>
      <c r="AE7570" s="50">
        <f t="shared" si="948"/>
        <v>0</v>
      </c>
    </row>
    <row r="7571" spans="1:31">
      <c r="A7571" s="59" t="str">
        <f t="shared" si="945"/>
        <v/>
      </c>
      <c r="B7571" s="80" t="str">
        <f t="shared" si="946"/>
        <v/>
      </c>
      <c r="V7571" s="59" t="str">
        <f t="shared" si="950"/>
        <v/>
      </c>
      <c r="W7571" s="59" t="str">
        <f t="shared" si="949"/>
        <v/>
      </c>
      <c r="X7571" s="59" t="str">
        <f t="shared" si="947"/>
        <v/>
      </c>
      <c r="AC7571" s="50">
        <f t="shared" si="951"/>
        <v>0</v>
      </c>
      <c r="AD7571" s="43">
        <f t="shared" si="952"/>
        <v>0</v>
      </c>
      <c r="AE7571" s="50">
        <f t="shared" si="948"/>
        <v>0</v>
      </c>
    </row>
    <row r="7572" spans="1:31">
      <c r="A7572" s="59" t="str">
        <f t="shared" si="945"/>
        <v/>
      </c>
      <c r="B7572" s="80" t="str">
        <f t="shared" si="946"/>
        <v/>
      </c>
      <c r="V7572" s="59" t="str">
        <f t="shared" si="950"/>
        <v/>
      </c>
      <c r="W7572" s="59" t="str">
        <f t="shared" si="949"/>
        <v/>
      </c>
      <c r="X7572" s="59" t="str">
        <f t="shared" si="947"/>
        <v/>
      </c>
      <c r="AC7572" s="50">
        <f t="shared" si="951"/>
        <v>0</v>
      </c>
      <c r="AD7572" s="43">
        <f t="shared" si="952"/>
        <v>0</v>
      </c>
      <c r="AE7572" s="50">
        <f t="shared" si="948"/>
        <v>0</v>
      </c>
    </row>
    <row r="7573" spans="1:31">
      <c r="A7573" s="59" t="str">
        <f t="shared" si="945"/>
        <v/>
      </c>
      <c r="B7573" s="80" t="str">
        <f t="shared" si="946"/>
        <v/>
      </c>
      <c r="V7573" s="59" t="str">
        <f t="shared" si="950"/>
        <v/>
      </c>
      <c r="W7573" s="59" t="str">
        <f t="shared" si="949"/>
        <v/>
      </c>
      <c r="X7573" s="59" t="str">
        <f t="shared" si="947"/>
        <v/>
      </c>
      <c r="AC7573" s="50">
        <f t="shared" si="951"/>
        <v>0</v>
      </c>
      <c r="AD7573" s="43">
        <f t="shared" si="952"/>
        <v>0</v>
      </c>
      <c r="AE7573" s="50">
        <f t="shared" si="948"/>
        <v>0</v>
      </c>
    </row>
    <row r="7574" spans="1:31">
      <c r="A7574" s="59" t="str">
        <f t="shared" si="945"/>
        <v/>
      </c>
      <c r="B7574" s="80" t="str">
        <f t="shared" si="946"/>
        <v/>
      </c>
      <c r="V7574" s="59" t="str">
        <f t="shared" si="950"/>
        <v/>
      </c>
      <c r="W7574" s="59" t="str">
        <f t="shared" si="949"/>
        <v/>
      </c>
      <c r="X7574" s="59" t="str">
        <f t="shared" si="947"/>
        <v/>
      </c>
      <c r="AC7574" s="50">
        <f t="shared" si="951"/>
        <v>0</v>
      </c>
      <c r="AD7574" s="43">
        <f t="shared" si="952"/>
        <v>0</v>
      </c>
      <c r="AE7574" s="50">
        <f t="shared" si="948"/>
        <v>0</v>
      </c>
    </row>
    <row r="7575" spans="1:31">
      <c r="A7575" s="59" t="str">
        <f t="shared" si="945"/>
        <v/>
      </c>
      <c r="B7575" s="80" t="str">
        <f t="shared" si="946"/>
        <v/>
      </c>
      <c r="V7575" s="59" t="str">
        <f t="shared" si="950"/>
        <v/>
      </c>
      <c r="W7575" s="59" t="str">
        <f t="shared" si="949"/>
        <v/>
      </c>
      <c r="X7575" s="59" t="str">
        <f t="shared" si="947"/>
        <v/>
      </c>
      <c r="AC7575" s="50">
        <f t="shared" si="951"/>
        <v>0</v>
      </c>
      <c r="AD7575" s="43">
        <f t="shared" si="952"/>
        <v>0</v>
      </c>
      <c r="AE7575" s="50">
        <f t="shared" si="948"/>
        <v>0</v>
      </c>
    </row>
    <row r="7576" spans="1:31">
      <c r="A7576" s="59" t="str">
        <f t="shared" si="945"/>
        <v/>
      </c>
      <c r="B7576" s="80" t="str">
        <f t="shared" si="946"/>
        <v/>
      </c>
      <c r="V7576" s="59" t="str">
        <f t="shared" si="950"/>
        <v/>
      </c>
      <c r="W7576" s="59" t="str">
        <f t="shared" si="949"/>
        <v/>
      </c>
      <c r="X7576" s="59" t="str">
        <f t="shared" si="947"/>
        <v/>
      </c>
      <c r="AC7576" s="50">
        <f t="shared" si="951"/>
        <v>0</v>
      </c>
      <c r="AD7576" s="43">
        <f t="shared" si="952"/>
        <v>0</v>
      </c>
      <c r="AE7576" s="50">
        <f t="shared" si="948"/>
        <v>0</v>
      </c>
    </row>
    <row r="7577" spans="1:31">
      <c r="A7577" s="59" t="str">
        <f t="shared" si="945"/>
        <v/>
      </c>
      <c r="B7577" s="80" t="str">
        <f t="shared" si="946"/>
        <v/>
      </c>
      <c r="V7577" s="59" t="str">
        <f t="shared" si="950"/>
        <v/>
      </c>
      <c r="W7577" s="59" t="str">
        <f t="shared" si="949"/>
        <v/>
      </c>
      <c r="X7577" s="59" t="str">
        <f t="shared" si="947"/>
        <v/>
      </c>
      <c r="AC7577" s="50">
        <f t="shared" si="951"/>
        <v>0</v>
      </c>
      <c r="AD7577" s="43">
        <f t="shared" si="952"/>
        <v>0</v>
      </c>
      <c r="AE7577" s="50">
        <f t="shared" si="948"/>
        <v>0</v>
      </c>
    </row>
    <row r="7578" spans="1:31">
      <c r="A7578" s="59" t="str">
        <f t="shared" si="945"/>
        <v/>
      </c>
      <c r="B7578" s="80" t="str">
        <f t="shared" si="946"/>
        <v/>
      </c>
      <c r="V7578" s="59" t="str">
        <f t="shared" si="950"/>
        <v/>
      </c>
      <c r="W7578" s="59" t="str">
        <f t="shared" si="949"/>
        <v/>
      </c>
      <c r="X7578" s="59" t="str">
        <f t="shared" si="947"/>
        <v/>
      </c>
      <c r="AC7578" s="50">
        <f t="shared" si="951"/>
        <v>0</v>
      </c>
      <c r="AD7578" s="43">
        <f t="shared" si="952"/>
        <v>0</v>
      </c>
      <c r="AE7578" s="50">
        <f t="shared" si="948"/>
        <v>0</v>
      </c>
    </row>
    <row r="7579" spans="1:31">
      <c r="A7579" s="59" t="str">
        <f t="shared" si="945"/>
        <v/>
      </c>
      <c r="B7579" s="80" t="str">
        <f t="shared" si="946"/>
        <v/>
      </c>
      <c r="V7579" s="59" t="str">
        <f t="shared" si="950"/>
        <v/>
      </c>
      <c r="W7579" s="59" t="str">
        <f t="shared" si="949"/>
        <v/>
      </c>
      <c r="X7579" s="59" t="str">
        <f t="shared" si="947"/>
        <v/>
      </c>
      <c r="AC7579" s="50">
        <f t="shared" si="951"/>
        <v>0</v>
      </c>
      <c r="AD7579" s="43">
        <f t="shared" si="952"/>
        <v>0</v>
      </c>
      <c r="AE7579" s="50">
        <f t="shared" si="948"/>
        <v>0</v>
      </c>
    </row>
    <row r="7580" spans="1:31">
      <c r="A7580" s="59" t="str">
        <f t="shared" si="945"/>
        <v/>
      </c>
      <c r="B7580" s="80" t="str">
        <f t="shared" si="946"/>
        <v/>
      </c>
      <c r="V7580" s="59" t="str">
        <f t="shared" si="950"/>
        <v/>
      </c>
      <c r="W7580" s="59" t="str">
        <f t="shared" si="949"/>
        <v/>
      </c>
      <c r="X7580" s="59" t="str">
        <f t="shared" si="947"/>
        <v/>
      </c>
      <c r="AC7580" s="50">
        <f t="shared" si="951"/>
        <v>0</v>
      </c>
      <c r="AD7580" s="43">
        <f t="shared" si="952"/>
        <v>0</v>
      </c>
      <c r="AE7580" s="50">
        <f t="shared" si="948"/>
        <v>0</v>
      </c>
    </row>
    <row r="7581" spans="1:31">
      <c r="A7581" s="59" t="str">
        <f t="shared" si="945"/>
        <v/>
      </c>
      <c r="B7581" s="80" t="str">
        <f t="shared" si="946"/>
        <v/>
      </c>
      <c r="V7581" s="59" t="str">
        <f t="shared" si="950"/>
        <v/>
      </c>
      <c r="W7581" s="59" t="str">
        <f t="shared" si="949"/>
        <v/>
      </c>
      <c r="X7581" s="59" t="str">
        <f t="shared" si="947"/>
        <v/>
      </c>
      <c r="AC7581" s="50">
        <f t="shared" si="951"/>
        <v>0</v>
      </c>
      <c r="AD7581" s="43">
        <f t="shared" si="952"/>
        <v>0</v>
      </c>
      <c r="AE7581" s="50">
        <f t="shared" si="948"/>
        <v>0</v>
      </c>
    </row>
    <row r="7582" spans="1:31">
      <c r="A7582" s="59" t="str">
        <f t="shared" si="945"/>
        <v/>
      </c>
      <c r="B7582" s="80" t="str">
        <f t="shared" si="946"/>
        <v/>
      </c>
      <c r="V7582" s="59" t="str">
        <f t="shared" si="950"/>
        <v/>
      </c>
      <c r="W7582" s="59" t="str">
        <f t="shared" si="949"/>
        <v/>
      </c>
      <c r="X7582" s="59" t="str">
        <f t="shared" si="947"/>
        <v/>
      </c>
      <c r="AC7582" s="50">
        <f t="shared" si="951"/>
        <v>0</v>
      </c>
      <c r="AD7582" s="43">
        <f t="shared" si="952"/>
        <v>0</v>
      </c>
      <c r="AE7582" s="50">
        <f t="shared" si="948"/>
        <v>0</v>
      </c>
    </row>
    <row r="7583" spans="1:31">
      <c r="A7583" s="59" t="str">
        <f t="shared" si="945"/>
        <v/>
      </c>
      <c r="B7583" s="80" t="str">
        <f t="shared" si="946"/>
        <v/>
      </c>
      <c r="V7583" s="59" t="str">
        <f t="shared" si="950"/>
        <v/>
      </c>
      <c r="W7583" s="59" t="str">
        <f t="shared" si="949"/>
        <v/>
      </c>
      <c r="X7583" s="59" t="str">
        <f t="shared" si="947"/>
        <v/>
      </c>
      <c r="AC7583" s="50">
        <f t="shared" si="951"/>
        <v>0</v>
      </c>
      <c r="AD7583" s="43">
        <f t="shared" si="952"/>
        <v>0</v>
      </c>
      <c r="AE7583" s="50">
        <f t="shared" si="948"/>
        <v>0</v>
      </c>
    </row>
    <row r="7584" spans="1:31">
      <c r="A7584" s="59" t="str">
        <f t="shared" si="945"/>
        <v/>
      </c>
      <c r="B7584" s="80" t="str">
        <f t="shared" si="946"/>
        <v/>
      </c>
      <c r="V7584" s="59" t="str">
        <f t="shared" si="950"/>
        <v/>
      </c>
      <c r="W7584" s="59" t="str">
        <f t="shared" si="949"/>
        <v/>
      </c>
      <c r="X7584" s="59" t="str">
        <f t="shared" si="947"/>
        <v/>
      </c>
      <c r="AC7584" s="50">
        <f t="shared" si="951"/>
        <v>0</v>
      </c>
      <c r="AD7584" s="43">
        <f t="shared" si="952"/>
        <v>0</v>
      </c>
      <c r="AE7584" s="50">
        <f t="shared" si="948"/>
        <v>0</v>
      </c>
    </row>
    <row r="7585" spans="1:31">
      <c r="A7585" s="59" t="str">
        <f t="shared" si="945"/>
        <v/>
      </c>
      <c r="B7585" s="80" t="str">
        <f t="shared" si="946"/>
        <v/>
      </c>
      <c r="V7585" s="59" t="str">
        <f t="shared" si="950"/>
        <v/>
      </c>
      <c r="W7585" s="59" t="str">
        <f t="shared" si="949"/>
        <v/>
      </c>
      <c r="X7585" s="59" t="str">
        <f t="shared" si="947"/>
        <v/>
      </c>
      <c r="AC7585" s="50">
        <f t="shared" si="951"/>
        <v>0</v>
      </c>
      <c r="AD7585" s="43">
        <f t="shared" si="952"/>
        <v>0</v>
      </c>
      <c r="AE7585" s="50">
        <f t="shared" si="948"/>
        <v>0</v>
      </c>
    </row>
    <row r="7586" spans="1:31">
      <c r="A7586" s="59" t="str">
        <f t="shared" si="945"/>
        <v/>
      </c>
      <c r="B7586" s="80" t="str">
        <f t="shared" si="946"/>
        <v/>
      </c>
      <c r="V7586" s="59" t="str">
        <f t="shared" si="950"/>
        <v/>
      </c>
      <c r="W7586" s="59" t="str">
        <f t="shared" si="949"/>
        <v/>
      </c>
      <c r="X7586" s="59" t="str">
        <f t="shared" si="947"/>
        <v/>
      </c>
      <c r="AC7586" s="50">
        <f t="shared" si="951"/>
        <v>0</v>
      </c>
      <c r="AD7586" s="43">
        <f t="shared" si="952"/>
        <v>0</v>
      </c>
      <c r="AE7586" s="50">
        <f t="shared" si="948"/>
        <v>0</v>
      </c>
    </row>
    <row r="7587" spans="1:31">
      <c r="A7587" s="59" t="str">
        <f t="shared" si="945"/>
        <v/>
      </c>
      <c r="B7587" s="80" t="str">
        <f t="shared" si="946"/>
        <v/>
      </c>
      <c r="V7587" s="59" t="str">
        <f t="shared" si="950"/>
        <v/>
      </c>
      <c r="W7587" s="59" t="str">
        <f t="shared" si="949"/>
        <v/>
      </c>
      <c r="X7587" s="59" t="str">
        <f t="shared" si="947"/>
        <v/>
      </c>
      <c r="AC7587" s="50">
        <f t="shared" si="951"/>
        <v>0</v>
      </c>
      <c r="AD7587" s="43">
        <f t="shared" si="952"/>
        <v>0</v>
      </c>
      <c r="AE7587" s="50">
        <f t="shared" si="948"/>
        <v>0</v>
      </c>
    </row>
    <row r="7588" spans="1:31">
      <c r="A7588" s="59" t="str">
        <f t="shared" si="945"/>
        <v/>
      </c>
      <c r="B7588" s="80" t="str">
        <f t="shared" si="946"/>
        <v/>
      </c>
      <c r="V7588" s="59" t="str">
        <f t="shared" si="950"/>
        <v/>
      </c>
      <c r="W7588" s="59" t="str">
        <f t="shared" si="949"/>
        <v/>
      </c>
      <c r="X7588" s="59" t="str">
        <f t="shared" si="947"/>
        <v/>
      </c>
      <c r="AC7588" s="50">
        <f t="shared" si="951"/>
        <v>0</v>
      </c>
      <c r="AD7588" s="43">
        <f t="shared" si="952"/>
        <v>0</v>
      </c>
      <c r="AE7588" s="50">
        <f t="shared" si="948"/>
        <v>0</v>
      </c>
    </row>
    <row r="7589" spans="1:31">
      <c r="A7589" s="59" t="str">
        <f t="shared" si="945"/>
        <v/>
      </c>
      <c r="B7589" s="80" t="str">
        <f t="shared" si="946"/>
        <v/>
      </c>
      <c r="V7589" s="59" t="str">
        <f t="shared" si="950"/>
        <v/>
      </c>
      <c r="W7589" s="59" t="str">
        <f t="shared" si="949"/>
        <v/>
      </c>
      <c r="X7589" s="59" t="str">
        <f t="shared" si="947"/>
        <v/>
      </c>
      <c r="AC7589" s="50">
        <f t="shared" si="951"/>
        <v>0</v>
      </c>
      <c r="AD7589" s="43">
        <f t="shared" si="952"/>
        <v>0</v>
      </c>
      <c r="AE7589" s="50">
        <f t="shared" si="948"/>
        <v>0</v>
      </c>
    </row>
    <row r="7590" spans="1:31">
      <c r="A7590" s="59" t="str">
        <f t="shared" si="945"/>
        <v/>
      </c>
      <c r="B7590" s="80" t="str">
        <f t="shared" si="946"/>
        <v/>
      </c>
      <c r="V7590" s="59" t="str">
        <f t="shared" si="950"/>
        <v/>
      </c>
      <c r="W7590" s="59" t="str">
        <f t="shared" si="949"/>
        <v/>
      </c>
      <c r="X7590" s="59" t="str">
        <f t="shared" si="947"/>
        <v/>
      </c>
      <c r="AC7590" s="50">
        <f t="shared" si="951"/>
        <v>0</v>
      </c>
      <c r="AD7590" s="43">
        <f t="shared" si="952"/>
        <v>0</v>
      </c>
      <c r="AE7590" s="50">
        <f t="shared" si="948"/>
        <v>0</v>
      </c>
    </row>
    <row r="7591" spans="1:31">
      <c r="A7591" s="59" t="str">
        <f t="shared" si="945"/>
        <v/>
      </c>
      <c r="B7591" s="80" t="str">
        <f t="shared" si="946"/>
        <v/>
      </c>
      <c r="V7591" s="59" t="str">
        <f t="shared" si="950"/>
        <v/>
      </c>
      <c r="W7591" s="59" t="str">
        <f t="shared" si="949"/>
        <v/>
      </c>
      <c r="X7591" s="59" t="str">
        <f t="shared" si="947"/>
        <v/>
      </c>
      <c r="AC7591" s="50">
        <f t="shared" si="951"/>
        <v>0</v>
      </c>
      <c r="AD7591" s="43">
        <f t="shared" si="952"/>
        <v>0</v>
      </c>
      <c r="AE7591" s="50">
        <f t="shared" si="948"/>
        <v>0</v>
      </c>
    </row>
    <row r="7592" spans="1:31">
      <c r="A7592" s="59" t="str">
        <f t="shared" si="945"/>
        <v/>
      </c>
      <c r="B7592" s="80" t="str">
        <f t="shared" si="946"/>
        <v/>
      </c>
      <c r="V7592" s="59" t="str">
        <f t="shared" si="950"/>
        <v/>
      </c>
      <c r="W7592" s="59" t="str">
        <f t="shared" si="949"/>
        <v/>
      </c>
      <c r="X7592" s="59" t="str">
        <f t="shared" si="947"/>
        <v/>
      </c>
      <c r="AC7592" s="50">
        <f t="shared" si="951"/>
        <v>0</v>
      </c>
      <c r="AD7592" s="43">
        <f t="shared" si="952"/>
        <v>0</v>
      </c>
      <c r="AE7592" s="50">
        <f t="shared" si="948"/>
        <v>0</v>
      </c>
    </row>
    <row r="7593" spans="1:31">
      <c r="A7593" s="59" t="str">
        <f t="shared" si="945"/>
        <v/>
      </c>
      <c r="B7593" s="80" t="str">
        <f t="shared" si="946"/>
        <v/>
      </c>
      <c r="V7593" s="59" t="str">
        <f t="shared" si="950"/>
        <v/>
      </c>
      <c r="W7593" s="59" t="str">
        <f t="shared" si="949"/>
        <v/>
      </c>
      <c r="X7593" s="59" t="str">
        <f t="shared" si="947"/>
        <v/>
      </c>
      <c r="AC7593" s="50">
        <f t="shared" si="951"/>
        <v>0</v>
      </c>
      <c r="AD7593" s="43">
        <f t="shared" si="952"/>
        <v>0</v>
      </c>
      <c r="AE7593" s="50">
        <f t="shared" si="948"/>
        <v>0</v>
      </c>
    </row>
    <row r="7594" spans="1:31">
      <c r="A7594" s="59" t="str">
        <f t="shared" si="945"/>
        <v/>
      </c>
      <c r="B7594" s="80" t="str">
        <f t="shared" si="946"/>
        <v/>
      </c>
      <c r="V7594" s="59" t="str">
        <f t="shared" si="950"/>
        <v/>
      </c>
      <c r="W7594" s="59" t="str">
        <f t="shared" si="949"/>
        <v/>
      </c>
      <c r="X7594" s="59" t="str">
        <f t="shared" si="947"/>
        <v/>
      </c>
      <c r="AC7594" s="50">
        <f t="shared" si="951"/>
        <v>0</v>
      </c>
      <c r="AD7594" s="43">
        <f t="shared" si="952"/>
        <v>0</v>
      </c>
      <c r="AE7594" s="50">
        <f t="shared" si="948"/>
        <v>0</v>
      </c>
    </row>
    <row r="7595" spans="1:31">
      <c r="A7595" s="59" t="str">
        <f t="shared" si="945"/>
        <v/>
      </c>
      <c r="B7595" s="80" t="str">
        <f t="shared" si="946"/>
        <v/>
      </c>
      <c r="V7595" s="59" t="str">
        <f t="shared" si="950"/>
        <v/>
      </c>
      <c r="W7595" s="59" t="str">
        <f t="shared" si="949"/>
        <v/>
      </c>
      <c r="X7595" s="59" t="str">
        <f t="shared" si="947"/>
        <v/>
      </c>
      <c r="AC7595" s="50">
        <f t="shared" si="951"/>
        <v>0</v>
      </c>
      <c r="AD7595" s="43">
        <f t="shared" si="952"/>
        <v>0</v>
      </c>
      <c r="AE7595" s="50">
        <f t="shared" si="948"/>
        <v>0</v>
      </c>
    </row>
    <row r="7596" spans="1:31">
      <c r="A7596" s="59" t="str">
        <f t="shared" si="945"/>
        <v/>
      </c>
      <c r="B7596" s="80" t="str">
        <f t="shared" si="946"/>
        <v/>
      </c>
      <c r="V7596" s="59" t="str">
        <f t="shared" si="950"/>
        <v/>
      </c>
      <c r="W7596" s="59" t="str">
        <f t="shared" si="949"/>
        <v/>
      </c>
      <c r="X7596" s="59" t="str">
        <f t="shared" si="947"/>
        <v/>
      </c>
      <c r="AC7596" s="50">
        <f t="shared" si="951"/>
        <v>0</v>
      </c>
      <c r="AD7596" s="43">
        <f t="shared" si="952"/>
        <v>0</v>
      </c>
      <c r="AE7596" s="50">
        <f t="shared" si="948"/>
        <v>0</v>
      </c>
    </row>
    <row r="7597" spans="1:31">
      <c r="A7597" s="59" t="str">
        <f t="shared" si="945"/>
        <v/>
      </c>
      <c r="B7597" s="80" t="str">
        <f t="shared" si="946"/>
        <v/>
      </c>
      <c r="V7597" s="59" t="str">
        <f t="shared" si="950"/>
        <v/>
      </c>
      <c r="W7597" s="59" t="str">
        <f t="shared" si="949"/>
        <v/>
      </c>
      <c r="X7597" s="59" t="str">
        <f t="shared" si="947"/>
        <v/>
      </c>
      <c r="AC7597" s="50">
        <f t="shared" si="951"/>
        <v>0</v>
      </c>
      <c r="AD7597" s="43">
        <f t="shared" si="952"/>
        <v>0</v>
      </c>
      <c r="AE7597" s="50">
        <f t="shared" si="948"/>
        <v>0</v>
      </c>
    </row>
    <row r="7598" spans="1:31">
      <c r="A7598" s="59" t="str">
        <f t="shared" si="945"/>
        <v/>
      </c>
      <c r="B7598" s="80" t="str">
        <f t="shared" si="946"/>
        <v/>
      </c>
      <c r="V7598" s="59" t="str">
        <f t="shared" si="950"/>
        <v/>
      </c>
      <c r="W7598" s="59" t="str">
        <f t="shared" si="949"/>
        <v/>
      </c>
      <c r="X7598" s="59" t="str">
        <f t="shared" si="947"/>
        <v/>
      </c>
      <c r="AC7598" s="50">
        <f t="shared" si="951"/>
        <v>0</v>
      </c>
      <c r="AD7598" s="43">
        <f t="shared" si="952"/>
        <v>0</v>
      </c>
      <c r="AE7598" s="50">
        <f t="shared" si="948"/>
        <v>0</v>
      </c>
    </row>
    <row r="7599" spans="1:31">
      <c r="A7599" s="59" t="str">
        <f t="shared" si="945"/>
        <v/>
      </c>
      <c r="B7599" s="80" t="str">
        <f t="shared" si="946"/>
        <v/>
      </c>
      <c r="V7599" s="59" t="str">
        <f t="shared" si="950"/>
        <v/>
      </c>
      <c r="W7599" s="59" t="str">
        <f t="shared" si="949"/>
        <v/>
      </c>
      <c r="X7599" s="59" t="str">
        <f t="shared" si="947"/>
        <v/>
      </c>
      <c r="AC7599" s="50">
        <f t="shared" si="951"/>
        <v>0</v>
      </c>
      <c r="AD7599" s="43">
        <f t="shared" si="952"/>
        <v>0</v>
      </c>
      <c r="AE7599" s="50">
        <f t="shared" si="948"/>
        <v>0</v>
      </c>
    </row>
    <row r="7600" spans="1:31">
      <c r="A7600" s="59" t="str">
        <f t="shared" si="945"/>
        <v/>
      </c>
      <c r="B7600" s="80" t="str">
        <f t="shared" si="946"/>
        <v/>
      </c>
      <c r="V7600" s="59" t="str">
        <f t="shared" si="950"/>
        <v/>
      </c>
      <c r="W7600" s="59" t="str">
        <f t="shared" si="949"/>
        <v/>
      </c>
      <c r="X7600" s="59" t="str">
        <f t="shared" si="947"/>
        <v/>
      </c>
      <c r="AC7600" s="50">
        <f t="shared" si="951"/>
        <v>0</v>
      </c>
      <c r="AD7600" s="43">
        <f t="shared" si="952"/>
        <v>0</v>
      </c>
      <c r="AE7600" s="50">
        <f t="shared" si="948"/>
        <v>0</v>
      </c>
    </row>
    <row r="7601" spans="1:31">
      <c r="A7601" s="59" t="str">
        <f t="shared" ref="A7601:A7664" si="953">IF(G7601&amp;Q7601&lt;&gt;"",W7601&amp;Q7601,"")</f>
        <v/>
      </c>
      <c r="B7601" s="80" t="str">
        <f t="shared" ref="B7601:B7664" si="954">IF(C7601&lt;&gt;"",LEFT(C7601,9),"")</f>
        <v/>
      </c>
      <c r="V7601" s="59" t="str">
        <f t="shared" si="950"/>
        <v/>
      </c>
      <c r="W7601" s="59" t="str">
        <f t="shared" si="949"/>
        <v/>
      </c>
      <c r="X7601" s="59" t="str">
        <f t="shared" ref="X7601:X7664" si="955">IF(A7601&lt;&gt;"",IFERROR(IF(FIND(" ",G7601)&gt;=1,MID(G7601,FIND(" ",G7601)+1,LEN(G7601)),""),""),"")</f>
        <v/>
      </c>
      <c r="AC7601" s="50">
        <f t="shared" si="951"/>
        <v>0</v>
      </c>
      <c r="AD7601" s="43">
        <f t="shared" si="952"/>
        <v>0</v>
      </c>
      <c r="AE7601" s="50">
        <f t="shared" ref="AE7601:AE7664" si="956">VALUE(RIGHT("00"&amp;AC7601,2)&amp;RIGHT("000"&amp;AD7601,3))</f>
        <v>0</v>
      </c>
    </row>
    <row r="7602" spans="1:31">
      <c r="A7602" s="59" t="str">
        <f t="shared" si="953"/>
        <v/>
      </c>
      <c r="B7602" s="80" t="str">
        <f t="shared" si="954"/>
        <v/>
      </c>
      <c r="V7602" s="59" t="str">
        <f t="shared" si="950"/>
        <v/>
      </c>
      <c r="W7602" s="59" t="str">
        <f t="shared" si="949"/>
        <v/>
      </c>
      <c r="X7602" s="59" t="str">
        <f t="shared" si="955"/>
        <v/>
      </c>
      <c r="AC7602" s="50">
        <f t="shared" si="951"/>
        <v>0</v>
      </c>
      <c r="AD7602" s="43">
        <f t="shared" si="952"/>
        <v>0</v>
      </c>
      <c r="AE7602" s="50">
        <f t="shared" si="956"/>
        <v>0</v>
      </c>
    </row>
    <row r="7603" spans="1:31">
      <c r="A7603" s="59" t="str">
        <f t="shared" si="953"/>
        <v/>
      </c>
      <c r="B7603" s="80" t="str">
        <f t="shared" si="954"/>
        <v/>
      </c>
      <c r="V7603" s="59" t="str">
        <f t="shared" si="950"/>
        <v/>
      </c>
      <c r="W7603" s="59" t="str">
        <f t="shared" si="949"/>
        <v/>
      </c>
      <c r="X7603" s="59" t="str">
        <f t="shared" si="955"/>
        <v/>
      </c>
      <c r="AC7603" s="50">
        <f t="shared" si="951"/>
        <v>0</v>
      </c>
      <c r="AD7603" s="43">
        <f t="shared" si="952"/>
        <v>0</v>
      </c>
      <c r="AE7603" s="50">
        <f t="shared" si="956"/>
        <v>0</v>
      </c>
    </row>
    <row r="7604" spans="1:31">
      <c r="A7604" s="59" t="str">
        <f t="shared" si="953"/>
        <v/>
      </c>
      <c r="B7604" s="80" t="str">
        <f t="shared" si="954"/>
        <v/>
      </c>
      <c r="V7604" s="59" t="str">
        <f t="shared" si="950"/>
        <v/>
      </c>
      <c r="W7604" s="59" t="str">
        <f t="shared" si="949"/>
        <v/>
      </c>
      <c r="X7604" s="59" t="str">
        <f t="shared" si="955"/>
        <v/>
      </c>
      <c r="AC7604" s="50">
        <f t="shared" si="951"/>
        <v>0</v>
      </c>
      <c r="AD7604" s="43">
        <f t="shared" si="952"/>
        <v>0</v>
      </c>
      <c r="AE7604" s="50">
        <f t="shared" si="956"/>
        <v>0</v>
      </c>
    </row>
    <row r="7605" spans="1:31">
      <c r="A7605" s="59" t="str">
        <f t="shared" si="953"/>
        <v/>
      </c>
      <c r="B7605" s="80" t="str">
        <f t="shared" si="954"/>
        <v/>
      </c>
      <c r="V7605" s="59" t="str">
        <f t="shared" si="950"/>
        <v/>
      </c>
      <c r="W7605" s="59" t="str">
        <f t="shared" si="949"/>
        <v/>
      </c>
      <c r="X7605" s="59" t="str">
        <f t="shared" si="955"/>
        <v/>
      </c>
      <c r="AC7605" s="50">
        <f t="shared" si="951"/>
        <v>0</v>
      </c>
      <c r="AD7605" s="43">
        <f t="shared" si="952"/>
        <v>0</v>
      </c>
      <c r="AE7605" s="50">
        <f t="shared" si="956"/>
        <v>0</v>
      </c>
    </row>
    <row r="7606" spans="1:31">
      <c r="A7606" s="59" t="str">
        <f t="shared" si="953"/>
        <v/>
      </c>
      <c r="B7606" s="80" t="str">
        <f t="shared" si="954"/>
        <v/>
      </c>
      <c r="V7606" s="59" t="str">
        <f t="shared" si="950"/>
        <v/>
      </c>
      <c r="W7606" s="59" t="str">
        <f t="shared" si="949"/>
        <v/>
      </c>
      <c r="X7606" s="59" t="str">
        <f t="shared" si="955"/>
        <v/>
      </c>
      <c r="AC7606" s="50">
        <f t="shared" si="951"/>
        <v>0</v>
      </c>
      <c r="AD7606" s="43">
        <f t="shared" si="952"/>
        <v>0</v>
      </c>
      <c r="AE7606" s="50">
        <f t="shared" si="956"/>
        <v>0</v>
      </c>
    </row>
    <row r="7607" spans="1:31">
      <c r="A7607" s="59" t="str">
        <f t="shared" si="953"/>
        <v/>
      </c>
      <c r="B7607" s="80" t="str">
        <f t="shared" si="954"/>
        <v/>
      </c>
      <c r="V7607" s="59" t="str">
        <f t="shared" si="950"/>
        <v/>
      </c>
      <c r="W7607" s="59" t="str">
        <f t="shared" si="949"/>
        <v/>
      </c>
      <c r="X7607" s="59" t="str">
        <f t="shared" si="955"/>
        <v/>
      </c>
      <c r="AC7607" s="50">
        <f t="shared" si="951"/>
        <v>0</v>
      </c>
      <c r="AD7607" s="43">
        <f t="shared" si="952"/>
        <v>0</v>
      </c>
      <c r="AE7607" s="50">
        <f t="shared" si="956"/>
        <v>0</v>
      </c>
    </row>
    <row r="7608" spans="1:31">
      <c r="A7608" s="59" t="str">
        <f t="shared" si="953"/>
        <v/>
      </c>
      <c r="B7608" s="80" t="str">
        <f t="shared" si="954"/>
        <v/>
      </c>
      <c r="V7608" s="59" t="str">
        <f t="shared" si="950"/>
        <v/>
      </c>
      <c r="W7608" s="59" t="str">
        <f t="shared" si="949"/>
        <v/>
      </c>
      <c r="X7608" s="59" t="str">
        <f t="shared" si="955"/>
        <v/>
      </c>
      <c r="AC7608" s="50">
        <f t="shared" si="951"/>
        <v>0</v>
      </c>
      <c r="AD7608" s="43">
        <f t="shared" si="952"/>
        <v>0</v>
      </c>
      <c r="AE7608" s="50">
        <f t="shared" si="956"/>
        <v>0</v>
      </c>
    </row>
    <row r="7609" spans="1:31">
      <c r="A7609" s="59" t="str">
        <f t="shared" si="953"/>
        <v/>
      </c>
      <c r="B7609" s="80" t="str">
        <f t="shared" si="954"/>
        <v/>
      </c>
      <c r="V7609" s="59" t="str">
        <f t="shared" si="950"/>
        <v/>
      </c>
      <c r="W7609" s="59" t="str">
        <f t="shared" si="949"/>
        <v/>
      </c>
      <c r="X7609" s="59" t="str">
        <f t="shared" si="955"/>
        <v/>
      </c>
      <c r="AC7609" s="50">
        <f t="shared" si="951"/>
        <v>0</v>
      </c>
      <c r="AD7609" s="43">
        <f t="shared" si="952"/>
        <v>0</v>
      </c>
      <c r="AE7609" s="50">
        <f t="shared" si="956"/>
        <v>0</v>
      </c>
    </row>
    <row r="7610" spans="1:31">
      <c r="A7610" s="59" t="str">
        <f t="shared" si="953"/>
        <v/>
      </c>
      <c r="B7610" s="80" t="str">
        <f t="shared" si="954"/>
        <v/>
      </c>
      <c r="V7610" s="59" t="str">
        <f t="shared" si="950"/>
        <v/>
      </c>
      <c r="W7610" s="59" t="str">
        <f t="shared" si="949"/>
        <v/>
      </c>
      <c r="X7610" s="59" t="str">
        <f t="shared" si="955"/>
        <v/>
      </c>
      <c r="AC7610" s="50">
        <f t="shared" si="951"/>
        <v>0</v>
      </c>
      <c r="AD7610" s="43">
        <f t="shared" si="952"/>
        <v>0</v>
      </c>
      <c r="AE7610" s="50">
        <f t="shared" si="956"/>
        <v>0</v>
      </c>
    </row>
    <row r="7611" spans="1:31">
      <c r="A7611" s="59" t="str">
        <f t="shared" si="953"/>
        <v/>
      </c>
      <c r="B7611" s="80" t="str">
        <f t="shared" si="954"/>
        <v/>
      </c>
      <c r="V7611" s="59" t="str">
        <f t="shared" si="950"/>
        <v/>
      </c>
      <c r="W7611" s="59" t="str">
        <f t="shared" si="949"/>
        <v/>
      </c>
      <c r="X7611" s="59" t="str">
        <f t="shared" si="955"/>
        <v/>
      </c>
      <c r="AC7611" s="50">
        <f t="shared" si="951"/>
        <v>0</v>
      </c>
      <c r="AD7611" s="43">
        <f t="shared" si="952"/>
        <v>0</v>
      </c>
      <c r="AE7611" s="50">
        <f t="shared" si="956"/>
        <v>0</v>
      </c>
    </row>
    <row r="7612" spans="1:31">
      <c r="A7612" s="59" t="str">
        <f t="shared" si="953"/>
        <v/>
      </c>
      <c r="B7612" s="80" t="str">
        <f t="shared" si="954"/>
        <v/>
      </c>
      <c r="V7612" s="59" t="str">
        <f t="shared" si="950"/>
        <v/>
      </c>
      <c r="W7612" s="59" t="str">
        <f t="shared" si="949"/>
        <v/>
      </c>
      <c r="X7612" s="59" t="str">
        <f t="shared" si="955"/>
        <v/>
      </c>
      <c r="AC7612" s="50">
        <f t="shared" si="951"/>
        <v>0</v>
      </c>
      <c r="AD7612" s="43">
        <f t="shared" si="952"/>
        <v>0</v>
      </c>
      <c r="AE7612" s="50">
        <f t="shared" si="956"/>
        <v>0</v>
      </c>
    </row>
    <row r="7613" spans="1:31">
      <c r="A7613" s="59" t="str">
        <f t="shared" si="953"/>
        <v/>
      </c>
      <c r="B7613" s="80" t="str">
        <f t="shared" si="954"/>
        <v/>
      </c>
      <c r="V7613" s="59" t="str">
        <f t="shared" si="950"/>
        <v/>
      </c>
      <c r="W7613" s="59" t="str">
        <f t="shared" si="949"/>
        <v/>
      </c>
      <c r="X7613" s="59" t="str">
        <f t="shared" si="955"/>
        <v/>
      </c>
      <c r="AC7613" s="50">
        <f t="shared" si="951"/>
        <v>0</v>
      </c>
      <c r="AD7613" s="43">
        <f t="shared" si="952"/>
        <v>0</v>
      </c>
      <c r="AE7613" s="50">
        <f t="shared" si="956"/>
        <v>0</v>
      </c>
    </row>
    <row r="7614" spans="1:31">
      <c r="A7614" s="59" t="str">
        <f t="shared" si="953"/>
        <v/>
      </c>
      <c r="B7614" s="80" t="str">
        <f t="shared" si="954"/>
        <v/>
      </c>
      <c r="V7614" s="59" t="str">
        <f t="shared" si="950"/>
        <v/>
      </c>
      <c r="W7614" s="59" t="str">
        <f t="shared" si="949"/>
        <v/>
      </c>
      <c r="X7614" s="59" t="str">
        <f t="shared" si="955"/>
        <v/>
      </c>
      <c r="AC7614" s="50">
        <f t="shared" si="951"/>
        <v>0</v>
      </c>
      <c r="AD7614" s="43">
        <f t="shared" si="952"/>
        <v>0</v>
      </c>
      <c r="AE7614" s="50">
        <f t="shared" si="956"/>
        <v>0</v>
      </c>
    </row>
    <row r="7615" spans="1:31">
      <c r="A7615" s="59" t="str">
        <f t="shared" si="953"/>
        <v/>
      </c>
      <c r="B7615" s="80" t="str">
        <f t="shared" si="954"/>
        <v/>
      </c>
      <c r="V7615" s="59" t="str">
        <f t="shared" si="950"/>
        <v/>
      </c>
      <c r="W7615" s="59" t="str">
        <f t="shared" si="949"/>
        <v/>
      </c>
      <c r="X7615" s="59" t="str">
        <f t="shared" si="955"/>
        <v/>
      </c>
      <c r="AC7615" s="50">
        <f t="shared" si="951"/>
        <v>0</v>
      </c>
      <c r="AD7615" s="43">
        <f t="shared" si="952"/>
        <v>0</v>
      </c>
      <c r="AE7615" s="50">
        <f t="shared" si="956"/>
        <v>0</v>
      </c>
    </row>
    <row r="7616" spans="1:31">
      <c r="A7616" s="59" t="str">
        <f t="shared" si="953"/>
        <v/>
      </c>
      <c r="B7616" s="80" t="str">
        <f t="shared" si="954"/>
        <v/>
      </c>
      <c r="V7616" s="59" t="str">
        <f t="shared" si="950"/>
        <v/>
      </c>
      <c r="W7616" s="59" t="str">
        <f t="shared" si="949"/>
        <v/>
      </c>
      <c r="X7616" s="59" t="str">
        <f t="shared" si="955"/>
        <v/>
      </c>
      <c r="AC7616" s="50">
        <f t="shared" si="951"/>
        <v>0</v>
      </c>
      <c r="AD7616" s="43">
        <f t="shared" si="952"/>
        <v>0</v>
      </c>
      <c r="AE7616" s="50">
        <f t="shared" si="956"/>
        <v>0</v>
      </c>
    </row>
    <row r="7617" spans="1:31">
      <c r="A7617" s="59" t="str">
        <f t="shared" si="953"/>
        <v/>
      </c>
      <c r="B7617" s="80" t="str">
        <f t="shared" si="954"/>
        <v/>
      </c>
      <c r="V7617" s="59" t="str">
        <f t="shared" si="950"/>
        <v/>
      </c>
      <c r="W7617" s="59" t="str">
        <f t="shared" si="949"/>
        <v/>
      </c>
      <c r="X7617" s="59" t="str">
        <f t="shared" si="955"/>
        <v/>
      </c>
      <c r="AC7617" s="50">
        <f t="shared" si="951"/>
        <v>0</v>
      </c>
      <c r="AD7617" s="43">
        <f t="shared" si="952"/>
        <v>0</v>
      </c>
      <c r="AE7617" s="50">
        <f t="shared" si="956"/>
        <v>0</v>
      </c>
    </row>
    <row r="7618" spans="1:31">
      <c r="A7618" s="59" t="str">
        <f t="shared" si="953"/>
        <v/>
      </c>
      <c r="B7618" s="80" t="str">
        <f t="shared" si="954"/>
        <v/>
      </c>
      <c r="V7618" s="59" t="str">
        <f t="shared" si="950"/>
        <v/>
      </c>
      <c r="W7618" s="59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59" t="str">
        <f t="shared" si="955"/>
        <v/>
      </c>
      <c r="AC7618" s="50">
        <f t="shared" si="951"/>
        <v>0</v>
      </c>
      <c r="AD7618" s="43">
        <f t="shared" si="952"/>
        <v>0</v>
      </c>
      <c r="AE7618" s="50">
        <f t="shared" si="956"/>
        <v>0</v>
      </c>
    </row>
    <row r="7619" spans="1:31">
      <c r="A7619" s="59" t="str">
        <f t="shared" si="953"/>
        <v/>
      </c>
      <c r="B7619" s="80" t="str">
        <f t="shared" si="954"/>
        <v/>
      </c>
      <c r="V7619" s="59" t="str">
        <f t="shared" ref="V7619:V7682" si="958">W7619&amp;H7619</f>
        <v/>
      </c>
      <c r="W7619" s="59" t="str">
        <f t="shared" si="957"/>
        <v/>
      </c>
      <c r="X7619" s="59" t="str">
        <f t="shared" si="955"/>
        <v/>
      </c>
      <c r="AC7619" s="50">
        <f t="shared" ref="AC7619:AC7682" si="959">IFERROR(VALUE(MID($C7619,1,2)),0)</f>
        <v>0</v>
      </c>
      <c r="AD7619" s="43">
        <f t="shared" ref="AD7619:AD7682" si="960">IFERROR(VALUE(MID($C7619,4,3)),0)</f>
        <v>0</v>
      </c>
      <c r="AE7619" s="50">
        <f t="shared" si="956"/>
        <v>0</v>
      </c>
    </row>
    <row r="7620" spans="1:31">
      <c r="A7620" s="59" t="str">
        <f t="shared" si="953"/>
        <v/>
      </c>
      <c r="B7620" s="80" t="str">
        <f t="shared" si="954"/>
        <v/>
      </c>
      <c r="V7620" s="59" t="str">
        <f t="shared" si="958"/>
        <v/>
      </c>
      <c r="W7620" s="59" t="str">
        <f t="shared" si="957"/>
        <v/>
      </c>
      <c r="X7620" s="59" t="str">
        <f t="shared" si="955"/>
        <v/>
      </c>
      <c r="AC7620" s="50">
        <f t="shared" si="959"/>
        <v>0</v>
      </c>
      <c r="AD7620" s="43">
        <f t="shared" si="960"/>
        <v>0</v>
      </c>
      <c r="AE7620" s="50">
        <f t="shared" si="956"/>
        <v>0</v>
      </c>
    </row>
    <row r="7621" spans="1:31">
      <c r="A7621" s="59" t="str">
        <f t="shared" si="953"/>
        <v/>
      </c>
      <c r="B7621" s="80" t="str">
        <f t="shared" si="954"/>
        <v/>
      </c>
      <c r="V7621" s="59" t="str">
        <f t="shared" si="958"/>
        <v/>
      </c>
      <c r="W7621" s="59" t="str">
        <f t="shared" si="957"/>
        <v/>
      </c>
      <c r="X7621" s="59" t="str">
        <f t="shared" si="955"/>
        <v/>
      </c>
      <c r="AC7621" s="50">
        <f t="shared" si="959"/>
        <v>0</v>
      </c>
      <c r="AD7621" s="43">
        <f t="shared" si="960"/>
        <v>0</v>
      </c>
      <c r="AE7621" s="50">
        <f t="shared" si="956"/>
        <v>0</v>
      </c>
    </row>
    <row r="7622" spans="1:31">
      <c r="A7622" s="59" t="str">
        <f t="shared" si="953"/>
        <v/>
      </c>
      <c r="B7622" s="80" t="str">
        <f t="shared" si="954"/>
        <v/>
      </c>
      <c r="V7622" s="59" t="str">
        <f t="shared" si="958"/>
        <v/>
      </c>
      <c r="W7622" s="59" t="str">
        <f t="shared" si="957"/>
        <v/>
      </c>
      <c r="X7622" s="59" t="str">
        <f t="shared" si="955"/>
        <v/>
      </c>
      <c r="AC7622" s="50">
        <f t="shared" si="959"/>
        <v>0</v>
      </c>
      <c r="AD7622" s="43">
        <f t="shared" si="960"/>
        <v>0</v>
      </c>
      <c r="AE7622" s="50">
        <f t="shared" si="956"/>
        <v>0</v>
      </c>
    </row>
    <row r="7623" spans="1:31">
      <c r="A7623" s="59" t="str">
        <f t="shared" si="953"/>
        <v/>
      </c>
      <c r="B7623" s="80" t="str">
        <f t="shared" si="954"/>
        <v/>
      </c>
      <c r="V7623" s="59" t="str">
        <f t="shared" si="958"/>
        <v/>
      </c>
      <c r="W7623" s="59" t="str">
        <f t="shared" si="957"/>
        <v/>
      </c>
      <c r="X7623" s="59" t="str">
        <f t="shared" si="955"/>
        <v/>
      </c>
      <c r="AC7623" s="50">
        <f t="shared" si="959"/>
        <v>0</v>
      </c>
      <c r="AD7623" s="43">
        <f t="shared" si="960"/>
        <v>0</v>
      </c>
      <c r="AE7623" s="50">
        <f t="shared" si="956"/>
        <v>0</v>
      </c>
    </row>
    <row r="7624" spans="1:31">
      <c r="A7624" s="59" t="str">
        <f t="shared" si="953"/>
        <v/>
      </c>
      <c r="B7624" s="80" t="str">
        <f t="shared" si="954"/>
        <v/>
      </c>
      <c r="V7624" s="59" t="str">
        <f t="shared" si="958"/>
        <v/>
      </c>
      <c r="W7624" s="59" t="str">
        <f t="shared" si="957"/>
        <v/>
      </c>
      <c r="X7624" s="59" t="str">
        <f t="shared" si="955"/>
        <v/>
      </c>
      <c r="AC7624" s="50">
        <f t="shared" si="959"/>
        <v>0</v>
      </c>
      <c r="AD7624" s="43">
        <f t="shared" si="960"/>
        <v>0</v>
      </c>
      <c r="AE7624" s="50">
        <f t="shared" si="956"/>
        <v>0</v>
      </c>
    </row>
    <row r="7625" spans="1:31">
      <c r="A7625" s="59" t="str">
        <f t="shared" si="953"/>
        <v/>
      </c>
      <c r="B7625" s="80" t="str">
        <f t="shared" si="954"/>
        <v/>
      </c>
      <c r="V7625" s="59" t="str">
        <f t="shared" si="958"/>
        <v/>
      </c>
      <c r="W7625" s="59" t="str">
        <f t="shared" si="957"/>
        <v/>
      </c>
      <c r="X7625" s="59" t="str">
        <f t="shared" si="955"/>
        <v/>
      </c>
      <c r="AC7625" s="50">
        <f t="shared" si="959"/>
        <v>0</v>
      </c>
      <c r="AD7625" s="43">
        <f t="shared" si="960"/>
        <v>0</v>
      </c>
      <c r="AE7625" s="50">
        <f t="shared" si="956"/>
        <v>0</v>
      </c>
    </row>
    <row r="7626" spans="1:31">
      <c r="A7626" s="59" t="str">
        <f t="shared" si="953"/>
        <v/>
      </c>
      <c r="B7626" s="80" t="str">
        <f t="shared" si="954"/>
        <v/>
      </c>
      <c r="V7626" s="59" t="str">
        <f t="shared" si="958"/>
        <v/>
      </c>
      <c r="W7626" s="59" t="str">
        <f t="shared" si="957"/>
        <v/>
      </c>
      <c r="X7626" s="59" t="str">
        <f t="shared" si="955"/>
        <v/>
      </c>
      <c r="AC7626" s="50">
        <f t="shared" si="959"/>
        <v>0</v>
      </c>
      <c r="AD7626" s="43">
        <f t="shared" si="960"/>
        <v>0</v>
      </c>
      <c r="AE7626" s="50">
        <f t="shared" si="956"/>
        <v>0</v>
      </c>
    </row>
    <row r="7627" spans="1:31">
      <c r="A7627" s="59" t="str">
        <f t="shared" si="953"/>
        <v/>
      </c>
      <c r="B7627" s="80" t="str">
        <f t="shared" si="954"/>
        <v/>
      </c>
      <c r="V7627" s="59" t="str">
        <f t="shared" si="958"/>
        <v/>
      </c>
      <c r="W7627" s="59" t="str">
        <f t="shared" si="957"/>
        <v/>
      </c>
      <c r="X7627" s="59" t="str">
        <f t="shared" si="955"/>
        <v/>
      </c>
      <c r="AC7627" s="50">
        <f t="shared" si="959"/>
        <v>0</v>
      </c>
      <c r="AD7627" s="43">
        <f t="shared" si="960"/>
        <v>0</v>
      </c>
      <c r="AE7627" s="50">
        <f t="shared" si="956"/>
        <v>0</v>
      </c>
    </row>
    <row r="7628" spans="1:31">
      <c r="A7628" s="59" t="str">
        <f t="shared" si="953"/>
        <v/>
      </c>
      <c r="B7628" s="80" t="str">
        <f t="shared" si="954"/>
        <v/>
      </c>
      <c r="V7628" s="59" t="str">
        <f t="shared" si="958"/>
        <v/>
      </c>
      <c r="W7628" s="59" t="str">
        <f t="shared" si="957"/>
        <v/>
      </c>
      <c r="X7628" s="59" t="str">
        <f t="shared" si="955"/>
        <v/>
      </c>
      <c r="AC7628" s="50">
        <f t="shared" si="959"/>
        <v>0</v>
      </c>
      <c r="AD7628" s="43">
        <f t="shared" si="960"/>
        <v>0</v>
      </c>
      <c r="AE7628" s="50">
        <f t="shared" si="956"/>
        <v>0</v>
      </c>
    </row>
    <row r="7629" spans="1:31">
      <c r="A7629" s="59" t="str">
        <f t="shared" si="953"/>
        <v/>
      </c>
      <c r="B7629" s="80" t="str">
        <f t="shared" si="954"/>
        <v/>
      </c>
      <c r="V7629" s="59" t="str">
        <f t="shared" si="958"/>
        <v/>
      </c>
      <c r="W7629" s="59" t="str">
        <f t="shared" si="957"/>
        <v/>
      </c>
      <c r="X7629" s="59" t="str">
        <f t="shared" si="955"/>
        <v/>
      </c>
      <c r="AC7629" s="50">
        <f t="shared" si="959"/>
        <v>0</v>
      </c>
      <c r="AD7629" s="43">
        <f t="shared" si="960"/>
        <v>0</v>
      </c>
      <c r="AE7629" s="50">
        <f t="shared" si="956"/>
        <v>0</v>
      </c>
    </row>
    <row r="7630" spans="1:31">
      <c r="A7630" s="59" t="str">
        <f t="shared" si="953"/>
        <v/>
      </c>
      <c r="B7630" s="80" t="str">
        <f t="shared" si="954"/>
        <v/>
      </c>
      <c r="V7630" s="59" t="str">
        <f t="shared" si="958"/>
        <v/>
      </c>
      <c r="W7630" s="59" t="str">
        <f t="shared" si="957"/>
        <v/>
      </c>
      <c r="X7630" s="59" t="str">
        <f t="shared" si="955"/>
        <v/>
      </c>
      <c r="AC7630" s="50">
        <f t="shared" si="959"/>
        <v>0</v>
      </c>
      <c r="AD7630" s="43">
        <f t="shared" si="960"/>
        <v>0</v>
      </c>
      <c r="AE7630" s="50">
        <f t="shared" si="956"/>
        <v>0</v>
      </c>
    </row>
    <row r="7631" spans="1:31">
      <c r="A7631" s="59" t="str">
        <f t="shared" si="953"/>
        <v/>
      </c>
      <c r="B7631" s="80" t="str">
        <f t="shared" si="954"/>
        <v/>
      </c>
      <c r="V7631" s="59" t="str">
        <f t="shared" si="958"/>
        <v/>
      </c>
      <c r="W7631" s="59" t="str">
        <f t="shared" si="957"/>
        <v/>
      </c>
      <c r="X7631" s="59" t="str">
        <f t="shared" si="955"/>
        <v/>
      </c>
      <c r="AC7631" s="50">
        <f t="shared" si="959"/>
        <v>0</v>
      </c>
      <c r="AD7631" s="43">
        <f t="shared" si="960"/>
        <v>0</v>
      </c>
      <c r="AE7631" s="50">
        <f t="shared" si="956"/>
        <v>0</v>
      </c>
    </row>
    <row r="7632" spans="1:31">
      <c r="A7632" s="59" t="str">
        <f t="shared" si="953"/>
        <v/>
      </c>
      <c r="B7632" s="80" t="str">
        <f t="shared" si="954"/>
        <v/>
      </c>
      <c r="V7632" s="59" t="str">
        <f t="shared" si="958"/>
        <v/>
      </c>
      <c r="W7632" s="59" t="str">
        <f t="shared" si="957"/>
        <v/>
      </c>
      <c r="X7632" s="59" t="str">
        <f t="shared" si="955"/>
        <v/>
      </c>
      <c r="AC7632" s="50">
        <f t="shared" si="959"/>
        <v>0</v>
      </c>
      <c r="AD7632" s="43">
        <f t="shared" si="960"/>
        <v>0</v>
      </c>
      <c r="AE7632" s="50">
        <f t="shared" si="956"/>
        <v>0</v>
      </c>
    </row>
    <row r="7633" spans="1:31">
      <c r="A7633" s="59" t="str">
        <f t="shared" si="953"/>
        <v/>
      </c>
      <c r="B7633" s="80" t="str">
        <f t="shared" si="954"/>
        <v/>
      </c>
      <c r="V7633" s="59" t="str">
        <f t="shared" si="958"/>
        <v/>
      </c>
      <c r="W7633" s="59" t="str">
        <f t="shared" si="957"/>
        <v/>
      </c>
      <c r="X7633" s="59" t="str">
        <f t="shared" si="955"/>
        <v/>
      </c>
      <c r="AC7633" s="50">
        <f t="shared" si="959"/>
        <v>0</v>
      </c>
      <c r="AD7633" s="43">
        <f t="shared" si="960"/>
        <v>0</v>
      </c>
      <c r="AE7633" s="50">
        <f t="shared" si="956"/>
        <v>0</v>
      </c>
    </row>
    <row r="7634" spans="1:31">
      <c r="A7634" s="59" t="str">
        <f t="shared" si="953"/>
        <v/>
      </c>
      <c r="B7634" s="80" t="str">
        <f t="shared" si="954"/>
        <v/>
      </c>
      <c r="V7634" s="59" t="str">
        <f t="shared" si="958"/>
        <v/>
      </c>
      <c r="W7634" s="59" t="str">
        <f t="shared" si="957"/>
        <v/>
      </c>
      <c r="X7634" s="59" t="str">
        <f t="shared" si="955"/>
        <v/>
      </c>
      <c r="AC7634" s="50">
        <f t="shared" si="959"/>
        <v>0</v>
      </c>
      <c r="AD7634" s="43">
        <f t="shared" si="960"/>
        <v>0</v>
      </c>
      <c r="AE7634" s="50">
        <f t="shared" si="956"/>
        <v>0</v>
      </c>
    </row>
    <row r="7635" spans="1:31">
      <c r="A7635" s="59" t="str">
        <f t="shared" si="953"/>
        <v/>
      </c>
      <c r="B7635" s="80" t="str">
        <f t="shared" si="954"/>
        <v/>
      </c>
      <c r="V7635" s="59" t="str">
        <f t="shared" si="958"/>
        <v/>
      </c>
      <c r="W7635" s="59" t="str">
        <f t="shared" si="957"/>
        <v/>
      </c>
      <c r="X7635" s="59" t="str">
        <f t="shared" si="955"/>
        <v/>
      </c>
      <c r="AC7635" s="50">
        <f t="shared" si="959"/>
        <v>0</v>
      </c>
      <c r="AD7635" s="43">
        <f t="shared" si="960"/>
        <v>0</v>
      </c>
      <c r="AE7635" s="50">
        <f t="shared" si="956"/>
        <v>0</v>
      </c>
    </row>
    <row r="7636" spans="1:31">
      <c r="A7636" s="59" t="str">
        <f t="shared" si="953"/>
        <v/>
      </c>
      <c r="B7636" s="80" t="str">
        <f t="shared" si="954"/>
        <v/>
      </c>
      <c r="V7636" s="59" t="str">
        <f t="shared" si="958"/>
        <v/>
      </c>
      <c r="W7636" s="59" t="str">
        <f t="shared" si="957"/>
        <v/>
      </c>
      <c r="X7636" s="59" t="str">
        <f t="shared" si="955"/>
        <v/>
      </c>
      <c r="AC7636" s="50">
        <f t="shared" si="959"/>
        <v>0</v>
      </c>
      <c r="AD7636" s="43">
        <f t="shared" si="960"/>
        <v>0</v>
      </c>
      <c r="AE7636" s="50">
        <f t="shared" si="956"/>
        <v>0</v>
      </c>
    </row>
    <row r="7637" spans="1:31">
      <c r="A7637" s="59" t="str">
        <f t="shared" si="953"/>
        <v/>
      </c>
      <c r="B7637" s="80" t="str">
        <f t="shared" si="954"/>
        <v/>
      </c>
      <c r="V7637" s="59" t="str">
        <f t="shared" si="958"/>
        <v/>
      </c>
      <c r="W7637" s="59" t="str">
        <f t="shared" si="957"/>
        <v/>
      </c>
      <c r="X7637" s="59" t="str">
        <f t="shared" si="955"/>
        <v/>
      </c>
      <c r="AC7637" s="50">
        <f t="shared" si="959"/>
        <v>0</v>
      </c>
      <c r="AD7637" s="43">
        <f t="shared" si="960"/>
        <v>0</v>
      </c>
      <c r="AE7637" s="50">
        <f t="shared" si="956"/>
        <v>0</v>
      </c>
    </row>
    <row r="7638" spans="1:31">
      <c r="A7638" s="59" t="str">
        <f t="shared" si="953"/>
        <v/>
      </c>
      <c r="B7638" s="80" t="str">
        <f t="shared" si="954"/>
        <v/>
      </c>
      <c r="V7638" s="59" t="str">
        <f t="shared" si="958"/>
        <v/>
      </c>
      <c r="W7638" s="59" t="str">
        <f t="shared" si="957"/>
        <v/>
      </c>
      <c r="X7638" s="59" t="str">
        <f t="shared" si="955"/>
        <v/>
      </c>
      <c r="AC7638" s="50">
        <f t="shared" si="959"/>
        <v>0</v>
      </c>
      <c r="AD7638" s="43">
        <f t="shared" si="960"/>
        <v>0</v>
      </c>
      <c r="AE7638" s="50">
        <f t="shared" si="956"/>
        <v>0</v>
      </c>
    </row>
    <row r="7639" spans="1:31">
      <c r="A7639" s="59" t="str">
        <f t="shared" si="953"/>
        <v/>
      </c>
      <c r="B7639" s="80" t="str">
        <f t="shared" si="954"/>
        <v/>
      </c>
      <c r="V7639" s="59" t="str">
        <f t="shared" si="958"/>
        <v/>
      </c>
      <c r="W7639" s="59" t="str">
        <f t="shared" si="957"/>
        <v/>
      </c>
      <c r="X7639" s="59" t="str">
        <f t="shared" si="955"/>
        <v/>
      </c>
      <c r="AC7639" s="50">
        <f t="shared" si="959"/>
        <v>0</v>
      </c>
      <c r="AD7639" s="43">
        <f t="shared" si="960"/>
        <v>0</v>
      </c>
      <c r="AE7639" s="50">
        <f t="shared" si="956"/>
        <v>0</v>
      </c>
    </row>
    <row r="7640" spans="1:31">
      <c r="A7640" s="59" t="str">
        <f t="shared" si="953"/>
        <v/>
      </c>
      <c r="B7640" s="80" t="str">
        <f t="shared" si="954"/>
        <v/>
      </c>
      <c r="V7640" s="59" t="str">
        <f t="shared" si="958"/>
        <v/>
      </c>
      <c r="W7640" s="59" t="str">
        <f t="shared" si="957"/>
        <v/>
      </c>
      <c r="X7640" s="59" t="str">
        <f t="shared" si="955"/>
        <v/>
      </c>
      <c r="AC7640" s="50">
        <f t="shared" si="959"/>
        <v>0</v>
      </c>
      <c r="AD7640" s="43">
        <f t="shared" si="960"/>
        <v>0</v>
      </c>
      <c r="AE7640" s="50">
        <f t="shared" si="956"/>
        <v>0</v>
      </c>
    </row>
    <row r="7641" spans="1:31">
      <c r="A7641" s="59" t="str">
        <f t="shared" si="953"/>
        <v/>
      </c>
      <c r="B7641" s="80" t="str">
        <f t="shared" si="954"/>
        <v/>
      </c>
      <c r="V7641" s="59" t="str">
        <f t="shared" si="958"/>
        <v/>
      </c>
      <c r="W7641" s="59" t="str">
        <f t="shared" si="957"/>
        <v/>
      </c>
      <c r="X7641" s="59" t="str">
        <f t="shared" si="955"/>
        <v/>
      </c>
      <c r="AC7641" s="50">
        <f t="shared" si="959"/>
        <v>0</v>
      </c>
      <c r="AD7641" s="43">
        <f t="shared" si="960"/>
        <v>0</v>
      </c>
      <c r="AE7641" s="50">
        <f t="shared" si="956"/>
        <v>0</v>
      </c>
    </row>
    <row r="7642" spans="1:31">
      <c r="A7642" s="59" t="str">
        <f t="shared" si="953"/>
        <v/>
      </c>
      <c r="B7642" s="80" t="str">
        <f t="shared" si="954"/>
        <v/>
      </c>
      <c r="V7642" s="59" t="str">
        <f t="shared" si="958"/>
        <v/>
      </c>
      <c r="W7642" s="59" t="str">
        <f t="shared" si="957"/>
        <v/>
      </c>
      <c r="X7642" s="59" t="str">
        <f t="shared" si="955"/>
        <v/>
      </c>
      <c r="AC7642" s="50">
        <f t="shared" si="959"/>
        <v>0</v>
      </c>
      <c r="AD7642" s="43">
        <f t="shared" si="960"/>
        <v>0</v>
      </c>
      <c r="AE7642" s="50">
        <f t="shared" si="956"/>
        <v>0</v>
      </c>
    </row>
    <row r="7643" spans="1:31">
      <c r="A7643" s="59" t="str">
        <f t="shared" si="953"/>
        <v/>
      </c>
      <c r="B7643" s="80" t="str">
        <f t="shared" si="954"/>
        <v/>
      </c>
      <c r="V7643" s="59" t="str">
        <f t="shared" si="958"/>
        <v/>
      </c>
      <c r="W7643" s="59" t="str">
        <f t="shared" si="957"/>
        <v/>
      </c>
      <c r="X7643" s="59" t="str">
        <f t="shared" si="955"/>
        <v/>
      </c>
      <c r="AC7643" s="50">
        <f t="shared" si="959"/>
        <v>0</v>
      </c>
      <c r="AD7643" s="43">
        <f t="shared" si="960"/>
        <v>0</v>
      </c>
      <c r="AE7643" s="50">
        <f t="shared" si="956"/>
        <v>0</v>
      </c>
    </row>
    <row r="7644" spans="1:31">
      <c r="A7644" s="59" t="str">
        <f t="shared" si="953"/>
        <v/>
      </c>
      <c r="B7644" s="80" t="str">
        <f t="shared" si="954"/>
        <v/>
      </c>
      <c r="V7644" s="59" t="str">
        <f t="shared" si="958"/>
        <v/>
      </c>
      <c r="W7644" s="59" t="str">
        <f t="shared" si="957"/>
        <v/>
      </c>
      <c r="X7644" s="59" t="str">
        <f t="shared" si="955"/>
        <v/>
      </c>
      <c r="AC7644" s="50">
        <f t="shared" si="959"/>
        <v>0</v>
      </c>
      <c r="AD7644" s="43">
        <f t="shared" si="960"/>
        <v>0</v>
      </c>
      <c r="AE7644" s="50">
        <f t="shared" si="956"/>
        <v>0</v>
      </c>
    </row>
    <row r="7645" spans="1:31">
      <c r="A7645" s="59" t="str">
        <f t="shared" si="953"/>
        <v/>
      </c>
      <c r="B7645" s="80" t="str">
        <f t="shared" si="954"/>
        <v/>
      </c>
      <c r="V7645" s="59" t="str">
        <f t="shared" si="958"/>
        <v/>
      </c>
      <c r="W7645" s="59" t="str">
        <f t="shared" si="957"/>
        <v/>
      </c>
      <c r="X7645" s="59" t="str">
        <f t="shared" si="955"/>
        <v/>
      </c>
      <c r="AC7645" s="50">
        <f t="shared" si="959"/>
        <v>0</v>
      </c>
      <c r="AD7645" s="43">
        <f t="shared" si="960"/>
        <v>0</v>
      </c>
      <c r="AE7645" s="50">
        <f t="shared" si="956"/>
        <v>0</v>
      </c>
    </row>
    <row r="7646" spans="1:31">
      <c r="A7646" s="59" t="str">
        <f t="shared" si="953"/>
        <v/>
      </c>
      <c r="B7646" s="80" t="str">
        <f t="shared" si="954"/>
        <v/>
      </c>
      <c r="V7646" s="59" t="str">
        <f t="shared" si="958"/>
        <v/>
      </c>
      <c r="W7646" s="59" t="str">
        <f t="shared" si="957"/>
        <v/>
      </c>
      <c r="X7646" s="59" t="str">
        <f t="shared" si="955"/>
        <v/>
      </c>
      <c r="AC7646" s="50">
        <f t="shared" si="959"/>
        <v>0</v>
      </c>
      <c r="AD7646" s="43">
        <f t="shared" si="960"/>
        <v>0</v>
      </c>
      <c r="AE7646" s="50">
        <f t="shared" si="956"/>
        <v>0</v>
      </c>
    </row>
    <row r="7647" spans="1:31">
      <c r="A7647" s="59" t="str">
        <f t="shared" si="953"/>
        <v/>
      </c>
      <c r="B7647" s="80" t="str">
        <f t="shared" si="954"/>
        <v/>
      </c>
      <c r="V7647" s="59" t="str">
        <f t="shared" si="958"/>
        <v/>
      </c>
      <c r="W7647" s="59" t="str">
        <f t="shared" si="957"/>
        <v/>
      </c>
      <c r="X7647" s="59" t="str">
        <f t="shared" si="955"/>
        <v/>
      </c>
      <c r="AC7647" s="50">
        <f t="shared" si="959"/>
        <v>0</v>
      </c>
      <c r="AD7647" s="43">
        <f t="shared" si="960"/>
        <v>0</v>
      </c>
      <c r="AE7647" s="50">
        <f t="shared" si="956"/>
        <v>0</v>
      </c>
    </row>
    <row r="7648" spans="1:31">
      <c r="A7648" s="59" t="str">
        <f t="shared" si="953"/>
        <v/>
      </c>
      <c r="B7648" s="80" t="str">
        <f t="shared" si="954"/>
        <v/>
      </c>
      <c r="V7648" s="59" t="str">
        <f t="shared" si="958"/>
        <v/>
      </c>
      <c r="W7648" s="59" t="str">
        <f t="shared" si="957"/>
        <v/>
      </c>
      <c r="X7648" s="59" t="str">
        <f t="shared" si="955"/>
        <v/>
      </c>
      <c r="AC7648" s="50">
        <f t="shared" si="959"/>
        <v>0</v>
      </c>
      <c r="AD7648" s="43">
        <f t="shared" si="960"/>
        <v>0</v>
      </c>
      <c r="AE7648" s="50">
        <f t="shared" si="956"/>
        <v>0</v>
      </c>
    </row>
    <row r="7649" spans="1:31">
      <c r="A7649" s="59" t="str">
        <f t="shared" si="953"/>
        <v/>
      </c>
      <c r="B7649" s="80" t="str">
        <f t="shared" si="954"/>
        <v/>
      </c>
      <c r="V7649" s="59" t="str">
        <f t="shared" si="958"/>
        <v/>
      </c>
      <c r="W7649" s="59" t="str">
        <f t="shared" si="957"/>
        <v/>
      </c>
      <c r="X7649" s="59" t="str">
        <f t="shared" si="955"/>
        <v/>
      </c>
      <c r="AC7649" s="50">
        <f t="shared" si="959"/>
        <v>0</v>
      </c>
      <c r="AD7649" s="43">
        <f t="shared" si="960"/>
        <v>0</v>
      </c>
      <c r="AE7649" s="50">
        <f t="shared" si="956"/>
        <v>0</v>
      </c>
    </row>
    <row r="7650" spans="1:31">
      <c r="A7650" s="59" t="str">
        <f t="shared" si="953"/>
        <v/>
      </c>
      <c r="B7650" s="80" t="str">
        <f t="shared" si="954"/>
        <v/>
      </c>
      <c r="V7650" s="59" t="str">
        <f t="shared" si="958"/>
        <v/>
      </c>
      <c r="W7650" s="59" t="str">
        <f t="shared" si="957"/>
        <v/>
      </c>
      <c r="X7650" s="59" t="str">
        <f t="shared" si="955"/>
        <v/>
      </c>
      <c r="AC7650" s="50">
        <f t="shared" si="959"/>
        <v>0</v>
      </c>
      <c r="AD7650" s="43">
        <f t="shared" si="960"/>
        <v>0</v>
      </c>
      <c r="AE7650" s="50">
        <f t="shared" si="956"/>
        <v>0</v>
      </c>
    </row>
    <row r="7651" spans="1:31">
      <c r="A7651" s="59" t="str">
        <f t="shared" si="953"/>
        <v/>
      </c>
      <c r="B7651" s="80" t="str">
        <f t="shared" si="954"/>
        <v/>
      </c>
      <c r="V7651" s="59" t="str">
        <f t="shared" si="958"/>
        <v/>
      </c>
      <c r="W7651" s="59" t="str">
        <f t="shared" si="957"/>
        <v/>
      </c>
      <c r="X7651" s="59" t="str">
        <f t="shared" si="955"/>
        <v/>
      </c>
      <c r="AC7651" s="50">
        <f t="shared" si="959"/>
        <v>0</v>
      </c>
      <c r="AD7651" s="43">
        <f t="shared" si="960"/>
        <v>0</v>
      </c>
      <c r="AE7651" s="50">
        <f t="shared" si="956"/>
        <v>0</v>
      </c>
    </row>
    <row r="7652" spans="1:31">
      <c r="A7652" s="59" t="str">
        <f t="shared" si="953"/>
        <v/>
      </c>
      <c r="B7652" s="80" t="str">
        <f t="shared" si="954"/>
        <v/>
      </c>
      <c r="V7652" s="59" t="str">
        <f t="shared" si="958"/>
        <v/>
      </c>
      <c r="W7652" s="59" t="str">
        <f t="shared" si="957"/>
        <v/>
      </c>
      <c r="X7652" s="59" t="str">
        <f t="shared" si="955"/>
        <v/>
      </c>
      <c r="AC7652" s="50">
        <f t="shared" si="959"/>
        <v>0</v>
      </c>
      <c r="AD7652" s="43">
        <f t="shared" si="960"/>
        <v>0</v>
      </c>
      <c r="AE7652" s="50">
        <f t="shared" si="956"/>
        <v>0</v>
      </c>
    </row>
    <row r="7653" spans="1:31">
      <c r="A7653" s="59" t="str">
        <f t="shared" si="953"/>
        <v/>
      </c>
      <c r="B7653" s="80" t="str">
        <f t="shared" si="954"/>
        <v/>
      </c>
      <c r="V7653" s="59" t="str">
        <f t="shared" si="958"/>
        <v/>
      </c>
      <c r="W7653" s="59" t="str">
        <f t="shared" si="957"/>
        <v/>
      </c>
      <c r="X7653" s="59" t="str">
        <f t="shared" si="955"/>
        <v/>
      </c>
      <c r="AC7653" s="50">
        <f t="shared" si="959"/>
        <v>0</v>
      </c>
      <c r="AD7653" s="43">
        <f t="shared" si="960"/>
        <v>0</v>
      </c>
      <c r="AE7653" s="50">
        <f t="shared" si="956"/>
        <v>0</v>
      </c>
    </row>
    <row r="7654" spans="1:31">
      <c r="A7654" s="59" t="str">
        <f t="shared" si="953"/>
        <v/>
      </c>
      <c r="B7654" s="80" t="str">
        <f t="shared" si="954"/>
        <v/>
      </c>
      <c r="V7654" s="59" t="str">
        <f t="shared" si="958"/>
        <v/>
      </c>
      <c r="W7654" s="59" t="str">
        <f t="shared" si="957"/>
        <v/>
      </c>
      <c r="X7654" s="59" t="str">
        <f t="shared" si="955"/>
        <v/>
      </c>
      <c r="AC7654" s="50">
        <f t="shared" si="959"/>
        <v>0</v>
      </c>
      <c r="AD7654" s="43">
        <f t="shared" si="960"/>
        <v>0</v>
      </c>
      <c r="AE7654" s="50">
        <f t="shared" si="956"/>
        <v>0</v>
      </c>
    </row>
    <row r="7655" spans="1:31">
      <c r="A7655" s="59" t="str">
        <f t="shared" si="953"/>
        <v/>
      </c>
      <c r="B7655" s="80" t="str">
        <f t="shared" si="954"/>
        <v/>
      </c>
      <c r="V7655" s="59" t="str">
        <f t="shared" si="958"/>
        <v/>
      </c>
      <c r="W7655" s="59" t="str">
        <f t="shared" si="957"/>
        <v/>
      </c>
      <c r="X7655" s="59" t="str">
        <f t="shared" si="955"/>
        <v/>
      </c>
      <c r="AC7655" s="50">
        <f t="shared" si="959"/>
        <v>0</v>
      </c>
      <c r="AD7655" s="43">
        <f t="shared" si="960"/>
        <v>0</v>
      </c>
      <c r="AE7655" s="50">
        <f t="shared" si="956"/>
        <v>0</v>
      </c>
    </row>
    <row r="7656" spans="1:31">
      <c r="A7656" s="59" t="str">
        <f t="shared" si="953"/>
        <v/>
      </c>
      <c r="B7656" s="80" t="str">
        <f t="shared" si="954"/>
        <v/>
      </c>
      <c r="V7656" s="59" t="str">
        <f t="shared" si="958"/>
        <v/>
      </c>
      <c r="W7656" s="59" t="str">
        <f t="shared" si="957"/>
        <v/>
      </c>
      <c r="X7656" s="59" t="str">
        <f t="shared" si="955"/>
        <v/>
      </c>
      <c r="AC7656" s="50">
        <f t="shared" si="959"/>
        <v>0</v>
      </c>
      <c r="AD7656" s="43">
        <f t="shared" si="960"/>
        <v>0</v>
      </c>
      <c r="AE7656" s="50">
        <f t="shared" si="956"/>
        <v>0</v>
      </c>
    </row>
    <row r="7657" spans="1:31">
      <c r="A7657" s="59" t="str">
        <f t="shared" si="953"/>
        <v/>
      </c>
      <c r="B7657" s="80" t="str">
        <f t="shared" si="954"/>
        <v/>
      </c>
      <c r="V7657" s="59" t="str">
        <f t="shared" si="958"/>
        <v/>
      </c>
      <c r="W7657" s="59" t="str">
        <f t="shared" si="957"/>
        <v/>
      </c>
      <c r="X7657" s="59" t="str">
        <f t="shared" si="955"/>
        <v/>
      </c>
      <c r="AC7657" s="50">
        <f t="shared" si="959"/>
        <v>0</v>
      </c>
      <c r="AD7657" s="43">
        <f t="shared" si="960"/>
        <v>0</v>
      </c>
      <c r="AE7657" s="50">
        <f t="shared" si="956"/>
        <v>0</v>
      </c>
    </row>
    <row r="7658" spans="1:31">
      <c r="A7658" s="59" t="str">
        <f t="shared" si="953"/>
        <v/>
      </c>
      <c r="B7658" s="80" t="str">
        <f t="shared" si="954"/>
        <v/>
      </c>
      <c r="V7658" s="59" t="str">
        <f t="shared" si="958"/>
        <v/>
      </c>
      <c r="W7658" s="59" t="str">
        <f t="shared" si="957"/>
        <v/>
      </c>
      <c r="X7658" s="59" t="str">
        <f t="shared" si="955"/>
        <v/>
      </c>
      <c r="AC7658" s="50">
        <f t="shared" si="959"/>
        <v>0</v>
      </c>
      <c r="AD7658" s="43">
        <f t="shared" si="960"/>
        <v>0</v>
      </c>
      <c r="AE7658" s="50">
        <f t="shared" si="956"/>
        <v>0</v>
      </c>
    </row>
    <row r="7659" spans="1:31">
      <c r="A7659" s="59" t="str">
        <f t="shared" si="953"/>
        <v/>
      </c>
      <c r="B7659" s="80" t="str">
        <f t="shared" si="954"/>
        <v/>
      </c>
      <c r="V7659" s="59" t="str">
        <f t="shared" si="958"/>
        <v/>
      </c>
      <c r="W7659" s="59" t="str">
        <f t="shared" si="957"/>
        <v/>
      </c>
      <c r="X7659" s="59" t="str">
        <f t="shared" si="955"/>
        <v/>
      </c>
      <c r="AC7659" s="50">
        <f t="shared" si="959"/>
        <v>0</v>
      </c>
      <c r="AD7659" s="43">
        <f t="shared" si="960"/>
        <v>0</v>
      </c>
      <c r="AE7659" s="50">
        <f t="shared" si="956"/>
        <v>0</v>
      </c>
    </row>
    <row r="7660" spans="1:31">
      <c r="A7660" s="59" t="str">
        <f t="shared" si="953"/>
        <v/>
      </c>
      <c r="B7660" s="80" t="str">
        <f t="shared" si="954"/>
        <v/>
      </c>
      <c r="V7660" s="59" t="str">
        <f t="shared" si="958"/>
        <v/>
      </c>
      <c r="W7660" s="59" t="str">
        <f t="shared" si="957"/>
        <v/>
      </c>
      <c r="X7660" s="59" t="str">
        <f t="shared" si="955"/>
        <v/>
      </c>
      <c r="AC7660" s="50">
        <f t="shared" si="959"/>
        <v>0</v>
      </c>
      <c r="AD7660" s="43">
        <f t="shared" si="960"/>
        <v>0</v>
      </c>
      <c r="AE7660" s="50">
        <f t="shared" si="956"/>
        <v>0</v>
      </c>
    </row>
    <row r="7661" spans="1:31">
      <c r="A7661" s="59" t="str">
        <f t="shared" si="953"/>
        <v/>
      </c>
      <c r="B7661" s="80" t="str">
        <f t="shared" si="954"/>
        <v/>
      </c>
      <c r="V7661" s="59" t="str">
        <f t="shared" si="958"/>
        <v/>
      </c>
      <c r="W7661" s="59" t="str">
        <f t="shared" si="957"/>
        <v/>
      </c>
      <c r="X7661" s="59" t="str">
        <f t="shared" si="955"/>
        <v/>
      </c>
      <c r="AC7661" s="50">
        <f t="shared" si="959"/>
        <v>0</v>
      </c>
      <c r="AD7661" s="43">
        <f t="shared" si="960"/>
        <v>0</v>
      </c>
      <c r="AE7661" s="50">
        <f t="shared" si="956"/>
        <v>0</v>
      </c>
    </row>
    <row r="7662" spans="1:31">
      <c r="A7662" s="59" t="str">
        <f t="shared" si="953"/>
        <v/>
      </c>
      <c r="B7662" s="80" t="str">
        <f t="shared" si="954"/>
        <v/>
      </c>
      <c r="V7662" s="59" t="str">
        <f t="shared" si="958"/>
        <v/>
      </c>
      <c r="W7662" s="59" t="str">
        <f t="shared" si="957"/>
        <v/>
      </c>
      <c r="X7662" s="59" t="str">
        <f t="shared" si="955"/>
        <v/>
      </c>
      <c r="AC7662" s="50">
        <f t="shared" si="959"/>
        <v>0</v>
      </c>
      <c r="AD7662" s="43">
        <f t="shared" si="960"/>
        <v>0</v>
      </c>
      <c r="AE7662" s="50">
        <f t="shared" si="956"/>
        <v>0</v>
      </c>
    </row>
    <row r="7663" spans="1:31">
      <c r="A7663" s="59" t="str">
        <f t="shared" si="953"/>
        <v/>
      </c>
      <c r="B7663" s="80" t="str">
        <f t="shared" si="954"/>
        <v/>
      </c>
      <c r="V7663" s="59" t="str">
        <f t="shared" si="958"/>
        <v/>
      </c>
      <c r="W7663" s="59" t="str">
        <f t="shared" si="957"/>
        <v/>
      </c>
      <c r="X7663" s="59" t="str">
        <f t="shared" si="955"/>
        <v/>
      </c>
      <c r="AC7663" s="50">
        <f t="shared" si="959"/>
        <v>0</v>
      </c>
      <c r="AD7663" s="43">
        <f t="shared" si="960"/>
        <v>0</v>
      </c>
      <c r="AE7663" s="50">
        <f t="shared" si="956"/>
        <v>0</v>
      </c>
    </row>
    <row r="7664" spans="1:31">
      <c r="A7664" s="59" t="str">
        <f t="shared" si="953"/>
        <v/>
      </c>
      <c r="B7664" s="80" t="str">
        <f t="shared" si="954"/>
        <v/>
      </c>
      <c r="V7664" s="59" t="str">
        <f t="shared" si="958"/>
        <v/>
      </c>
      <c r="W7664" s="59" t="str">
        <f t="shared" si="957"/>
        <v/>
      </c>
      <c r="X7664" s="59" t="str">
        <f t="shared" si="955"/>
        <v/>
      </c>
      <c r="AC7664" s="50">
        <f t="shared" si="959"/>
        <v>0</v>
      </c>
      <c r="AD7664" s="43">
        <f t="shared" si="960"/>
        <v>0</v>
      </c>
      <c r="AE7664" s="50">
        <f t="shared" si="956"/>
        <v>0</v>
      </c>
    </row>
    <row r="7665" spans="1:31">
      <c r="A7665" s="59" t="str">
        <f t="shared" ref="A7665:A7728" si="961">IF(G7665&amp;Q7665&lt;&gt;"",W7665&amp;Q7665,"")</f>
        <v/>
      </c>
      <c r="B7665" s="80" t="str">
        <f t="shared" ref="B7665:B7728" si="962">IF(C7665&lt;&gt;"",LEFT(C7665,9),"")</f>
        <v/>
      </c>
      <c r="V7665" s="59" t="str">
        <f t="shared" si="958"/>
        <v/>
      </c>
      <c r="W7665" s="59" t="str">
        <f t="shared" si="957"/>
        <v/>
      </c>
      <c r="X7665" s="59" t="str">
        <f t="shared" ref="X7665:X7728" si="963">IF(A7665&lt;&gt;"",IFERROR(IF(FIND(" ",G7665)&gt;=1,MID(G7665,FIND(" ",G7665)+1,LEN(G7665)),""),""),"")</f>
        <v/>
      </c>
      <c r="AC7665" s="50">
        <f t="shared" si="959"/>
        <v>0</v>
      </c>
      <c r="AD7665" s="43">
        <f t="shared" si="960"/>
        <v>0</v>
      </c>
      <c r="AE7665" s="50">
        <f t="shared" ref="AE7665:AE7728" si="964">VALUE(RIGHT("00"&amp;AC7665,2)&amp;RIGHT("000"&amp;AD7665,3))</f>
        <v>0</v>
      </c>
    </row>
    <row r="7666" spans="1:31">
      <c r="A7666" s="59" t="str">
        <f t="shared" si="961"/>
        <v/>
      </c>
      <c r="B7666" s="80" t="str">
        <f t="shared" si="962"/>
        <v/>
      </c>
      <c r="V7666" s="59" t="str">
        <f t="shared" si="958"/>
        <v/>
      </c>
      <c r="W7666" s="59" t="str">
        <f t="shared" si="957"/>
        <v/>
      </c>
      <c r="X7666" s="59" t="str">
        <f t="shared" si="963"/>
        <v/>
      </c>
      <c r="AC7666" s="50">
        <f t="shared" si="959"/>
        <v>0</v>
      </c>
      <c r="AD7666" s="43">
        <f t="shared" si="960"/>
        <v>0</v>
      </c>
      <c r="AE7666" s="50">
        <f t="shared" si="964"/>
        <v>0</v>
      </c>
    </row>
    <row r="7667" spans="1:31">
      <c r="A7667" s="59" t="str">
        <f t="shared" si="961"/>
        <v/>
      </c>
      <c r="B7667" s="80" t="str">
        <f t="shared" si="962"/>
        <v/>
      </c>
      <c r="V7667" s="59" t="str">
        <f t="shared" si="958"/>
        <v/>
      </c>
      <c r="W7667" s="59" t="str">
        <f t="shared" si="957"/>
        <v/>
      </c>
      <c r="X7667" s="59" t="str">
        <f t="shared" si="963"/>
        <v/>
      </c>
      <c r="AC7667" s="50">
        <f t="shared" si="959"/>
        <v>0</v>
      </c>
      <c r="AD7667" s="43">
        <f t="shared" si="960"/>
        <v>0</v>
      </c>
      <c r="AE7667" s="50">
        <f t="shared" si="964"/>
        <v>0</v>
      </c>
    </row>
    <row r="7668" spans="1:31">
      <c r="A7668" s="59" t="str">
        <f t="shared" si="961"/>
        <v/>
      </c>
      <c r="B7668" s="80" t="str">
        <f t="shared" si="962"/>
        <v/>
      </c>
      <c r="V7668" s="59" t="str">
        <f t="shared" si="958"/>
        <v/>
      </c>
      <c r="W7668" s="59" t="str">
        <f t="shared" si="957"/>
        <v/>
      </c>
      <c r="X7668" s="59" t="str">
        <f t="shared" si="963"/>
        <v/>
      </c>
      <c r="AC7668" s="50">
        <f t="shared" si="959"/>
        <v>0</v>
      </c>
      <c r="AD7668" s="43">
        <f t="shared" si="960"/>
        <v>0</v>
      </c>
      <c r="AE7668" s="50">
        <f t="shared" si="964"/>
        <v>0</v>
      </c>
    </row>
    <row r="7669" spans="1:31">
      <c r="A7669" s="59" t="str">
        <f t="shared" si="961"/>
        <v/>
      </c>
      <c r="B7669" s="80" t="str">
        <f t="shared" si="962"/>
        <v/>
      </c>
      <c r="V7669" s="59" t="str">
        <f t="shared" si="958"/>
        <v/>
      </c>
      <c r="W7669" s="59" t="str">
        <f t="shared" si="957"/>
        <v/>
      </c>
      <c r="X7669" s="59" t="str">
        <f t="shared" si="963"/>
        <v/>
      </c>
      <c r="AC7669" s="50">
        <f t="shared" si="959"/>
        <v>0</v>
      </c>
      <c r="AD7669" s="43">
        <f t="shared" si="960"/>
        <v>0</v>
      </c>
      <c r="AE7669" s="50">
        <f t="shared" si="964"/>
        <v>0</v>
      </c>
    </row>
    <row r="7670" spans="1:31">
      <c r="A7670" s="59" t="str">
        <f t="shared" si="961"/>
        <v/>
      </c>
      <c r="B7670" s="80" t="str">
        <f t="shared" si="962"/>
        <v/>
      </c>
      <c r="V7670" s="59" t="str">
        <f t="shared" si="958"/>
        <v/>
      </c>
      <c r="W7670" s="59" t="str">
        <f t="shared" si="957"/>
        <v/>
      </c>
      <c r="X7670" s="59" t="str">
        <f t="shared" si="963"/>
        <v/>
      </c>
      <c r="AC7670" s="50">
        <f t="shared" si="959"/>
        <v>0</v>
      </c>
      <c r="AD7670" s="43">
        <f t="shared" si="960"/>
        <v>0</v>
      </c>
      <c r="AE7670" s="50">
        <f t="shared" si="964"/>
        <v>0</v>
      </c>
    </row>
    <row r="7671" spans="1:31">
      <c r="A7671" s="59" t="str">
        <f t="shared" si="961"/>
        <v/>
      </c>
      <c r="B7671" s="80" t="str">
        <f t="shared" si="962"/>
        <v/>
      </c>
      <c r="V7671" s="59" t="str">
        <f t="shared" si="958"/>
        <v/>
      </c>
      <c r="W7671" s="59" t="str">
        <f t="shared" si="957"/>
        <v/>
      </c>
      <c r="X7671" s="59" t="str">
        <f t="shared" si="963"/>
        <v/>
      </c>
      <c r="AC7671" s="50">
        <f t="shared" si="959"/>
        <v>0</v>
      </c>
      <c r="AD7671" s="43">
        <f t="shared" si="960"/>
        <v>0</v>
      </c>
      <c r="AE7671" s="50">
        <f t="shared" si="964"/>
        <v>0</v>
      </c>
    </row>
    <row r="7672" spans="1:31">
      <c r="A7672" s="59" t="str">
        <f t="shared" si="961"/>
        <v/>
      </c>
      <c r="B7672" s="80" t="str">
        <f t="shared" si="962"/>
        <v/>
      </c>
      <c r="V7672" s="59" t="str">
        <f t="shared" si="958"/>
        <v/>
      </c>
      <c r="W7672" s="59" t="str">
        <f t="shared" si="957"/>
        <v/>
      </c>
      <c r="X7672" s="59" t="str">
        <f t="shared" si="963"/>
        <v/>
      </c>
      <c r="AC7672" s="50">
        <f t="shared" si="959"/>
        <v>0</v>
      </c>
      <c r="AD7672" s="43">
        <f t="shared" si="960"/>
        <v>0</v>
      </c>
      <c r="AE7672" s="50">
        <f t="shared" si="964"/>
        <v>0</v>
      </c>
    </row>
    <row r="7673" spans="1:31">
      <c r="A7673" s="59" t="str">
        <f t="shared" si="961"/>
        <v/>
      </c>
      <c r="B7673" s="80" t="str">
        <f t="shared" si="962"/>
        <v/>
      </c>
      <c r="V7673" s="59" t="str">
        <f t="shared" si="958"/>
        <v/>
      </c>
      <c r="W7673" s="59" t="str">
        <f t="shared" si="957"/>
        <v/>
      </c>
      <c r="X7673" s="59" t="str">
        <f t="shared" si="963"/>
        <v/>
      </c>
      <c r="AC7673" s="50">
        <f t="shared" si="959"/>
        <v>0</v>
      </c>
      <c r="AD7673" s="43">
        <f t="shared" si="960"/>
        <v>0</v>
      </c>
      <c r="AE7673" s="50">
        <f t="shared" si="964"/>
        <v>0</v>
      </c>
    </row>
    <row r="7674" spans="1:31">
      <c r="A7674" s="59" t="str">
        <f t="shared" si="961"/>
        <v/>
      </c>
      <c r="B7674" s="80" t="str">
        <f t="shared" si="962"/>
        <v/>
      </c>
      <c r="V7674" s="59" t="str">
        <f t="shared" si="958"/>
        <v/>
      </c>
      <c r="W7674" s="59" t="str">
        <f t="shared" si="957"/>
        <v/>
      </c>
      <c r="X7674" s="59" t="str">
        <f t="shared" si="963"/>
        <v/>
      </c>
      <c r="AC7674" s="50">
        <f t="shared" si="959"/>
        <v>0</v>
      </c>
      <c r="AD7674" s="43">
        <f t="shared" si="960"/>
        <v>0</v>
      </c>
      <c r="AE7674" s="50">
        <f t="shared" si="964"/>
        <v>0</v>
      </c>
    </row>
    <row r="7675" spans="1:31">
      <c r="A7675" s="59" t="str">
        <f t="shared" si="961"/>
        <v/>
      </c>
      <c r="B7675" s="80" t="str">
        <f t="shared" si="962"/>
        <v/>
      </c>
      <c r="V7675" s="59" t="str">
        <f t="shared" si="958"/>
        <v/>
      </c>
      <c r="W7675" s="59" t="str">
        <f t="shared" si="957"/>
        <v/>
      </c>
      <c r="X7675" s="59" t="str">
        <f t="shared" si="963"/>
        <v/>
      </c>
      <c r="AC7675" s="50">
        <f t="shared" si="959"/>
        <v>0</v>
      </c>
      <c r="AD7675" s="43">
        <f t="shared" si="960"/>
        <v>0</v>
      </c>
      <c r="AE7675" s="50">
        <f t="shared" si="964"/>
        <v>0</v>
      </c>
    </row>
    <row r="7676" spans="1:31">
      <c r="A7676" s="59" t="str">
        <f t="shared" si="961"/>
        <v/>
      </c>
      <c r="B7676" s="80" t="str">
        <f t="shared" si="962"/>
        <v/>
      </c>
      <c r="V7676" s="59" t="str">
        <f t="shared" si="958"/>
        <v/>
      </c>
      <c r="W7676" s="59" t="str">
        <f t="shared" si="957"/>
        <v/>
      </c>
      <c r="X7676" s="59" t="str">
        <f t="shared" si="963"/>
        <v/>
      </c>
      <c r="AC7676" s="50">
        <f t="shared" si="959"/>
        <v>0</v>
      </c>
      <c r="AD7676" s="43">
        <f t="shared" si="960"/>
        <v>0</v>
      </c>
      <c r="AE7676" s="50">
        <f t="shared" si="964"/>
        <v>0</v>
      </c>
    </row>
    <row r="7677" spans="1:31">
      <c r="A7677" s="59" t="str">
        <f t="shared" si="961"/>
        <v/>
      </c>
      <c r="B7677" s="80" t="str">
        <f t="shared" si="962"/>
        <v/>
      </c>
      <c r="V7677" s="59" t="str">
        <f t="shared" si="958"/>
        <v/>
      </c>
      <c r="W7677" s="59" t="str">
        <f t="shared" si="957"/>
        <v/>
      </c>
      <c r="X7677" s="59" t="str">
        <f t="shared" si="963"/>
        <v/>
      </c>
      <c r="AC7677" s="50">
        <f t="shared" si="959"/>
        <v>0</v>
      </c>
      <c r="AD7677" s="43">
        <f t="shared" si="960"/>
        <v>0</v>
      </c>
      <c r="AE7677" s="50">
        <f t="shared" si="964"/>
        <v>0</v>
      </c>
    </row>
    <row r="7678" spans="1:31">
      <c r="A7678" s="59" t="str">
        <f t="shared" si="961"/>
        <v/>
      </c>
      <c r="B7678" s="80" t="str">
        <f t="shared" si="962"/>
        <v/>
      </c>
      <c r="V7678" s="59" t="str">
        <f t="shared" si="958"/>
        <v/>
      </c>
      <c r="W7678" s="59" t="str">
        <f t="shared" si="957"/>
        <v/>
      </c>
      <c r="X7678" s="59" t="str">
        <f t="shared" si="963"/>
        <v/>
      </c>
      <c r="AC7678" s="50">
        <f t="shared" si="959"/>
        <v>0</v>
      </c>
      <c r="AD7678" s="43">
        <f t="shared" si="960"/>
        <v>0</v>
      </c>
      <c r="AE7678" s="50">
        <f t="shared" si="964"/>
        <v>0</v>
      </c>
    </row>
    <row r="7679" spans="1:31">
      <c r="A7679" s="59" t="str">
        <f t="shared" si="961"/>
        <v/>
      </c>
      <c r="B7679" s="80" t="str">
        <f t="shared" si="962"/>
        <v/>
      </c>
      <c r="V7679" s="59" t="str">
        <f t="shared" si="958"/>
        <v/>
      </c>
      <c r="W7679" s="59" t="str">
        <f t="shared" si="957"/>
        <v/>
      </c>
      <c r="X7679" s="59" t="str">
        <f t="shared" si="963"/>
        <v/>
      </c>
      <c r="AC7679" s="50">
        <f t="shared" si="959"/>
        <v>0</v>
      </c>
      <c r="AD7679" s="43">
        <f t="shared" si="960"/>
        <v>0</v>
      </c>
      <c r="AE7679" s="50">
        <f t="shared" si="964"/>
        <v>0</v>
      </c>
    </row>
    <row r="7680" spans="1:31">
      <c r="A7680" s="59" t="str">
        <f t="shared" si="961"/>
        <v/>
      </c>
      <c r="B7680" s="80" t="str">
        <f t="shared" si="962"/>
        <v/>
      </c>
      <c r="V7680" s="59" t="str">
        <f t="shared" si="958"/>
        <v/>
      </c>
      <c r="W7680" s="59" t="str">
        <f t="shared" si="957"/>
        <v/>
      </c>
      <c r="X7680" s="59" t="str">
        <f t="shared" si="963"/>
        <v/>
      </c>
      <c r="AC7680" s="50">
        <f t="shared" si="959"/>
        <v>0</v>
      </c>
      <c r="AD7680" s="43">
        <f t="shared" si="960"/>
        <v>0</v>
      </c>
      <c r="AE7680" s="50">
        <f t="shared" si="964"/>
        <v>0</v>
      </c>
    </row>
    <row r="7681" spans="1:31">
      <c r="A7681" s="59" t="str">
        <f t="shared" si="961"/>
        <v/>
      </c>
      <c r="B7681" s="80" t="str">
        <f t="shared" si="962"/>
        <v/>
      </c>
      <c r="V7681" s="59" t="str">
        <f t="shared" si="958"/>
        <v/>
      </c>
      <c r="W7681" s="59" t="str">
        <f t="shared" si="957"/>
        <v/>
      </c>
      <c r="X7681" s="59" t="str">
        <f t="shared" si="963"/>
        <v/>
      </c>
      <c r="AC7681" s="50">
        <f t="shared" si="959"/>
        <v>0</v>
      </c>
      <c r="AD7681" s="43">
        <f t="shared" si="960"/>
        <v>0</v>
      </c>
      <c r="AE7681" s="50">
        <f t="shared" si="964"/>
        <v>0</v>
      </c>
    </row>
    <row r="7682" spans="1:31">
      <c r="A7682" s="59" t="str">
        <f t="shared" si="961"/>
        <v/>
      </c>
      <c r="B7682" s="80" t="str">
        <f t="shared" si="962"/>
        <v/>
      </c>
      <c r="V7682" s="59" t="str">
        <f t="shared" si="958"/>
        <v/>
      </c>
      <c r="W7682" s="59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59" t="str">
        <f t="shared" si="963"/>
        <v/>
      </c>
      <c r="AC7682" s="50">
        <f t="shared" si="959"/>
        <v>0</v>
      </c>
      <c r="AD7682" s="43">
        <f t="shared" si="960"/>
        <v>0</v>
      </c>
      <c r="AE7682" s="50">
        <f t="shared" si="964"/>
        <v>0</v>
      </c>
    </row>
    <row r="7683" spans="1:31">
      <c r="A7683" s="59" t="str">
        <f t="shared" si="961"/>
        <v/>
      </c>
      <c r="B7683" s="80" t="str">
        <f t="shared" si="962"/>
        <v/>
      </c>
      <c r="V7683" s="59" t="str">
        <f t="shared" ref="V7683:V7746" si="966">W7683&amp;H7683</f>
        <v/>
      </c>
      <c r="W7683" s="59" t="str">
        <f t="shared" si="965"/>
        <v/>
      </c>
      <c r="X7683" s="59" t="str">
        <f t="shared" si="963"/>
        <v/>
      </c>
      <c r="AC7683" s="50">
        <f t="shared" ref="AC7683:AC7746" si="967">IFERROR(VALUE(MID($C7683,1,2)),0)</f>
        <v>0</v>
      </c>
      <c r="AD7683" s="43">
        <f t="shared" ref="AD7683:AD7746" si="968">IFERROR(VALUE(MID($C7683,4,3)),0)</f>
        <v>0</v>
      </c>
      <c r="AE7683" s="50">
        <f t="shared" si="964"/>
        <v>0</v>
      </c>
    </row>
    <row r="7684" spans="1:31">
      <c r="A7684" s="59" t="str">
        <f t="shared" si="961"/>
        <v/>
      </c>
      <c r="B7684" s="80" t="str">
        <f t="shared" si="962"/>
        <v/>
      </c>
      <c r="V7684" s="59" t="str">
        <f t="shared" si="966"/>
        <v/>
      </c>
      <c r="W7684" s="59" t="str">
        <f t="shared" si="965"/>
        <v/>
      </c>
      <c r="X7684" s="59" t="str">
        <f t="shared" si="963"/>
        <v/>
      </c>
      <c r="AC7684" s="50">
        <f t="shared" si="967"/>
        <v>0</v>
      </c>
      <c r="AD7684" s="43">
        <f t="shared" si="968"/>
        <v>0</v>
      </c>
      <c r="AE7684" s="50">
        <f t="shared" si="964"/>
        <v>0</v>
      </c>
    </row>
    <row r="7685" spans="1:31">
      <c r="A7685" s="59" t="str">
        <f t="shared" si="961"/>
        <v/>
      </c>
      <c r="B7685" s="80" t="str">
        <f t="shared" si="962"/>
        <v/>
      </c>
      <c r="V7685" s="59" t="str">
        <f t="shared" si="966"/>
        <v/>
      </c>
      <c r="W7685" s="59" t="str">
        <f t="shared" si="965"/>
        <v/>
      </c>
      <c r="X7685" s="59" t="str">
        <f t="shared" si="963"/>
        <v/>
      </c>
      <c r="AC7685" s="50">
        <f t="shared" si="967"/>
        <v>0</v>
      </c>
      <c r="AD7685" s="43">
        <f t="shared" si="968"/>
        <v>0</v>
      </c>
      <c r="AE7685" s="50">
        <f t="shared" si="964"/>
        <v>0</v>
      </c>
    </row>
    <row r="7686" spans="1:31">
      <c r="A7686" s="59" t="str">
        <f t="shared" si="961"/>
        <v/>
      </c>
      <c r="B7686" s="80" t="str">
        <f t="shared" si="962"/>
        <v/>
      </c>
      <c r="V7686" s="59" t="str">
        <f t="shared" si="966"/>
        <v/>
      </c>
      <c r="W7686" s="59" t="str">
        <f t="shared" si="965"/>
        <v/>
      </c>
      <c r="X7686" s="59" t="str">
        <f t="shared" si="963"/>
        <v/>
      </c>
      <c r="AC7686" s="50">
        <f t="shared" si="967"/>
        <v>0</v>
      </c>
      <c r="AD7686" s="43">
        <f t="shared" si="968"/>
        <v>0</v>
      </c>
      <c r="AE7686" s="50">
        <f t="shared" si="964"/>
        <v>0</v>
      </c>
    </row>
    <row r="7687" spans="1:31">
      <c r="A7687" s="59" t="str">
        <f t="shared" si="961"/>
        <v/>
      </c>
      <c r="B7687" s="80" t="str">
        <f t="shared" si="962"/>
        <v/>
      </c>
      <c r="V7687" s="59" t="str">
        <f t="shared" si="966"/>
        <v/>
      </c>
      <c r="W7687" s="59" t="str">
        <f t="shared" si="965"/>
        <v/>
      </c>
      <c r="X7687" s="59" t="str">
        <f t="shared" si="963"/>
        <v/>
      </c>
      <c r="AC7687" s="50">
        <f t="shared" si="967"/>
        <v>0</v>
      </c>
      <c r="AD7687" s="43">
        <f t="shared" si="968"/>
        <v>0</v>
      </c>
      <c r="AE7687" s="50">
        <f t="shared" si="964"/>
        <v>0</v>
      </c>
    </row>
    <row r="7688" spans="1:31">
      <c r="A7688" s="59" t="str">
        <f t="shared" si="961"/>
        <v/>
      </c>
      <c r="B7688" s="80" t="str">
        <f t="shared" si="962"/>
        <v/>
      </c>
      <c r="V7688" s="59" t="str">
        <f t="shared" si="966"/>
        <v/>
      </c>
      <c r="W7688" s="59" t="str">
        <f t="shared" si="965"/>
        <v/>
      </c>
      <c r="X7688" s="59" t="str">
        <f t="shared" si="963"/>
        <v/>
      </c>
      <c r="AC7688" s="50">
        <f t="shared" si="967"/>
        <v>0</v>
      </c>
      <c r="AD7688" s="43">
        <f t="shared" si="968"/>
        <v>0</v>
      </c>
      <c r="AE7688" s="50">
        <f t="shared" si="964"/>
        <v>0</v>
      </c>
    </row>
    <row r="7689" spans="1:31">
      <c r="A7689" s="59" t="str">
        <f t="shared" si="961"/>
        <v/>
      </c>
      <c r="B7689" s="80" t="str">
        <f t="shared" si="962"/>
        <v/>
      </c>
      <c r="V7689" s="59" t="str">
        <f t="shared" si="966"/>
        <v/>
      </c>
      <c r="W7689" s="59" t="str">
        <f t="shared" si="965"/>
        <v/>
      </c>
      <c r="X7689" s="59" t="str">
        <f t="shared" si="963"/>
        <v/>
      </c>
      <c r="AC7689" s="50">
        <f t="shared" si="967"/>
        <v>0</v>
      </c>
      <c r="AD7689" s="43">
        <f t="shared" si="968"/>
        <v>0</v>
      </c>
      <c r="AE7689" s="50">
        <f t="shared" si="964"/>
        <v>0</v>
      </c>
    </row>
    <row r="7690" spans="1:31">
      <c r="A7690" s="59" t="str">
        <f t="shared" si="961"/>
        <v/>
      </c>
      <c r="B7690" s="80" t="str">
        <f t="shared" si="962"/>
        <v/>
      </c>
      <c r="V7690" s="59" t="str">
        <f t="shared" si="966"/>
        <v/>
      </c>
      <c r="W7690" s="59" t="str">
        <f t="shared" si="965"/>
        <v/>
      </c>
      <c r="X7690" s="59" t="str">
        <f t="shared" si="963"/>
        <v/>
      </c>
      <c r="AC7690" s="50">
        <f t="shared" si="967"/>
        <v>0</v>
      </c>
      <c r="AD7690" s="43">
        <f t="shared" si="968"/>
        <v>0</v>
      </c>
      <c r="AE7690" s="50">
        <f t="shared" si="964"/>
        <v>0</v>
      </c>
    </row>
    <row r="7691" spans="1:31">
      <c r="A7691" s="59" t="str">
        <f t="shared" si="961"/>
        <v/>
      </c>
      <c r="B7691" s="80" t="str">
        <f t="shared" si="962"/>
        <v/>
      </c>
      <c r="V7691" s="59" t="str">
        <f t="shared" si="966"/>
        <v/>
      </c>
      <c r="W7691" s="59" t="str">
        <f t="shared" si="965"/>
        <v/>
      </c>
      <c r="X7691" s="59" t="str">
        <f t="shared" si="963"/>
        <v/>
      </c>
      <c r="AC7691" s="50">
        <f t="shared" si="967"/>
        <v>0</v>
      </c>
      <c r="AD7691" s="43">
        <f t="shared" si="968"/>
        <v>0</v>
      </c>
      <c r="AE7691" s="50">
        <f t="shared" si="964"/>
        <v>0</v>
      </c>
    </row>
    <row r="7692" spans="1:31">
      <c r="A7692" s="59" t="str">
        <f t="shared" si="961"/>
        <v/>
      </c>
      <c r="B7692" s="80" t="str">
        <f t="shared" si="962"/>
        <v/>
      </c>
      <c r="V7692" s="59" t="str">
        <f t="shared" si="966"/>
        <v/>
      </c>
      <c r="W7692" s="59" t="str">
        <f t="shared" si="965"/>
        <v/>
      </c>
      <c r="X7692" s="59" t="str">
        <f t="shared" si="963"/>
        <v/>
      </c>
      <c r="AC7692" s="50">
        <f t="shared" si="967"/>
        <v>0</v>
      </c>
      <c r="AD7692" s="43">
        <f t="shared" si="968"/>
        <v>0</v>
      </c>
      <c r="AE7692" s="50">
        <f t="shared" si="964"/>
        <v>0</v>
      </c>
    </row>
    <row r="7693" spans="1:31">
      <c r="A7693" s="59" t="str">
        <f t="shared" si="961"/>
        <v/>
      </c>
      <c r="B7693" s="80" t="str">
        <f t="shared" si="962"/>
        <v/>
      </c>
      <c r="V7693" s="59" t="str">
        <f t="shared" si="966"/>
        <v/>
      </c>
      <c r="W7693" s="59" t="str">
        <f t="shared" si="965"/>
        <v/>
      </c>
      <c r="X7693" s="59" t="str">
        <f t="shared" si="963"/>
        <v/>
      </c>
      <c r="AC7693" s="50">
        <f t="shared" si="967"/>
        <v>0</v>
      </c>
      <c r="AD7693" s="43">
        <f t="shared" si="968"/>
        <v>0</v>
      </c>
      <c r="AE7693" s="50">
        <f t="shared" si="964"/>
        <v>0</v>
      </c>
    </row>
    <row r="7694" spans="1:31">
      <c r="A7694" s="59" t="str">
        <f t="shared" si="961"/>
        <v/>
      </c>
      <c r="B7694" s="80" t="str">
        <f t="shared" si="962"/>
        <v/>
      </c>
      <c r="V7694" s="59" t="str">
        <f t="shared" si="966"/>
        <v/>
      </c>
      <c r="W7694" s="59" t="str">
        <f t="shared" si="965"/>
        <v/>
      </c>
      <c r="X7694" s="59" t="str">
        <f t="shared" si="963"/>
        <v/>
      </c>
      <c r="AC7694" s="50">
        <f t="shared" si="967"/>
        <v>0</v>
      </c>
      <c r="AD7694" s="43">
        <f t="shared" si="968"/>
        <v>0</v>
      </c>
      <c r="AE7694" s="50">
        <f t="shared" si="964"/>
        <v>0</v>
      </c>
    </row>
    <row r="7695" spans="1:31">
      <c r="A7695" s="59" t="str">
        <f t="shared" si="961"/>
        <v/>
      </c>
      <c r="B7695" s="80" t="str">
        <f t="shared" si="962"/>
        <v/>
      </c>
      <c r="V7695" s="59" t="str">
        <f t="shared" si="966"/>
        <v/>
      </c>
      <c r="W7695" s="59" t="str">
        <f t="shared" si="965"/>
        <v/>
      </c>
      <c r="X7695" s="59" t="str">
        <f t="shared" si="963"/>
        <v/>
      </c>
      <c r="AC7695" s="50">
        <f t="shared" si="967"/>
        <v>0</v>
      </c>
      <c r="AD7695" s="43">
        <f t="shared" si="968"/>
        <v>0</v>
      </c>
      <c r="AE7695" s="50">
        <f t="shared" si="964"/>
        <v>0</v>
      </c>
    </row>
    <row r="7696" spans="1:31">
      <c r="A7696" s="59" t="str">
        <f t="shared" si="961"/>
        <v/>
      </c>
      <c r="B7696" s="80" t="str">
        <f t="shared" si="962"/>
        <v/>
      </c>
      <c r="V7696" s="59" t="str">
        <f t="shared" si="966"/>
        <v/>
      </c>
      <c r="W7696" s="59" t="str">
        <f t="shared" si="965"/>
        <v/>
      </c>
      <c r="X7696" s="59" t="str">
        <f t="shared" si="963"/>
        <v/>
      </c>
      <c r="AC7696" s="50">
        <f t="shared" si="967"/>
        <v>0</v>
      </c>
      <c r="AD7696" s="43">
        <f t="shared" si="968"/>
        <v>0</v>
      </c>
      <c r="AE7696" s="50">
        <f t="shared" si="964"/>
        <v>0</v>
      </c>
    </row>
    <row r="7697" spans="1:31">
      <c r="A7697" s="59" t="str">
        <f t="shared" si="961"/>
        <v/>
      </c>
      <c r="B7697" s="80" t="str">
        <f t="shared" si="962"/>
        <v/>
      </c>
      <c r="V7697" s="59" t="str">
        <f t="shared" si="966"/>
        <v/>
      </c>
      <c r="W7697" s="59" t="str">
        <f t="shared" si="965"/>
        <v/>
      </c>
      <c r="X7697" s="59" t="str">
        <f t="shared" si="963"/>
        <v/>
      </c>
      <c r="AC7697" s="50">
        <f t="shared" si="967"/>
        <v>0</v>
      </c>
      <c r="AD7697" s="43">
        <f t="shared" si="968"/>
        <v>0</v>
      </c>
      <c r="AE7697" s="50">
        <f t="shared" si="964"/>
        <v>0</v>
      </c>
    </row>
    <row r="7698" spans="1:31">
      <c r="A7698" s="59" t="str">
        <f t="shared" si="961"/>
        <v/>
      </c>
      <c r="B7698" s="80" t="str">
        <f t="shared" si="962"/>
        <v/>
      </c>
      <c r="V7698" s="59" t="str">
        <f t="shared" si="966"/>
        <v/>
      </c>
      <c r="W7698" s="59" t="str">
        <f t="shared" si="965"/>
        <v/>
      </c>
      <c r="X7698" s="59" t="str">
        <f t="shared" si="963"/>
        <v/>
      </c>
      <c r="AC7698" s="50">
        <f t="shared" si="967"/>
        <v>0</v>
      </c>
      <c r="AD7698" s="43">
        <f t="shared" si="968"/>
        <v>0</v>
      </c>
      <c r="AE7698" s="50">
        <f t="shared" si="964"/>
        <v>0</v>
      </c>
    </row>
    <row r="7699" spans="1:31">
      <c r="A7699" s="59" t="str">
        <f t="shared" si="961"/>
        <v/>
      </c>
      <c r="B7699" s="80" t="str">
        <f t="shared" si="962"/>
        <v/>
      </c>
      <c r="V7699" s="59" t="str">
        <f t="shared" si="966"/>
        <v/>
      </c>
      <c r="W7699" s="59" t="str">
        <f t="shared" si="965"/>
        <v/>
      </c>
      <c r="X7699" s="59" t="str">
        <f t="shared" si="963"/>
        <v/>
      </c>
      <c r="AC7699" s="50">
        <f t="shared" si="967"/>
        <v>0</v>
      </c>
      <c r="AD7699" s="43">
        <f t="shared" si="968"/>
        <v>0</v>
      </c>
      <c r="AE7699" s="50">
        <f t="shared" si="964"/>
        <v>0</v>
      </c>
    </row>
    <row r="7700" spans="1:31">
      <c r="A7700" s="59" t="str">
        <f t="shared" si="961"/>
        <v/>
      </c>
      <c r="B7700" s="80" t="str">
        <f t="shared" si="962"/>
        <v/>
      </c>
      <c r="V7700" s="59" t="str">
        <f t="shared" si="966"/>
        <v/>
      </c>
      <c r="W7700" s="59" t="str">
        <f t="shared" si="965"/>
        <v/>
      </c>
      <c r="X7700" s="59" t="str">
        <f t="shared" si="963"/>
        <v/>
      </c>
      <c r="AC7700" s="50">
        <f t="shared" si="967"/>
        <v>0</v>
      </c>
      <c r="AD7700" s="43">
        <f t="shared" si="968"/>
        <v>0</v>
      </c>
      <c r="AE7700" s="50">
        <f t="shared" si="964"/>
        <v>0</v>
      </c>
    </row>
    <row r="7701" spans="1:31">
      <c r="A7701" s="59" t="str">
        <f t="shared" si="961"/>
        <v/>
      </c>
      <c r="B7701" s="80" t="str">
        <f t="shared" si="962"/>
        <v/>
      </c>
      <c r="V7701" s="59" t="str">
        <f t="shared" si="966"/>
        <v/>
      </c>
      <c r="W7701" s="59" t="str">
        <f t="shared" si="965"/>
        <v/>
      </c>
      <c r="X7701" s="59" t="str">
        <f t="shared" si="963"/>
        <v/>
      </c>
      <c r="AC7701" s="50">
        <f t="shared" si="967"/>
        <v>0</v>
      </c>
      <c r="AD7701" s="43">
        <f t="shared" si="968"/>
        <v>0</v>
      </c>
      <c r="AE7701" s="50">
        <f t="shared" si="964"/>
        <v>0</v>
      </c>
    </row>
    <row r="7702" spans="1:31">
      <c r="A7702" s="59" t="str">
        <f t="shared" si="961"/>
        <v/>
      </c>
      <c r="B7702" s="80" t="str">
        <f t="shared" si="962"/>
        <v/>
      </c>
      <c r="V7702" s="59" t="str">
        <f t="shared" si="966"/>
        <v/>
      </c>
      <c r="W7702" s="59" t="str">
        <f t="shared" si="965"/>
        <v/>
      </c>
      <c r="X7702" s="59" t="str">
        <f t="shared" si="963"/>
        <v/>
      </c>
      <c r="AC7702" s="50">
        <f t="shared" si="967"/>
        <v>0</v>
      </c>
      <c r="AD7702" s="43">
        <f t="shared" si="968"/>
        <v>0</v>
      </c>
      <c r="AE7702" s="50">
        <f t="shared" si="964"/>
        <v>0</v>
      </c>
    </row>
    <row r="7703" spans="1:31">
      <c r="A7703" s="59" t="str">
        <f t="shared" si="961"/>
        <v/>
      </c>
      <c r="B7703" s="80" t="str">
        <f t="shared" si="962"/>
        <v/>
      </c>
      <c r="V7703" s="59" t="str">
        <f t="shared" si="966"/>
        <v/>
      </c>
      <c r="W7703" s="59" t="str">
        <f t="shared" si="965"/>
        <v/>
      </c>
      <c r="X7703" s="59" t="str">
        <f t="shared" si="963"/>
        <v/>
      </c>
      <c r="AC7703" s="50">
        <f t="shared" si="967"/>
        <v>0</v>
      </c>
      <c r="AD7703" s="43">
        <f t="shared" si="968"/>
        <v>0</v>
      </c>
      <c r="AE7703" s="50">
        <f t="shared" si="964"/>
        <v>0</v>
      </c>
    </row>
    <row r="7704" spans="1:31">
      <c r="A7704" s="59" t="str">
        <f t="shared" si="961"/>
        <v/>
      </c>
      <c r="B7704" s="80" t="str">
        <f t="shared" si="962"/>
        <v/>
      </c>
      <c r="V7704" s="59" t="str">
        <f t="shared" si="966"/>
        <v/>
      </c>
      <c r="W7704" s="59" t="str">
        <f t="shared" si="965"/>
        <v/>
      </c>
      <c r="X7704" s="59" t="str">
        <f t="shared" si="963"/>
        <v/>
      </c>
      <c r="AC7704" s="50">
        <f t="shared" si="967"/>
        <v>0</v>
      </c>
      <c r="AD7704" s="43">
        <f t="shared" si="968"/>
        <v>0</v>
      </c>
      <c r="AE7704" s="50">
        <f t="shared" si="964"/>
        <v>0</v>
      </c>
    </row>
    <row r="7705" spans="1:31">
      <c r="A7705" s="59" t="str">
        <f t="shared" si="961"/>
        <v/>
      </c>
      <c r="B7705" s="80" t="str">
        <f t="shared" si="962"/>
        <v/>
      </c>
      <c r="V7705" s="59" t="str">
        <f t="shared" si="966"/>
        <v/>
      </c>
      <c r="W7705" s="59" t="str">
        <f t="shared" si="965"/>
        <v/>
      </c>
      <c r="X7705" s="59" t="str">
        <f t="shared" si="963"/>
        <v/>
      </c>
      <c r="AC7705" s="50">
        <f t="shared" si="967"/>
        <v>0</v>
      </c>
      <c r="AD7705" s="43">
        <f t="shared" si="968"/>
        <v>0</v>
      </c>
      <c r="AE7705" s="50">
        <f t="shared" si="964"/>
        <v>0</v>
      </c>
    </row>
    <row r="7706" spans="1:31">
      <c r="A7706" s="59" t="str">
        <f t="shared" si="961"/>
        <v/>
      </c>
      <c r="B7706" s="80" t="str">
        <f t="shared" si="962"/>
        <v/>
      </c>
      <c r="V7706" s="59" t="str">
        <f t="shared" si="966"/>
        <v/>
      </c>
      <c r="W7706" s="59" t="str">
        <f t="shared" si="965"/>
        <v/>
      </c>
      <c r="X7706" s="59" t="str">
        <f t="shared" si="963"/>
        <v/>
      </c>
      <c r="AC7706" s="50">
        <f t="shared" si="967"/>
        <v>0</v>
      </c>
      <c r="AD7706" s="43">
        <f t="shared" si="968"/>
        <v>0</v>
      </c>
      <c r="AE7706" s="50">
        <f t="shared" si="964"/>
        <v>0</v>
      </c>
    </row>
    <row r="7707" spans="1:31">
      <c r="A7707" s="59" t="str">
        <f t="shared" si="961"/>
        <v/>
      </c>
      <c r="B7707" s="80" t="str">
        <f t="shared" si="962"/>
        <v/>
      </c>
      <c r="V7707" s="59" t="str">
        <f t="shared" si="966"/>
        <v/>
      </c>
      <c r="W7707" s="59" t="str">
        <f t="shared" si="965"/>
        <v/>
      </c>
      <c r="X7707" s="59" t="str">
        <f t="shared" si="963"/>
        <v/>
      </c>
      <c r="AC7707" s="50">
        <f t="shared" si="967"/>
        <v>0</v>
      </c>
      <c r="AD7707" s="43">
        <f t="shared" si="968"/>
        <v>0</v>
      </c>
      <c r="AE7707" s="50">
        <f t="shared" si="964"/>
        <v>0</v>
      </c>
    </row>
    <row r="7708" spans="1:31">
      <c r="A7708" s="59" t="str">
        <f t="shared" si="961"/>
        <v/>
      </c>
      <c r="B7708" s="80" t="str">
        <f t="shared" si="962"/>
        <v/>
      </c>
      <c r="V7708" s="59" t="str">
        <f t="shared" si="966"/>
        <v/>
      </c>
      <c r="W7708" s="59" t="str">
        <f t="shared" si="965"/>
        <v/>
      </c>
      <c r="X7708" s="59" t="str">
        <f t="shared" si="963"/>
        <v/>
      </c>
      <c r="AC7708" s="50">
        <f t="shared" si="967"/>
        <v>0</v>
      </c>
      <c r="AD7708" s="43">
        <f t="shared" si="968"/>
        <v>0</v>
      </c>
      <c r="AE7708" s="50">
        <f t="shared" si="964"/>
        <v>0</v>
      </c>
    </row>
    <row r="7709" spans="1:31">
      <c r="A7709" s="59" t="str">
        <f t="shared" si="961"/>
        <v/>
      </c>
      <c r="B7709" s="80" t="str">
        <f t="shared" si="962"/>
        <v/>
      </c>
      <c r="V7709" s="59" t="str">
        <f t="shared" si="966"/>
        <v/>
      </c>
      <c r="W7709" s="59" t="str">
        <f t="shared" si="965"/>
        <v/>
      </c>
      <c r="X7709" s="59" t="str">
        <f t="shared" si="963"/>
        <v/>
      </c>
      <c r="AC7709" s="50">
        <f t="shared" si="967"/>
        <v>0</v>
      </c>
      <c r="AD7709" s="43">
        <f t="shared" si="968"/>
        <v>0</v>
      </c>
      <c r="AE7709" s="50">
        <f t="shared" si="964"/>
        <v>0</v>
      </c>
    </row>
    <row r="7710" spans="1:31">
      <c r="A7710" s="59" t="str">
        <f t="shared" si="961"/>
        <v/>
      </c>
      <c r="B7710" s="80" t="str">
        <f t="shared" si="962"/>
        <v/>
      </c>
      <c r="V7710" s="59" t="str">
        <f t="shared" si="966"/>
        <v/>
      </c>
      <c r="W7710" s="59" t="str">
        <f t="shared" si="965"/>
        <v/>
      </c>
      <c r="X7710" s="59" t="str">
        <f t="shared" si="963"/>
        <v/>
      </c>
      <c r="AC7710" s="50">
        <f t="shared" si="967"/>
        <v>0</v>
      </c>
      <c r="AD7710" s="43">
        <f t="shared" si="968"/>
        <v>0</v>
      </c>
      <c r="AE7710" s="50">
        <f t="shared" si="964"/>
        <v>0</v>
      </c>
    </row>
    <row r="7711" spans="1:31">
      <c r="A7711" s="59" t="str">
        <f t="shared" si="961"/>
        <v/>
      </c>
      <c r="B7711" s="80" t="str">
        <f t="shared" si="962"/>
        <v/>
      </c>
      <c r="V7711" s="59" t="str">
        <f t="shared" si="966"/>
        <v/>
      </c>
      <c r="W7711" s="59" t="str">
        <f t="shared" si="965"/>
        <v/>
      </c>
      <c r="X7711" s="59" t="str">
        <f t="shared" si="963"/>
        <v/>
      </c>
      <c r="AC7711" s="50">
        <f t="shared" si="967"/>
        <v>0</v>
      </c>
      <c r="AD7711" s="43">
        <f t="shared" si="968"/>
        <v>0</v>
      </c>
      <c r="AE7711" s="50">
        <f t="shared" si="964"/>
        <v>0</v>
      </c>
    </row>
    <row r="7712" spans="1:31">
      <c r="A7712" s="59" t="str">
        <f t="shared" si="961"/>
        <v/>
      </c>
      <c r="B7712" s="80" t="str">
        <f t="shared" si="962"/>
        <v/>
      </c>
      <c r="V7712" s="59" t="str">
        <f t="shared" si="966"/>
        <v/>
      </c>
      <c r="W7712" s="59" t="str">
        <f t="shared" si="965"/>
        <v/>
      </c>
      <c r="X7712" s="59" t="str">
        <f t="shared" si="963"/>
        <v/>
      </c>
      <c r="AC7712" s="50">
        <f t="shared" si="967"/>
        <v>0</v>
      </c>
      <c r="AD7712" s="43">
        <f t="shared" si="968"/>
        <v>0</v>
      </c>
      <c r="AE7712" s="50">
        <f t="shared" si="964"/>
        <v>0</v>
      </c>
    </row>
    <row r="7713" spans="1:31">
      <c r="A7713" s="59" t="str">
        <f t="shared" si="961"/>
        <v/>
      </c>
      <c r="B7713" s="80" t="str">
        <f t="shared" si="962"/>
        <v/>
      </c>
      <c r="V7713" s="59" t="str">
        <f t="shared" si="966"/>
        <v/>
      </c>
      <c r="W7713" s="59" t="str">
        <f t="shared" si="965"/>
        <v/>
      </c>
      <c r="X7713" s="59" t="str">
        <f t="shared" si="963"/>
        <v/>
      </c>
      <c r="AC7713" s="50">
        <f t="shared" si="967"/>
        <v>0</v>
      </c>
      <c r="AD7713" s="43">
        <f t="shared" si="968"/>
        <v>0</v>
      </c>
      <c r="AE7713" s="50">
        <f t="shared" si="964"/>
        <v>0</v>
      </c>
    </row>
    <row r="7714" spans="1:31">
      <c r="A7714" s="59" t="str">
        <f t="shared" si="961"/>
        <v/>
      </c>
      <c r="B7714" s="80" t="str">
        <f t="shared" si="962"/>
        <v/>
      </c>
      <c r="V7714" s="59" t="str">
        <f t="shared" si="966"/>
        <v/>
      </c>
      <c r="W7714" s="59" t="str">
        <f t="shared" si="965"/>
        <v/>
      </c>
      <c r="X7714" s="59" t="str">
        <f t="shared" si="963"/>
        <v/>
      </c>
      <c r="AC7714" s="50">
        <f t="shared" si="967"/>
        <v>0</v>
      </c>
      <c r="AD7714" s="43">
        <f t="shared" si="968"/>
        <v>0</v>
      </c>
      <c r="AE7714" s="50">
        <f t="shared" si="964"/>
        <v>0</v>
      </c>
    </row>
    <row r="7715" spans="1:31">
      <c r="A7715" s="59" t="str">
        <f t="shared" si="961"/>
        <v/>
      </c>
      <c r="B7715" s="80" t="str">
        <f t="shared" si="962"/>
        <v/>
      </c>
      <c r="V7715" s="59" t="str">
        <f t="shared" si="966"/>
        <v/>
      </c>
      <c r="W7715" s="59" t="str">
        <f t="shared" si="965"/>
        <v/>
      </c>
      <c r="X7715" s="59" t="str">
        <f t="shared" si="963"/>
        <v/>
      </c>
      <c r="AC7715" s="50">
        <f t="shared" si="967"/>
        <v>0</v>
      </c>
      <c r="AD7715" s="43">
        <f t="shared" si="968"/>
        <v>0</v>
      </c>
      <c r="AE7715" s="50">
        <f t="shared" si="964"/>
        <v>0</v>
      </c>
    </row>
    <row r="7716" spans="1:31">
      <c r="A7716" s="59" t="str">
        <f t="shared" si="961"/>
        <v/>
      </c>
      <c r="B7716" s="80" t="str">
        <f t="shared" si="962"/>
        <v/>
      </c>
      <c r="V7716" s="59" t="str">
        <f t="shared" si="966"/>
        <v/>
      </c>
      <c r="W7716" s="59" t="str">
        <f t="shared" si="965"/>
        <v/>
      </c>
      <c r="X7716" s="59" t="str">
        <f t="shared" si="963"/>
        <v/>
      </c>
      <c r="AC7716" s="50">
        <f t="shared" si="967"/>
        <v>0</v>
      </c>
      <c r="AD7716" s="43">
        <f t="shared" si="968"/>
        <v>0</v>
      </c>
      <c r="AE7716" s="50">
        <f t="shared" si="964"/>
        <v>0</v>
      </c>
    </row>
    <row r="7717" spans="1:31">
      <c r="A7717" s="59" t="str">
        <f t="shared" si="961"/>
        <v/>
      </c>
      <c r="B7717" s="80" t="str">
        <f t="shared" si="962"/>
        <v/>
      </c>
      <c r="V7717" s="59" t="str">
        <f t="shared" si="966"/>
        <v/>
      </c>
      <c r="W7717" s="59" t="str">
        <f t="shared" si="965"/>
        <v/>
      </c>
      <c r="X7717" s="59" t="str">
        <f t="shared" si="963"/>
        <v/>
      </c>
      <c r="AC7717" s="50">
        <f t="shared" si="967"/>
        <v>0</v>
      </c>
      <c r="AD7717" s="43">
        <f t="shared" si="968"/>
        <v>0</v>
      </c>
      <c r="AE7717" s="50">
        <f t="shared" si="964"/>
        <v>0</v>
      </c>
    </row>
    <row r="7718" spans="1:31">
      <c r="A7718" s="59" t="str">
        <f t="shared" si="961"/>
        <v/>
      </c>
      <c r="B7718" s="80" t="str">
        <f t="shared" si="962"/>
        <v/>
      </c>
      <c r="V7718" s="59" t="str">
        <f t="shared" si="966"/>
        <v/>
      </c>
      <c r="W7718" s="59" t="str">
        <f t="shared" si="965"/>
        <v/>
      </c>
      <c r="X7718" s="59" t="str">
        <f t="shared" si="963"/>
        <v/>
      </c>
      <c r="AC7718" s="50">
        <f t="shared" si="967"/>
        <v>0</v>
      </c>
      <c r="AD7718" s="43">
        <f t="shared" si="968"/>
        <v>0</v>
      </c>
      <c r="AE7718" s="50">
        <f t="shared" si="964"/>
        <v>0</v>
      </c>
    </row>
    <row r="7719" spans="1:31">
      <c r="A7719" s="59" t="str">
        <f t="shared" si="961"/>
        <v/>
      </c>
      <c r="B7719" s="80" t="str">
        <f t="shared" si="962"/>
        <v/>
      </c>
      <c r="V7719" s="59" t="str">
        <f t="shared" si="966"/>
        <v/>
      </c>
      <c r="W7719" s="59" t="str">
        <f t="shared" si="965"/>
        <v/>
      </c>
      <c r="X7719" s="59" t="str">
        <f t="shared" si="963"/>
        <v/>
      </c>
      <c r="AC7719" s="50">
        <f t="shared" si="967"/>
        <v>0</v>
      </c>
      <c r="AD7719" s="43">
        <f t="shared" si="968"/>
        <v>0</v>
      </c>
      <c r="AE7719" s="50">
        <f t="shared" si="964"/>
        <v>0</v>
      </c>
    </row>
    <row r="7720" spans="1:31">
      <c r="A7720" s="59" t="str">
        <f t="shared" si="961"/>
        <v/>
      </c>
      <c r="B7720" s="80" t="str">
        <f t="shared" si="962"/>
        <v/>
      </c>
      <c r="V7720" s="59" t="str">
        <f t="shared" si="966"/>
        <v/>
      </c>
      <c r="W7720" s="59" t="str">
        <f t="shared" si="965"/>
        <v/>
      </c>
      <c r="X7720" s="59" t="str">
        <f t="shared" si="963"/>
        <v/>
      </c>
      <c r="AC7720" s="50">
        <f t="shared" si="967"/>
        <v>0</v>
      </c>
      <c r="AD7720" s="43">
        <f t="shared" si="968"/>
        <v>0</v>
      </c>
      <c r="AE7720" s="50">
        <f t="shared" si="964"/>
        <v>0</v>
      </c>
    </row>
    <row r="7721" spans="1:31">
      <c r="A7721" s="59" t="str">
        <f t="shared" si="961"/>
        <v/>
      </c>
      <c r="B7721" s="80" t="str">
        <f t="shared" si="962"/>
        <v/>
      </c>
      <c r="V7721" s="59" t="str">
        <f t="shared" si="966"/>
        <v/>
      </c>
      <c r="W7721" s="59" t="str">
        <f t="shared" si="965"/>
        <v/>
      </c>
      <c r="X7721" s="59" t="str">
        <f t="shared" si="963"/>
        <v/>
      </c>
      <c r="AC7721" s="50">
        <f t="shared" si="967"/>
        <v>0</v>
      </c>
      <c r="AD7721" s="43">
        <f t="shared" si="968"/>
        <v>0</v>
      </c>
      <c r="AE7721" s="50">
        <f t="shared" si="964"/>
        <v>0</v>
      </c>
    </row>
    <row r="7722" spans="1:31">
      <c r="A7722" s="59" t="str">
        <f t="shared" si="961"/>
        <v/>
      </c>
      <c r="B7722" s="80" t="str">
        <f t="shared" si="962"/>
        <v/>
      </c>
      <c r="V7722" s="59" t="str">
        <f t="shared" si="966"/>
        <v/>
      </c>
      <c r="W7722" s="59" t="str">
        <f t="shared" si="965"/>
        <v/>
      </c>
      <c r="X7722" s="59" t="str">
        <f t="shared" si="963"/>
        <v/>
      </c>
      <c r="AC7722" s="50">
        <f t="shared" si="967"/>
        <v>0</v>
      </c>
      <c r="AD7722" s="43">
        <f t="shared" si="968"/>
        <v>0</v>
      </c>
      <c r="AE7722" s="50">
        <f t="shared" si="964"/>
        <v>0</v>
      </c>
    </row>
    <row r="7723" spans="1:31">
      <c r="A7723" s="59" t="str">
        <f t="shared" si="961"/>
        <v/>
      </c>
      <c r="B7723" s="80" t="str">
        <f t="shared" si="962"/>
        <v/>
      </c>
      <c r="V7723" s="59" t="str">
        <f t="shared" si="966"/>
        <v/>
      </c>
      <c r="W7723" s="59" t="str">
        <f t="shared" si="965"/>
        <v/>
      </c>
      <c r="X7723" s="59" t="str">
        <f t="shared" si="963"/>
        <v/>
      </c>
      <c r="AC7723" s="50">
        <f t="shared" si="967"/>
        <v>0</v>
      </c>
      <c r="AD7723" s="43">
        <f t="shared" si="968"/>
        <v>0</v>
      </c>
      <c r="AE7723" s="50">
        <f t="shared" si="964"/>
        <v>0</v>
      </c>
    </row>
    <row r="7724" spans="1:31">
      <c r="A7724" s="59" t="str">
        <f t="shared" si="961"/>
        <v/>
      </c>
      <c r="B7724" s="80" t="str">
        <f t="shared" si="962"/>
        <v/>
      </c>
      <c r="V7724" s="59" t="str">
        <f t="shared" si="966"/>
        <v/>
      </c>
      <c r="W7724" s="59" t="str">
        <f t="shared" si="965"/>
        <v/>
      </c>
      <c r="X7724" s="59" t="str">
        <f t="shared" si="963"/>
        <v/>
      </c>
      <c r="AC7724" s="50">
        <f t="shared" si="967"/>
        <v>0</v>
      </c>
      <c r="AD7724" s="43">
        <f t="shared" si="968"/>
        <v>0</v>
      </c>
      <c r="AE7724" s="50">
        <f t="shared" si="964"/>
        <v>0</v>
      </c>
    </row>
    <row r="7725" spans="1:31">
      <c r="A7725" s="59" t="str">
        <f t="shared" si="961"/>
        <v/>
      </c>
      <c r="B7725" s="80" t="str">
        <f t="shared" si="962"/>
        <v/>
      </c>
      <c r="V7725" s="59" t="str">
        <f t="shared" si="966"/>
        <v/>
      </c>
      <c r="W7725" s="59" t="str">
        <f t="shared" si="965"/>
        <v/>
      </c>
      <c r="X7725" s="59" t="str">
        <f t="shared" si="963"/>
        <v/>
      </c>
      <c r="AC7725" s="50">
        <f t="shared" si="967"/>
        <v>0</v>
      </c>
      <c r="AD7725" s="43">
        <f t="shared" si="968"/>
        <v>0</v>
      </c>
      <c r="AE7725" s="50">
        <f t="shared" si="964"/>
        <v>0</v>
      </c>
    </row>
    <row r="7726" spans="1:31">
      <c r="A7726" s="59" t="str">
        <f t="shared" si="961"/>
        <v/>
      </c>
      <c r="B7726" s="80" t="str">
        <f t="shared" si="962"/>
        <v/>
      </c>
      <c r="V7726" s="59" t="str">
        <f t="shared" si="966"/>
        <v/>
      </c>
      <c r="W7726" s="59" t="str">
        <f t="shared" si="965"/>
        <v/>
      </c>
      <c r="X7726" s="59" t="str">
        <f t="shared" si="963"/>
        <v/>
      </c>
      <c r="AC7726" s="50">
        <f t="shared" si="967"/>
        <v>0</v>
      </c>
      <c r="AD7726" s="43">
        <f t="shared" si="968"/>
        <v>0</v>
      </c>
      <c r="AE7726" s="50">
        <f t="shared" si="964"/>
        <v>0</v>
      </c>
    </row>
    <row r="7727" spans="1:31">
      <c r="A7727" s="59" t="str">
        <f t="shared" si="961"/>
        <v/>
      </c>
      <c r="B7727" s="80" t="str">
        <f t="shared" si="962"/>
        <v/>
      </c>
      <c r="V7727" s="59" t="str">
        <f t="shared" si="966"/>
        <v/>
      </c>
      <c r="W7727" s="59" t="str">
        <f t="shared" si="965"/>
        <v/>
      </c>
      <c r="X7727" s="59" t="str">
        <f t="shared" si="963"/>
        <v/>
      </c>
      <c r="AC7727" s="50">
        <f t="shared" si="967"/>
        <v>0</v>
      </c>
      <c r="AD7727" s="43">
        <f t="shared" si="968"/>
        <v>0</v>
      </c>
      <c r="AE7727" s="50">
        <f t="shared" si="964"/>
        <v>0</v>
      </c>
    </row>
    <row r="7728" spans="1:31">
      <c r="A7728" s="59" t="str">
        <f t="shared" si="961"/>
        <v/>
      </c>
      <c r="B7728" s="80" t="str">
        <f t="shared" si="962"/>
        <v/>
      </c>
      <c r="V7728" s="59" t="str">
        <f t="shared" si="966"/>
        <v/>
      </c>
      <c r="W7728" s="59" t="str">
        <f t="shared" si="965"/>
        <v/>
      </c>
      <c r="X7728" s="59" t="str">
        <f t="shared" si="963"/>
        <v/>
      </c>
      <c r="AC7728" s="50">
        <f t="shared" si="967"/>
        <v>0</v>
      </c>
      <c r="AD7728" s="43">
        <f t="shared" si="968"/>
        <v>0</v>
      </c>
      <c r="AE7728" s="50">
        <f t="shared" si="964"/>
        <v>0</v>
      </c>
    </row>
    <row r="7729" spans="1:31">
      <c r="A7729" s="59" t="str">
        <f t="shared" ref="A7729:A7792" si="969">IF(G7729&amp;Q7729&lt;&gt;"",W7729&amp;Q7729,"")</f>
        <v/>
      </c>
      <c r="B7729" s="80" t="str">
        <f t="shared" ref="B7729:B7792" si="970">IF(C7729&lt;&gt;"",LEFT(C7729,9),"")</f>
        <v/>
      </c>
      <c r="V7729" s="59" t="str">
        <f t="shared" si="966"/>
        <v/>
      </c>
      <c r="W7729" s="59" t="str">
        <f t="shared" si="965"/>
        <v/>
      </c>
      <c r="X7729" s="59" t="str">
        <f t="shared" ref="X7729:X7792" si="971">IF(A7729&lt;&gt;"",IFERROR(IF(FIND(" ",G7729)&gt;=1,MID(G7729,FIND(" ",G7729)+1,LEN(G7729)),""),""),"")</f>
        <v/>
      </c>
      <c r="AC7729" s="50">
        <f t="shared" si="967"/>
        <v>0</v>
      </c>
      <c r="AD7729" s="43">
        <f t="shared" si="968"/>
        <v>0</v>
      </c>
      <c r="AE7729" s="50">
        <f t="shared" ref="AE7729:AE7792" si="972">VALUE(RIGHT("00"&amp;AC7729,2)&amp;RIGHT("000"&amp;AD7729,3))</f>
        <v>0</v>
      </c>
    </row>
    <row r="7730" spans="1:31">
      <c r="A7730" s="59" t="str">
        <f t="shared" si="969"/>
        <v/>
      </c>
      <c r="B7730" s="80" t="str">
        <f t="shared" si="970"/>
        <v/>
      </c>
      <c r="V7730" s="59" t="str">
        <f t="shared" si="966"/>
        <v/>
      </c>
      <c r="W7730" s="59" t="str">
        <f t="shared" si="965"/>
        <v/>
      </c>
      <c r="X7730" s="59" t="str">
        <f t="shared" si="971"/>
        <v/>
      </c>
      <c r="AC7730" s="50">
        <f t="shared" si="967"/>
        <v>0</v>
      </c>
      <c r="AD7730" s="43">
        <f t="shared" si="968"/>
        <v>0</v>
      </c>
      <c r="AE7730" s="50">
        <f t="shared" si="972"/>
        <v>0</v>
      </c>
    </row>
    <row r="7731" spans="1:31">
      <c r="A7731" s="59" t="str">
        <f t="shared" si="969"/>
        <v/>
      </c>
      <c r="B7731" s="80" t="str">
        <f t="shared" si="970"/>
        <v/>
      </c>
      <c r="V7731" s="59" t="str">
        <f t="shared" si="966"/>
        <v/>
      </c>
      <c r="W7731" s="59" t="str">
        <f t="shared" si="965"/>
        <v/>
      </c>
      <c r="X7731" s="59" t="str">
        <f t="shared" si="971"/>
        <v/>
      </c>
      <c r="AC7731" s="50">
        <f t="shared" si="967"/>
        <v>0</v>
      </c>
      <c r="AD7731" s="43">
        <f t="shared" si="968"/>
        <v>0</v>
      </c>
      <c r="AE7731" s="50">
        <f t="shared" si="972"/>
        <v>0</v>
      </c>
    </row>
    <row r="7732" spans="1:31">
      <c r="A7732" s="59" t="str">
        <f t="shared" si="969"/>
        <v/>
      </c>
      <c r="B7732" s="80" t="str">
        <f t="shared" si="970"/>
        <v/>
      </c>
      <c r="V7732" s="59" t="str">
        <f t="shared" si="966"/>
        <v/>
      </c>
      <c r="W7732" s="59" t="str">
        <f t="shared" si="965"/>
        <v/>
      </c>
      <c r="X7732" s="59" t="str">
        <f t="shared" si="971"/>
        <v/>
      </c>
      <c r="AC7732" s="50">
        <f t="shared" si="967"/>
        <v>0</v>
      </c>
      <c r="AD7732" s="43">
        <f t="shared" si="968"/>
        <v>0</v>
      </c>
      <c r="AE7732" s="50">
        <f t="shared" si="972"/>
        <v>0</v>
      </c>
    </row>
    <row r="7733" spans="1:31">
      <c r="A7733" s="59" t="str">
        <f t="shared" si="969"/>
        <v/>
      </c>
      <c r="B7733" s="80" t="str">
        <f t="shared" si="970"/>
        <v/>
      </c>
      <c r="V7733" s="59" t="str">
        <f t="shared" si="966"/>
        <v/>
      </c>
      <c r="W7733" s="59" t="str">
        <f t="shared" si="965"/>
        <v/>
      </c>
      <c r="X7733" s="59" t="str">
        <f t="shared" si="971"/>
        <v/>
      </c>
      <c r="AC7733" s="50">
        <f t="shared" si="967"/>
        <v>0</v>
      </c>
      <c r="AD7733" s="43">
        <f t="shared" si="968"/>
        <v>0</v>
      </c>
      <c r="AE7733" s="50">
        <f t="shared" si="972"/>
        <v>0</v>
      </c>
    </row>
    <row r="7734" spans="1:31">
      <c r="A7734" s="59" t="str">
        <f t="shared" si="969"/>
        <v/>
      </c>
      <c r="B7734" s="80" t="str">
        <f t="shared" si="970"/>
        <v/>
      </c>
      <c r="V7734" s="59" t="str">
        <f t="shared" si="966"/>
        <v/>
      </c>
      <c r="W7734" s="59" t="str">
        <f t="shared" si="965"/>
        <v/>
      </c>
      <c r="X7734" s="59" t="str">
        <f t="shared" si="971"/>
        <v/>
      </c>
      <c r="AC7734" s="50">
        <f t="shared" si="967"/>
        <v>0</v>
      </c>
      <c r="AD7734" s="43">
        <f t="shared" si="968"/>
        <v>0</v>
      </c>
      <c r="AE7734" s="50">
        <f t="shared" si="972"/>
        <v>0</v>
      </c>
    </row>
    <row r="7735" spans="1:31">
      <c r="A7735" s="59" t="str">
        <f t="shared" si="969"/>
        <v/>
      </c>
      <c r="B7735" s="80" t="str">
        <f t="shared" si="970"/>
        <v/>
      </c>
      <c r="V7735" s="59" t="str">
        <f t="shared" si="966"/>
        <v/>
      </c>
      <c r="W7735" s="59" t="str">
        <f t="shared" si="965"/>
        <v/>
      </c>
      <c r="X7735" s="59" t="str">
        <f t="shared" si="971"/>
        <v/>
      </c>
      <c r="AC7735" s="50">
        <f t="shared" si="967"/>
        <v>0</v>
      </c>
      <c r="AD7735" s="43">
        <f t="shared" si="968"/>
        <v>0</v>
      </c>
      <c r="AE7735" s="50">
        <f t="shared" si="972"/>
        <v>0</v>
      </c>
    </row>
    <row r="7736" spans="1:31">
      <c r="A7736" s="59" t="str">
        <f t="shared" si="969"/>
        <v/>
      </c>
      <c r="B7736" s="80" t="str">
        <f t="shared" si="970"/>
        <v/>
      </c>
      <c r="V7736" s="59" t="str">
        <f t="shared" si="966"/>
        <v/>
      </c>
      <c r="W7736" s="59" t="str">
        <f t="shared" si="965"/>
        <v/>
      </c>
      <c r="X7736" s="59" t="str">
        <f t="shared" si="971"/>
        <v/>
      </c>
      <c r="AC7736" s="50">
        <f t="shared" si="967"/>
        <v>0</v>
      </c>
      <c r="AD7736" s="43">
        <f t="shared" si="968"/>
        <v>0</v>
      </c>
      <c r="AE7736" s="50">
        <f t="shared" si="972"/>
        <v>0</v>
      </c>
    </row>
    <row r="7737" spans="1:31">
      <c r="A7737" s="59" t="str">
        <f t="shared" si="969"/>
        <v/>
      </c>
      <c r="B7737" s="80" t="str">
        <f t="shared" si="970"/>
        <v/>
      </c>
      <c r="V7737" s="59" t="str">
        <f t="shared" si="966"/>
        <v/>
      </c>
      <c r="W7737" s="59" t="str">
        <f t="shared" si="965"/>
        <v/>
      </c>
      <c r="X7737" s="59" t="str">
        <f t="shared" si="971"/>
        <v/>
      </c>
      <c r="AC7737" s="50">
        <f t="shared" si="967"/>
        <v>0</v>
      </c>
      <c r="AD7737" s="43">
        <f t="shared" si="968"/>
        <v>0</v>
      </c>
      <c r="AE7737" s="50">
        <f t="shared" si="972"/>
        <v>0</v>
      </c>
    </row>
    <row r="7738" spans="1:31">
      <c r="A7738" s="59" t="str">
        <f t="shared" si="969"/>
        <v/>
      </c>
      <c r="B7738" s="80" t="str">
        <f t="shared" si="970"/>
        <v/>
      </c>
      <c r="V7738" s="59" t="str">
        <f t="shared" si="966"/>
        <v/>
      </c>
      <c r="W7738" s="59" t="str">
        <f t="shared" si="965"/>
        <v/>
      </c>
      <c r="X7738" s="59" t="str">
        <f t="shared" si="971"/>
        <v/>
      </c>
      <c r="AC7738" s="50">
        <f t="shared" si="967"/>
        <v>0</v>
      </c>
      <c r="AD7738" s="43">
        <f t="shared" si="968"/>
        <v>0</v>
      </c>
      <c r="AE7738" s="50">
        <f t="shared" si="972"/>
        <v>0</v>
      </c>
    </row>
    <row r="7739" spans="1:31">
      <c r="A7739" s="59" t="str">
        <f t="shared" si="969"/>
        <v/>
      </c>
      <c r="B7739" s="80" t="str">
        <f t="shared" si="970"/>
        <v/>
      </c>
      <c r="V7739" s="59" t="str">
        <f t="shared" si="966"/>
        <v/>
      </c>
      <c r="W7739" s="59" t="str">
        <f t="shared" si="965"/>
        <v/>
      </c>
      <c r="X7739" s="59" t="str">
        <f t="shared" si="971"/>
        <v/>
      </c>
      <c r="AC7739" s="50">
        <f t="shared" si="967"/>
        <v>0</v>
      </c>
      <c r="AD7739" s="43">
        <f t="shared" si="968"/>
        <v>0</v>
      </c>
      <c r="AE7739" s="50">
        <f t="shared" si="972"/>
        <v>0</v>
      </c>
    </row>
    <row r="7740" spans="1:31">
      <c r="A7740" s="59" t="str">
        <f t="shared" si="969"/>
        <v/>
      </c>
      <c r="B7740" s="80" t="str">
        <f t="shared" si="970"/>
        <v/>
      </c>
      <c r="V7740" s="59" t="str">
        <f t="shared" si="966"/>
        <v/>
      </c>
      <c r="W7740" s="59" t="str">
        <f t="shared" si="965"/>
        <v/>
      </c>
      <c r="X7740" s="59" t="str">
        <f t="shared" si="971"/>
        <v/>
      </c>
      <c r="AC7740" s="50">
        <f t="shared" si="967"/>
        <v>0</v>
      </c>
      <c r="AD7740" s="43">
        <f t="shared" si="968"/>
        <v>0</v>
      </c>
      <c r="AE7740" s="50">
        <f t="shared" si="972"/>
        <v>0</v>
      </c>
    </row>
    <row r="7741" spans="1:31">
      <c r="A7741" s="59" t="str">
        <f t="shared" si="969"/>
        <v/>
      </c>
      <c r="B7741" s="80" t="str">
        <f t="shared" si="970"/>
        <v/>
      </c>
      <c r="V7741" s="59" t="str">
        <f t="shared" si="966"/>
        <v/>
      </c>
      <c r="W7741" s="59" t="str">
        <f t="shared" si="965"/>
        <v/>
      </c>
      <c r="X7741" s="59" t="str">
        <f t="shared" si="971"/>
        <v/>
      </c>
      <c r="AC7741" s="50">
        <f t="shared" si="967"/>
        <v>0</v>
      </c>
      <c r="AD7741" s="43">
        <f t="shared" si="968"/>
        <v>0</v>
      </c>
      <c r="AE7741" s="50">
        <f t="shared" si="972"/>
        <v>0</v>
      </c>
    </row>
    <row r="7742" spans="1:31">
      <c r="A7742" s="59" t="str">
        <f t="shared" si="969"/>
        <v/>
      </c>
      <c r="B7742" s="80" t="str">
        <f t="shared" si="970"/>
        <v/>
      </c>
      <c r="V7742" s="59" t="str">
        <f t="shared" si="966"/>
        <v/>
      </c>
      <c r="W7742" s="59" t="str">
        <f t="shared" si="965"/>
        <v/>
      </c>
      <c r="X7742" s="59" t="str">
        <f t="shared" si="971"/>
        <v/>
      </c>
      <c r="AC7742" s="50">
        <f t="shared" si="967"/>
        <v>0</v>
      </c>
      <c r="AD7742" s="43">
        <f t="shared" si="968"/>
        <v>0</v>
      </c>
      <c r="AE7742" s="50">
        <f t="shared" si="972"/>
        <v>0</v>
      </c>
    </row>
    <row r="7743" spans="1:31">
      <c r="A7743" s="59" t="str">
        <f t="shared" si="969"/>
        <v/>
      </c>
      <c r="B7743" s="80" t="str">
        <f t="shared" si="970"/>
        <v/>
      </c>
      <c r="V7743" s="59" t="str">
        <f t="shared" si="966"/>
        <v/>
      </c>
      <c r="W7743" s="59" t="str">
        <f t="shared" si="965"/>
        <v/>
      </c>
      <c r="X7743" s="59" t="str">
        <f t="shared" si="971"/>
        <v/>
      </c>
      <c r="AC7743" s="50">
        <f t="shared" si="967"/>
        <v>0</v>
      </c>
      <c r="AD7743" s="43">
        <f t="shared" si="968"/>
        <v>0</v>
      </c>
      <c r="AE7743" s="50">
        <f t="shared" si="972"/>
        <v>0</v>
      </c>
    </row>
    <row r="7744" spans="1:31">
      <c r="A7744" s="59" t="str">
        <f t="shared" si="969"/>
        <v/>
      </c>
      <c r="B7744" s="80" t="str">
        <f t="shared" si="970"/>
        <v/>
      </c>
      <c r="V7744" s="59" t="str">
        <f t="shared" si="966"/>
        <v/>
      </c>
      <c r="W7744" s="59" t="str">
        <f t="shared" si="965"/>
        <v/>
      </c>
      <c r="X7744" s="59" t="str">
        <f t="shared" si="971"/>
        <v/>
      </c>
      <c r="AC7744" s="50">
        <f t="shared" si="967"/>
        <v>0</v>
      </c>
      <c r="AD7744" s="43">
        <f t="shared" si="968"/>
        <v>0</v>
      </c>
      <c r="AE7744" s="50">
        <f t="shared" si="972"/>
        <v>0</v>
      </c>
    </row>
    <row r="7745" spans="1:31">
      <c r="A7745" s="59" t="str">
        <f t="shared" si="969"/>
        <v/>
      </c>
      <c r="B7745" s="80" t="str">
        <f t="shared" si="970"/>
        <v/>
      </c>
      <c r="V7745" s="59" t="str">
        <f t="shared" si="966"/>
        <v/>
      </c>
      <c r="W7745" s="59" t="str">
        <f t="shared" si="965"/>
        <v/>
      </c>
      <c r="X7745" s="59" t="str">
        <f t="shared" si="971"/>
        <v/>
      </c>
      <c r="AC7745" s="50">
        <f t="shared" si="967"/>
        <v>0</v>
      </c>
      <c r="AD7745" s="43">
        <f t="shared" si="968"/>
        <v>0</v>
      </c>
      <c r="AE7745" s="50">
        <f t="shared" si="972"/>
        <v>0</v>
      </c>
    </row>
    <row r="7746" spans="1:31">
      <c r="A7746" s="59" t="str">
        <f t="shared" si="969"/>
        <v/>
      </c>
      <c r="B7746" s="80" t="str">
        <f t="shared" si="970"/>
        <v/>
      </c>
      <c r="V7746" s="59" t="str">
        <f t="shared" si="966"/>
        <v/>
      </c>
      <c r="W7746" s="59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59" t="str">
        <f t="shared" si="971"/>
        <v/>
      </c>
      <c r="AC7746" s="50">
        <f t="shared" si="967"/>
        <v>0</v>
      </c>
      <c r="AD7746" s="43">
        <f t="shared" si="968"/>
        <v>0</v>
      </c>
      <c r="AE7746" s="50">
        <f t="shared" si="972"/>
        <v>0</v>
      </c>
    </row>
    <row r="7747" spans="1:31">
      <c r="A7747" s="59" t="str">
        <f t="shared" si="969"/>
        <v/>
      </c>
      <c r="B7747" s="80" t="str">
        <f t="shared" si="970"/>
        <v/>
      </c>
      <c r="V7747" s="59" t="str">
        <f t="shared" ref="V7747:V7810" si="974">W7747&amp;H7747</f>
        <v/>
      </c>
      <c r="W7747" s="59" t="str">
        <f t="shared" si="973"/>
        <v/>
      </c>
      <c r="X7747" s="59" t="str">
        <f t="shared" si="971"/>
        <v/>
      </c>
      <c r="AC7747" s="50">
        <f t="shared" ref="AC7747:AC7810" si="975">IFERROR(VALUE(MID($C7747,1,2)),0)</f>
        <v>0</v>
      </c>
      <c r="AD7747" s="43">
        <f t="shared" ref="AD7747:AD7810" si="976">IFERROR(VALUE(MID($C7747,4,3)),0)</f>
        <v>0</v>
      </c>
      <c r="AE7747" s="50">
        <f t="shared" si="972"/>
        <v>0</v>
      </c>
    </row>
    <row r="7748" spans="1:31">
      <c r="A7748" s="59" t="str">
        <f t="shared" si="969"/>
        <v/>
      </c>
      <c r="B7748" s="80" t="str">
        <f t="shared" si="970"/>
        <v/>
      </c>
      <c r="V7748" s="59" t="str">
        <f t="shared" si="974"/>
        <v/>
      </c>
      <c r="W7748" s="59" t="str">
        <f t="shared" si="973"/>
        <v/>
      </c>
      <c r="X7748" s="59" t="str">
        <f t="shared" si="971"/>
        <v/>
      </c>
      <c r="AC7748" s="50">
        <f t="shared" si="975"/>
        <v>0</v>
      </c>
      <c r="AD7748" s="43">
        <f t="shared" si="976"/>
        <v>0</v>
      </c>
      <c r="AE7748" s="50">
        <f t="shared" si="972"/>
        <v>0</v>
      </c>
    </row>
    <row r="7749" spans="1:31">
      <c r="A7749" s="59" t="str">
        <f t="shared" si="969"/>
        <v/>
      </c>
      <c r="B7749" s="80" t="str">
        <f t="shared" si="970"/>
        <v/>
      </c>
      <c r="V7749" s="59" t="str">
        <f t="shared" si="974"/>
        <v/>
      </c>
      <c r="W7749" s="59" t="str">
        <f t="shared" si="973"/>
        <v/>
      </c>
      <c r="X7749" s="59" t="str">
        <f t="shared" si="971"/>
        <v/>
      </c>
      <c r="AC7749" s="50">
        <f t="shared" si="975"/>
        <v>0</v>
      </c>
      <c r="AD7749" s="43">
        <f t="shared" si="976"/>
        <v>0</v>
      </c>
      <c r="AE7749" s="50">
        <f t="shared" si="972"/>
        <v>0</v>
      </c>
    </row>
    <row r="7750" spans="1:31">
      <c r="A7750" s="59" t="str">
        <f t="shared" si="969"/>
        <v/>
      </c>
      <c r="B7750" s="80" t="str">
        <f t="shared" si="970"/>
        <v/>
      </c>
      <c r="V7750" s="59" t="str">
        <f t="shared" si="974"/>
        <v/>
      </c>
      <c r="W7750" s="59" t="str">
        <f t="shared" si="973"/>
        <v/>
      </c>
      <c r="X7750" s="59" t="str">
        <f t="shared" si="971"/>
        <v/>
      </c>
      <c r="AC7750" s="50">
        <f t="shared" si="975"/>
        <v>0</v>
      </c>
      <c r="AD7750" s="43">
        <f t="shared" si="976"/>
        <v>0</v>
      </c>
      <c r="AE7750" s="50">
        <f t="shared" si="972"/>
        <v>0</v>
      </c>
    </row>
    <row r="7751" spans="1:31">
      <c r="A7751" s="59" t="str">
        <f t="shared" si="969"/>
        <v/>
      </c>
      <c r="B7751" s="80" t="str">
        <f t="shared" si="970"/>
        <v/>
      </c>
      <c r="V7751" s="59" t="str">
        <f t="shared" si="974"/>
        <v/>
      </c>
      <c r="W7751" s="59" t="str">
        <f t="shared" si="973"/>
        <v/>
      </c>
      <c r="X7751" s="59" t="str">
        <f t="shared" si="971"/>
        <v/>
      </c>
      <c r="AC7751" s="50">
        <f t="shared" si="975"/>
        <v>0</v>
      </c>
      <c r="AD7751" s="43">
        <f t="shared" si="976"/>
        <v>0</v>
      </c>
      <c r="AE7751" s="50">
        <f t="shared" si="972"/>
        <v>0</v>
      </c>
    </row>
    <row r="7752" spans="1:31">
      <c r="A7752" s="59" t="str">
        <f t="shared" si="969"/>
        <v/>
      </c>
      <c r="B7752" s="80" t="str">
        <f t="shared" si="970"/>
        <v/>
      </c>
      <c r="V7752" s="59" t="str">
        <f t="shared" si="974"/>
        <v/>
      </c>
      <c r="W7752" s="59" t="str">
        <f t="shared" si="973"/>
        <v/>
      </c>
      <c r="X7752" s="59" t="str">
        <f t="shared" si="971"/>
        <v/>
      </c>
      <c r="AC7752" s="50">
        <f t="shared" si="975"/>
        <v>0</v>
      </c>
      <c r="AD7752" s="43">
        <f t="shared" si="976"/>
        <v>0</v>
      </c>
      <c r="AE7752" s="50">
        <f t="shared" si="972"/>
        <v>0</v>
      </c>
    </row>
    <row r="7753" spans="1:31">
      <c r="A7753" s="59" t="str">
        <f t="shared" si="969"/>
        <v/>
      </c>
      <c r="B7753" s="80" t="str">
        <f t="shared" si="970"/>
        <v/>
      </c>
      <c r="V7753" s="59" t="str">
        <f t="shared" si="974"/>
        <v/>
      </c>
      <c r="W7753" s="59" t="str">
        <f t="shared" si="973"/>
        <v/>
      </c>
      <c r="X7753" s="59" t="str">
        <f t="shared" si="971"/>
        <v/>
      </c>
      <c r="AC7753" s="50">
        <f t="shared" si="975"/>
        <v>0</v>
      </c>
      <c r="AD7753" s="43">
        <f t="shared" si="976"/>
        <v>0</v>
      </c>
      <c r="AE7753" s="50">
        <f t="shared" si="972"/>
        <v>0</v>
      </c>
    </row>
    <row r="7754" spans="1:31">
      <c r="A7754" s="59" t="str">
        <f t="shared" si="969"/>
        <v/>
      </c>
      <c r="B7754" s="80" t="str">
        <f t="shared" si="970"/>
        <v/>
      </c>
      <c r="V7754" s="59" t="str">
        <f t="shared" si="974"/>
        <v/>
      </c>
      <c r="W7754" s="59" t="str">
        <f t="shared" si="973"/>
        <v/>
      </c>
      <c r="X7754" s="59" t="str">
        <f t="shared" si="971"/>
        <v/>
      </c>
      <c r="AC7754" s="50">
        <f t="shared" si="975"/>
        <v>0</v>
      </c>
      <c r="AD7754" s="43">
        <f t="shared" si="976"/>
        <v>0</v>
      </c>
      <c r="AE7754" s="50">
        <f t="shared" si="972"/>
        <v>0</v>
      </c>
    </row>
    <row r="7755" spans="1:31">
      <c r="A7755" s="59" t="str">
        <f t="shared" si="969"/>
        <v/>
      </c>
      <c r="B7755" s="80" t="str">
        <f t="shared" si="970"/>
        <v/>
      </c>
      <c r="V7755" s="59" t="str">
        <f t="shared" si="974"/>
        <v/>
      </c>
      <c r="W7755" s="59" t="str">
        <f t="shared" si="973"/>
        <v/>
      </c>
      <c r="X7755" s="59" t="str">
        <f t="shared" si="971"/>
        <v/>
      </c>
      <c r="AC7755" s="50">
        <f t="shared" si="975"/>
        <v>0</v>
      </c>
      <c r="AD7755" s="43">
        <f t="shared" si="976"/>
        <v>0</v>
      </c>
      <c r="AE7755" s="50">
        <f t="shared" si="972"/>
        <v>0</v>
      </c>
    </row>
    <row r="7756" spans="1:31">
      <c r="A7756" s="59" t="str">
        <f t="shared" si="969"/>
        <v/>
      </c>
      <c r="B7756" s="80" t="str">
        <f t="shared" si="970"/>
        <v/>
      </c>
      <c r="V7756" s="59" t="str">
        <f t="shared" si="974"/>
        <v/>
      </c>
      <c r="W7756" s="59" t="str">
        <f t="shared" si="973"/>
        <v/>
      </c>
      <c r="X7756" s="59" t="str">
        <f t="shared" si="971"/>
        <v/>
      </c>
      <c r="AC7756" s="50">
        <f t="shared" si="975"/>
        <v>0</v>
      </c>
      <c r="AD7756" s="43">
        <f t="shared" si="976"/>
        <v>0</v>
      </c>
      <c r="AE7756" s="50">
        <f t="shared" si="972"/>
        <v>0</v>
      </c>
    </row>
    <row r="7757" spans="1:31">
      <c r="A7757" s="59" t="str">
        <f t="shared" si="969"/>
        <v/>
      </c>
      <c r="B7757" s="80" t="str">
        <f t="shared" si="970"/>
        <v/>
      </c>
      <c r="V7757" s="59" t="str">
        <f t="shared" si="974"/>
        <v/>
      </c>
      <c r="W7757" s="59" t="str">
        <f t="shared" si="973"/>
        <v/>
      </c>
      <c r="X7757" s="59" t="str">
        <f t="shared" si="971"/>
        <v/>
      </c>
      <c r="AC7757" s="50">
        <f t="shared" si="975"/>
        <v>0</v>
      </c>
      <c r="AD7757" s="43">
        <f t="shared" si="976"/>
        <v>0</v>
      </c>
      <c r="AE7757" s="50">
        <f t="shared" si="972"/>
        <v>0</v>
      </c>
    </row>
    <row r="7758" spans="1:31">
      <c r="A7758" s="59" t="str">
        <f t="shared" si="969"/>
        <v/>
      </c>
      <c r="B7758" s="80" t="str">
        <f t="shared" si="970"/>
        <v/>
      </c>
      <c r="V7758" s="59" t="str">
        <f t="shared" si="974"/>
        <v/>
      </c>
      <c r="W7758" s="59" t="str">
        <f t="shared" si="973"/>
        <v/>
      </c>
      <c r="X7758" s="59" t="str">
        <f t="shared" si="971"/>
        <v/>
      </c>
      <c r="AC7758" s="50">
        <f t="shared" si="975"/>
        <v>0</v>
      </c>
      <c r="AD7758" s="43">
        <f t="shared" si="976"/>
        <v>0</v>
      </c>
      <c r="AE7758" s="50">
        <f t="shared" si="972"/>
        <v>0</v>
      </c>
    </row>
    <row r="7759" spans="1:31">
      <c r="A7759" s="59" t="str">
        <f t="shared" si="969"/>
        <v/>
      </c>
      <c r="B7759" s="80" t="str">
        <f t="shared" si="970"/>
        <v/>
      </c>
      <c r="V7759" s="59" t="str">
        <f t="shared" si="974"/>
        <v/>
      </c>
      <c r="W7759" s="59" t="str">
        <f t="shared" si="973"/>
        <v/>
      </c>
      <c r="X7759" s="59" t="str">
        <f t="shared" si="971"/>
        <v/>
      </c>
      <c r="AC7759" s="50">
        <f t="shared" si="975"/>
        <v>0</v>
      </c>
      <c r="AD7759" s="43">
        <f t="shared" si="976"/>
        <v>0</v>
      </c>
      <c r="AE7759" s="50">
        <f t="shared" si="972"/>
        <v>0</v>
      </c>
    </row>
    <row r="7760" spans="1:31">
      <c r="A7760" s="59" t="str">
        <f t="shared" si="969"/>
        <v/>
      </c>
      <c r="B7760" s="80" t="str">
        <f t="shared" si="970"/>
        <v/>
      </c>
      <c r="V7760" s="59" t="str">
        <f t="shared" si="974"/>
        <v/>
      </c>
      <c r="W7760" s="59" t="str">
        <f t="shared" si="973"/>
        <v/>
      </c>
      <c r="X7760" s="59" t="str">
        <f t="shared" si="971"/>
        <v/>
      </c>
      <c r="AC7760" s="50">
        <f t="shared" si="975"/>
        <v>0</v>
      </c>
      <c r="AD7760" s="43">
        <f t="shared" si="976"/>
        <v>0</v>
      </c>
      <c r="AE7760" s="50">
        <f t="shared" si="972"/>
        <v>0</v>
      </c>
    </row>
    <row r="7761" spans="1:31">
      <c r="A7761" s="59" t="str">
        <f t="shared" si="969"/>
        <v/>
      </c>
      <c r="B7761" s="80" t="str">
        <f t="shared" si="970"/>
        <v/>
      </c>
      <c r="V7761" s="59" t="str">
        <f t="shared" si="974"/>
        <v/>
      </c>
      <c r="W7761" s="59" t="str">
        <f t="shared" si="973"/>
        <v/>
      </c>
      <c r="X7761" s="59" t="str">
        <f t="shared" si="971"/>
        <v/>
      </c>
      <c r="AC7761" s="50">
        <f t="shared" si="975"/>
        <v>0</v>
      </c>
      <c r="AD7761" s="43">
        <f t="shared" si="976"/>
        <v>0</v>
      </c>
      <c r="AE7761" s="50">
        <f t="shared" si="972"/>
        <v>0</v>
      </c>
    </row>
    <row r="7762" spans="1:31">
      <c r="A7762" s="59" t="str">
        <f t="shared" si="969"/>
        <v/>
      </c>
      <c r="B7762" s="80" t="str">
        <f t="shared" si="970"/>
        <v/>
      </c>
      <c r="V7762" s="59" t="str">
        <f t="shared" si="974"/>
        <v/>
      </c>
      <c r="W7762" s="59" t="str">
        <f t="shared" si="973"/>
        <v/>
      </c>
      <c r="X7762" s="59" t="str">
        <f t="shared" si="971"/>
        <v/>
      </c>
      <c r="AC7762" s="50">
        <f t="shared" si="975"/>
        <v>0</v>
      </c>
      <c r="AD7762" s="43">
        <f t="shared" si="976"/>
        <v>0</v>
      </c>
      <c r="AE7762" s="50">
        <f t="shared" si="972"/>
        <v>0</v>
      </c>
    </row>
    <row r="7763" spans="1:31">
      <c r="A7763" s="59" t="str">
        <f t="shared" si="969"/>
        <v/>
      </c>
      <c r="B7763" s="80" t="str">
        <f t="shared" si="970"/>
        <v/>
      </c>
      <c r="V7763" s="59" t="str">
        <f t="shared" si="974"/>
        <v/>
      </c>
      <c r="W7763" s="59" t="str">
        <f t="shared" si="973"/>
        <v/>
      </c>
      <c r="X7763" s="59" t="str">
        <f t="shared" si="971"/>
        <v/>
      </c>
      <c r="AC7763" s="50">
        <f t="shared" si="975"/>
        <v>0</v>
      </c>
      <c r="AD7763" s="43">
        <f t="shared" si="976"/>
        <v>0</v>
      </c>
      <c r="AE7763" s="50">
        <f t="shared" si="972"/>
        <v>0</v>
      </c>
    </row>
    <row r="7764" spans="1:31">
      <c r="A7764" s="59" t="str">
        <f t="shared" si="969"/>
        <v/>
      </c>
      <c r="B7764" s="80" t="str">
        <f t="shared" si="970"/>
        <v/>
      </c>
      <c r="V7764" s="59" t="str">
        <f t="shared" si="974"/>
        <v/>
      </c>
      <c r="W7764" s="59" t="str">
        <f t="shared" si="973"/>
        <v/>
      </c>
      <c r="X7764" s="59" t="str">
        <f t="shared" si="971"/>
        <v/>
      </c>
      <c r="AC7764" s="50">
        <f t="shared" si="975"/>
        <v>0</v>
      </c>
      <c r="AD7764" s="43">
        <f t="shared" si="976"/>
        <v>0</v>
      </c>
      <c r="AE7764" s="50">
        <f t="shared" si="972"/>
        <v>0</v>
      </c>
    </row>
    <row r="7765" spans="1:31">
      <c r="A7765" s="59" t="str">
        <f t="shared" si="969"/>
        <v/>
      </c>
      <c r="B7765" s="80" t="str">
        <f t="shared" si="970"/>
        <v/>
      </c>
      <c r="V7765" s="59" t="str">
        <f t="shared" si="974"/>
        <v/>
      </c>
      <c r="W7765" s="59" t="str">
        <f t="shared" si="973"/>
        <v/>
      </c>
      <c r="X7765" s="59" t="str">
        <f t="shared" si="971"/>
        <v/>
      </c>
      <c r="AC7765" s="50">
        <f t="shared" si="975"/>
        <v>0</v>
      </c>
      <c r="AD7765" s="43">
        <f t="shared" si="976"/>
        <v>0</v>
      </c>
      <c r="AE7765" s="50">
        <f t="shared" si="972"/>
        <v>0</v>
      </c>
    </row>
    <row r="7766" spans="1:31">
      <c r="A7766" s="59" t="str">
        <f t="shared" si="969"/>
        <v/>
      </c>
      <c r="B7766" s="80" t="str">
        <f t="shared" si="970"/>
        <v/>
      </c>
      <c r="V7766" s="59" t="str">
        <f t="shared" si="974"/>
        <v/>
      </c>
      <c r="W7766" s="59" t="str">
        <f t="shared" si="973"/>
        <v/>
      </c>
      <c r="X7766" s="59" t="str">
        <f t="shared" si="971"/>
        <v/>
      </c>
      <c r="AC7766" s="50">
        <f t="shared" si="975"/>
        <v>0</v>
      </c>
      <c r="AD7766" s="43">
        <f t="shared" si="976"/>
        <v>0</v>
      </c>
      <c r="AE7766" s="50">
        <f t="shared" si="972"/>
        <v>0</v>
      </c>
    </row>
    <row r="7767" spans="1:31">
      <c r="A7767" s="59" t="str">
        <f t="shared" si="969"/>
        <v/>
      </c>
      <c r="B7767" s="80" t="str">
        <f t="shared" si="970"/>
        <v/>
      </c>
      <c r="V7767" s="59" t="str">
        <f t="shared" si="974"/>
        <v/>
      </c>
      <c r="W7767" s="59" t="str">
        <f t="shared" si="973"/>
        <v/>
      </c>
      <c r="X7767" s="59" t="str">
        <f t="shared" si="971"/>
        <v/>
      </c>
      <c r="AC7767" s="50">
        <f t="shared" si="975"/>
        <v>0</v>
      </c>
      <c r="AD7767" s="43">
        <f t="shared" si="976"/>
        <v>0</v>
      </c>
      <c r="AE7767" s="50">
        <f t="shared" si="972"/>
        <v>0</v>
      </c>
    </row>
    <row r="7768" spans="1:31">
      <c r="A7768" s="59" t="str">
        <f t="shared" si="969"/>
        <v/>
      </c>
      <c r="B7768" s="80" t="str">
        <f t="shared" si="970"/>
        <v/>
      </c>
      <c r="V7768" s="59" t="str">
        <f t="shared" si="974"/>
        <v/>
      </c>
      <c r="W7768" s="59" t="str">
        <f t="shared" si="973"/>
        <v/>
      </c>
      <c r="X7768" s="59" t="str">
        <f t="shared" si="971"/>
        <v/>
      </c>
      <c r="AC7768" s="50">
        <f t="shared" si="975"/>
        <v>0</v>
      </c>
      <c r="AD7768" s="43">
        <f t="shared" si="976"/>
        <v>0</v>
      </c>
      <c r="AE7768" s="50">
        <f t="shared" si="972"/>
        <v>0</v>
      </c>
    </row>
    <row r="7769" spans="1:31">
      <c r="A7769" s="59" t="str">
        <f t="shared" si="969"/>
        <v/>
      </c>
      <c r="B7769" s="80" t="str">
        <f t="shared" si="970"/>
        <v/>
      </c>
      <c r="V7769" s="59" t="str">
        <f t="shared" si="974"/>
        <v/>
      </c>
      <c r="W7769" s="59" t="str">
        <f t="shared" si="973"/>
        <v/>
      </c>
      <c r="X7769" s="59" t="str">
        <f t="shared" si="971"/>
        <v/>
      </c>
      <c r="AC7769" s="50">
        <f t="shared" si="975"/>
        <v>0</v>
      </c>
      <c r="AD7769" s="43">
        <f t="shared" si="976"/>
        <v>0</v>
      </c>
      <c r="AE7769" s="50">
        <f t="shared" si="972"/>
        <v>0</v>
      </c>
    </row>
    <row r="7770" spans="1:31">
      <c r="A7770" s="59" t="str">
        <f t="shared" si="969"/>
        <v/>
      </c>
      <c r="B7770" s="80" t="str">
        <f t="shared" si="970"/>
        <v/>
      </c>
      <c r="V7770" s="59" t="str">
        <f t="shared" si="974"/>
        <v/>
      </c>
      <c r="W7770" s="59" t="str">
        <f t="shared" si="973"/>
        <v/>
      </c>
      <c r="X7770" s="59" t="str">
        <f t="shared" si="971"/>
        <v/>
      </c>
      <c r="AC7770" s="50">
        <f t="shared" si="975"/>
        <v>0</v>
      </c>
      <c r="AD7770" s="43">
        <f t="shared" si="976"/>
        <v>0</v>
      </c>
      <c r="AE7770" s="50">
        <f t="shared" si="972"/>
        <v>0</v>
      </c>
    </row>
    <row r="7771" spans="1:31">
      <c r="A7771" s="59" t="str">
        <f t="shared" si="969"/>
        <v/>
      </c>
      <c r="B7771" s="80" t="str">
        <f t="shared" si="970"/>
        <v/>
      </c>
      <c r="V7771" s="59" t="str">
        <f t="shared" si="974"/>
        <v/>
      </c>
      <c r="W7771" s="59" t="str">
        <f t="shared" si="973"/>
        <v/>
      </c>
      <c r="X7771" s="59" t="str">
        <f t="shared" si="971"/>
        <v/>
      </c>
      <c r="AC7771" s="50">
        <f t="shared" si="975"/>
        <v>0</v>
      </c>
      <c r="AD7771" s="43">
        <f t="shared" si="976"/>
        <v>0</v>
      </c>
      <c r="AE7771" s="50">
        <f t="shared" si="972"/>
        <v>0</v>
      </c>
    </row>
    <row r="7772" spans="1:31">
      <c r="A7772" s="59" t="str">
        <f t="shared" si="969"/>
        <v/>
      </c>
      <c r="B7772" s="80" t="str">
        <f t="shared" si="970"/>
        <v/>
      </c>
      <c r="V7772" s="59" t="str">
        <f t="shared" si="974"/>
        <v/>
      </c>
      <c r="W7772" s="59" t="str">
        <f t="shared" si="973"/>
        <v/>
      </c>
      <c r="X7772" s="59" t="str">
        <f t="shared" si="971"/>
        <v/>
      </c>
      <c r="AC7772" s="50">
        <f t="shared" si="975"/>
        <v>0</v>
      </c>
      <c r="AD7772" s="43">
        <f t="shared" si="976"/>
        <v>0</v>
      </c>
      <c r="AE7772" s="50">
        <f t="shared" si="972"/>
        <v>0</v>
      </c>
    </row>
    <row r="7773" spans="1:31">
      <c r="A7773" s="59" t="str">
        <f t="shared" si="969"/>
        <v/>
      </c>
      <c r="B7773" s="80" t="str">
        <f t="shared" si="970"/>
        <v/>
      </c>
      <c r="V7773" s="59" t="str">
        <f t="shared" si="974"/>
        <v/>
      </c>
      <c r="W7773" s="59" t="str">
        <f t="shared" si="973"/>
        <v/>
      </c>
      <c r="X7773" s="59" t="str">
        <f t="shared" si="971"/>
        <v/>
      </c>
      <c r="AC7773" s="50">
        <f t="shared" si="975"/>
        <v>0</v>
      </c>
      <c r="AD7773" s="43">
        <f t="shared" si="976"/>
        <v>0</v>
      </c>
      <c r="AE7773" s="50">
        <f t="shared" si="972"/>
        <v>0</v>
      </c>
    </row>
    <row r="7774" spans="1:31">
      <c r="A7774" s="59" t="str">
        <f t="shared" si="969"/>
        <v/>
      </c>
      <c r="B7774" s="80" t="str">
        <f t="shared" si="970"/>
        <v/>
      </c>
      <c r="V7774" s="59" t="str">
        <f t="shared" si="974"/>
        <v/>
      </c>
      <c r="W7774" s="59" t="str">
        <f t="shared" si="973"/>
        <v/>
      </c>
      <c r="X7774" s="59" t="str">
        <f t="shared" si="971"/>
        <v/>
      </c>
      <c r="AC7774" s="50">
        <f t="shared" si="975"/>
        <v>0</v>
      </c>
      <c r="AD7774" s="43">
        <f t="shared" si="976"/>
        <v>0</v>
      </c>
      <c r="AE7774" s="50">
        <f t="shared" si="972"/>
        <v>0</v>
      </c>
    </row>
    <row r="7775" spans="1:31">
      <c r="A7775" s="59" t="str">
        <f t="shared" si="969"/>
        <v/>
      </c>
      <c r="B7775" s="80" t="str">
        <f t="shared" si="970"/>
        <v/>
      </c>
      <c r="V7775" s="59" t="str">
        <f t="shared" si="974"/>
        <v/>
      </c>
      <c r="W7775" s="59" t="str">
        <f t="shared" si="973"/>
        <v/>
      </c>
      <c r="X7775" s="59" t="str">
        <f t="shared" si="971"/>
        <v/>
      </c>
      <c r="AC7775" s="50">
        <f t="shared" si="975"/>
        <v>0</v>
      </c>
      <c r="AD7775" s="43">
        <f t="shared" si="976"/>
        <v>0</v>
      </c>
      <c r="AE7775" s="50">
        <f t="shared" si="972"/>
        <v>0</v>
      </c>
    </row>
    <row r="7776" spans="1:31">
      <c r="A7776" s="59" t="str">
        <f t="shared" si="969"/>
        <v/>
      </c>
      <c r="B7776" s="80" t="str">
        <f t="shared" si="970"/>
        <v/>
      </c>
      <c r="V7776" s="59" t="str">
        <f t="shared" si="974"/>
        <v/>
      </c>
      <c r="W7776" s="59" t="str">
        <f t="shared" si="973"/>
        <v/>
      </c>
      <c r="X7776" s="59" t="str">
        <f t="shared" si="971"/>
        <v/>
      </c>
      <c r="AC7776" s="50">
        <f t="shared" si="975"/>
        <v>0</v>
      </c>
      <c r="AD7776" s="43">
        <f t="shared" si="976"/>
        <v>0</v>
      </c>
      <c r="AE7776" s="50">
        <f t="shared" si="972"/>
        <v>0</v>
      </c>
    </row>
    <row r="7777" spans="1:31">
      <c r="A7777" s="59" t="str">
        <f t="shared" si="969"/>
        <v/>
      </c>
      <c r="B7777" s="80" t="str">
        <f t="shared" si="970"/>
        <v/>
      </c>
      <c r="V7777" s="59" t="str">
        <f t="shared" si="974"/>
        <v/>
      </c>
      <c r="W7777" s="59" t="str">
        <f t="shared" si="973"/>
        <v/>
      </c>
      <c r="X7777" s="59" t="str">
        <f t="shared" si="971"/>
        <v/>
      </c>
      <c r="AC7777" s="50">
        <f t="shared" si="975"/>
        <v>0</v>
      </c>
      <c r="AD7777" s="43">
        <f t="shared" si="976"/>
        <v>0</v>
      </c>
      <c r="AE7777" s="50">
        <f t="shared" si="972"/>
        <v>0</v>
      </c>
    </row>
    <row r="7778" spans="1:31">
      <c r="A7778" s="59" t="str">
        <f t="shared" si="969"/>
        <v/>
      </c>
      <c r="B7778" s="80" t="str">
        <f t="shared" si="970"/>
        <v/>
      </c>
      <c r="V7778" s="59" t="str">
        <f t="shared" si="974"/>
        <v/>
      </c>
      <c r="W7778" s="59" t="str">
        <f t="shared" si="973"/>
        <v/>
      </c>
      <c r="X7778" s="59" t="str">
        <f t="shared" si="971"/>
        <v/>
      </c>
      <c r="AC7778" s="50">
        <f t="shared" si="975"/>
        <v>0</v>
      </c>
      <c r="AD7778" s="43">
        <f t="shared" si="976"/>
        <v>0</v>
      </c>
      <c r="AE7778" s="50">
        <f t="shared" si="972"/>
        <v>0</v>
      </c>
    </row>
    <row r="7779" spans="1:31">
      <c r="A7779" s="59" t="str">
        <f t="shared" si="969"/>
        <v/>
      </c>
      <c r="B7779" s="80" t="str">
        <f t="shared" si="970"/>
        <v/>
      </c>
      <c r="V7779" s="59" t="str">
        <f t="shared" si="974"/>
        <v/>
      </c>
      <c r="W7779" s="59" t="str">
        <f t="shared" si="973"/>
        <v/>
      </c>
      <c r="X7779" s="59" t="str">
        <f t="shared" si="971"/>
        <v/>
      </c>
      <c r="AC7779" s="50">
        <f t="shared" si="975"/>
        <v>0</v>
      </c>
      <c r="AD7779" s="43">
        <f t="shared" si="976"/>
        <v>0</v>
      </c>
      <c r="AE7779" s="50">
        <f t="shared" si="972"/>
        <v>0</v>
      </c>
    </row>
    <row r="7780" spans="1:31">
      <c r="A7780" s="59" t="str">
        <f t="shared" si="969"/>
        <v/>
      </c>
      <c r="B7780" s="80" t="str">
        <f t="shared" si="970"/>
        <v/>
      </c>
      <c r="V7780" s="59" t="str">
        <f t="shared" si="974"/>
        <v/>
      </c>
      <c r="W7780" s="59" t="str">
        <f t="shared" si="973"/>
        <v/>
      </c>
      <c r="X7780" s="59" t="str">
        <f t="shared" si="971"/>
        <v/>
      </c>
      <c r="AC7780" s="50">
        <f t="shared" si="975"/>
        <v>0</v>
      </c>
      <c r="AD7780" s="43">
        <f t="shared" si="976"/>
        <v>0</v>
      </c>
      <c r="AE7780" s="50">
        <f t="shared" si="972"/>
        <v>0</v>
      </c>
    </row>
    <row r="7781" spans="1:31">
      <c r="A7781" s="59" t="str">
        <f t="shared" si="969"/>
        <v/>
      </c>
      <c r="B7781" s="80" t="str">
        <f t="shared" si="970"/>
        <v/>
      </c>
      <c r="V7781" s="59" t="str">
        <f t="shared" si="974"/>
        <v/>
      </c>
      <c r="W7781" s="59" t="str">
        <f t="shared" si="973"/>
        <v/>
      </c>
      <c r="X7781" s="59" t="str">
        <f t="shared" si="971"/>
        <v/>
      </c>
      <c r="AC7781" s="50">
        <f t="shared" si="975"/>
        <v>0</v>
      </c>
      <c r="AD7781" s="43">
        <f t="shared" si="976"/>
        <v>0</v>
      </c>
      <c r="AE7781" s="50">
        <f t="shared" si="972"/>
        <v>0</v>
      </c>
    </row>
    <row r="7782" spans="1:31">
      <c r="A7782" s="59" t="str">
        <f t="shared" si="969"/>
        <v/>
      </c>
      <c r="B7782" s="80" t="str">
        <f t="shared" si="970"/>
        <v/>
      </c>
      <c r="V7782" s="59" t="str">
        <f t="shared" si="974"/>
        <v/>
      </c>
      <c r="W7782" s="59" t="str">
        <f t="shared" si="973"/>
        <v/>
      </c>
      <c r="X7782" s="59" t="str">
        <f t="shared" si="971"/>
        <v/>
      </c>
      <c r="AC7782" s="50">
        <f t="shared" si="975"/>
        <v>0</v>
      </c>
      <c r="AD7782" s="43">
        <f t="shared" si="976"/>
        <v>0</v>
      </c>
      <c r="AE7782" s="50">
        <f t="shared" si="972"/>
        <v>0</v>
      </c>
    </row>
    <row r="7783" spans="1:31">
      <c r="A7783" s="59" t="str">
        <f t="shared" si="969"/>
        <v/>
      </c>
      <c r="B7783" s="80" t="str">
        <f t="shared" si="970"/>
        <v/>
      </c>
      <c r="V7783" s="59" t="str">
        <f t="shared" si="974"/>
        <v/>
      </c>
      <c r="W7783" s="59" t="str">
        <f t="shared" si="973"/>
        <v/>
      </c>
      <c r="X7783" s="59" t="str">
        <f t="shared" si="971"/>
        <v/>
      </c>
      <c r="AC7783" s="50">
        <f t="shared" si="975"/>
        <v>0</v>
      </c>
      <c r="AD7783" s="43">
        <f t="shared" si="976"/>
        <v>0</v>
      </c>
      <c r="AE7783" s="50">
        <f t="shared" si="972"/>
        <v>0</v>
      </c>
    </row>
    <row r="7784" spans="1:31">
      <c r="A7784" s="59" t="str">
        <f t="shared" si="969"/>
        <v/>
      </c>
      <c r="B7784" s="80" t="str">
        <f t="shared" si="970"/>
        <v/>
      </c>
      <c r="V7784" s="59" t="str">
        <f t="shared" si="974"/>
        <v/>
      </c>
      <c r="W7784" s="59" t="str">
        <f t="shared" si="973"/>
        <v/>
      </c>
      <c r="X7784" s="59" t="str">
        <f t="shared" si="971"/>
        <v/>
      </c>
      <c r="AC7784" s="50">
        <f t="shared" si="975"/>
        <v>0</v>
      </c>
      <c r="AD7784" s="43">
        <f t="shared" si="976"/>
        <v>0</v>
      </c>
      <c r="AE7784" s="50">
        <f t="shared" si="972"/>
        <v>0</v>
      </c>
    </row>
    <row r="7785" spans="1:31">
      <c r="A7785" s="59" t="str">
        <f t="shared" si="969"/>
        <v/>
      </c>
      <c r="B7785" s="80" t="str">
        <f t="shared" si="970"/>
        <v/>
      </c>
      <c r="V7785" s="59" t="str">
        <f t="shared" si="974"/>
        <v/>
      </c>
      <c r="W7785" s="59" t="str">
        <f t="shared" si="973"/>
        <v/>
      </c>
      <c r="X7785" s="59" t="str">
        <f t="shared" si="971"/>
        <v/>
      </c>
      <c r="AC7785" s="50">
        <f t="shared" si="975"/>
        <v>0</v>
      </c>
      <c r="AD7785" s="43">
        <f t="shared" si="976"/>
        <v>0</v>
      </c>
      <c r="AE7785" s="50">
        <f t="shared" si="972"/>
        <v>0</v>
      </c>
    </row>
    <row r="7786" spans="1:31">
      <c r="A7786" s="59" t="str">
        <f t="shared" si="969"/>
        <v/>
      </c>
      <c r="B7786" s="80" t="str">
        <f t="shared" si="970"/>
        <v/>
      </c>
      <c r="V7786" s="59" t="str">
        <f t="shared" si="974"/>
        <v/>
      </c>
      <c r="W7786" s="59" t="str">
        <f t="shared" si="973"/>
        <v/>
      </c>
      <c r="X7786" s="59" t="str">
        <f t="shared" si="971"/>
        <v/>
      </c>
      <c r="AC7786" s="50">
        <f t="shared" si="975"/>
        <v>0</v>
      </c>
      <c r="AD7786" s="43">
        <f t="shared" si="976"/>
        <v>0</v>
      </c>
      <c r="AE7786" s="50">
        <f t="shared" si="972"/>
        <v>0</v>
      </c>
    </row>
    <row r="7787" spans="1:31">
      <c r="A7787" s="59" t="str">
        <f t="shared" si="969"/>
        <v/>
      </c>
      <c r="B7787" s="80" t="str">
        <f t="shared" si="970"/>
        <v/>
      </c>
      <c r="V7787" s="59" t="str">
        <f t="shared" si="974"/>
        <v/>
      </c>
      <c r="W7787" s="59" t="str">
        <f t="shared" si="973"/>
        <v/>
      </c>
      <c r="X7787" s="59" t="str">
        <f t="shared" si="971"/>
        <v/>
      </c>
      <c r="AC7787" s="50">
        <f t="shared" si="975"/>
        <v>0</v>
      </c>
      <c r="AD7787" s="43">
        <f t="shared" si="976"/>
        <v>0</v>
      </c>
      <c r="AE7787" s="50">
        <f t="shared" si="972"/>
        <v>0</v>
      </c>
    </row>
    <row r="7788" spans="1:31">
      <c r="A7788" s="59" t="str">
        <f t="shared" si="969"/>
        <v/>
      </c>
      <c r="B7788" s="80" t="str">
        <f t="shared" si="970"/>
        <v/>
      </c>
      <c r="V7788" s="59" t="str">
        <f t="shared" si="974"/>
        <v/>
      </c>
      <c r="W7788" s="59" t="str">
        <f t="shared" si="973"/>
        <v/>
      </c>
      <c r="X7788" s="59" t="str">
        <f t="shared" si="971"/>
        <v/>
      </c>
      <c r="AC7788" s="50">
        <f t="shared" si="975"/>
        <v>0</v>
      </c>
      <c r="AD7788" s="43">
        <f t="shared" si="976"/>
        <v>0</v>
      </c>
      <c r="AE7788" s="50">
        <f t="shared" si="972"/>
        <v>0</v>
      </c>
    </row>
    <row r="7789" spans="1:31">
      <c r="A7789" s="59" t="str">
        <f t="shared" si="969"/>
        <v/>
      </c>
      <c r="B7789" s="80" t="str">
        <f t="shared" si="970"/>
        <v/>
      </c>
      <c r="V7789" s="59" t="str">
        <f t="shared" si="974"/>
        <v/>
      </c>
      <c r="W7789" s="59" t="str">
        <f t="shared" si="973"/>
        <v/>
      </c>
      <c r="X7789" s="59" t="str">
        <f t="shared" si="971"/>
        <v/>
      </c>
      <c r="AC7789" s="50">
        <f t="shared" si="975"/>
        <v>0</v>
      </c>
      <c r="AD7789" s="43">
        <f t="shared" si="976"/>
        <v>0</v>
      </c>
      <c r="AE7789" s="50">
        <f t="shared" si="972"/>
        <v>0</v>
      </c>
    </row>
    <row r="7790" spans="1:31">
      <c r="A7790" s="59" t="str">
        <f t="shared" si="969"/>
        <v/>
      </c>
      <c r="B7790" s="80" t="str">
        <f t="shared" si="970"/>
        <v/>
      </c>
      <c r="V7790" s="59" t="str">
        <f t="shared" si="974"/>
        <v/>
      </c>
      <c r="W7790" s="59" t="str">
        <f t="shared" si="973"/>
        <v/>
      </c>
      <c r="X7790" s="59" t="str">
        <f t="shared" si="971"/>
        <v/>
      </c>
      <c r="AC7790" s="50">
        <f t="shared" si="975"/>
        <v>0</v>
      </c>
      <c r="AD7790" s="43">
        <f t="shared" si="976"/>
        <v>0</v>
      </c>
      <c r="AE7790" s="50">
        <f t="shared" si="972"/>
        <v>0</v>
      </c>
    </row>
    <row r="7791" spans="1:31">
      <c r="A7791" s="59" t="str">
        <f t="shared" si="969"/>
        <v/>
      </c>
      <c r="B7791" s="80" t="str">
        <f t="shared" si="970"/>
        <v/>
      </c>
      <c r="V7791" s="59" t="str">
        <f t="shared" si="974"/>
        <v/>
      </c>
      <c r="W7791" s="59" t="str">
        <f t="shared" si="973"/>
        <v/>
      </c>
      <c r="X7791" s="59" t="str">
        <f t="shared" si="971"/>
        <v/>
      </c>
      <c r="AC7791" s="50">
        <f t="shared" si="975"/>
        <v>0</v>
      </c>
      <c r="AD7791" s="43">
        <f t="shared" si="976"/>
        <v>0</v>
      </c>
      <c r="AE7791" s="50">
        <f t="shared" si="972"/>
        <v>0</v>
      </c>
    </row>
    <row r="7792" spans="1:31">
      <c r="A7792" s="59" t="str">
        <f t="shared" si="969"/>
        <v/>
      </c>
      <c r="B7792" s="80" t="str">
        <f t="shared" si="970"/>
        <v/>
      </c>
      <c r="V7792" s="59" t="str">
        <f t="shared" si="974"/>
        <v/>
      </c>
      <c r="W7792" s="59" t="str">
        <f t="shared" si="973"/>
        <v/>
      </c>
      <c r="X7792" s="59" t="str">
        <f t="shared" si="971"/>
        <v/>
      </c>
      <c r="AC7792" s="50">
        <f t="shared" si="975"/>
        <v>0</v>
      </c>
      <c r="AD7792" s="43">
        <f t="shared" si="976"/>
        <v>0</v>
      </c>
      <c r="AE7792" s="50">
        <f t="shared" si="972"/>
        <v>0</v>
      </c>
    </row>
    <row r="7793" spans="1:31">
      <c r="A7793" s="59" t="str">
        <f t="shared" ref="A7793:A7856" si="977">IF(G7793&amp;Q7793&lt;&gt;"",W7793&amp;Q7793,"")</f>
        <v/>
      </c>
      <c r="B7793" s="80" t="str">
        <f t="shared" ref="B7793:B7856" si="978">IF(C7793&lt;&gt;"",LEFT(C7793,9),"")</f>
        <v/>
      </c>
      <c r="V7793" s="59" t="str">
        <f t="shared" si="974"/>
        <v/>
      </c>
      <c r="W7793" s="59" t="str">
        <f t="shared" si="973"/>
        <v/>
      </c>
      <c r="X7793" s="59" t="str">
        <f t="shared" ref="X7793:X7856" si="979">IF(A7793&lt;&gt;"",IFERROR(IF(FIND(" ",G7793)&gt;=1,MID(G7793,FIND(" ",G7793)+1,LEN(G7793)),""),""),"")</f>
        <v/>
      </c>
      <c r="AC7793" s="50">
        <f t="shared" si="975"/>
        <v>0</v>
      </c>
      <c r="AD7793" s="43">
        <f t="shared" si="976"/>
        <v>0</v>
      </c>
      <c r="AE7793" s="50">
        <f t="shared" ref="AE7793:AE7856" si="980">VALUE(RIGHT("00"&amp;AC7793,2)&amp;RIGHT("000"&amp;AD7793,3))</f>
        <v>0</v>
      </c>
    </row>
    <row r="7794" spans="1:31">
      <c r="A7794" s="59" t="str">
        <f t="shared" si="977"/>
        <v/>
      </c>
      <c r="B7794" s="80" t="str">
        <f t="shared" si="978"/>
        <v/>
      </c>
      <c r="V7794" s="59" t="str">
        <f t="shared" si="974"/>
        <v/>
      </c>
      <c r="W7794" s="59" t="str">
        <f t="shared" si="973"/>
        <v/>
      </c>
      <c r="X7794" s="59" t="str">
        <f t="shared" si="979"/>
        <v/>
      </c>
      <c r="AC7794" s="50">
        <f t="shared" si="975"/>
        <v>0</v>
      </c>
      <c r="AD7794" s="43">
        <f t="shared" si="976"/>
        <v>0</v>
      </c>
      <c r="AE7794" s="50">
        <f t="shared" si="980"/>
        <v>0</v>
      </c>
    </row>
    <row r="7795" spans="1:31">
      <c r="A7795" s="59" t="str">
        <f t="shared" si="977"/>
        <v/>
      </c>
      <c r="B7795" s="80" t="str">
        <f t="shared" si="978"/>
        <v/>
      </c>
      <c r="V7795" s="59" t="str">
        <f t="shared" si="974"/>
        <v/>
      </c>
      <c r="W7795" s="59" t="str">
        <f t="shared" si="973"/>
        <v/>
      </c>
      <c r="X7795" s="59" t="str">
        <f t="shared" si="979"/>
        <v/>
      </c>
      <c r="AC7795" s="50">
        <f t="shared" si="975"/>
        <v>0</v>
      </c>
      <c r="AD7795" s="43">
        <f t="shared" si="976"/>
        <v>0</v>
      </c>
      <c r="AE7795" s="50">
        <f t="shared" si="980"/>
        <v>0</v>
      </c>
    </row>
    <row r="7796" spans="1:31">
      <c r="A7796" s="59" t="str">
        <f t="shared" si="977"/>
        <v/>
      </c>
      <c r="B7796" s="80" t="str">
        <f t="shared" si="978"/>
        <v/>
      </c>
      <c r="V7796" s="59" t="str">
        <f t="shared" si="974"/>
        <v/>
      </c>
      <c r="W7796" s="59" t="str">
        <f t="shared" si="973"/>
        <v/>
      </c>
      <c r="X7796" s="59" t="str">
        <f t="shared" si="979"/>
        <v/>
      </c>
      <c r="AC7796" s="50">
        <f t="shared" si="975"/>
        <v>0</v>
      </c>
      <c r="AD7796" s="43">
        <f t="shared" si="976"/>
        <v>0</v>
      </c>
      <c r="AE7796" s="50">
        <f t="shared" si="980"/>
        <v>0</v>
      </c>
    </row>
    <row r="7797" spans="1:31">
      <c r="A7797" s="59" t="str">
        <f t="shared" si="977"/>
        <v/>
      </c>
      <c r="B7797" s="80" t="str">
        <f t="shared" si="978"/>
        <v/>
      </c>
      <c r="V7797" s="59" t="str">
        <f t="shared" si="974"/>
        <v/>
      </c>
      <c r="W7797" s="59" t="str">
        <f t="shared" si="973"/>
        <v/>
      </c>
      <c r="X7797" s="59" t="str">
        <f t="shared" si="979"/>
        <v/>
      </c>
      <c r="AC7797" s="50">
        <f t="shared" si="975"/>
        <v>0</v>
      </c>
      <c r="AD7797" s="43">
        <f t="shared" si="976"/>
        <v>0</v>
      </c>
      <c r="AE7797" s="50">
        <f t="shared" si="980"/>
        <v>0</v>
      </c>
    </row>
    <row r="7798" spans="1:31">
      <c r="A7798" s="59" t="str">
        <f t="shared" si="977"/>
        <v/>
      </c>
      <c r="B7798" s="80" t="str">
        <f t="shared" si="978"/>
        <v/>
      </c>
      <c r="V7798" s="59" t="str">
        <f t="shared" si="974"/>
        <v/>
      </c>
      <c r="W7798" s="59" t="str">
        <f t="shared" si="973"/>
        <v/>
      </c>
      <c r="X7798" s="59" t="str">
        <f t="shared" si="979"/>
        <v/>
      </c>
      <c r="AC7798" s="50">
        <f t="shared" si="975"/>
        <v>0</v>
      </c>
      <c r="AD7798" s="43">
        <f t="shared" si="976"/>
        <v>0</v>
      </c>
      <c r="AE7798" s="50">
        <f t="shared" si="980"/>
        <v>0</v>
      </c>
    </row>
    <row r="7799" spans="1:31">
      <c r="A7799" s="59" t="str">
        <f t="shared" si="977"/>
        <v/>
      </c>
      <c r="B7799" s="80" t="str">
        <f t="shared" si="978"/>
        <v/>
      </c>
      <c r="V7799" s="59" t="str">
        <f t="shared" si="974"/>
        <v/>
      </c>
      <c r="W7799" s="59" t="str">
        <f t="shared" si="973"/>
        <v/>
      </c>
      <c r="X7799" s="59" t="str">
        <f t="shared" si="979"/>
        <v/>
      </c>
      <c r="AC7799" s="50">
        <f t="shared" si="975"/>
        <v>0</v>
      </c>
      <c r="AD7799" s="43">
        <f t="shared" si="976"/>
        <v>0</v>
      </c>
      <c r="AE7799" s="50">
        <f t="shared" si="980"/>
        <v>0</v>
      </c>
    </row>
    <row r="7800" spans="1:31">
      <c r="A7800" s="59" t="str">
        <f t="shared" si="977"/>
        <v/>
      </c>
      <c r="B7800" s="80" t="str">
        <f t="shared" si="978"/>
        <v/>
      </c>
      <c r="V7800" s="59" t="str">
        <f t="shared" si="974"/>
        <v/>
      </c>
      <c r="W7800" s="59" t="str">
        <f t="shared" si="973"/>
        <v/>
      </c>
      <c r="X7800" s="59" t="str">
        <f t="shared" si="979"/>
        <v/>
      </c>
      <c r="AC7800" s="50">
        <f t="shared" si="975"/>
        <v>0</v>
      </c>
      <c r="AD7800" s="43">
        <f t="shared" si="976"/>
        <v>0</v>
      </c>
      <c r="AE7800" s="50">
        <f t="shared" si="980"/>
        <v>0</v>
      </c>
    </row>
    <row r="7801" spans="1:31">
      <c r="A7801" s="59" t="str">
        <f t="shared" si="977"/>
        <v/>
      </c>
      <c r="B7801" s="80" t="str">
        <f t="shared" si="978"/>
        <v/>
      </c>
      <c r="V7801" s="59" t="str">
        <f t="shared" si="974"/>
        <v/>
      </c>
      <c r="W7801" s="59" t="str">
        <f t="shared" si="973"/>
        <v/>
      </c>
      <c r="X7801" s="59" t="str">
        <f t="shared" si="979"/>
        <v/>
      </c>
      <c r="AC7801" s="50">
        <f t="shared" si="975"/>
        <v>0</v>
      </c>
      <c r="AD7801" s="43">
        <f t="shared" si="976"/>
        <v>0</v>
      </c>
      <c r="AE7801" s="50">
        <f t="shared" si="980"/>
        <v>0</v>
      </c>
    </row>
    <row r="7802" spans="1:31">
      <c r="A7802" s="59" t="str">
        <f t="shared" si="977"/>
        <v/>
      </c>
      <c r="B7802" s="80" t="str">
        <f t="shared" si="978"/>
        <v/>
      </c>
      <c r="V7802" s="59" t="str">
        <f t="shared" si="974"/>
        <v/>
      </c>
      <c r="W7802" s="59" t="str">
        <f t="shared" si="973"/>
        <v/>
      </c>
      <c r="X7802" s="59" t="str">
        <f t="shared" si="979"/>
        <v/>
      </c>
      <c r="AC7802" s="50">
        <f t="shared" si="975"/>
        <v>0</v>
      </c>
      <c r="AD7802" s="43">
        <f t="shared" si="976"/>
        <v>0</v>
      </c>
      <c r="AE7802" s="50">
        <f t="shared" si="980"/>
        <v>0</v>
      </c>
    </row>
    <row r="7803" spans="1:31">
      <c r="A7803" s="59" t="str">
        <f t="shared" si="977"/>
        <v/>
      </c>
      <c r="B7803" s="80" t="str">
        <f t="shared" si="978"/>
        <v/>
      </c>
      <c r="V7803" s="59" t="str">
        <f t="shared" si="974"/>
        <v/>
      </c>
      <c r="W7803" s="59" t="str">
        <f t="shared" si="973"/>
        <v/>
      </c>
      <c r="X7803" s="59" t="str">
        <f t="shared" si="979"/>
        <v/>
      </c>
      <c r="AC7803" s="50">
        <f t="shared" si="975"/>
        <v>0</v>
      </c>
      <c r="AD7803" s="43">
        <f t="shared" si="976"/>
        <v>0</v>
      </c>
      <c r="AE7803" s="50">
        <f t="shared" si="980"/>
        <v>0</v>
      </c>
    </row>
    <row r="7804" spans="1:31">
      <c r="A7804" s="59" t="str">
        <f t="shared" si="977"/>
        <v/>
      </c>
      <c r="B7804" s="80" t="str">
        <f t="shared" si="978"/>
        <v/>
      </c>
      <c r="V7804" s="59" t="str">
        <f t="shared" si="974"/>
        <v/>
      </c>
      <c r="W7804" s="59" t="str">
        <f t="shared" si="973"/>
        <v/>
      </c>
      <c r="X7804" s="59" t="str">
        <f t="shared" si="979"/>
        <v/>
      </c>
      <c r="AC7804" s="50">
        <f t="shared" si="975"/>
        <v>0</v>
      </c>
      <c r="AD7804" s="43">
        <f t="shared" si="976"/>
        <v>0</v>
      </c>
      <c r="AE7804" s="50">
        <f t="shared" si="980"/>
        <v>0</v>
      </c>
    </row>
    <row r="7805" spans="1:31">
      <c r="A7805" s="59" t="str">
        <f t="shared" si="977"/>
        <v/>
      </c>
      <c r="B7805" s="80" t="str">
        <f t="shared" si="978"/>
        <v/>
      </c>
      <c r="V7805" s="59" t="str">
        <f t="shared" si="974"/>
        <v/>
      </c>
      <c r="W7805" s="59" t="str">
        <f t="shared" si="973"/>
        <v/>
      </c>
      <c r="X7805" s="59" t="str">
        <f t="shared" si="979"/>
        <v/>
      </c>
      <c r="AC7805" s="50">
        <f t="shared" si="975"/>
        <v>0</v>
      </c>
      <c r="AD7805" s="43">
        <f t="shared" si="976"/>
        <v>0</v>
      </c>
      <c r="AE7805" s="50">
        <f t="shared" si="980"/>
        <v>0</v>
      </c>
    </row>
    <row r="7806" spans="1:31">
      <c r="A7806" s="59" t="str">
        <f t="shared" si="977"/>
        <v/>
      </c>
      <c r="B7806" s="80" t="str">
        <f t="shared" si="978"/>
        <v/>
      </c>
      <c r="V7806" s="59" t="str">
        <f t="shared" si="974"/>
        <v/>
      </c>
      <c r="W7806" s="59" t="str">
        <f t="shared" si="973"/>
        <v/>
      </c>
      <c r="X7806" s="59" t="str">
        <f t="shared" si="979"/>
        <v/>
      </c>
      <c r="AC7806" s="50">
        <f t="shared" si="975"/>
        <v>0</v>
      </c>
      <c r="AD7806" s="43">
        <f t="shared" si="976"/>
        <v>0</v>
      </c>
      <c r="AE7806" s="50">
        <f t="shared" si="980"/>
        <v>0</v>
      </c>
    </row>
    <row r="7807" spans="1:31">
      <c r="A7807" s="59" t="str">
        <f t="shared" si="977"/>
        <v/>
      </c>
      <c r="B7807" s="80" t="str">
        <f t="shared" si="978"/>
        <v/>
      </c>
      <c r="V7807" s="59" t="str">
        <f t="shared" si="974"/>
        <v/>
      </c>
      <c r="W7807" s="59" t="str">
        <f t="shared" si="973"/>
        <v/>
      </c>
      <c r="X7807" s="59" t="str">
        <f t="shared" si="979"/>
        <v/>
      </c>
      <c r="AC7807" s="50">
        <f t="shared" si="975"/>
        <v>0</v>
      </c>
      <c r="AD7807" s="43">
        <f t="shared" si="976"/>
        <v>0</v>
      </c>
      <c r="AE7807" s="50">
        <f t="shared" si="980"/>
        <v>0</v>
      </c>
    </row>
    <row r="7808" spans="1:31">
      <c r="A7808" s="59" t="str">
        <f t="shared" si="977"/>
        <v/>
      </c>
      <c r="B7808" s="80" t="str">
        <f t="shared" si="978"/>
        <v/>
      </c>
      <c r="V7808" s="59" t="str">
        <f t="shared" si="974"/>
        <v/>
      </c>
      <c r="W7808" s="59" t="str">
        <f t="shared" si="973"/>
        <v/>
      </c>
      <c r="X7808" s="59" t="str">
        <f t="shared" si="979"/>
        <v/>
      </c>
      <c r="AC7808" s="50">
        <f t="shared" si="975"/>
        <v>0</v>
      </c>
      <c r="AD7808" s="43">
        <f t="shared" si="976"/>
        <v>0</v>
      </c>
      <c r="AE7808" s="50">
        <f t="shared" si="980"/>
        <v>0</v>
      </c>
    </row>
    <row r="7809" spans="1:31">
      <c r="A7809" s="59" t="str">
        <f t="shared" si="977"/>
        <v/>
      </c>
      <c r="B7809" s="80" t="str">
        <f t="shared" si="978"/>
        <v/>
      </c>
      <c r="V7809" s="59" t="str">
        <f t="shared" si="974"/>
        <v/>
      </c>
      <c r="W7809" s="59" t="str">
        <f t="shared" si="973"/>
        <v/>
      </c>
      <c r="X7809" s="59" t="str">
        <f t="shared" si="979"/>
        <v/>
      </c>
      <c r="AC7809" s="50">
        <f t="shared" si="975"/>
        <v>0</v>
      </c>
      <c r="AD7809" s="43">
        <f t="shared" si="976"/>
        <v>0</v>
      </c>
      <c r="AE7809" s="50">
        <f t="shared" si="980"/>
        <v>0</v>
      </c>
    </row>
    <row r="7810" spans="1:31">
      <c r="A7810" s="59" t="str">
        <f t="shared" si="977"/>
        <v/>
      </c>
      <c r="B7810" s="80" t="str">
        <f t="shared" si="978"/>
        <v/>
      </c>
      <c r="V7810" s="59" t="str">
        <f t="shared" si="974"/>
        <v/>
      </c>
      <c r="W7810" s="59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59" t="str">
        <f t="shared" si="979"/>
        <v/>
      </c>
      <c r="AC7810" s="50">
        <f t="shared" si="975"/>
        <v>0</v>
      </c>
      <c r="AD7810" s="43">
        <f t="shared" si="976"/>
        <v>0</v>
      </c>
      <c r="AE7810" s="50">
        <f t="shared" si="980"/>
        <v>0</v>
      </c>
    </row>
    <row r="7811" spans="1:31">
      <c r="A7811" s="59" t="str">
        <f t="shared" si="977"/>
        <v/>
      </c>
      <c r="B7811" s="80" t="str">
        <f t="shared" si="978"/>
        <v/>
      </c>
      <c r="V7811" s="59" t="str">
        <f t="shared" ref="V7811:V7874" si="982">W7811&amp;H7811</f>
        <v/>
      </c>
      <c r="W7811" s="59" t="str">
        <f t="shared" si="981"/>
        <v/>
      </c>
      <c r="X7811" s="59" t="str">
        <f t="shared" si="979"/>
        <v/>
      </c>
      <c r="AC7811" s="50">
        <f t="shared" ref="AC7811:AC7874" si="983">IFERROR(VALUE(MID($C7811,1,2)),0)</f>
        <v>0</v>
      </c>
      <c r="AD7811" s="43">
        <f t="shared" ref="AD7811:AD7874" si="984">IFERROR(VALUE(MID($C7811,4,3)),0)</f>
        <v>0</v>
      </c>
      <c r="AE7811" s="50">
        <f t="shared" si="980"/>
        <v>0</v>
      </c>
    </row>
    <row r="7812" spans="1:31">
      <c r="A7812" s="59" t="str">
        <f t="shared" si="977"/>
        <v/>
      </c>
      <c r="B7812" s="80" t="str">
        <f t="shared" si="978"/>
        <v/>
      </c>
      <c r="V7812" s="59" t="str">
        <f t="shared" si="982"/>
        <v/>
      </c>
      <c r="W7812" s="59" t="str">
        <f t="shared" si="981"/>
        <v/>
      </c>
      <c r="X7812" s="59" t="str">
        <f t="shared" si="979"/>
        <v/>
      </c>
      <c r="AC7812" s="50">
        <f t="shared" si="983"/>
        <v>0</v>
      </c>
      <c r="AD7812" s="43">
        <f t="shared" si="984"/>
        <v>0</v>
      </c>
      <c r="AE7812" s="50">
        <f t="shared" si="980"/>
        <v>0</v>
      </c>
    </row>
    <row r="7813" spans="1:31">
      <c r="A7813" s="59" t="str">
        <f t="shared" si="977"/>
        <v/>
      </c>
      <c r="B7813" s="80" t="str">
        <f t="shared" si="978"/>
        <v/>
      </c>
      <c r="V7813" s="59" t="str">
        <f t="shared" si="982"/>
        <v/>
      </c>
      <c r="W7813" s="59" t="str">
        <f t="shared" si="981"/>
        <v/>
      </c>
      <c r="X7813" s="59" t="str">
        <f t="shared" si="979"/>
        <v/>
      </c>
      <c r="AC7813" s="50">
        <f t="shared" si="983"/>
        <v>0</v>
      </c>
      <c r="AD7813" s="43">
        <f t="shared" si="984"/>
        <v>0</v>
      </c>
      <c r="AE7813" s="50">
        <f t="shared" si="980"/>
        <v>0</v>
      </c>
    </row>
    <row r="7814" spans="1:31">
      <c r="A7814" s="59" t="str">
        <f t="shared" si="977"/>
        <v/>
      </c>
      <c r="B7814" s="80" t="str">
        <f t="shared" si="978"/>
        <v/>
      </c>
      <c r="V7814" s="59" t="str">
        <f t="shared" si="982"/>
        <v/>
      </c>
      <c r="W7814" s="59" t="str">
        <f t="shared" si="981"/>
        <v/>
      </c>
      <c r="X7814" s="59" t="str">
        <f t="shared" si="979"/>
        <v/>
      </c>
      <c r="AC7814" s="50">
        <f t="shared" si="983"/>
        <v>0</v>
      </c>
      <c r="AD7814" s="43">
        <f t="shared" si="984"/>
        <v>0</v>
      </c>
      <c r="AE7814" s="50">
        <f t="shared" si="980"/>
        <v>0</v>
      </c>
    </row>
    <row r="7815" spans="1:31">
      <c r="A7815" s="59" t="str">
        <f t="shared" si="977"/>
        <v/>
      </c>
      <c r="B7815" s="80" t="str">
        <f t="shared" si="978"/>
        <v/>
      </c>
      <c r="V7815" s="59" t="str">
        <f t="shared" si="982"/>
        <v/>
      </c>
      <c r="W7815" s="59" t="str">
        <f t="shared" si="981"/>
        <v/>
      </c>
      <c r="X7815" s="59" t="str">
        <f t="shared" si="979"/>
        <v/>
      </c>
      <c r="AC7815" s="50">
        <f t="shared" si="983"/>
        <v>0</v>
      </c>
      <c r="AD7815" s="43">
        <f t="shared" si="984"/>
        <v>0</v>
      </c>
      <c r="AE7815" s="50">
        <f t="shared" si="980"/>
        <v>0</v>
      </c>
    </row>
    <row r="7816" spans="1:31">
      <c r="A7816" s="59" t="str">
        <f t="shared" si="977"/>
        <v/>
      </c>
      <c r="B7816" s="80" t="str">
        <f t="shared" si="978"/>
        <v/>
      </c>
      <c r="V7816" s="59" t="str">
        <f t="shared" si="982"/>
        <v/>
      </c>
      <c r="W7816" s="59" t="str">
        <f t="shared" si="981"/>
        <v/>
      </c>
      <c r="X7816" s="59" t="str">
        <f t="shared" si="979"/>
        <v/>
      </c>
      <c r="AC7816" s="50">
        <f t="shared" si="983"/>
        <v>0</v>
      </c>
      <c r="AD7816" s="43">
        <f t="shared" si="984"/>
        <v>0</v>
      </c>
      <c r="AE7816" s="50">
        <f t="shared" si="980"/>
        <v>0</v>
      </c>
    </row>
    <row r="7817" spans="1:31">
      <c r="A7817" s="59" t="str">
        <f t="shared" si="977"/>
        <v/>
      </c>
      <c r="B7817" s="80" t="str">
        <f t="shared" si="978"/>
        <v/>
      </c>
      <c r="V7817" s="59" t="str">
        <f t="shared" si="982"/>
        <v/>
      </c>
      <c r="W7817" s="59" t="str">
        <f t="shared" si="981"/>
        <v/>
      </c>
      <c r="X7817" s="59" t="str">
        <f t="shared" si="979"/>
        <v/>
      </c>
      <c r="AC7817" s="50">
        <f t="shared" si="983"/>
        <v>0</v>
      </c>
      <c r="AD7817" s="43">
        <f t="shared" si="984"/>
        <v>0</v>
      </c>
      <c r="AE7817" s="50">
        <f t="shared" si="980"/>
        <v>0</v>
      </c>
    </row>
    <row r="7818" spans="1:31">
      <c r="A7818" s="59" t="str">
        <f t="shared" si="977"/>
        <v/>
      </c>
      <c r="B7818" s="80" t="str">
        <f t="shared" si="978"/>
        <v/>
      </c>
      <c r="V7818" s="59" t="str">
        <f t="shared" si="982"/>
        <v/>
      </c>
      <c r="W7818" s="59" t="str">
        <f t="shared" si="981"/>
        <v/>
      </c>
      <c r="X7818" s="59" t="str">
        <f t="shared" si="979"/>
        <v/>
      </c>
      <c r="AC7818" s="50">
        <f t="shared" si="983"/>
        <v>0</v>
      </c>
      <c r="AD7818" s="43">
        <f t="shared" si="984"/>
        <v>0</v>
      </c>
      <c r="AE7818" s="50">
        <f t="shared" si="980"/>
        <v>0</v>
      </c>
    </row>
    <row r="7819" spans="1:31">
      <c r="A7819" s="59" t="str">
        <f t="shared" si="977"/>
        <v/>
      </c>
      <c r="B7819" s="80" t="str">
        <f t="shared" si="978"/>
        <v/>
      </c>
      <c r="V7819" s="59" t="str">
        <f t="shared" si="982"/>
        <v/>
      </c>
      <c r="W7819" s="59" t="str">
        <f t="shared" si="981"/>
        <v/>
      </c>
      <c r="X7819" s="59" t="str">
        <f t="shared" si="979"/>
        <v/>
      </c>
      <c r="AC7819" s="50">
        <f t="shared" si="983"/>
        <v>0</v>
      </c>
      <c r="AD7819" s="43">
        <f t="shared" si="984"/>
        <v>0</v>
      </c>
      <c r="AE7819" s="50">
        <f t="shared" si="980"/>
        <v>0</v>
      </c>
    </row>
    <row r="7820" spans="1:31">
      <c r="A7820" s="59" t="str">
        <f t="shared" si="977"/>
        <v/>
      </c>
      <c r="B7820" s="80" t="str">
        <f t="shared" si="978"/>
        <v/>
      </c>
      <c r="V7820" s="59" t="str">
        <f t="shared" si="982"/>
        <v/>
      </c>
      <c r="W7820" s="59" t="str">
        <f t="shared" si="981"/>
        <v/>
      </c>
      <c r="X7820" s="59" t="str">
        <f t="shared" si="979"/>
        <v/>
      </c>
      <c r="AC7820" s="50">
        <f t="shared" si="983"/>
        <v>0</v>
      </c>
      <c r="AD7820" s="43">
        <f t="shared" si="984"/>
        <v>0</v>
      </c>
      <c r="AE7820" s="50">
        <f t="shared" si="980"/>
        <v>0</v>
      </c>
    </row>
    <row r="7821" spans="1:31">
      <c r="A7821" s="59" t="str">
        <f t="shared" si="977"/>
        <v/>
      </c>
      <c r="B7821" s="80" t="str">
        <f t="shared" si="978"/>
        <v/>
      </c>
      <c r="V7821" s="59" t="str">
        <f t="shared" si="982"/>
        <v/>
      </c>
      <c r="W7821" s="59" t="str">
        <f t="shared" si="981"/>
        <v/>
      </c>
      <c r="X7821" s="59" t="str">
        <f t="shared" si="979"/>
        <v/>
      </c>
      <c r="AC7821" s="50">
        <f t="shared" si="983"/>
        <v>0</v>
      </c>
      <c r="AD7821" s="43">
        <f t="shared" si="984"/>
        <v>0</v>
      </c>
      <c r="AE7821" s="50">
        <f t="shared" si="980"/>
        <v>0</v>
      </c>
    </row>
    <row r="7822" spans="1:31">
      <c r="A7822" s="59" t="str">
        <f t="shared" si="977"/>
        <v/>
      </c>
      <c r="B7822" s="80" t="str">
        <f t="shared" si="978"/>
        <v/>
      </c>
      <c r="V7822" s="59" t="str">
        <f t="shared" si="982"/>
        <v/>
      </c>
      <c r="W7822" s="59" t="str">
        <f t="shared" si="981"/>
        <v/>
      </c>
      <c r="X7822" s="59" t="str">
        <f t="shared" si="979"/>
        <v/>
      </c>
      <c r="AC7822" s="50">
        <f t="shared" si="983"/>
        <v>0</v>
      </c>
      <c r="AD7822" s="43">
        <f t="shared" si="984"/>
        <v>0</v>
      </c>
      <c r="AE7822" s="50">
        <f t="shared" si="980"/>
        <v>0</v>
      </c>
    </row>
    <row r="7823" spans="1:31">
      <c r="A7823" s="59" t="str">
        <f t="shared" si="977"/>
        <v/>
      </c>
      <c r="B7823" s="80" t="str">
        <f t="shared" si="978"/>
        <v/>
      </c>
      <c r="V7823" s="59" t="str">
        <f t="shared" si="982"/>
        <v/>
      </c>
      <c r="W7823" s="59" t="str">
        <f t="shared" si="981"/>
        <v/>
      </c>
      <c r="X7823" s="59" t="str">
        <f t="shared" si="979"/>
        <v/>
      </c>
      <c r="AC7823" s="50">
        <f t="shared" si="983"/>
        <v>0</v>
      </c>
      <c r="AD7823" s="43">
        <f t="shared" si="984"/>
        <v>0</v>
      </c>
      <c r="AE7823" s="50">
        <f t="shared" si="980"/>
        <v>0</v>
      </c>
    </row>
    <row r="7824" spans="1:31">
      <c r="A7824" s="59" t="str">
        <f t="shared" si="977"/>
        <v/>
      </c>
      <c r="B7824" s="80" t="str">
        <f t="shared" si="978"/>
        <v/>
      </c>
      <c r="V7824" s="59" t="str">
        <f t="shared" si="982"/>
        <v/>
      </c>
      <c r="W7824" s="59" t="str">
        <f t="shared" si="981"/>
        <v/>
      </c>
      <c r="X7824" s="59" t="str">
        <f t="shared" si="979"/>
        <v/>
      </c>
      <c r="AC7824" s="50">
        <f t="shared" si="983"/>
        <v>0</v>
      </c>
      <c r="AD7824" s="43">
        <f t="shared" si="984"/>
        <v>0</v>
      </c>
      <c r="AE7824" s="50">
        <f t="shared" si="980"/>
        <v>0</v>
      </c>
    </row>
    <row r="7825" spans="1:31">
      <c r="A7825" s="59" t="str">
        <f t="shared" si="977"/>
        <v/>
      </c>
      <c r="B7825" s="80" t="str">
        <f t="shared" si="978"/>
        <v/>
      </c>
      <c r="V7825" s="59" t="str">
        <f t="shared" si="982"/>
        <v/>
      </c>
      <c r="W7825" s="59" t="str">
        <f t="shared" si="981"/>
        <v/>
      </c>
      <c r="X7825" s="59" t="str">
        <f t="shared" si="979"/>
        <v/>
      </c>
      <c r="AC7825" s="50">
        <f t="shared" si="983"/>
        <v>0</v>
      </c>
      <c r="AD7825" s="43">
        <f t="shared" si="984"/>
        <v>0</v>
      </c>
      <c r="AE7825" s="50">
        <f t="shared" si="980"/>
        <v>0</v>
      </c>
    </row>
    <row r="7826" spans="1:31">
      <c r="A7826" s="59" t="str">
        <f t="shared" si="977"/>
        <v/>
      </c>
      <c r="B7826" s="80" t="str">
        <f t="shared" si="978"/>
        <v/>
      </c>
      <c r="V7826" s="59" t="str">
        <f t="shared" si="982"/>
        <v/>
      </c>
      <c r="W7826" s="59" t="str">
        <f t="shared" si="981"/>
        <v/>
      </c>
      <c r="X7826" s="59" t="str">
        <f t="shared" si="979"/>
        <v/>
      </c>
      <c r="AC7826" s="50">
        <f t="shared" si="983"/>
        <v>0</v>
      </c>
      <c r="AD7826" s="43">
        <f t="shared" si="984"/>
        <v>0</v>
      </c>
      <c r="AE7826" s="50">
        <f t="shared" si="980"/>
        <v>0</v>
      </c>
    </row>
    <row r="7827" spans="1:31">
      <c r="A7827" s="59" t="str">
        <f t="shared" si="977"/>
        <v/>
      </c>
      <c r="B7827" s="80" t="str">
        <f t="shared" si="978"/>
        <v/>
      </c>
      <c r="V7827" s="59" t="str">
        <f t="shared" si="982"/>
        <v/>
      </c>
      <c r="W7827" s="59" t="str">
        <f t="shared" si="981"/>
        <v/>
      </c>
      <c r="X7827" s="59" t="str">
        <f t="shared" si="979"/>
        <v/>
      </c>
      <c r="AC7827" s="50">
        <f t="shared" si="983"/>
        <v>0</v>
      </c>
      <c r="AD7827" s="43">
        <f t="shared" si="984"/>
        <v>0</v>
      </c>
      <c r="AE7827" s="50">
        <f t="shared" si="980"/>
        <v>0</v>
      </c>
    </row>
    <row r="7828" spans="1:31">
      <c r="A7828" s="59" t="str">
        <f t="shared" si="977"/>
        <v/>
      </c>
      <c r="B7828" s="80" t="str">
        <f t="shared" si="978"/>
        <v/>
      </c>
      <c r="V7828" s="59" t="str">
        <f t="shared" si="982"/>
        <v/>
      </c>
      <c r="W7828" s="59" t="str">
        <f t="shared" si="981"/>
        <v/>
      </c>
      <c r="X7828" s="59" t="str">
        <f t="shared" si="979"/>
        <v/>
      </c>
      <c r="AC7828" s="50">
        <f t="shared" si="983"/>
        <v>0</v>
      </c>
      <c r="AD7828" s="43">
        <f t="shared" si="984"/>
        <v>0</v>
      </c>
      <c r="AE7828" s="50">
        <f t="shared" si="980"/>
        <v>0</v>
      </c>
    </row>
    <row r="7829" spans="1:31">
      <c r="A7829" s="59" t="str">
        <f t="shared" si="977"/>
        <v/>
      </c>
      <c r="B7829" s="80" t="str">
        <f t="shared" si="978"/>
        <v/>
      </c>
      <c r="V7829" s="59" t="str">
        <f t="shared" si="982"/>
        <v/>
      </c>
      <c r="W7829" s="59" t="str">
        <f t="shared" si="981"/>
        <v/>
      </c>
      <c r="X7829" s="59" t="str">
        <f t="shared" si="979"/>
        <v/>
      </c>
      <c r="AC7829" s="50">
        <f t="shared" si="983"/>
        <v>0</v>
      </c>
      <c r="AD7829" s="43">
        <f t="shared" si="984"/>
        <v>0</v>
      </c>
      <c r="AE7829" s="50">
        <f t="shared" si="980"/>
        <v>0</v>
      </c>
    </row>
    <row r="7830" spans="1:31">
      <c r="A7830" s="59" t="str">
        <f t="shared" si="977"/>
        <v/>
      </c>
      <c r="B7830" s="80" t="str">
        <f t="shared" si="978"/>
        <v/>
      </c>
      <c r="V7830" s="59" t="str">
        <f t="shared" si="982"/>
        <v/>
      </c>
      <c r="W7830" s="59" t="str">
        <f t="shared" si="981"/>
        <v/>
      </c>
      <c r="X7830" s="59" t="str">
        <f t="shared" si="979"/>
        <v/>
      </c>
      <c r="AC7830" s="50">
        <f t="shared" si="983"/>
        <v>0</v>
      </c>
      <c r="AD7830" s="43">
        <f t="shared" si="984"/>
        <v>0</v>
      </c>
      <c r="AE7830" s="50">
        <f t="shared" si="980"/>
        <v>0</v>
      </c>
    </row>
    <row r="7831" spans="1:31">
      <c r="A7831" s="59" t="str">
        <f t="shared" si="977"/>
        <v/>
      </c>
      <c r="B7831" s="80" t="str">
        <f t="shared" si="978"/>
        <v/>
      </c>
      <c r="V7831" s="59" t="str">
        <f t="shared" si="982"/>
        <v/>
      </c>
      <c r="W7831" s="59" t="str">
        <f t="shared" si="981"/>
        <v/>
      </c>
      <c r="X7831" s="59" t="str">
        <f t="shared" si="979"/>
        <v/>
      </c>
      <c r="AC7831" s="50">
        <f t="shared" si="983"/>
        <v>0</v>
      </c>
      <c r="AD7831" s="43">
        <f t="shared" si="984"/>
        <v>0</v>
      </c>
      <c r="AE7831" s="50">
        <f t="shared" si="980"/>
        <v>0</v>
      </c>
    </row>
    <row r="7832" spans="1:31">
      <c r="A7832" s="59" t="str">
        <f t="shared" si="977"/>
        <v/>
      </c>
      <c r="B7832" s="80" t="str">
        <f t="shared" si="978"/>
        <v/>
      </c>
      <c r="V7832" s="59" t="str">
        <f t="shared" si="982"/>
        <v/>
      </c>
      <c r="W7832" s="59" t="str">
        <f t="shared" si="981"/>
        <v/>
      </c>
      <c r="X7832" s="59" t="str">
        <f t="shared" si="979"/>
        <v/>
      </c>
      <c r="AC7832" s="50">
        <f t="shared" si="983"/>
        <v>0</v>
      </c>
      <c r="AD7832" s="43">
        <f t="shared" si="984"/>
        <v>0</v>
      </c>
      <c r="AE7832" s="50">
        <f t="shared" si="980"/>
        <v>0</v>
      </c>
    </row>
    <row r="7833" spans="1:31">
      <c r="A7833" s="59" t="str">
        <f t="shared" si="977"/>
        <v/>
      </c>
      <c r="B7833" s="80" t="str">
        <f t="shared" si="978"/>
        <v/>
      </c>
      <c r="V7833" s="59" t="str">
        <f t="shared" si="982"/>
        <v/>
      </c>
      <c r="W7833" s="59" t="str">
        <f t="shared" si="981"/>
        <v/>
      </c>
      <c r="X7833" s="59" t="str">
        <f t="shared" si="979"/>
        <v/>
      </c>
      <c r="AC7833" s="50">
        <f t="shared" si="983"/>
        <v>0</v>
      </c>
      <c r="AD7833" s="43">
        <f t="shared" si="984"/>
        <v>0</v>
      </c>
      <c r="AE7833" s="50">
        <f t="shared" si="980"/>
        <v>0</v>
      </c>
    </row>
    <row r="7834" spans="1:31">
      <c r="A7834" s="59" t="str">
        <f t="shared" si="977"/>
        <v/>
      </c>
      <c r="B7834" s="80" t="str">
        <f t="shared" si="978"/>
        <v/>
      </c>
      <c r="V7834" s="59" t="str">
        <f t="shared" si="982"/>
        <v/>
      </c>
      <c r="W7834" s="59" t="str">
        <f t="shared" si="981"/>
        <v/>
      </c>
      <c r="X7834" s="59" t="str">
        <f t="shared" si="979"/>
        <v/>
      </c>
      <c r="AC7834" s="50">
        <f t="shared" si="983"/>
        <v>0</v>
      </c>
      <c r="AD7834" s="43">
        <f t="shared" si="984"/>
        <v>0</v>
      </c>
      <c r="AE7834" s="50">
        <f t="shared" si="980"/>
        <v>0</v>
      </c>
    </row>
    <row r="7835" spans="1:31">
      <c r="A7835" s="59" t="str">
        <f t="shared" si="977"/>
        <v/>
      </c>
      <c r="B7835" s="80" t="str">
        <f t="shared" si="978"/>
        <v/>
      </c>
      <c r="V7835" s="59" t="str">
        <f t="shared" si="982"/>
        <v/>
      </c>
      <c r="W7835" s="59" t="str">
        <f t="shared" si="981"/>
        <v/>
      </c>
      <c r="X7835" s="59" t="str">
        <f t="shared" si="979"/>
        <v/>
      </c>
      <c r="AC7835" s="50">
        <f t="shared" si="983"/>
        <v>0</v>
      </c>
      <c r="AD7835" s="43">
        <f t="shared" si="984"/>
        <v>0</v>
      </c>
      <c r="AE7835" s="50">
        <f t="shared" si="980"/>
        <v>0</v>
      </c>
    </row>
    <row r="7836" spans="1:31">
      <c r="A7836" s="59" t="str">
        <f t="shared" si="977"/>
        <v/>
      </c>
      <c r="B7836" s="80" t="str">
        <f t="shared" si="978"/>
        <v/>
      </c>
      <c r="V7836" s="59" t="str">
        <f t="shared" si="982"/>
        <v/>
      </c>
      <c r="W7836" s="59" t="str">
        <f t="shared" si="981"/>
        <v/>
      </c>
      <c r="X7836" s="59" t="str">
        <f t="shared" si="979"/>
        <v/>
      </c>
      <c r="AC7836" s="50">
        <f t="shared" si="983"/>
        <v>0</v>
      </c>
      <c r="AD7836" s="43">
        <f t="shared" si="984"/>
        <v>0</v>
      </c>
      <c r="AE7836" s="50">
        <f t="shared" si="980"/>
        <v>0</v>
      </c>
    </row>
    <row r="7837" spans="1:31">
      <c r="A7837" s="59" t="str">
        <f t="shared" si="977"/>
        <v/>
      </c>
      <c r="B7837" s="80" t="str">
        <f t="shared" si="978"/>
        <v/>
      </c>
      <c r="V7837" s="59" t="str">
        <f t="shared" si="982"/>
        <v/>
      </c>
      <c r="W7837" s="59" t="str">
        <f t="shared" si="981"/>
        <v/>
      </c>
      <c r="X7837" s="59" t="str">
        <f t="shared" si="979"/>
        <v/>
      </c>
      <c r="AC7837" s="50">
        <f t="shared" si="983"/>
        <v>0</v>
      </c>
      <c r="AD7837" s="43">
        <f t="shared" si="984"/>
        <v>0</v>
      </c>
      <c r="AE7837" s="50">
        <f t="shared" si="980"/>
        <v>0</v>
      </c>
    </row>
    <row r="7838" spans="1:31">
      <c r="A7838" s="59" t="str">
        <f t="shared" si="977"/>
        <v/>
      </c>
      <c r="B7838" s="80" t="str">
        <f t="shared" si="978"/>
        <v/>
      </c>
      <c r="V7838" s="59" t="str">
        <f t="shared" si="982"/>
        <v/>
      </c>
      <c r="W7838" s="59" t="str">
        <f t="shared" si="981"/>
        <v/>
      </c>
      <c r="X7838" s="59" t="str">
        <f t="shared" si="979"/>
        <v/>
      </c>
      <c r="AC7838" s="50">
        <f t="shared" si="983"/>
        <v>0</v>
      </c>
      <c r="AD7838" s="43">
        <f t="shared" si="984"/>
        <v>0</v>
      </c>
      <c r="AE7838" s="50">
        <f t="shared" si="980"/>
        <v>0</v>
      </c>
    </row>
    <row r="7839" spans="1:31">
      <c r="A7839" s="59" t="str">
        <f t="shared" si="977"/>
        <v/>
      </c>
      <c r="B7839" s="80" t="str">
        <f t="shared" si="978"/>
        <v/>
      </c>
      <c r="V7839" s="59" t="str">
        <f t="shared" si="982"/>
        <v/>
      </c>
      <c r="W7839" s="59" t="str">
        <f t="shared" si="981"/>
        <v/>
      </c>
      <c r="X7839" s="59" t="str">
        <f t="shared" si="979"/>
        <v/>
      </c>
      <c r="AC7839" s="50">
        <f t="shared" si="983"/>
        <v>0</v>
      </c>
      <c r="AD7839" s="43">
        <f t="shared" si="984"/>
        <v>0</v>
      </c>
      <c r="AE7839" s="50">
        <f t="shared" si="980"/>
        <v>0</v>
      </c>
    </row>
    <row r="7840" spans="1:31">
      <c r="A7840" s="59" t="str">
        <f t="shared" si="977"/>
        <v/>
      </c>
      <c r="B7840" s="80" t="str">
        <f t="shared" si="978"/>
        <v/>
      </c>
      <c r="V7840" s="59" t="str">
        <f t="shared" si="982"/>
        <v/>
      </c>
      <c r="W7840" s="59" t="str">
        <f t="shared" si="981"/>
        <v/>
      </c>
      <c r="X7840" s="59" t="str">
        <f t="shared" si="979"/>
        <v/>
      </c>
      <c r="AC7840" s="50">
        <f t="shared" si="983"/>
        <v>0</v>
      </c>
      <c r="AD7840" s="43">
        <f t="shared" si="984"/>
        <v>0</v>
      </c>
      <c r="AE7840" s="50">
        <f t="shared" si="980"/>
        <v>0</v>
      </c>
    </row>
    <row r="7841" spans="1:31">
      <c r="A7841" s="59" t="str">
        <f t="shared" si="977"/>
        <v/>
      </c>
      <c r="B7841" s="80" t="str">
        <f t="shared" si="978"/>
        <v/>
      </c>
      <c r="V7841" s="59" t="str">
        <f t="shared" si="982"/>
        <v/>
      </c>
      <c r="W7841" s="59" t="str">
        <f t="shared" si="981"/>
        <v/>
      </c>
      <c r="X7841" s="59" t="str">
        <f t="shared" si="979"/>
        <v/>
      </c>
      <c r="AC7841" s="50">
        <f t="shared" si="983"/>
        <v>0</v>
      </c>
      <c r="AD7841" s="43">
        <f t="shared" si="984"/>
        <v>0</v>
      </c>
      <c r="AE7841" s="50">
        <f t="shared" si="980"/>
        <v>0</v>
      </c>
    </row>
    <row r="7842" spans="1:31">
      <c r="A7842" s="59" t="str">
        <f t="shared" si="977"/>
        <v/>
      </c>
      <c r="B7842" s="80" t="str">
        <f t="shared" si="978"/>
        <v/>
      </c>
      <c r="V7842" s="59" t="str">
        <f t="shared" si="982"/>
        <v/>
      </c>
      <c r="W7842" s="59" t="str">
        <f t="shared" si="981"/>
        <v/>
      </c>
      <c r="X7842" s="59" t="str">
        <f t="shared" si="979"/>
        <v/>
      </c>
      <c r="AC7842" s="50">
        <f t="shared" si="983"/>
        <v>0</v>
      </c>
      <c r="AD7842" s="43">
        <f t="shared" si="984"/>
        <v>0</v>
      </c>
      <c r="AE7842" s="50">
        <f t="shared" si="980"/>
        <v>0</v>
      </c>
    </row>
    <row r="7843" spans="1:31">
      <c r="A7843" s="59" t="str">
        <f t="shared" si="977"/>
        <v/>
      </c>
      <c r="B7843" s="80" t="str">
        <f t="shared" si="978"/>
        <v/>
      </c>
      <c r="V7843" s="59" t="str">
        <f t="shared" si="982"/>
        <v/>
      </c>
      <c r="W7843" s="59" t="str">
        <f t="shared" si="981"/>
        <v/>
      </c>
      <c r="X7843" s="59" t="str">
        <f t="shared" si="979"/>
        <v/>
      </c>
      <c r="AC7843" s="50">
        <f t="shared" si="983"/>
        <v>0</v>
      </c>
      <c r="AD7843" s="43">
        <f t="shared" si="984"/>
        <v>0</v>
      </c>
      <c r="AE7843" s="50">
        <f t="shared" si="980"/>
        <v>0</v>
      </c>
    </row>
    <row r="7844" spans="1:31">
      <c r="A7844" s="59" t="str">
        <f t="shared" si="977"/>
        <v/>
      </c>
      <c r="B7844" s="80" t="str">
        <f t="shared" si="978"/>
        <v/>
      </c>
      <c r="V7844" s="59" t="str">
        <f t="shared" si="982"/>
        <v/>
      </c>
      <c r="W7844" s="59" t="str">
        <f t="shared" si="981"/>
        <v/>
      </c>
      <c r="X7844" s="59" t="str">
        <f t="shared" si="979"/>
        <v/>
      </c>
      <c r="AC7844" s="50">
        <f t="shared" si="983"/>
        <v>0</v>
      </c>
      <c r="AD7844" s="43">
        <f t="shared" si="984"/>
        <v>0</v>
      </c>
      <c r="AE7844" s="50">
        <f t="shared" si="980"/>
        <v>0</v>
      </c>
    </row>
    <row r="7845" spans="1:31">
      <c r="A7845" s="59" t="str">
        <f t="shared" si="977"/>
        <v/>
      </c>
      <c r="B7845" s="80" t="str">
        <f t="shared" si="978"/>
        <v/>
      </c>
      <c r="V7845" s="59" t="str">
        <f t="shared" si="982"/>
        <v/>
      </c>
      <c r="W7845" s="59" t="str">
        <f t="shared" si="981"/>
        <v/>
      </c>
      <c r="X7845" s="59" t="str">
        <f t="shared" si="979"/>
        <v/>
      </c>
      <c r="AC7845" s="50">
        <f t="shared" si="983"/>
        <v>0</v>
      </c>
      <c r="AD7845" s="43">
        <f t="shared" si="984"/>
        <v>0</v>
      </c>
      <c r="AE7845" s="50">
        <f t="shared" si="980"/>
        <v>0</v>
      </c>
    </row>
    <row r="7846" spans="1:31">
      <c r="A7846" s="59" t="str">
        <f t="shared" si="977"/>
        <v/>
      </c>
      <c r="B7846" s="80" t="str">
        <f t="shared" si="978"/>
        <v/>
      </c>
      <c r="V7846" s="59" t="str">
        <f t="shared" si="982"/>
        <v/>
      </c>
      <c r="W7846" s="59" t="str">
        <f t="shared" si="981"/>
        <v/>
      </c>
      <c r="X7846" s="59" t="str">
        <f t="shared" si="979"/>
        <v/>
      </c>
      <c r="AC7846" s="50">
        <f t="shared" si="983"/>
        <v>0</v>
      </c>
      <c r="AD7846" s="43">
        <f t="shared" si="984"/>
        <v>0</v>
      </c>
      <c r="AE7846" s="50">
        <f t="shared" si="980"/>
        <v>0</v>
      </c>
    </row>
    <row r="7847" spans="1:31">
      <c r="A7847" s="59" t="str">
        <f t="shared" si="977"/>
        <v/>
      </c>
      <c r="B7847" s="80" t="str">
        <f t="shared" si="978"/>
        <v/>
      </c>
      <c r="V7847" s="59" t="str">
        <f t="shared" si="982"/>
        <v/>
      </c>
      <c r="W7847" s="59" t="str">
        <f t="shared" si="981"/>
        <v/>
      </c>
      <c r="X7847" s="59" t="str">
        <f t="shared" si="979"/>
        <v/>
      </c>
      <c r="AC7847" s="50">
        <f t="shared" si="983"/>
        <v>0</v>
      </c>
      <c r="AD7847" s="43">
        <f t="shared" si="984"/>
        <v>0</v>
      </c>
      <c r="AE7847" s="50">
        <f t="shared" si="980"/>
        <v>0</v>
      </c>
    </row>
    <row r="7848" spans="1:31">
      <c r="A7848" s="59" t="str">
        <f t="shared" si="977"/>
        <v/>
      </c>
      <c r="B7848" s="80" t="str">
        <f t="shared" si="978"/>
        <v/>
      </c>
      <c r="V7848" s="59" t="str">
        <f t="shared" si="982"/>
        <v/>
      </c>
      <c r="W7848" s="59" t="str">
        <f t="shared" si="981"/>
        <v/>
      </c>
      <c r="X7848" s="59" t="str">
        <f t="shared" si="979"/>
        <v/>
      </c>
      <c r="AC7848" s="50">
        <f t="shared" si="983"/>
        <v>0</v>
      </c>
      <c r="AD7848" s="43">
        <f t="shared" si="984"/>
        <v>0</v>
      </c>
      <c r="AE7848" s="50">
        <f t="shared" si="980"/>
        <v>0</v>
      </c>
    </row>
    <row r="7849" spans="1:31">
      <c r="A7849" s="59" t="str">
        <f t="shared" si="977"/>
        <v/>
      </c>
      <c r="B7849" s="80" t="str">
        <f t="shared" si="978"/>
        <v/>
      </c>
      <c r="V7849" s="59" t="str">
        <f t="shared" si="982"/>
        <v/>
      </c>
      <c r="W7849" s="59" t="str">
        <f t="shared" si="981"/>
        <v/>
      </c>
      <c r="X7849" s="59" t="str">
        <f t="shared" si="979"/>
        <v/>
      </c>
      <c r="AC7849" s="50">
        <f t="shared" si="983"/>
        <v>0</v>
      </c>
      <c r="AD7849" s="43">
        <f t="shared" si="984"/>
        <v>0</v>
      </c>
      <c r="AE7849" s="50">
        <f t="shared" si="980"/>
        <v>0</v>
      </c>
    </row>
    <row r="7850" spans="1:31">
      <c r="A7850" s="59" t="str">
        <f t="shared" si="977"/>
        <v/>
      </c>
      <c r="B7850" s="80" t="str">
        <f t="shared" si="978"/>
        <v/>
      </c>
      <c r="V7850" s="59" t="str">
        <f t="shared" si="982"/>
        <v/>
      </c>
      <c r="W7850" s="59" t="str">
        <f t="shared" si="981"/>
        <v/>
      </c>
      <c r="X7850" s="59" t="str">
        <f t="shared" si="979"/>
        <v/>
      </c>
      <c r="AC7850" s="50">
        <f t="shared" si="983"/>
        <v>0</v>
      </c>
      <c r="AD7850" s="43">
        <f t="shared" si="984"/>
        <v>0</v>
      </c>
      <c r="AE7850" s="50">
        <f t="shared" si="980"/>
        <v>0</v>
      </c>
    </row>
    <row r="7851" spans="1:31">
      <c r="A7851" s="59" t="str">
        <f t="shared" si="977"/>
        <v/>
      </c>
      <c r="B7851" s="80" t="str">
        <f t="shared" si="978"/>
        <v/>
      </c>
      <c r="V7851" s="59" t="str">
        <f t="shared" si="982"/>
        <v/>
      </c>
      <c r="W7851" s="59" t="str">
        <f t="shared" si="981"/>
        <v/>
      </c>
      <c r="X7851" s="59" t="str">
        <f t="shared" si="979"/>
        <v/>
      </c>
      <c r="AC7851" s="50">
        <f t="shared" si="983"/>
        <v>0</v>
      </c>
      <c r="AD7851" s="43">
        <f t="shared" si="984"/>
        <v>0</v>
      </c>
      <c r="AE7851" s="50">
        <f t="shared" si="980"/>
        <v>0</v>
      </c>
    </row>
    <row r="7852" spans="1:31">
      <c r="A7852" s="59" t="str">
        <f t="shared" si="977"/>
        <v/>
      </c>
      <c r="B7852" s="80" t="str">
        <f t="shared" si="978"/>
        <v/>
      </c>
      <c r="V7852" s="59" t="str">
        <f t="shared" si="982"/>
        <v/>
      </c>
      <c r="W7852" s="59" t="str">
        <f t="shared" si="981"/>
        <v/>
      </c>
      <c r="X7852" s="59" t="str">
        <f t="shared" si="979"/>
        <v/>
      </c>
      <c r="AC7852" s="50">
        <f t="shared" si="983"/>
        <v>0</v>
      </c>
      <c r="AD7852" s="43">
        <f t="shared" si="984"/>
        <v>0</v>
      </c>
      <c r="AE7852" s="50">
        <f t="shared" si="980"/>
        <v>0</v>
      </c>
    </row>
    <row r="7853" spans="1:31">
      <c r="A7853" s="59" t="str">
        <f t="shared" si="977"/>
        <v/>
      </c>
      <c r="B7853" s="80" t="str">
        <f t="shared" si="978"/>
        <v/>
      </c>
      <c r="V7853" s="59" t="str">
        <f t="shared" si="982"/>
        <v/>
      </c>
      <c r="W7853" s="59" t="str">
        <f t="shared" si="981"/>
        <v/>
      </c>
      <c r="X7853" s="59" t="str">
        <f t="shared" si="979"/>
        <v/>
      </c>
      <c r="AC7853" s="50">
        <f t="shared" si="983"/>
        <v>0</v>
      </c>
      <c r="AD7853" s="43">
        <f t="shared" si="984"/>
        <v>0</v>
      </c>
      <c r="AE7853" s="50">
        <f t="shared" si="980"/>
        <v>0</v>
      </c>
    </row>
    <row r="7854" spans="1:31">
      <c r="A7854" s="59" t="str">
        <f t="shared" si="977"/>
        <v/>
      </c>
      <c r="B7854" s="80" t="str">
        <f t="shared" si="978"/>
        <v/>
      </c>
      <c r="V7854" s="59" t="str">
        <f t="shared" si="982"/>
        <v/>
      </c>
      <c r="W7854" s="59" t="str">
        <f t="shared" si="981"/>
        <v/>
      </c>
      <c r="X7854" s="59" t="str">
        <f t="shared" si="979"/>
        <v/>
      </c>
      <c r="AC7854" s="50">
        <f t="shared" si="983"/>
        <v>0</v>
      </c>
      <c r="AD7854" s="43">
        <f t="shared" si="984"/>
        <v>0</v>
      </c>
      <c r="AE7854" s="50">
        <f t="shared" si="980"/>
        <v>0</v>
      </c>
    </row>
    <row r="7855" spans="1:31">
      <c r="A7855" s="59" t="str">
        <f t="shared" si="977"/>
        <v/>
      </c>
      <c r="B7855" s="80" t="str">
        <f t="shared" si="978"/>
        <v/>
      </c>
      <c r="V7855" s="59" t="str">
        <f t="shared" si="982"/>
        <v/>
      </c>
      <c r="W7855" s="59" t="str">
        <f t="shared" si="981"/>
        <v/>
      </c>
      <c r="X7855" s="59" t="str">
        <f t="shared" si="979"/>
        <v/>
      </c>
      <c r="AC7855" s="50">
        <f t="shared" si="983"/>
        <v>0</v>
      </c>
      <c r="AD7855" s="43">
        <f t="shared" si="984"/>
        <v>0</v>
      </c>
      <c r="AE7855" s="50">
        <f t="shared" si="980"/>
        <v>0</v>
      </c>
    </row>
    <row r="7856" spans="1:31">
      <c r="A7856" s="59" t="str">
        <f t="shared" si="977"/>
        <v/>
      </c>
      <c r="B7856" s="80" t="str">
        <f t="shared" si="978"/>
        <v/>
      </c>
      <c r="V7856" s="59" t="str">
        <f t="shared" si="982"/>
        <v/>
      </c>
      <c r="W7856" s="59" t="str">
        <f t="shared" si="981"/>
        <v/>
      </c>
      <c r="X7856" s="59" t="str">
        <f t="shared" si="979"/>
        <v/>
      </c>
      <c r="AC7856" s="50">
        <f t="shared" si="983"/>
        <v>0</v>
      </c>
      <c r="AD7856" s="43">
        <f t="shared" si="984"/>
        <v>0</v>
      </c>
      <c r="AE7856" s="50">
        <f t="shared" si="980"/>
        <v>0</v>
      </c>
    </row>
    <row r="7857" spans="1:31">
      <c r="A7857" s="59" t="str">
        <f t="shared" ref="A7857:A7920" si="985">IF(G7857&amp;Q7857&lt;&gt;"",W7857&amp;Q7857,"")</f>
        <v/>
      </c>
      <c r="B7857" s="80" t="str">
        <f t="shared" ref="B7857:B7920" si="986">IF(C7857&lt;&gt;"",LEFT(C7857,9),"")</f>
        <v/>
      </c>
      <c r="V7857" s="59" t="str">
        <f t="shared" si="982"/>
        <v/>
      </c>
      <c r="W7857" s="59" t="str">
        <f t="shared" si="981"/>
        <v/>
      </c>
      <c r="X7857" s="59" t="str">
        <f t="shared" ref="X7857:X7920" si="987">IF(A7857&lt;&gt;"",IFERROR(IF(FIND(" ",G7857)&gt;=1,MID(G7857,FIND(" ",G7857)+1,LEN(G7857)),""),""),"")</f>
        <v/>
      </c>
      <c r="AC7857" s="50">
        <f t="shared" si="983"/>
        <v>0</v>
      </c>
      <c r="AD7857" s="43">
        <f t="shared" si="984"/>
        <v>0</v>
      </c>
      <c r="AE7857" s="50">
        <f t="shared" ref="AE7857:AE7920" si="988">VALUE(RIGHT("00"&amp;AC7857,2)&amp;RIGHT("000"&amp;AD7857,3))</f>
        <v>0</v>
      </c>
    </row>
    <row r="7858" spans="1:31">
      <c r="A7858" s="59" t="str">
        <f t="shared" si="985"/>
        <v/>
      </c>
      <c r="B7858" s="80" t="str">
        <f t="shared" si="986"/>
        <v/>
      </c>
      <c r="V7858" s="59" t="str">
        <f t="shared" si="982"/>
        <v/>
      </c>
      <c r="W7858" s="59" t="str">
        <f t="shared" si="981"/>
        <v/>
      </c>
      <c r="X7858" s="59" t="str">
        <f t="shared" si="987"/>
        <v/>
      </c>
      <c r="AC7858" s="50">
        <f t="shared" si="983"/>
        <v>0</v>
      </c>
      <c r="AD7858" s="43">
        <f t="shared" si="984"/>
        <v>0</v>
      </c>
      <c r="AE7858" s="50">
        <f t="shared" si="988"/>
        <v>0</v>
      </c>
    </row>
    <row r="7859" spans="1:31">
      <c r="A7859" s="59" t="str">
        <f t="shared" si="985"/>
        <v/>
      </c>
      <c r="B7859" s="80" t="str">
        <f t="shared" si="986"/>
        <v/>
      </c>
      <c r="V7859" s="59" t="str">
        <f t="shared" si="982"/>
        <v/>
      </c>
      <c r="W7859" s="59" t="str">
        <f t="shared" si="981"/>
        <v/>
      </c>
      <c r="X7859" s="59" t="str">
        <f t="shared" si="987"/>
        <v/>
      </c>
      <c r="AC7859" s="50">
        <f t="shared" si="983"/>
        <v>0</v>
      </c>
      <c r="AD7859" s="43">
        <f t="shared" si="984"/>
        <v>0</v>
      </c>
      <c r="AE7859" s="50">
        <f t="shared" si="988"/>
        <v>0</v>
      </c>
    </row>
    <row r="7860" spans="1:31">
      <c r="A7860" s="59" t="str">
        <f t="shared" si="985"/>
        <v/>
      </c>
      <c r="B7860" s="80" t="str">
        <f t="shared" si="986"/>
        <v/>
      </c>
      <c r="V7860" s="59" t="str">
        <f t="shared" si="982"/>
        <v/>
      </c>
      <c r="W7860" s="59" t="str">
        <f t="shared" si="981"/>
        <v/>
      </c>
      <c r="X7860" s="59" t="str">
        <f t="shared" si="987"/>
        <v/>
      </c>
      <c r="AC7860" s="50">
        <f t="shared" si="983"/>
        <v>0</v>
      </c>
      <c r="AD7860" s="43">
        <f t="shared" si="984"/>
        <v>0</v>
      </c>
      <c r="AE7860" s="50">
        <f t="shared" si="988"/>
        <v>0</v>
      </c>
    </row>
    <row r="7861" spans="1:31">
      <c r="A7861" s="59" t="str">
        <f t="shared" si="985"/>
        <v/>
      </c>
      <c r="B7861" s="80" t="str">
        <f t="shared" si="986"/>
        <v/>
      </c>
      <c r="V7861" s="59" t="str">
        <f t="shared" si="982"/>
        <v/>
      </c>
      <c r="W7861" s="59" t="str">
        <f t="shared" si="981"/>
        <v/>
      </c>
      <c r="X7861" s="59" t="str">
        <f t="shared" si="987"/>
        <v/>
      </c>
      <c r="AC7861" s="50">
        <f t="shared" si="983"/>
        <v>0</v>
      </c>
      <c r="AD7861" s="43">
        <f t="shared" si="984"/>
        <v>0</v>
      </c>
      <c r="AE7861" s="50">
        <f t="shared" si="988"/>
        <v>0</v>
      </c>
    </row>
    <row r="7862" spans="1:31">
      <c r="A7862" s="59" t="str">
        <f t="shared" si="985"/>
        <v/>
      </c>
      <c r="B7862" s="80" t="str">
        <f t="shared" si="986"/>
        <v/>
      </c>
      <c r="V7862" s="59" t="str">
        <f t="shared" si="982"/>
        <v/>
      </c>
      <c r="W7862" s="59" t="str">
        <f t="shared" si="981"/>
        <v/>
      </c>
      <c r="X7862" s="59" t="str">
        <f t="shared" si="987"/>
        <v/>
      </c>
      <c r="AC7862" s="50">
        <f t="shared" si="983"/>
        <v>0</v>
      </c>
      <c r="AD7862" s="43">
        <f t="shared" si="984"/>
        <v>0</v>
      </c>
      <c r="AE7862" s="50">
        <f t="shared" si="988"/>
        <v>0</v>
      </c>
    </row>
    <row r="7863" spans="1:31">
      <c r="A7863" s="59" t="str">
        <f t="shared" si="985"/>
        <v/>
      </c>
      <c r="B7863" s="80" t="str">
        <f t="shared" si="986"/>
        <v/>
      </c>
      <c r="V7863" s="59" t="str">
        <f t="shared" si="982"/>
        <v/>
      </c>
      <c r="W7863" s="59" t="str">
        <f t="shared" si="981"/>
        <v/>
      </c>
      <c r="X7863" s="59" t="str">
        <f t="shared" si="987"/>
        <v/>
      </c>
      <c r="AC7863" s="50">
        <f t="shared" si="983"/>
        <v>0</v>
      </c>
      <c r="AD7863" s="43">
        <f t="shared" si="984"/>
        <v>0</v>
      </c>
      <c r="AE7863" s="50">
        <f t="shared" si="988"/>
        <v>0</v>
      </c>
    </row>
    <row r="7864" spans="1:31">
      <c r="A7864" s="59" t="str">
        <f t="shared" si="985"/>
        <v/>
      </c>
      <c r="B7864" s="80" t="str">
        <f t="shared" si="986"/>
        <v/>
      </c>
      <c r="V7864" s="59" t="str">
        <f t="shared" si="982"/>
        <v/>
      </c>
      <c r="W7864" s="59" t="str">
        <f t="shared" si="981"/>
        <v/>
      </c>
      <c r="X7864" s="59" t="str">
        <f t="shared" si="987"/>
        <v/>
      </c>
      <c r="AC7864" s="50">
        <f t="shared" si="983"/>
        <v>0</v>
      </c>
      <c r="AD7864" s="43">
        <f t="shared" si="984"/>
        <v>0</v>
      </c>
      <c r="AE7864" s="50">
        <f t="shared" si="988"/>
        <v>0</v>
      </c>
    </row>
    <row r="7865" spans="1:31">
      <c r="A7865" s="59" t="str">
        <f t="shared" si="985"/>
        <v/>
      </c>
      <c r="B7865" s="80" t="str">
        <f t="shared" si="986"/>
        <v/>
      </c>
      <c r="V7865" s="59" t="str">
        <f t="shared" si="982"/>
        <v/>
      </c>
      <c r="W7865" s="59" t="str">
        <f t="shared" si="981"/>
        <v/>
      </c>
      <c r="X7865" s="59" t="str">
        <f t="shared" si="987"/>
        <v/>
      </c>
      <c r="AC7865" s="50">
        <f t="shared" si="983"/>
        <v>0</v>
      </c>
      <c r="AD7865" s="43">
        <f t="shared" si="984"/>
        <v>0</v>
      </c>
      <c r="AE7865" s="50">
        <f t="shared" si="988"/>
        <v>0</v>
      </c>
    </row>
    <row r="7866" spans="1:31">
      <c r="A7866" s="59" t="str">
        <f t="shared" si="985"/>
        <v/>
      </c>
      <c r="B7866" s="80" t="str">
        <f t="shared" si="986"/>
        <v/>
      </c>
      <c r="V7866" s="59" t="str">
        <f t="shared" si="982"/>
        <v/>
      </c>
      <c r="W7866" s="59" t="str">
        <f t="shared" si="981"/>
        <v/>
      </c>
      <c r="X7866" s="59" t="str">
        <f t="shared" si="987"/>
        <v/>
      </c>
      <c r="AC7866" s="50">
        <f t="shared" si="983"/>
        <v>0</v>
      </c>
      <c r="AD7866" s="43">
        <f t="shared" si="984"/>
        <v>0</v>
      </c>
      <c r="AE7866" s="50">
        <f t="shared" si="988"/>
        <v>0</v>
      </c>
    </row>
    <row r="7867" spans="1:31">
      <c r="A7867" s="59" t="str">
        <f t="shared" si="985"/>
        <v/>
      </c>
      <c r="B7867" s="80" t="str">
        <f t="shared" si="986"/>
        <v/>
      </c>
      <c r="V7867" s="59" t="str">
        <f t="shared" si="982"/>
        <v/>
      </c>
      <c r="W7867" s="59" t="str">
        <f t="shared" si="981"/>
        <v/>
      </c>
      <c r="X7867" s="59" t="str">
        <f t="shared" si="987"/>
        <v/>
      </c>
      <c r="AC7867" s="50">
        <f t="shared" si="983"/>
        <v>0</v>
      </c>
      <c r="AD7867" s="43">
        <f t="shared" si="984"/>
        <v>0</v>
      </c>
      <c r="AE7867" s="50">
        <f t="shared" si="988"/>
        <v>0</v>
      </c>
    </row>
    <row r="7868" spans="1:31">
      <c r="A7868" s="59" t="str">
        <f t="shared" si="985"/>
        <v/>
      </c>
      <c r="B7868" s="80" t="str">
        <f t="shared" si="986"/>
        <v/>
      </c>
      <c r="V7868" s="59" t="str">
        <f t="shared" si="982"/>
        <v/>
      </c>
      <c r="W7868" s="59" t="str">
        <f t="shared" si="981"/>
        <v/>
      </c>
      <c r="X7868" s="59" t="str">
        <f t="shared" si="987"/>
        <v/>
      </c>
      <c r="AC7868" s="50">
        <f t="shared" si="983"/>
        <v>0</v>
      </c>
      <c r="AD7868" s="43">
        <f t="shared" si="984"/>
        <v>0</v>
      </c>
      <c r="AE7868" s="50">
        <f t="shared" si="988"/>
        <v>0</v>
      </c>
    </row>
    <row r="7869" spans="1:31">
      <c r="A7869" s="59" t="str">
        <f t="shared" si="985"/>
        <v/>
      </c>
      <c r="B7869" s="80" t="str">
        <f t="shared" si="986"/>
        <v/>
      </c>
      <c r="V7869" s="59" t="str">
        <f t="shared" si="982"/>
        <v/>
      </c>
      <c r="W7869" s="59" t="str">
        <f t="shared" si="981"/>
        <v/>
      </c>
      <c r="X7869" s="59" t="str">
        <f t="shared" si="987"/>
        <v/>
      </c>
      <c r="AC7869" s="50">
        <f t="shared" si="983"/>
        <v>0</v>
      </c>
      <c r="AD7869" s="43">
        <f t="shared" si="984"/>
        <v>0</v>
      </c>
      <c r="AE7869" s="50">
        <f t="shared" si="988"/>
        <v>0</v>
      </c>
    </row>
    <row r="7870" spans="1:31">
      <c r="A7870" s="59" t="str">
        <f t="shared" si="985"/>
        <v/>
      </c>
      <c r="B7870" s="80" t="str">
        <f t="shared" si="986"/>
        <v/>
      </c>
      <c r="V7870" s="59" t="str">
        <f t="shared" si="982"/>
        <v/>
      </c>
      <c r="W7870" s="59" t="str">
        <f t="shared" si="981"/>
        <v/>
      </c>
      <c r="X7870" s="59" t="str">
        <f t="shared" si="987"/>
        <v/>
      </c>
      <c r="AC7870" s="50">
        <f t="shared" si="983"/>
        <v>0</v>
      </c>
      <c r="AD7870" s="43">
        <f t="shared" si="984"/>
        <v>0</v>
      </c>
      <c r="AE7870" s="50">
        <f t="shared" si="988"/>
        <v>0</v>
      </c>
    </row>
    <row r="7871" spans="1:31">
      <c r="A7871" s="59" t="str">
        <f t="shared" si="985"/>
        <v/>
      </c>
      <c r="B7871" s="80" t="str">
        <f t="shared" si="986"/>
        <v/>
      </c>
      <c r="V7871" s="59" t="str">
        <f t="shared" si="982"/>
        <v/>
      </c>
      <c r="W7871" s="59" t="str">
        <f t="shared" si="981"/>
        <v/>
      </c>
      <c r="X7871" s="59" t="str">
        <f t="shared" si="987"/>
        <v/>
      </c>
      <c r="AC7871" s="50">
        <f t="shared" si="983"/>
        <v>0</v>
      </c>
      <c r="AD7871" s="43">
        <f t="shared" si="984"/>
        <v>0</v>
      </c>
      <c r="AE7871" s="50">
        <f t="shared" si="988"/>
        <v>0</v>
      </c>
    </row>
    <row r="7872" spans="1:31">
      <c r="A7872" s="59" t="str">
        <f t="shared" si="985"/>
        <v/>
      </c>
      <c r="B7872" s="80" t="str">
        <f t="shared" si="986"/>
        <v/>
      </c>
      <c r="V7872" s="59" t="str">
        <f t="shared" si="982"/>
        <v/>
      </c>
      <c r="W7872" s="59" t="str">
        <f t="shared" si="981"/>
        <v/>
      </c>
      <c r="X7872" s="59" t="str">
        <f t="shared" si="987"/>
        <v/>
      </c>
      <c r="AC7872" s="50">
        <f t="shared" si="983"/>
        <v>0</v>
      </c>
      <c r="AD7872" s="43">
        <f t="shared" si="984"/>
        <v>0</v>
      </c>
      <c r="AE7872" s="50">
        <f t="shared" si="988"/>
        <v>0</v>
      </c>
    </row>
    <row r="7873" spans="1:31">
      <c r="A7873" s="59" t="str">
        <f t="shared" si="985"/>
        <v/>
      </c>
      <c r="B7873" s="80" t="str">
        <f t="shared" si="986"/>
        <v/>
      </c>
      <c r="V7873" s="59" t="str">
        <f t="shared" si="982"/>
        <v/>
      </c>
      <c r="W7873" s="59" t="str">
        <f t="shared" si="981"/>
        <v/>
      </c>
      <c r="X7873" s="59" t="str">
        <f t="shared" si="987"/>
        <v/>
      </c>
      <c r="AC7873" s="50">
        <f t="shared" si="983"/>
        <v>0</v>
      </c>
      <c r="AD7873" s="43">
        <f t="shared" si="984"/>
        <v>0</v>
      </c>
      <c r="AE7873" s="50">
        <f t="shared" si="988"/>
        <v>0</v>
      </c>
    </row>
    <row r="7874" spans="1:31">
      <c r="A7874" s="59" t="str">
        <f t="shared" si="985"/>
        <v/>
      </c>
      <c r="B7874" s="80" t="str">
        <f t="shared" si="986"/>
        <v/>
      </c>
      <c r="V7874" s="59" t="str">
        <f t="shared" si="982"/>
        <v/>
      </c>
      <c r="W7874" s="59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59" t="str">
        <f t="shared" si="987"/>
        <v/>
      </c>
      <c r="AC7874" s="50">
        <f t="shared" si="983"/>
        <v>0</v>
      </c>
      <c r="AD7874" s="43">
        <f t="shared" si="984"/>
        <v>0</v>
      </c>
      <c r="AE7874" s="50">
        <f t="shared" si="988"/>
        <v>0</v>
      </c>
    </row>
    <row r="7875" spans="1:31">
      <c r="A7875" s="59" t="str">
        <f t="shared" si="985"/>
        <v/>
      </c>
      <c r="B7875" s="80" t="str">
        <f t="shared" si="986"/>
        <v/>
      </c>
      <c r="V7875" s="59" t="str">
        <f t="shared" ref="V7875:V7938" si="990">W7875&amp;H7875</f>
        <v/>
      </c>
      <c r="W7875" s="59" t="str">
        <f t="shared" si="989"/>
        <v/>
      </c>
      <c r="X7875" s="59" t="str">
        <f t="shared" si="987"/>
        <v/>
      </c>
      <c r="AC7875" s="50">
        <f t="shared" ref="AC7875:AC7938" si="991">IFERROR(VALUE(MID($C7875,1,2)),0)</f>
        <v>0</v>
      </c>
      <c r="AD7875" s="43">
        <f t="shared" ref="AD7875:AD7938" si="992">IFERROR(VALUE(MID($C7875,4,3)),0)</f>
        <v>0</v>
      </c>
      <c r="AE7875" s="50">
        <f t="shared" si="988"/>
        <v>0</v>
      </c>
    </row>
    <row r="7876" spans="1:31">
      <c r="A7876" s="59" t="str">
        <f t="shared" si="985"/>
        <v/>
      </c>
      <c r="B7876" s="80" t="str">
        <f t="shared" si="986"/>
        <v/>
      </c>
      <c r="V7876" s="59" t="str">
        <f t="shared" si="990"/>
        <v/>
      </c>
      <c r="W7876" s="59" t="str">
        <f t="shared" si="989"/>
        <v/>
      </c>
      <c r="X7876" s="59" t="str">
        <f t="shared" si="987"/>
        <v/>
      </c>
      <c r="AC7876" s="50">
        <f t="shared" si="991"/>
        <v>0</v>
      </c>
      <c r="AD7876" s="43">
        <f t="shared" si="992"/>
        <v>0</v>
      </c>
      <c r="AE7876" s="50">
        <f t="shared" si="988"/>
        <v>0</v>
      </c>
    </row>
    <row r="7877" spans="1:31">
      <c r="A7877" s="59" t="str">
        <f t="shared" si="985"/>
        <v/>
      </c>
      <c r="B7877" s="80" t="str">
        <f t="shared" si="986"/>
        <v/>
      </c>
      <c r="V7877" s="59" t="str">
        <f t="shared" si="990"/>
        <v/>
      </c>
      <c r="W7877" s="59" t="str">
        <f t="shared" si="989"/>
        <v/>
      </c>
      <c r="X7877" s="59" t="str">
        <f t="shared" si="987"/>
        <v/>
      </c>
      <c r="AC7877" s="50">
        <f t="shared" si="991"/>
        <v>0</v>
      </c>
      <c r="AD7877" s="43">
        <f t="shared" si="992"/>
        <v>0</v>
      </c>
      <c r="AE7877" s="50">
        <f t="shared" si="988"/>
        <v>0</v>
      </c>
    </row>
    <row r="7878" spans="1:31">
      <c r="A7878" s="59" t="str">
        <f t="shared" si="985"/>
        <v/>
      </c>
      <c r="B7878" s="80" t="str">
        <f t="shared" si="986"/>
        <v/>
      </c>
      <c r="V7878" s="59" t="str">
        <f t="shared" si="990"/>
        <v/>
      </c>
      <c r="W7878" s="59" t="str">
        <f t="shared" si="989"/>
        <v/>
      </c>
      <c r="X7878" s="59" t="str">
        <f t="shared" si="987"/>
        <v/>
      </c>
      <c r="AC7878" s="50">
        <f t="shared" si="991"/>
        <v>0</v>
      </c>
      <c r="AD7878" s="43">
        <f t="shared" si="992"/>
        <v>0</v>
      </c>
      <c r="AE7878" s="50">
        <f t="shared" si="988"/>
        <v>0</v>
      </c>
    </row>
    <row r="7879" spans="1:31">
      <c r="A7879" s="59" t="str">
        <f t="shared" si="985"/>
        <v/>
      </c>
      <c r="B7879" s="80" t="str">
        <f t="shared" si="986"/>
        <v/>
      </c>
      <c r="V7879" s="59" t="str">
        <f t="shared" si="990"/>
        <v/>
      </c>
      <c r="W7879" s="59" t="str">
        <f t="shared" si="989"/>
        <v/>
      </c>
      <c r="X7879" s="59" t="str">
        <f t="shared" si="987"/>
        <v/>
      </c>
      <c r="AC7879" s="50">
        <f t="shared" si="991"/>
        <v>0</v>
      </c>
      <c r="AD7879" s="43">
        <f t="shared" si="992"/>
        <v>0</v>
      </c>
      <c r="AE7879" s="50">
        <f t="shared" si="988"/>
        <v>0</v>
      </c>
    </row>
    <row r="7880" spans="1:31">
      <c r="A7880" s="59" t="str">
        <f t="shared" si="985"/>
        <v/>
      </c>
      <c r="B7880" s="80" t="str">
        <f t="shared" si="986"/>
        <v/>
      </c>
      <c r="V7880" s="59" t="str">
        <f t="shared" si="990"/>
        <v/>
      </c>
      <c r="W7880" s="59" t="str">
        <f t="shared" si="989"/>
        <v/>
      </c>
      <c r="X7880" s="59" t="str">
        <f t="shared" si="987"/>
        <v/>
      </c>
      <c r="AC7880" s="50">
        <f t="shared" si="991"/>
        <v>0</v>
      </c>
      <c r="AD7880" s="43">
        <f t="shared" si="992"/>
        <v>0</v>
      </c>
      <c r="AE7880" s="50">
        <f t="shared" si="988"/>
        <v>0</v>
      </c>
    </row>
    <row r="7881" spans="1:31">
      <c r="A7881" s="59" t="str">
        <f t="shared" si="985"/>
        <v/>
      </c>
      <c r="B7881" s="80" t="str">
        <f t="shared" si="986"/>
        <v/>
      </c>
      <c r="V7881" s="59" t="str">
        <f t="shared" si="990"/>
        <v/>
      </c>
      <c r="W7881" s="59" t="str">
        <f t="shared" si="989"/>
        <v/>
      </c>
      <c r="X7881" s="59" t="str">
        <f t="shared" si="987"/>
        <v/>
      </c>
      <c r="AC7881" s="50">
        <f t="shared" si="991"/>
        <v>0</v>
      </c>
      <c r="AD7881" s="43">
        <f t="shared" si="992"/>
        <v>0</v>
      </c>
      <c r="AE7881" s="50">
        <f t="shared" si="988"/>
        <v>0</v>
      </c>
    </row>
    <row r="7882" spans="1:31">
      <c r="A7882" s="59" t="str">
        <f t="shared" si="985"/>
        <v/>
      </c>
      <c r="B7882" s="80" t="str">
        <f t="shared" si="986"/>
        <v/>
      </c>
      <c r="V7882" s="59" t="str">
        <f t="shared" si="990"/>
        <v/>
      </c>
      <c r="W7882" s="59" t="str">
        <f t="shared" si="989"/>
        <v/>
      </c>
      <c r="X7882" s="59" t="str">
        <f t="shared" si="987"/>
        <v/>
      </c>
      <c r="AC7882" s="50">
        <f t="shared" si="991"/>
        <v>0</v>
      </c>
      <c r="AD7882" s="43">
        <f t="shared" si="992"/>
        <v>0</v>
      </c>
      <c r="AE7882" s="50">
        <f t="shared" si="988"/>
        <v>0</v>
      </c>
    </row>
    <row r="7883" spans="1:31">
      <c r="A7883" s="59" t="str">
        <f t="shared" si="985"/>
        <v/>
      </c>
      <c r="B7883" s="80" t="str">
        <f t="shared" si="986"/>
        <v/>
      </c>
      <c r="V7883" s="59" t="str">
        <f t="shared" si="990"/>
        <v/>
      </c>
      <c r="W7883" s="59" t="str">
        <f t="shared" si="989"/>
        <v/>
      </c>
      <c r="X7883" s="59" t="str">
        <f t="shared" si="987"/>
        <v/>
      </c>
      <c r="AC7883" s="50">
        <f t="shared" si="991"/>
        <v>0</v>
      </c>
      <c r="AD7883" s="43">
        <f t="shared" si="992"/>
        <v>0</v>
      </c>
      <c r="AE7883" s="50">
        <f t="shared" si="988"/>
        <v>0</v>
      </c>
    </row>
    <row r="7884" spans="1:31">
      <c r="A7884" s="59" t="str">
        <f t="shared" si="985"/>
        <v/>
      </c>
      <c r="B7884" s="80" t="str">
        <f t="shared" si="986"/>
        <v/>
      </c>
      <c r="V7884" s="59" t="str">
        <f t="shared" si="990"/>
        <v/>
      </c>
      <c r="W7884" s="59" t="str">
        <f t="shared" si="989"/>
        <v/>
      </c>
      <c r="X7884" s="59" t="str">
        <f t="shared" si="987"/>
        <v/>
      </c>
      <c r="AC7884" s="50">
        <f t="shared" si="991"/>
        <v>0</v>
      </c>
      <c r="AD7884" s="43">
        <f t="shared" si="992"/>
        <v>0</v>
      </c>
      <c r="AE7884" s="50">
        <f t="shared" si="988"/>
        <v>0</v>
      </c>
    </row>
    <row r="7885" spans="1:31">
      <c r="A7885" s="59" t="str">
        <f t="shared" si="985"/>
        <v/>
      </c>
      <c r="B7885" s="80" t="str">
        <f t="shared" si="986"/>
        <v/>
      </c>
      <c r="V7885" s="59" t="str">
        <f t="shared" si="990"/>
        <v/>
      </c>
      <c r="W7885" s="59" t="str">
        <f t="shared" si="989"/>
        <v/>
      </c>
      <c r="X7885" s="59" t="str">
        <f t="shared" si="987"/>
        <v/>
      </c>
      <c r="AC7885" s="50">
        <f t="shared" si="991"/>
        <v>0</v>
      </c>
      <c r="AD7885" s="43">
        <f t="shared" si="992"/>
        <v>0</v>
      </c>
      <c r="AE7885" s="50">
        <f t="shared" si="988"/>
        <v>0</v>
      </c>
    </row>
    <row r="7886" spans="1:31">
      <c r="A7886" s="59" t="str">
        <f t="shared" si="985"/>
        <v/>
      </c>
      <c r="B7886" s="80" t="str">
        <f t="shared" si="986"/>
        <v/>
      </c>
      <c r="V7886" s="59" t="str">
        <f t="shared" si="990"/>
        <v/>
      </c>
      <c r="W7886" s="59" t="str">
        <f t="shared" si="989"/>
        <v/>
      </c>
      <c r="X7886" s="59" t="str">
        <f t="shared" si="987"/>
        <v/>
      </c>
      <c r="AC7886" s="50">
        <f t="shared" si="991"/>
        <v>0</v>
      </c>
      <c r="AD7886" s="43">
        <f t="shared" si="992"/>
        <v>0</v>
      </c>
      <c r="AE7886" s="50">
        <f t="shared" si="988"/>
        <v>0</v>
      </c>
    </row>
    <row r="7887" spans="1:31">
      <c r="A7887" s="59" t="str">
        <f t="shared" si="985"/>
        <v/>
      </c>
      <c r="B7887" s="80" t="str">
        <f t="shared" si="986"/>
        <v/>
      </c>
      <c r="V7887" s="59" t="str">
        <f t="shared" si="990"/>
        <v/>
      </c>
      <c r="W7887" s="59" t="str">
        <f t="shared" si="989"/>
        <v/>
      </c>
      <c r="X7887" s="59" t="str">
        <f t="shared" si="987"/>
        <v/>
      </c>
      <c r="AC7887" s="50">
        <f t="shared" si="991"/>
        <v>0</v>
      </c>
      <c r="AD7887" s="43">
        <f t="shared" si="992"/>
        <v>0</v>
      </c>
      <c r="AE7887" s="50">
        <f t="shared" si="988"/>
        <v>0</v>
      </c>
    </row>
    <row r="7888" spans="1:31">
      <c r="A7888" s="59" t="str">
        <f t="shared" si="985"/>
        <v/>
      </c>
      <c r="B7888" s="80" t="str">
        <f t="shared" si="986"/>
        <v/>
      </c>
      <c r="V7888" s="59" t="str">
        <f t="shared" si="990"/>
        <v/>
      </c>
      <c r="W7888" s="59" t="str">
        <f t="shared" si="989"/>
        <v/>
      </c>
      <c r="X7888" s="59" t="str">
        <f t="shared" si="987"/>
        <v/>
      </c>
      <c r="AC7888" s="50">
        <f t="shared" si="991"/>
        <v>0</v>
      </c>
      <c r="AD7888" s="43">
        <f t="shared" si="992"/>
        <v>0</v>
      </c>
      <c r="AE7888" s="50">
        <f t="shared" si="988"/>
        <v>0</v>
      </c>
    </row>
    <row r="7889" spans="1:31">
      <c r="A7889" s="59" t="str">
        <f t="shared" si="985"/>
        <v/>
      </c>
      <c r="B7889" s="80" t="str">
        <f t="shared" si="986"/>
        <v/>
      </c>
      <c r="V7889" s="59" t="str">
        <f t="shared" si="990"/>
        <v/>
      </c>
      <c r="W7889" s="59" t="str">
        <f t="shared" si="989"/>
        <v/>
      </c>
      <c r="X7889" s="59" t="str">
        <f t="shared" si="987"/>
        <v/>
      </c>
      <c r="AC7889" s="50">
        <f t="shared" si="991"/>
        <v>0</v>
      </c>
      <c r="AD7889" s="43">
        <f t="shared" si="992"/>
        <v>0</v>
      </c>
      <c r="AE7889" s="50">
        <f t="shared" si="988"/>
        <v>0</v>
      </c>
    </row>
    <row r="7890" spans="1:31">
      <c r="A7890" s="59" t="str">
        <f t="shared" si="985"/>
        <v/>
      </c>
      <c r="B7890" s="80" t="str">
        <f t="shared" si="986"/>
        <v/>
      </c>
      <c r="V7890" s="59" t="str">
        <f t="shared" si="990"/>
        <v/>
      </c>
      <c r="W7890" s="59" t="str">
        <f t="shared" si="989"/>
        <v/>
      </c>
      <c r="X7890" s="59" t="str">
        <f t="shared" si="987"/>
        <v/>
      </c>
      <c r="AC7890" s="50">
        <f t="shared" si="991"/>
        <v>0</v>
      </c>
      <c r="AD7890" s="43">
        <f t="shared" si="992"/>
        <v>0</v>
      </c>
      <c r="AE7890" s="50">
        <f t="shared" si="988"/>
        <v>0</v>
      </c>
    </row>
    <row r="7891" spans="1:31">
      <c r="A7891" s="59" t="str">
        <f t="shared" si="985"/>
        <v/>
      </c>
      <c r="B7891" s="80" t="str">
        <f t="shared" si="986"/>
        <v/>
      </c>
      <c r="V7891" s="59" t="str">
        <f t="shared" si="990"/>
        <v/>
      </c>
      <c r="W7891" s="59" t="str">
        <f t="shared" si="989"/>
        <v/>
      </c>
      <c r="X7891" s="59" t="str">
        <f t="shared" si="987"/>
        <v/>
      </c>
      <c r="AC7891" s="50">
        <f t="shared" si="991"/>
        <v>0</v>
      </c>
      <c r="AD7891" s="43">
        <f t="shared" si="992"/>
        <v>0</v>
      </c>
      <c r="AE7891" s="50">
        <f t="shared" si="988"/>
        <v>0</v>
      </c>
    </row>
    <row r="7892" spans="1:31">
      <c r="A7892" s="59" t="str">
        <f t="shared" si="985"/>
        <v/>
      </c>
      <c r="B7892" s="80" t="str">
        <f t="shared" si="986"/>
        <v/>
      </c>
      <c r="V7892" s="59" t="str">
        <f t="shared" si="990"/>
        <v/>
      </c>
      <c r="W7892" s="59" t="str">
        <f t="shared" si="989"/>
        <v/>
      </c>
      <c r="X7892" s="59" t="str">
        <f t="shared" si="987"/>
        <v/>
      </c>
      <c r="AC7892" s="50">
        <f t="shared" si="991"/>
        <v>0</v>
      </c>
      <c r="AD7892" s="43">
        <f t="shared" si="992"/>
        <v>0</v>
      </c>
      <c r="AE7892" s="50">
        <f t="shared" si="988"/>
        <v>0</v>
      </c>
    </row>
    <row r="7893" spans="1:31">
      <c r="A7893" s="59" t="str">
        <f t="shared" si="985"/>
        <v/>
      </c>
      <c r="B7893" s="80" t="str">
        <f t="shared" si="986"/>
        <v/>
      </c>
      <c r="V7893" s="59" t="str">
        <f t="shared" si="990"/>
        <v/>
      </c>
      <c r="W7893" s="59" t="str">
        <f t="shared" si="989"/>
        <v/>
      </c>
      <c r="X7893" s="59" t="str">
        <f t="shared" si="987"/>
        <v/>
      </c>
      <c r="AC7893" s="50">
        <f t="shared" si="991"/>
        <v>0</v>
      </c>
      <c r="AD7893" s="43">
        <f t="shared" si="992"/>
        <v>0</v>
      </c>
      <c r="AE7893" s="50">
        <f t="shared" si="988"/>
        <v>0</v>
      </c>
    </row>
    <row r="7894" spans="1:31">
      <c r="A7894" s="59" t="str">
        <f t="shared" si="985"/>
        <v/>
      </c>
      <c r="B7894" s="80" t="str">
        <f t="shared" si="986"/>
        <v/>
      </c>
      <c r="V7894" s="59" t="str">
        <f t="shared" si="990"/>
        <v/>
      </c>
      <c r="W7894" s="59" t="str">
        <f t="shared" si="989"/>
        <v/>
      </c>
      <c r="X7894" s="59" t="str">
        <f t="shared" si="987"/>
        <v/>
      </c>
      <c r="AC7894" s="50">
        <f t="shared" si="991"/>
        <v>0</v>
      </c>
      <c r="AD7894" s="43">
        <f t="shared" si="992"/>
        <v>0</v>
      </c>
      <c r="AE7894" s="50">
        <f t="shared" si="988"/>
        <v>0</v>
      </c>
    </row>
    <row r="7895" spans="1:31">
      <c r="A7895" s="59" t="str">
        <f t="shared" si="985"/>
        <v/>
      </c>
      <c r="B7895" s="80" t="str">
        <f t="shared" si="986"/>
        <v/>
      </c>
      <c r="V7895" s="59" t="str">
        <f t="shared" si="990"/>
        <v/>
      </c>
      <c r="W7895" s="59" t="str">
        <f t="shared" si="989"/>
        <v/>
      </c>
      <c r="X7895" s="59" t="str">
        <f t="shared" si="987"/>
        <v/>
      </c>
      <c r="AC7895" s="50">
        <f t="shared" si="991"/>
        <v>0</v>
      </c>
      <c r="AD7895" s="43">
        <f t="shared" si="992"/>
        <v>0</v>
      </c>
      <c r="AE7895" s="50">
        <f t="shared" si="988"/>
        <v>0</v>
      </c>
    </row>
    <row r="7896" spans="1:31">
      <c r="A7896" s="59" t="str">
        <f t="shared" si="985"/>
        <v/>
      </c>
      <c r="B7896" s="80" t="str">
        <f t="shared" si="986"/>
        <v/>
      </c>
      <c r="V7896" s="59" t="str">
        <f t="shared" si="990"/>
        <v/>
      </c>
      <c r="W7896" s="59" t="str">
        <f t="shared" si="989"/>
        <v/>
      </c>
      <c r="X7896" s="59" t="str">
        <f t="shared" si="987"/>
        <v/>
      </c>
      <c r="AC7896" s="50">
        <f t="shared" si="991"/>
        <v>0</v>
      </c>
      <c r="AD7896" s="43">
        <f t="shared" si="992"/>
        <v>0</v>
      </c>
      <c r="AE7896" s="50">
        <f t="shared" si="988"/>
        <v>0</v>
      </c>
    </row>
    <row r="7897" spans="1:31">
      <c r="A7897" s="59" t="str">
        <f t="shared" si="985"/>
        <v/>
      </c>
      <c r="B7897" s="80" t="str">
        <f t="shared" si="986"/>
        <v/>
      </c>
      <c r="V7897" s="59" t="str">
        <f t="shared" si="990"/>
        <v/>
      </c>
      <c r="W7897" s="59" t="str">
        <f t="shared" si="989"/>
        <v/>
      </c>
      <c r="X7897" s="59" t="str">
        <f t="shared" si="987"/>
        <v/>
      </c>
      <c r="AC7897" s="50">
        <f t="shared" si="991"/>
        <v>0</v>
      </c>
      <c r="AD7897" s="43">
        <f t="shared" si="992"/>
        <v>0</v>
      </c>
      <c r="AE7897" s="50">
        <f t="shared" si="988"/>
        <v>0</v>
      </c>
    </row>
    <row r="7898" spans="1:31">
      <c r="A7898" s="59" t="str">
        <f t="shared" si="985"/>
        <v/>
      </c>
      <c r="B7898" s="80" t="str">
        <f t="shared" si="986"/>
        <v/>
      </c>
      <c r="V7898" s="59" t="str">
        <f t="shared" si="990"/>
        <v/>
      </c>
      <c r="W7898" s="59" t="str">
        <f t="shared" si="989"/>
        <v/>
      </c>
      <c r="X7898" s="59" t="str">
        <f t="shared" si="987"/>
        <v/>
      </c>
      <c r="AC7898" s="50">
        <f t="shared" si="991"/>
        <v>0</v>
      </c>
      <c r="AD7898" s="43">
        <f t="shared" si="992"/>
        <v>0</v>
      </c>
      <c r="AE7898" s="50">
        <f t="shared" si="988"/>
        <v>0</v>
      </c>
    </row>
    <row r="7899" spans="1:31">
      <c r="A7899" s="59" t="str">
        <f t="shared" si="985"/>
        <v/>
      </c>
      <c r="B7899" s="80" t="str">
        <f t="shared" si="986"/>
        <v/>
      </c>
      <c r="V7899" s="59" t="str">
        <f t="shared" si="990"/>
        <v/>
      </c>
      <c r="W7899" s="59" t="str">
        <f t="shared" si="989"/>
        <v/>
      </c>
      <c r="X7899" s="59" t="str">
        <f t="shared" si="987"/>
        <v/>
      </c>
      <c r="AC7899" s="50">
        <f t="shared" si="991"/>
        <v>0</v>
      </c>
      <c r="AD7899" s="43">
        <f t="shared" si="992"/>
        <v>0</v>
      </c>
      <c r="AE7899" s="50">
        <f t="shared" si="988"/>
        <v>0</v>
      </c>
    </row>
    <row r="7900" spans="1:31">
      <c r="A7900" s="59" t="str">
        <f t="shared" si="985"/>
        <v/>
      </c>
      <c r="B7900" s="80" t="str">
        <f t="shared" si="986"/>
        <v/>
      </c>
      <c r="V7900" s="59" t="str">
        <f t="shared" si="990"/>
        <v/>
      </c>
      <c r="W7900" s="59" t="str">
        <f t="shared" si="989"/>
        <v/>
      </c>
      <c r="X7900" s="59" t="str">
        <f t="shared" si="987"/>
        <v/>
      </c>
      <c r="AC7900" s="50">
        <f t="shared" si="991"/>
        <v>0</v>
      </c>
      <c r="AD7900" s="43">
        <f t="shared" si="992"/>
        <v>0</v>
      </c>
      <c r="AE7900" s="50">
        <f t="shared" si="988"/>
        <v>0</v>
      </c>
    </row>
    <row r="7901" spans="1:31">
      <c r="A7901" s="59" t="str">
        <f t="shared" si="985"/>
        <v/>
      </c>
      <c r="B7901" s="80" t="str">
        <f t="shared" si="986"/>
        <v/>
      </c>
      <c r="V7901" s="59" t="str">
        <f t="shared" si="990"/>
        <v/>
      </c>
      <c r="W7901" s="59" t="str">
        <f t="shared" si="989"/>
        <v/>
      </c>
      <c r="X7901" s="59" t="str">
        <f t="shared" si="987"/>
        <v/>
      </c>
      <c r="AC7901" s="50">
        <f t="shared" si="991"/>
        <v>0</v>
      </c>
      <c r="AD7901" s="43">
        <f t="shared" si="992"/>
        <v>0</v>
      </c>
      <c r="AE7901" s="50">
        <f t="shared" si="988"/>
        <v>0</v>
      </c>
    </row>
    <row r="7902" spans="1:31">
      <c r="A7902" s="59" t="str">
        <f t="shared" si="985"/>
        <v/>
      </c>
      <c r="B7902" s="80" t="str">
        <f t="shared" si="986"/>
        <v/>
      </c>
      <c r="V7902" s="59" t="str">
        <f t="shared" si="990"/>
        <v/>
      </c>
      <c r="W7902" s="59" t="str">
        <f t="shared" si="989"/>
        <v/>
      </c>
      <c r="X7902" s="59" t="str">
        <f t="shared" si="987"/>
        <v/>
      </c>
      <c r="AC7902" s="50">
        <f t="shared" si="991"/>
        <v>0</v>
      </c>
      <c r="AD7902" s="43">
        <f t="shared" si="992"/>
        <v>0</v>
      </c>
      <c r="AE7902" s="50">
        <f t="shared" si="988"/>
        <v>0</v>
      </c>
    </row>
    <row r="7903" spans="1:31">
      <c r="A7903" s="59" t="str">
        <f t="shared" si="985"/>
        <v/>
      </c>
      <c r="B7903" s="80" t="str">
        <f t="shared" si="986"/>
        <v/>
      </c>
      <c r="V7903" s="59" t="str">
        <f t="shared" si="990"/>
        <v/>
      </c>
      <c r="W7903" s="59" t="str">
        <f t="shared" si="989"/>
        <v/>
      </c>
      <c r="X7903" s="59" t="str">
        <f t="shared" si="987"/>
        <v/>
      </c>
      <c r="AC7903" s="50">
        <f t="shared" si="991"/>
        <v>0</v>
      </c>
      <c r="AD7903" s="43">
        <f t="shared" si="992"/>
        <v>0</v>
      </c>
      <c r="AE7903" s="50">
        <f t="shared" si="988"/>
        <v>0</v>
      </c>
    </row>
    <row r="7904" spans="1:31">
      <c r="A7904" s="59" t="str">
        <f t="shared" si="985"/>
        <v/>
      </c>
      <c r="B7904" s="80" t="str">
        <f t="shared" si="986"/>
        <v/>
      </c>
      <c r="V7904" s="59" t="str">
        <f t="shared" si="990"/>
        <v/>
      </c>
      <c r="W7904" s="59" t="str">
        <f t="shared" si="989"/>
        <v/>
      </c>
      <c r="X7904" s="59" t="str">
        <f t="shared" si="987"/>
        <v/>
      </c>
      <c r="AC7904" s="50">
        <f t="shared" si="991"/>
        <v>0</v>
      </c>
      <c r="AD7904" s="43">
        <f t="shared" si="992"/>
        <v>0</v>
      </c>
      <c r="AE7904" s="50">
        <f t="shared" si="988"/>
        <v>0</v>
      </c>
    </row>
    <row r="7905" spans="1:31">
      <c r="A7905" s="59" t="str">
        <f t="shared" si="985"/>
        <v/>
      </c>
      <c r="B7905" s="80" t="str">
        <f t="shared" si="986"/>
        <v/>
      </c>
      <c r="V7905" s="59" t="str">
        <f t="shared" si="990"/>
        <v/>
      </c>
      <c r="W7905" s="59" t="str">
        <f t="shared" si="989"/>
        <v/>
      </c>
      <c r="X7905" s="59" t="str">
        <f t="shared" si="987"/>
        <v/>
      </c>
      <c r="AC7905" s="50">
        <f t="shared" si="991"/>
        <v>0</v>
      </c>
      <c r="AD7905" s="43">
        <f t="shared" si="992"/>
        <v>0</v>
      </c>
      <c r="AE7905" s="50">
        <f t="shared" si="988"/>
        <v>0</v>
      </c>
    </row>
    <row r="7906" spans="1:31">
      <c r="A7906" s="59" t="str">
        <f t="shared" si="985"/>
        <v/>
      </c>
      <c r="B7906" s="80" t="str">
        <f t="shared" si="986"/>
        <v/>
      </c>
      <c r="V7906" s="59" t="str">
        <f t="shared" si="990"/>
        <v/>
      </c>
      <c r="W7906" s="59" t="str">
        <f t="shared" si="989"/>
        <v/>
      </c>
      <c r="X7906" s="59" t="str">
        <f t="shared" si="987"/>
        <v/>
      </c>
      <c r="AC7906" s="50">
        <f t="shared" si="991"/>
        <v>0</v>
      </c>
      <c r="AD7906" s="43">
        <f t="shared" si="992"/>
        <v>0</v>
      </c>
      <c r="AE7906" s="50">
        <f t="shared" si="988"/>
        <v>0</v>
      </c>
    </row>
    <row r="7907" spans="1:31">
      <c r="A7907" s="59" t="str">
        <f t="shared" si="985"/>
        <v/>
      </c>
      <c r="B7907" s="80" t="str">
        <f t="shared" si="986"/>
        <v/>
      </c>
      <c r="V7907" s="59" t="str">
        <f t="shared" si="990"/>
        <v/>
      </c>
      <c r="W7907" s="59" t="str">
        <f t="shared" si="989"/>
        <v/>
      </c>
      <c r="X7907" s="59" t="str">
        <f t="shared" si="987"/>
        <v/>
      </c>
      <c r="AC7907" s="50">
        <f t="shared" si="991"/>
        <v>0</v>
      </c>
      <c r="AD7907" s="43">
        <f t="shared" si="992"/>
        <v>0</v>
      </c>
      <c r="AE7907" s="50">
        <f t="shared" si="988"/>
        <v>0</v>
      </c>
    </row>
    <row r="7908" spans="1:31">
      <c r="A7908" s="59" t="str">
        <f t="shared" si="985"/>
        <v/>
      </c>
      <c r="B7908" s="80" t="str">
        <f t="shared" si="986"/>
        <v/>
      </c>
      <c r="V7908" s="59" t="str">
        <f t="shared" si="990"/>
        <v/>
      </c>
      <c r="W7908" s="59" t="str">
        <f t="shared" si="989"/>
        <v/>
      </c>
      <c r="X7908" s="59" t="str">
        <f t="shared" si="987"/>
        <v/>
      </c>
      <c r="AC7908" s="50">
        <f t="shared" si="991"/>
        <v>0</v>
      </c>
      <c r="AD7908" s="43">
        <f t="shared" si="992"/>
        <v>0</v>
      </c>
      <c r="AE7908" s="50">
        <f t="shared" si="988"/>
        <v>0</v>
      </c>
    </row>
    <row r="7909" spans="1:31">
      <c r="A7909" s="59" t="str">
        <f t="shared" si="985"/>
        <v/>
      </c>
      <c r="B7909" s="80" t="str">
        <f t="shared" si="986"/>
        <v/>
      </c>
      <c r="V7909" s="59" t="str">
        <f t="shared" si="990"/>
        <v/>
      </c>
      <c r="W7909" s="59" t="str">
        <f t="shared" si="989"/>
        <v/>
      </c>
      <c r="X7909" s="59" t="str">
        <f t="shared" si="987"/>
        <v/>
      </c>
      <c r="AC7909" s="50">
        <f t="shared" si="991"/>
        <v>0</v>
      </c>
      <c r="AD7909" s="43">
        <f t="shared" si="992"/>
        <v>0</v>
      </c>
      <c r="AE7909" s="50">
        <f t="shared" si="988"/>
        <v>0</v>
      </c>
    </row>
    <row r="7910" spans="1:31">
      <c r="A7910" s="59" t="str">
        <f t="shared" si="985"/>
        <v/>
      </c>
      <c r="B7910" s="80" t="str">
        <f t="shared" si="986"/>
        <v/>
      </c>
      <c r="V7910" s="59" t="str">
        <f t="shared" si="990"/>
        <v/>
      </c>
      <c r="W7910" s="59" t="str">
        <f t="shared" si="989"/>
        <v/>
      </c>
      <c r="X7910" s="59" t="str">
        <f t="shared" si="987"/>
        <v/>
      </c>
      <c r="AC7910" s="50">
        <f t="shared" si="991"/>
        <v>0</v>
      </c>
      <c r="AD7910" s="43">
        <f t="shared" si="992"/>
        <v>0</v>
      </c>
      <c r="AE7910" s="50">
        <f t="shared" si="988"/>
        <v>0</v>
      </c>
    </row>
    <row r="7911" spans="1:31">
      <c r="A7911" s="59" t="str">
        <f t="shared" si="985"/>
        <v/>
      </c>
      <c r="B7911" s="80" t="str">
        <f t="shared" si="986"/>
        <v/>
      </c>
      <c r="V7911" s="59" t="str">
        <f t="shared" si="990"/>
        <v/>
      </c>
      <c r="W7911" s="59" t="str">
        <f t="shared" si="989"/>
        <v/>
      </c>
      <c r="X7911" s="59" t="str">
        <f t="shared" si="987"/>
        <v/>
      </c>
      <c r="AC7911" s="50">
        <f t="shared" si="991"/>
        <v>0</v>
      </c>
      <c r="AD7911" s="43">
        <f t="shared" si="992"/>
        <v>0</v>
      </c>
      <c r="AE7911" s="50">
        <f t="shared" si="988"/>
        <v>0</v>
      </c>
    </row>
    <row r="7912" spans="1:31">
      <c r="A7912" s="59" t="str">
        <f t="shared" si="985"/>
        <v/>
      </c>
      <c r="B7912" s="80" t="str">
        <f t="shared" si="986"/>
        <v/>
      </c>
      <c r="V7912" s="59" t="str">
        <f t="shared" si="990"/>
        <v/>
      </c>
      <c r="W7912" s="59" t="str">
        <f t="shared" si="989"/>
        <v/>
      </c>
      <c r="X7912" s="59" t="str">
        <f t="shared" si="987"/>
        <v/>
      </c>
      <c r="AC7912" s="50">
        <f t="shared" si="991"/>
        <v>0</v>
      </c>
      <c r="AD7912" s="43">
        <f t="shared" si="992"/>
        <v>0</v>
      </c>
      <c r="AE7912" s="50">
        <f t="shared" si="988"/>
        <v>0</v>
      </c>
    </row>
    <row r="7913" spans="1:31">
      <c r="A7913" s="59" t="str">
        <f t="shared" si="985"/>
        <v/>
      </c>
      <c r="B7913" s="80" t="str">
        <f t="shared" si="986"/>
        <v/>
      </c>
      <c r="V7913" s="59" t="str">
        <f t="shared" si="990"/>
        <v/>
      </c>
      <c r="W7913" s="59" t="str">
        <f t="shared" si="989"/>
        <v/>
      </c>
      <c r="X7913" s="59" t="str">
        <f t="shared" si="987"/>
        <v/>
      </c>
      <c r="AC7913" s="50">
        <f t="shared" si="991"/>
        <v>0</v>
      </c>
      <c r="AD7913" s="43">
        <f t="shared" si="992"/>
        <v>0</v>
      </c>
      <c r="AE7913" s="50">
        <f t="shared" si="988"/>
        <v>0</v>
      </c>
    </row>
    <row r="7914" spans="1:31">
      <c r="A7914" s="59" t="str">
        <f t="shared" si="985"/>
        <v/>
      </c>
      <c r="B7914" s="80" t="str">
        <f t="shared" si="986"/>
        <v/>
      </c>
      <c r="V7914" s="59" t="str">
        <f t="shared" si="990"/>
        <v/>
      </c>
      <c r="W7914" s="59" t="str">
        <f t="shared" si="989"/>
        <v/>
      </c>
      <c r="X7914" s="59" t="str">
        <f t="shared" si="987"/>
        <v/>
      </c>
      <c r="AC7914" s="50">
        <f t="shared" si="991"/>
        <v>0</v>
      </c>
      <c r="AD7914" s="43">
        <f t="shared" si="992"/>
        <v>0</v>
      </c>
      <c r="AE7914" s="50">
        <f t="shared" si="988"/>
        <v>0</v>
      </c>
    </row>
    <row r="7915" spans="1:31">
      <c r="A7915" s="59" t="str">
        <f t="shared" si="985"/>
        <v/>
      </c>
      <c r="B7915" s="80" t="str">
        <f t="shared" si="986"/>
        <v/>
      </c>
      <c r="V7915" s="59" t="str">
        <f t="shared" si="990"/>
        <v/>
      </c>
      <c r="W7915" s="59" t="str">
        <f t="shared" si="989"/>
        <v/>
      </c>
      <c r="X7915" s="59" t="str">
        <f t="shared" si="987"/>
        <v/>
      </c>
      <c r="AC7915" s="50">
        <f t="shared" si="991"/>
        <v>0</v>
      </c>
      <c r="AD7915" s="43">
        <f t="shared" si="992"/>
        <v>0</v>
      </c>
      <c r="AE7915" s="50">
        <f t="shared" si="988"/>
        <v>0</v>
      </c>
    </row>
    <row r="7916" spans="1:31">
      <c r="A7916" s="59" t="str">
        <f t="shared" si="985"/>
        <v/>
      </c>
      <c r="B7916" s="80" t="str">
        <f t="shared" si="986"/>
        <v/>
      </c>
      <c r="V7916" s="59" t="str">
        <f t="shared" si="990"/>
        <v/>
      </c>
      <c r="W7916" s="59" t="str">
        <f t="shared" si="989"/>
        <v/>
      </c>
      <c r="X7916" s="59" t="str">
        <f t="shared" si="987"/>
        <v/>
      </c>
      <c r="AC7916" s="50">
        <f t="shared" si="991"/>
        <v>0</v>
      </c>
      <c r="AD7916" s="43">
        <f t="shared" si="992"/>
        <v>0</v>
      </c>
      <c r="AE7916" s="50">
        <f t="shared" si="988"/>
        <v>0</v>
      </c>
    </row>
    <row r="7917" spans="1:31">
      <c r="A7917" s="59" t="str">
        <f t="shared" si="985"/>
        <v/>
      </c>
      <c r="B7917" s="80" t="str">
        <f t="shared" si="986"/>
        <v/>
      </c>
      <c r="V7917" s="59" t="str">
        <f t="shared" si="990"/>
        <v/>
      </c>
      <c r="W7917" s="59" t="str">
        <f t="shared" si="989"/>
        <v/>
      </c>
      <c r="X7917" s="59" t="str">
        <f t="shared" si="987"/>
        <v/>
      </c>
      <c r="AC7917" s="50">
        <f t="shared" si="991"/>
        <v>0</v>
      </c>
      <c r="AD7917" s="43">
        <f t="shared" si="992"/>
        <v>0</v>
      </c>
      <c r="AE7917" s="50">
        <f t="shared" si="988"/>
        <v>0</v>
      </c>
    </row>
    <row r="7918" spans="1:31">
      <c r="A7918" s="59" t="str">
        <f t="shared" si="985"/>
        <v/>
      </c>
      <c r="B7918" s="80" t="str">
        <f t="shared" si="986"/>
        <v/>
      </c>
      <c r="V7918" s="59" t="str">
        <f t="shared" si="990"/>
        <v/>
      </c>
      <c r="W7918" s="59" t="str">
        <f t="shared" si="989"/>
        <v/>
      </c>
      <c r="X7918" s="59" t="str">
        <f t="shared" si="987"/>
        <v/>
      </c>
      <c r="AC7918" s="50">
        <f t="shared" si="991"/>
        <v>0</v>
      </c>
      <c r="AD7918" s="43">
        <f t="shared" si="992"/>
        <v>0</v>
      </c>
      <c r="AE7918" s="50">
        <f t="shared" si="988"/>
        <v>0</v>
      </c>
    </row>
    <row r="7919" spans="1:31">
      <c r="A7919" s="59" t="str">
        <f t="shared" si="985"/>
        <v/>
      </c>
      <c r="B7919" s="80" t="str">
        <f t="shared" si="986"/>
        <v/>
      </c>
      <c r="V7919" s="59" t="str">
        <f t="shared" si="990"/>
        <v/>
      </c>
      <c r="W7919" s="59" t="str">
        <f t="shared" si="989"/>
        <v/>
      </c>
      <c r="X7919" s="59" t="str">
        <f t="shared" si="987"/>
        <v/>
      </c>
      <c r="AC7919" s="50">
        <f t="shared" si="991"/>
        <v>0</v>
      </c>
      <c r="AD7919" s="43">
        <f t="shared" si="992"/>
        <v>0</v>
      </c>
      <c r="AE7919" s="50">
        <f t="shared" si="988"/>
        <v>0</v>
      </c>
    </row>
    <row r="7920" spans="1:31">
      <c r="A7920" s="59" t="str">
        <f t="shared" si="985"/>
        <v/>
      </c>
      <c r="B7920" s="80" t="str">
        <f t="shared" si="986"/>
        <v/>
      </c>
      <c r="V7920" s="59" t="str">
        <f t="shared" si="990"/>
        <v/>
      </c>
      <c r="W7920" s="59" t="str">
        <f t="shared" si="989"/>
        <v/>
      </c>
      <c r="X7920" s="59" t="str">
        <f t="shared" si="987"/>
        <v/>
      </c>
      <c r="AC7920" s="50">
        <f t="shared" si="991"/>
        <v>0</v>
      </c>
      <c r="AD7920" s="43">
        <f t="shared" si="992"/>
        <v>0</v>
      </c>
      <c r="AE7920" s="50">
        <f t="shared" si="988"/>
        <v>0</v>
      </c>
    </row>
    <row r="7921" spans="1:31">
      <c r="A7921" s="59" t="str">
        <f t="shared" ref="A7921:A7984" si="993">IF(G7921&amp;Q7921&lt;&gt;"",W7921&amp;Q7921,"")</f>
        <v/>
      </c>
      <c r="B7921" s="80" t="str">
        <f t="shared" ref="B7921:B7984" si="994">IF(C7921&lt;&gt;"",LEFT(C7921,9),"")</f>
        <v/>
      </c>
      <c r="V7921" s="59" t="str">
        <f t="shared" si="990"/>
        <v/>
      </c>
      <c r="W7921" s="59" t="str">
        <f t="shared" si="989"/>
        <v/>
      </c>
      <c r="X7921" s="59" t="str">
        <f t="shared" ref="X7921:X7984" si="995">IF(A7921&lt;&gt;"",IFERROR(IF(FIND(" ",G7921)&gt;=1,MID(G7921,FIND(" ",G7921)+1,LEN(G7921)),""),""),"")</f>
        <v/>
      </c>
      <c r="AC7921" s="50">
        <f t="shared" si="991"/>
        <v>0</v>
      </c>
      <c r="AD7921" s="43">
        <f t="shared" si="992"/>
        <v>0</v>
      </c>
      <c r="AE7921" s="50">
        <f t="shared" ref="AE7921:AE7984" si="996">VALUE(RIGHT("00"&amp;AC7921,2)&amp;RIGHT("000"&amp;AD7921,3))</f>
        <v>0</v>
      </c>
    </row>
    <row r="7922" spans="1:31">
      <c r="A7922" s="59" t="str">
        <f t="shared" si="993"/>
        <v/>
      </c>
      <c r="B7922" s="80" t="str">
        <f t="shared" si="994"/>
        <v/>
      </c>
      <c r="V7922" s="59" t="str">
        <f t="shared" si="990"/>
        <v/>
      </c>
      <c r="W7922" s="59" t="str">
        <f t="shared" si="989"/>
        <v/>
      </c>
      <c r="X7922" s="59" t="str">
        <f t="shared" si="995"/>
        <v/>
      </c>
      <c r="AC7922" s="50">
        <f t="shared" si="991"/>
        <v>0</v>
      </c>
      <c r="AD7922" s="43">
        <f t="shared" si="992"/>
        <v>0</v>
      </c>
      <c r="AE7922" s="50">
        <f t="shared" si="996"/>
        <v>0</v>
      </c>
    </row>
    <row r="7923" spans="1:31">
      <c r="A7923" s="59" t="str">
        <f t="shared" si="993"/>
        <v/>
      </c>
      <c r="B7923" s="80" t="str">
        <f t="shared" si="994"/>
        <v/>
      </c>
      <c r="V7923" s="59" t="str">
        <f t="shared" si="990"/>
        <v/>
      </c>
      <c r="W7923" s="59" t="str">
        <f t="shared" si="989"/>
        <v/>
      </c>
      <c r="X7923" s="59" t="str">
        <f t="shared" si="995"/>
        <v/>
      </c>
      <c r="AC7923" s="50">
        <f t="shared" si="991"/>
        <v>0</v>
      </c>
      <c r="AD7923" s="43">
        <f t="shared" si="992"/>
        <v>0</v>
      </c>
      <c r="AE7923" s="50">
        <f t="shared" si="996"/>
        <v>0</v>
      </c>
    </row>
    <row r="7924" spans="1:31">
      <c r="A7924" s="59" t="str">
        <f t="shared" si="993"/>
        <v/>
      </c>
      <c r="B7924" s="80" t="str">
        <f t="shared" si="994"/>
        <v/>
      </c>
      <c r="V7924" s="59" t="str">
        <f t="shared" si="990"/>
        <v/>
      </c>
      <c r="W7924" s="59" t="str">
        <f t="shared" si="989"/>
        <v/>
      </c>
      <c r="X7924" s="59" t="str">
        <f t="shared" si="995"/>
        <v/>
      </c>
      <c r="AC7924" s="50">
        <f t="shared" si="991"/>
        <v>0</v>
      </c>
      <c r="AD7924" s="43">
        <f t="shared" si="992"/>
        <v>0</v>
      </c>
      <c r="AE7924" s="50">
        <f t="shared" si="996"/>
        <v>0</v>
      </c>
    </row>
    <row r="7925" spans="1:31">
      <c r="A7925" s="59" t="str">
        <f t="shared" si="993"/>
        <v/>
      </c>
      <c r="B7925" s="80" t="str">
        <f t="shared" si="994"/>
        <v/>
      </c>
      <c r="V7925" s="59" t="str">
        <f t="shared" si="990"/>
        <v/>
      </c>
      <c r="W7925" s="59" t="str">
        <f t="shared" si="989"/>
        <v/>
      </c>
      <c r="X7925" s="59" t="str">
        <f t="shared" si="995"/>
        <v/>
      </c>
      <c r="AC7925" s="50">
        <f t="shared" si="991"/>
        <v>0</v>
      </c>
      <c r="AD7925" s="43">
        <f t="shared" si="992"/>
        <v>0</v>
      </c>
      <c r="AE7925" s="50">
        <f t="shared" si="996"/>
        <v>0</v>
      </c>
    </row>
    <row r="7926" spans="1:31">
      <c r="A7926" s="59" t="str">
        <f t="shared" si="993"/>
        <v/>
      </c>
      <c r="B7926" s="80" t="str">
        <f t="shared" si="994"/>
        <v/>
      </c>
      <c r="V7926" s="59" t="str">
        <f t="shared" si="990"/>
        <v/>
      </c>
      <c r="W7926" s="59" t="str">
        <f t="shared" si="989"/>
        <v/>
      </c>
      <c r="X7926" s="59" t="str">
        <f t="shared" si="995"/>
        <v/>
      </c>
      <c r="AC7926" s="50">
        <f t="shared" si="991"/>
        <v>0</v>
      </c>
      <c r="AD7926" s="43">
        <f t="shared" si="992"/>
        <v>0</v>
      </c>
      <c r="AE7926" s="50">
        <f t="shared" si="996"/>
        <v>0</v>
      </c>
    </row>
    <row r="7927" spans="1:31">
      <c r="A7927" s="59" t="str">
        <f t="shared" si="993"/>
        <v/>
      </c>
      <c r="B7927" s="80" t="str">
        <f t="shared" si="994"/>
        <v/>
      </c>
      <c r="V7927" s="59" t="str">
        <f t="shared" si="990"/>
        <v/>
      </c>
      <c r="W7927" s="59" t="str">
        <f t="shared" si="989"/>
        <v/>
      </c>
      <c r="X7927" s="59" t="str">
        <f t="shared" si="995"/>
        <v/>
      </c>
      <c r="AC7927" s="50">
        <f t="shared" si="991"/>
        <v>0</v>
      </c>
      <c r="AD7927" s="43">
        <f t="shared" si="992"/>
        <v>0</v>
      </c>
      <c r="AE7927" s="50">
        <f t="shared" si="996"/>
        <v>0</v>
      </c>
    </row>
    <row r="7928" spans="1:31">
      <c r="A7928" s="59" t="str">
        <f t="shared" si="993"/>
        <v/>
      </c>
      <c r="B7928" s="80" t="str">
        <f t="shared" si="994"/>
        <v/>
      </c>
      <c r="V7928" s="59" t="str">
        <f t="shared" si="990"/>
        <v/>
      </c>
      <c r="W7928" s="59" t="str">
        <f t="shared" si="989"/>
        <v/>
      </c>
      <c r="X7928" s="59" t="str">
        <f t="shared" si="995"/>
        <v/>
      </c>
      <c r="AC7928" s="50">
        <f t="shared" si="991"/>
        <v>0</v>
      </c>
      <c r="AD7928" s="43">
        <f t="shared" si="992"/>
        <v>0</v>
      </c>
      <c r="AE7928" s="50">
        <f t="shared" si="996"/>
        <v>0</v>
      </c>
    </row>
    <row r="7929" spans="1:31">
      <c r="A7929" s="59" t="str">
        <f t="shared" si="993"/>
        <v/>
      </c>
      <c r="B7929" s="80" t="str">
        <f t="shared" si="994"/>
        <v/>
      </c>
      <c r="V7929" s="59" t="str">
        <f t="shared" si="990"/>
        <v/>
      </c>
      <c r="W7929" s="59" t="str">
        <f t="shared" si="989"/>
        <v/>
      </c>
      <c r="X7929" s="59" t="str">
        <f t="shared" si="995"/>
        <v/>
      </c>
      <c r="AC7929" s="50">
        <f t="shared" si="991"/>
        <v>0</v>
      </c>
      <c r="AD7929" s="43">
        <f t="shared" si="992"/>
        <v>0</v>
      </c>
      <c r="AE7929" s="50">
        <f t="shared" si="996"/>
        <v>0</v>
      </c>
    </row>
    <row r="7930" spans="1:31">
      <c r="A7930" s="59" t="str">
        <f t="shared" si="993"/>
        <v/>
      </c>
      <c r="B7930" s="80" t="str">
        <f t="shared" si="994"/>
        <v/>
      </c>
      <c r="V7930" s="59" t="str">
        <f t="shared" si="990"/>
        <v/>
      </c>
      <c r="W7930" s="59" t="str">
        <f t="shared" si="989"/>
        <v/>
      </c>
      <c r="X7930" s="59" t="str">
        <f t="shared" si="995"/>
        <v/>
      </c>
      <c r="AC7930" s="50">
        <f t="shared" si="991"/>
        <v>0</v>
      </c>
      <c r="AD7930" s="43">
        <f t="shared" si="992"/>
        <v>0</v>
      </c>
      <c r="AE7930" s="50">
        <f t="shared" si="996"/>
        <v>0</v>
      </c>
    </row>
    <row r="7931" spans="1:31">
      <c r="A7931" s="59" t="str">
        <f t="shared" si="993"/>
        <v/>
      </c>
      <c r="B7931" s="80" t="str">
        <f t="shared" si="994"/>
        <v/>
      </c>
      <c r="V7931" s="59" t="str">
        <f t="shared" si="990"/>
        <v/>
      </c>
      <c r="W7931" s="59" t="str">
        <f t="shared" si="989"/>
        <v/>
      </c>
      <c r="X7931" s="59" t="str">
        <f t="shared" si="995"/>
        <v/>
      </c>
      <c r="AC7931" s="50">
        <f t="shared" si="991"/>
        <v>0</v>
      </c>
      <c r="AD7931" s="43">
        <f t="shared" si="992"/>
        <v>0</v>
      </c>
      <c r="AE7931" s="50">
        <f t="shared" si="996"/>
        <v>0</v>
      </c>
    </row>
    <row r="7932" spans="1:31">
      <c r="A7932" s="59" t="str">
        <f t="shared" si="993"/>
        <v/>
      </c>
      <c r="B7932" s="80" t="str">
        <f t="shared" si="994"/>
        <v/>
      </c>
      <c r="V7932" s="59" t="str">
        <f t="shared" si="990"/>
        <v/>
      </c>
      <c r="W7932" s="59" t="str">
        <f t="shared" si="989"/>
        <v/>
      </c>
      <c r="X7932" s="59" t="str">
        <f t="shared" si="995"/>
        <v/>
      </c>
      <c r="AC7932" s="50">
        <f t="shared" si="991"/>
        <v>0</v>
      </c>
      <c r="AD7932" s="43">
        <f t="shared" si="992"/>
        <v>0</v>
      </c>
      <c r="AE7932" s="50">
        <f t="shared" si="996"/>
        <v>0</v>
      </c>
    </row>
    <row r="7933" spans="1:31">
      <c r="A7933" s="59" t="str">
        <f t="shared" si="993"/>
        <v/>
      </c>
      <c r="B7933" s="80" t="str">
        <f t="shared" si="994"/>
        <v/>
      </c>
      <c r="V7933" s="59" t="str">
        <f t="shared" si="990"/>
        <v/>
      </c>
      <c r="W7933" s="59" t="str">
        <f t="shared" si="989"/>
        <v/>
      </c>
      <c r="X7933" s="59" t="str">
        <f t="shared" si="995"/>
        <v/>
      </c>
      <c r="AC7933" s="50">
        <f t="shared" si="991"/>
        <v>0</v>
      </c>
      <c r="AD7933" s="43">
        <f t="shared" si="992"/>
        <v>0</v>
      </c>
      <c r="AE7933" s="50">
        <f t="shared" si="996"/>
        <v>0</v>
      </c>
    </row>
    <row r="7934" spans="1:31">
      <c r="A7934" s="59" t="str">
        <f t="shared" si="993"/>
        <v/>
      </c>
      <c r="B7934" s="80" t="str">
        <f t="shared" si="994"/>
        <v/>
      </c>
      <c r="V7934" s="59" t="str">
        <f t="shared" si="990"/>
        <v/>
      </c>
      <c r="W7934" s="59" t="str">
        <f t="shared" si="989"/>
        <v/>
      </c>
      <c r="X7934" s="59" t="str">
        <f t="shared" si="995"/>
        <v/>
      </c>
      <c r="AC7934" s="50">
        <f t="shared" si="991"/>
        <v>0</v>
      </c>
      <c r="AD7934" s="43">
        <f t="shared" si="992"/>
        <v>0</v>
      </c>
      <c r="AE7934" s="50">
        <f t="shared" si="996"/>
        <v>0</v>
      </c>
    </row>
    <row r="7935" spans="1:31">
      <c r="A7935" s="59" t="str">
        <f t="shared" si="993"/>
        <v/>
      </c>
      <c r="B7935" s="80" t="str">
        <f t="shared" si="994"/>
        <v/>
      </c>
      <c r="V7935" s="59" t="str">
        <f t="shared" si="990"/>
        <v/>
      </c>
      <c r="W7935" s="59" t="str">
        <f t="shared" si="989"/>
        <v/>
      </c>
      <c r="X7935" s="59" t="str">
        <f t="shared" si="995"/>
        <v/>
      </c>
      <c r="AC7935" s="50">
        <f t="shared" si="991"/>
        <v>0</v>
      </c>
      <c r="AD7935" s="43">
        <f t="shared" si="992"/>
        <v>0</v>
      </c>
      <c r="AE7935" s="50">
        <f t="shared" si="996"/>
        <v>0</v>
      </c>
    </row>
    <row r="7936" spans="1:31">
      <c r="A7936" s="59" t="str">
        <f t="shared" si="993"/>
        <v/>
      </c>
      <c r="B7936" s="80" t="str">
        <f t="shared" si="994"/>
        <v/>
      </c>
      <c r="V7936" s="59" t="str">
        <f t="shared" si="990"/>
        <v/>
      </c>
      <c r="W7936" s="59" t="str">
        <f t="shared" si="989"/>
        <v/>
      </c>
      <c r="X7936" s="59" t="str">
        <f t="shared" si="995"/>
        <v/>
      </c>
      <c r="AC7936" s="50">
        <f t="shared" si="991"/>
        <v>0</v>
      </c>
      <c r="AD7936" s="43">
        <f t="shared" si="992"/>
        <v>0</v>
      </c>
      <c r="AE7936" s="50">
        <f t="shared" si="996"/>
        <v>0</v>
      </c>
    </row>
    <row r="7937" spans="1:31">
      <c r="A7937" s="59" t="str">
        <f t="shared" si="993"/>
        <v/>
      </c>
      <c r="B7937" s="80" t="str">
        <f t="shared" si="994"/>
        <v/>
      </c>
      <c r="V7937" s="59" t="str">
        <f t="shared" si="990"/>
        <v/>
      </c>
      <c r="W7937" s="59" t="str">
        <f t="shared" si="989"/>
        <v/>
      </c>
      <c r="X7937" s="59" t="str">
        <f t="shared" si="995"/>
        <v/>
      </c>
      <c r="AC7937" s="50">
        <f t="shared" si="991"/>
        <v>0</v>
      </c>
      <c r="AD7937" s="43">
        <f t="shared" si="992"/>
        <v>0</v>
      </c>
      <c r="AE7937" s="50">
        <f t="shared" si="996"/>
        <v>0</v>
      </c>
    </row>
    <row r="7938" spans="1:31">
      <c r="A7938" s="59" t="str">
        <f t="shared" si="993"/>
        <v/>
      </c>
      <c r="B7938" s="80" t="str">
        <f t="shared" si="994"/>
        <v/>
      </c>
      <c r="V7938" s="59" t="str">
        <f t="shared" si="990"/>
        <v/>
      </c>
      <c r="W7938" s="59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59" t="str">
        <f t="shared" si="995"/>
        <v/>
      </c>
      <c r="AC7938" s="50">
        <f t="shared" si="991"/>
        <v>0</v>
      </c>
      <c r="AD7938" s="43">
        <f t="shared" si="992"/>
        <v>0</v>
      </c>
      <c r="AE7938" s="50">
        <f t="shared" si="996"/>
        <v>0</v>
      </c>
    </row>
    <row r="7939" spans="1:31">
      <c r="A7939" s="59" t="str">
        <f t="shared" si="993"/>
        <v/>
      </c>
      <c r="B7939" s="80" t="str">
        <f t="shared" si="994"/>
        <v/>
      </c>
      <c r="V7939" s="59" t="str">
        <f t="shared" ref="V7939:V8002" si="998">W7939&amp;H7939</f>
        <v/>
      </c>
      <c r="W7939" s="59" t="str">
        <f t="shared" si="997"/>
        <v/>
      </c>
      <c r="X7939" s="59" t="str">
        <f t="shared" si="995"/>
        <v/>
      </c>
      <c r="AC7939" s="50">
        <f t="shared" ref="AC7939:AC8002" si="999">IFERROR(VALUE(MID($C7939,1,2)),0)</f>
        <v>0</v>
      </c>
      <c r="AD7939" s="43">
        <f t="shared" ref="AD7939:AD8002" si="1000">IFERROR(VALUE(MID($C7939,4,3)),0)</f>
        <v>0</v>
      </c>
      <c r="AE7939" s="50">
        <f t="shared" si="996"/>
        <v>0</v>
      </c>
    </row>
    <row r="7940" spans="1:31">
      <c r="A7940" s="59" t="str">
        <f t="shared" si="993"/>
        <v/>
      </c>
      <c r="B7940" s="80" t="str">
        <f t="shared" si="994"/>
        <v/>
      </c>
      <c r="V7940" s="59" t="str">
        <f t="shared" si="998"/>
        <v/>
      </c>
      <c r="W7940" s="59" t="str">
        <f t="shared" si="997"/>
        <v/>
      </c>
      <c r="X7940" s="59" t="str">
        <f t="shared" si="995"/>
        <v/>
      </c>
      <c r="AC7940" s="50">
        <f t="shared" si="999"/>
        <v>0</v>
      </c>
      <c r="AD7940" s="43">
        <f t="shared" si="1000"/>
        <v>0</v>
      </c>
      <c r="AE7940" s="50">
        <f t="shared" si="996"/>
        <v>0</v>
      </c>
    </row>
    <row r="7941" spans="1:31">
      <c r="A7941" s="59" t="str">
        <f t="shared" si="993"/>
        <v/>
      </c>
      <c r="B7941" s="80" t="str">
        <f t="shared" si="994"/>
        <v/>
      </c>
      <c r="V7941" s="59" t="str">
        <f t="shared" si="998"/>
        <v/>
      </c>
      <c r="W7941" s="59" t="str">
        <f t="shared" si="997"/>
        <v/>
      </c>
      <c r="X7941" s="59" t="str">
        <f t="shared" si="995"/>
        <v/>
      </c>
      <c r="AC7941" s="50">
        <f t="shared" si="999"/>
        <v>0</v>
      </c>
      <c r="AD7941" s="43">
        <f t="shared" si="1000"/>
        <v>0</v>
      </c>
      <c r="AE7941" s="50">
        <f t="shared" si="996"/>
        <v>0</v>
      </c>
    </row>
    <row r="7942" spans="1:31">
      <c r="A7942" s="59" t="str">
        <f t="shared" si="993"/>
        <v/>
      </c>
      <c r="B7942" s="80" t="str">
        <f t="shared" si="994"/>
        <v/>
      </c>
      <c r="V7942" s="59" t="str">
        <f t="shared" si="998"/>
        <v/>
      </c>
      <c r="W7942" s="59" t="str">
        <f t="shared" si="997"/>
        <v/>
      </c>
      <c r="X7942" s="59" t="str">
        <f t="shared" si="995"/>
        <v/>
      </c>
      <c r="AC7942" s="50">
        <f t="shared" si="999"/>
        <v>0</v>
      </c>
      <c r="AD7942" s="43">
        <f t="shared" si="1000"/>
        <v>0</v>
      </c>
      <c r="AE7942" s="50">
        <f t="shared" si="996"/>
        <v>0</v>
      </c>
    </row>
    <row r="7943" spans="1:31">
      <c r="A7943" s="59" t="str">
        <f t="shared" si="993"/>
        <v/>
      </c>
      <c r="B7943" s="80" t="str">
        <f t="shared" si="994"/>
        <v/>
      </c>
      <c r="V7943" s="59" t="str">
        <f t="shared" si="998"/>
        <v/>
      </c>
      <c r="W7943" s="59" t="str">
        <f t="shared" si="997"/>
        <v/>
      </c>
      <c r="X7943" s="59" t="str">
        <f t="shared" si="995"/>
        <v/>
      </c>
      <c r="AC7943" s="50">
        <f t="shared" si="999"/>
        <v>0</v>
      </c>
      <c r="AD7943" s="43">
        <f t="shared" si="1000"/>
        <v>0</v>
      </c>
      <c r="AE7943" s="50">
        <f t="shared" si="996"/>
        <v>0</v>
      </c>
    </row>
    <row r="7944" spans="1:31">
      <c r="A7944" s="59" t="str">
        <f t="shared" si="993"/>
        <v/>
      </c>
      <c r="B7944" s="80" t="str">
        <f t="shared" si="994"/>
        <v/>
      </c>
      <c r="V7944" s="59" t="str">
        <f t="shared" si="998"/>
        <v/>
      </c>
      <c r="W7944" s="59" t="str">
        <f t="shared" si="997"/>
        <v/>
      </c>
      <c r="X7944" s="59" t="str">
        <f t="shared" si="995"/>
        <v/>
      </c>
      <c r="AC7944" s="50">
        <f t="shared" si="999"/>
        <v>0</v>
      </c>
      <c r="AD7944" s="43">
        <f t="shared" si="1000"/>
        <v>0</v>
      </c>
      <c r="AE7944" s="50">
        <f t="shared" si="996"/>
        <v>0</v>
      </c>
    </row>
    <row r="7945" spans="1:31">
      <c r="A7945" s="59" t="str">
        <f t="shared" si="993"/>
        <v/>
      </c>
      <c r="B7945" s="80" t="str">
        <f t="shared" si="994"/>
        <v/>
      </c>
      <c r="V7945" s="59" t="str">
        <f t="shared" si="998"/>
        <v/>
      </c>
      <c r="W7945" s="59" t="str">
        <f t="shared" si="997"/>
        <v/>
      </c>
      <c r="X7945" s="59" t="str">
        <f t="shared" si="995"/>
        <v/>
      </c>
      <c r="AC7945" s="50">
        <f t="shared" si="999"/>
        <v>0</v>
      </c>
      <c r="AD7945" s="43">
        <f t="shared" si="1000"/>
        <v>0</v>
      </c>
      <c r="AE7945" s="50">
        <f t="shared" si="996"/>
        <v>0</v>
      </c>
    </row>
    <row r="7946" spans="1:31">
      <c r="A7946" s="59" t="str">
        <f t="shared" si="993"/>
        <v/>
      </c>
      <c r="B7946" s="80" t="str">
        <f t="shared" si="994"/>
        <v/>
      </c>
      <c r="V7946" s="59" t="str">
        <f t="shared" si="998"/>
        <v/>
      </c>
      <c r="W7946" s="59" t="str">
        <f t="shared" si="997"/>
        <v/>
      </c>
      <c r="X7946" s="59" t="str">
        <f t="shared" si="995"/>
        <v/>
      </c>
      <c r="AC7946" s="50">
        <f t="shared" si="999"/>
        <v>0</v>
      </c>
      <c r="AD7946" s="43">
        <f t="shared" si="1000"/>
        <v>0</v>
      </c>
      <c r="AE7946" s="50">
        <f t="shared" si="996"/>
        <v>0</v>
      </c>
    </row>
    <row r="7947" spans="1:31">
      <c r="A7947" s="59" t="str">
        <f t="shared" si="993"/>
        <v/>
      </c>
      <c r="B7947" s="80" t="str">
        <f t="shared" si="994"/>
        <v/>
      </c>
      <c r="V7947" s="59" t="str">
        <f t="shared" si="998"/>
        <v/>
      </c>
      <c r="W7947" s="59" t="str">
        <f t="shared" si="997"/>
        <v/>
      </c>
      <c r="X7947" s="59" t="str">
        <f t="shared" si="995"/>
        <v/>
      </c>
      <c r="AC7947" s="50">
        <f t="shared" si="999"/>
        <v>0</v>
      </c>
      <c r="AD7947" s="43">
        <f t="shared" si="1000"/>
        <v>0</v>
      </c>
      <c r="AE7947" s="50">
        <f t="shared" si="996"/>
        <v>0</v>
      </c>
    </row>
    <row r="7948" spans="1:31">
      <c r="A7948" s="59" t="str">
        <f t="shared" si="993"/>
        <v/>
      </c>
      <c r="B7948" s="80" t="str">
        <f t="shared" si="994"/>
        <v/>
      </c>
      <c r="V7948" s="59" t="str">
        <f t="shared" si="998"/>
        <v/>
      </c>
      <c r="W7948" s="59" t="str">
        <f t="shared" si="997"/>
        <v/>
      </c>
      <c r="X7948" s="59" t="str">
        <f t="shared" si="995"/>
        <v/>
      </c>
      <c r="AC7948" s="50">
        <f t="shared" si="999"/>
        <v>0</v>
      </c>
      <c r="AD7948" s="43">
        <f t="shared" si="1000"/>
        <v>0</v>
      </c>
      <c r="AE7948" s="50">
        <f t="shared" si="996"/>
        <v>0</v>
      </c>
    </row>
    <row r="7949" spans="1:31">
      <c r="A7949" s="59" t="str">
        <f t="shared" si="993"/>
        <v/>
      </c>
      <c r="B7949" s="80" t="str">
        <f t="shared" si="994"/>
        <v/>
      </c>
      <c r="V7949" s="59" t="str">
        <f t="shared" si="998"/>
        <v/>
      </c>
      <c r="W7949" s="59" t="str">
        <f t="shared" si="997"/>
        <v/>
      </c>
      <c r="X7949" s="59" t="str">
        <f t="shared" si="995"/>
        <v/>
      </c>
      <c r="AC7949" s="50">
        <f t="shared" si="999"/>
        <v>0</v>
      </c>
      <c r="AD7949" s="43">
        <f t="shared" si="1000"/>
        <v>0</v>
      </c>
      <c r="AE7949" s="50">
        <f t="shared" si="996"/>
        <v>0</v>
      </c>
    </row>
    <row r="7950" spans="1:31">
      <c r="A7950" s="59" t="str">
        <f t="shared" si="993"/>
        <v/>
      </c>
      <c r="B7950" s="80" t="str">
        <f t="shared" si="994"/>
        <v/>
      </c>
      <c r="V7950" s="59" t="str">
        <f t="shared" si="998"/>
        <v/>
      </c>
      <c r="W7950" s="59" t="str">
        <f t="shared" si="997"/>
        <v/>
      </c>
      <c r="X7950" s="59" t="str">
        <f t="shared" si="995"/>
        <v/>
      </c>
      <c r="AC7950" s="50">
        <f t="shared" si="999"/>
        <v>0</v>
      </c>
      <c r="AD7950" s="43">
        <f t="shared" si="1000"/>
        <v>0</v>
      </c>
      <c r="AE7950" s="50">
        <f t="shared" si="996"/>
        <v>0</v>
      </c>
    </row>
    <row r="7951" spans="1:31">
      <c r="A7951" s="59" t="str">
        <f t="shared" si="993"/>
        <v/>
      </c>
      <c r="B7951" s="80" t="str">
        <f t="shared" si="994"/>
        <v/>
      </c>
      <c r="V7951" s="59" t="str">
        <f t="shared" si="998"/>
        <v/>
      </c>
      <c r="W7951" s="59" t="str">
        <f t="shared" si="997"/>
        <v/>
      </c>
      <c r="X7951" s="59" t="str">
        <f t="shared" si="995"/>
        <v/>
      </c>
      <c r="AC7951" s="50">
        <f t="shared" si="999"/>
        <v>0</v>
      </c>
      <c r="AD7951" s="43">
        <f t="shared" si="1000"/>
        <v>0</v>
      </c>
      <c r="AE7951" s="50">
        <f t="shared" si="996"/>
        <v>0</v>
      </c>
    </row>
    <row r="7952" spans="1:31">
      <c r="A7952" s="59" t="str">
        <f t="shared" si="993"/>
        <v/>
      </c>
      <c r="B7952" s="80" t="str">
        <f t="shared" si="994"/>
        <v/>
      </c>
      <c r="V7952" s="59" t="str">
        <f t="shared" si="998"/>
        <v/>
      </c>
      <c r="W7952" s="59" t="str">
        <f t="shared" si="997"/>
        <v/>
      </c>
      <c r="X7952" s="59" t="str">
        <f t="shared" si="995"/>
        <v/>
      </c>
      <c r="AC7952" s="50">
        <f t="shared" si="999"/>
        <v>0</v>
      </c>
      <c r="AD7952" s="43">
        <f t="shared" si="1000"/>
        <v>0</v>
      </c>
      <c r="AE7952" s="50">
        <f t="shared" si="996"/>
        <v>0</v>
      </c>
    </row>
    <row r="7953" spans="1:31">
      <c r="A7953" s="59" t="str">
        <f t="shared" si="993"/>
        <v/>
      </c>
      <c r="B7953" s="80" t="str">
        <f t="shared" si="994"/>
        <v/>
      </c>
      <c r="V7953" s="59" t="str">
        <f t="shared" si="998"/>
        <v/>
      </c>
      <c r="W7953" s="59" t="str">
        <f t="shared" si="997"/>
        <v/>
      </c>
      <c r="X7953" s="59" t="str">
        <f t="shared" si="995"/>
        <v/>
      </c>
      <c r="AC7953" s="50">
        <f t="shared" si="999"/>
        <v>0</v>
      </c>
      <c r="AD7953" s="43">
        <f t="shared" si="1000"/>
        <v>0</v>
      </c>
      <c r="AE7953" s="50">
        <f t="shared" si="996"/>
        <v>0</v>
      </c>
    </row>
    <row r="7954" spans="1:31">
      <c r="A7954" s="59" t="str">
        <f t="shared" si="993"/>
        <v/>
      </c>
      <c r="B7954" s="80" t="str">
        <f t="shared" si="994"/>
        <v/>
      </c>
      <c r="V7954" s="59" t="str">
        <f t="shared" si="998"/>
        <v/>
      </c>
      <c r="W7954" s="59" t="str">
        <f t="shared" si="997"/>
        <v/>
      </c>
      <c r="X7954" s="59" t="str">
        <f t="shared" si="995"/>
        <v/>
      </c>
      <c r="AC7954" s="50">
        <f t="shared" si="999"/>
        <v>0</v>
      </c>
      <c r="AD7954" s="43">
        <f t="shared" si="1000"/>
        <v>0</v>
      </c>
      <c r="AE7954" s="50">
        <f t="shared" si="996"/>
        <v>0</v>
      </c>
    </row>
    <row r="7955" spans="1:31">
      <c r="A7955" s="59" t="str">
        <f t="shared" si="993"/>
        <v/>
      </c>
      <c r="B7955" s="80" t="str">
        <f t="shared" si="994"/>
        <v/>
      </c>
      <c r="V7955" s="59" t="str">
        <f t="shared" si="998"/>
        <v/>
      </c>
      <c r="W7955" s="59" t="str">
        <f t="shared" si="997"/>
        <v/>
      </c>
      <c r="X7955" s="59" t="str">
        <f t="shared" si="995"/>
        <v/>
      </c>
      <c r="AC7955" s="50">
        <f t="shared" si="999"/>
        <v>0</v>
      </c>
      <c r="AD7955" s="43">
        <f t="shared" si="1000"/>
        <v>0</v>
      </c>
      <c r="AE7955" s="50">
        <f t="shared" si="996"/>
        <v>0</v>
      </c>
    </row>
    <row r="7956" spans="1:31">
      <c r="A7956" s="59" t="str">
        <f t="shared" si="993"/>
        <v/>
      </c>
      <c r="B7956" s="80" t="str">
        <f t="shared" si="994"/>
        <v/>
      </c>
      <c r="V7956" s="59" t="str">
        <f t="shared" si="998"/>
        <v/>
      </c>
      <c r="W7956" s="59" t="str">
        <f t="shared" si="997"/>
        <v/>
      </c>
      <c r="X7956" s="59" t="str">
        <f t="shared" si="995"/>
        <v/>
      </c>
      <c r="AC7956" s="50">
        <f t="shared" si="999"/>
        <v>0</v>
      </c>
      <c r="AD7956" s="43">
        <f t="shared" si="1000"/>
        <v>0</v>
      </c>
      <c r="AE7956" s="50">
        <f t="shared" si="996"/>
        <v>0</v>
      </c>
    </row>
    <row r="7957" spans="1:31">
      <c r="A7957" s="59" t="str">
        <f t="shared" si="993"/>
        <v/>
      </c>
      <c r="B7957" s="80" t="str">
        <f t="shared" si="994"/>
        <v/>
      </c>
      <c r="V7957" s="59" t="str">
        <f t="shared" si="998"/>
        <v/>
      </c>
      <c r="W7957" s="59" t="str">
        <f t="shared" si="997"/>
        <v/>
      </c>
      <c r="X7957" s="59" t="str">
        <f t="shared" si="995"/>
        <v/>
      </c>
      <c r="AC7957" s="50">
        <f t="shared" si="999"/>
        <v>0</v>
      </c>
      <c r="AD7957" s="43">
        <f t="shared" si="1000"/>
        <v>0</v>
      </c>
      <c r="AE7957" s="50">
        <f t="shared" si="996"/>
        <v>0</v>
      </c>
    </row>
    <row r="7958" spans="1:31">
      <c r="A7958" s="59" t="str">
        <f t="shared" si="993"/>
        <v/>
      </c>
      <c r="B7958" s="80" t="str">
        <f t="shared" si="994"/>
        <v/>
      </c>
      <c r="V7958" s="59" t="str">
        <f t="shared" si="998"/>
        <v/>
      </c>
      <c r="W7958" s="59" t="str">
        <f t="shared" si="997"/>
        <v/>
      </c>
      <c r="X7958" s="59" t="str">
        <f t="shared" si="995"/>
        <v/>
      </c>
      <c r="AC7958" s="50">
        <f t="shared" si="999"/>
        <v>0</v>
      </c>
      <c r="AD7958" s="43">
        <f t="shared" si="1000"/>
        <v>0</v>
      </c>
      <c r="AE7958" s="50">
        <f t="shared" si="996"/>
        <v>0</v>
      </c>
    </row>
    <row r="7959" spans="1:31">
      <c r="A7959" s="59" t="str">
        <f t="shared" si="993"/>
        <v/>
      </c>
      <c r="B7959" s="80" t="str">
        <f t="shared" si="994"/>
        <v/>
      </c>
      <c r="V7959" s="59" t="str">
        <f t="shared" si="998"/>
        <v/>
      </c>
      <c r="W7959" s="59" t="str">
        <f t="shared" si="997"/>
        <v/>
      </c>
      <c r="X7959" s="59" t="str">
        <f t="shared" si="995"/>
        <v/>
      </c>
      <c r="AC7959" s="50">
        <f t="shared" si="999"/>
        <v>0</v>
      </c>
      <c r="AD7959" s="43">
        <f t="shared" si="1000"/>
        <v>0</v>
      </c>
      <c r="AE7959" s="50">
        <f t="shared" si="996"/>
        <v>0</v>
      </c>
    </row>
    <row r="7960" spans="1:31">
      <c r="A7960" s="59" t="str">
        <f t="shared" si="993"/>
        <v/>
      </c>
      <c r="B7960" s="80" t="str">
        <f t="shared" si="994"/>
        <v/>
      </c>
      <c r="V7960" s="59" t="str">
        <f t="shared" si="998"/>
        <v/>
      </c>
      <c r="W7960" s="59" t="str">
        <f t="shared" si="997"/>
        <v/>
      </c>
      <c r="X7960" s="59" t="str">
        <f t="shared" si="995"/>
        <v/>
      </c>
      <c r="AC7960" s="50">
        <f t="shared" si="999"/>
        <v>0</v>
      </c>
      <c r="AD7960" s="43">
        <f t="shared" si="1000"/>
        <v>0</v>
      </c>
      <c r="AE7960" s="50">
        <f t="shared" si="996"/>
        <v>0</v>
      </c>
    </row>
    <row r="7961" spans="1:31">
      <c r="A7961" s="59" t="str">
        <f t="shared" si="993"/>
        <v/>
      </c>
      <c r="B7961" s="80" t="str">
        <f t="shared" si="994"/>
        <v/>
      </c>
      <c r="V7961" s="59" t="str">
        <f t="shared" si="998"/>
        <v/>
      </c>
      <c r="W7961" s="59" t="str">
        <f t="shared" si="997"/>
        <v/>
      </c>
      <c r="X7961" s="59" t="str">
        <f t="shared" si="995"/>
        <v/>
      </c>
      <c r="AC7961" s="50">
        <f t="shared" si="999"/>
        <v>0</v>
      </c>
      <c r="AD7961" s="43">
        <f t="shared" si="1000"/>
        <v>0</v>
      </c>
      <c r="AE7961" s="50">
        <f t="shared" si="996"/>
        <v>0</v>
      </c>
    </row>
    <row r="7962" spans="1:31">
      <c r="A7962" s="59" t="str">
        <f t="shared" si="993"/>
        <v/>
      </c>
      <c r="B7962" s="80" t="str">
        <f t="shared" si="994"/>
        <v/>
      </c>
      <c r="V7962" s="59" t="str">
        <f t="shared" si="998"/>
        <v/>
      </c>
      <c r="W7962" s="59" t="str">
        <f t="shared" si="997"/>
        <v/>
      </c>
      <c r="X7962" s="59" t="str">
        <f t="shared" si="995"/>
        <v/>
      </c>
      <c r="AC7962" s="50">
        <f t="shared" si="999"/>
        <v>0</v>
      </c>
      <c r="AD7962" s="43">
        <f t="shared" si="1000"/>
        <v>0</v>
      </c>
      <c r="AE7962" s="50">
        <f t="shared" si="996"/>
        <v>0</v>
      </c>
    </row>
    <row r="7963" spans="1:31">
      <c r="A7963" s="59" t="str">
        <f t="shared" si="993"/>
        <v/>
      </c>
      <c r="B7963" s="80" t="str">
        <f t="shared" si="994"/>
        <v/>
      </c>
      <c r="V7963" s="59" t="str">
        <f t="shared" si="998"/>
        <v/>
      </c>
      <c r="W7963" s="59" t="str">
        <f t="shared" si="997"/>
        <v/>
      </c>
      <c r="X7963" s="59" t="str">
        <f t="shared" si="995"/>
        <v/>
      </c>
      <c r="AC7963" s="50">
        <f t="shared" si="999"/>
        <v>0</v>
      </c>
      <c r="AD7963" s="43">
        <f t="shared" si="1000"/>
        <v>0</v>
      </c>
      <c r="AE7963" s="50">
        <f t="shared" si="996"/>
        <v>0</v>
      </c>
    </row>
    <row r="7964" spans="1:31">
      <c r="A7964" s="59" t="str">
        <f t="shared" si="993"/>
        <v/>
      </c>
      <c r="B7964" s="80" t="str">
        <f t="shared" si="994"/>
        <v/>
      </c>
      <c r="V7964" s="59" t="str">
        <f t="shared" si="998"/>
        <v/>
      </c>
      <c r="W7964" s="59" t="str">
        <f t="shared" si="997"/>
        <v/>
      </c>
      <c r="X7964" s="59" t="str">
        <f t="shared" si="995"/>
        <v/>
      </c>
      <c r="AC7964" s="50">
        <f t="shared" si="999"/>
        <v>0</v>
      </c>
      <c r="AD7964" s="43">
        <f t="shared" si="1000"/>
        <v>0</v>
      </c>
      <c r="AE7964" s="50">
        <f t="shared" si="996"/>
        <v>0</v>
      </c>
    </row>
    <row r="7965" spans="1:31">
      <c r="A7965" s="59" t="str">
        <f t="shared" si="993"/>
        <v/>
      </c>
      <c r="B7965" s="80" t="str">
        <f t="shared" si="994"/>
        <v/>
      </c>
      <c r="V7965" s="59" t="str">
        <f t="shared" si="998"/>
        <v/>
      </c>
      <c r="W7965" s="59" t="str">
        <f t="shared" si="997"/>
        <v/>
      </c>
      <c r="X7965" s="59" t="str">
        <f t="shared" si="995"/>
        <v/>
      </c>
      <c r="AC7965" s="50">
        <f t="shared" si="999"/>
        <v>0</v>
      </c>
      <c r="AD7965" s="43">
        <f t="shared" si="1000"/>
        <v>0</v>
      </c>
      <c r="AE7965" s="50">
        <f t="shared" si="996"/>
        <v>0</v>
      </c>
    </row>
    <row r="7966" spans="1:31">
      <c r="A7966" s="59" t="str">
        <f t="shared" si="993"/>
        <v/>
      </c>
      <c r="B7966" s="80" t="str">
        <f t="shared" si="994"/>
        <v/>
      </c>
      <c r="V7966" s="59" t="str">
        <f t="shared" si="998"/>
        <v/>
      </c>
      <c r="W7966" s="59" t="str">
        <f t="shared" si="997"/>
        <v/>
      </c>
      <c r="X7966" s="59" t="str">
        <f t="shared" si="995"/>
        <v/>
      </c>
      <c r="AC7966" s="50">
        <f t="shared" si="999"/>
        <v>0</v>
      </c>
      <c r="AD7966" s="43">
        <f t="shared" si="1000"/>
        <v>0</v>
      </c>
      <c r="AE7966" s="50">
        <f t="shared" si="996"/>
        <v>0</v>
      </c>
    </row>
    <row r="7967" spans="1:31">
      <c r="A7967" s="59" t="str">
        <f t="shared" si="993"/>
        <v/>
      </c>
      <c r="B7967" s="80" t="str">
        <f t="shared" si="994"/>
        <v/>
      </c>
      <c r="V7967" s="59" t="str">
        <f t="shared" si="998"/>
        <v/>
      </c>
      <c r="W7967" s="59" t="str">
        <f t="shared" si="997"/>
        <v/>
      </c>
      <c r="X7967" s="59" t="str">
        <f t="shared" si="995"/>
        <v/>
      </c>
      <c r="AC7967" s="50">
        <f t="shared" si="999"/>
        <v>0</v>
      </c>
      <c r="AD7967" s="43">
        <f t="shared" si="1000"/>
        <v>0</v>
      </c>
      <c r="AE7967" s="50">
        <f t="shared" si="996"/>
        <v>0</v>
      </c>
    </row>
    <row r="7968" spans="1:31">
      <c r="A7968" s="59" t="str">
        <f t="shared" si="993"/>
        <v/>
      </c>
      <c r="B7968" s="80" t="str">
        <f t="shared" si="994"/>
        <v/>
      </c>
      <c r="V7968" s="59" t="str">
        <f t="shared" si="998"/>
        <v/>
      </c>
      <c r="W7968" s="59" t="str">
        <f t="shared" si="997"/>
        <v/>
      </c>
      <c r="X7968" s="59" t="str">
        <f t="shared" si="995"/>
        <v/>
      </c>
      <c r="AC7968" s="50">
        <f t="shared" si="999"/>
        <v>0</v>
      </c>
      <c r="AD7968" s="43">
        <f t="shared" si="1000"/>
        <v>0</v>
      </c>
      <c r="AE7968" s="50">
        <f t="shared" si="996"/>
        <v>0</v>
      </c>
    </row>
    <row r="7969" spans="1:31">
      <c r="A7969" s="59" t="str">
        <f t="shared" si="993"/>
        <v/>
      </c>
      <c r="B7969" s="80" t="str">
        <f t="shared" si="994"/>
        <v/>
      </c>
      <c r="V7969" s="59" t="str">
        <f t="shared" si="998"/>
        <v/>
      </c>
      <c r="W7969" s="59" t="str">
        <f t="shared" si="997"/>
        <v/>
      </c>
      <c r="X7969" s="59" t="str">
        <f t="shared" si="995"/>
        <v/>
      </c>
      <c r="AC7969" s="50">
        <f t="shared" si="999"/>
        <v>0</v>
      </c>
      <c r="AD7969" s="43">
        <f t="shared" si="1000"/>
        <v>0</v>
      </c>
      <c r="AE7969" s="50">
        <f t="shared" si="996"/>
        <v>0</v>
      </c>
    </row>
    <row r="7970" spans="1:31">
      <c r="A7970" s="59" t="str">
        <f t="shared" si="993"/>
        <v/>
      </c>
      <c r="B7970" s="80" t="str">
        <f t="shared" si="994"/>
        <v/>
      </c>
      <c r="V7970" s="59" t="str">
        <f t="shared" si="998"/>
        <v/>
      </c>
      <c r="W7970" s="59" t="str">
        <f t="shared" si="997"/>
        <v/>
      </c>
      <c r="X7970" s="59" t="str">
        <f t="shared" si="995"/>
        <v/>
      </c>
      <c r="AC7970" s="50">
        <f t="shared" si="999"/>
        <v>0</v>
      </c>
      <c r="AD7970" s="43">
        <f t="shared" si="1000"/>
        <v>0</v>
      </c>
      <c r="AE7970" s="50">
        <f t="shared" si="996"/>
        <v>0</v>
      </c>
    </row>
    <row r="7971" spans="1:31">
      <c r="A7971" s="59" t="str">
        <f t="shared" si="993"/>
        <v/>
      </c>
      <c r="B7971" s="80" t="str">
        <f t="shared" si="994"/>
        <v/>
      </c>
      <c r="V7971" s="59" t="str">
        <f t="shared" si="998"/>
        <v/>
      </c>
      <c r="W7971" s="59" t="str">
        <f t="shared" si="997"/>
        <v/>
      </c>
      <c r="X7971" s="59" t="str">
        <f t="shared" si="995"/>
        <v/>
      </c>
      <c r="AC7971" s="50">
        <f t="shared" si="999"/>
        <v>0</v>
      </c>
      <c r="AD7971" s="43">
        <f t="shared" si="1000"/>
        <v>0</v>
      </c>
      <c r="AE7971" s="50">
        <f t="shared" si="996"/>
        <v>0</v>
      </c>
    </row>
    <row r="7972" spans="1:31">
      <c r="A7972" s="59" t="str">
        <f t="shared" si="993"/>
        <v/>
      </c>
      <c r="B7972" s="80" t="str">
        <f t="shared" si="994"/>
        <v/>
      </c>
      <c r="V7972" s="59" t="str">
        <f t="shared" si="998"/>
        <v/>
      </c>
      <c r="W7972" s="59" t="str">
        <f t="shared" si="997"/>
        <v/>
      </c>
      <c r="X7972" s="59" t="str">
        <f t="shared" si="995"/>
        <v/>
      </c>
      <c r="AC7972" s="50">
        <f t="shared" si="999"/>
        <v>0</v>
      </c>
      <c r="AD7972" s="43">
        <f t="shared" si="1000"/>
        <v>0</v>
      </c>
      <c r="AE7972" s="50">
        <f t="shared" si="996"/>
        <v>0</v>
      </c>
    </row>
    <row r="7973" spans="1:31">
      <c r="A7973" s="59" t="str">
        <f t="shared" si="993"/>
        <v/>
      </c>
      <c r="B7973" s="80" t="str">
        <f t="shared" si="994"/>
        <v/>
      </c>
      <c r="V7973" s="59" t="str">
        <f t="shared" si="998"/>
        <v/>
      </c>
      <c r="W7973" s="59" t="str">
        <f t="shared" si="997"/>
        <v/>
      </c>
      <c r="X7973" s="59" t="str">
        <f t="shared" si="995"/>
        <v/>
      </c>
      <c r="AC7973" s="50">
        <f t="shared" si="999"/>
        <v>0</v>
      </c>
      <c r="AD7973" s="43">
        <f t="shared" si="1000"/>
        <v>0</v>
      </c>
      <c r="AE7973" s="50">
        <f t="shared" si="996"/>
        <v>0</v>
      </c>
    </row>
    <row r="7974" spans="1:31">
      <c r="A7974" s="59" t="str">
        <f t="shared" si="993"/>
        <v/>
      </c>
      <c r="B7974" s="80" t="str">
        <f t="shared" si="994"/>
        <v/>
      </c>
      <c r="V7974" s="59" t="str">
        <f t="shared" si="998"/>
        <v/>
      </c>
      <c r="W7974" s="59" t="str">
        <f t="shared" si="997"/>
        <v/>
      </c>
      <c r="X7974" s="59" t="str">
        <f t="shared" si="995"/>
        <v/>
      </c>
      <c r="AC7974" s="50">
        <f t="shared" si="999"/>
        <v>0</v>
      </c>
      <c r="AD7974" s="43">
        <f t="shared" si="1000"/>
        <v>0</v>
      </c>
      <c r="AE7974" s="50">
        <f t="shared" si="996"/>
        <v>0</v>
      </c>
    </row>
    <row r="7975" spans="1:31">
      <c r="A7975" s="59" t="str">
        <f t="shared" si="993"/>
        <v/>
      </c>
      <c r="B7975" s="80" t="str">
        <f t="shared" si="994"/>
        <v/>
      </c>
      <c r="V7975" s="59" t="str">
        <f t="shared" si="998"/>
        <v/>
      </c>
      <c r="W7975" s="59" t="str">
        <f t="shared" si="997"/>
        <v/>
      </c>
      <c r="X7975" s="59" t="str">
        <f t="shared" si="995"/>
        <v/>
      </c>
      <c r="AC7975" s="50">
        <f t="shared" si="999"/>
        <v>0</v>
      </c>
      <c r="AD7975" s="43">
        <f t="shared" si="1000"/>
        <v>0</v>
      </c>
      <c r="AE7975" s="50">
        <f t="shared" si="996"/>
        <v>0</v>
      </c>
    </row>
    <row r="7976" spans="1:31">
      <c r="A7976" s="59" t="str">
        <f t="shared" si="993"/>
        <v/>
      </c>
      <c r="B7976" s="80" t="str">
        <f t="shared" si="994"/>
        <v/>
      </c>
      <c r="V7976" s="59" t="str">
        <f t="shared" si="998"/>
        <v/>
      </c>
      <c r="W7976" s="59" t="str">
        <f t="shared" si="997"/>
        <v/>
      </c>
      <c r="X7976" s="59" t="str">
        <f t="shared" si="995"/>
        <v/>
      </c>
      <c r="AC7976" s="50">
        <f t="shared" si="999"/>
        <v>0</v>
      </c>
      <c r="AD7976" s="43">
        <f t="shared" si="1000"/>
        <v>0</v>
      </c>
      <c r="AE7976" s="50">
        <f t="shared" si="996"/>
        <v>0</v>
      </c>
    </row>
    <row r="7977" spans="1:31">
      <c r="A7977" s="59" t="str">
        <f t="shared" si="993"/>
        <v/>
      </c>
      <c r="B7977" s="80" t="str">
        <f t="shared" si="994"/>
        <v/>
      </c>
      <c r="V7977" s="59" t="str">
        <f t="shared" si="998"/>
        <v/>
      </c>
      <c r="W7977" s="59" t="str">
        <f t="shared" si="997"/>
        <v/>
      </c>
      <c r="X7977" s="59" t="str">
        <f t="shared" si="995"/>
        <v/>
      </c>
      <c r="AC7977" s="50">
        <f t="shared" si="999"/>
        <v>0</v>
      </c>
      <c r="AD7977" s="43">
        <f t="shared" si="1000"/>
        <v>0</v>
      </c>
      <c r="AE7977" s="50">
        <f t="shared" si="996"/>
        <v>0</v>
      </c>
    </row>
    <row r="7978" spans="1:31">
      <c r="A7978" s="59" t="str">
        <f t="shared" si="993"/>
        <v/>
      </c>
      <c r="B7978" s="80" t="str">
        <f t="shared" si="994"/>
        <v/>
      </c>
      <c r="V7978" s="59" t="str">
        <f t="shared" si="998"/>
        <v/>
      </c>
      <c r="W7978" s="59" t="str">
        <f t="shared" si="997"/>
        <v/>
      </c>
      <c r="X7978" s="59" t="str">
        <f t="shared" si="995"/>
        <v/>
      </c>
      <c r="AC7978" s="50">
        <f t="shared" si="999"/>
        <v>0</v>
      </c>
      <c r="AD7978" s="43">
        <f t="shared" si="1000"/>
        <v>0</v>
      </c>
      <c r="AE7978" s="50">
        <f t="shared" si="996"/>
        <v>0</v>
      </c>
    </row>
    <row r="7979" spans="1:31">
      <c r="A7979" s="59" t="str">
        <f t="shared" si="993"/>
        <v/>
      </c>
      <c r="B7979" s="80" t="str">
        <f t="shared" si="994"/>
        <v/>
      </c>
      <c r="V7979" s="59" t="str">
        <f t="shared" si="998"/>
        <v/>
      </c>
      <c r="W7979" s="59" t="str">
        <f t="shared" si="997"/>
        <v/>
      </c>
      <c r="X7979" s="59" t="str">
        <f t="shared" si="995"/>
        <v/>
      </c>
      <c r="AC7979" s="50">
        <f t="shared" si="999"/>
        <v>0</v>
      </c>
      <c r="AD7979" s="43">
        <f t="shared" si="1000"/>
        <v>0</v>
      </c>
      <c r="AE7979" s="50">
        <f t="shared" si="996"/>
        <v>0</v>
      </c>
    </row>
    <row r="7980" spans="1:31">
      <c r="A7980" s="59" t="str">
        <f t="shared" si="993"/>
        <v/>
      </c>
      <c r="B7980" s="80" t="str">
        <f t="shared" si="994"/>
        <v/>
      </c>
      <c r="V7980" s="59" t="str">
        <f t="shared" si="998"/>
        <v/>
      </c>
      <c r="W7980" s="59" t="str">
        <f t="shared" si="997"/>
        <v/>
      </c>
      <c r="X7980" s="59" t="str">
        <f t="shared" si="995"/>
        <v/>
      </c>
      <c r="AC7980" s="50">
        <f t="shared" si="999"/>
        <v>0</v>
      </c>
      <c r="AD7980" s="43">
        <f t="shared" si="1000"/>
        <v>0</v>
      </c>
      <c r="AE7980" s="50">
        <f t="shared" si="996"/>
        <v>0</v>
      </c>
    </row>
    <row r="7981" spans="1:31">
      <c r="A7981" s="59" t="str">
        <f t="shared" si="993"/>
        <v/>
      </c>
      <c r="B7981" s="80" t="str">
        <f t="shared" si="994"/>
        <v/>
      </c>
      <c r="V7981" s="59" t="str">
        <f t="shared" si="998"/>
        <v/>
      </c>
      <c r="W7981" s="59" t="str">
        <f t="shared" si="997"/>
        <v/>
      </c>
      <c r="X7981" s="59" t="str">
        <f t="shared" si="995"/>
        <v/>
      </c>
      <c r="AC7981" s="50">
        <f t="shared" si="999"/>
        <v>0</v>
      </c>
      <c r="AD7981" s="43">
        <f t="shared" si="1000"/>
        <v>0</v>
      </c>
      <c r="AE7981" s="50">
        <f t="shared" si="996"/>
        <v>0</v>
      </c>
    </row>
    <row r="7982" spans="1:31">
      <c r="A7982" s="59" t="str">
        <f t="shared" si="993"/>
        <v/>
      </c>
      <c r="B7982" s="80" t="str">
        <f t="shared" si="994"/>
        <v/>
      </c>
      <c r="V7982" s="59" t="str">
        <f t="shared" si="998"/>
        <v/>
      </c>
      <c r="W7982" s="59" t="str">
        <f t="shared" si="997"/>
        <v/>
      </c>
      <c r="X7982" s="59" t="str">
        <f t="shared" si="995"/>
        <v/>
      </c>
      <c r="AC7982" s="50">
        <f t="shared" si="999"/>
        <v>0</v>
      </c>
      <c r="AD7982" s="43">
        <f t="shared" si="1000"/>
        <v>0</v>
      </c>
      <c r="AE7982" s="50">
        <f t="shared" si="996"/>
        <v>0</v>
      </c>
    </row>
    <row r="7983" spans="1:31">
      <c r="A7983" s="59" t="str">
        <f t="shared" si="993"/>
        <v/>
      </c>
      <c r="B7983" s="80" t="str">
        <f t="shared" si="994"/>
        <v/>
      </c>
      <c r="V7983" s="59" t="str">
        <f t="shared" si="998"/>
        <v/>
      </c>
      <c r="W7983" s="59" t="str">
        <f t="shared" si="997"/>
        <v/>
      </c>
      <c r="X7983" s="59" t="str">
        <f t="shared" si="995"/>
        <v/>
      </c>
      <c r="AC7983" s="50">
        <f t="shared" si="999"/>
        <v>0</v>
      </c>
      <c r="AD7983" s="43">
        <f t="shared" si="1000"/>
        <v>0</v>
      </c>
      <c r="AE7983" s="50">
        <f t="shared" si="996"/>
        <v>0</v>
      </c>
    </row>
    <row r="7984" spans="1:31">
      <c r="A7984" s="59" t="str">
        <f t="shared" si="993"/>
        <v/>
      </c>
      <c r="B7984" s="80" t="str">
        <f t="shared" si="994"/>
        <v/>
      </c>
      <c r="V7984" s="59" t="str">
        <f t="shared" si="998"/>
        <v/>
      </c>
      <c r="W7984" s="59" t="str">
        <f t="shared" si="997"/>
        <v/>
      </c>
      <c r="X7984" s="59" t="str">
        <f t="shared" si="995"/>
        <v/>
      </c>
      <c r="AC7984" s="50">
        <f t="shared" si="999"/>
        <v>0</v>
      </c>
      <c r="AD7984" s="43">
        <f t="shared" si="1000"/>
        <v>0</v>
      </c>
      <c r="AE7984" s="50">
        <f t="shared" si="996"/>
        <v>0</v>
      </c>
    </row>
    <row r="7985" spans="1:31">
      <c r="A7985" s="59" t="str">
        <f t="shared" ref="A7985:A8048" si="1001">IF(G7985&amp;Q7985&lt;&gt;"",W7985&amp;Q7985,"")</f>
        <v/>
      </c>
      <c r="B7985" s="80" t="str">
        <f t="shared" ref="B7985:B8048" si="1002">IF(C7985&lt;&gt;"",LEFT(C7985,9),"")</f>
        <v/>
      </c>
      <c r="V7985" s="59" t="str">
        <f t="shared" si="998"/>
        <v/>
      </c>
      <c r="W7985" s="59" t="str">
        <f t="shared" si="997"/>
        <v/>
      </c>
      <c r="X7985" s="59" t="str">
        <f t="shared" ref="X7985:X8048" si="1003">IF(A7985&lt;&gt;"",IFERROR(IF(FIND(" ",G7985)&gt;=1,MID(G7985,FIND(" ",G7985)+1,LEN(G7985)),""),""),"")</f>
        <v/>
      </c>
      <c r="AC7985" s="50">
        <f t="shared" si="999"/>
        <v>0</v>
      </c>
      <c r="AD7985" s="43">
        <f t="shared" si="1000"/>
        <v>0</v>
      </c>
      <c r="AE7985" s="50">
        <f t="shared" ref="AE7985:AE8048" si="1004">VALUE(RIGHT("00"&amp;AC7985,2)&amp;RIGHT("000"&amp;AD7985,3))</f>
        <v>0</v>
      </c>
    </row>
    <row r="7986" spans="1:31">
      <c r="A7986" s="59" t="str">
        <f t="shared" si="1001"/>
        <v/>
      </c>
      <c r="B7986" s="80" t="str">
        <f t="shared" si="1002"/>
        <v/>
      </c>
      <c r="V7986" s="59" t="str">
        <f t="shared" si="998"/>
        <v/>
      </c>
      <c r="W7986" s="59" t="str">
        <f t="shared" si="997"/>
        <v/>
      </c>
      <c r="X7986" s="59" t="str">
        <f t="shared" si="1003"/>
        <v/>
      </c>
      <c r="AC7986" s="50">
        <f t="shared" si="999"/>
        <v>0</v>
      </c>
      <c r="AD7986" s="43">
        <f t="shared" si="1000"/>
        <v>0</v>
      </c>
      <c r="AE7986" s="50">
        <f t="shared" si="1004"/>
        <v>0</v>
      </c>
    </row>
    <row r="7987" spans="1:31">
      <c r="A7987" s="59" t="str">
        <f t="shared" si="1001"/>
        <v/>
      </c>
      <c r="B7987" s="80" t="str">
        <f t="shared" si="1002"/>
        <v/>
      </c>
      <c r="V7987" s="59" t="str">
        <f t="shared" si="998"/>
        <v/>
      </c>
      <c r="W7987" s="59" t="str">
        <f t="shared" si="997"/>
        <v/>
      </c>
      <c r="X7987" s="59" t="str">
        <f t="shared" si="1003"/>
        <v/>
      </c>
      <c r="AC7987" s="50">
        <f t="shared" si="999"/>
        <v>0</v>
      </c>
      <c r="AD7987" s="43">
        <f t="shared" si="1000"/>
        <v>0</v>
      </c>
      <c r="AE7987" s="50">
        <f t="shared" si="1004"/>
        <v>0</v>
      </c>
    </row>
    <row r="7988" spans="1:31">
      <c r="A7988" s="59" t="str">
        <f t="shared" si="1001"/>
        <v/>
      </c>
      <c r="B7988" s="80" t="str">
        <f t="shared" si="1002"/>
        <v/>
      </c>
      <c r="V7988" s="59" t="str">
        <f t="shared" si="998"/>
        <v/>
      </c>
      <c r="W7988" s="59" t="str">
        <f t="shared" si="997"/>
        <v/>
      </c>
      <c r="X7988" s="59" t="str">
        <f t="shared" si="1003"/>
        <v/>
      </c>
      <c r="AC7988" s="50">
        <f t="shared" si="999"/>
        <v>0</v>
      </c>
      <c r="AD7988" s="43">
        <f t="shared" si="1000"/>
        <v>0</v>
      </c>
      <c r="AE7988" s="50">
        <f t="shared" si="1004"/>
        <v>0</v>
      </c>
    </row>
    <row r="7989" spans="1:31">
      <c r="A7989" s="59" t="str">
        <f t="shared" si="1001"/>
        <v/>
      </c>
      <c r="B7989" s="80" t="str">
        <f t="shared" si="1002"/>
        <v/>
      </c>
      <c r="V7989" s="59" t="str">
        <f t="shared" si="998"/>
        <v/>
      </c>
      <c r="W7989" s="59" t="str">
        <f t="shared" si="997"/>
        <v/>
      </c>
      <c r="X7989" s="59" t="str">
        <f t="shared" si="1003"/>
        <v/>
      </c>
      <c r="AC7989" s="50">
        <f t="shared" si="999"/>
        <v>0</v>
      </c>
      <c r="AD7989" s="43">
        <f t="shared" si="1000"/>
        <v>0</v>
      </c>
      <c r="AE7989" s="50">
        <f t="shared" si="1004"/>
        <v>0</v>
      </c>
    </row>
    <row r="7990" spans="1:31">
      <c r="A7990" s="59" t="str">
        <f t="shared" si="1001"/>
        <v/>
      </c>
      <c r="B7990" s="80" t="str">
        <f t="shared" si="1002"/>
        <v/>
      </c>
      <c r="V7990" s="59" t="str">
        <f t="shared" si="998"/>
        <v/>
      </c>
      <c r="W7990" s="59" t="str">
        <f t="shared" si="997"/>
        <v/>
      </c>
      <c r="X7990" s="59" t="str">
        <f t="shared" si="1003"/>
        <v/>
      </c>
      <c r="AC7990" s="50">
        <f t="shared" si="999"/>
        <v>0</v>
      </c>
      <c r="AD7990" s="43">
        <f t="shared" si="1000"/>
        <v>0</v>
      </c>
      <c r="AE7990" s="50">
        <f t="shared" si="1004"/>
        <v>0</v>
      </c>
    </row>
    <row r="7991" spans="1:31">
      <c r="A7991" s="59" t="str">
        <f t="shared" si="1001"/>
        <v/>
      </c>
      <c r="B7991" s="80" t="str">
        <f t="shared" si="1002"/>
        <v/>
      </c>
      <c r="V7991" s="59" t="str">
        <f t="shared" si="998"/>
        <v/>
      </c>
      <c r="W7991" s="59" t="str">
        <f t="shared" si="997"/>
        <v/>
      </c>
      <c r="X7991" s="59" t="str">
        <f t="shared" si="1003"/>
        <v/>
      </c>
      <c r="AC7991" s="50">
        <f t="shared" si="999"/>
        <v>0</v>
      </c>
      <c r="AD7991" s="43">
        <f t="shared" si="1000"/>
        <v>0</v>
      </c>
      <c r="AE7991" s="50">
        <f t="shared" si="1004"/>
        <v>0</v>
      </c>
    </row>
    <row r="7992" spans="1:31">
      <c r="A7992" s="59" t="str">
        <f t="shared" si="1001"/>
        <v/>
      </c>
      <c r="B7992" s="80" t="str">
        <f t="shared" si="1002"/>
        <v/>
      </c>
      <c r="V7992" s="59" t="str">
        <f t="shared" si="998"/>
        <v/>
      </c>
      <c r="W7992" s="59" t="str">
        <f t="shared" si="997"/>
        <v/>
      </c>
      <c r="X7992" s="59" t="str">
        <f t="shared" si="1003"/>
        <v/>
      </c>
      <c r="AC7992" s="50">
        <f t="shared" si="999"/>
        <v>0</v>
      </c>
      <c r="AD7992" s="43">
        <f t="shared" si="1000"/>
        <v>0</v>
      </c>
      <c r="AE7992" s="50">
        <f t="shared" si="1004"/>
        <v>0</v>
      </c>
    </row>
    <row r="7993" spans="1:31">
      <c r="A7993" s="59" t="str">
        <f t="shared" si="1001"/>
        <v/>
      </c>
      <c r="B7993" s="80" t="str">
        <f t="shared" si="1002"/>
        <v/>
      </c>
      <c r="V7993" s="59" t="str">
        <f t="shared" si="998"/>
        <v/>
      </c>
      <c r="W7993" s="59" t="str">
        <f t="shared" si="997"/>
        <v/>
      </c>
      <c r="X7993" s="59" t="str">
        <f t="shared" si="1003"/>
        <v/>
      </c>
      <c r="AC7993" s="50">
        <f t="shared" si="999"/>
        <v>0</v>
      </c>
      <c r="AD7993" s="43">
        <f t="shared" si="1000"/>
        <v>0</v>
      </c>
      <c r="AE7993" s="50">
        <f t="shared" si="1004"/>
        <v>0</v>
      </c>
    </row>
    <row r="7994" spans="1:31">
      <c r="A7994" s="59" t="str">
        <f t="shared" si="1001"/>
        <v/>
      </c>
      <c r="B7994" s="80" t="str">
        <f t="shared" si="1002"/>
        <v/>
      </c>
      <c r="V7994" s="59" t="str">
        <f t="shared" si="998"/>
        <v/>
      </c>
      <c r="W7994" s="59" t="str">
        <f t="shared" si="997"/>
        <v/>
      </c>
      <c r="X7994" s="59" t="str">
        <f t="shared" si="1003"/>
        <v/>
      </c>
      <c r="AC7994" s="50">
        <f t="shared" si="999"/>
        <v>0</v>
      </c>
      <c r="AD7994" s="43">
        <f t="shared" si="1000"/>
        <v>0</v>
      </c>
      <c r="AE7994" s="50">
        <f t="shared" si="1004"/>
        <v>0</v>
      </c>
    </row>
    <row r="7995" spans="1:31">
      <c r="A7995" s="59" t="str">
        <f t="shared" si="1001"/>
        <v/>
      </c>
      <c r="B7995" s="80" t="str">
        <f t="shared" si="1002"/>
        <v/>
      </c>
      <c r="V7995" s="59" t="str">
        <f t="shared" si="998"/>
        <v/>
      </c>
      <c r="W7995" s="59" t="str">
        <f t="shared" si="997"/>
        <v/>
      </c>
      <c r="X7995" s="59" t="str">
        <f t="shared" si="1003"/>
        <v/>
      </c>
      <c r="AC7995" s="50">
        <f t="shared" si="999"/>
        <v>0</v>
      </c>
      <c r="AD7995" s="43">
        <f t="shared" si="1000"/>
        <v>0</v>
      </c>
      <c r="AE7995" s="50">
        <f t="shared" si="1004"/>
        <v>0</v>
      </c>
    </row>
    <row r="7996" spans="1:31">
      <c r="A7996" s="59" t="str">
        <f t="shared" si="1001"/>
        <v/>
      </c>
      <c r="B7996" s="80" t="str">
        <f t="shared" si="1002"/>
        <v/>
      </c>
      <c r="V7996" s="59" t="str">
        <f t="shared" si="998"/>
        <v/>
      </c>
      <c r="W7996" s="59" t="str">
        <f t="shared" si="997"/>
        <v/>
      </c>
      <c r="X7996" s="59" t="str">
        <f t="shared" si="1003"/>
        <v/>
      </c>
      <c r="AC7996" s="50">
        <f t="shared" si="999"/>
        <v>0</v>
      </c>
      <c r="AD7996" s="43">
        <f t="shared" si="1000"/>
        <v>0</v>
      </c>
      <c r="AE7996" s="50">
        <f t="shared" si="1004"/>
        <v>0</v>
      </c>
    </row>
    <row r="7997" spans="1:31">
      <c r="A7997" s="59" t="str">
        <f t="shared" si="1001"/>
        <v/>
      </c>
      <c r="B7997" s="80" t="str">
        <f t="shared" si="1002"/>
        <v/>
      </c>
      <c r="V7997" s="59" t="str">
        <f t="shared" si="998"/>
        <v/>
      </c>
      <c r="W7997" s="59" t="str">
        <f t="shared" si="997"/>
        <v/>
      </c>
      <c r="X7997" s="59" t="str">
        <f t="shared" si="1003"/>
        <v/>
      </c>
      <c r="AC7997" s="50">
        <f t="shared" si="999"/>
        <v>0</v>
      </c>
      <c r="AD7997" s="43">
        <f t="shared" si="1000"/>
        <v>0</v>
      </c>
      <c r="AE7997" s="50">
        <f t="shared" si="1004"/>
        <v>0</v>
      </c>
    </row>
    <row r="7998" spans="1:31">
      <c r="A7998" s="59" t="str">
        <f t="shared" si="1001"/>
        <v/>
      </c>
      <c r="B7998" s="80" t="str">
        <f t="shared" si="1002"/>
        <v/>
      </c>
      <c r="V7998" s="59" t="str">
        <f t="shared" si="998"/>
        <v/>
      </c>
      <c r="W7998" s="59" t="str">
        <f t="shared" si="997"/>
        <v/>
      </c>
      <c r="X7998" s="59" t="str">
        <f t="shared" si="1003"/>
        <v/>
      </c>
      <c r="AC7998" s="50">
        <f t="shared" si="999"/>
        <v>0</v>
      </c>
      <c r="AD7998" s="43">
        <f t="shared" si="1000"/>
        <v>0</v>
      </c>
      <c r="AE7998" s="50">
        <f t="shared" si="1004"/>
        <v>0</v>
      </c>
    </row>
    <row r="7999" spans="1:31">
      <c r="A7999" s="59" t="str">
        <f t="shared" si="1001"/>
        <v/>
      </c>
      <c r="B7999" s="80" t="str">
        <f t="shared" si="1002"/>
        <v/>
      </c>
      <c r="V7999" s="59" t="str">
        <f t="shared" si="998"/>
        <v/>
      </c>
      <c r="W7999" s="59" t="str">
        <f t="shared" si="997"/>
        <v/>
      </c>
      <c r="X7999" s="59" t="str">
        <f t="shared" si="1003"/>
        <v/>
      </c>
      <c r="AC7999" s="50">
        <f t="shared" si="999"/>
        <v>0</v>
      </c>
      <c r="AD7999" s="43">
        <f t="shared" si="1000"/>
        <v>0</v>
      </c>
      <c r="AE7999" s="50">
        <f t="shared" si="1004"/>
        <v>0</v>
      </c>
    </row>
    <row r="8000" spans="1:31">
      <c r="A8000" s="59" t="str">
        <f t="shared" si="1001"/>
        <v/>
      </c>
      <c r="B8000" s="80" t="str">
        <f t="shared" si="1002"/>
        <v/>
      </c>
      <c r="V8000" s="59" t="str">
        <f t="shared" si="998"/>
        <v/>
      </c>
      <c r="W8000" s="59" t="str">
        <f t="shared" si="997"/>
        <v/>
      </c>
      <c r="X8000" s="59" t="str">
        <f t="shared" si="1003"/>
        <v/>
      </c>
      <c r="AC8000" s="50">
        <f t="shared" si="999"/>
        <v>0</v>
      </c>
      <c r="AD8000" s="43">
        <f t="shared" si="1000"/>
        <v>0</v>
      </c>
      <c r="AE8000" s="50">
        <f t="shared" si="1004"/>
        <v>0</v>
      </c>
    </row>
    <row r="8001" spans="1:31">
      <c r="A8001" s="59" t="str">
        <f t="shared" si="1001"/>
        <v/>
      </c>
      <c r="B8001" s="80" t="str">
        <f t="shared" si="1002"/>
        <v/>
      </c>
      <c r="V8001" s="59" t="str">
        <f t="shared" si="998"/>
        <v/>
      </c>
      <c r="W8001" s="59" t="str">
        <f t="shared" si="997"/>
        <v/>
      </c>
      <c r="X8001" s="59" t="str">
        <f t="shared" si="1003"/>
        <v/>
      </c>
      <c r="AC8001" s="50">
        <f t="shared" si="999"/>
        <v>0</v>
      </c>
      <c r="AD8001" s="43">
        <f t="shared" si="1000"/>
        <v>0</v>
      </c>
      <c r="AE8001" s="50">
        <f t="shared" si="1004"/>
        <v>0</v>
      </c>
    </row>
    <row r="8002" spans="1:31">
      <c r="A8002" s="59" t="str">
        <f t="shared" si="1001"/>
        <v/>
      </c>
      <c r="B8002" s="80" t="str">
        <f t="shared" si="1002"/>
        <v/>
      </c>
      <c r="V8002" s="59" t="str">
        <f t="shared" si="998"/>
        <v/>
      </c>
      <c r="W8002" s="59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59" t="str">
        <f t="shared" si="1003"/>
        <v/>
      </c>
      <c r="AC8002" s="50">
        <f t="shared" si="999"/>
        <v>0</v>
      </c>
      <c r="AD8002" s="43">
        <f t="shared" si="1000"/>
        <v>0</v>
      </c>
      <c r="AE8002" s="50">
        <f t="shared" si="1004"/>
        <v>0</v>
      </c>
    </row>
    <row r="8003" spans="1:31">
      <c r="A8003" s="59" t="str">
        <f t="shared" si="1001"/>
        <v/>
      </c>
      <c r="B8003" s="80" t="str">
        <f t="shared" si="1002"/>
        <v/>
      </c>
      <c r="V8003" s="59" t="str">
        <f t="shared" ref="V8003:V8066" si="1006">W8003&amp;H8003</f>
        <v/>
      </c>
      <c r="W8003" s="59" t="str">
        <f t="shared" si="1005"/>
        <v/>
      </c>
      <c r="X8003" s="59" t="str">
        <f t="shared" si="1003"/>
        <v/>
      </c>
      <c r="AC8003" s="50">
        <f t="shared" ref="AC8003:AC8066" si="1007">IFERROR(VALUE(MID($C8003,1,2)),0)</f>
        <v>0</v>
      </c>
      <c r="AD8003" s="43">
        <f t="shared" ref="AD8003:AD8066" si="1008">IFERROR(VALUE(MID($C8003,4,3)),0)</f>
        <v>0</v>
      </c>
      <c r="AE8003" s="50">
        <f t="shared" si="1004"/>
        <v>0</v>
      </c>
    </row>
    <row r="8004" spans="1:31">
      <c r="A8004" s="59" t="str">
        <f t="shared" si="1001"/>
        <v/>
      </c>
      <c r="B8004" s="80" t="str">
        <f t="shared" si="1002"/>
        <v/>
      </c>
      <c r="V8004" s="59" t="str">
        <f t="shared" si="1006"/>
        <v/>
      </c>
      <c r="W8004" s="59" t="str">
        <f t="shared" si="1005"/>
        <v/>
      </c>
      <c r="X8004" s="59" t="str">
        <f t="shared" si="1003"/>
        <v/>
      </c>
      <c r="AC8004" s="50">
        <f t="shared" si="1007"/>
        <v>0</v>
      </c>
      <c r="AD8004" s="43">
        <f t="shared" si="1008"/>
        <v>0</v>
      </c>
      <c r="AE8004" s="50">
        <f t="shared" si="1004"/>
        <v>0</v>
      </c>
    </row>
    <row r="8005" spans="1:31">
      <c r="A8005" s="59" t="str">
        <f t="shared" si="1001"/>
        <v/>
      </c>
      <c r="B8005" s="80" t="str">
        <f t="shared" si="1002"/>
        <v/>
      </c>
      <c r="V8005" s="59" t="str">
        <f t="shared" si="1006"/>
        <v/>
      </c>
      <c r="W8005" s="59" t="str">
        <f t="shared" si="1005"/>
        <v/>
      </c>
      <c r="X8005" s="59" t="str">
        <f t="shared" si="1003"/>
        <v/>
      </c>
      <c r="AC8005" s="50">
        <f t="shared" si="1007"/>
        <v>0</v>
      </c>
      <c r="AD8005" s="43">
        <f t="shared" si="1008"/>
        <v>0</v>
      </c>
      <c r="AE8005" s="50">
        <f t="shared" si="1004"/>
        <v>0</v>
      </c>
    </row>
    <row r="8006" spans="1:31">
      <c r="A8006" s="59" t="str">
        <f t="shared" si="1001"/>
        <v/>
      </c>
      <c r="B8006" s="80" t="str">
        <f t="shared" si="1002"/>
        <v/>
      </c>
      <c r="V8006" s="59" t="str">
        <f t="shared" si="1006"/>
        <v/>
      </c>
      <c r="W8006" s="59" t="str">
        <f t="shared" si="1005"/>
        <v/>
      </c>
      <c r="X8006" s="59" t="str">
        <f t="shared" si="1003"/>
        <v/>
      </c>
      <c r="AC8006" s="50">
        <f t="shared" si="1007"/>
        <v>0</v>
      </c>
      <c r="AD8006" s="43">
        <f t="shared" si="1008"/>
        <v>0</v>
      </c>
      <c r="AE8006" s="50">
        <f t="shared" si="1004"/>
        <v>0</v>
      </c>
    </row>
    <row r="8007" spans="1:31">
      <c r="A8007" s="59" t="str">
        <f t="shared" si="1001"/>
        <v/>
      </c>
      <c r="B8007" s="80" t="str">
        <f t="shared" si="1002"/>
        <v/>
      </c>
      <c r="V8007" s="59" t="str">
        <f t="shared" si="1006"/>
        <v/>
      </c>
      <c r="W8007" s="59" t="str">
        <f t="shared" si="1005"/>
        <v/>
      </c>
      <c r="X8007" s="59" t="str">
        <f t="shared" si="1003"/>
        <v/>
      </c>
      <c r="AC8007" s="50">
        <f t="shared" si="1007"/>
        <v>0</v>
      </c>
      <c r="AD8007" s="43">
        <f t="shared" si="1008"/>
        <v>0</v>
      </c>
      <c r="AE8007" s="50">
        <f t="shared" si="1004"/>
        <v>0</v>
      </c>
    </row>
    <row r="8008" spans="1:31">
      <c r="A8008" s="59" t="str">
        <f t="shared" si="1001"/>
        <v/>
      </c>
      <c r="B8008" s="80" t="str">
        <f t="shared" si="1002"/>
        <v/>
      </c>
      <c r="V8008" s="59" t="str">
        <f t="shared" si="1006"/>
        <v/>
      </c>
      <c r="W8008" s="59" t="str">
        <f t="shared" si="1005"/>
        <v/>
      </c>
      <c r="X8008" s="59" t="str">
        <f t="shared" si="1003"/>
        <v/>
      </c>
      <c r="AC8008" s="50">
        <f t="shared" si="1007"/>
        <v>0</v>
      </c>
      <c r="AD8008" s="43">
        <f t="shared" si="1008"/>
        <v>0</v>
      </c>
      <c r="AE8008" s="50">
        <f t="shared" si="1004"/>
        <v>0</v>
      </c>
    </row>
    <row r="8009" spans="1:31">
      <c r="A8009" s="59" t="str">
        <f t="shared" si="1001"/>
        <v/>
      </c>
      <c r="B8009" s="80" t="str">
        <f t="shared" si="1002"/>
        <v/>
      </c>
      <c r="V8009" s="59" t="str">
        <f t="shared" si="1006"/>
        <v/>
      </c>
      <c r="W8009" s="59" t="str">
        <f t="shared" si="1005"/>
        <v/>
      </c>
      <c r="X8009" s="59" t="str">
        <f t="shared" si="1003"/>
        <v/>
      </c>
      <c r="AC8009" s="50">
        <f t="shared" si="1007"/>
        <v>0</v>
      </c>
      <c r="AD8009" s="43">
        <f t="shared" si="1008"/>
        <v>0</v>
      </c>
      <c r="AE8009" s="50">
        <f t="shared" si="1004"/>
        <v>0</v>
      </c>
    </row>
    <row r="8010" spans="1:31">
      <c r="A8010" s="59" t="str">
        <f t="shared" si="1001"/>
        <v/>
      </c>
      <c r="B8010" s="80" t="str">
        <f t="shared" si="1002"/>
        <v/>
      </c>
      <c r="V8010" s="59" t="str">
        <f t="shared" si="1006"/>
        <v/>
      </c>
      <c r="W8010" s="59" t="str">
        <f t="shared" si="1005"/>
        <v/>
      </c>
      <c r="X8010" s="59" t="str">
        <f t="shared" si="1003"/>
        <v/>
      </c>
      <c r="AC8010" s="50">
        <f t="shared" si="1007"/>
        <v>0</v>
      </c>
      <c r="AD8010" s="43">
        <f t="shared" si="1008"/>
        <v>0</v>
      </c>
      <c r="AE8010" s="50">
        <f t="shared" si="1004"/>
        <v>0</v>
      </c>
    </row>
    <row r="8011" spans="1:31">
      <c r="A8011" s="59" t="str">
        <f t="shared" si="1001"/>
        <v/>
      </c>
      <c r="B8011" s="80" t="str">
        <f t="shared" si="1002"/>
        <v/>
      </c>
      <c r="V8011" s="59" t="str">
        <f t="shared" si="1006"/>
        <v/>
      </c>
      <c r="W8011" s="59" t="str">
        <f t="shared" si="1005"/>
        <v/>
      </c>
      <c r="X8011" s="59" t="str">
        <f t="shared" si="1003"/>
        <v/>
      </c>
      <c r="AC8011" s="50">
        <f t="shared" si="1007"/>
        <v>0</v>
      </c>
      <c r="AD8011" s="43">
        <f t="shared" si="1008"/>
        <v>0</v>
      </c>
      <c r="AE8011" s="50">
        <f t="shared" si="1004"/>
        <v>0</v>
      </c>
    </row>
    <row r="8012" spans="1:31">
      <c r="A8012" s="59" t="str">
        <f t="shared" si="1001"/>
        <v/>
      </c>
      <c r="B8012" s="80" t="str">
        <f t="shared" si="1002"/>
        <v/>
      </c>
      <c r="V8012" s="59" t="str">
        <f t="shared" si="1006"/>
        <v/>
      </c>
      <c r="W8012" s="59" t="str">
        <f t="shared" si="1005"/>
        <v/>
      </c>
      <c r="X8012" s="59" t="str">
        <f t="shared" si="1003"/>
        <v/>
      </c>
      <c r="AC8012" s="50">
        <f t="shared" si="1007"/>
        <v>0</v>
      </c>
      <c r="AD8012" s="43">
        <f t="shared" si="1008"/>
        <v>0</v>
      </c>
      <c r="AE8012" s="50">
        <f t="shared" si="1004"/>
        <v>0</v>
      </c>
    </row>
    <row r="8013" spans="1:31">
      <c r="A8013" s="59" t="str">
        <f t="shared" si="1001"/>
        <v/>
      </c>
      <c r="B8013" s="80" t="str">
        <f t="shared" si="1002"/>
        <v/>
      </c>
      <c r="V8013" s="59" t="str">
        <f t="shared" si="1006"/>
        <v/>
      </c>
      <c r="W8013" s="59" t="str">
        <f t="shared" si="1005"/>
        <v/>
      </c>
      <c r="X8013" s="59" t="str">
        <f t="shared" si="1003"/>
        <v/>
      </c>
      <c r="AC8013" s="50">
        <f t="shared" si="1007"/>
        <v>0</v>
      </c>
      <c r="AD8013" s="43">
        <f t="shared" si="1008"/>
        <v>0</v>
      </c>
      <c r="AE8013" s="50">
        <f t="shared" si="1004"/>
        <v>0</v>
      </c>
    </row>
    <row r="8014" spans="1:31">
      <c r="A8014" s="59" t="str">
        <f t="shared" si="1001"/>
        <v/>
      </c>
      <c r="B8014" s="80" t="str">
        <f t="shared" si="1002"/>
        <v/>
      </c>
      <c r="V8014" s="59" t="str">
        <f t="shared" si="1006"/>
        <v/>
      </c>
      <c r="W8014" s="59" t="str">
        <f t="shared" si="1005"/>
        <v/>
      </c>
      <c r="X8014" s="59" t="str">
        <f t="shared" si="1003"/>
        <v/>
      </c>
      <c r="AC8014" s="50">
        <f t="shared" si="1007"/>
        <v>0</v>
      </c>
      <c r="AD8014" s="43">
        <f t="shared" si="1008"/>
        <v>0</v>
      </c>
      <c r="AE8014" s="50">
        <f t="shared" si="1004"/>
        <v>0</v>
      </c>
    </row>
    <row r="8015" spans="1:31">
      <c r="A8015" s="59" t="str">
        <f t="shared" si="1001"/>
        <v/>
      </c>
      <c r="B8015" s="80" t="str">
        <f t="shared" si="1002"/>
        <v/>
      </c>
      <c r="V8015" s="59" t="str">
        <f t="shared" si="1006"/>
        <v/>
      </c>
      <c r="W8015" s="59" t="str">
        <f t="shared" si="1005"/>
        <v/>
      </c>
      <c r="X8015" s="59" t="str">
        <f t="shared" si="1003"/>
        <v/>
      </c>
      <c r="AC8015" s="50">
        <f t="shared" si="1007"/>
        <v>0</v>
      </c>
      <c r="AD8015" s="43">
        <f t="shared" si="1008"/>
        <v>0</v>
      </c>
      <c r="AE8015" s="50">
        <f t="shared" si="1004"/>
        <v>0</v>
      </c>
    </row>
    <row r="8016" spans="1:31">
      <c r="A8016" s="59" t="str">
        <f t="shared" si="1001"/>
        <v/>
      </c>
      <c r="B8016" s="80" t="str">
        <f t="shared" si="1002"/>
        <v/>
      </c>
      <c r="V8016" s="59" t="str">
        <f t="shared" si="1006"/>
        <v/>
      </c>
      <c r="W8016" s="59" t="str">
        <f t="shared" si="1005"/>
        <v/>
      </c>
      <c r="X8016" s="59" t="str">
        <f t="shared" si="1003"/>
        <v/>
      </c>
      <c r="AC8016" s="50">
        <f t="shared" si="1007"/>
        <v>0</v>
      </c>
      <c r="AD8016" s="43">
        <f t="shared" si="1008"/>
        <v>0</v>
      </c>
      <c r="AE8016" s="50">
        <f t="shared" si="1004"/>
        <v>0</v>
      </c>
    </row>
    <row r="8017" spans="1:31">
      <c r="A8017" s="59" t="str">
        <f t="shared" si="1001"/>
        <v/>
      </c>
      <c r="B8017" s="80" t="str">
        <f t="shared" si="1002"/>
        <v/>
      </c>
      <c r="V8017" s="59" t="str">
        <f t="shared" si="1006"/>
        <v/>
      </c>
      <c r="W8017" s="59" t="str">
        <f t="shared" si="1005"/>
        <v/>
      </c>
      <c r="X8017" s="59" t="str">
        <f t="shared" si="1003"/>
        <v/>
      </c>
      <c r="AC8017" s="50">
        <f t="shared" si="1007"/>
        <v>0</v>
      </c>
      <c r="AD8017" s="43">
        <f t="shared" si="1008"/>
        <v>0</v>
      </c>
      <c r="AE8017" s="50">
        <f t="shared" si="1004"/>
        <v>0</v>
      </c>
    </row>
    <row r="8018" spans="1:31">
      <c r="A8018" s="59" t="str">
        <f t="shared" si="1001"/>
        <v/>
      </c>
      <c r="B8018" s="80" t="str">
        <f t="shared" si="1002"/>
        <v/>
      </c>
      <c r="V8018" s="59" t="str">
        <f t="shared" si="1006"/>
        <v/>
      </c>
      <c r="W8018" s="59" t="str">
        <f t="shared" si="1005"/>
        <v/>
      </c>
      <c r="X8018" s="59" t="str">
        <f t="shared" si="1003"/>
        <v/>
      </c>
      <c r="AC8018" s="50">
        <f t="shared" si="1007"/>
        <v>0</v>
      </c>
      <c r="AD8018" s="43">
        <f t="shared" si="1008"/>
        <v>0</v>
      </c>
      <c r="AE8018" s="50">
        <f t="shared" si="1004"/>
        <v>0</v>
      </c>
    </row>
    <row r="8019" spans="1:31">
      <c r="A8019" s="59" t="str">
        <f t="shared" si="1001"/>
        <v/>
      </c>
      <c r="B8019" s="80" t="str">
        <f t="shared" si="1002"/>
        <v/>
      </c>
      <c r="V8019" s="59" t="str">
        <f t="shared" si="1006"/>
        <v/>
      </c>
      <c r="W8019" s="59" t="str">
        <f t="shared" si="1005"/>
        <v/>
      </c>
      <c r="X8019" s="59" t="str">
        <f t="shared" si="1003"/>
        <v/>
      </c>
      <c r="AC8019" s="50">
        <f t="shared" si="1007"/>
        <v>0</v>
      </c>
      <c r="AD8019" s="43">
        <f t="shared" si="1008"/>
        <v>0</v>
      </c>
      <c r="AE8019" s="50">
        <f t="shared" si="1004"/>
        <v>0</v>
      </c>
    </row>
    <row r="8020" spans="1:31">
      <c r="A8020" s="59" t="str">
        <f t="shared" si="1001"/>
        <v/>
      </c>
      <c r="B8020" s="80" t="str">
        <f t="shared" si="1002"/>
        <v/>
      </c>
      <c r="V8020" s="59" t="str">
        <f t="shared" si="1006"/>
        <v/>
      </c>
      <c r="W8020" s="59" t="str">
        <f t="shared" si="1005"/>
        <v/>
      </c>
      <c r="X8020" s="59" t="str">
        <f t="shared" si="1003"/>
        <v/>
      </c>
      <c r="AC8020" s="50">
        <f t="shared" si="1007"/>
        <v>0</v>
      </c>
      <c r="AD8020" s="43">
        <f t="shared" si="1008"/>
        <v>0</v>
      </c>
      <c r="AE8020" s="50">
        <f t="shared" si="1004"/>
        <v>0</v>
      </c>
    </row>
    <row r="8021" spans="1:31">
      <c r="A8021" s="59" t="str">
        <f t="shared" si="1001"/>
        <v/>
      </c>
      <c r="B8021" s="80" t="str">
        <f t="shared" si="1002"/>
        <v/>
      </c>
      <c r="V8021" s="59" t="str">
        <f t="shared" si="1006"/>
        <v/>
      </c>
      <c r="W8021" s="59" t="str">
        <f t="shared" si="1005"/>
        <v/>
      </c>
      <c r="X8021" s="59" t="str">
        <f t="shared" si="1003"/>
        <v/>
      </c>
      <c r="AC8021" s="50">
        <f t="shared" si="1007"/>
        <v>0</v>
      </c>
      <c r="AD8021" s="43">
        <f t="shared" si="1008"/>
        <v>0</v>
      </c>
      <c r="AE8021" s="50">
        <f t="shared" si="1004"/>
        <v>0</v>
      </c>
    </row>
    <row r="8022" spans="1:31">
      <c r="A8022" s="59" t="str">
        <f t="shared" si="1001"/>
        <v/>
      </c>
      <c r="B8022" s="80" t="str">
        <f t="shared" si="1002"/>
        <v/>
      </c>
      <c r="V8022" s="59" t="str">
        <f t="shared" si="1006"/>
        <v/>
      </c>
      <c r="W8022" s="59" t="str">
        <f t="shared" si="1005"/>
        <v/>
      </c>
      <c r="X8022" s="59" t="str">
        <f t="shared" si="1003"/>
        <v/>
      </c>
      <c r="AC8022" s="50">
        <f t="shared" si="1007"/>
        <v>0</v>
      </c>
      <c r="AD8022" s="43">
        <f t="shared" si="1008"/>
        <v>0</v>
      </c>
      <c r="AE8022" s="50">
        <f t="shared" si="1004"/>
        <v>0</v>
      </c>
    </row>
    <row r="8023" spans="1:31">
      <c r="A8023" s="59" t="str">
        <f t="shared" si="1001"/>
        <v/>
      </c>
      <c r="B8023" s="80" t="str">
        <f t="shared" si="1002"/>
        <v/>
      </c>
      <c r="V8023" s="59" t="str">
        <f t="shared" si="1006"/>
        <v/>
      </c>
      <c r="W8023" s="59" t="str">
        <f t="shared" si="1005"/>
        <v/>
      </c>
      <c r="X8023" s="59" t="str">
        <f t="shared" si="1003"/>
        <v/>
      </c>
      <c r="AC8023" s="50">
        <f t="shared" si="1007"/>
        <v>0</v>
      </c>
      <c r="AD8023" s="43">
        <f t="shared" si="1008"/>
        <v>0</v>
      </c>
      <c r="AE8023" s="50">
        <f t="shared" si="1004"/>
        <v>0</v>
      </c>
    </row>
    <row r="8024" spans="1:31">
      <c r="A8024" s="59" t="str">
        <f t="shared" si="1001"/>
        <v/>
      </c>
      <c r="B8024" s="80" t="str">
        <f t="shared" si="1002"/>
        <v/>
      </c>
      <c r="V8024" s="59" t="str">
        <f t="shared" si="1006"/>
        <v/>
      </c>
      <c r="W8024" s="59" t="str">
        <f t="shared" si="1005"/>
        <v/>
      </c>
      <c r="X8024" s="59" t="str">
        <f t="shared" si="1003"/>
        <v/>
      </c>
      <c r="AC8024" s="50">
        <f t="shared" si="1007"/>
        <v>0</v>
      </c>
      <c r="AD8024" s="43">
        <f t="shared" si="1008"/>
        <v>0</v>
      </c>
      <c r="AE8024" s="50">
        <f t="shared" si="1004"/>
        <v>0</v>
      </c>
    </row>
    <row r="8025" spans="1:31">
      <c r="A8025" s="59" t="str">
        <f t="shared" si="1001"/>
        <v/>
      </c>
      <c r="B8025" s="80" t="str">
        <f t="shared" si="1002"/>
        <v/>
      </c>
      <c r="V8025" s="59" t="str">
        <f t="shared" si="1006"/>
        <v/>
      </c>
      <c r="W8025" s="59" t="str">
        <f t="shared" si="1005"/>
        <v/>
      </c>
      <c r="X8025" s="59" t="str">
        <f t="shared" si="1003"/>
        <v/>
      </c>
      <c r="AC8025" s="50">
        <f t="shared" si="1007"/>
        <v>0</v>
      </c>
      <c r="AD8025" s="43">
        <f t="shared" si="1008"/>
        <v>0</v>
      </c>
      <c r="AE8025" s="50">
        <f t="shared" si="1004"/>
        <v>0</v>
      </c>
    </row>
    <row r="8026" spans="1:31">
      <c r="A8026" s="59" t="str">
        <f t="shared" si="1001"/>
        <v/>
      </c>
      <c r="B8026" s="80" t="str">
        <f t="shared" si="1002"/>
        <v/>
      </c>
      <c r="V8026" s="59" t="str">
        <f t="shared" si="1006"/>
        <v/>
      </c>
      <c r="W8026" s="59" t="str">
        <f t="shared" si="1005"/>
        <v/>
      </c>
      <c r="X8026" s="59" t="str">
        <f t="shared" si="1003"/>
        <v/>
      </c>
      <c r="AC8026" s="50">
        <f t="shared" si="1007"/>
        <v>0</v>
      </c>
      <c r="AD8026" s="43">
        <f t="shared" si="1008"/>
        <v>0</v>
      </c>
      <c r="AE8026" s="50">
        <f t="shared" si="1004"/>
        <v>0</v>
      </c>
    </row>
    <row r="8027" spans="1:31">
      <c r="A8027" s="59" t="str">
        <f t="shared" si="1001"/>
        <v/>
      </c>
      <c r="B8027" s="80" t="str">
        <f t="shared" si="1002"/>
        <v/>
      </c>
      <c r="V8027" s="59" t="str">
        <f t="shared" si="1006"/>
        <v/>
      </c>
      <c r="W8027" s="59" t="str">
        <f t="shared" si="1005"/>
        <v/>
      </c>
      <c r="X8027" s="59" t="str">
        <f t="shared" si="1003"/>
        <v/>
      </c>
      <c r="AC8027" s="50">
        <f t="shared" si="1007"/>
        <v>0</v>
      </c>
      <c r="AD8027" s="43">
        <f t="shared" si="1008"/>
        <v>0</v>
      </c>
      <c r="AE8027" s="50">
        <f t="shared" si="1004"/>
        <v>0</v>
      </c>
    </row>
    <row r="8028" spans="1:31">
      <c r="A8028" s="59" t="str">
        <f t="shared" si="1001"/>
        <v/>
      </c>
      <c r="B8028" s="80" t="str">
        <f t="shared" si="1002"/>
        <v/>
      </c>
      <c r="V8028" s="59" t="str">
        <f t="shared" si="1006"/>
        <v/>
      </c>
      <c r="W8028" s="59" t="str">
        <f t="shared" si="1005"/>
        <v/>
      </c>
      <c r="X8028" s="59" t="str">
        <f t="shared" si="1003"/>
        <v/>
      </c>
      <c r="AC8028" s="50">
        <f t="shared" si="1007"/>
        <v>0</v>
      </c>
      <c r="AD8028" s="43">
        <f t="shared" si="1008"/>
        <v>0</v>
      </c>
      <c r="AE8028" s="50">
        <f t="shared" si="1004"/>
        <v>0</v>
      </c>
    </row>
    <row r="8029" spans="1:31">
      <c r="A8029" s="59" t="str">
        <f t="shared" si="1001"/>
        <v/>
      </c>
      <c r="B8029" s="80" t="str">
        <f t="shared" si="1002"/>
        <v/>
      </c>
      <c r="V8029" s="59" t="str">
        <f t="shared" si="1006"/>
        <v/>
      </c>
      <c r="W8029" s="59" t="str">
        <f t="shared" si="1005"/>
        <v/>
      </c>
      <c r="X8029" s="59" t="str">
        <f t="shared" si="1003"/>
        <v/>
      </c>
      <c r="AC8029" s="50">
        <f t="shared" si="1007"/>
        <v>0</v>
      </c>
      <c r="AD8029" s="43">
        <f t="shared" si="1008"/>
        <v>0</v>
      </c>
      <c r="AE8029" s="50">
        <f t="shared" si="1004"/>
        <v>0</v>
      </c>
    </row>
    <row r="8030" spans="1:31">
      <c r="A8030" s="59" t="str">
        <f t="shared" si="1001"/>
        <v/>
      </c>
      <c r="B8030" s="80" t="str">
        <f t="shared" si="1002"/>
        <v/>
      </c>
      <c r="V8030" s="59" t="str">
        <f t="shared" si="1006"/>
        <v/>
      </c>
      <c r="W8030" s="59" t="str">
        <f t="shared" si="1005"/>
        <v/>
      </c>
      <c r="X8030" s="59" t="str">
        <f t="shared" si="1003"/>
        <v/>
      </c>
      <c r="AC8030" s="50">
        <f t="shared" si="1007"/>
        <v>0</v>
      </c>
      <c r="AD8030" s="43">
        <f t="shared" si="1008"/>
        <v>0</v>
      </c>
      <c r="AE8030" s="50">
        <f t="shared" si="1004"/>
        <v>0</v>
      </c>
    </row>
    <row r="8031" spans="1:31">
      <c r="A8031" s="59" t="str">
        <f t="shared" si="1001"/>
        <v/>
      </c>
      <c r="B8031" s="80" t="str">
        <f t="shared" si="1002"/>
        <v/>
      </c>
      <c r="V8031" s="59" t="str">
        <f t="shared" si="1006"/>
        <v/>
      </c>
      <c r="W8031" s="59" t="str">
        <f t="shared" si="1005"/>
        <v/>
      </c>
      <c r="X8031" s="59" t="str">
        <f t="shared" si="1003"/>
        <v/>
      </c>
      <c r="AC8031" s="50">
        <f t="shared" si="1007"/>
        <v>0</v>
      </c>
      <c r="AD8031" s="43">
        <f t="shared" si="1008"/>
        <v>0</v>
      </c>
      <c r="AE8031" s="50">
        <f t="shared" si="1004"/>
        <v>0</v>
      </c>
    </row>
    <row r="8032" spans="1:31">
      <c r="A8032" s="59" t="str">
        <f t="shared" si="1001"/>
        <v/>
      </c>
      <c r="B8032" s="80" t="str">
        <f t="shared" si="1002"/>
        <v/>
      </c>
      <c r="V8032" s="59" t="str">
        <f t="shared" si="1006"/>
        <v/>
      </c>
      <c r="W8032" s="59" t="str">
        <f t="shared" si="1005"/>
        <v/>
      </c>
      <c r="X8032" s="59" t="str">
        <f t="shared" si="1003"/>
        <v/>
      </c>
      <c r="AC8032" s="50">
        <f t="shared" si="1007"/>
        <v>0</v>
      </c>
      <c r="AD8032" s="43">
        <f t="shared" si="1008"/>
        <v>0</v>
      </c>
      <c r="AE8032" s="50">
        <f t="shared" si="1004"/>
        <v>0</v>
      </c>
    </row>
    <row r="8033" spans="1:31">
      <c r="A8033" s="59" t="str">
        <f t="shared" si="1001"/>
        <v/>
      </c>
      <c r="B8033" s="80" t="str">
        <f t="shared" si="1002"/>
        <v/>
      </c>
      <c r="V8033" s="59" t="str">
        <f t="shared" si="1006"/>
        <v/>
      </c>
      <c r="W8033" s="59" t="str">
        <f t="shared" si="1005"/>
        <v/>
      </c>
      <c r="X8033" s="59" t="str">
        <f t="shared" si="1003"/>
        <v/>
      </c>
      <c r="AC8033" s="50">
        <f t="shared" si="1007"/>
        <v>0</v>
      </c>
      <c r="AD8033" s="43">
        <f t="shared" si="1008"/>
        <v>0</v>
      </c>
      <c r="AE8033" s="50">
        <f t="shared" si="1004"/>
        <v>0</v>
      </c>
    </row>
    <row r="8034" spans="1:31">
      <c r="A8034" s="59" t="str">
        <f t="shared" si="1001"/>
        <v/>
      </c>
      <c r="B8034" s="80" t="str">
        <f t="shared" si="1002"/>
        <v/>
      </c>
      <c r="V8034" s="59" t="str">
        <f t="shared" si="1006"/>
        <v/>
      </c>
      <c r="W8034" s="59" t="str">
        <f t="shared" si="1005"/>
        <v/>
      </c>
      <c r="X8034" s="59" t="str">
        <f t="shared" si="1003"/>
        <v/>
      </c>
      <c r="AC8034" s="50">
        <f t="shared" si="1007"/>
        <v>0</v>
      </c>
      <c r="AD8034" s="43">
        <f t="shared" si="1008"/>
        <v>0</v>
      </c>
      <c r="AE8034" s="50">
        <f t="shared" si="1004"/>
        <v>0</v>
      </c>
    </row>
    <row r="8035" spans="1:31">
      <c r="A8035" s="59" t="str">
        <f t="shared" si="1001"/>
        <v/>
      </c>
      <c r="B8035" s="80" t="str">
        <f t="shared" si="1002"/>
        <v/>
      </c>
      <c r="V8035" s="59" t="str">
        <f t="shared" si="1006"/>
        <v/>
      </c>
      <c r="W8035" s="59" t="str">
        <f t="shared" si="1005"/>
        <v/>
      </c>
      <c r="X8035" s="59" t="str">
        <f t="shared" si="1003"/>
        <v/>
      </c>
      <c r="AC8035" s="50">
        <f t="shared" si="1007"/>
        <v>0</v>
      </c>
      <c r="AD8035" s="43">
        <f t="shared" si="1008"/>
        <v>0</v>
      </c>
      <c r="AE8035" s="50">
        <f t="shared" si="1004"/>
        <v>0</v>
      </c>
    </row>
    <row r="8036" spans="1:31">
      <c r="A8036" s="59" t="str">
        <f t="shared" si="1001"/>
        <v/>
      </c>
      <c r="B8036" s="80" t="str">
        <f t="shared" si="1002"/>
        <v/>
      </c>
      <c r="V8036" s="59" t="str">
        <f t="shared" si="1006"/>
        <v/>
      </c>
      <c r="W8036" s="59" t="str">
        <f t="shared" si="1005"/>
        <v/>
      </c>
      <c r="X8036" s="59" t="str">
        <f t="shared" si="1003"/>
        <v/>
      </c>
      <c r="AC8036" s="50">
        <f t="shared" si="1007"/>
        <v>0</v>
      </c>
      <c r="AD8036" s="43">
        <f t="shared" si="1008"/>
        <v>0</v>
      </c>
      <c r="AE8036" s="50">
        <f t="shared" si="1004"/>
        <v>0</v>
      </c>
    </row>
    <row r="8037" spans="1:31">
      <c r="A8037" s="59" t="str">
        <f t="shared" si="1001"/>
        <v/>
      </c>
      <c r="B8037" s="80" t="str">
        <f t="shared" si="1002"/>
        <v/>
      </c>
      <c r="V8037" s="59" t="str">
        <f t="shared" si="1006"/>
        <v/>
      </c>
      <c r="W8037" s="59" t="str">
        <f t="shared" si="1005"/>
        <v/>
      </c>
      <c r="X8037" s="59" t="str">
        <f t="shared" si="1003"/>
        <v/>
      </c>
      <c r="AC8037" s="50">
        <f t="shared" si="1007"/>
        <v>0</v>
      </c>
      <c r="AD8037" s="43">
        <f t="shared" si="1008"/>
        <v>0</v>
      </c>
      <c r="AE8037" s="50">
        <f t="shared" si="1004"/>
        <v>0</v>
      </c>
    </row>
    <row r="8038" spans="1:31">
      <c r="A8038" s="59" t="str">
        <f t="shared" si="1001"/>
        <v/>
      </c>
      <c r="B8038" s="80" t="str">
        <f t="shared" si="1002"/>
        <v/>
      </c>
      <c r="V8038" s="59" t="str">
        <f t="shared" si="1006"/>
        <v/>
      </c>
      <c r="W8038" s="59" t="str">
        <f t="shared" si="1005"/>
        <v/>
      </c>
      <c r="X8038" s="59" t="str">
        <f t="shared" si="1003"/>
        <v/>
      </c>
      <c r="AC8038" s="50">
        <f t="shared" si="1007"/>
        <v>0</v>
      </c>
      <c r="AD8038" s="43">
        <f t="shared" si="1008"/>
        <v>0</v>
      </c>
      <c r="AE8038" s="50">
        <f t="shared" si="1004"/>
        <v>0</v>
      </c>
    </row>
    <row r="8039" spans="1:31">
      <c r="A8039" s="59" t="str">
        <f t="shared" si="1001"/>
        <v/>
      </c>
      <c r="B8039" s="80" t="str">
        <f t="shared" si="1002"/>
        <v/>
      </c>
      <c r="V8039" s="59" t="str">
        <f t="shared" si="1006"/>
        <v/>
      </c>
      <c r="W8039" s="59" t="str">
        <f t="shared" si="1005"/>
        <v/>
      </c>
      <c r="X8039" s="59" t="str">
        <f t="shared" si="1003"/>
        <v/>
      </c>
      <c r="AC8039" s="50">
        <f t="shared" si="1007"/>
        <v>0</v>
      </c>
      <c r="AD8039" s="43">
        <f t="shared" si="1008"/>
        <v>0</v>
      </c>
      <c r="AE8039" s="50">
        <f t="shared" si="1004"/>
        <v>0</v>
      </c>
    </row>
    <row r="8040" spans="1:31">
      <c r="A8040" s="59" t="str">
        <f t="shared" si="1001"/>
        <v/>
      </c>
      <c r="B8040" s="80" t="str">
        <f t="shared" si="1002"/>
        <v/>
      </c>
      <c r="V8040" s="59" t="str">
        <f t="shared" si="1006"/>
        <v/>
      </c>
      <c r="W8040" s="59" t="str">
        <f t="shared" si="1005"/>
        <v/>
      </c>
      <c r="X8040" s="59" t="str">
        <f t="shared" si="1003"/>
        <v/>
      </c>
      <c r="AC8040" s="50">
        <f t="shared" si="1007"/>
        <v>0</v>
      </c>
      <c r="AD8040" s="43">
        <f t="shared" si="1008"/>
        <v>0</v>
      </c>
      <c r="AE8040" s="50">
        <f t="shared" si="1004"/>
        <v>0</v>
      </c>
    </row>
    <row r="8041" spans="1:31">
      <c r="A8041" s="59" t="str">
        <f t="shared" si="1001"/>
        <v/>
      </c>
      <c r="B8041" s="80" t="str">
        <f t="shared" si="1002"/>
        <v/>
      </c>
      <c r="V8041" s="59" t="str">
        <f t="shared" si="1006"/>
        <v/>
      </c>
      <c r="W8041" s="59" t="str">
        <f t="shared" si="1005"/>
        <v/>
      </c>
      <c r="X8041" s="59" t="str">
        <f t="shared" si="1003"/>
        <v/>
      </c>
      <c r="AC8041" s="50">
        <f t="shared" si="1007"/>
        <v>0</v>
      </c>
      <c r="AD8041" s="43">
        <f t="shared" si="1008"/>
        <v>0</v>
      </c>
      <c r="AE8041" s="50">
        <f t="shared" si="1004"/>
        <v>0</v>
      </c>
    </row>
    <row r="8042" spans="1:31">
      <c r="A8042" s="59" t="str">
        <f t="shared" si="1001"/>
        <v/>
      </c>
      <c r="B8042" s="80" t="str">
        <f t="shared" si="1002"/>
        <v/>
      </c>
      <c r="V8042" s="59" t="str">
        <f t="shared" si="1006"/>
        <v/>
      </c>
      <c r="W8042" s="59" t="str">
        <f t="shared" si="1005"/>
        <v/>
      </c>
      <c r="X8042" s="59" t="str">
        <f t="shared" si="1003"/>
        <v/>
      </c>
      <c r="AC8042" s="50">
        <f t="shared" si="1007"/>
        <v>0</v>
      </c>
      <c r="AD8042" s="43">
        <f t="shared" si="1008"/>
        <v>0</v>
      </c>
      <c r="AE8042" s="50">
        <f t="shared" si="1004"/>
        <v>0</v>
      </c>
    </row>
    <row r="8043" spans="1:31">
      <c r="A8043" s="59" t="str">
        <f t="shared" si="1001"/>
        <v/>
      </c>
      <c r="B8043" s="80" t="str">
        <f t="shared" si="1002"/>
        <v/>
      </c>
      <c r="V8043" s="59" t="str">
        <f t="shared" si="1006"/>
        <v/>
      </c>
      <c r="W8043" s="59" t="str">
        <f t="shared" si="1005"/>
        <v/>
      </c>
      <c r="X8043" s="59" t="str">
        <f t="shared" si="1003"/>
        <v/>
      </c>
      <c r="AC8043" s="50">
        <f t="shared" si="1007"/>
        <v>0</v>
      </c>
      <c r="AD8043" s="43">
        <f t="shared" si="1008"/>
        <v>0</v>
      </c>
      <c r="AE8043" s="50">
        <f t="shared" si="1004"/>
        <v>0</v>
      </c>
    </row>
    <row r="8044" spans="1:31">
      <c r="A8044" s="59" t="str">
        <f t="shared" si="1001"/>
        <v/>
      </c>
      <c r="B8044" s="80" t="str">
        <f t="shared" si="1002"/>
        <v/>
      </c>
      <c r="V8044" s="59" t="str">
        <f t="shared" si="1006"/>
        <v/>
      </c>
      <c r="W8044" s="59" t="str">
        <f t="shared" si="1005"/>
        <v/>
      </c>
      <c r="X8044" s="59" t="str">
        <f t="shared" si="1003"/>
        <v/>
      </c>
      <c r="AC8044" s="50">
        <f t="shared" si="1007"/>
        <v>0</v>
      </c>
      <c r="AD8044" s="43">
        <f t="shared" si="1008"/>
        <v>0</v>
      </c>
      <c r="AE8044" s="50">
        <f t="shared" si="1004"/>
        <v>0</v>
      </c>
    </row>
    <row r="8045" spans="1:31">
      <c r="A8045" s="59" t="str">
        <f t="shared" si="1001"/>
        <v/>
      </c>
      <c r="B8045" s="80" t="str">
        <f t="shared" si="1002"/>
        <v/>
      </c>
      <c r="V8045" s="59" t="str">
        <f t="shared" si="1006"/>
        <v/>
      </c>
      <c r="W8045" s="59" t="str">
        <f t="shared" si="1005"/>
        <v/>
      </c>
      <c r="X8045" s="59" t="str">
        <f t="shared" si="1003"/>
        <v/>
      </c>
      <c r="AC8045" s="50">
        <f t="shared" si="1007"/>
        <v>0</v>
      </c>
      <c r="AD8045" s="43">
        <f t="shared" si="1008"/>
        <v>0</v>
      </c>
      <c r="AE8045" s="50">
        <f t="shared" si="1004"/>
        <v>0</v>
      </c>
    </row>
    <row r="8046" spans="1:31">
      <c r="A8046" s="59" t="str">
        <f t="shared" si="1001"/>
        <v/>
      </c>
      <c r="B8046" s="80" t="str">
        <f t="shared" si="1002"/>
        <v/>
      </c>
      <c r="V8046" s="59" t="str">
        <f t="shared" si="1006"/>
        <v/>
      </c>
      <c r="W8046" s="59" t="str">
        <f t="shared" si="1005"/>
        <v/>
      </c>
      <c r="X8046" s="59" t="str">
        <f t="shared" si="1003"/>
        <v/>
      </c>
      <c r="AC8046" s="50">
        <f t="shared" si="1007"/>
        <v>0</v>
      </c>
      <c r="AD8046" s="43">
        <f t="shared" si="1008"/>
        <v>0</v>
      </c>
      <c r="AE8046" s="50">
        <f t="shared" si="1004"/>
        <v>0</v>
      </c>
    </row>
    <row r="8047" spans="1:31">
      <c r="A8047" s="59" t="str">
        <f t="shared" si="1001"/>
        <v/>
      </c>
      <c r="B8047" s="80" t="str">
        <f t="shared" si="1002"/>
        <v/>
      </c>
      <c r="V8047" s="59" t="str">
        <f t="shared" si="1006"/>
        <v/>
      </c>
      <c r="W8047" s="59" t="str">
        <f t="shared" si="1005"/>
        <v/>
      </c>
      <c r="X8047" s="59" t="str">
        <f t="shared" si="1003"/>
        <v/>
      </c>
      <c r="AC8047" s="50">
        <f t="shared" si="1007"/>
        <v>0</v>
      </c>
      <c r="AD8047" s="43">
        <f t="shared" si="1008"/>
        <v>0</v>
      </c>
      <c r="AE8047" s="50">
        <f t="shared" si="1004"/>
        <v>0</v>
      </c>
    </row>
    <row r="8048" spans="1:31">
      <c r="A8048" s="59" t="str">
        <f t="shared" si="1001"/>
        <v/>
      </c>
      <c r="B8048" s="80" t="str">
        <f t="shared" si="1002"/>
        <v/>
      </c>
      <c r="V8048" s="59" t="str">
        <f t="shared" si="1006"/>
        <v/>
      </c>
      <c r="W8048" s="59" t="str">
        <f t="shared" si="1005"/>
        <v/>
      </c>
      <c r="X8048" s="59" t="str">
        <f t="shared" si="1003"/>
        <v/>
      </c>
      <c r="AC8048" s="50">
        <f t="shared" si="1007"/>
        <v>0</v>
      </c>
      <c r="AD8048" s="43">
        <f t="shared" si="1008"/>
        <v>0</v>
      </c>
      <c r="AE8048" s="50">
        <f t="shared" si="1004"/>
        <v>0</v>
      </c>
    </row>
    <row r="8049" spans="1:31">
      <c r="A8049" s="59" t="str">
        <f t="shared" ref="A8049:A8112" si="1009">IF(G8049&amp;Q8049&lt;&gt;"",W8049&amp;Q8049,"")</f>
        <v/>
      </c>
      <c r="B8049" s="80" t="str">
        <f t="shared" ref="B8049:B8112" si="1010">IF(C8049&lt;&gt;"",LEFT(C8049,9),"")</f>
        <v/>
      </c>
      <c r="V8049" s="59" t="str">
        <f t="shared" si="1006"/>
        <v/>
      </c>
      <c r="W8049" s="59" t="str">
        <f t="shared" si="1005"/>
        <v/>
      </c>
      <c r="X8049" s="59" t="str">
        <f t="shared" ref="X8049:X8112" si="1011">IF(A8049&lt;&gt;"",IFERROR(IF(FIND(" ",G8049)&gt;=1,MID(G8049,FIND(" ",G8049)+1,LEN(G8049)),""),""),"")</f>
        <v/>
      </c>
      <c r="AC8049" s="50">
        <f t="shared" si="1007"/>
        <v>0</v>
      </c>
      <c r="AD8049" s="43">
        <f t="shared" si="1008"/>
        <v>0</v>
      </c>
      <c r="AE8049" s="50">
        <f t="shared" ref="AE8049:AE8112" si="1012">VALUE(RIGHT("00"&amp;AC8049,2)&amp;RIGHT("000"&amp;AD8049,3))</f>
        <v>0</v>
      </c>
    </row>
    <row r="8050" spans="1:31">
      <c r="A8050" s="59" t="str">
        <f t="shared" si="1009"/>
        <v/>
      </c>
      <c r="B8050" s="80" t="str">
        <f t="shared" si="1010"/>
        <v/>
      </c>
      <c r="V8050" s="59" t="str">
        <f t="shared" si="1006"/>
        <v/>
      </c>
      <c r="W8050" s="59" t="str">
        <f t="shared" si="1005"/>
        <v/>
      </c>
      <c r="X8050" s="59" t="str">
        <f t="shared" si="1011"/>
        <v/>
      </c>
      <c r="AC8050" s="50">
        <f t="shared" si="1007"/>
        <v>0</v>
      </c>
      <c r="AD8050" s="43">
        <f t="shared" si="1008"/>
        <v>0</v>
      </c>
      <c r="AE8050" s="50">
        <f t="shared" si="1012"/>
        <v>0</v>
      </c>
    </row>
    <row r="8051" spans="1:31">
      <c r="A8051" s="59" t="str">
        <f t="shared" si="1009"/>
        <v/>
      </c>
      <c r="B8051" s="80" t="str">
        <f t="shared" si="1010"/>
        <v/>
      </c>
      <c r="V8051" s="59" t="str">
        <f t="shared" si="1006"/>
        <v/>
      </c>
      <c r="W8051" s="59" t="str">
        <f t="shared" si="1005"/>
        <v/>
      </c>
      <c r="X8051" s="59" t="str">
        <f t="shared" si="1011"/>
        <v/>
      </c>
      <c r="AC8051" s="50">
        <f t="shared" si="1007"/>
        <v>0</v>
      </c>
      <c r="AD8051" s="43">
        <f t="shared" si="1008"/>
        <v>0</v>
      </c>
      <c r="AE8051" s="50">
        <f t="shared" si="1012"/>
        <v>0</v>
      </c>
    </row>
    <row r="8052" spans="1:31">
      <c r="A8052" s="59" t="str">
        <f t="shared" si="1009"/>
        <v/>
      </c>
      <c r="B8052" s="80" t="str">
        <f t="shared" si="1010"/>
        <v/>
      </c>
      <c r="V8052" s="59" t="str">
        <f t="shared" si="1006"/>
        <v/>
      </c>
      <c r="W8052" s="59" t="str">
        <f t="shared" si="1005"/>
        <v/>
      </c>
      <c r="X8052" s="59" t="str">
        <f t="shared" si="1011"/>
        <v/>
      </c>
      <c r="AC8052" s="50">
        <f t="shared" si="1007"/>
        <v>0</v>
      </c>
      <c r="AD8052" s="43">
        <f t="shared" si="1008"/>
        <v>0</v>
      </c>
      <c r="AE8052" s="50">
        <f t="shared" si="1012"/>
        <v>0</v>
      </c>
    </row>
    <row r="8053" spans="1:31">
      <c r="A8053" s="59" t="str">
        <f t="shared" si="1009"/>
        <v/>
      </c>
      <c r="B8053" s="80" t="str">
        <f t="shared" si="1010"/>
        <v/>
      </c>
      <c r="V8053" s="59" t="str">
        <f t="shared" si="1006"/>
        <v/>
      </c>
      <c r="W8053" s="59" t="str">
        <f t="shared" si="1005"/>
        <v/>
      </c>
      <c r="X8053" s="59" t="str">
        <f t="shared" si="1011"/>
        <v/>
      </c>
      <c r="AC8053" s="50">
        <f t="shared" si="1007"/>
        <v>0</v>
      </c>
      <c r="AD8053" s="43">
        <f t="shared" si="1008"/>
        <v>0</v>
      </c>
      <c r="AE8053" s="50">
        <f t="shared" si="1012"/>
        <v>0</v>
      </c>
    </row>
    <row r="8054" spans="1:31">
      <c r="A8054" s="59" t="str">
        <f t="shared" si="1009"/>
        <v/>
      </c>
      <c r="B8054" s="80" t="str">
        <f t="shared" si="1010"/>
        <v/>
      </c>
      <c r="V8054" s="59" t="str">
        <f t="shared" si="1006"/>
        <v/>
      </c>
      <c r="W8054" s="59" t="str">
        <f t="shared" si="1005"/>
        <v/>
      </c>
      <c r="X8054" s="59" t="str">
        <f t="shared" si="1011"/>
        <v/>
      </c>
      <c r="AC8054" s="50">
        <f t="shared" si="1007"/>
        <v>0</v>
      </c>
      <c r="AD8054" s="43">
        <f t="shared" si="1008"/>
        <v>0</v>
      </c>
      <c r="AE8054" s="50">
        <f t="shared" si="1012"/>
        <v>0</v>
      </c>
    </row>
    <row r="8055" spans="1:31">
      <c r="A8055" s="59" t="str">
        <f t="shared" si="1009"/>
        <v/>
      </c>
      <c r="B8055" s="80" t="str">
        <f t="shared" si="1010"/>
        <v/>
      </c>
      <c r="V8055" s="59" t="str">
        <f t="shared" si="1006"/>
        <v/>
      </c>
      <c r="W8055" s="59" t="str">
        <f t="shared" si="1005"/>
        <v/>
      </c>
      <c r="X8055" s="59" t="str">
        <f t="shared" si="1011"/>
        <v/>
      </c>
      <c r="AC8055" s="50">
        <f t="shared" si="1007"/>
        <v>0</v>
      </c>
      <c r="AD8055" s="43">
        <f t="shared" si="1008"/>
        <v>0</v>
      </c>
      <c r="AE8055" s="50">
        <f t="shared" si="1012"/>
        <v>0</v>
      </c>
    </row>
    <row r="8056" spans="1:31">
      <c r="A8056" s="59" t="str">
        <f t="shared" si="1009"/>
        <v/>
      </c>
      <c r="B8056" s="80" t="str">
        <f t="shared" si="1010"/>
        <v/>
      </c>
      <c r="V8056" s="59" t="str">
        <f t="shared" si="1006"/>
        <v/>
      </c>
      <c r="W8056" s="59" t="str">
        <f t="shared" si="1005"/>
        <v/>
      </c>
      <c r="X8056" s="59" t="str">
        <f t="shared" si="1011"/>
        <v/>
      </c>
      <c r="AC8056" s="50">
        <f t="shared" si="1007"/>
        <v>0</v>
      </c>
      <c r="AD8056" s="43">
        <f t="shared" si="1008"/>
        <v>0</v>
      </c>
      <c r="AE8056" s="50">
        <f t="shared" si="1012"/>
        <v>0</v>
      </c>
    </row>
    <row r="8057" spans="1:31">
      <c r="A8057" s="59" t="str">
        <f t="shared" si="1009"/>
        <v/>
      </c>
      <c r="B8057" s="80" t="str">
        <f t="shared" si="1010"/>
        <v/>
      </c>
      <c r="V8057" s="59" t="str">
        <f t="shared" si="1006"/>
        <v/>
      </c>
      <c r="W8057" s="59" t="str">
        <f t="shared" si="1005"/>
        <v/>
      </c>
      <c r="X8057" s="59" t="str">
        <f t="shared" si="1011"/>
        <v/>
      </c>
      <c r="AC8057" s="50">
        <f t="shared" si="1007"/>
        <v>0</v>
      </c>
      <c r="AD8057" s="43">
        <f t="shared" si="1008"/>
        <v>0</v>
      </c>
      <c r="AE8057" s="50">
        <f t="shared" si="1012"/>
        <v>0</v>
      </c>
    </row>
    <row r="8058" spans="1:31">
      <c r="A8058" s="59" t="str">
        <f t="shared" si="1009"/>
        <v/>
      </c>
      <c r="B8058" s="80" t="str">
        <f t="shared" si="1010"/>
        <v/>
      </c>
      <c r="V8058" s="59" t="str">
        <f t="shared" si="1006"/>
        <v/>
      </c>
      <c r="W8058" s="59" t="str">
        <f t="shared" si="1005"/>
        <v/>
      </c>
      <c r="X8058" s="59" t="str">
        <f t="shared" si="1011"/>
        <v/>
      </c>
      <c r="AC8058" s="50">
        <f t="shared" si="1007"/>
        <v>0</v>
      </c>
      <c r="AD8058" s="43">
        <f t="shared" si="1008"/>
        <v>0</v>
      </c>
      <c r="AE8058" s="50">
        <f t="shared" si="1012"/>
        <v>0</v>
      </c>
    </row>
    <row r="8059" spans="1:31">
      <c r="A8059" s="59" t="str">
        <f t="shared" si="1009"/>
        <v/>
      </c>
      <c r="B8059" s="80" t="str">
        <f t="shared" si="1010"/>
        <v/>
      </c>
      <c r="V8059" s="59" t="str">
        <f t="shared" si="1006"/>
        <v/>
      </c>
      <c r="W8059" s="59" t="str">
        <f t="shared" si="1005"/>
        <v/>
      </c>
      <c r="X8059" s="59" t="str">
        <f t="shared" si="1011"/>
        <v/>
      </c>
      <c r="AC8059" s="50">
        <f t="shared" si="1007"/>
        <v>0</v>
      </c>
      <c r="AD8059" s="43">
        <f t="shared" si="1008"/>
        <v>0</v>
      </c>
      <c r="AE8059" s="50">
        <f t="shared" si="1012"/>
        <v>0</v>
      </c>
    </row>
    <row r="8060" spans="1:31">
      <c r="A8060" s="59" t="str">
        <f t="shared" si="1009"/>
        <v/>
      </c>
      <c r="B8060" s="80" t="str">
        <f t="shared" si="1010"/>
        <v/>
      </c>
      <c r="V8060" s="59" t="str">
        <f t="shared" si="1006"/>
        <v/>
      </c>
      <c r="W8060" s="59" t="str">
        <f t="shared" si="1005"/>
        <v/>
      </c>
      <c r="X8060" s="59" t="str">
        <f t="shared" si="1011"/>
        <v/>
      </c>
      <c r="AC8060" s="50">
        <f t="shared" si="1007"/>
        <v>0</v>
      </c>
      <c r="AD8060" s="43">
        <f t="shared" si="1008"/>
        <v>0</v>
      </c>
      <c r="AE8060" s="50">
        <f t="shared" si="1012"/>
        <v>0</v>
      </c>
    </row>
    <row r="8061" spans="1:31">
      <c r="A8061" s="59" t="str">
        <f t="shared" si="1009"/>
        <v/>
      </c>
      <c r="B8061" s="80" t="str">
        <f t="shared" si="1010"/>
        <v/>
      </c>
      <c r="V8061" s="59" t="str">
        <f t="shared" si="1006"/>
        <v/>
      </c>
      <c r="W8061" s="59" t="str">
        <f t="shared" si="1005"/>
        <v/>
      </c>
      <c r="X8061" s="59" t="str">
        <f t="shared" si="1011"/>
        <v/>
      </c>
      <c r="AC8061" s="50">
        <f t="shared" si="1007"/>
        <v>0</v>
      </c>
      <c r="AD8061" s="43">
        <f t="shared" si="1008"/>
        <v>0</v>
      </c>
      <c r="AE8061" s="50">
        <f t="shared" si="1012"/>
        <v>0</v>
      </c>
    </row>
    <row r="8062" spans="1:31">
      <c r="A8062" s="59" t="str">
        <f t="shared" si="1009"/>
        <v/>
      </c>
      <c r="B8062" s="80" t="str">
        <f t="shared" si="1010"/>
        <v/>
      </c>
      <c r="V8062" s="59" t="str">
        <f t="shared" si="1006"/>
        <v/>
      </c>
      <c r="W8062" s="59" t="str">
        <f t="shared" si="1005"/>
        <v/>
      </c>
      <c r="X8062" s="59" t="str">
        <f t="shared" si="1011"/>
        <v/>
      </c>
      <c r="AC8062" s="50">
        <f t="shared" si="1007"/>
        <v>0</v>
      </c>
      <c r="AD8062" s="43">
        <f t="shared" si="1008"/>
        <v>0</v>
      </c>
      <c r="AE8062" s="50">
        <f t="shared" si="1012"/>
        <v>0</v>
      </c>
    </row>
    <row r="8063" spans="1:31">
      <c r="A8063" s="59" t="str">
        <f t="shared" si="1009"/>
        <v/>
      </c>
      <c r="B8063" s="80" t="str">
        <f t="shared" si="1010"/>
        <v/>
      </c>
      <c r="V8063" s="59" t="str">
        <f t="shared" si="1006"/>
        <v/>
      </c>
      <c r="W8063" s="59" t="str">
        <f t="shared" si="1005"/>
        <v/>
      </c>
      <c r="X8063" s="59" t="str">
        <f t="shared" si="1011"/>
        <v/>
      </c>
      <c r="AC8063" s="50">
        <f t="shared" si="1007"/>
        <v>0</v>
      </c>
      <c r="AD8063" s="43">
        <f t="shared" si="1008"/>
        <v>0</v>
      </c>
      <c r="AE8063" s="50">
        <f t="shared" si="1012"/>
        <v>0</v>
      </c>
    </row>
    <row r="8064" spans="1:31">
      <c r="A8064" s="59" t="str">
        <f t="shared" si="1009"/>
        <v/>
      </c>
      <c r="B8064" s="80" t="str">
        <f t="shared" si="1010"/>
        <v/>
      </c>
      <c r="V8064" s="59" t="str">
        <f t="shared" si="1006"/>
        <v/>
      </c>
      <c r="W8064" s="59" t="str">
        <f t="shared" si="1005"/>
        <v/>
      </c>
      <c r="X8064" s="59" t="str">
        <f t="shared" si="1011"/>
        <v/>
      </c>
      <c r="AC8064" s="50">
        <f t="shared" si="1007"/>
        <v>0</v>
      </c>
      <c r="AD8064" s="43">
        <f t="shared" si="1008"/>
        <v>0</v>
      </c>
      <c r="AE8064" s="50">
        <f t="shared" si="1012"/>
        <v>0</v>
      </c>
    </row>
    <row r="8065" spans="1:31">
      <c r="A8065" s="59" t="str">
        <f t="shared" si="1009"/>
        <v/>
      </c>
      <c r="B8065" s="80" t="str">
        <f t="shared" si="1010"/>
        <v/>
      </c>
      <c r="V8065" s="59" t="str">
        <f t="shared" si="1006"/>
        <v/>
      </c>
      <c r="W8065" s="59" t="str">
        <f t="shared" si="1005"/>
        <v/>
      </c>
      <c r="X8065" s="59" t="str">
        <f t="shared" si="1011"/>
        <v/>
      </c>
      <c r="AC8065" s="50">
        <f t="shared" si="1007"/>
        <v>0</v>
      </c>
      <c r="AD8065" s="43">
        <f t="shared" si="1008"/>
        <v>0</v>
      </c>
      <c r="AE8065" s="50">
        <f t="shared" si="1012"/>
        <v>0</v>
      </c>
    </row>
    <row r="8066" spans="1:31">
      <c r="A8066" s="59" t="str">
        <f t="shared" si="1009"/>
        <v/>
      </c>
      <c r="B8066" s="80" t="str">
        <f t="shared" si="1010"/>
        <v/>
      </c>
      <c r="V8066" s="59" t="str">
        <f t="shared" si="1006"/>
        <v/>
      </c>
      <c r="W8066" s="59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59" t="str">
        <f t="shared" si="1011"/>
        <v/>
      </c>
      <c r="AC8066" s="50">
        <f t="shared" si="1007"/>
        <v>0</v>
      </c>
      <c r="AD8066" s="43">
        <f t="shared" si="1008"/>
        <v>0</v>
      </c>
      <c r="AE8066" s="50">
        <f t="shared" si="1012"/>
        <v>0</v>
      </c>
    </row>
    <row r="8067" spans="1:31">
      <c r="A8067" s="59" t="str">
        <f t="shared" si="1009"/>
        <v/>
      </c>
      <c r="B8067" s="80" t="str">
        <f t="shared" si="1010"/>
        <v/>
      </c>
      <c r="V8067" s="59" t="str">
        <f t="shared" ref="V8067:V8130" si="1014">W8067&amp;H8067</f>
        <v/>
      </c>
      <c r="W8067" s="59" t="str">
        <f t="shared" si="1013"/>
        <v/>
      </c>
      <c r="X8067" s="59" t="str">
        <f t="shared" si="1011"/>
        <v/>
      </c>
      <c r="AC8067" s="50">
        <f t="shared" ref="AC8067:AC8130" si="1015">IFERROR(VALUE(MID($C8067,1,2)),0)</f>
        <v>0</v>
      </c>
      <c r="AD8067" s="43">
        <f t="shared" ref="AD8067:AD8130" si="1016">IFERROR(VALUE(MID($C8067,4,3)),0)</f>
        <v>0</v>
      </c>
      <c r="AE8067" s="50">
        <f t="shared" si="1012"/>
        <v>0</v>
      </c>
    </row>
    <row r="8068" spans="1:31">
      <c r="A8068" s="59" t="str">
        <f t="shared" si="1009"/>
        <v/>
      </c>
      <c r="B8068" s="80" t="str">
        <f t="shared" si="1010"/>
        <v/>
      </c>
      <c r="V8068" s="59" t="str">
        <f t="shared" si="1014"/>
        <v/>
      </c>
      <c r="W8068" s="59" t="str">
        <f t="shared" si="1013"/>
        <v/>
      </c>
      <c r="X8068" s="59" t="str">
        <f t="shared" si="1011"/>
        <v/>
      </c>
      <c r="AC8068" s="50">
        <f t="shared" si="1015"/>
        <v>0</v>
      </c>
      <c r="AD8068" s="43">
        <f t="shared" si="1016"/>
        <v>0</v>
      </c>
      <c r="AE8068" s="50">
        <f t="shared" si="1012"/>
        <v>0</v>
      </c>
    </row>
    <row r="8069" spans="1:31">
      <c r="A8069" s="59" t="str">
        <f t="shared" si="1009"/>
        <v/>
      </c>
      <c r="B8069" s="80" t="str">
        <f t="shared" si="1010"/>
        <v/>
      </c>
      <c r="V8069" s="59" t="str">
        <f t="shared" si="1014"/>
        <v/>
      </c>
      <c r="W8069" s="59" t="str">
        <f t="shared" si="1013"/>
        <v/>
      </c>
      <c r="X8069" s="59" t="str">
        <f t="shared" si="1011"/>
        <v/>
      </c>
      <c r="AC8069" s="50">
        <f t="shared" si="1015"/>
        <v>0</v>
      </c>
      <c r="AD8069" s="43">
        <f t="shared" si="1016"/>
        <v>0</v>
      </c>
      <c r="AE8069" s="50">
        <f t="shared" si="1012"/>
        <v>0</v>
      </c>
    </row>
    <row r="8070" spans="1:31">
      <c r="A8070" s="59" t="str">
        <f t="shared" si="1009"/>
        <v/>
      </c>
      <c r="B8070" s="80" t="str">
        <f t="shared" si="1010"/>
        <v/>
      </c>
      <c r="V8070" s="59" t="str">
        <f t="shared" si="1014"/>
        <v/>
      </c>
      <c r="W8070" s="59" t="str">
        <f t="shared" si="1013"/>
        <v/>
      </c>
      <c r="X8070" s="59" t="str">
        <f t="shared" si="1011"/>
        <v/>
      </c>
      <c r="AC8070" s="50">
        <f t="shared" si="1015"/>
        <v>0</v>
      </c>
      <c r="AD8070" s="43">
        <f t="shared" si="1016"/>
        <v>0</v>
      </c>
      <c r="AE8070" s="50">
        <f t="shared" si="1012"/>
        <v>0</v>
      </c>
    </row>
    <row r="8071" spans="1:31">
      <c r="A8071" s="59" t="str">
        <f t="shared" si="1009"/>
        <v/>
      </c>
      <c r="B8071" s="80" t="str">
        <f t="shared" si="1010"/>
        <v/>
      </c>
      <c r="V8071" s="59" t="str">
        <f t="shared" si="1014"/>
        <v/>
      </c>
      <c r="W8071" s="59" t="str">
        <f t="shared" si="1013"/>
        <v/>
      </c>
      <c r="X8071" s="59" t="str">
        <f t="shared" si="1011"/>
        <v/>
      </c>
      <c r="AC8071" s="50">
        <f t="shared" si="1015"/>
        <v>0</v>
      </c>
      <c r="AD8071" s="43">
        <f t="shared" si="1016"/>
        <v>0</v>
      </c>
      <c r="AE8071" s="50">
        <f t="shared" si="1012"/>
        <v>0</v>
      </c>
    </row>
    <row r="8072" spans="1:31">
      <c r="A8072" s="59" t="str">
        <f t="shared" si="1009"/>
        <v/>
      </c>
      <c r="B8072" s="80" t="str">
        <f t="shared" si="1010"/>
        <v/>
      </c>
      <c r="V8072" s="59" t="str">
        <f t="shared" si="1014"/>
        <v/>
      </c>
      <c r="W8072" s="59" t="str">
        <f t="shared" si="1013"/>
        <v/>
      </c>
      <c r="X8072" s="59" t="str">
        <f t="shared" si="1011"/>
        <v/>
      </c>
      <c r="AC8072" s="50">
        <f t="shared" si="1015"/>
        <v>0</v>
      </c>
      <c r="AD8072" s="43">
        <f t="shared" si="1016"/>
        <v>0</v>
      </c>
      <c r="AE8072" s="50">
        <f t="shared" si="1012"/>
        <v>0</v>
      </c>
    </row>
    <row r="8073" spans="1:31">
      <c r="A8073" s="59" t="str">
        <f t="shared" si="1009"/>
        <v/>
      </c>
      <c r="B8073" s="80" t="str">
        <f t="shared" si="1010"/>
        <v/>
      </c>
      <c r="V8073" s="59" t="str">
        <f t="shared" si="1014"/>
        <v/>
      </c>
      <c r="W8073" s="59" t="str">
        <f t="shared" si="1013"/>
        <v/>
      </c>
      <c r="X8073" s="59" t="str">
        <f t="shared" si="1011"/>
        <v/>
      </c>
      <c r="AC8073" s="50">
        <f t="shared" si="1015"/>
        <v>0</v>
      </c>
      <c r="AD8073" s="43">
        <f t="shared" si="1016"/>
        <v>0</v>
      </c>
      <c r="AE8073" s="50">
        <f t="shared" si="1012"/>
        <v>0</v>
      </c>
    </row>
    <row r="8074" spans="1:31">
      <c r="A8074" s="59" t="str">
        <f t="shared" si="1009"/>
        <v/>
      </c>
      <c r="B8074" s="80" t="str">
        <f t="shared" si="1010"/>
        <v/>
      </c>
      <c r="V8074" s="59" t="str">
        <f t="shared" si="1014"/>
        <v/>
      </c>
      <c r="W8074" s="59" t="str">
        <f t="shared" si="1013"/>
        <v/>
      </c>
      <c r="X8074" s="59" t="str">
        <f t="shared" si="1011"/>
        <v/>
      </c>
      <c r="AC8074" s="50">
        <f t="shared" si="1015"/>
        <v>0</v>
      </c>
      <c r="AD8074" s="43">
        <f t="shared" si="1016"/>
        <v>0</v>
      </c>
      <c r="AE8074" s="50">
        <f t="shared" si="1012"/>
        <v>0</v>
      </c>
    </row>
    <row r="8075" spans="1:31">
      <c r="A8075" s="59" t="str">
        <f t="shared" si="1009"/>
        <v/>
      </c>
      <c r="B8075" s="80" t="str">
        <f t="shared" si="1010"/>
        <v/>
      </c>
      <c r="V8075" s="59" t="str">
        <f t="shared" si="1014"/>
        <v/>
      </c>
      <c r="W8075" s="59" t="str">
        <f t="shared" si="1013"/>
        <v/>
      </c>
      <c r="X8075" s="59" t="str">
        <f t="shared" si="1011"/>
        <v/>
      </c>
      <c r="AC8075" s="50">
        <f t="shared" si="1015"/>
        <v>0</v>
      </c>
      <c r="AD8075" s="43">
        <f t="shared" si="1016"/>
        <v>0</v>
      </c>
      <c r="AE8075" s="50">
        <f t="shared" si="1012"/>
        <v>0</v>
      </c>
    </row>
    <row r="8076" spans="1:31">
      <c r="A8076" s="59" t="str">
        <f t="shared" si="1009"/>
        <v/>
      </c>
      <c r="B8076" s="80" t="str">
        <f t="shared" si="1010"/>
        <v/>
      </c>
      <c r="V8076" s="59" t="str">
        <f t="shared" si="1014"/>
        <v/>
      </c>
      <c r="W8076" s="59" t="str">
        <f t="shared" si="1013"/>
        <v/>
      </c>
      <c r="X8076" s="59" t="str">
        <f t="shared" si="1011"/>
        <v/>
      </c>
      <c r="AC8076" s="50">
        <f t="shared" si="1015"/>
        <v>0</v>
      </c>
      <c r="AD8076" s="43">
        <f t="shared" si="1016"/>
        <v>0</v>
      </c>
      <c r="AE8076" s="50">
        <f t="shared" si="1012"/>
        <v>0</v>
      </c>
    </row>
    <row r="8077" spans="1:31">
      <c r="A8077" s="59" t="str">
        <f t="shared" si="1009"/>
        <v/>
      </c>
      <c r="B8077" s="80" t="str">
        <f t="shared" si="1010"/>
        <v/>
      </c>
      <c r="V8077" s="59" t="str">
        <f t="shared" si="1014"/>
        <v/>
      </c>
      <c r="W8077" s="59" t="str">
        <f t="shared" si="1013"/>
        <v/>
      </c>
      <c r="X8077" s="59" t="str">
        <f t="shared" si="1011"/>
        <v/>
      </c>
      <c r="AC8077" s="50">
        <f t="shared" si="1015"/>
        <v>0</v>
      </c>
      <c r="AD8077" s="43">
        <f t="shared" si="1016"/>
        <v>0</v>
      </c>
      <c r="AE8077" s="50">
        <f t="shared" si="1012"/>
        <v>0</v>
      </c>
    </row>
    <row r="8078" spans="1:31">
      <c r="A8078" s="59" t="str">
        <f t="shared" si="1009"/>
        <v/>
      </c>
      <c r="B8078" s="80" t="str">
        <f t="shared" si="1010"/>
        <v/>
      </c>
      <c r="V8078" s="59" t="str">
        <f t="shared" si="1014"/>
        <v/>
      </c>
      <c r="W8078" s="59" t="str">
        <f t="shared" si="1013"/>
        <v/>
      </c>
      <c r="X8078" s="59" t="str">
        <f t="shared" si="1011"/>
        <v/>
      </c>
      <c r="AC8078" s="50">
        <f t="shared" si="1015"/>
        <v>0</v>
      </c>
      <c r="AD8078" s="43">
        <f t="shared" si="1016"/>
        <v>0</v>
      </c>
      <c r="AE8078" s="50">
        <f t="shared" si="1012"/>
        <v>0</v>
      </c>
    </row>
    <row r="8079" spans="1:31">
      <c r="A8079" s="59" t="str">
        <f t="shared" si="1009"/>
        <v/>
      </c>
      <c r="B8079" s="80" t="str">
        <f t="shared" si="1010"/>
        <v/>
      </c>
      <c r="V8079" s="59" t="str">
        <f t="shared" si="1014"/>
        <v/>
      </c>
      <c r="W8079" s="59" t="str">
        <f t="shared" si="1013"/>
        <v/>
      </c>
      <c r="X8079" s="59" t="str">
        <f t="shared" si="1011"/>
        <v/>
      </c>
      <c r="AC8079" s="50">
        <f t="shared" si="1015"/>
        <v>0</v>
      </c>
      <c r="AD8079" s="43">
        <f t="shared" si="1016"/>
        <v>0</v>
      </c>
      <c r="AE8079" s="50">
        <f t="shared" si="1012"/>
        <v>0</v>
      </c>
    </row>
    <row r="8080" spans="1:31">
      <c r="A8080" s="59" t="str">
        <f t="shared" si="1009"/>
        <v/>
      </c>
      <c r="B8080" s="80" t="str">
        <f t="shared" si="1010"/>
        <v/>
      </c>
      <c r="V8080" s="59" t="str">
        <f t="shared" si="1014"/>
        <v/>
      </c>
      <c r="W8080" s="59" t="str">
        <f t="shared" si="1013"/>
        <v/>
      </c>
      <c r="X8080" s="59" t="str">
        <f t="shared" si="1011"/>
        <v/>
      </c>
      <c r="AC8080" s="50">
        <f t="shared" si="1015"/>
        <v>0</v>
      </c>
      <c r="AD8080" s="43">
        <f t="shared" si="1016"/>
        <v>0</v>
      </c>
      <c r="AE8080" s="50">
        <f t="shared" si="1012"/>
        <v>0</v>
      </c>
    </row>
    <row r="8081" spans="1:31">
      <c r="A8081" s="59" t="str">
        <f t="shared" si="1009"/>
        <v/>
      </c>
      <c r="B8081" s="80" t="str">
        <f t="shared" si="1010"/>
        <v/>
      </c>
      <c r="V8081" s="59" t="str">
        <f t="shared" si="1014"/>
        <v/>
      </c>
      <c r="W8081" s="59" t="str">
        <f t="shared" si="1013"/>
        <v/>
      </c>
      <c r="X8081" s="59" t="str">
        <f t="shared" si="1011"/>
        <v/>
      </c>
      <c r="AC8081" s="50">
        <f t="shared" si="1015"/>
        <v>0</v>
      </c>
      <c r="AD8081" s="43">
        <f t="shared" si="1016"/>
        <v>0</v>
      </c>
      <c r="AE8081" s="50">
        <f t="shared" si="1012"/>
        <v>0</v>
      </c>
    </row>
    <row r="8082" spans="1:31">
      <c r="A8082" s="59" t="str">
        <f t="shared" si="1009"/>
        <v/>
      </c>
      <c r="B8082" s="80" t="str">
        <f t="shared" si="1010"/>
        <v/>
      </c>
      <c r="V8082" s="59" t="str">
        <f t="shared" si="1014"/>
        <v/>
      </c>
      <c r="W8082" s="59" t="str">
        <f t="shared" si="1013"/>
        <v/>
      </c>
      <c r="X8082" s="59" t="str">
        <f t="shared" si="1011"/>
        <v/>
      </c>
      <c r="AC8082" s="50">
        <f t="shared" si="1015"/>
        <v>0</v>
      </c>
      <c r="AD8082" s="43">
        <f t="shared" si="1016"/>
        <v>0</v>
      </c>
      <c r="AE8082" s="50">
        <f t="shared" si="1012"/>
        <v>0</v>
      </c>
    </row>
    <row r="8083" spans="1:31">
      <c r="A8083" s="59" t="str">
        <f t="shared" si="1009"/>
        <v/>
      </c>
      <c r="B8083" s="80" t="str">
        <f t="shared" si="1010"/>
        <v/>
      </c>
      <c r="V8083" s="59" t="str">
        <f t="shared" si="1014"/>
        <v/>
      </c>
      <c r="W8083" s="59" t="str">
        <f t="shared" si="1013"/>
        <v/>
      </c>
      <c r="X8083" s="59" t="str">
        <f t="shared" si="1011"/>
        <v/>
      </c>
      <c r="AC8083" s="50">
        <f t="shared" si="1015"/>
        <v>0</v>
      </c>
      <c r="AD8083" s="43">
        <f t="shared" si="1016"/>
        <v>0</v>
      </c>
      <c r="AE8083" s="50">
        <f t="shared" si="1012"/>
        <v>0</v>
      </c>
    </row>
    <row r="8084" spans="1:31">
      <c r="A8084" s="59" t="str">
        <f t="shared" si="1009"/>
        <v/>
      </c>
      <c r="B8084" s="80" t="str">
        <f t="shared" si="1010"/>
        <v/>
      </c>
      <c r="V8084" s="59" t="str">
        <f t="shared" si="1014"/>
        <v/>
      </c>
      <c r="W8084" s="59" t="str">
        <f t="shared" si="1013"/>
        <v/>
      </c>
      <c r="X8084" s="59" t="str">
        <f t="shared" si="1011"/>
        <v/>
      </c>
      <c r="AC8084" s="50">
        <f t="shared" si="1015"/>
        <v>0</v>
      </c>
      <c r="AD8084" s="43">
        <f t="shared" si="1016"/>
        <v>0</v>
      </c>
      <c r="AE8084" s="50">
        <f t="shared" si="1012"/>
        <v>0</v>
      </c>
    </row>
    <row r="8085" spans="1:31">
      <c r="A8085" s="59" t="str">
        <f t="shared" si="1009"/>
        <v/>
      </c>
      <c r="B8085" s="80" t="str">
        <f t="shared" si="1010"/>
        <v/>
      </c>
      <c r="V8085" s="59" t="str">
        <f t="shared" si="1014"/>
        <v/>
      </c>
      <c r="W8085" s="59" t="str">
        <f t="shared" si="1013"/>
        <v/>
      </c>
      <c r="X8085" s="59" t="str">
        <f t="shared" si="1011"/>
        <v/>
      </c>
      <c r="AC8085" s="50">
        <f t="shared" si="1015"/>
        <v>0</v>
      </c>
      <c r="AD8085" s="43">
        <f t="shared" si="1016"/>
        <v>0</v>
      </c>
      <c r="AE8085" s="50">
        <f t="shared" si="1012"/>
        <v>0</v>
      </c>
    </row>
    <row r="8086" spans="1:31">
      <c r="A8086" s="59" t="str">
        <f t="shared" si="1009"/>
        <v/>
      </c>
      <c r="B8086" s="80" t="str">
        <f t="shared" si="1010"/>
        <v/>
      </c>
      <c r="V8086" s="59" t="str">
        <f t="shared" si="1014"/>
        <v/>
      </c>
      <c r="W8086" s="59" t="str">
        <f t="shared" si="1013"/>
        <v/>
      </c>
      <c r="X8086" s="59" t="str">
        <f t="shared" si="1011"/>
        <v/>
      </c>
      <c r="AC8086" s="50">
        <f t="shared" si="1015"/>
        <v>0</v>
      </c>
      <c r="AD8086" s="43">
        <f t="shared" si="1016"/>
        <v>0</v>
      </c>
      <c r="AE8086" s="50">
        <f t="shared" si="1012"/>
        <v>0</v>
      </c>
    </row>
    <row r="8087" spans="1:31">
      <c r="A8087" s="59" t="str">
        <f t="shared" si="1009"/>
        <v/>
      </c>
      <c r="B8087" s="80" t="str">
        <f t="shared" si="1010"/>
        <v/>
      </c>
      <c r="V8087" s="59" t="str">
        <f t="shared" si="1014"/>
        <v/>
      </c>
      <c r="W8087" s="59" t="str">
        <f t="shared" si="1013"/>
        <v/>
      </c>
      <c r="X8087" s="59" t="str">
        <f t="shared" si="1011"/>
        <v/>
      </c>
      <c r="AC8087" s="50">
        <f t="shared" si="1015"/>
        <v>0</v>
      </c>
      <c r="AD8087" s="43">
        <f t="shared" si="1016"/>
        <v>0</v>
      </c>
      <c r="AE8087" s="50">
        <f t="shared" si="1012"/>
        <v>0</v>
      </c>
    </row>
    <row r="8088" spans="1:31">
      <c r="A8088" s="59" t="str">
        <f t="shared" si="1009"/>
        <v/>
      </c>
      <c r="B8088" s="80" t="str">
        <f t="shared" si="1010"/>
        <v/>
      </c>
      <c r="V8088" s="59" t="str">
        <f t="shared" si="1014"/>
        <v/>
      </c>
      <c r="W8088" s="59" t="str">
        <f t="shared" si="1013"/>
        <v/>
      </c>
      <c r="X8088" s="59" t="str">
        <f t="shared" si="1011"/>
        <v/>
      </c>
      <c r="AC8088" s="50">
        <f t="shared" si="1015"/>
        <v>0</v>
      </c>
      <c r="AD8088" s="43">
        <f t="shared" si="1016"/>
        <v>0</v>
      </c>
      <c r="AE8088" s="50">
        <f t="shared" si="1012"/>
        <v>0</v>
      </c>
    </row>
    <row r="8089" spans="1:31">
      <c r="A8089" s="59" t="str">
        <f t="shared" si="1009"/>
        <v/>
      </c>
      <c r="B8089" s="80" t="str">
        <f t="shared" si="1010"/>
        <v/>
      </c>
      <c r="V8089" s="59" t="str">
        <f t="shared" si="1014"/>
        <v/>
      </c>
      <c r="W8089" s="59" t="str">
        <f t="shared" si="1013"/>
        <v/>
      </c>
      <c r="X8089" s="59" t="str">
        <f t="shared" si="1011"/>
        <v/>
      </c>
      <c r="AC8089" s="50">
        <f t="shared" si="1015"/>
        <v>0</v>
      </c>
      <c r="AD8089" s="43">
        <f t="shared" si="1016"/>
        <v>0</v>
      </c>
      <c r="AE8089" s="50">
        <f t="shared" si="1012"/>
        <v>0</v>
      </c>
    </row>
    <row r="8090" spans="1:31">
      <c r="A8090" s="59" t="str">
        <f t="shared" si="1009"/>
        <v/>
      </c>
      <c r="B8090" s="80" t="str">
        <f t="shared" si="1010"/>
        <v/>
      </c>
      <c r="V8090" s="59" t="str">
        <f t="shared" si="1014"/>
        <v/>
      </c>
      <c r="W8090" s="59" t="str">
        <f t="shared" si="1013"/>
        <v/>
      </c>
      <c r="X8090" s="59" t="str">
        <f t="shared" si="1011"/>
        <v/>
      </c>
      <c r="AC8090" s="50">
        <f t="shared" si="1015"/>
        <v>0</v>
      </c>
      <c r="AD8090" s="43">
        <f t="shared" si="1016"/>
        <v>0</v>
      </c>
      <c r="AE8090" s="50">
        <f t="shared" si="1012"/>
        <v>0</v>
      </c>
    </row>
    <row r="8091" spans="1:31">
      <c r="A8091" s="59" t="str">
        <f t="shared" si="1009"/>
        <v/>
      </c>
      <c r="B8091" s="80" t="str">
        <f t="shared" si="1010"/>
        <v/>
      </c>
      <c r="V8091" s="59" t="str">
        <f t="shared" si="1014"/>
        <v/>
      </c>
      <c r="W8091" s="59" t="str">
        <f t="shared" si="1013"/>
        <v/>
      </c>
      <c r="X8091" s="59" t="str">
        <f t="shared" si="1011"/>
        <v/>
      </c>
      <c r="AC8091" s="50">
        <f t="shared" si="1015"/>
        <v>0</v>
      </c>
      <c r="AD8091" s="43">
        <f t="shared" si="1016"/>
        <v>0</v>
      </c>
      <c r="AE8091" s="50">
        <f t="shared" si="1012"/>
        <v>0</v>
      </c>
    </row>
    <row r="8092" spans="1:31">
      <c r="A8092" s="59" t="str">
        <f t="shared" si="1009"/>
        <v/>
      </c>
      <c r="B8092" s="80" t="str">
        <f t="shared" si="1010"/>
        <v/>
      </c>
      <c r="V8092" s="59" t="str">
        <f t="shared" si="1014"/>
        <v/>
      </c>
      <c r="W8092" s="59" t="str">
        <f t="shared" si="1013"/>
        <v/>
      </c>
      <c r="X8092" s="59" t="str">
        <f t="shared" si="1011"/>
        <v/>
      </c>
      <c r="AC8092" s="50">
        <f t="shared" si="1015"/>
        <v>0</v>
      </c>
      <c r="AD8092" s="43">
        <f t="shared" si="1016"/>
        <v>0</v>
      </c>
      <c r="AE8092" s="50">
        <f t="shared" si="1012"/>
        <v>0</v>
      </c>
    </row>
    <row r="8093" spans="1:31">
      <c r="A8093" s="59" t="str">
        <f t="shared" si="1009"/>
        <v/>
      </c>
      <c r="B8093" s="80" t="str">
        <f t="shared" si="1010"/>
        <v/>
      </c>
      <c r="V8093" s="59" t="str">
        <f t="shared" si="1014"/>
        <v/>
      </c>
      <c r="W8093" s="59" t="str">
        <f t="shared" si="1013"/>
        <v/>
      </c>
      <c r="X8093" s="59" t="str">
        <f t="shared" si="1011"/>
        <v/>
      </c>
      <c r="AC8093" s="50">
        <f t="shared" si="1015"/>
        <v>0</v>
      </c>
      <c r="AD8093" s="43">
        <f t="shared" si="1016"/>
        <v>0</v>
      </c>
      <c r="AE8093" s="50">
        <f t="shared" si="1012"/>
        <v>0</v>
      </c>
    </row>
    <row r="8094" spans="1:31">
      <c r="A8094" s="59" t="str">
        <f t="shared" si="1009"/>
        <v/>
      </c>
      <c r="B8094" s="80" t="str">
        <f t="shared" si="1010"/>
        <v/>
      </c>
      <c r="V8094" s="59" t="str">
        <f t="shared" si="1014"/>
        <v/>
      </c>
      <c r="W8094" s="59" t="str">
        <f t="shared" si="1013"/>
        <v/>
      </c>
      <c r="X8094" s="59" t="str">
        <f t="shared" si="1011"/>
        <v/>
      </c>
      <c r="AC8094" s="50">
        <f t="shared" si="1015"/>
        <v>0</v>
      </c>
      <c r="AD8094" s="43">
        <f t="shared" si="1016"/>
        <v>0</v>
      </c>
      <c r="AE8094" s="50">
        <f t="shared" si="1012"/>
        <v>0</v>
      </c>
    </row>
    <row r="8095" spans="1:31">
      <c r="A8095" s="59" t="str">
        <f t="shared" si="1009"/>
        <v/>
      </c>
      <c r="B8095" s="80" t="str">
        <f t="shared" si="1010"/>
        <v/>
      </c>
      <c r="V8095" s="59" t="str">
        <f t="shared" si="1014"/>
        <v/>
      </c>
      <c r="W8095" s="59" t="str">
        <f t="shared" si="1013"/>
        <v/>
      </c>
      <c r="X8095" s="59" t="str">
        <f t="shared" si="1011"/>
        <v/>
      </c>
      <c r="AC8095" s="50">
        <f t="shared" si="1015"/>
        <v>0</v>
      </c>
      <c r="AD8095" s="43">
        <f t="shared" si="1016"/>
        <v>0</v>
      </c>
      <c r="AE8095" s="50">
        <f t="shared" si="1012"/>
        <v>0</v>
      </c>
    </row>
    <row r="8096" spans="1:31">
      <c r="A8096" s="59" t="str">
        <f t="shared" si="1009"/>
        <v/>
      </c>
      <c r="B8096" s="80" t="str">
        <f t="shared" si="1010"/>
        <v/>
      </c>
      <c r="V8096" s="59" t="str">
        <f t="shared" si="1014"/>
        <v/>
      </c>
      <c r="W8096" s="59" t="str">
        <f t="shared" si="1013"/>
        <v/>
      </c>
      <c r="X8096" s="59" t="str">
        <f t="shared" si="1011"/>
        <v/>
      </c>
      <c r="AC8096" s="50">
        <f t="shared" si="1015"/>
        <v>0</v>
      </c>
      <c r="AD8096" s="43">
        <f t="shared" si="1016"/>
        <v>0</v>
      </c>
      <c r="AE8096" s="50">
        <f t="shared" si="1012"/>
        <v>0</v>
      </c>
    </row>
    <row r="8097" spans="1:31">
      <c r="A8097" s="59" t="str">
        <f t="shared" si="1009"/>
        <v/>
      </c>
      <c r="B8097" s="80" t="str">
        <f t="shared" si="1010"/>
        <v/>
      </c>
      <c r="V8097" s="59" t="str">
        <f t="shared" si="1014"/>
        <v/>
      </c>
      <c r="W8097" s="59" t="str">
        <f t="shared" si="1013"/>
        <v/>
      </c>
      <c r="X8097" s="59" t="str">
        <f t="shared" si="1011"/>
        <v/>
      </c>
      <c r="AC8097" s="50">
        <f t="shared" si="1015"/>
        <v>0</v>
      </c>
      <c r="AD8097" s="43">
        <f t="shared" si="1016"/>
        <v>0</v>
      </c>
      <c r="AE8097" s="50">
        <f t="shared" si="1012"/>
        <v>0</v>
      </c>
    </row>
    <row r="8098" spans="1:31">
      <c r="A8098" s="59" t="str">
        <f t="shared" si="1009"/>
        <v/>
      </c>
      <c r="B8098" s="80" t="str">
        <f t="shared" si="1010"/>
        <v/>
      </c>
      <c r="V8098" s="59" t="str">
        <f t="shared" si="1014"/>
        <v/>
      </c>
      <c r="W8098" s="59" t="str">
        <f t="shared" si="1013"/>
        <v/>
      </c>
      <c r="X8098" s="59" t="str">
        <f t="shared" si="1011"/>
        <v/>
      </c>
      <c r="AC8098" s="50">
        <f t="shared" si="1015"/>
        <v>0</v>
      </c>
      <c r="AD8098" s="43">
        <f t="shared" si="1016"/>
        <v>0</v>
      </c>
      <c r="AE8098" s="50">
        <f t="shared" si="1012"/>
        <v>0</v>
      </c>
    </row>
    <row r="8099" spans="1:31">
      <c r="A8099" s="59" t="str">
        <f t="shared" si="1009"/>
        <v/>
      </c>
      <c r="B8099" s="80" t="str">
        <f t="shared" si="1010"/>
        <v/>
      </c>
      <c r="V8099" s="59" t="str">
        <f t="shared" si="1014"/>
        <v/>
      </c>
      <c r="W8099" s="59" t="str">
        <f t="shared" si="1013"/>
        <v/>
      </c>
      <c r="X8099" s="59" t="str">
        <f t="shared" si="1011"/>
        <v/>
      </c>
      <c r="AC8099" s="50">
        <f t="shared" si="1015"/>
        <v>0</v>
      </c>
      <c r="AD8099" s="43">
        <f t="shared" si="1016"/>
        <v>0</v>
      </c>
      <c r="AE8099" s="50">
        <f t="shared" si="1012"/>
        <v>0</v>
      </c>
    </row>
    <row r="8100" spans="1:31">
      <c r="A8100" s="59" t="str">
        <f t="shared" si="1009"/>
        <v/>
      </c>
      <c r="B8100" s="80" t="str">
        <f t="shared" si="1010"/>
        <v/>
      </c>
      <c r="V8100" s="59" t="str">
        <f t="shared" si="1014"/>
        <v/>
      </c>
      <c r="W8100" s="59" t="str">
        <f t="shared" si="1013"/>
        <v/>
      </c>
      <c r="X8100" s="59" t="str">
        <f t="shared" si="1011"/>
        <v/>
      </c>
      <c r="AC8100" s="50">
        <f t="shared" si="1015"/>
        <v>0</v>
      </c>
      <c r="AD8100" s="43">
        <f t="shared" si="1016"/>
        <v>0</v>
      </c>
      <c r="AE8100" s="50">
        <f t="shared" si="1012"/>
        <v>0</v>
      </c>
    </row>
    <row r="8101" spans="1:31">
      <c r="A8101" s="59" t="str">
        <f t="shared" si="1009"/>
        <v/>
      </c>
      <c r="B8101" s="80" t="str">
        <f t="shared" si="1010"/>
        <v/>
      </c>
      <c r="V8101" s="59" t="str">
        <f t="shared" si="1014"/>
        <v/>
      </c>
      <c r="W8101" s="59" t="str">
        <f t="shared" si="1013"/>
        <v/>
      </c>
      <c r="X8101" s="59" t="str">
        <f t="shared" si="1011"/>
        <v/>
      </c>
      <c r="AC8101" s="50">
        <f t="shared" si="1015"/>
        <v>0</v>
      </c>
      <c r="AD8101" s="43">
        <f t="shared" si="1016"/>
        <v>0</v>
      </c>
      <c r="AE8101" s="50">
        <f t="shared" si="1012"/>
        <v>0</v>
      </c>
    </row>
    <row r="8102" spans="1:31">
      <c r="A8102" s="59" t="str">
        <f t="shared" si="1009"/>
        <v/>
      </c>
      <c r="B8102" s="80" t="str">
        <f t="shared" si="1010"/>
        <v/>
      </c>
      <c r="V8102" s="59" t="str">
        <f t="shared" si="1014"/>
        <v/>
      </c>
      <c r="W8102" s="59" t="str">
        <f t="shared" si="1013"/>
        <v/>
      </c>
      <c r="X8102" s="59" t="str">
        <f t="shared" si="1011"/>
        <v/>
      </c>
      <c r="AC8102" s="50">
        <f t="shared" si="1015"/>
        <v>0</v>
      </c>
      <c r="AD8102" s="43">
        <f t="shared" si="1016"/>
        <v>0</v>
      </c>
      <c r="AE8102" s="50">
        <f t="shared" si="1012"/>
        <v>0</v>
      </c>
    </row>
    <row r="8103" spans="1:31">
      <c r="A8103" s="59" t="str">
        <f t="shared" si="1009"/>
        <v/>
      </c>
      <c r="B8103" s="80" t="str">
        <f t="shared" si="1010"/>
        <v/>
      </c>
      <c r="V8103" s="59" t="str">
        <f t="shared" si="1014"/>
        <v/>
      </c>
      <c r="W8103" s="59" t="str">
        <f t="shared" si="1013"/>
        <v/>
      </c>
      <c r="X8103" s="59" t="str">
        <f t="shared" si="1011"/>
        <v/>
      </c>
      <c r="AC8103" s="50">
        <f t="shared" si="1015"/>
        <v>0</v>
      </c>
      <c r="AD8103" s="43">
        <f t="shared" si="1016"/>
        <v>0</v>
      </c>
      <c r="AE8103" s="50">
        <f t="shared" si="1012"/>
        <v>0</v>
      </c>
    </row>
    <row r="8104" spans="1:31">
      <c r="A8104" s="59" t="str">
        <f t="shared" si="1009"/>
        <v/>
      </c>
      <c r="B8104" s="80" t="str">
        <f t="shared" si="1010"/>
        <v/>
      </c>
      <c r="V8104" s="59" t="str">
        <f t="shared" si="1014"/>
        <v/>
      </c>
      <c r="W8104" s="59" t="str">
        <f t="shared" si="1013"/>
        <v/>
      </c>
      <c r="X8104" s="59" t="str">
        <f t="shared" si="1011"/>
        <v/>
      </c>
      <c r="AC8104" s="50">
        <f t="shared" si="1015"/>
        <v>0</v>
      </c>
      <c r="AD8104" s="43">
        <f t="shared" si="1016"/>
        <v>0</v>
      </c>
      <c r="AE8104" s="50">
        <f t="shared" si="1012"/>
        <v>0</v>
      </c>
    </row>
    <row r="8105" spans="1:31">
      <c r="A8105" s="59" t="str">
        <f t="shared" si="1009"/>
        <v/>
      </c>
      <c r="B8105" s="80" t="str">
        <f t="shared" si="1010"/>
        <v/>
      </c>
      <c r="V8105" s="59" t="str">
        <f t="shared" si="1014"/>
        <v/>
      </c>
      <c r="W8105" s="59" t="str">
        <f t="shared" si="1013"/>
        <v/>
      </c>
      <c r="X8105" s="59" t="str">
        <f t="shared" si="1011"/>
        <v/>
      </c>
      <c r="AC8105" s="50">
        <f t="shared" si="1015"/>
        <v>0</v>
      </c>
      <c r="AD8105" s="43">
        <f t="shared" si="1016"/>
        <v>0</v>
      </c>
      <c r="AE8105" s="50">
        <f t="shared" si="1012"/>
        <v>0</v>
      </c>
    </row>
    <row r="8106" spans="1:31">
      <c r="A8106" s="59" t="str">
        <f t="shared" si="1009"/>
        <v/>
      </c>
      <c r="B8106" s="80" t="str">
        <f t="shared" si="1010"/>
        <v/>
      </c>
      <c r="V8106" s="59" t="str">
        <f t="shared" si="1014"/>
        <v/>
      </c>
      <c r="W8106" s="59" t="str">
        <f t="shared" si="1013"/>
        <v/>
      </c>
      <c r="X8106" s="59" t="str">
        <f t="shared" si="1011"/>
        <v/>
      </c>
      <c r="AC8106" s="50">
        <f t="shared" si="1015"/>
        <v>0</v>
      </c>
      <c r="AD8106" s="43">
        <f t="shared" si="1016"/>
        <v>0</v>
      </c>
      <c r="AE8106" s="50">
        <f t="shared" si="1012"/>
        <v>0</v>
      </c>
    </row>
    <row r="8107" spans="1:31">
      <c r="A8107" s="59" t="str">
        <f t="shared" si="1009"/>
        <v/>
      </c>
      <c r="B8107" s="80" t="str">
        <f t="shared" si="1010"/>
        <v/>
      </c>
      <c r="V8107" s="59" t="str">
        <f t="shared" si="1014"/>
        <v/>
      </c>
      <c r="W8107" s="59" t="str">
        <f t="shared" si="1013"/>
        <v/>
      </c>
      <c r="X8107" s="59" t="str">
        <f t="shared" si="1011"/>
        <v/>
      </c>
      <c r="AC8107" s="50">
        <f t="shared" si="1015"/>
        <v>0</v>
      </c>
      <c r="AD8107" s="43">
        <f t="shared" si="1016"/>
        <v>0</v>
      </c>
      <c r="AE8107" s="50">
        <f t="shared" si="1012"/>
        <v>0</v>
      </c>
    </row>
    <row r="8108" spans="1:31">
      <c r="A8108" s="59" t="str">
        <f t="shared" si="1009"/>
        <v/>
      </c>
      <c r="B8108" s="80" t="str">
        <f t="shared" si="1010"/>
        <v/>
      </c>
      <c r="V8108" s="59" t="str">
        <f t="shared" si="1014"/>
        <v/>
      </c>
      <c r="W8108" s="59" t="str">
        <f t="shared" si="1013"/>
        <v/>
      </c>
      <c r="X8108" s="59" t="str">
        <f t="shared" si="1011"/>
        <v/>
      </c>
      <c r="AC8108" s="50">
        <f t="shared" si="1015"/>
        <v>0</v>
      </c>
      <c r="AD8108" s="43">
        <f t="shared" si="1016"/>
        <v>0</v>
      </c>
      <c r="AE8108" s="50">
        <f t="shared" si="1012"/>
        <v>0</v>
      </c>
    </row>
    <row r="8109" spans="1:31">
      <c r="A8109" s="59" t="str">
        <f t="shared" si="1009"/>
        <v/>
      </c>
      <c r="B8109" s="80" t="str">
        <f t="shared" si="1010"/>
        <v/>
      </c>
      <c r="V8109" s="59" t="str">
        <f t="shared" si="1014"/>
        <v/>
      </c>
      <c r="W8109" s="59" t="str">
        <f t="shared" si="1013"/>
        <v/>
      </c>
      <c r="X8109" s="59" t="str">
        <f t="shared" si="1011"/>
        <v/>
      </c>
      <c r="AC8109" s="50">
        <f t="shared" si="1015"/>
        <v>0</v>
      </c>
      <c r="AD8109" s="43">
        <f t="shared" si="1016"/>
        <v>0</v>
      </c>
      <c r="AE8109" s="50">
        <f t="shared" si="1012"/>
        <v>0</v>
      </c>
    </row>
    <row r="8110" spans="1:31">
      <c r="A8110" s="59" t="str">
        <f t="shared" si="1009"/>
        <v/>
      </c>
      <c r="B8110" s="80" t="str">
        <f t="shared" si="1010"/>
        <v/>
      </c>
      <c r="V8110" s="59" t="str">
        <f t="shared" si="1014"/>
        <v/>
      </c>
      <c r="W8110" s="59" t="str">
        <f t="shared" si="1013"/>
        <v/>
      </c>
      <c r="X8110" s="59" t="str">
        <f t="shared" si="1011"/>
        <v/>
      </c>
      <c r="AC8110" s="50">
        <f t="shared" si="1015"/>
        <v>0</v>
      </c>
      <c r="AD8110" s="43">
        <f t="shared" si="1016"/>
        <v>0</v>
      </c>
      <c r="AE8110" s="50">
        <f t="shared" si="1012"/>
        <v>0</v>
      </c>
    </row>
    <row r="8111" spans="1:31">
      <c r="A8111" s="59" t="str">
        <f t="shared" si="1009"/>
        <v/>
      </c>
      <c r="B8111" s="80" t="str">
        <f t="shared" si="1010"/>
        <v/>
      </c>
      <c r="V8111" s="59" t="str">
        <f t="shared" si="1014"/>
        <v/>
      </c>
      <c r="W8111" s="59" t="str">
        <f t="shared" si="1013"/>
        <v/>
      </c>
      <c r="X8111" s="59" t="str">
        <f t="shared" si="1011"/>
        <v/>
      </c>
      <c r="AC8111" s="50">
        <f t="shared" si="1015"/>
        <v>0</v>
      </c>
      <c r="AD8111" s="43">
        <f t="shared" si="1016"/>
        <v>0</v>
      </c>
      <c r="AE8111" s="50">
        <f t="shared" si="1012"/>
        <v>0</v>
      </c>
    </row>
    <row r="8112" spans="1:31">
      <c r="A8112" s="59" t="str">
        <f t="shared" si="1009"/>
        <v/>
      </c>
      <c r="B8112" s="80" t="str">
        <f t="shared" si="1010"/>
        <v/>
      </c>
      <c r="V8112" s="59" t="str">
        <f t="shared" si="1014"/>
        <v/>
      </c>
      <c r="W8112" s="59" t="str">
        <f t="shared" si="1013"/>
        <v/>
      </c>
      <c r="X8112" s="59" t="str">
        <f t="shared" si="1011"/>
        <v/>
      </c>
      <c r="AC8112" s="50">
        <f t="shared" si="1015"/>
        <v>0</v>
      </c>
      <c r="AD8112" s="43">
        <f t="shared" si="1016"/>
        <v>0</v>
      </c>
      <c r="AE8112" s="50">
        <f t="shared" si="1012"/>
        <v>0</v>
      </c>
    </row>
    <row r="8113" spans="1:31">
      <c r="A8113" s="59" t="str">
        <f t="shared" ref="A8113:A8176" si="1017">IF(G8113&amp;Q8113&lt;&gt;"",W8113&amp;Q8113,"")</f>
        <v/>
      </c>
      <c r="B8113" s="80" t="str">
        <f t="shared" ref="B8113:B8176" si="1018">IF(C8113&lt;&gt;"",LEFT(C8113,9),"")</f>
        <v/>
      </c>
      <c r="V8113" s="59" t="str">
        <f t="shared" si="1014"/>
        <v/>
      </c>
      <c r="W8113" s="59" t="str">
        <f t="shared" si="1013"/>
        <v/>
      </c>
      <c r="X8113" s="59" t="str">
        <f t="shared" ref="X8113:X8176" si="1019">IF(A8113&lt;&gt;"",IFERROR(IF(FIND(" ",G8113)&gt;=1,MID(G8113,FIND(" ",G8113)+1,LEN(G8113)),""),""),"")</f>
        <v/>
      </c>
      <c r="AC8113" s="50">
        <f t="shared" si="1015"/>
        <v>0</v>
      </c>
      <c r="AD8113" s="43">
        <f t="shared" si="1016"/>
        <v>0</v>
      </c>
      <c r="AE8113" s="50">
        <f t="shared" ref="AE8113:AE8176" si="1020">VALUE(RIGHT("00"&amp;AC8113,2)&amp;RIGHT("000"&amp;AD8113,3))</f>
        <v>0</v>
      </c>
    </row>
    <row r="8114" spans="1:31">
      <c r="A8114" s="59" t="str">
        <f t="shared" si="1017"/>
        <v/>
      </c>
      <c r="B8114" s="80" t="str">
        <f t="shared" si="1018"/>
        <v/>
      </c>
      <c r="V8114" s="59" t="str">
        <f t="shared" si="1014"/>
        <v/>
      </c>
      <c r="W8114" s="59" t="str">
        <f t="shared" si="1013"/>
        <v/>
      </c>
      <c r="X8114" s="59" t="str">
        <f t="shared" si="1019"/>
        <v/>
      </c>
      <c r="AC8114" s="50">
        <f t="shared" si="1015"/>
        <v>0</v>
      </c>
      <c r="AD8114" s="43">
        <f t="shared" si="1016"/>
        <v>0</v>
      </c>
      <c r="AE8114" s="50">
        <f t="shared" si="1020"/>
        <v>0</v>
      </c>
    </row>
    <row r="8115" spans="1:31">
      <c r="A8115" s="59" t="str">
        <f t="shared" si="1017"/>
        <v/>
      </c>
      <c r="B8115" s="80" t="str">
        <f t="shared" si="1018"/>
        <v/>
      </c>
      <c r="V8115" s="59" t="str">
        <f t="shared" si="1014"/>
        <v/>
      </c>
      <c r="W8115" s="59" t="str">
        <f t="shared" si="1013"/>
        <v/>
      </c>
      <c r="X8115" s="59" t="str">
        <f t="shared" si="1019"/>
        <v/>
      </c>
      <c r="AC8115" s="50">
        <f t="shared" si="1015"/>
        <v>0</v>
      </c>
      <c r="AD8115" s="43">
        <f t="shared" si="1016"/>
        <v>0</v>
      </c>
      <c r="AE8115" s="50">
        <f t="shared" si="1020"/>
        <v>0</v>
      </c>
    </row>
    <row r="8116" spans="1:31">
      <c r="A8116" s="59" t="str">
        <f t="shared" si="1017"/>
        <v/>
      </c>
      <c r="B8116" s="80" t="str">
        <f t="shared" si="1018"/>
        <v/>
      </c>
      <c r="V8116" s="59" t="str">
        <f t="shared" si="1014"/>
        <v/>
      </c>
      <c r="W8116" s="59" t="str">
        <f t="shared" si="1013"/>
        <v/>
      </c>
      <c r="X8116" s="59" t="str">
        <f t="shared" si="1019"/>
        <v/>
      </c>
      <c r="AC8116" s="50">
        <f t="shared" si="1015"/>
        <v>0</v>
      </c>
      <c r="AD8116" s="43">
        <f t="shared" si="1016"/>
        <v>0</v>
      </c>
      <c r="AE8116" s="50">
        <f t="shared" si="1020"/>
        <v>0</v>
      </c>
    </row>
    <row r="8117" spans="1:31">
      <c r="A8117" s="59" t="str">
        <f t="shared" si="1017"/>
        <v/>
      </c>
      <c r="B8117" s="80" t="str">
        <f t="shared" si="1018"/>
        <v/>
      </c>
      <c r="V8117" s="59" t="str">
        <f t="shared" si="1014"/>
        <v/>
      </c>
      <c r="W8117" s="59" t="str">
        <f t="shared" si="1013"/>
        <v/>
      </c>
      <c r="X8117" s="59" t="str">
        <f t="shared" si="1019"/>
        <v/>
      </c>
      <c r="AC8117" s="50">
        <f t="shared" si="1015"/>
        <v>0</v>
      </c>
      <c r="AD8117" s="43">
        <f t="shared" si="1016"/>
        <v>0</v>
      </c>
      <c r="AE8117" s="50">
        <f t="shared" si="1020"/>
        <v>0</v>
      </c>
    </row>
    <row r="8118" spans="1:31">
      <c r="A8118" s="59" t="str">
        <f t="shared" si="1017"/>
        <v/>
      </c>
      <c r="B8118" s="80" t="str">
        <f t="shared" si="1018"/>
        <v/>
      </c>
      <c r="V8118" s="59" t="str">
        <f t="shared" si="1014"/>
        <v/>
      </c>
      <c r="W8118" s="59" t="str">
        <f t="shared" si="1013"/>
        <v/>
      </c>
      <c r="X8118" s="59" t="str">
        <f t="shared" si="1019"/>
        <v/>
      </c>
      <c r="AC8118" s="50">
        <f t="shared" si="1015"/>
        <v>0</v>
      </c>
      <c r="AD8118" s="43">
        <f t="shared" si="1016"/>
        <v>0</v>
      </c>
      <c r="AE8118" s="50">
        <f t="shared" si="1020"/>
        <v>0</v>
      </c>
    </row>
    <row r="8119" spans="1:31">
      <c r="A8119" s="59" t="str">
        <f t="shared" si="1017"/>
        <v/>
      </c>
      <c r="B8119" s="80" t="str">
        <f t="shared" si="1018"/>
        <v/>
      </c>
      <c r="V8119" s="59" t="str">
        <f t="shared" si="1014"/>
        <v/>
      </c>
      <c r="W8119" s="59" t="str">
        <f t="shared" si="1013"/>
        <v/>
      </c>
      <c r="X8119" s="59" t="str">
        <f t="shared" si="1019"/>
        <v/>
      </c>
      <c r="AC8119" s="50">
        <f t="shared" si="1015"/>
        <v>0</v>
      </c>
      <c r="AD8119" s="43">
        <f t="shared" si="1016"/>
        <v>0</v>
      </c>
      <c r="AE8119" s="50">
        <f t="shared" si="1020"/>
        <v>0</v>
      </c>
    </row>
    <row r="8120" spans="1:31">
      <c r="A8120" s="59" t="str">
        <f t="shared" si="1017"/>
        <v/>
      </c>
      <c r="B8120" s="80" t="str">
        <f t="shared" si="1018"/>
        <v/>
      </c>
      <c r="V8120" s="59" t="str">
        <f t="shared" si="1014"/>
        <v/>
      </c>
      <c r="W8120" s="59" t="str">
        <f t="shared" si="1013"/>
        <v/>
      </c>
      <c r="X8120" s="59" t="str">
        <f t="shared" si="1019"/>
        <v/>
      </c>
      <c r="AC8120" s="50">
        <f t="shared" si="1015"/>
        <v>0</v>
      </c>
      <c r="AD8120" s="43">
        <f t="shared" si="1016"/>
        <v>0</v>
      </c>
      <c r="AE8120" s="50">
        <f t="shared" si="1020"/>
        <v>0</v>
      </c>
    </row>
    <row r="8121" spans="1:31">
      <c r="A8121" s="59" t="str">
        <f t="shared" si="1017"/>
        <v/>
      </c>
      <c r="B8121" s="80" t="str">
        <f t="shared" si="1018"/>
        <v/>
      </c>
      <c r="V8121" s="59" t="str">
        <f t="shared" si="1014"/>
        <v/>
      </c>
      <c r="W8121" s="59" t="str">
        <f t="shared" si="1013"/>
        <v/>
      </c>
      <c r="X8121" s="59" t="str">
        <f t="shared" si="1019"/>
        <v/>
      </c>
      <c r="AC8121" s="50">
        <f t="shared" si="1015"/>
        <v>0</v>
      </c>
      <c r="AD8121" s="43">
        <f t="shared" si="1016"/>
        <v>0</v>
      </c>
      <c r="AE8121" s="50">
        <f t="shared" si="1020"/>
        <v>0</v>
      </c>
    </row>
    <row r="8122" spans="1:31">
      <c r="A8122" s="59" t="str">
        <f t="shared" si="1017"/>
        <v/>
      </c>
      <c r="B8122" s="80" t="str">
        <f t="shared" si="1018"/>
        <v/>
      </c>
      <c r="V8122" s="59" t="str">
        <f t="shared" si="1014"/>
        <v/>
      </c>
      <c r="W8122" s="59" t="str">
        <f t="shared" si="1013"/>
        <v/>
      </c>
      <c r="X8122" s="59" t="str">
        <f t="shared" si="1019"/>
        <v/>
      </c>
      <c r="AC8122" s="50">
        <f t="shared" si="1015"/>
        <v>0</v>
      </c>
      <c r="AD8122" s="43">
        <f t="shared" si="1016"/>
        <v>0</v>
      </c>
      <c r="AE8122" s="50">
        <f t="shared" si="1020"/>
        <v>0</v>
      </c>
    </row>
    <row r="8123" spans="1:31">
      <c r="A8123" s="59" t="str">
        <f t="shared" si="1017"/>
        <v/>
      </c>
      <c r="B8123" s="80" t="str">
        <f t="shared" si="1018"/>
        <v/>
      </c>
      <c r="V8123" s="59" t="str">
        <f t="shared" si="1014"/>
        <v/>
      </c>
      <c r="W8123" s="59" t="str">
        <f t="shared" si="1013"/>
        <v/>
      </c>
      <c r="X8123" s="59" t="str">
        <f t="shared" si="1019"/>
        <v/>
      </c>
      <c r="AC8123" s="50">
        <f t="shared" si="1015"/>
        <v>0</v>
      </c>
      <c r="AD8123" s="43">
        <f t="shared" si="1016"/>
        <v>0</v>
      </c>
      <c r="AE8123" s="50">
        <f t="shared" si="1020"/>
        <v>0</v>
      </c>
    </row>
    <row r="8124" spans="1:31">
      <c r="A8124" s="59" t="str">
        <f t="shared" si="1017"/>
        <v/>
      </c>
      <c r="B8124" s="80" t="str">
        <f t="shared" si="1018"/>
        <v/>
      </c>
      <c r="V8124" s="59" t="str">
        <f t="shared" si="1014"/>
        <v/>
      </c>
      <c r="W8124" s="59" t="str">
        <f t="shared" si="1013"/>
        <v/>
      </c>
      <c r="X8124" s="59" t="str">
        <f t="shared" si="1019"/>
        <v/>
      </c>
      <c r="AC8124" s="50">
        <f t="shared" si="1015"/>
        <v>0</v>
      </c>
      <c r="AD8124" s="43">
        <f t="shared" si="1016"/>
        <v>0</v>
      </c>
      <c r="AE8124" s="50">
        <f t="shared" si="1020"/>
        <v>0</v>
      </c>
    </row>
    <row r="8125" spans="1:31">
      <c r="A8125" s="59" t="str">
        <f t="shared" si="1017"/>
        <v/>
      </c>
      <c r="B8125" s="80" t="str">
        <f t="shared" si="1018"/>
        <v/>
      </c>
      <c r="V8125" s="59" t="str">
        <f t="shared" si="1014"/>
        <v/>
      </c>
      <c r="W8125" s="59" t="str">
        <f t="shared" si="1013"/>
        <v/>
      </c>
      <c r="X8125" s="59" t="str">
        <f t="shared" si="1019"/>
        <v/>
      </c>
      <c r="AC8125" s="50">
        <f t="shared" si="1015"/>
        <v>0</v>
      </c>
      <c r="AD8125" s="43">
        <f t="shared" si="1016"/>
        <v>0</v>
      </c>
      <c r="AE8125" s="50">
        <f t="shared" si="1020"/>
        <v>0</v>
      </c>
    </row>
    <row r="8126" spans="1:31">
      <c r="A8126" s="59" t="str">
        <f t="shared" si="1017"/>
        <v/>
      </c>
      <c r="B8126" s="80" t="str">
        <f t="shared" si="1018"/>
        <v/>
      </c>
      <c r="V8126" s="59" t="str">
        <f t="shared" si="1014"/>
        <v/>
      </c>
      <c r="W8126" s="59" t="str">
        <f t="shared" si="1013"/>
        <v/>
      </c>
      <c r="X8126" s="59" t="str">
        <f t="shared" si="1019"/>
        <v/>
      </c>
      <c r="AC8126" s="50">
        <f t="shared" si="1015"/>
        <v>0</v>
      </c>
      <c r="AD8126" s="43">
        <f t="shared" si="1016"/>
        <v>0</v>
      </c>
      <c r="AE8126" s="50">
        <f t="shared" si="1020"/>
        <v>0</v>
      </c>
    </row>
    <row r="8127" spans="1:31">
      <c r="A8127" s="59" t="str">
        <f t="shared" si="1017"/>
        <v/>
      </c>
      <c r="B8127" s="80" t="str">
        <f t="shared" si="1018"/>
        <v/>
      </c>
      <c r="V8127" s="59" t="str">
        <f t="shared" si="1014"/>
        <v/>
      </c>
      <c r="W8127" s="59" t="str">
        <f t="shared" si="1013"/>
        <v/>
      </c>
      <c r="X8127" s="59" t="str">
        <f t="shared" si="1019"/>
        <v/>
      </c>
      <c r="AC8127" s="50">
        <f t="shared" si="1015"/>
        <v>0</v>
      </c>
      <c r="AD8127" s="43">
        <f t="shared" si="1016"/>
        <v>0</v>
      </c>
      <c r="AE8127" s="50">
        <f t="shared" si="1020"/>
        <v>0</v>
      </c>
    </row>
    <row r="8128" spans="1:31">
      <c r="A8128" s="59" t="str">
        <f t="shared" si="1017"/>
        <v/>
      </c>
      <c r="B8128" s="80" t="str">
        <f t="shared" si="1018"/>
        <v/>
      </c>
      <c r="V8128" s="59" t="str">
        <f t="shared" si="1014"/>
        <v/>
      </c>
      <c r="W8128" s="59" t="str">
        <f t="shared" si="1013"/>
        <v/>
      </c>
      <c r="X8128" s="59" t="str">
        <f t="shared" si="1019"/>
        <v/>
      </c>
      <c r="AC8128" s="50">
        <f t="shared" si="1015"/>
        <v>0</v>
      </c>
      <c r="AD8128" s="43">
        <f t="shared" si="1016"/>
        <v>0</v>
      </c>
      <c r="AE8128" s="50">
        <f t="shared" si="1020"/>
        <v>0</v>
      </c>
    </row>
    <row r="8129" spans="1:31">
      <c r="A8129" s="59" t="str">
        <f t="shared" si="1017"/>
        <v/>
      </c>
      <c r="B8129" s="80" t="str">
        <f t="shared" si="1018"/>
        <v/>
      </c>
      <c r="V8129" s="59" t="str">
        <f t="shared" si="1014"/>
        <v/>
      </c>
      <c r="W8129" s="59" t="str">
        <f t="shared" si="1013"/>
        <v/>
      </c>
      <c r="X8129" s="59" t="str">
        <f t="shared" si="1019"/>
        <v/>
      </c>
      <c r="AC8129" s="50">
        <f t="shared" si="1015"/>
        <v>0</v>
      </c>
      <c r="AD8129" s="43">
        <f t="shared" si="1016"/>
        <v>0</v>
      </c>
      <c r="AE8129" s="50">
        <f t="shared" si="1020"/>
        <v>0</v>
      </c>
    </row>
    <row r="8130" spans="1:31">
      <c r="A8130" s="59" t="str">
        <f t="shared" si="1017"/>
        <v/>
      </c>
      <c r="B8130" s="80" t="str">
        <f t="shared" si="1018"/>
        <v/>
      </c>
      <c r="V8130" s="59" t="str">
        <f t="shared" si="1014"/>
        <v/>
      </c>
      <c r="W8130" s="59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59" t="str">
        <f t="shared" si="1019"/>
        <v/>
      </c>
      <c r="AC8130" s="50">
        <f t="shared" si="1015"/>
        <v>0</v>
      </c>
      <c r="AD8130" s="43">
        <f t="shared" si="1016"/>
        <v>0</v>
      </c>
      <c r="AE8130" s="50">
        <f t="shared" si="1020"/>
        <v>0</v>
      </c>
    </row>
    <row r="8131" spans="1:31">
      <c r="A8131" s="59" t="str">
        <f t="shared" si="1017"/>
        <v/>
      </c>
      <c r="B8131" s="80" t="str">
        <f t="shared" si="1018"/>
        <v/>
      </c>
      <c r="V8131" s="59" t="str">
        <f t="shared" ref="V8131:V8194" si="1022">W8131&amp;H8131</f>
        <v/>
      </c>
      <c r="W8131" s="59" t="str">
        <f t="shared" si="1021"/>
        <v/>
      </c>
      <c r="X8131" s="59" t="str">
        <f t="shared" si="1019"/>
        <v/>
      </c>
      <c r="AC8131" s="50">
        <f t="shared" ref="AC8131:AC8194" si="1023">IFERROR(VALUE(MID($C8131,1,2)),0)</f>
        <v>0</v>
      </c>
      <c r="AD8131" s="43">
        <f t="shared" ref="AD8131:AD8194" si="1024">IFERROR(VALUE(MID($C8131,4,3)),0)</f>
        <v>0</v>
      </c>
      <c r="AE8131" s="50">
        <f t="shared" si="1020"/>
        <v>0</v>
      </c>
    </row>
    <row r="8132" spans="1:31">
      <c r="A8132" s="59" t="str">
        <f t="shared" si="1017"/>
        <v/>
      </c>
      <c r="B8132" s="80" t="str">
        <f t="shared" si="1018"/>
        <v/>
      </c>
      <c r="V8132" s="59" t="str">
        <f t="shared" si="1022"/>
        <v/>
      </c>
      <c r="W8132" s="59" t="str">
        <f t="shared" si="1021"/>
        <v/>
      </c>
      <c r="X8132" s="59" t="str">
        <f t="shared" si="1019"/>
        <v/>
      </c>
      <c r="AC8132" s="50">
        <f t="shared" si="1023"/>
        <v>0</v>
      </c>
      <c r="AD8132" s="43">
        <f t="shared" si="1024"/>
        <v>0</v>
      </c>
      <c r="AE8132" s="50">
        <f t="shared" si="1020"/>
        <v>0</v>
      </c>
    </row>
    <row r="8133" spans="1:31">
      <c r="A8133" s="59" t="str">
        <f t="shared" si="1017"/>
        <v/>
      </c>
      <c r="B8133" s="80" t="str">
        <f t="shared" si="1018"/>
        <v/>
      </c>
      <c r="V8133" s="59" t="str">
        <f t="shared" si="1022"/>
        <v/>
      </c>
      <c r="W8133" s="59" t="str">
        <f t="shared" si="1021"/>
        <v/>
      </c>
      <c r="X8133" s="59" t="str">
        <f t="shared" si="1019"/>
        <v/>
      </c>
      <c r="AC8133" s="50">
        <f t="shared" si="1023"/>
        <v>0</v>
      </c>
      <c r="AD8133" s="43">
        <f t="shared" si="1024"/>
        <v>0</v>
      </c>
      <c r="AE8133" s="50">
        <f t="shared" si="1020"/>
        <v>0</v>
      </c>
    </row>
    <row r="8134" spans="1:31">
      <c r="A8134" s="59" t="str">
        <f t="shared" si="1017"/>
        <v/>
      </c>
      <c r="B8134" s="80" t="str">
        <f t="shared" si="1018"/>
        <v/>
      </c>
      <c r="V8134" s="59" t="str">
        <f t="shared" si="1022"/>
        <v/>
      </c>
      <c r="W8134" s="59" t="str">
        <f t="shared" si="1021"/>
        <v/>
      </c>
      <c r="X8134" s="59" t="str">
        <f t="shared" si="1019"/>
        <v/>
      </c>
      <c r="AC8134" s="50">
        <f t="shared" si="1023"/>
        <v>0</v>
      </c>
      <c r="AD8134" s="43">
        <f t="shared" si="1024"/>
        <v>0</v>
      </c>
      <c r="AE8134" s="50">
        <f t="shared" si="1020"/>
        <v>0</v>
      </c>
    </row>
    <row r="8135" spans="1:31">
      <c r="A8135" s="59" t="str">
        <f t="shared" si="1017"/>
        <v/>
      </c>
      <c r="B8135" s="80" t="str">
        <f t="shared" si="1018"/>
        <v/>
      </c>
      <c r="V8135" s="59" t="str">
        <f t="shared" si="1022"/>
        <v/>
      </c>
      <c r="W8135" s="59" t="str">
        <f t="shared" si="1021"/>
        <v/>
      </c>
      <c r="X8135" s="59" t="str">
        <f t="shared" si="1019"/>
        <v/>
      </c>
      <c r="AC8135" s="50">
        <f t="shared" si="1023"/>
        <v>0</v>
      </c>
      <c r="AD8135" s="43">
        <f t="shared" si="1024"/>
        <v>0</v>
      </c>
      <c r="AE8135" s="50">
        <f t="shared" si="1020"/>
        <v>0</v>
      </c>
    </row>
    <row r="8136" spans="1:31">
      <c r="A8136" s="59" t="str">
        <f t="shared" si="1017"/>
        <v/>
      </c>
      <c r="B8136" s="80" t="str">
        <f t="shared" si="1018"/>
        <v/>
      </c>
      <c r="V8136" s="59" t="str">
        <f t="shared" si="1022"/>
        <v/>
      </c>
      <c r="W8136" s="59" t="str">
        <f t="shared" si="1021"/>
        <v/>
      </c>
      <c r="X8136" s="59" t="str">
        <f t="shared" si="1019"/>
        <v/>
      </c>
      <c r="AC8136" s="50">
        <f t="shared" si="1023"/>
        <v>0</v>
      </c>
      <c r="AD8136" s="43">
        <f t="shared" si="1024"/>
        <v>0</v>
      </c>
      <c r="AE8136" s="50">
        <f t="shared" si="1020"/>
        <v>0</v>
      </c>
    </row>
    <row r="8137" spans="1:31">
      <c r="A8137" s="59" t="str">
        <f t="shared" si="1017"/>
        <v/>
      </c>
      <c r="B8137" s="80" t="str">
        <f t="shared" si="1018"/>
        <v/>
      </c>
      <c r="V8137" s="59" t="str">
        <f t="shared" si="1022"/>
        <v/>
      </c>
      <c r="W8137" s="59" t="str">
        <f t="shared" si="1021"/>
        <v/>
      </c>
      <c r="X8137" s="59" t="str">
        <f t="shared" si="1019"/>
        <v/>
      </c>
      <c r="AC8137" s="50">
        <f t="shared" si="1023"/>
        <v>0</v>
      </c>
      <c r="AD8137" s="43">
        <f t="shared" si="1024"/>
        <v>0</v>
      </c>
      <c r="AE8137" s="50">
        <f t="shared" si="1020"/>
        <v>0</v>
      </c>
    </row>
    <row r="8138" spans="1:31">
      <c r="A8138" s="59" t="str">
        <f t="shared" si="1017"/>
        <v/>
      </c>
      <c r="B8138" s="80" t="str">
        <f t="shared" si="1018"/>
        <v/>
      </c>
      <c r="V8138" s="59" t="str">
        <f t="shared" si="1022"/>
        <v/>
      </c>
      <c r="W8138" s="59" t="str">
        <f t="shared" si="1021"/>
        <v/>
      </c>
      <c r="X8138" s="59" t="str">
        <f t="shared" si="1019"/>
        <v/>
      </c>
      <c r="AC8138" s="50">
        <f t="shared" si="1023"/>
        <v>0</v>
      </c>
      <c r="AD8138" s="43">
        <f t="shared" si="1024"/>
        <v>0</v>
      </c>
      <c r="AE8138" s="50">
        <f t="shared" si="1020"/>
        <v>0</v>
      </c>
    </row>
    <row r="8139" spans="1:31">
      <c r="A8139" s="59" t="str">
        <f t="shared" si="1017"/>
        <v/>
      </c>
      <c r="B8139" s="80" t="str">
        <f t="shared" si="1018"/>
        <v/>
      </c>
      <c r="V8139" s="59" t="str">
        <f t="shared" si="1022"/>
        <v/>
      </c>
      <c r="W8139" s="59" t="str">
        <f t="shared" si="1021"/>
        <v/>
      </c>
      <c r="X8139" s="59" t="str">
        <f t="shared" si="1019"/>
        <v/>
      </c>
      <c r="AC8139" s="50">
        <f t="shared" si="1023"/>
        <v>0</v>
      </c>
      <c r="AD8139" s="43">
        <f t="shared" si="1024"/>
        <v>0</v>
      </c>
      <c r="AE8139" s="50">
        <f t="shared" si="1020"/>
        <v>0</v>
      </c>
    </row>
    <row r="8140" spans="1:31">
      <c r="A8140" s="59" t="str">
        <f t="shared" si="1017"/>
        <v/>
      </c>
      <c r="B8140" s="80" t="str">
        <f t="shared" si="1018"/>
        <v/>
      </c>
      <c r="V8140" s="59" t="str">
        <f t="shared" si="1022"/>
        <v/>
      </c>
      <c r="W8140" s="59" t="str">
        <f t="shared" si="1021"/>
        <v/>
      </c>
      <c r="X8140" s="59" t="str">
        <f t="shared" si="1019"/>
        <v/>
      </c>
      <c r="AC8140" s="50">
        <f t="shared" si="1023"/>
        <v>0</v>
      </c>
      <c r="AD8140" s="43">
        <f t="shared" si="1024"/>
        <v>0</v>
      </c>
      <c r="AE8140" s="50">
        <f t="shared" si="1020"/>
        <v>0</v>
      </c>
    </row>
    <row r="8141" spans="1:31">
      <c r="A8141" s="59" t="str">
        <f t="shared" si="1017"/>
        <v/>
      </c>
      <c r="B8141" s="80" t="str">
        <f t="shared" si="1018"/>
        <v/>
      </c>
      <c r="V8141" s="59" t="str">
        <f t="shared" si="1022"/>
        <v/>
      </c>
      <c r="W8141" s="59" t="str">
        <f t="shared" si="1021"/>
        <v/>
      </c>
      <c r="X8141" s="59" t="str">
        <f t="shared" si="1019"/>
        <v/>
      </c>
      <c r="AC8141" s="50">
        <f t="shared" si="1023"/>
        <v>0</v>
      </c>
      <c r="AD8141" s="43">
        <f t="shared" si="1024"/>
        <v>0</v>
      </c>
      <c r="AE8141" s="50">
        <f t="shared" si="1020"/>
        <v>0</v>
      </c>
    </row>
    <row r="8142" spans="1:31">
      <c r="A8142" s="59" t="str">
        <f t="shared" si="1017"/>
        <v/>
      </c>
      <c r="B8142" s="80" t="str">
        <f t="shared" si="1018"/>
        <v/>
      </c>
      <c r="V8142" s="59" t="str">
        <f t="shared" si="1022"/>
        <v/>
      </c>
      <c r="W8142" s="59" t="str">
        <f t="shared" si="1021"/>
        <v/>
      </c>
      <c r="X8142" s="59" t="str">
        <f t="shared" si="1019"/>
        <v/>
      </c>
      <c r="AC8142" s="50">
        <f t="shared" si="1023"/>
        <v>0</v>
      </c>
      <c r="AD8142" s="43">
        <f t="shared" si="1024"/>
        <v>0</v>
      </c>
      <c r="AE8142" s="50">
        <f t="shared" si="1020"/>
        <v>0</v>
      </c>
    </row>
    <row r="8143" spans="1:31">
      <c r="A8143" s="59" t="str">
        <f t="shared" si="1017"/>
        <v/>
      </c>
      <c r="B8143" s="80" t="str">
        <f t="shared" si="1018"/>
        <v/>
      </c>
      <c r="V8143" s="59" t="str">
        <f t="shared" si="1022"/>
        <v/>
      </c>
      <c r="W8143" s="59" t="str">
        <f t="shared" si="1021"/>
        <v/>
      </c>
      <c r="X8143" s="59" t="str">
        <f t="shared" si="1019"/>
        <v/>
      </c>
      <c r="AC8143" s="50">
        <f t="shared" si="1023"/>
        <v>0</v>
      </c>
      <c r="AD8143" s="43">
        <f t="shared" si="1024"/>
        <v>0</v>
      </c>
      <c r="AE8143" s="50">
        <f t="shared" si="1020"/>
        <v>0</v>
      </c>
    </row>
    <row r="8144" spans="1:31">
      <c r="A8144" s="59" t="str">
        <f t="shared" si="1017"/>
        <v/>
      </c>
      <c r="B8144" s="80" t="str">
        <f t="shared" si="1018"/>
        <v/>
      </c>
      <c r="V8144" s="59" t="str">
        <f t="shared" si="1022"/>
        <v/>
      </c>
      <c r="W8144" s="59" t="str">
        <f t="shared" si="1021"/>
        <v/>
      </c>
      <c r="X8144" s="59" t="str">
        <f t="shared" si="1019"/>
        <v/>
      </c>
      <c r="AC8144" s="50">
        <f t="shared" si="1023"/>
        <v>0</v>
      </c>
      <c r="AD8144" s="43">
        <f t="shared" si="1024"/>
        <v>0</v>
      </c>
      <c r="AE8144" s="50">
        <f t="shared" si="1020"/>
        <v>0</v>
      </c>
    </row>
    <row r="8145" spans="1:31">
      <c r="A8145" s="59" t="str">
        <f t="shared" si="1017"/>
        <v/>
      </c>
      <c r="B8145" s="80" t="str">
        <f t="shared" si="1018"/>
        <v/>
      </c>
      <c r="V8145" s="59" t="str">
        <f t="shared" si="1022"/>
        <v/>
      </c>
      <c r="W8145" s="59" t="str">
        <f t="shared" si="1021"/>
        <v/>
      </c>
      <c r="X8145" s="59" t="str">
        <f t="shared" si="1019"/>
        <v/>
      </c>
      <c r="AC8145" s="50">
        <f t="shared" si="1023"/>
        <v>0</v>
      </c>
      <c r="AD8145" s="43">
        <f t="shared" si="1024"/>
        <v>0</v>
      </c>
      <c r="AE8145" s="50">
        <f t="shared" si="1020"/>
        <v>0</v>
      </c>
    </row>
    <row r="8146" spans="1:31">
      <c r="A8146" s="59" t="str">
        <f t="shared" si="1017"/>
        <v/>
      </c>
      <c r="B8146" s="80" t="str">
        <f t="shared" si="1018"/>
        <v/>
      </c>
      <c r="V8146" s="59" t="str">
        <f t="shared" si="1022"/>
        <v/>
      </c>
      <c r="W8146" s="59" t="str">
        <f t="shared" si="1021"/>
        <v/>
      </c>
      <c r="X8146" s="59" t="str">
        <f t="shared" si="1019"/>
        <v/>
      </c>
      <c r="AC8146" s="50">
        <f t="shared" si="1023"/>
        <v>0</v>
      </c>
      <c r="AD8146" s="43">
        <f t="shared" si="1024"/>
        <v>0</v>
      </c>
      <c r="AE8146" s="50">
        <f t="shared" si="1020"/>
        <v>0</v>
      </c>
    </row>
    <row r="8147" spans="1:31">
      <c r="A8147" s="59" t="str">
        <f t="shared" si="1017"/>
        <v/>
      </c>
      <c r="B8147" s="80" t="str">
        <f t="shared" si="1018"/>
        <v/>
      </c>
      <c r="V8147" s="59" t="str">
        <f t="shared" si="1022"/>
        <v/>
      </c>
      <c r="W8147" s="59" t="str">
        <f t="shared" si="1021"/>
        <v/>
      </c>
      <c r="X8147" s="59" t="str">
        <f t="shared" si="1019"/>
        <v/>
      </c>
      <c r="AC8147" s="50">
        <f t="shared" si="1023"/>
        <v>0</v>
      </c>
      <c r="AD8147" s="43">
        <f t="shared" si="1024"/>
        <v>0</v>
      </c>
      <c r="AE8147" s="50">
        <f t="shared" si="1020"/>
        <v>0</v>
      </c>
    </row>
    <row r="8148" spans="1:31">
      <c r="A8148" s="59" t="str">
        <f t="shared" si="1017"/>
        <v/>
      </c>
      <c r="B8148" s="80" t="str">
        <f t="shared" si="1018"/>
        <v/>
      </c>
      <c r="V8148" s="59" t="str">
        <f t="shared" si="1022"/>
        <v/>
      </c>
      <c r="W8148" s="59" t="str">
        <f t="shared" si="1021"/>
        <v/>
      </c>
      <c r="X8148" s="59" t="str">
        <f t="shared" si="1019"/>
        <v/>
      </c>
      <c r="AC8148" s="50">
        <f t="shared" si="1023"/>
        <v>0</v>
      </c>
      <c r="AD8148" s="43">
        <f t="shared" si="1024"/>
        <v>0</v>
      </c>
      <c r="AE8148" s="50">
        <f t="shared" si="1020"/>
        <v>0</v>
      </c>
    </row>
    <row r="8149" spans="1:31">
      <c r="A8149" s="59" t="str">
        <f t="shared" si="1017"/>
        <v/>
      </c>
      <c r="B8149" s="80" t="str">
        <f t="shared" si="1018"/>
        <v/>
      </c>
      <c r="V8149" s="59" t="str">
        <f t="shared" si="1022"/>
        <v/>
      </c>
      <c r="W8149" s="59" t="str">
        <f t="shared" si="1021"/>
        <v/>
      </c>
      <c r="X8149" s="59" t="str">
        <f t="shared" si="1019"/>
        <v/>
      </c>
      <c r="AC8149" s="50">
        <f t="shared" si="1023"/>
        <v>0</v>
      </c>
      <c r="AD8149" s="43">
        <f t="shared" si="1024"/>
        <v>0</v>
      </c>
      <c r="AE8149" s="50">
        <f t="shared" si="1020"/>
        <v>0</v>
      </c>
    </row>
    <row r="8150" spans="1:31">
      <c r="A8150" s="59" t="str">
        <f t="shared" si="1017"/>
        <v/>
      </c>
      <c r="B8150" s="80" t="str">
        <f t="shared" si="1018"/>
        <v/>
      </c>
      <c r="V8150" s="59" t="str">
        <f t="shared" si="1022"/>
        <v/>
      </c>
      <c r="W8150" s="59" t="str">
        <f t="shared" si="1021"/>
        <v/>
      </c>
      <c r="X8150" s="59" t="str">
        <f t="shared" si="1019"/>
        <v/>
      </c>
      <c r="AC8150" s="50">
        <f t="shared" si="1023"/>
        <v>0</v>
      </c>
      <c r="AD8150" s="43">
        <f t="shared" si="1024"/>
        <v>0</v>
      </c>
      <c r="AE8150" s="50">
        <f t="shared" si="1020"/>
        <v>0</v>
      </c>
    </row>
    <row r="8151" spans="1:31">
      <c r="A8151" s="59" t="str">
        <f t="shared" si="1017"/>
        <v/>
      </c>
      <c r="B8151" s="80" t="str">
        <f t="shared" si="1018"/>
        <v/>
      </c>
      <c r="V8151" s="59" t="str">
        <f t="shared" si="1022"/>
        <v/>
      </c>
      <c r="W8151" s="59" t="str">
        <f t="shared" si="1021"/>
        <v/>
      </c>
      <c r="X8151" s="59" t="str">
        <f t="shared" si="1019"/>
        <v/>
      </c>
      <c r="AC8151" s="50">
        <f t="shared" si="1023"/>
        <v>0</v>
      </c>
      <c r="AD8151" s="43">
        <f t="shared" si="1024"/>
        <v>0</v>
      </c>
      <c r="AE8151" s="50">
        <f t="shared" si="1020"/>
        <v>0</v>
      </c>
    </row>
    <row r="8152" spans="1:31">
      <c r="A8152" s="59" t="str">
        <f t="shared" si="1017"/>
        <v/>
      </c>
      <c r="B8152" s="80" t="str">
        <f t="shared" si="1018"/>
        <v/>
      </c>
      <c r="V8152" s="59" t="str">
        <f t="shared" si="1022"/>
        <v/>
      </c>
      <c r="W8152" s="59" t="str">
        <f t="shared" si="1021"/>
        <v/>
      </c>
      <c r="X8152" s="59" t="str">
        <f t="shared" si="1019"/>
        <v/>
      </c>
      <c r="AC8152" s="50">
        <f t="shared" si="1023"/>
        <v>0</v>
      </c>
      <c r="AD8152" s="43">
        <f t="shared" si="1024"/>
        <v>0</v>
      </c>
      <c r="AE8152" s="50">
        <f t="shared" si="1020"/>
        <v>0</v>
      </c>
    </row>
    <row r="8153" spans="1:31">
      <c r="A8153" s="59" t="str">
        <f t="shared" si="1017"/>
        <v/>
      </c>
      <c r="B8153" s="80" t="str">
        <f t="shared" si="1018"/>
        <v/>
      </c>
      <c r="V8153" s="59" t="str">
        <f t="shared" si="1022"/>
        <v/>
      </c>
      <c r="W8153" s="59" t="str">
        <f t="shared" si="1021"/>
        <v/>
      </c>
      <c r="X8153" s="59" t="str">
        <f t="shared" si="1019"/>
        <v/>
      </c>
      <c r="AC8153" s="50">
        <f t="shared" si="1023"/>
        <v>0</v>
      </c>
      <c r="AD8153" s="43">
        <f t="shared" si="1024"/>
        <v>0</v>
      </c>
      <c r="AE8153" s="50">
        <f t="shared" si="1020"/>
        <v>0</v>
      </c>
    </row>
    <row r="8154" spans="1:31">
      <c r="A8154" s="59" t="str">
        <f t="shared" si="1017"/>
        <v/>
      </c>
      <c r="B8154" s="80" t="str">
        <f t="shared" si="1018"/>
        <v/>
      </c>
      <c r="V8154" s="59" t="str">
        <f t="shared" si="1022"/>
        <v/>
      </c>
      <c r="W8154" s="59" t="str">
        <f t="shared" si="1021"/>
        <v/>
      </c>
      <c r="X8154" s="59" t="str">
        <f t="shared" si="1019"/>
        <v/>
      </c>
      <c r="AC8154" s="50">
        <f t="shared" si="1023"/>
        <v>0</v>
      </c>
      <c r="AD8154" s="43">
        <f t="shared" si="1024"/>
        <v>0</v>
      </c>
      <c r="AE8154" s="50">
        <f t="shared" si="1020"/>
        <v>0</v>
      </c>
    </row>
    <row r="8155" spans="1:31">
      <c r="A8155" s="59" t="str">
        <f t="shared" si="1017"/>
        <v/>
      </c>
      <c r="B8155" s="80" t="str">
        <f t="shared" si="1018"/>
        <v/>
      </c>
      <c r="V8155" s="59" t="str">
        <f t="shared" si="1022"/>
        <v/>
      </c>
      <c r="W8155" s="59" t="str">
        <f t="shared" si="1021"/>
        <v/>
      </c>
      <c r="X8155" s="59" t="str">
        <f t="shared" si="1019"/>
        <v/>
      </c>
      <c r="AC8155" s="50">
        <f t="shared" si="1023"/>
        <v>0</v>
      </c>
      <c r="AD8155" s="43">
        <f t="shared" si="1024"/>
        <v>0</v>
      </c>
      <c r="AE8155" s="50">
        <f t="shared" si="1020"/>
        <v>0</v>
      </c>
    </row>
    <row r="8156" spans="1:31">
      <c r="A8156" s="59" t="str">
        <f t="shared" si="1017"/>
        <v/>
      </c>
      <c r="B8156" s="80" t="str">
        <f t="shared" si="1018"/>
        <v/>
      </c>
      <c r="V8156" s="59" t="str">
        <f t="shared" si="1022"/>
        <v/>
      </c>
      <c r="W8156" s="59" t="str">
        <f t="shared" si="1021"/>
        <v/>
      </c>
      <c r="X8156" s="59" t="str">
        <f t="shared" si="1019"/>
        <v/>
      </c>
      <c r="AC8156" s="50">
        <f t="shared" si="1023"/>
        <v>0</v>
      </c>
      <c r="AD8156" s="43">
        <f t="shared" si="1024"/>
        <v>0</v>
      </c>
      <c r="AE8156" s="50">
        <f t="shared" si="1020"/>
        <v>0</v>
      </c>
    </row>
    <row r="8157" spans="1:31">
      <c r="A8157" s="59" t="str">
        <f t="shared" si="1017"/>
        <v/>
      </c>
      <c r="B8157" s="80" t="str">
        <f t="shared" si="1018"/>
        <v/>
      </c>
      <c r="V8157" s="59" t="str">
        <f t="shared" si="1022"/>
        <v/>
      </c>
      <c r="W8157" s="59" t="str">
        <f t="shared" si="1021"/>
        <v/>
      </c>
      <c r="X8157" s="59" t="str">
        <f t="shared" si="1019"/>
        <v/>
      </c>
      <c r="AC8157" s="50">
        <f t="shared" si="1023"/>
        <v>0</v>
      </c>
      <c r="AD8157" s="43">
        <f t="shared" si="1024"/>
        <v>0</v>
      </c>
      <c r="AE8157" s="50">
        <f t="shared" si="1020"/>
        <v>0</v>
      </c>
    </row>
    <row r="8158" spans="1:31">
      <c r="A8158" s="59" t="str">
        <f t="shared" si="1017"/>
        <v/>
      </c>
      <c r="B8158" s="80" t="str">
        <f t="shared" si="1018"/>
        <v/>
      </c>
      <c r="V8158" s="59" t="str">
        <f t="shared" si="1022"/>
        <v/>
      </c>
      <c r="W8158" s="59" t="str">
        <f t="shared" si="1021"/>
        <v/>
      </c>
      <c r="X8158" s="59" t="str">
        <f t="shared" si="1019"/>
        <v/>
      </c>
      <c r="AC8158" s="50">
        <f t="shared" si="1023"/>
        <v>0</v>
      </c>
      <c r="AD8158" s="43">
        <f t="shared" si="1024"/>
        <v>0</v>
      </c>
      <c r="AE8158" s="50">
        <f t="shared" si="1020"/>
        <v>0</v>
      </c>
    </row>
    <row r="8159" spans="1:31">
      <c r="A8159" s="59" t="str">
        <f t="shared" si="1017"/>
        <v/>
      </c>
      <c r="B8159" s="80" t="str">
        <f t="shared" si="1018"/>
        <v/>
      </c>
      <c r="V8159" s="59" t="str">
        <f t="shared" si="1022"/>
        <v/>
      </c>
      <c r="W8159" s="59" t="str">
        <f t="shared" si="1021"/>
        <v/>
      </c>
      <c r="X8159" s="59" t="str">
        <f t="shared" si="1019"/>
        <v/>
      </c>
      <c r="AC8159" s="50">
        <f t="shared" si="1023"/>
        <v>0</v>
      </c>
      <c r="AD8159" s="43">
        <f t="shared" si="1024"/>
        <v>0</v>
      </c>
      <c r="AE8159" s="50">
        <f t="shared" si="1020"/>
        <v>0</v>
      </c>
    </row>
    <row r="8160" spans="1:31">
      <c r="A8160" s="59" t="str">
        <f t="shared" si="1017"/>
        <v/>
      </c>
      <c r="B8160" s="80" t="str">
        <f t="shared" si="1018"/>
        <v/>
      </c>
      <c r="V8160" s="59" t="str">
        <f t="shared" si="1022"/>
        <v/>
      </c>
      <c r="W8160" s="59" t="str">
        <f t="shared" si="1021"/>
        <v/>
      </c>
      <c r="X8160" s="59" t="str">
        <f t="shared" si="1019"/>
        <v/>
      </c>
      <c r="AC8160" s="50">
        <f t="shared" si="1023"/>
        <v>0</v>
      </c>
      <c r="AD8160" s="43">
        <f t="shared" si="1024"/>
        <v>0</v>
      </c>
      <c r="AE8160" s="50">
        <f t="shared" si="1020"/>
        <v>0</v>
      </c>
    </row>
    <row r="8161" spans="1:31">
      <c r="A8161" s="59" t="str">
        <f t="shared" si="1017"/>
        <v/>
      </c>
      <c r="B8161" s="80" t="str">
        <f t="shared" si="1018"/>
        <v/>
      </c>
      <c r="V8161" s="59" t="str">
        <f t="shared" si="1022"/>
        <v/>
      </c>
      <c r="W8161" s="59" t="str">
        <f t="shared" si="1021"/>
        <v/>
      </c>
      <c r="X8161" s="59" t="str">
        <f t="shared" si="1019"/>
        <v/>
      </c>
      <c r="AC8161" s="50">
        <f t="shared" si="1023"/>
        <v>0</v>
      </c>
      <c r="AD8161" s="43">
        <f t="shared" si="1024"/>
        <v>0</v>
      </c>
      <c r="AE8161" s="50">
        <f t="shared" si="1020"/>
        <v>0</v>
      </c>
    </row>
    <row r="8162" spans="1:31">
      <c r="A8162" s="59" t="str">
        <f t="shared" si="1017"/>
        <v/>
      </c>
      <c r="B8162" s="80" t="str">
        <f t="shared" si="1018"/>
        <v/>
      </c>
      <c r="V8162" s="59" t="str">
        <f t="shared" si="1022"/>
        <v/>
      </c>
      <c r="W8162" s="59" t="str">
        <f t="shared" si="1021"/>
        <v/>
      </c>
      <c r="X8162" s="59" t="str">
        <f t="shared" si="1019"/>
        <v/>
      </c>
      <c r="AC8162" s="50">
        <f t="shared" si="1023"/>
        <v>0</v>
      </c>
      <c r="AD8162" s="43">
        <f t="shared" si="1024"/>
        <v>0</v>
      </c>
      <c r="AE8162" s="50">
        <f t="shared" si="1020"/>
        <v>0</v>
      </c>
    </row>
    <row r="8163" spans="1:31">
      <c r="A8163" s="59" t="str">
        <f t="shared" si="1017"/>
        <v/>
      </c>
      <c r="B8163" s="80" t="str">
        <f t="shared" si="1018"/>
        <v/>
      </c>
      <c r="V8163" s="59" t="str">
        <f t="shared" si="1022"/>
        <v/>
      </c>
      <c r="W8163" s="59" t="str">
        <f t="shared" si="1021"/>
        <v/>
      </c>
      <c r="X8163" s="59" t="str">
        <f t="shared" si="1019"/>
        <v/>
      </c>
      <c r="AC8163" s="50">
        <f t="shared" si="1023"/>
        <v>0</v>
      </c>
      <c r="AD8163" s="43">
        <f t="shared" si="1024"/>
        <v>0</v>
      </c>
      <c r="AE8163" s="50">
        <f t="shared" si="1020"/>
        <v>0</v>
      </c>
    </row>
    <row r="8164" spans="1:31">
      <c r="A8164" s="59" t="str">
        <f t="shared" si="1017"/>
        <v/>
      </c>
      <c r="B8164" s="80" t="str">
        <f t="shared" si="1018"/>
        <v/>
      </c>
      <c r="V8164" s="59" t="str">
        <f t="shared" si="1022"/>
        <v/>
      </c>
      <c r="W8164" s="59" t="str">
        <f t="shared" si="1021"/>
        <v/>
      </c>
      <c r="X8164" s="59" t="str">
        <f t="shared" si="1019"/>
        <v/>
      </c>
      <c r="AC8164" s="50">
        <f t="shared" si="1023"/>
        <v>0</v>
      </c>
      <c r="AD8164" s="43">
        <f t="shared" si="1024"/>
        <v>0</v>
      </c>
      <c r="AE8164" s="50">
        <f t="shared" si="1020"/>
        <v>0</v>
      </c>
    </row>
    <row r="8165" spans="1:31">
      <c r="A8165" s="59" t="str">
        <f t="shared" si="1017"/>
        <v/>
      </c>
      <c r="B8165" s="80" t="str">
        <f t="shared" si="1018"/>
        <v/>
      </c>
      <c r="V8165" s="59" t="str">
        <f t="shared" si="1022"/>
        <v/>
      </c>
      <c r="W8165" s="59" t="str">
        <f t="shared" si="1021"/>
        <v/>
      </c>
      <c r="X8165" s="59" t="str">
        <f t="shared" si="1019"/>
        <v/>
      </c>
      <c r="AC8165" s="50">
        <f t="shared" si="1023"/>
        <v>0</v>
      </c>
      <c r="AD8165" s="43">
        <f t="shared" si="1024"/>
        <v>0</v>
      </c>
      <c r="AE8165" s="50">
        <f t="shared" si="1020"/>
        <v>0</v>
      </c>
    </row>
    <row r="8166" spans="1:31">
      <c r="A8166" s="59" t="str">
        <f t="shared" si="1017"/>
        <v/>
      </c>
      <c r="B8166" s="80" t="str">
        <f t="shared" si="1018"/>
        <v/>
      </c>
      <c r="V8166" s="59" t="str">
        <f t="shared" si="1022"/>
        <v/>
      </c>
      <c r="W8166" s="59" t="str">
        <f t="shared" si="1021"/>
        <v/>
      </c>
      <c r="X8166" s="59" t="str">
        <f t="shared" si="1019"/>
        <v/>
      </c>
      <c r="AC8166" s="50">
        <f t="shared" si="1023"/>
        <v>0</v>
      </c>
      <c r="AD8166" s="43">
        <f t="shared" si="1024"/>
        <v>0</v>
      </c>
      <c r="AE8166" s="50">
        <f t="shared" si="1020"/>
        <v>0</v>
      </c>
    </row>
    <row r="8167" spans="1:31">
      <c r="A8167" s="59" t="str">
        <f t="shared" si="1017"/>
        <v/>
      </c>
      <c r="B8167" s="80" t="str">
        <f t="shared" si="1018"/>
        <v/>
      </c>
      <c r="V8167" s="59" t="str">
        <f t="shared" si="1022"/>
        <v/>
      </c>
      <c r="W8167" s="59" t="str">
        <f t="shared" si="1021"/>
        <v/>
      </c>
      <c r="X8167" s="59" t="str">
        <f t="shared" si="1019"/>
        <v/>
      </c>
      <c r="AC8167" s="50">
        <f t="shared" si="1023"/>
        <v>0</v>
      </c>
      <c r="AD8167" s="43">
        <f t="shared" si="1024"/>
        <v>0</v>
      </c>
      <c r="AE8167" s="50">
        <f t="shared" si="1020"/>
        <v>0</v>
      </c>
    </row>
    <row r="8168" spans="1:31">
      <c r="A8168" s="59" t="str">
        <f t="shared" si="1017"/>
        <v/>
      </c>
      <c r="B8168" s="80" t="str">
        <f t="shared" si="1018"/>
        <v/>
      </c>
      <c r="V8168" s="59" t="str">
        <f t="shared" si="1022"/>
        <v/>
      </c>
      <c r="W8168" s="59" t="str">
        <f t="shared" si="1021"/>
        <v/>
      </c>
      <c r="X8168" s="59" t="str">
        <f t="shared" si="1019"/>
        <v/>
      </c>
      <c r="AC8168" s="50">
        <f t="shared" si="1023"/>
        <v>0</v>
      </c>
      <c r="AD8168" s="43">
        <f t="shared" si="1024"/>
        <v>0</v>
      </c>
      <c r="AE8168" s="50">
        <f t="shared" si="1020"/>
        <v>0</v>
      </c>
    </row>
    <row r="8169" spans="1:31">
      <c r="A8169" s="59" t="str">
        <f t="shared" si="1017"/>
        <v/>
      </c>
      <c r="B8169" s="80" t="str">
        <f t="shared" si="1018"/>
        <v/>
      </c>
      <c r="V8169" s="59" t="str">
        <f t="shared" si="1022"/>
        <v/>
      </c>
      <c r="W8169" s="59" t="str">
        <f t="shared" si="1021"/>
        <v/>
      </c>
      <c r="X8169" s="59" t="str">
        <f t="shared" si="1019"/>
        <v/>
      </c>
      <c r="AC8169" s="50">
        <f t="shared" si="1023"/>
        <v>0</v>
      </c>
      <c r="AD8169" s="43">
        <f t="shared" si="1024"/>
        <v>0</v>
      </c>
      <c r="AE8169" s="50">
        <f t="shared" si="1020"/>
        <v>0</v>
      </c>
    </row>
    <row r="8170" spans="1:31">
      <c r="A8170" s="59" t="str">
        <f t="shared" si="1017"/>
        <v/>
      </c>
      <c r="B8170" s="80" t="str">
        <f t="shared" si="1018"/>
        <v/>
      </c>
      <c r="V8170" s="59" t="str">
        <f t="shared" si="1022"/>
        <v/>
      </c>
      <c r="W8170" s="59" t="str">
        <f t="shared" si="1021"/>
        <v/>
      </c>
      <c r="X8170" s="59" t="str">
        <f t="shared" si="1019"/>
        <v/>
      </c>
      <c r="AC8170" s="50">
        <f t="shared" si="1023"/>
        <v>0</v>
      </c>
      <c r="AD8170" s="43">
        <f t="shared" si="1024"/>
        <v>0</v>
      </c>
      <c r="AE8170" s="50">
        <f t="shared" si="1020"/>
        <v>0</v>
      </c>
    </row>
    <row r="8171" spans="1:31">
      <c r="A8171" s="59" t="str">
        <f t="shared" si="1017"/>
        <v/>
      </c>
      <c r="B8171" s="80" t="str">
        <f t="shared" si="1018"/>
        <v/>
      </c>
      <c r="V8171" s="59" t="str">
        <f t="shared" si="1022"/>
        <v/>
      </c>
      <c r="W8171" s="59" t="str">
        <f t="shared" si="1021"/>
        <v/>
      </c>
      <c r="X8171" s="59" t="str">
        <f t="shared" si="1019"/>
        <v/>
      </c>
      <c r="AC8171" s="50">
        <f t="shared" si="1023"/>
        <v>0</v>
      </c>
      <c r="AD8171" s="43">
        <f t="shared" si="1024"/>
        <v>0</v>
      </c>
      <c r="AE8171" s="50">
        <f t="shared" si="1020"/>
        <v>0</v>
      </c>
    </row>
    <row r="8172" spans="1:31">
      <c r="A8172" s="59" t="str">
        <f t="shared" si="1017"/>
        <v/>
      </c>
      <c r="B8172" s="80" t="str">
        <f t="shared" si="1018"/>
        <v/>
      </c>
      <c r="V8172" s="59" t="str">
        <f t="shared" si="1022"/>
        <v/>
      </c>
      <c r="W8172" s="59" t="str">
        <f t="shared" si="1021"/>
        <v/>
      </c>
      <c r="X8172" s="59" t="str">
        <f t="shared" si="1019"/>
        <v/>
      </c>
      <c r="AC8172" s="50">
        <f t="shared" si="1023"/>
        <v>0</v>
      </c>
      <c r="AD8172" s="43">
        <f t="shared" si="1024"/>
        <v>0</v>
      </c>
      <c r="AE8172" s="50">
        <f t="shared" si="1020"/>
        <v>0</v>
      </c>
    </row>
    <row r="8173" spans="1:31">
      <c r="A8173" s="59" t="str">
        <f t="shared" si="1017"/>
        <v/>
      </c>
      <c r="B8173" s="80" t="str">
        <f t="shared" si="1018"/>
        <v/>
      </c>
      <c r="V8173" s="59" t="str">
        <f t="shared" si="1022"/>
        <v/>
      </c>
      <c r="W8173" s="59" t="str">
        <f t="shared" si="1021"/>
        <v/>
      </c>
      <c r="X8173" s="59" t="str">
        <f t="shared" si="1019"/>
        <v/>
      </c>
      <c r="AC8173" s="50">
        <f t="shared" si="1023"/>
        <v>0</v>
      </c>
      <c r="AD8173" s="43">
        <f t="shared" si="1024"/>
        <v>0</v>
      </c>
      <c r="AE8173" s="50">
        <f t="shared" si="1020"/>
        <v>0</v>
      </c>
    </row>
    <row r="8174" spans="1:31">
      <c r="A8174" s="59" t="str">
        <f t="shared" si="1017"/>
        <v/>
      </c>
      <c r="B8174" s="80" t="str">
        <f t="shared" si="1018"/>
        <v/>
      </c>
      <c r="V8174" s="59" t="str">
        <f t="shared" si="1022"/>
        <v/>
      </c>
      <c r="W8174" s="59" t="str">
        <f t="shared" si="1021"/>
        <v/>
      </c>
      <c r="X8174" s="59" t="str">
        <f t="shared" si="1019"/>
        <v/>
      </c>
      <c r="AC8174" s="50">
        <f t="shared" si="1023"/>
        <v>0</v>
      </c>
      <c r="AD8174" s="43">
        <f t="shared" si="1024"/>
        <v>0</v>
      </c>
      <c r="AE8174" s="50">
        <f t="shared" si="1020"/>
        <v>0</v>
      </c>
    </row>
    <row r="8175" spans="1:31">
      <c r="A8175" s="59" t="str">
        <f t="shared" si="1017"/>
        <v/>
      </c>
      <c r="B8175" s="80" t="str">
        <f t="shared" si="1018"/>
        <v/>
      </c>
      <c r="V8175" s="59" t="str">
        <f t="shared" si="1022"/>
        <v/>
      </c>
      <c r="W8175" s="59" t="str">
        <f t="shared" si="1021"/>
        <v/>
      </c>
      <c r="X8175" s="59" t="str">
        <f t="shared" si="1019"/>
        <v/>
      </c>
      <c r="AC8175" s="50">
        <f t="shared" si="1023"/>
        <v>0</v>
      </c>
      <c r="AD8175" s="43">
        <f t="shared" si="1024"/>
        <v>0</v>
      </c>
      <c r="AE8175" s="50">
        <f t="shared" si="1020"/>
        <v>0</v>
      </c>
    </row>
    <row r="8176" spans="1:31">
      <c r="A8176" s="59" t="str">
        <f t="shared" si="1017"/>
        <v/>
      </c>
      <c r="B8176" s="80" t="str">
        <f t="shared" si="1018"/>
        <v/>
      </c>
      <c r="V8176" s="59" t="str">
        <f t="shared" si="1022"/>
        <v/>
      </c>
      <c r="W8176" s="59" t="str">
        <f t="shared" si="1021"/>
        <v/>
      </c>
      <c r="X8176" s="59" t="str">
        <f t="shared" si="1019"/>
        <v/>
      </c>
      <c r="AC8176" s="50">
        <f t="shared" si="1023"/>
        <v>0</v>
      </c>
      <c r="AD8176" s="43">
        <f t="shared" si="1024"/>
        <v>0</v>
      </c>
      <c r="AE8176" s="50">
        <f t="shared" si="1020"/>
        <v>0</v>
      </c>
    </row>
    <row r="8177" spans="1:31">
      <c r="A8177" s="59" t="str">
        <f t="shared" ref="A8177:A8240" si="1025">IF(G8177&amp;Q8177&lt;&gt;"",W8177&amp;Q8177,"")</f>
        <v/>
      </c>
      <c r="B8177" s="80" t="str">
        <f t="shared" ref="B8177:B8240" si="1026">IF(C8177&lt;&gt;"",LEFT(C8177,9),"")</f>
        <v/>
      </c>
      <c r="V8177" s="59" t="str">
        <f t="shared" si="1022"/>
        <v/>
      </c>
      <c r="W8177" s="59" t="str">
        <f t="shared" si="1021"/>
        <v/>
      </c>
      <c r="X8177" s="59" t="str">
        <f t="shared" ref="X8177:X8240" si="1027">IF(A8177&lt;&gt;"",IFERROR(IF(FIND(" ",G8177)&gt;=1,MID(G8177,FIND(" ",G8177)+1,LEN(G8177)),""),""),"")</f>
        <v/>
      </c>
      <c r="AC8177" s="50">
        <f t="shared" si="1023"/>
        <v>0</v>
      </c>
      <c r="AD8177" s="43">
        <f t="shared" si="1024"/>
        <v>0</v>
      </c>
      <c r="AE8177" s="50">
        <f t="shared" ref="AE8177:AE8240" si="1028">VALUE(RIGHT("00"&amp;AC8177,2)&amp;RIGHT("000"&amp;AD8177,3))</f>
        <v>0</v>
      </c>
    </row>
    <row r="8178" spans="1:31">
      <c r="A8178" s="59" t="str">
        <f t="shared" si="1025"/>
        <v/>
      </c>
      <c r="B8178" s="80" t="str">
        <f t="shared" si="1026"/>
        <v/>
      </c>
      <c r="V8178" s="59" t="str">
        <f t="shared" si="1022"/>
        <v/>
      </c>
      <c r="W8178" s="59" t="str">
        <f t="shared" si="1021"/>
        <v/>
      </c>
      <c r="X8178" s="59" t="str">
        <f t="shared" si="1027"/>
        <v/>
      </c>
      <c r="AC8178" s="50">
        <f t="shared" si="1023"/>
        <v>0</v>
      </c>
      <c r="AD8178" s="43">
        <f t="shared" si="1024"/>
        <v>0</v>
      </c>
      <c r="AE8178" s="50">
        <f t="shared" si="1028"/>
        <v>0</v>
      </c>
    </row>
    <row r="8179" spans="1:31">
      <c r="A8179" s="59" t="str">
        <f t="shared" si="1025"/>
        <v/>
      </c>
      <c r="B8179" s="80" t="str">
        <f t="shared" si="1026"/>
        <v/>
      </c>
      <c r="V8179" s="59" t="str">
        <f t="shared" si="1022"/>
        <v/>
      </c>
      <c r="W8179" s="59" t="str">
        <f t="shared" si="1021"/>
        <v/>
      </c>
      <c r="X8179" s="59" t="str">
        <f t="shared" si="1027"/>
        <v/>
      </c>
      <c r="AC8179" s="50">
        <f t="shared" si="1023"/>
        <v>0</v>
      </c>
      <c r="AD8179" s="43">
        <f t="shared" si="1024"/>
        <v>0</v>
      </c>
      <c r="AE8179" s="50">
        <f t="shared" si="1028"/>
        <v>0</v>
      </c>
    </row>
    <row r="8180" spans="1:31">
      <c r="A8180" s="59" t="str">
        <f t="shared" si="1025"/>
        <v/>
      </c>
      <c r="B8180" s="80" t="str">
        <f t="shared" si="1026"/>
        <v/>
      </c>
      <c r="V8180" s="59" t="str">
        <f t="shared" si="1022"/>
        <v/>
      </c>
      <c r="W8180" s="59" t="str">
        <f t="shared" si="1021"/>
        <v/>
      </c>
      <c r="X8180" s="59" t="str">
        <f t="shared" si="1027"/>
        <v/>
      </c>
      <c r="AC8180" s="50">
        <f t="shared" si="1023"/>
        <v>0</v>
      </c>
      <c r="AD8180" s="43">
        <f t="shared" si="1024"/>
        <v>0</v>
      </c>
      <c r="AE8180" s="50">
        <f t="shared" si="1028"/>
        <v>0</v>
      </c>
    </row>
    <row r="8181" spans="1:31">
      <c r="A8181" s="59" t="str">
        <f t="shared" si="1025"/>
        <v/>
      </c>
      <c r="B8181" s="80" t="str">
        <f t="shared" si="1026"/>
        <v/>
      </c>
      <c r="V8181" s="59" t="str">
        <f t="shared" si="1022"/>
        <v/>
      </c>
      <c r="W8181" s="59" t="str">
        <f t="shared" si="1021"/>
        <v/>
      </c>
      <c r="X8181" s="59" t="str">
        <f t="shared" si="1027"/>
        <v/>
      </c>
      <c r="AC8181" s="50">
        <f t="shared" si="1023"/>
        <v>0</v>
      </c>
      <c r="AD8181" s="43">
        <f t="shared" si="1024"/>
        <v>0</v>
      </c>
      <c r="AE8181" s="50">
        <f t="shared" si="1028"/>
        <v>0</v>
      </c>
    </row>
    <row r="8182" spans="1:31">
      <c r="A8182" s="59" t="str">
        <f t="shared" si="1025"/>
        <v/>
      </c>
      <c r="B8182" s="80" t="str">
        <f t="shared" si="1026"/>
        <v/>
      </c>
      <c r="V8182" s="59" t="str">
        <f t="shared" si="1022"/>
        <v/>
      </c>
      <c r="W8182" s="59" t="str">
        <f t="shared" si="1021"/>
        <v/>
      </c>
      <c r="X8182" s="59" t="str">
        <f t="shared" si="1027"/>
        <v/>
      </c>
      <c r="AC8182" s="50">
        <f t="shared" si="1023"/>
        <v>0</v>
      </c>
      <c r="AD8182" s="43">
        <f t="shared" si="1024"/>
        <v>0</v>
      </c>
      <c r="AE8182" s="50">
        <f t="shared" si="1028"/>
        <v>0</v>
      </c>
    </row>
    <row r="8183" spans="1:31">
      <c r="A8183" s="59" t="str">
        <f t="shared" si="1025"/>
        <v/>
      </c>
      <c r="B8183" s="80" t="str">
        <f t="shared" si="1026"/>
        <v/>
      </c>
      <c r="V8183" s="59" t="str">
        <f t="shared" si="1022"/>
        <v/>
      </c>
      <c r="W8183" s="59" t="str">
        <f t="shared" si="1021"/>
        <v/>
      </c>
      <c r="X8183" s="59" t="str">
        <f t="shared" si="1027"/>
        <v/>
      </c>
      <c r="AC8183" s="50">
        <f t="shared" si="1023"/>
        <v>0</v>
      </c>
      <c r="AD8183" s="43">
        <f t="shared" si="1024"/>
        <v>0</v>
      </c>
      <c r="AE8183" s="50">
        <f t="shared" si="1028"/>
        <v>0</v>
      </c>
    </row>
    <row r="8184" spans="1:31">
      <c r="A8184" s="59" t="str">
        <f t="shared" si="1025"/>
        <v/>
      </c>
      <c r="B8184" s="80" t="str">
        <f t="shared" si="1026"/>
        <v/>
      </c>
      <c r="V8184" s="59" t="str">
        <f t="shared" si="1022"/>
        <v/>
      </c>
      <c r="W8184" s="59" t="str">
        <f t="shared" si="1021"/>
        <v/>
      </c>
      <c r="X8184" s="59" t="str">
        <f t="shared" si="1027"/>
        <v/>
      </c>
      <c r="AC8184" s="50">
        <f t="shared" si="1023"/>
        <v>0</v>
      </c>
      <c r="AD8184" s="43">
        <f t="shared" si="1024"/>
        <v>0</v>
      </c>
      <c r="AE8184" s="50">
        <f t="shared" si="1028"/>
        <v>0</v>
      </c>
    </row>
    <row r="8185" spans="1:31">
      <c r="A8185" s="59" t="str">
        <f t="shared" si="1025"/>
        <v/>
      </c>
      <c r="B8185" s="80" t="str">
        <f t="shared" si="1026"/>
        <v/>
      </c>
      <c r="V8185" s="59" t="str">
        <f t="shared" si="1022"/>
        <v/>
      </c>
      <c r="W8185" s="59" t="str">
        <f t="shared" si="1021"/>
        <v/>
      </c>
      <c r="X8185" s="59" t="str">
        <f t="shared" si="1027"/>
        <v/>
      </c>
      <c r="AC8185" s="50">
        <f t="shared" si="1023"/>
        <v>0</v>
      </c>
      <c r="AD8185" s="43">
        <f t="shared" si="1024"/>
        <v>0</v>
      </c>
      <c r="AE8185" s="50">
        <f t="shared" si="1028"/>
        <v>0</v>
      </c>
    </row>
    <row r="8186" spans="1:31">
      <c r="A8186" s="59" t="str">
        <f t="shared" si="1025"/>
        <v/>
      </c>
      <c r="B8186" s="80" t="str">
        <f t="shared" si="1026"/>
        <v/>
      </c>
      <c r="V8186" s="59" t="str">
        <f t="shared" si="1022"/>
        <v/>
      </c>
      <c r="W8186" s="59" t="str">
        <f t="shared" si="1021"/>
        <v/>
      </c>
      <c r="X8186" s="59" t="str">
        <f t="shared" si="1027"/>
        <v/>
      </c>
      <c r="AC8186" s="50">
        <f t="shared" si="1023"/>
        <v>0</v>
      </c>
      <c r="AD8186" s="43">
        <f t="shared" si="1024"/>
        <v>0</v>
      </c>
      <c r="AE8186" s="50">
        <f t="shared" si="1028"/>
        <v>0</v>
      </c>
    </row>
    <row r="8187" spans="1:31">
      <c r="A8187" s="59" t="str">
        <f t="shared" si="1025"/>
        <v/>
      </c>
      <c r="B8187" s="80" t="str">
        <f t="shared" si="1026"/>
        <v/>
      </c>
      <c r="V8187" s="59" t="str">
        <f t="shared" si="1022"/>
        <v/>
      </c>
      <c r="W8187" s="59" t="str">
        <f t="shared" si="1021"/>
        <v/>
      </c>
      <c r="X8187" s="59" t="str">
        <f t="shared" si="1027"/>
        <v/>
      </c>
      <c r="AC8187" s="50">
        <f t="shared" si="1023"/>
        <v>0</v>
      </c>
      <c r="AD8187" s="43">
        <f t="shared" si="1024"/>
        <v>0</v>
      </c>
      <c r="AE8187" s="50">
        <f t="shared" si="1028"/>
        <v>0</v>
      </c>
    </row>
    <row r="8188" spans="1:31">
      <c r="A8188" s="59" t="str">
        <f t="shared" si="1025"/>
        <v/>
      </c>
      <c r="B8188" s="80" t="str">
        <f t="shared" si="1026"/>
        <v/>
      </c>
      <c r="V8188" s="59" t="str">
        <f t="shared" si="1022"/>
        <v/>
      </c>
      <c r="W8188" s="59" t="str">
        <f t="shared" si="1021"/>
        <v/>
      </c>
      <c r="X8188" s="59" t="str">
        <f t="shared" si="1027"/>
        <v/>
      </c>
      <c r="AC8188" s="50">
        <f t="shared" si="1023"/>
        <v>0</v>
      </c>
      <c r="AD8188" s="43">
        <f t="shared" si="1024"/>
        <v>0</v>
      </c>
      <c r="AE8188" s="50">
        <f t="shared" si="1028"/>
        <v>0</v>
      </c>
    </row>
    <row r="8189" spans="1:31">
      <c r="A8189" s="59" t="str">
        <f t="shared" si="1025"/>
        <v/>
      </c>
      <c r="B8189" s="80" t="str">
        <f t="shared" si="1026"/>
        <v/>
      </c>
      <c r="V8189" s="59" t="str">
        <f t="shared" si="1022"/>
        <v/>
      </c>
      <c r="W8189" s="59" t="str">
        <f t="shared" si="1021"/>
        <v/>
      </c>
      <c r="X8189" s="59" t="str">
        <f t="shared" si="1027"/>
        <v/>
      </c>
      <c r="AC8189" s="50">
        <f t="shared" si="1023"/>
        <v>0</v>
      </c>
      <c r="AD8189" s="43">
        <f t="shared" si="1024"/>
        <v>0</v>
      </c>
      <c r="AE8189" s="50">
        <f t="shared" si="1028"/>
        <v>0</v>
      </c>
    </row>
    <row r="8190" spans="1:31">
      <c r="A8190" s="59" t="str">
        <f t="shared" si="1025"/>
        <v/>
      </c>
      <c r="B8190" s="80" t="str">
        <f t="shared" si="1026"/>
        <v/>
      </c>
      <c r="V8190" s="59" t="str">
        <f t="shared" si="1022"/>
        <v/>
      </c>
      <c r="W8190" s="59" t="str">
        <f t="shared" si="1021"/>
        <v/>
      </c>
      <c r="X8190" s="59" t="str">
        <f t="shared" si="1027"/>
        <v/>
      </c>
      <c r="AC8190" s="50">
        <f t="shared" si="1023"/>
        <v>0</v>
      </c>
      <c r="AD8190" s="43">
        <f t="shared" si="1024"/>
        <v>0</v>
      </c>
      <c r="AE8190" s="50">
        <f t="shared" si="1028"/>
        <v>0</v>
      </c>
    </row>
    <row r="8191" spans="1:31">
      <c r="A8191" s="59" t="str">
        <f t="shared" si="1025"/>
        <v/>
      </c>
      <c r="B8191" s="80" t="str">
        <f t="shared" si="1026"/>
        <v/>
      </c>
      <c r="V8191" s="59" t="str">
        <f t="shared" si="1022"/>
        <v/>
      </c>
      <c r="W8191" s="59" t="str">
        <f t="shared" si="1021"/>
        <v/>
      </c>
      <c r="X8191" s="59" t="str">
        <f t="shared" si="1027"/>
        <v/>
      </c>
      <c r="AC8191" s="50">
        <f t="shared" si="1023"/>
        <v>0</v>
      </c>
      <c r="AD8191" s="43">
        <f t="shared" si="1024"/>
        <v>0</v>
      </c>
      <c r="AE8191" s="50">
        <f t="shared" si="1028"/>
        <v>0</v>
      </c>
    </row>
    <row r="8192" spans="1:31">
      <c r="A8192" s="59" t="str">
        <f t="shared" si="1025"/>
        <v/>
      </c>
      <c r="B8192" s="80" t="str">
        <f t="shared" si="1026"/>
        <v/>
      </c>
      <c r="V8192" s="59" t="str">
        <f t="shared" si="1022"/>
        <v/>
      </c>
      <c r="W8192" s="59" t="str">
        <f t="shared" si="1021"/>
        <v/>
      </c>
      <c r="X8192" s="59" t="str">
        <f t="shared" si="1027"/>
        <v/>
      </c>
      <c r="AC8192" s="50">
        <f t="shared" si="1023"/>
        <v>0</v>
      </c>
      <c r="AD8192" s="43">
        <f t="shared" si="1024"/>
        <v>0</v>
      </c>
      <c r="AE8192" s="50">
        <f t="shared" si="1028"/>
        <v>0</v>
      </c>
    </row>
    <row r="8193" spans="1:31">
      <c r="A8193" s="59" t="str">
        <f t="shared" si="1025"/>
        <v/>
      </c>
      <c r="B8193" s="80" t="str">
        <f t="shared" si="1026"/>
        <v/>
      </c>
      <c r="V8193" s="59" t="str">
        <f t="shared" si="1022"/>
        <v/>
      </c>
      <c r="W8193" s="59" t="str">
        <f t="shared" si="1021"/>
        <v/>
      </c>
      <c r="X8193" s="59" t="str">
        <f t="shared" si="1027"/>
        <v/>
      </c>
      <c r="AC8193" s="50">
        <f t="shared" si="1023"/>
        <v>0</v>
      </c>
      <c r="AD8193" s="43">
        <f t="shared" si="1024"/>
        <v>0</v>
      </c>
      <c r="AE8193" s="50">
        <f t="shared" si="1028"/>
        <v>0</v>
      </c>
    </row>
    <row r="8194" spans="1:31">
      <c r="A8194" s="59" t="str">
        <f t="shared" si="1025"/>
        <v/>
      </c>
      <c r="B8194" s="80" t="str">
        <f t="shared" si="1026"/>
        <v/>
      </c>
      <c r="V8194" s="59" t="str">
        <f t="shared" si="1022"/>
        <v/>
      </c>
      <c r="W8194" s="59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59" t="str">
        <f t="shared" si="1027"/>
        <v/>
      </c>
      <c r="AC8194" s="50">
        <f t="shared" si="1023"/>
        <v>0</v>
      </c>
      <c r="AD8194" s="43">
        <f t="shared" si="1024"/>
        <v>0</v>
      </c>
      <c r="AE8194" s="50">
        <f t="shared" si="1028"/>
        <v>0</v>
      </c>
    </row>
    <row r="8195" spans="1:31">
      <c r="A8195" s="59" t="str">
        <f t="shared" si="1025"/>
        <v/>
      </c>
      <c r="B8195" s="80" t="str">
        <f t="shared" si="1026"/>
        <v/>
      </c>
      <c r="V8195" s="59" t="str">
        <f t="shared" ref="V8195:V8258" si="1030">W8195&amp;H8195</f>
        <v/>
      </c>
      <c r="W8195" s="59" t="str">
        <f t="shared" si="1029"/>
        <v/>
      </c>
      <c r="X8195" s="59" t="str">
        <f t="shared" si="1027"/>
        <v/>
      </c>
      <c r="AC8195" s="50">
        <f t="shared" ref="AC8195:AC8258" si="1031">IFERROR(VALUE(MID($C8195,1,2)),0)</f>
        <v>0</v>
      </c>
      <c r="AD8195" s="43">
        <f t="shared" ref="AD8195:AD8258" si="1032">IFERROR(VALUE(MID($C8195,4,3)),0)</f>
        <v>0</v>
      </c>
      <c r="AE8195" s="50">
        <f t="shared" si="1028"/>
        <v>0</v>
      </c>
    </row>
    <row r="8196" spans="1:31">
      <c r="A8196" s="59" t="str">
        <f t="shared" si="1025"/>
        <v/>
      </c>
      <c r="B8196" s="80" t="str">
        <f t="shared" si="1026"/>
        <v/>
      </c>
      <c r="V8196" s="59" t="str">
        <f t="shared" si="1030"/>
        <v/>
      </c>
      <c r="W8196" s="59" t="str">
        <f t="shared" si="1029"/>
        <v/>
      </c>
      <c r="X8196" s="59" t="str">
        <f t="shared" si="1027"/>
        <v/>
      </c>
      <c r="AC8196" s="50">
        <f t="shared" si="1031"/>
        <v>0</v>
      </c>
      <c r="AD8196" s="43">
        <f t="shared" si="1032"/>
        <v>0</v>
      </c>
      <c r="AE8196" s="50">
        <f t="shared" si="1028"/>
        <v>0</v>
      </c>
    </row>
    <row r="8197" spans="1:31">
      <c r="A8197" s="59" t="str">
        <f t="shared" si="1025"/>
        <v/>
      </c>
      <c r="B8197" s="80" t="str">
        <f t="shared" si="1026"/>
        <v/>
      </c>
      <c r="V8197" s="59" t="str">
        <f t="shared" si="1030"/>
        <v/>
      </c>
      <c r="W8197" s="59" t="str">
        <f t="shared" si="1029"/>
        <v/>
      </c>
      <c r="X8197" s="59" t="str">
        <f t="shared" si="1027"/>
        <v/>
      </c>
      <c r="AC8197" s="50">
        <f t="shared" si="1031"/>
        <v>0</v>
      </c>
      <c r="AD8197" s="43">
        <f t="shared" si="1032"/>
        <v>0</v>
      </c>
      <c r="AE8197" s="50">
        <f t="shared" si="1028"/>
        <v>0</v>
      </c>
    </row>
    <row r="8198" spans="1:31">
      <c r="A8198" s="59" t="str">
        <f t="shared" si="1025"/>
        <v/>
      </c>
      <c r="B8198" s="80" t="str">
        <f t="shared" si="1026"/>
        <v/>
      </c>
      <c r="V8198" s="59" t="str">
        <f t="shared" si="1030"/>
        <v/>
      </c>
      <c r="W8198" s="59" t="str">
        <f t="shared" si="1029"/>
        <v/>
      </c>
      <c r="X8198" s="59" t="str">
        <f t="shared" si="1027"/>
        <v/>
      </c>
      <c r="AC8198" s="50">
        <f t="shared" si="1031"/>
        <v>0</v>
      </c>
      <c r="AD8198" s="43">
        <f t="shared" si="1032"/>
        <v>0</v>
      </c>
      <c r="AE8198" s="50">
        <f t="shared" si="1028"/>
        <v>0</v>
      </c>
    </row>
    <row r="8199" spans="1:31">
      <c r="A8199" s="59" t="str">
        <f t="shared" si="1025"/>
        <v/>
      </c>
      <c r="B8199" s="80" t="str">
        <f t="shared" si="1026"/>
        <v/>
      </c>
      <c r="V8199" s="59" t="str">
        <f t="shared" si="1030"/>
        <v/>
      </c>
      <c r="W8199" s="59" t="str">
        <f t="shared" si="1029"/>
        <v/>
      </c>
      <c r="X8199" s="59" t="str">
        <f t="shared" si="1027"/>
        <v/>
      </c>
      <c r="AC8199" s="50">
        <f t="shared" si="1031"/>
        <v>0</v>
      </c>
      <c r="AD8199" s="43">
        <f t="shared" si="1032"/>
        <v>0</v>
      </c>
      <c r="AE8199" s="50">
        <f t="shared" si="1028"/>
        <v>0</v>
      </c>
    </row>
    <row r="8200" spans="1:31">
      <c r="A8200" s="59" t="str">
        <f t="shared" si="1025"/>
        <v/>
      </c>
      <c r="B8200" s="80" t="str">
        <f t="shared" si="1026"/>
        <v/>
      </c>
      <c r="V8200" s="59" t="str">
        <f t="shared" si="1030"/>
        <v/>
      </c>
      <c r="W8200" s="59" t="str">
        <f t="shared" si="1029"/>
        <v/>
      </c>
      <c r="X8200" s="59" t="str">
        <f t="shared" si="1027"/>
        <v/>
      </c>
      <c r="AC8200" s="50">
        <f t="shared" si="1031"/>
        <v>0</v>
      </c>
      <c r="AD8200" s="43">
        <f t="shared" si="1032"/>
        <v>0</v>
      </c>
      <c r="AE8200" s="50">
        <f t="shared" si="1028"/>
        <v>0</v>
      </c>
    </row>
    <row r="8201" spans="1:31">
      <c r="A8201" s="59" t="str">
        <f t="shared" si="1025"/>
        <v/>
      </c>
      <c r="B8201" s="80" t="str">
        <f t="shared" si="1026"/>
        <v/>
      </c>
      <c r="V8201" s="59" t="str">
        <f t="shared" si="1030"/>
        <v/>
      </c>
      <c r="W8201" s="59" t="str">
        <f t="shared" si="1029"/>
        <v/>
      </c>
      <c r="X8201" s="59" t="str">
        <f t="shared" si="1027"/>
        <v/>
      </c>
      <c r="AC8201" s="50">
        <f t="shared" si="1031"/>
        <v>0</v>
      </c>
      <c r="AD8201" s="43">
        <f t="shared" si="1032"/>
        <v>0</v>
      </c>
      <c r="AE8201" s="50">
        <f t="shared" si="1028"/>
        <v>0</v>
      </c>
    </row>
    <row r="8202" spans="1:31">
      <c r="A8202" s="59" t="str">
        <f t="shared" si="1025"/>
        <v/>
      </c>
      <c r="B8202" s="80" t="str">
        <f t="shared" si="1026"/>
        <v/>
      </c>
      <c r="V8202" s="59" t="str">
        <f t="shared" si="1030"/>
        <v/>
      </c>
      <c r="W8202" s="59" t="str">
        <f t="shared" si="1029"/>
        <v/>
      </c>
      <c r="X8202" s="59" t="str">
        <f t="shared" si="1027"/>
        <v/>
      </c>
      <c r="AC8202" s="50">
        <f t="shared" si="1031"/>
        <v>0</v>
      </c>
      <c r="AD8202" s="43">
        <f t="shared" si="1032"/>
        <v>0</v>
      </c>
      <c r="AE8202" s="50">
        <f t="shared" si="1028"/>
        <v>0</v>
      </c>
    </row>
    <row r="8203" spans="1:31">
      <c r="A8203" s="59" t="str">
        <f t="shared" si="1025"/>
        <v/>
      </c>
      <c r="B8203" s="80" t="str">
        <f t="shared" si="1026"/>
        <v/>
      </c>
      <c r="V8203" s="59" t="str">
        <f t="shared" si="1030"/>
        <v/>
      </c>
      <c r="W8203" s="59" t="str">
        <f t="shared" si="1029"/>
        <v/>
      </c>
      <c r="X8203" s="59" t="str">
        <f t="shared" si="1027"/>
        <v/>
      </c>
      <c r="AC8203" s="50">
        <f t="shared" si="1031"/>
        <v>0</v>
      </c>
      <c r="AD8203" s="43">
        <f t="shared" si="1032"/>
        <v>0</v>
      </c>
      <c r="AE8203" s="50">
        <f t="shared" si="1028"/>
        <v>0</v>
      </c>
    </row>
    <row r="8204" spans="1:31">
      <c r="A8204" s="59" t="str">
        <f t="shared" si="1025"/>
        <v/>
      </c>
      <c r="B8204" s="80" t="str">
        <f t="shared" si="1026"/>
        <v/>
      </c>
      <c r="V8204" s="59" t="str">
        <f t="shared" si="1030"/>
        <v/>
      </c>
      <c r="W8204" s="59" t="str">
        <f t="shared" si="1029"/>
        <v/>
      </c>
      <c r="X8204" s="59" t="str">
        <f t="shared" si="1027"/>
        <v/>
      </c>
      <c r="AC8204" s="50">
        <f t="shared" si="1031"/>
        <v>0</v>
      </c>
      <c r="AD8204" s="43">
        <f t="shared" si="1032"/>
        <v>0</v>
      </c>
      <c r="AE8204" s="50">
        <f t="shared" si="1028"/>
        <v>0</v>
      </c>
    </row>
    <row r="8205" spans="1:31">
      <c r="A8205" s="59" t="str">
        <f t="shared" si="1025"/>
        <v/>
      </c>
      <c r="B8205" s="80" t="str">
        <f t="shared" si="1026"/>
        <v/>
      </c>
      <c r="V8205" s="59" t="str">
        <f t="shared" si="1030"/>
        <v/>
      </c>
      <c r="W8205" s="59" t="str">
        <f t="shared" si="1029"/>
        <v/>
      </c>
      <c r="X8205" s="59" t="str">
        <f t="shared" si="1027"/>
        <v/>
      </c>
      <c r="AC8205" s="50">
        <f t="shared" si="1031"/>
        <v>0</v>
      </c>
      <c r="AD8205" s="43">
        <f t="shared" si="1032"/>
        <v>0</v>
      </c>
      <c r="AE8205" s="50">
        <f t="shared" si="1028"/>
        <v>0</v>
      </c>
    </row>
    <row r="8206" spans="1:31">
      <c r="A8206" s="59" t="str">
        <f t="shared" si="1025"/>
        <v/>
      </c>
      <c r="B8206" s="80" t="str">
        <f t="shared" si="1026"/>
        <v/>
      </c>
      <c r="V8206" s="59" t="str">
        <f t="shared" si="1030"/>
        <v/>
      </c>
      <c r="W8206" s="59" t="str">
        <f t="shared" si="1029"/>
        <v/>
      </c>
      <c r="X8206" s="59" t="str">
        <f t="shared" si="1027"/>
        <v/>
      </c>
      <c r="AC8206" s="50">
        <f t="shared" si="1031"/>
        <v>0</v>
      </c>
      <c r="AD8206" s="43">
        <f t="shared" si="1032"/>
        <v>0</v>
      </c>
      <c r="AE8206" s="50">
        <f t="shared" si="1028"/>
        <v>0</v>
      </c>
    </row>
    <row r="8207" spans="1:31">
      <c r="A8207" s="59" t="str">
        <f t="shared" si="1025"/>
        <v/>
      </c>
      <c r="B8207" s="80" t="str">
        <f t="shared" si="1026"/>
        <v/>
      </c>
      <c r="V8207" s="59" t="str">
        <f t="shared" si="1030"/>
        <v/>
      </c>
      <c r="W8207" s="59" t="str">
        <f t="shared" si="1029"/>
        <v/>
      </c>
      <c r="X8207" s="59" t="str">
        <f t="shared" si="1027"/>
        <v/>
      </c>
      <c r="AC8207" s="50">
        <f t="shared" si="1031"/>
        <v>0</v>
      </c>
      <c r="AD8207" s="43">
        <f t="shared" si="1032"/>
        <v>0</v>
      </c>
      <c r="AE8207" s="50">
        <f t="shared" si="1028"/>
        <v>0</v>
      </c>
    </row>
    <row r="8208" spans="1:31">
      <c r="A8208" s="59" t="str">
        <f t="shared" si="1025"/>
        <v/>
      </c>
      <c r="B8208" s="80" t="str">
        <f t="shared" si="1026"/>
        <v/>
      </c>
      <c r="V8208" s="59" t="str">
        <f t="shared" si="1030"/>
        <v/>
      </c>
      <c r="W8208" s="59" t="str">
        <f t="shared" si="1029"/>
        <v/>
      </c>
      <c r="X8208" s="59" t="str">
        <f t="shared" si="1027"/>
        <v/>
      </c>
      <c r="AC8208" s="50">
        <f t="shared" si="1031"/>
        <v>0</v>
      </c>
      <c r="AD8208" s="43">
        <f t="shared" si="1032"/>
        <v>0</v>
      </c>
      <c r="AE8208" s="50">
        <f t="shared" si="1028"/>
        <v>0</v>
      </c>
    </row>
    <row r="8209" spans="1:31">
      <c r="A8209" s="59" t="str">
        <f t="shared" si="1025"/>
        <v/>
      </c>
      <c r="B8209" s="80" t="str">
        <f t="shared" si="1026"/>
        <v/>
      </c>
      <c r="V8209" s="59" t="str">
        <f t="shared" si="1030"/>
        <v/>
      </c>
      <c r="W8209" s="59" t="str">
        <f t="shared" si="1029"/>
        <v/>
      </c>
      <c r="X8209" s="59" t="str">
        <f t="shared" si="1027"/>
        <v/>
      </c>
      <c r="AC8209" s="50">
        <f t="shared" si="1031"/>
        <v>0</v>
      </c>
      <c r="AD8209" s="43">
        <f t="shared" si="1032"/>
        <v>0</v>
      </c>
      <c r="AE8209" s="50">
        <f t="shared" si="1028"/>
        <v>0</v>
      </c>
    </row>
    <row r="8210" spans="1:31">
      <c r="A8210" s="59" t="str">
        <f t="shared" si="1025"/>
        <v/>
      </c>
      <c r="B8210" s="80" t="str">
        <f t="shared" si="1026"/>
        <v/>
      </c>
      <c r="V8210" s="59" t="str">
        <f t="shared" si="1030"/>
        <v/>
      </c>
      <c r="W8210" s="59" t="str">
        <f t="shared" si="1029"/>
        <v/>
      </c>
      <c r="X8210" s="59" t="str">
        <f t="shared" si="1027"/>
        <v/>
      </c>
      <c r="AC8210" s="50">
        <f t="shared" si="1031"/>
        <v>0</v>
      </c>
      <c r="AD8210" s="43">
        <f t="shared" si="1032"/>
        <v>0</v>
      </c>
      <c r="AE8210" s="50">
        <f t="shared" si="1028"/>
        <v>0</v>
      </c>
    </row>
    <row r="8211" spans="1:31">
      <c r="A8211" s="59" t="str">
        <f t="shared" si="1025"/>
        <v/>
      </c>
      <c r="B8211" s="80" t="str">
        <f t="shared" si="1026"/>
        <v/>
      </c>
      <c r="V8211" s="59" t="str">
        <f t="shared" si="1030"/>
        <v/>
      </c>
      <c r="W8211" s="59" t="str">
        <f t="shared" si="1029"/>
        <v/>
      </c>
      <c r="X8211" s="59" t="str">
        <f t="shared" si="1027"/>
        <v/>
      </c>
      <c r="AC8211" s="50">
        <f t="shared" si="1031"/>
        <v>0</v>
      </c>
      <c r="AD8211" s="43">
        <f t="shared" si="1032"/>
        <v>0</v>
      </c>
      <c r="AE8211" s="50">
        <f t="shared" si="1028"/>
        <v>0</v>
      </c>
    </row>
    <row r="8212" spans="1:31">
      <c r="A8212" s="59" t="str">
        <f t="shared" si="1025"/>
        <v/>
      </c>
      <c r="B8212" s="80" t="str">
        <f t="shared" si="1026"/>
        <v/>
      </c>
      <c r="V8212" s="59" t="str">
        <f t="shared" si="1030"/>
        <v/>
      </c>
      <c r="W8212" s="59" t="str">
        <f t="shared" si="1029"/>
        <v/>
      </c>
      <c r="X8212" s="59" t="str">
        <f t="shared" si="1027"/>
        <v/>
      </c>
      <c r="AC8212" s="50">
        <f t="shared" si="1031"/>
        <v>0</v>
      </c>
      <c r="AD8212" s="43">
        <f t="shared" si="1032"/>
        <v>0</v>
      </c>
      <c r="AE8212" s="50">
        <f t="shared" si="1028"/>
        <v>0</v>
      </c>
    </row>
    <row r="8213" spans="1:31">
      <c r="A8213" s="59" t="str">
        <f t="shared" si="1025"/>
        <v/>
      </c>
      <c r="B8213" s="80" t="str">
        <f t="shared" si="1026"/>
        <v/>
      </c>
      <c r="V8213" s="59" t="str">
        <f t="shared" si="1030"/>
        <v/>
      </c>
      <c r="W8213" s="59" t="str">
        <f t="shared" si="1029"/>
        <v/>
      </c>
      <c r="X8213" s="59" t="str">
        <f t="shared" si="1027"/>
        <v/>
      </c>
      <c r="AC8213" s="50">
        <f t="shared" si="1031"/>
        <v>0</v>
      </c>
      <c r="AD8213" s="43">
        <f t="shared" si="1032"/>
        <v>0</v>
      </c>
      <c r="AE8213" s="50">
        <f t="shared" si="1028"/>
        <v>0</v>
      </c>
    </row>
    <row r="8214" spans="1:31">
      <c r="A8214" s="59" t="str">
        <f t="shared" si="1025"/>
        <v/>
      </c>
      <c r="B8214" s="80" t="str">
        <f t="shared" si="1026"/>
        <v/>
      </c>
      <c r="V8214" s="59" t="str">
        <f t="shared" si="1030"/>
        <v/>
      </c>
      <c r="W8214" s="59" t="str">
        <f t="shared" si="1029"/>
        <v/>
      </c>
      <c r="X8214" s="59" t="str">
        <f t="shared" si="1027"/>
        <v/>
      </c>
      <c r="AC8214" s="50">
        <f t="shared" si="1031"/>
        <v>0</v>
      </c>
      <c r="AD8214" s="43">
        <f t="shared" si="1032"/>
        <v>0</v>
      </c>
      <c r="AE8214" s="50">
        <f t="shared" si="1028"/>
        <v>0</v>
      </c>
    </row>
    <row r="8215" spans="1:31">
      <c r="A8215" s="59" t="str">
        <f t="shared" si="1025"/>
        <v/>
      </c>
      <c r="B8215" s="80" t="str">
        <f t="shared" si="1026"/>
        <v/>
      </c>
      <c r="V8215" s="59" t="str">
        <f t="shared" si="1030"/>
        <v/>
      </c>
      <c r="W8215" s="59" t="str">
        <f t="shared" si="1029"/>
        <v/>
      </c>
      <c r="X8215" s="59" t="str">
        <f t="shared" si="1027"/>
        <v/>
      </c>
      <c r="AC8215" s="50">
        <f t="shared" si="1031"/>
        <v>0</v>
      </c>
      <c r="AD8215" s="43">
        <f t="shared" si="1032"/>
        <v>0</v>
      </c>
      <c r="AE8215" s="50">
        <f t="shared" si="1028"/>
        <v>0</v>
      </c>
    </row>
    <row r="8216" spans="1:31">
      <c r="A8216" s="59" t="str">
        <f t="shared" si="1025"/>
        <v/>
      </c>
      <c r="B8216" s="80" t="str">
        <f t="shared" si="1026"/>
        <v/>
      </c>
      <c r="V8216" s="59" t="str">
        <f t="shared" si="1030"/>
        <v/>
      </c>
      <c r="W8216" s="59" t="str">
        <f t="shared" si="1029"/>
        <v/>
      </c>
      <c r="X8216" s="59" t="str">
        <f t="shared" si="1027"/>
        <v/>
      </c>
      <c r="AC8216" s="50">
        <f t="shared" si="1031"/>
        <v>0</v>
      </c>
      <c r="AD8216" s="43">
        <f t="shared" si="1032"/>
        <v>0</v>
      </c>
      <c r="AE8216" s="50">
        <f t="shared" si="1028"/>
        <v>0</v>
      </c>
    </row>
    <row r="8217" spans="1:31">
      <c r="A8217" s="59" t="str">
        <f t="shared" si="1025"/>
        <v/>
      </c>
      <c r="B8217" s="80" t="str">
        <f t="shared" si="1026"/>
        <v/>
      </c>
      <c r="V8217" s="59" t="str">
        <f t="shared" si="1030"/>
        <v/>
      </c>
      <c r="W8217" s="59" t="str">
        <f t="shared" si="1029"/>
        <v/>
      </c>
      <c r="X8217" s="59" t="str">
        <f t="shared" si="1027"/>
        <v/>
      </c>
      <c r="AC8217" s="50">
        <f t="shared" si="1031"/>
        <v>0</v>
      </c>
      <c r="AD8217" s="43">
        <f t="shared" si="1032"/>
        <v>0</v>
      </c>
      <c r="AE8217" s="50">
        <f t="shared" si="1028"/>
        <v>0</v>
      </c>
    </row>
    <row r="8218" spans="1:31">
      <c r="A8218" s="59" t="str">
        <f t="shared" si="1025"/>
        <v/>
      </c>
      <c r="B8218" s="80" t="str">
        <f t="shared" si="1026"/>
        <v/>
      </c>
      <c r="V8218" s="59" t="str">
        <f t="shared" si="1030"/>
        <v/>
      </c>
      <c r="W8218" s="59" t="str">
        <f t="shared" si="1029"/>
        <v/>
      </c>
      <c r="X8218" s="59" t="str">
        <f t="shared" si="1027"/>
        <v/>
      </c>
      <c r="AC8218" s="50">
        <f t="shared" si="1031"/>
        <v>0</v>
      </c>
      <c r="AD8218" s="43">
        <f t="shared" si="1032"/>
        <v>0</v>
      </c>
      <c r="AE8218" s="50">
        <f t="shared" si="1028"/>
        <v>0</v>
      </c>
    </row>
    <row r="8219" spans="1:31">
      <c r="A8219" s="59" t="str">
        <f t="shared" si="1025"/>
        <v/>
      </c>
      <c r="B8219" s="80" t="str">
        <f t="shared" si="1026"/>
        <v/>
      </c>
      <c r="V8219" s="59" t="str">
        <f t="shared" si="1030"/>
        <v/>
      </c>
      <c r="W8219" s="59" t="str">
        <f t="shared" si="1029"/>
        <v/>
      </c>
      <c r="X8219" s="59" t="str">
        <f t="shared" si="1027"/>
        <v/>
      </c>
      <c r="AC8219" s="50">
        <f t="shared" si="1031"/>
        <v>0</v>
      </c>
      <c r="AD8219" s="43">
        <f t="shared" si="1032"/>
        <v>0</v>
      </c>
      <c r="AE8219" s="50">
        <f t="shared" si="1028"/>
        <v>0</v>
      </c>
    </row>
    <row r="8220" spans="1:31">
      <c r="A8220" s="59" t="str">
        <f t="shared" si="1025"/>
        <v/>
      </c>
      <c r="B8220" s="80" t="str">
        <f t="shared" si="1026"/>
        <v/>
      </c>
      <c r="V8220" s="59" t="str">
        <f t="shared" si="1030"/>
        <v/>
      </c>
      <c r="W8220" s="59" t="str">
        <f t="shared" si="1029"/>
        <v/>
      </c>
      <c r="X8220" s="59" t="str">
        <f t="shared" si="1027"/>
        <v/>
      </c>
      <c r="AC8220" s="50">
        <f t="shared" si="1031"/>
        <v>0</v>
      </c>
      <c r="AD8220" s="43">
        <f t="shared" si="1032"/>
        <v>0</v>
      </c>
      <c r="AE8220" s="50">
        <f t="shared" si="1028"/>
        <v>0</v>
      </c>
    </row>
    <row r="8221" spans="1:31">
      <c r="A8221" s="59" t="str">
        <f t="shared" si="1025"/>
        <v/>
      </c>
      <c r="B8221" s="80" t="str">
        <f t="shared" si="1026"/>
        <v/>
      </c>
      <c r="V8221" s="59" t="str">
        <f t="shared" si="1030"/>
        <v/>
      </c>
      <c r="W8221" s="59" t="str">
        <f t="shared" si="1029"/>
        <v/>
      </c>
      <c r="X8221" s="59" t="str">
        <f t="shared" si="1027"/>
        <v/>
      </c>
      <c r="AC8221" s="50">
        <f t="shared" si="1031"/>
        <v>0</v>
      </c>
      <c r="AD8221" s="43">
        <f t="shared" si="1032"/>
        <v>0</v>
      </c>
      <c r="AE8221" s="50">
        <f t="shared" si="1028"/>
        <v>0</v>
      </c>
    </row>
    <row r="8222" spans="1:31">
      <c r="A8222" s="59" t="str">
        <f t="shared" si="1025"/>
        <v/>
      </c>
      <c r="B8222" s="80" t="str">
        <f t="shared" si="1026"/>
        <v/>
      </c>
      <c r="V8222" s="59" t="str">
        <f t="shared" si="1030"/>
        <v/>
      </c>
      <c r="W8222" s="59" t="str">
        <f t="shared" si="1029"/>
        <v/>
      </c>
      <c r="X8222" s="59" t="str">
        <f t="shared" si="1027"/>
        <v/>
      </c>
      <c r="AC8222" s="50">
        <f t="shared" si="1031"/>
        <v>0</v>
      </c>
      <c r="AD8222" s="43">
        <f t="shared" si="1032"/>
        <v>0</v>
      </c>
      <c r="AE8222" s="50">
        <f t="shared" si="1028"/>
        <v>0</v>
      </c>
    </row>
    <row r="8223" spans="1:31">
      <c r="A8223" s="59" t="str">
        <f t="shared" si="1025"/>
        <v/>
      </c>
      <c r="B8223" s="80" t="str">
        <f t="shared" si="1026"/>
        <v/>
      </c>
      <c r="V8223" s="59" t="str">
        <f t="shared" si="1030"/>
        <v/>
      </c>
      <c r="W8223" s="59" t="str">
        <f t="shared" si="1029"/>
        <v/>
      </c>
      <c r="X8223" s="59" t="str">
        <f t="shared" si="1027"/>
        <v/>
      </c>
      <c r="AC8223" s="50">
        <f t="shared" si="1031"/>
        <v>0</v>
      </c>
      <c r="AD8223" s="43">
        <f t="shared" si="1032"/>
        <v>0</v>
      </c>
      <c r="AE8223" s="50">
        <f t="shared" si="1028"/>
        <v>0</v>
      </c>
    </row>
    <row r="8224" spans="1:31">
      <c r="A8224" s="59" t="str">
        <f t="shared" si="1025"/>
        <v/>
      </c>
      <c r="B8224" s="80" t="str">
        <f t="shared" si="1026"/>
        <v/>
      </c>
      <c r="V8224" s="59" t="str">
        <f t="shared" si="1030"/>
        <v/>
      </c>
      <c r="W8224" s="59" t="str">
        <f t="shared" si="1029"/>
        <v/>
      </c>
      <c r="X8224" s="59" t="str">
        <f t="shared" si="1027"/>
        <v/>
      </c>
      <c r="AC8224" s="50">
        <f t="shared" si="1031"/>
        <v>0</v>
      </c>
      <c r="AD8224" s="43">
        <f t="shared" si="1032"/>
        <v>0</v>
      </c>
      <c r="AE8224" s="50">
        <f t="shared" si="1028"/>
        <v>0</v>
      </c>
    </row>
    <row r="8225" spans="1:31">
      <c r="A8225" s="59" t="str">
        <f t="shared" si="1025"/>
        <v/>
      </c>
      <c r="B8225" s="80" t="str">
        <f t="shared" si="1026"/>
        <v/>
      </c>
      <c r="V8225" s="59" t="str">
        <f t="shared" si="1030"/>
        <v/>
      </c>
      <c r="W8225" s="59" t="str">
        <f t="shared" si="1029"/>
        <v/>
      </c>
      <c r="X8225" s="59" t="str">
        <f t="shared" si="1027"/>
        <v/>
      </c>
      <c r="AC8225" s="50">
        <f t="shared" si="1031"/>
        <v>0</v>
      </c>
      <c r="AD8225" s="43">
        <f t="shared" si="1032"/>
        <v>0</v>
      </c>
      <c r="AE8225" s="50">
        <f t="shared" si="1028"/>
        <v>0</v>
      </c>
    </row>
    <row r="8226" spans="1:31">
      <c r="A8226" s="59" t="str">
        <f t="shared" si="1025"/>
        <v/>
      </c>
      <c r="B8226" s="80" t="str">
        <f t="shared" si="1026"/>
        <v/>
      </c>
      <c r="V8226" s="59" t="str">
        <f t="shared" si="1030"/>
        <v/>
      </c>
      <c r="W8226" s="59" t="str">
        <f t="shared" si="1029"/>
        <v/>
      </c>
      <c r="X8226" s="59" t="str">
        <f t="shared" si="1027"/>
        <v/>
      </c>
      <c r="AC8226" s="50">
        <f t="shared" si="1031"/>
        <v>0</v>
      </c>
      <c r="AD8226" s="43">
        <f t="shared" si="1032"/>
        <v>0</v>
      </c>
      <c r="AE8226" s="50">
        <f t="shared" si="1028"/>
        <v>0</v>
      </c>
    </row>
    <row r="8227" spans="1:31">
      <c r="A8227" s="59" t="str">
        <f t="shared" si="1025"/>
        <v/>
      </c>
      <c r="B8227" s="80" t="str">
        <f t="shared" si="1026"/>
        <v/>
      </c>
      <c r="V8227" s="59" t="str">
        <f t="shared" si="1030"/>
        <v/>
      </c>
      <c r="W8227" s="59" t="str">
        <f t="shared" si="1029"/>
        <v/>
      </c>
      <c r="X8227" s="59" t="str">
        <f t="shared" si="1027"/>
        <v/>
      </c>
      <c r="AC8227" s="50">
        <f t="shared" si="1031"/>
        <v>0</v>
      </c>
      <c r="AD8227" s="43">
        <f t="shared" si="1032"/>
        <v>0</v>
      </c>
      <c r="AE8227" s="50">
        <f t="shared" si="1028"/>
        <v>0</v>
      </c>
    </row>
    <row r="8228" spans="1:31">
      <c r="A8228" s="59" t="str">
        <f t="shared" si="1025"/>
        <v/>
      </c>
      <c r="B8228" s="80" t="str">
        <f t="shared" si="1026"/>
        <v/>
      </c>
      <c r="V8228" s="59" t="str">
        <f t="shared" si="1030"/>
        <v/>
      </c>
      <c r="W8228" s="59" t="str">
        <f t="shared" si="1029"/>
        <v/>
      </c>
      <c r="X8228" s="59" t="str">
        <f t="shared" si="1027"/>
        <v/>
      </c>
      <c r="AC8228" s="50">
        <f t="shared" si="1031"/>
        <v>0</v>
      </c>
      <c r="AD8228" s="43">
        <f t="shared" si="1032"/>
        <v>0</v>
      </c>
      <c r="AE8228" s="50">
        <f t="shared" si="1028"/>
        <v>0</v>
      </c>
    </row>
    <row r="8229" spans="1:31">
      <c r="A8229" s="59" t="str">
        <f t="shared" si="1025"/>
        <v/>
      </c>
      <c r="B8229" s="80" t="str">
        <f t="shared" si="1026"/>
        <v/>
      </c>
      <c r="V8229" s="59" t="str">
        <f t="shared" si="1030"/>
        <v/>
      </c>
      <c r="W8229" s="59" t="str">
        <f t="shared" si="1029"/>
        <v/>
      </c>
      <c r="X8229" s="59" t="str">
        <f t="shared" si="1027"/>
        <v/>
      </c>
      <c r="AC8229" s="50">
        <f t="shared" si="1031"/>
        <v>0</v>
      </c>
      <c r="AD8229" s="43">
        <f t="shared" si="1032"/>
        <v>0</v>
      </c>
      <c r="AE8229" s="50">
        <f t="shared" si="1028"/>
        <v>0</v>
      </c>
    </row>
    <row r="8230" spans="1:31">
      <c r="A8230" s="59" t="str">
        <f t="shared" si="1025"/>
        <v/>
      </c>
      <c r="B8230" s="80" t="str">
        <f t="shared" si="1026"/>
        <v/>
      </c>
      <c r="V8230" s="59" t="str">
        <f t="shared" si="1030"/>
        <v/>
      </c>
      <c r="W8230" s="59" t="str">
        <f t="shared" si="1029"/>
        <v/>
      </c>
      <c r="X8230" s="59" t="str">
        <f t="shared" si="1027"/>
        <v/>
      </c>
      <c r="AC8230" s="50">
        <f t="shared" si="1031"/>
        <v>0</v>
      </c>
      <c r="AD8230" s="43">
        <f t="shared" si="1032"/>
        <v>0</v>
      </c>
      <c r="AE8230" s="50">
        <f t="shared" si="1028"/>
        <v>0</v>
      </c>
    </row>
    <row r="8231" spans="1:31">
      <c r="A8231" s="59" t="str">
        <f t="shared" si="1025"/>
        <v/>
      </c>
      <c r="B8231" s="80" t="str">
        <f t="shared" si="1026"/>
        <v/>
      </c>
      <c r="V8231" s="59" t="str">
        <f t="shared" si="1030"/>
        <v/>
      </c>
      <c r="W8231" s="59" t="str">
        <f t="shared" si="1029"/>
        <v/>
      </c>
      <c r="X8231" s="59" t="str">
        <f t="shared" si="1027"/>
        <v/>
      </c>
      <c r="AC8231" s="50">
        <f t="shared" si="1031"/>
        <v>0</v>
      </c>
      <c r="AD8231" s="43">
        <f t="shared" si="1032"/>
        <v>0</v>
      </c>
      <c r="AE8231" s="50">
        <f t="shared" si="1028"/>
        <v>0</v>
      </c>
    </row>
    <row r="8232" spans="1:31">
      <c r="A8232" s="59" t="str">
        <f t="shared" si="1025"/>
        <v/>
      </c>
      <c r="B8232" s="80" t="str">
        <f t="shared" si="1026"/>
        <v/>
      </c>
      <c r="V8232" s="59" t="str">
        <f t="shared" si="1030"/>
        <v/>
      </c>
      <c r="W8232" s="59" t="str">
        <f t="shared" si="1029"/>
        <v/>
      </c>
      <c r="X8232" s="59" t="str">
        <f t="shared" si="1027"/>
        <v/>
      </c>
      <c r="AC8232" s="50">
        <f t="shared" si="1031"/>
        <v>0</v>
      </c>
      <c r="AD8232" s="43">
        <f t="shared" si="1032"/>
        <v>0</v>
      </c>
      <c r="AE8232" s="50">
        <f t="shared" si="1028"/>
        <v>0</v>
      </c>
    </row>
    <row r="8233" spans="1:31">
      <c r="A8233" s="59" t="str">
        <f t="shared" si="1025"/>
        <v/>
      </c>
      <c r="B8233" s="80" t="str">
        <f t="shared" si="1026"/>
        <v/>
      </c>
      <c r="V8233" s="59" t="str">
        <f t="shared" si="1030"/>
        <v/>
      </c>
      <c r="W8233" s="59" t="str">
        <f t="shared" si="1029"/>
        <v/>
      </c>
      <c r="X8233" s="59" t="str">
        <f t="shared" si="1027"/>
        <v/>
      </c>
      <c r="AC8233" s="50">
        <f t="shared" si="1031"/>
        <v>0</v>
      </c>
      <c r="AD8233" s="43">
        <f t="shared" si="1032"/>
        <v>0</v>
      </c>
      <c r="AE8233" s="50">
        <f t="shared" si="1028"/>
        <v>0</v>
      </c>
    </row>
    <row r="8234" spans="1:31">
      <c r="A8234" s="59" t="str">
        <f t="shared" si="1025"/>
        <v/>
      </c>
      <c r="B8234" s="80" t="str">
        <f t="shared" si="1026"/>
        <v/>
      </c>
      <c r="V8234" s="59" t="str">
        <f t="shared" si="1030"/>
        <v/>
      </c>
      <c r="W8234" s="59" t="str">
        <f t="shared" si="1029"/>
        <v/>
      </c>
      <c r="X8234" s="59" t="str">
        <f t="shared" si="1027"/>
        <v/>
      </c>
      <c r="AC8234" s="50">
        <f t="shared" si="1031"/>
        <v>0</v>
      </c>
      <c r="AD8234" s="43">
        <f t="shared" si="1032"/>
        <v>0</v>
      </c>
      <c r="AE8234" s="50">
        <f t="shared" si="1028"/>
        <v>0</v>
      </c>
    </row>
    <row r="8235" spans="1:31">
      <c r="A8235" s="59" t="str">
        <f t="shared" si="1025"/>
        <v/>
      </c>
      <c r="B8235" s="80" t="str">
        <f t="shared" si="1026"/>
        <v/>
      </c>
      <c r="V8235" s="59" t="str">
        <f t="shared" si="1030"/>
        <v/>
      </c>
      <c r="W8235" s="59" t="str">
        <f t="shared" si="1029"/>
        <v/>
      </c>
      <c r="X8235" s="59" t="str">
        <f t="shared" si="1027"/>
        <v/>
      </c>
      <c r="AC8235" s="50">
        <f t="shared" si="1031"/>
        <v>0</v>
      </c>
      <c r="AD8235" s="43">
        <f t="shared" si="1032"/>
        <v>0</v>
      </c>
      <c r="AE8235" s="50">
        <f t="shared" si="1028"/>
        <v>0</v>
      </c>
    </row>
    <row r="8236" spans="1:31">
      <c r="A8236" s="59" t="str">
        <f t="shared" si="1025"/>
        <v/>
      </c>
      <c r="B8236" s="80" t="str">
        <f t="shared" si="1026"/>
        <v/>
      </c>
      <c r="V8236" s="59" t="str">
        <f t="shared" si="1030"/>
        <v/>
      </c>
      <c r="W8236" s="59" t="str">
        <f t="shared" si="1029"/>
        <v/>
      </c>
      <c r="X8236" s="59" t="str">
        <f t="shared" si="1027"/>
        <v/>
      </c>
      <c r="AC8236" s="50">
        <f t="shared" si="1031"/>
        <v>0</v>
      </c>
      <c r="AD8236" s="43">
        <f t="shared" si="1032"/>
        <v>0</v>
      </c>
      <c r="AE8236" s="50">
        <f t="shared" si="1028"/>
        <v>0</v>
      </c>
    </row>
    <row r="8237" spans="1:31">
      <c r="A8237" s="59" t="str">
        <f t="shared" si="1025"/>
        <v/>
      </c>
      <c r="B8237" s="80" t="str">
        <f t="shared" si="1026"/>
        <v/>
      </c>
      <c r="V8237" s="59" t="str">
        <f t="shared" si="1030"/>
        <v/>
      </c>
      <c r="W8237" s="59" t="str">
        <f t="shared" si="1029"/>
        <v/>
      </c>
      <c r="X8237" s="59" t="str">
        <f t="shared" si="1027"/>
        <v/>
      </c>
      <c r="AC8237" s="50">
        <f t="shared" si="1031"/>
        <v>0</v>
      </c>
      <c r="AD8237" s="43">
        <f t="shared" si="1032"/>
        <v>0</v>
      </c>
      <c r="AE8237" s="50">
        <f t="shared" si="1028"/>
        <v>0</v>
      </c>
    </row>
    <row r="8238" spans="1:31">
      <c r="A8238" s="59" t="str">
        <f t="shared" si="1025"/>
        <v/>
      </c>
      <c r="B8238" s="80" t="str">
        <f t="shared" si="1026"/>
        <v/>
      </c>
      <c r="V8238" s="59" t="str">
        <f t="shared" si="1030"/>
        <v/>
      </c>
      <c r="W8238" s="59" t="str">
        <f t="shared" si="1029"/>
        <v/>
      </c>
      <c r="X8238" s="59" t="str">
        <f t="shared" si="1027"/>
        <v/>
      </c>
      <c r="AC8238" s="50">
        <f t="shared" si="1031"/>
        <v>0</v>
      </c>
      <c r="AD8238" s="43">
        <f t="shared" si="1032"/>
        <v>0</v>
      </c>
      <c r="AE8238" s="50">
        <f t="shared" si="1028"/>
        <v>0</v>
      </c>
    </row>
    <row r="8239" spans="1:31">
      <c r="A8239" s="59" t="str">
        <f t="shared" si="1025"/>
        <v/>
      </c>
      <c r="B8239" s="80" t="str">
        <f t="shared" si="1026"/>
        <v/>
      </c>
      <c r="V8239" s="59" t="str">
        <f t="shared" si="1030"/>
        <v/>
      </c>
      <c r="W8239" s="59" t="str">
        <f t="shared" si="1029"/>
        <v/>
      </c>
      <c r="X8239" s="59" t="str">
        <f t="shared" si="1027"/>
        <v/>
      </c>
      <c r="AC8239" s="50">
        <f t="shared" si="1031"/>
        <v>0</v>
      </c>
      <c r="AD8239" s="43">
        <f t="shared" si="1032"/>
        <v>0</v>
      </c>
      <c r="AE8239" s="50">
        <f t="shared" si="1028"/>
        <v>0</v>
      </c>
    </row>
    <row r="8240" spans="1:31">
      <c r="A8240" s="59" t="str">
        <f t="shared" si="1025"/>
        <v/>
      </c>
      <c r="B8240" s="80" t="str">
        <f t="shared" si="1026"/>
        <v/>
      </c>
      <c r="V8240" s="59" t="str">
        <f t="shared" si="1030"/>
        <v/>
      </c>
      <c r="W8240" s="59" t="str">
        <f t="shared" si="1029"/>
        <v/>
      </c>
      <c r="X8240" s="59" t="str">
        <f t="shared" si="1027"/>
        <v/>
      </c>
      <c r="AC8240" s="50">
        <f t="shared" si="1031"/>
        <v>0</v>
      </c>
      <c r="AD8240" s="43">
        <f t="shared" si="1032"/>
        <v>0</v>
      </c>
      <c r="AE8240" s="50">
        <f t="shared" si="1028"/>
        <v>0</v>
      </c>
    </row>
    <row r="8241" spans="1:31">
      <c r="A8241" s="59" t="str">
        <f t="shared" ref="A8241:A8304" si="1033">IF(G8241&amp;Q8241&lt;&gt;"",W8241&amp;Q8241,"")</f>
        <v/>
      </c>
      <c r="B8241" s="80" t="str">
        <f t="shared" ref="B8241:B8304" si="1034">IF(C8241&lt;&gt;"",LEFT(C8241,9),"")</f>
        <v/>
      </c>
      <c r="V8241" s="59" t="str">
        <f t="shared" si="1030"/>
        <v/>
      </c>
      <c r="W8241" s="59" t="str">
        <f t="shared" si="1029"/>
        <v/>
      </c>
      <c r="X8241" s="59" t="str">
        <f t="shared" ref="X8241:X8304" si="1035">IF(A8241&lt;&gt;"",IFERROR(IF(FIND(" ",G8241)&gt;=1,MID(G8241,FIND(" ",G8241)+1,LEN(G8241)),""),""),"")</f>
        <v/>
      </c>
      <c r="AC8241" s="50">
        <f t="shared" si="1031"/>
        <v>0</v>
      </c>
      <c r="AD8241" s="43">
        <f t="shared" si="1032"/>
        <v>0</v>
      </c>
      <c r="AE8241" s="50">
        <f t="shared" ref="AE8241:AE8304" si="1036">VALUE(RIGHT("00"&amp;AC8241,2)&amp;RIGHT("000"&amp;AD8241,3))</f>
        <v>0</v>
      </c>
    </row>
    <row r="8242" spans="1:31">
      <c r="A8242" s="59" t="str">
        <f t="shared" si="1033"/>
        <v/>
      </c>
      <c r="B8242" s="80" t="str">
        <f t="shared" si="1034"/>
        <v/>
      </c>
      <c r="V8242" s="59" t="str">
        <f t="shared" si="1030"/>
        <v/>
      </c>
      <c r="W8242" s="59" t="str">
        <f t="shared" si="1029"/>
        <v/>
      </c>
      <c r="X8242" s="59" t="str">
        <f t="shared" si="1035"/>
        <v/>
      </c>
      <c r="AC8242" s="50">
        <f t="shared" si="1031"/>
        <v>0</v>
      </c>
      <c r="AD8242" s="43">
        <f t="shared" si="1032"/>
        <v>0</v>
      </c>
      <c r="AE8242" s="50">
        <f t="shared" si="1036"/>
        <v>0</v>
      </c>
    </row>
    <row r="8243" spans="1:31">
      <c r="A8243" s="59" t="str">
        <f t="shared" si="1033"/>
        <v/>
      </c>
      <c r="B8243" s="80" t="str">
        <f t="shared" si="1034"/>
        <v/>
      </c>
      <c r="V8243" s="59" t="str">
        <f t="shared" si="1030"/>
        <v/>
      </c>
      <c r="W8243" s="59" t="str">
        <f t="shared" si="1029"/>
        <v/>
      </c>
      <c r="X8243" s="59" t="str">
        <f t="shared" si="1035"/>
        <v/>
      </c>
      <c r="AC8243" s="50">
        <f t="shared" si="1031"/>
        <v>0</v>
      </c>
      <c r="AD8243" s="43">
        <f t="shared" si="1032"/>
        <v>0</v>
      </c>
      <c r="AE8243" s="50">
        <f t="shared" si="1036"/>
        <v>0</v>
      </c>
    </row>
    <row r="8244" spans="1:31">
      <c r="A8244" s="59" t="str">
        <f t="shared" si="1033"/>
        <v/>
      </c>
      <c r="B8244" s="80" t="str">
        <f t="shared" si="1034"/>
        <v/>
      </c>
      <c r="V8244" s="59" t="str">
        <f t="shared" si="1030"/>
        <v/>
      </c>
      <c r="W8244" s="59" t="str">
        <f t="shared" si="1029"/>
        <v/>
      </c>
      <c r="X8244" s="59" t="str">
        <f t="shared" si="1035"/>
        <v/>
      </c>
      <c r="AC8244" s="50">
        <f t="shared" si="1031"/>
        <v>0</v>
      </c>
      <c r="AD8244" s="43">
        <f t="shared" si="1032"/>
        <v>0</v>
      </c>
      <c r="AE8244" s="50">
        <f t="shared" si="1036"/>
        <v>0</v>
      </c>
    </row>
    <row r="8245" spans="1:31">
      <c r="A8245" s="59" t="str">
        <f t="shared" si="1033"/>
        <v/>
      </c>
      <c r="B8245" s="80" t="str">
        <f t="shared" si="1034"/>
        <v/>
      </c>
      <c r="V8245" s="59" t="str">
        <f t="shared" si="1030"/>
        <v/>
      </c>
      <c r="W8245" s="59" t="str">
        <f t="shared" si="1029"/>
        <v/>
      </c>
      <c r="X8245" s="59" t="str">
        <f t="shared" si="1035"/>
        <v/>
      </c>
      <c r="AC8245" s="50">
        <f t="shared" si="1031"/>
        <v>0</v>
      </c>
      <c r="AD8245" s="43">
        <f t="shared" si="1032"/>
        <v>0</v>
      </c>
      <c r="AE8245" s="50">
        <f t="shared" si="1036"/>
        <v>0</v>
      </c>
    </row>
    <row r="8246" spans="1:31">
      <c r="A8246" s="59" t="str">
        <f t="shared" si="1033"/>
        <v/>
      </c>
      <c r="B8246" s="80" t="str">
        <f t="shared" si="1034"/>
        <v/>
      </c>
      <c r="V8246" s="59" t="str">
        <f t="shared" si="1030"/>
        <v/>
      </c>
      <c r="W8246" s="59" t="str">
        <f t="shared" si="1029"/>
        <v/>
      </c>
      <c r="X8246" s="59" t="str">
        <f t="shared" si="1035"/>
        <v/>
      </c>
      <c r="AC8246" s="50">
        <f t="shared" si="1031"/>
        <v>0</v>
      </c>
      <c r="AD8246" s="43">
        <f t="shared" si="1032"/>
        <v>0</v>
      </c>
      <c r="AE8246" s="50">
        <f t="shared" si="1036"/>
        <v>0</v>
      </c>
    </row>
    <row r="8247" spans="1:31">
      <c r="A8247" s="59" t="str">
        <f t="shared" si="1033"/>
        <v/>
      </c>
      <c r="B8247" s="80" t="str">
        <f t="shared" si="1034"/>
        <v/>
      </c>
      <c r="V8247" s="59" t="str">
        <f t="shared" si="1030"/>
        <v/>
      </c>
      <c r="W8247" s="59" t="str">
        <f t="shared" si="1029"/>
        <v/>
      </c>
      <c r="X8247" s="59" t="str">
        <f t="shared" si="1035"/>
        <v/>
      </c>
      <c r="AC8247" s="50">
        <f t="shared" si="1031"/>
        <v>0</v>
      </c>
      <c r="AD8247" s="43">
        <f t="shared" si="1032"/>
        <v>0</v>
      </c>
      <c r="AE8247" s="50">
        <f t="shared" si="1036"/>
        <v>0</v>
      </c>
    </row>
    <row r="8248" spans="1:31">
      <c r="A8248" s="59" t="str">
        <f t="shared" si="1033"/>
        <v/>
      </c>
      <c r="B8248" s="80" t="str">
        <f t="shared" si="1034"/>
        <v/>
      </c>
      <c r="V8248" s="59" t="str">
        <f t="shared" si="1030"/>
        <v/>
      </c>
      <c r="W8248" s="59" t="str">
        <f t="shared" si="1029"/>
        <v/>
      </c>
      <c r="X8248" s="59" t="str">
        <f t="shared" si="1035"/>
        <v/>
      </c>
      <c r="AC8248" s="50">
        <f t="shared" si="1031"/>
        <v>0</v>
      </c>
      <c r="AD8248" s="43">
        <f t="shared" si="1032"/>
        <v>0</v>
      </c>
      <c r="AE8248" s="50">
        <f t="shared" si="1036"/>
        <v>0</v>
      </c>
    </row>
    <row r="8249" spans="1:31">
      <c r="A8249" s="59" t="str">
        <f t="shared" si="1033"/>
        <v/>
      </c>
      <c r="B8249" s="80" t="str">
        <f t="shared" si="1034"/>
        <v/>
      </c>
      <c r="V8249" s="59" t="str">
        <f t="shared" si="1030"/>
        <v/>
      </c>
      <c r="W8249" s="59" t="str">
        <f t="shared" si="1029"/>
        <v/>
      </c>
      <c r="X8249" s="59" t="str">
        <f t="shared" si="1035"/>
        <v/>
      </c>
      <c r="AC8249" s="50">
        <f t="shared" si="1031"/>
        <v>0</v>
      </c>
      <c r="AD8249" s="43">
        <f t="shared" si="1032"/>
        <v>0</v>
      </c>
      <c r="AE8249" s="50">
        <f t="shared" si="1036"/>
        <v>0</v>
      </c>
    </row>
    <row r="8250" spans="1:31">
      <c r="A8250" s="59" t="str">
        <f t="shared" si="1033"/>
        <v/>
      </c>
      <c r="B8250" s="80" t="str">
        <f t="shared" si="1034"/>
        <v/>
      </c>
      <c r="V8250" s="59" t="str">
        <f t="shared" si="1030"/>
        <v/>
      </c>
      <c r="W8250" s="59" t="str">
        <f t="shared" si="1029"/>
        <v/>
      </c>
      <c r="X8250" s="59" t="str">
        <f t="shared" si="1035"/>
        <v/>
      </c>
      <c r="AC8250" s="50">
        <f t="shared" si="1031"/>
        <v>0</v>
      </c>
      <c r="AD8250" s="43">
        <f t="shared" si="1032"/>
        <v>0</v>
      </c>
      <c r="AE8250" s="50">
        <f t="shared" si="1036"/>
        <v>0</v>
      </c>
    </row>
    <row r="8251" spans="1:31">
      <c r="A8251" s="59" t="str">
        <f t="shared" si="1033"/>
        <v/>
      </c>
      <c r="B8251" s="80" t="str">
        <f t="shared" si="1034"/>
        <v/>
      </c>
      <c r="V8251" s="59" t="str">
        <f t="shared" si="1030"/>
        <v/>
      </c>
      <c r="W8251" s="59" t="str">
        <f t="shared" si="1029"/>
        <v/>
      </c>
      <c r="X8251" s="59" t="str">
        <f t="shared" si="1035"/>
        <v/>
      </c>
      <c r="AC8251" s="50">
        <f t="shared" si="1031"/>
        <v>0</v>
      </c>
      <c r="AD8251" s="43">
        <f t="shared" si="1032"/>
        <v>0</v>
      </c>
      <c r="AE8251" s="50">
        <f t="shared" si="1036"/>
        <v>0</v>
      </c>
    </row>
    <row r="8252" spans="1:31">
      <c r="A8252" s="59" t="str">
        <f t="shared" si="1033"/>
        <v/>
      </c>
      <c r="B8252" s="80" t="str">
        <f t="shared" si="1034"/>
        <v/>
      </c>
      <c r="V8252" s="59" t="str">
        <f t="shared" si="1030"/>
        <v/>
      </c>
      <c r="W8252" s="59" t="str">
        <f t="shared" si="1029"/>
        <v/>
      </c>
      <c r="X8252" s="59" t="str">
        <f t="shared" si="1035"/>
        <v/>
      </c>
      <c r="AC8252" s="50">
        <f t="shared" si="1031"/>
        <v>0</v>
      </c>
      <c r="AD8252" s="43">
        <f t="shared" si="1032"/>
        <v>0</v>
      </c>
      <c r="AE8252" s="50">
        <f t="shared" si="1036"/>
        <v>0</v>
      </c>
    </row>
    <row r="8253" spans="1:31">
      <c r="A8253" s="59" t="str">
        <f t="shared" si="1033"/>
        <v/>
      </c>
      <c r="B8253" s="80" t="str">
        <f t="shared" si="1034"/>
        <v/>
      </c>
      <c r="V8253" s="59" t="str">
        <f t="shared" si="1030"/>
        <v/>
      </c>
      <c r="W8253" s="59" t="str">
        <f t="shared" si="1029"/>
        <v/>
      </c>
      <c r="X8253" s="59" t="str">
        <f t="shared" si="1035"/>
        <v/>
      </c>
      <c r="AC8253" s="50">
        <f t="shared" si="1031"/>
        <v>0</v>
      </c>
      <c r="AD8253" s="43">
        <f t="shared" si="1032"/>
        <v>0</v>
      </c>
      <c r="AE8253" s="50">
        <f t="shared" si="1036"/>
        <v>0</v>
      </c>
    </row>
    <row r="8254" spans="1:31">
      <c r="A8254" s="59" t="str">
        <f t="shared" si="1033"/>
        <v/>
      </c>
      <c r="B8254" s="80" t="str">
        <f t="shared" si="1034"/>
        <v/>
      </c>
      <c r="V8254" s="59" t="str">
        <f t="shared" si="1030"/>
        <v/>
      </c>
      <c r="W8254" s="59" t="str">
        <f t="shared" si="1029"/>
        <v/>
      </c>
      <c r="X8254" s="59" t="str">
        <f t="shared" si="1035"/>
        <v/>
      </c>
      <c r="AC8254" s="50">
        <f t="shared" si="1031"/>
        <v>0</v>
      </c>
      <c r="AD8254" s="43">
        <f t="shared" si="1032"/>
        <v>0</v>
      </c>
      <c r="AE8254" s="50">
        <f t="shared" si="1036"/>
        <v>0</v>
      </c>
    </row>
    <row r="8255" spans="1:31">
      <c r="A8255" s="59" t="str">
        <f t="shared" si="1033"/>
        <v/>
      </c>
      <c r="B8255" s="80" t="str">
        <f t="shared" si="1034"/>
        <v/>
      </c>
      <c r="V8255" s="59" t="str">
        <f t="shared" si="1030"/>
        <v/>
      </c>
      <c r="W8255" s="59" t="str">
        <f t="shared" si="1029"/>
        <v/>
      </c>
      <c r="X8255" s="59" t="str">
        <f t="shared" si="1035"/>
        <v/>
      </c>
      <c r="AC8255" s="50">
        <f t="shared" si="1031"/>
        <v>0</v>
      </c>
      <c r="AD8255" s="43">
        <f t="shared" si="1032"/>
        <v>0</v>
      </c>
      <c r="AE8255" s="50">
        <f t="shared" si="1036"/>
        <v>0</v>
      </c>
    </row>
    <row r="8256" spans="1:31">
      <c r="A8256" s="59" t="str">
        <f t="shared" si="1033"/>
        <v/>
      </c>
      <c r="B8256" s="80" t="str">
        <f t="shared" si="1034"/>
        <v/>
      </c>
      <c r="V8256" s="59" t="str">
        <f t="shared" si="1030"/>
        <v/>
      </c>
      <c r="W8256" s="59" t="str">
        <f t="shared" si="1029"/>
        <v/>
      </c>
      <c r="X8256" s="59" t="str">
        <f t="shared" si="1035"/>
        <v/>
      </c>
      <c r="AC8256" s="50">
        <f t="shared" si="1031"/>
        <v>0</v>
      </c>
      <c r="AD8256" s="43">
        <f t="shared" si="1032"/>
        <v>0</v>
      </c>
      <c r="AE8256" s="50">
        <f t="shared" si="1036"/>
        <v>0</v>
      </c>
    </row>
    <row r="8257" spans="1:31">
      <c r="A8257" s="59" t="str">
        <f t="shared" si="1033"/>
        <v/>
      </c>
      <c r="B8257" s="80" t="str">
        <f t="shared" si="1034"/>
        <v/>
      </c>
      <c r="V8257" s="59" t="str">
        <f t="shared" si="1030"/>
        <v/>
      </c>
      <c r="W8257" s="59" t="str">
        <f t="shared" si="1029"/>
        <v/>
      </c>
      <c r="X8257" s="59" t="str">
        <f t="shared" si="1035"/>
        <v/>
      </c>
      <c r="AC8257" s="50">
        <f t="shared" si="1031"/>
        <v>0</v>
      </c>
      <c r="AD8257" s="43">
        <f t="shared" si="1032"/>
        <v>0</v>
      </c>
      <c r="AE8257" s="50">
        <f t="shared" si="1036"/>
        <v>0</v>
      </c>
    </row>
    <row r="8258" spans="1:31">
      <c r="A8258" s="59" t="str">
        <f t="shared" si="1033"/>
        <v/>
      </c>
      <c r="B8258" s="80" t="str">
        <f t="shared" si="1034"/>
        <v/>
      </c>
      <c r="V8258" s="59" t="str">
        <f t="shared" si="1030"/>
        <v/>
      </c>
      <c r="W8258" s="59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59" t="str">
        <f t="shared" si="1035"/>
        <v/>
      </c>
      <c r="AC8258" s="50">
        <f t="shared" si="1031"/>
        <v>0</v>
      </c>
      <c r="AD8258" s="43">
        <f t="shared" si="1032"/>
        <v>0</v>
      </c>
      <c r="AE8258" s="50">
        <f t="shared" si="1036"/>
        <v>0</v>
      </c>
    </row>
    <row r="8259" spans="1:31">
      <c r="A8259" s="59" t="str">
        <f t="shared" si="1033"/>
        <v/>
      </c>
      <c r="B8259" s="80" t="str">
        <f t="shared" si="1034"/>
        <v/>
      </c>
      <c r="V8259" s="59" t="str">
        <f t="shared" ref="V8259:V8322" si="1038">W8259&amp;H8259</f>
        <v/>
      </c>
      <c r="W8259" s="59" t="str">
        <f t="shared" si="1037"/>
        <v/>
      </c>
      <c r="X8259" s="59" t="str">
        <f t="shared" si="1035"/>
        <v/>
      </c>
      <c r="AC8259" s="50">
        <f t="shared" ref="AC8259:AC8322" si="1039">IFERROR(VALUE(MID($C8259,1,2)),0)</f>
        <v>0</v>
      </c>
      <c r="AD8259" s="43">
        <f t="shared" ref="AD8259:AD8322" si="1040">IFERROR(VALUE(MID($C8259,4,3)),0)</f>
        <v>0</v>
      </c>
      <c r="AE8259" s="50">
        <f t="shared" si="1036"/>
        <v>0</v>
      </c>
    </row>
    <row r="8260" spans="1:31">
      <c r="A8260" s="59" t="str">
        <f t="shared" si="1033"/>
        <v/>
      </c>
      <c r="B8260" s="80" t="str">
        <f t="shared" si="1034"/>
        <v/>
      </c>
      <c r="V8260" s="59" t="str">
        <f t="shared" si="1038"/>
        <v/>
      </c>
      <c r="W8260" s="59" t="str">
        <f t="shared" si="1037"/>
        <v/>
      </c>
      <c r="X8260" s="59" t="str">
        <f t="shared" si="1035"/>
        <v/>
      </c>
      <c r="AC8260" s="50">
        <f t="shared" si="1039"/>
        <v>0</v>
      </c>
      <c r="AD8260" s="43">
        <f t="shared" si="1040"/>
        <v>0</v>
      </c>
      <c r="AE8260" s="50">
        <f t="shared" si="1036"/>
        <v>0</v>
      </c>
    </row>
    <row r="8261" spans="1:31">
      <c r="A8261" s="59" t="str">
        <f t="shared" si="1033"/>
        <v/>
      </c>
      <c r="B8261" s="80" t="str">
        <f t="shared" si="1034"/>
        <v/>
      </c>
      <c r="V8261" s="59" t="str">
        <f t="shared" si="1038"/>
        <v/>
      </c>
      <c r="W8261" s="59" t="str">
        <f t="shared" si="1037"/>
        <v/>
      </c>
      <c r="X8261" s="59" t="str">
        <f t="shared" si="1035"/>
        <v/>
      </c>
      <c r="AC8261" s="50">
        <f t="shared" si="1039"/>
        <v>0</v>
      </c>
      <c r="AD8261" s="43">
        <f t="shared" si="1040"/>
        <v>0</v>
      </c>
      <c r="AE8261" s="50">
        <f t="shared" si="1036"/>
        <v>0</v>
      </c>
    </row>
    <row r="8262" spans="1:31">
      <c r="A8262" s="59" t="str">
        <f t="shared" si="1033"/>
        <v/>
      </c>
      <c r="B8262" s="80" t="str">
        <f t="shared" si="1034"/>
        <v/>
      </c>
      <c r="V8262" s="59" t="str">
        <f t="shared" si="1038"/>
        <v/>
      </c>
      <c r="W8262" s="59" t="str">
        <f t="shared" si="1037"/>
        <v/>
      </c>
      <c r="X8262" s="59" t="str">
        <f t="shared" si="1035"/>
        <v/>
      </c>
      <c r="AC8262" s="50">
        <f t="shared" si="1039"/>
        <v>0</v>
      </c>
      <c r="AD8262" s="43">
        <f t="shared" si="1040"/>
        <v>0</v>
      </c>
      <c r="AE8262" s="50">
        <f t="shared" si="1036"/>
        <v>0</v>
      </c>
    </row>
    <row r="8263" spans="1:31">
      <c r="A8263" s="59" t="str">
        <f t="shared" si="1033"/>
        <v/>
      </c>
      <c r="B8263" s="80" t="str">
        <f t="shared" si="1034"/>
        <v/>
      </c>
      <c r="V8263" s="59" t="str">
        <f t="shared" si="1038"/>
        <v/>
      </c>
      <c r="W8263" s="59" t="str">
        <f t="shared" si="1037"/>
        <v/>
      </c>
      <c r="X8263" s="59" t="str">
        <f t="shared" si="1035"/>
        <v/>
      </c>
      <c r="AC8263" s="50">
        <f t="shared" si="1039"/>
        <v>0</v>
      </c>
      <c r="AD8263" s="43">
        <f t="shared" si="1040"/>
        <v>0</v>
      </c>
      <c r="AE8263" s="50">
        <f t="shared" si="1036"/>
        <v>0</v>
      </c>
    </row>
    <row r="8264" spans="1:31">
      <c r="A8264" s="59" t="str">
        <f t="shared" si="1033"/>
        <v/>
      </c>
      <c r="B8264" s="80" t="str">
        <f t="shared" si="1034"/>
        <v/>
      </c>
      <c r="V8264" s="59" t="str">
        <f t="shared" si="1038"/>
        <v/>
      </c>
      <c r="W8264" s="59" t="str">
        <f t="shared" si="1037"/>
        <v/>
      </c>
      <c r="X8264" s="59" t="str">
        <f t="shared" si="1035"/>
        <v/>
      </c>
      <c r="AC8264" s="50">
        <f t="shared" si="1039"/>
        <v>0</v>
      </c>
      <c r="AD8264" s="43">
        <f t="shared" si="1040"/>
        <v>0</v>
      </c>
      <c r="AE8264" s="50">
        <f t="shared" si="1036"/>
        <v>0</v>
      </c>
    </row>
    <row r="8265" spans="1:31">
      <c r="A8265" s="59" t="str">
        <f t="shared" si="1033"/>
        <v/>
      </c>
      <c r="B8265" s="80" t="str">
        <f t="shared" si="1034"/>
        <v/>
      </c>
      <c r="V8265" s="59" t="str">
        <f t="shared" si="1038"/>
        <v/>
      </c>
      <c r="W8265" s="59" t="str">
        <f t="shared" si="1037"/>
        <v/>
      </c>
      <c r="X8265" s="59" t="str">
        <f t="shared" si="1035"/>
        <v/>
      </c>
      <c r="AC8265" s="50">
        <f t="shared" si="1039"/>
        <v>0</v>
      </c>
      <c r="AD8265" s="43">
        <f t="shared" si="1040"/>
        <v>0</v>
      </c>
      <c r="AE8265" s="50">
        <f t="shared" si="1036"/>
        <v>0</v>
      </c>
    </row>
    <row r="8266" spans="1:31">
      <c r="A8266" s="59" t="str">
        <f t="shared" si="1033"/>
        <v/>
      </c>
      <c r="B8266" s="80" t="str">
        <f t="shared" si="1034"/>
        <v/>
      </c>
      <c r="V8266" s="59" t="str">
        <f t="shared" si="1038"/>
        <v/>
      </c>
      <c r="W8266" s="59" t="str">
        <f t="shared" si="1037"/>
        <v/>
      </c>
      <c r="X8266" s="59" t="str">
        <f t="shared" si="1035"/>
        <v/>
      </c>
      <c r="AC8266" s="50">
        <f t="shared" si="1039"/>
        <v>0</v>
      </c>
      <c r="AD8266" s="43">
        <f t="shared" si="1040"/>
        <v>0</v>
      </c>
      <c r="AE8266" s="50">
        <f t="shared" si="1036"/>
        <v>0</v>
      </c>
    </row>
    <row r="8267" spans="1:31">
      <c r="A8267" s="59" t="str">
        <f t="shared" si="1033"/>
        <v/>
      </c>
      <c r="B8267" s="80" t="str">
        <f t="shared" si="1034"/>
        <v/>
      </c>
      <c r="V8267" s="59" t="str">
        <f t="shared" si="1038"/>
        <v/>
      </c>
      <c r="W8267" s="59" t="str">
        <f t="shared" si="1037"/>
        <v/>
      </c>
      <c r="X8267" s="59" t="str">
        <f t="shared" si="1035"/>
        <v/>
      </c>
      <c r="AC8267" s="50">
        <f t="shared" si="1039"/>
        <v>0</v>
      </c>
      <c r="AD8267" s="43">
        <f t="shared" si="1040"/>
        <v>0</v>
      </c>
      <c r="AE8267" s="50">
        <f t="shared" si="1036"/>
        <v>0</v>
      </c>
    </row>
    <row r="8268" spans="1:31">
      <c r="A8268" s="59" t="str">
        <f t="shared" si="1033"/>
        <v/>
      </c>
      <c r="B8268" s="80" t="str">
        <f t="shared" si="1034"/>
        <v/>
      </c>
      <c r="V8268" s="59" t="str">
        <f t="shared" si="1038"/>
        <v/>
      </c>
      <c r="W8268" s="59" t="str">
        <f t="shared" si="1037"/>
        <v/>
      </c>
      <c r="X8268" s="59" t="str">
        <f t="shared" si="1035"/>
        <v/>
      </c>
      <c r="AC8268" s="50">
        <f t="shared" si="1039"/>
        <v>0</v>
      </c>
      <c r="AD8268" s="43">
        <f t="shared" si="1040"/>
        <v>0</v>
      </c>
      <c r="AE8268" s="50">
        <f t="shared" si="1036"/>
        <v>0</v>
      </c>
    </row>
    <row r="8269" spans="1:31">
      <c r="A8269" s="59" t="str">
        <f t="shared" si="1033"/>
        <v/>
      </c>
      <c r="B8269" s="80" t="str">
        <f t="shared" si="1034"/>
        <v/>
      </c>
      <c r="V8269" s="59" t="str">
        <f t="shared" si="1038"/>
        <v/>
      </c>
      <c r="W8269" s="59" t="str">
        <f t="shared" si="1037"/>
        <v/>
      </c>
      <c r="X8269" s="59" t="str">
        <f t="shared" si="1035"/>
        <v/>
      </c>
      <c r="AC8269" s="50">
        <f t="shared" si="1039"/>
        <v>0</v>
      </c>
      <c r="AD8269" s="43">
        <f t="shared" si="1040"/>
        <v>0</v>
      </c>
      <c r="AE8269" s="50">
        <f t="shared" si="1036"/>
        <v>0</v>
      </c>
    </row>
    <row r="8270" spans="1:31">
      <c r="A8270" s="59" t="str">
        <f t="shared" si="1033"/>
        <v/>
      </c>
      <c r="B8270" s="80" t="str">
        <f t="shared" si="1034"/>
        <v/>
      </c>
      <c r="V8270" s="59" t="str">
        <f t="shared" si="1038"/>
        <v/>
      </c>
      <c r="W8270" s="59" t="str">
        <f t="shared" si="1037"/>
        <v/>
      </c>
      <c r="X8270" s="59" t="str">
        <f t="shared" si="1035"/>
        <v/>
      </c>
      <c r="AC8270" s="50">
        <f t="shared" si="1039"/>
        <v>0</v>
      </c>
      <c r="AD8270" s="43">
        <f t="shared" si="1040"/>
        <v>0</v>
      </c>
      <c r="AE8270" s="50">
        <f t="shared" si="1036"/>
        <v>0</v>
      </c>
    </row>
    <row r="8271" spans="1:31">
      <c r="A8271" s="59" t="str">
        <f t="shared" si="1033"/>
        <v/>
      </c>
      <c r="B8271" s="80" t="str">
        <f t="shared" si="1034"/>
        <v/>
      </c>
      <c r="V8271" s="59" t="str">
        <f t="shared" si="1038"/>
        <v/>
      </c>
      <c r="W8271" s="59" t="str">
        <f t="shared" si="1037"/>
        <v/>
      </c>
      <c r="X8271" s="59" t="str">
        <f t="shared" si="1035"/>
        <v/>
      </c>
      <c r="AC8271" s="50">
        <f t="shared" si="1039"/>
        <v>0</v>
      </c>
      <c r="AD8271" s="43">
        <f t="shared" si="1040"/>
        <v>0</v>
      </c>
      <c r="AE8271" s="50">
        <f t="shared" si="1036"/>
        <v>0</v>
      </c>
    </row>
    <row r="8272" spans="1:31">
      <c r="A8272" s="59" t="str">
        <f t="shared" si="1033"/>
        <v/>
      </c>
      <c r="B8272" s="80" t="str">
        <f t="shared" si="1034"/>
        <v/>
      </c>
      <c r="V8272" s="59" t="str">
        <f t="shared" si="1038"/>
        <v/>
      </c>
      <c r="W8272" s="59" t="str">
        <f t="shared" si="1037"/>
        <v/>
      </c>
      <c r="X8272" s="59" t="str">
        <f t="shared" si="1035"/>
        <v/>
      </c>
      <c r="AC8272" s="50">
        <f t="shared" si="1039"/>
        <v>0</v>
      </c>
      <c r="AD8272" s="43">
        <f t="shared" si="1040"/>
        <v>0</v>
      </c>
      <c r="AE8272" s="50">
        <f t="shared" si="1036"/>
        <v>0</v>
      </c>
    </row>
    <row r="8273" spans="1:31">
      <c r="A8273" s="59" t="str">
        <f t="shared" si="1033"/>
        <v/>
      </c>
      <c r="B8273" s="80" t="str">
        <f t="shared" si="1034"/>
        <v/>
      </c>
      <c r="V8273" s="59" t="str">
        <f t="shared" si="1038"/>
        <v/>
      </c>
      <c r="W8273" s="59" t="str">
        <f t="shared" si="1037"/>
        <v/>
      </c>
      <c r="X8273" s="59" t="str">
        <f t="shared" si="1035"/>
        <v/>
      </c>
      <c r="AC8273" s="50">
        <f t="shared" si="1039"/>
        <v>0</v>
      </c>
      <c r="AD8273" s="43">
        <f t="shared" si="1040"/>
        <v>0</v>
      </c>
      <c r="AE8273" s="50">
        <f t="shared" si="1036"/>
        <v>0</v>
      </c>
    </row>
    <row r="8274" spans="1:31">
      <c r="A8274" s="59" t="str">
        <f t="shared" si="1033"/>
        <v/>
      </c>
      <c r="B8274" s="80" t="str">
        <f t="shared" si="1034"/>
        <v/>
      </c>
      <c r="V8274" s="59" t="str">
        <f t="shared" si="1038"/>
        <v/>
      </c>
      <c r="W8274" s="59" t="str">
        <f t="shared" si="1037"/>
        <v/>
      </c>
      <c r="X8274" s="59" t="str">
        <f t="shared" si="1035"/>
        <v/>
      </c>
      <c r="AC8274" s="50">
        <f t="shared" si="1039"/>
        <v>0</v>
      </c>
      <c r="AD8274" s="43">
        <f t="shared" si="1040"/>
        <v>0</v>
      </c>
      <c r="AE8274" s="50">
        <f t="shared" si="1036"/>
        <v>0</v>
      </c>
    </row>
    <row r="8275" spans="1:31">
      <c r="A8275" s="59" t="str">
        <f t="shared" si="1033"/>
        <v/>
      </c>
      <c r="B8275" s="80" t="str">
        <f t="shared" si="1034"/>
        <v/>
      </c>
      <c r="V8275" s="59" t="str">
        <f t="shared" si="1038"/>
        <v/>
      </c>
      <c r="W8275" s="59" t="str">
        <f t="shared" si="1037"/>
        <v/>
      </c>
      <c r="X8275" s="59" t="str">
        <f t="shared" si="1035"/>
        <v/>
      </c>
      <c r="AC8275" s="50">
        <f t="shared" si="1039"/>
        <v>0</v>
      </c>
      <c r="AD8275" s="43">
        <f t="shared" si="1040"/>
        <v>0</v>
      </c>
      <c r="AE8275" s="50">
        <f t="shared" si="1036"/>
        <v>0</v>
      </c>
    </row>
    <row r="8276" spans="1:31">
      <c r="A8276" s="59" t="str">
        <f t="shared" si="1033"/>
        <v/>
      </c>
      <c r="B8276" s="80" t="str">
        <f t="shared" si="1034"/>
        <v/>
      </c>
      <c r="V8276" s="59" t="str">
        <f t="shared" si="1038"/>
        <v/>
      </c>
      <c r="W8276" s="59" t="str">
        <f t="shared" si="1037"/>
        <v/>
      </c>
      <c r="X8276" s="59" t="str">
        <f t="shared" si="1035"/>
        <v/>
      </c>
      <c r="AC8276" s="50">
        <f t="shared" si="1039"/>
        <v>0</v>
      </c>
      <c r="AD8276" s="43">
        <f t="shared" si="1040"/>
        <v>0</v>
      </c>
      <c r="AE8276" s="50">
        <f t="shared" si="1036"/>
        <v>0</v>
      </c>
    </row>
    <row r="8277" spans="1:31">
      <c r="A8277" s="59" t="str">
        <f t="shared" si="1033"/>
        <v/>
      </c>
      <c r="B8277" s="80" t="str">
        <f t="shared" si="1034"/>
        <v/>
      </c>
      <c r="V8277" s="59" t="str">
        <f t="shared" si="1038"/>
        <v/>
      </c>
      <c r="W8277" s="59" t="str">
        <f t="shared" si="1037"/>
        <v/>
      </c>
      <c r="X8277" s="59" t="str">
        <f t="shared" si="1035"/>
        <v/>
      </c>
      <c r="AC8277" s="50">
        <f t="shared" si="1039"/>
        <v>0</v>
      </c>
      <c r="AD8277" s="43">
        <f t="shared" si="1040"/>
        <v>0</v>
      </c>
      <c r="AE8277" s="50">
        <f t="shared" si="1036"/>
        <v>0</v>
      </c>
    </row>
    <row r="8278" spans="1:31">
      <c r="A8278" s="59" t="str">
        <f t="shared" si="1033"/>
        <v/>
      </c>
      <c r="B8278" s="80" t="str">
        <f t="shared" si="1034"/>
        <v/>
      </c>
      <c r="V8278" s="59" t="str">
        <f t="shared" si="1038"/>
        <v/>
      </c>
      <c r="W8278" s="59" t="str">
        <f t="shared" si="1037"/>
        <v/>
      </c>
      <c r="X8278" s="59" t="str">
        <f t="shared" si="1035"/>
        <v/>
      </c>
      <c r="AC8278" s="50">
        <f t="shared" si="1039"/>
        <v>0</v>
      </c>
      <c r="AD8278" s="43">
        <f t="shared" si="1040"/>
        <v>0</v>
      </c>
      <c r="AE8278" s="50">
        <f t="shared" si="1036"/>
        <v>0</v>
      </c>
    </row>
    <row r="8279" spans="1:31">
      <c r="A8279" s="59" t="str">
        <f t="shared" si="1033"/>
        <v/>
      </c>
      <c r="B8279" s="80" t="str">
        <f t="shared" si="1034"/>
        <v/>
      </c>
      <c r="V8279" s="59" t="str">
        <f t="shared" si="1038"/>
        <v/>
      </c>
      <c r="W8279" s="59" t="str">
        <f t="shared" si="1037"/>
        <v/>
      </c>
      <c r="X8279" s="59" t="str">
        <f t="shared" si="1035"/>
        <v/>
      </c>
      <c r="AC8279" s="50">
        <f t="shared" si="1039"/>
        <v>0</v>
      </c>
      <c r="AD8279" s="43">
        <f t="shared" si="1040"/>
        <v>0</v>
      </c>
      <c r="AE8279" s="50">
        <f t="shared" si="1036"/>
        <v>0</v>
      </c>
    </row>
    <row r="8280" spans="1:31">
      <c r="A8280" s="59" t="str">
        <f t="shared" si="1033"/>
        <v/>
      </c>
      <c r="B8280" s="80" t="str">
        <f t="shared" si="1034"/>
        <v/>
      </c>
      <c r="V8280" s="59" t="str">
        <f t="shared" si="1038"/>
        <v/>
      </c>
      <c r="W8280" s="59" t="str">
        <f t="shared" si="1037"/>
        <v/>
      </c>
      <c r="X8280" s="59" t="str">
        <f t="shared" si="1035"/>
        <v/>
      </c>
      <c r="AC8280" s="50">
        <f t="shared" si="1039"/>
        <v>0</v>
      </c>
      <c r="AD8280" s="43">
        <f t="shared" si="1040"/>
        <v>0</v>
      </c>
      <c r="AE8280" s="50">
        <f t="shared" si="1036"/>
        <v>0</v>
      </c>
    </row>
    <row r="8281" spans="1:31">
      <c r="A8281" s="59" t="str">
        <f t="shared" si="1033"/>
        <v/>
      </c>
      <c r="B8281" s="80" t="str">
        <f t="shared" si="1034"/>
        <v/>
      </c>
      <c r="V8281" s="59" t="str">
        <f t="shared" si="1038"/>
        <v/>
      </c>
      <c r="W8281" s="59" t="str">
        <f t="shared" si="1037"/>
        <v/>
      </c>
      <c r="X8281" s="59" t="str">
        <f t="shared" si="1035"/>
        <v/>
      </c>
      <c r="AC8281" s="50">
        <f t="shared" si="1039"/>
        <v>0</v>
      </c>
      <c r="AD8281" s="43">
        <f t="shared" si="1040"/>
        <v>0</v>
      </c>
      <c r="AE8281" s="50">
        <f t="shared" si="1036"/>
        <v>0</v>
      </c>
    </row>
    <row r="8282" spans="1:31">
      <c r="A8282" s="59" t="str">
        <f t="shared" si="1033"/>
        <v/>
      </c>
      <c r="B8282" s="80" t="str">
        <f t="shared" si="1034"/>
        <v/>
      </c>
      <c r="V8282" s="59" t="str">
        <f t="shared" si="1038"/>
        <v/>
      </c>
      <c r="W8282" s="59" t="str">
        <f t="shared" si="1037"/>
        <v/>
      </c>
      <c r="X8282" s="59" t="str">
        <f t="shared" si="1035"/>
        <v/>
      </c>
      <c r="AC8282" s="50">
        <f t="shared" si="1039"/>
        <v>0</v>
      </c>
      <c r="AD8282" s="43">
        <f t="shared" si="1040"/>
        <v>0</v>
      </c>
      <c r="AE8282" s="50">
        <f t="shared" si="1036"/>
        <v>0</v>
      </c>
    </row>
    <row r="8283" spans="1:31">
      <c r="A8283" s="59" t="str">
        <f t="shared" si="1033"/>
        <v/>
      </c>
      <c r="B8283" s="80" t="str">
        <f t="shared" si="1034"/>
        <v/>
      </c>
      <c r="V8283" s="59" t="str">
        <f t="shared" si="1038"/>
        <v/>
      </c>
      <c r="W8283" s="59" t="str">
        <f t="shared" si="1037"/>
        <v/>
      </c>
      <c r="X8283" s="59" t="str">
        <f t="shared" si="1035"/>
        <v/>
      </c>
      <c r="AC8283" s="50">
        <f t="shared" si="1039"/>
        <v>0</v>
      </c>
      <c r="AD8283" s="43">
        <f t="shared" si="1040"/>
        <v>0</v>
      </c>
      <c r="AE8283" s="50">
        <f t="shared" si="1036"/>
        <v>0</v>
      </c>
    </row>
    <row r="8284" spans="1:31">
      <c r="A8284" s="59" t="str">
        <f t="shared" si="1033"/>
        <v/>
      </c>
      <c r="B8284" s="80" t="str">
        <f t="shared" si="1034"/>
        <v/>
      </c>
      <c r="V8284" s="59" t="str">
        <f t="shared" si="1038"/>
        <v/>
      </c>
      <c r="W8284" s="59" t="str">
        <f t="shared" si="1037"/>
        <v/>
      </c>
      <c r="X8284" s="59" t="str">
        <f t="shared" si="1035"/>
        <v/>
      </c>
      <c r="AC8284" s="50">
        <f t="shared" si="1039"/>
        <v>0</v>
      </c>
      <c r="AD8284" s="43">
        <f t="shared" si="1040"/>
        <v>0</v>
      </c>
      <c r="AE8284" s="50">
        <f t="shared" si="1036"/>
        <v>0</v>
      </c>
    </row>
    <row r="8285" spans="1:31">
      <c r="A8285" s="59" t="str">
        <f t="shared" si="1033"/>
        <v/>
      </c>
      <c r="B8285" s="80" t="str">
        <f t="shared" si="1034"/>
        <v/>
      </c>
      <c r="V8285" s="59" t="str">
        <f t="shared" si="1038"/>
        <v/>
      </c>
      <c r="W8285" s="59" t="str">
        <f t="shared" si="1037"/>
        <v/>
      </c>
      <c r="X8285" s="59" t="str">
        <f t="shared" si="1035"/>
        <v/>
      </c>
      <c r="AC8285" s="50">
        <f t="shared" si="1039"/>
        <v>0</v>
      </c>
      <c r="AD8285" s="43">
        <f t="shared" si="1040"/>
        <v>0</v>
      </c>
      <c r="AE8285" s="50">
        <f t="shared" si="1036"/>
        <v>0</v>
      </c>
    </row>
    <row r="8286" spans="1:31">
      <c r="A8286" s="59" t="str">
        <f t="shared" si="1033"/>
        <v/>
      </c>
      <c r="B8286" s="80" t="str">
        <f t="shared" si="1034"/>
        <v/>
      </c>
      <c r="V8286" s="59" t="str">
        <f t="shared" si="1038"/>
        <v/>
      </c>
      <c r="W8286" s="59" t="str">
        <f t="shared" si="1037"/>
        <v/>
      </c>
      <c r="X8286" s="59" t="str">
        <f t="shared" si="1035"/>
        <v/>
      </c>
      <c r="AC8286" s="50">
        <f t="shared" si="1039"/>
        <v>0</v>
      </c>
      <c r="AD8286" s="43">
        <f t="shared" si="1040"/>
        <v>0</v>
      </c>
      <c r="AE8286" s="50">
        <f t="shared" si="1036"/>
        <v>0</v>
      </c>
    </row>
    <row r="8287" spans="1:31">
      <c r="A8287" s="59" t="str">
        <f t="shared" si="1033"/>
        <v/>
      </c>
      <c r="B8287" s="80" t="str">
        <f t="shared" si="1034"/>
        <v/>
      </c>
      <c r="V8287" s="59" t="str">
        <f t="shared" si="1038"/>
        <v/>
      </c>
      <c r="W8287" s="59" t="str">
        <f t="shared" si="1037"/>
        <v/>
      </c>
      <c r="X8287" s="59" t="str">
        <f t="shared" si="1035"/>
        <v/>
      </c>
      <c r="AC8287" s="50">
        <f t="shared" si="1039"/>
        <v>0</v>
      </c>
      <c r="AD8287" s="43">
        <f t="shared" si="1040"/>
        <v>0</v>
      </c>
      <c r="AE8287" s="50">
        <f t="shared" si="1036"/>
        <v>0</v>
      </c>
    </row>
    <row r="8288" spans="1:31">
      <c r="A8288" s="59" t="str">
        <f t="shared" si="1033"/>
        <v/>
      </c>
      <c r="B8288" s="80" t="str">
        <f t="shared" si="1034"/>
        <v/>
      </c>
      <c r="V8288" s="59" t="str">
        <f t="shared" si="1038"/>
        <v/>
      </c>
      <c r="W8288" s="59" t="str">
        <f t="shared" si="1037"/>
        <v/>
      </c>
      <c r="X8288" s="59" t="str">
        <f t="shared" si="1035"/>
        <v/>
      </c>
      <c r="AC8288" s="50">
        <f t="shared" si="1039"/>
        <v>0</v>
      </c>
      <c r="AD8288" s="43">
        <f t="shared" si="1040"/>
        <v>0</v>
      </c>
      <c r="AE8288" s="50">
        <f t="shared" si="1036"/>
        <v>0</v>
      </c>
    </row>
    <row r="8289" spans="1:31">
      <c r="A8289" s="59" t="str">
        <f t="shared" si="1033"/>
        <v/>
      </c>
      <c r="B8289" s="80" t="str">
        <f t="shared" si="1034"/>
        <v/>
      </c>
      <c r="V8289" s="59" t="str">
        <f t="shared" si="1038"/>
        <v/>
      </c>
      <c r="W8289" s="59" t="str">
        <f t="shared" si="1037"/>
        <v/>
      </c>
      <c r="X8289" s="59" t="str">
        <f t="shared" si="1035"/>
        <v/>
      </c>
      <c r="AC8289" s="50">
        <f t="shared" si="1039"/>
        <v>0</v>
      </c>
      <c r="AD8289" s="43">
        <f t="shared" si="1040"/>
        <v>0</v>
      </c>
      <c r="AE8289" s="50">
        <f t="shared" si="1036"/>
        <v>0</v>
      </c>
    </row>
    <row r="8290" spans="1:31">
      <c r="A8290" s="59" t="str">
        <f t="shared" si="1033"/>
        <v/>
      </c>
      <c r="B8290" s="80" t="str">
        <f t="shared" si="1034"/>
        <v/>
      </c>
      <c r="V8290" s="59" t="str">
        <f t="shared" si="1038"/>
        <v/>
      </c>
      <c r="W8290" s="59" t="str">
        <f t="shared" si="1037"/>
        <v/>
      </c>
      <c r="X8290" s="59" t="str">
        <f t="shared" si="1035"/>
        <v/>
      </c>
      <c r="AC8290" s="50">
        <f t="shared" si="1039"/>
        <v>0</v>
      </c>
      <c r="AD8290" s="43">
        <f t="shared" si="1040"/>
        <v>0</v>
      </c>
      <c r="AE8290" s="50">
        <f t="shared" si="1036"/>
        <v>0</v>
      </c>
    </row>
    <row r="8291" spans="1:31">
      <c r="A8291" s="59" t="str">
        <f t="shared" si="1033"/>
        <v/>
      </c>
      <c r="B8291" s="80" t="str">
        <f t="shared" si="1034"/>
        <v/>
      </c>
      <c r="V8291" s="59" t="str">
        <f t="shared" si="1038"/>
        <v/>
      </c>
      <c r="W8291" s="59" t="str">
        <f t="shared" si="1037"/>
        <v/>
      </c>
      <c r="X8291" s="59" t="str">
        <f t="shared" si="1035"/>
        <v/>
      </c>
      <c r="AC8291" s="50">
        <f t="shared" si="1039"/>
        <v>0</v>
      </c>
      <c r="AD8291" s="43">
        <f t="shared" si="1040"/>
        <v>0</v>
      </c>
      <c r="AE8291" s="50">
        <f t="shared" si="1036"/>
        <v>0</v>
      </c>
    </row>
    <row r="8292" spans="1:31">
      <c r="A8292" s="59" t="str">
        <f t="shared" si="1033"/>
        <v/>
      </c>
      <c r="B8292" s="80" t="str">
        <f t="shared" si="1034"/>
        <v/>
      </c>
      <c r="V8292" s="59" t="str">
        <f t="shared" si="1038"/>
        <v/>
      </c>
      <c r="W8292" s="59" t="str">
        <f t="shared" si="1037"/>
        <v/>
      </c>
      <c r="X8292" s="59" t="str">
        <f t="shared" si="1035"/>
        <v/>
      </c>
      <c r="AC8292" s="50">
        <f t="shared" si="1039"/>
        <v>0</v>
      </c>
      <c r="AD8292" s="43">
        <f t="shared" si="1040"/>
        <v>0</v>
      </c>
      <c r="AE8292" s="50">
        <f t="shared" si="1036"/>
        <v>0</v>
      </c>
    </row>
    <row r="8293" spans="1:31">
      <c r="A8293" s="59" t="str">
        <f t="shared" si="1033"/>
        <v/>
      </c>
      <c r="B8293" s="80" t="str">
        <f t="shared" si="1034"/>
        <v/>
      </c>
      <c r="V8293" s="59" t="str">
        <f t="shared" si="1038"/>
        <v/>
      </c>
      <c r="W8293" s="59" t="str">
        <f t="shared" si="1037"/>
        <v/>
      </c>
      <c r="X8293" s="59" t="str">
        <f t="shared" si="1035"/>
        <v/>
      </c>
      <c r="AC8293" s="50">
        <f t="shared" si="1039"/>
        <v>0</v>
      </c>
      <c r="AD8293" s="43">
        <f t="shared" si="1040"/>
        <v>0</v>
      </c>
      <c r="AE8293" s="50">
        <f t="shared" si="1036"/>
        <v>0</v>
      </c>
    </row>
    <row r="8294" spans="1:31">
      <c r="A8294" s="59" t="str">
        <f t="shared" si="1033"/>
        <v/>
      </c>
      <c r="B8294" s="80" t="str">
        <f t="shared" si="1034"/>
        <v/>
      </c>
      <c r="V8294" s="59" t="str">
        <f t="shared" si="1038"/>
        <v/>
      </c>
      <c r="W8294" s="59" t="str">
        <f t="shared" si="1037"/>
        <v/>
      </c>
      <c r="X8294" s="59" t="str">
        <f t="shared" si="1035"/>
        <v/>
      </c>
      <c r="AC8294" s="50">
        <f t="shared" si="1039"/>
        <v>0</v>
      </c>
      <c r="AD8294" s="43">
        <f t="shared" si="1040"/>
        <v>0</v>
      </c>
      <c r="AE8294" s="50">
        <f t="shared" si="1036"/>
        <v>0</v>
      </c>
    </row>
    <row r="8295" spans="1:31">
      <c r="A8295" s="59" t="str">
        <f t="shared" si="1033"/>
        <v/>
      </c>
      <c r="B8295" s="80" t="str">
        <f t="shared" si="1034"/>
        <v/>
      </c>
      <c r="V8295" s="59" t="str">
        <f t="shared" si="1038"/>
        <v/>
      </c>
      <c r="W8295" s="59" t="str">
        <f t="shared" si="1037"/>
        <v/>
      </c>
      <c r="X8295" s="59" t="str">
        <f t="shared" si="1035"/>
        <v/>
      </c>
      <c r="AC8295" s="50">
        <f t="shared" si="1039"/>
        <v>0</v>
      </c>
      <c r="AD8295" s="43">
        <f t="shared" si="1040"/>
        <v>0</v>
      </c>
      <c r="AE8295" s="50">
        <f t="shared" si="1036"/>
        <v>0</v>
      </c>
    </row>
    <row r="8296" spans="1:31">
      <c r="A8296" s="59" t="str">
        <f t="shared" si="1033"/>
        <v/>
      </c>
      <c r="B8296" s="80" t="str">
        <f t="shared" si="1034"/>
        <v/>
      </c>
      <c r="V8296" s="59" t="str">
        <f t="shared" si="1038"/>
        <v/>
      </c>
      <c r="W8296" s="59" t="str">
        <f t="shared" si="1037"/>
        <v/>
      </c>
      <c r="X8296" s="59" t="str">
        <f t="shared" si="1035"/>
        <v/>
      </c>
      <c r="AC8296" s="50">
        <f t="shared" si="1039"/>
        <v>0</v>
      </c>
      <c r="AD8296" s="43">
        <f t="shared" si="1040"/>
        <v>0</v>
      </c>
      <c r="AE8296" s="50">
        <f t="shared" si="1036"/>
        <v>0</v>
      </c>
    </row>
    <row r="8297" spans="1:31">
      <c r="A8297" s="59" t="str">
        <f t="shared" si="1033"/>
        <v/>
      </c>
      <c r="B8297" s="80" t="str">
        <f t="shared" si="1034"/>
        <v/>
      </c>
      <c r="V8297" s="59" t="str">
        <f t="shared" si="1038"/>
        <v/>
      </c>
      <c r="W8297" s="59" t="str">
        <f t="shared" si="1037"/>
        <v/>
      </c>
      <c r="X8297" s="59" t="str">
        <f t="shared" si="1035"/>
        <v/>
      </c>
      <c r="AC8297" s="50">
        <f t="shared" si="1039"/>
        <v>0</v>
      </c>
      <c r="AD8297" s="43">
        <f t="shared" si="1040"/>
        <v>0</v>
      </c>
      <c r="AE8297" s="50">
        <f t="shared" si="1036"/>
        <v>0</v>
      </c>
    </row>
    <row r="8298" spans="1:31">
      <c r="A8298" s="59" t="str">
        <f t="shared" si="1033"/>
        <v/>
      </c>
      <c r="B8298" s="80" t="str">
        <f t="shared" si="1034"/>
        <v/>
      </c>
      <c r="V8298" s="59" t="str">
        <f t="shared" si="1038"/>
        <v/>
      </c>
      <c r="W8298" s="59" t="str">
        <f t="shared" si="1037"/>
        <v/>
      </c>
      <c r="X8298" s="59" t="str">
        <f t="shared" si="1035"/>
        <v/>
      </c>
      <c r="AC8298" s="50">
        <f t="shared" si="1039"/>
        <v>0</v>
      </c>
      <c r="AD8298" s="43">
        <f t="shared" si="1040"/>
        <v>0</v>
      </c>
      <c r="AE8298" s="50">
        <f t="shared" si="1036"/>
        <v>0</v>
      </c>
    </row>
    <row r="8299" spans="1:31">
      <c r="A8299" s="59" t="str">
        <f t="shared" si="1033"/>
        <v/>
      </c>
      <c r="B8299" s="80" t="str">
        <f t="shared" si="1034"/>
        <v/>
      </c>
      <c r="V8299" s="59" t="str">
        <f t="shared" si="1038"/>
        <v/>
      </c>
      <c r="W8299" s="59" t="str">
        <f t="shared" si="1037"/>
        <v/>
      </c>
      <c r="X8299" s="59" t="str">
        <f t="shared" si="1035"/>
        <v/>
      </c>
      <c r="AC8299" s="50">
        <f t="shared" si="1039"/>
        <v>0</v>
      </c>
      <c r="AD8299" s="43">
        <f t="shared" si="1040"/>
        <v>0</v>
      </c>
      <c r="AE8299" s="50">
        <f t="shared" si="1036"/>
        <v>0</v>
      </c>
    </row>
    <row r="8300" spans="1:31">
      <c r="A8300" s="59" t="str">
        <f t="shared" si="1033"/>
        <v/>
      </c>
      <c r="B8300" s="80" t="str">
        <f t="shared" si="1034"/>
        <v/>
      </c>
      <c r="V8300" s="59" t="str">
        <f t="shared" si="1038"/>
        <v/>
      </c>
      <c r="W8300" s="59" t="str">
        <f t="shared" si="1037"/>
        <v/>
      </c>
      <c r="X8300" s="59" t="str">
        <f t="shared" si="1035"/>
        <v/>
      </c>
      <c r="AC8300" s="50">
        <f t="shared" si="1039"/>
        <v>0</v>
      </c>
      <c r="AD8300" s="43">
        <f t="shared" si="1040"/>
        <v>0</v>
      </c>
      <c r="AE8300" s="50">
        <f t="shared" si="1036"/>
        <v>0</v>
      </c>
    </row>
    <row r="8301" spans="1:31">
      <c r="A8301" s="59" t="str">
        <f t="shared" si="1033"/>
        <v/>
      </c>
      <c r="B8301" s="80" t="str">
        <f t="shared" si="1034"/>
        <v/>
      </c>
      <c r="V8301" s="59" t="str">
        <f t="shared" si="1038"/>
        <v/>
      </c>
      <c r="W8301" s="59" t="str">
        <f t="shared" si="1037"/>
        <v/>
      </c>
      <c r="X8301" s="59" t="str">
        <f t="shared" si="1035"/>
        <v/>
      </c>
      <c r="AC8301" s="50">
        <f t="shared" si="1039"/>
        <v>0</v>
      </c>
      <c r="AD8301" s="43">
        <f t="shared" si="1040"/>
        <v>0</v>
      </c>
      <c r="AE8301" s="50">
        <f t="shared" si="1036"/>
        <v>0</v>
      </c>
    </row>
    <row r="8302" spans="1:31">
      <c r="A8302" s="59" t="str">
        <f t="shared" si="1033"/>
        <v/>
      </c>
      <c r="B8302" s="80" t="str">
        <f t="shared" si="1034"/>
        <v/>
      </c>
      <c r="V8302" s="59" t="str">
        <f t="shared" si="1038"/>
        <v/>
      </c>
      <c r="W8302" s="59" t="str">
        <f t="shared" si="1037"/>
        <v/>
      </c>
      <c r="X8302" s="59" t="str">
        <f t="shared" si="1035"/>
        <v/>
      </c>
      <c r="AC8302" s="50">
        <f t="shared" si="1039"/>
        <v>0</v>
      </c>
      <c r="AD8302" s="43">
        <f t="shared" si="1040"/>
        <v>0</v>
      </c>
      <c r="AE8302" s="50">
        <f t="shared" si="1036"/>
        <v>0</v>
      </c>
    </row>
    <row r="8303" spans="1:31">
      <c r="A8303" s="59" t="str">
        <f t="shared" si="1033"/>
        <v/>
      </c>
      <c r="B8303" s="80" t="str">
        <f t="shared" si="1034"/>
        <v/>
      </c>
      <c r="V8303" s="59" t="str">
        <f t="shared" si="1038"/>
        <v/>
      </c>
      <c r="W8303" s="59" t="str">
        <f t="shared" si="1037"/>
        <v/>
      </c>
      <c r="X8303" s="59" t="str">
        <f t="shared" si="1035"/>
        <v/>
      </c>
      <c r="AC8303" s="50">
        <f t="shared" si="1039"/>
        <v>0</v>
      </c>
      <c r="AD8303" s="43">
        <f t="shared" si="1040"/>
        <v>0</v>
      </c>
      <c r="AE8303" s="50">
        <f t="shared" si="1036"/>
        <v>0</v>
      </c>
    </row>
    <row r="8304" spans="1:31">
      <c r="A8304" s="59" t="str">
        <f t="shared" si="1033"/>
        <v/>
      </c>
      <c r="B8304" s="80" t="str">
        <f t="shared" si="1034"/>
        <v/>
      </c>
      <c r="V8304" s="59" t="str">
        <f t="shared" si="1038"/>
        <v/>
      </c>
      <c r="W8304" s="59" t="str">
        <f t="shared" si="1037"/>
        <v/>
      </c>
      <c r="X8304" s="59" t="str">
        <f t="shared" si="1035"/>
        <v/>
      </c>
      <c r="AC8304" s="50">
        <f t="shared" si="1039"/>
        <v>0</v>
      </c>
      <c r="AD8304" s="43">
        <f t="shared" si="1040"/>
        <v>0</v>
      </c>
      <c r="AE8304" s="50">
        <f t="shared" si="1036"/>
        <v>0</v>
      </c>
    </row>
    <row r="8305" spans="1:31">
      <c r="A8305" s="59" t="str">
        <f t="shared" ref="A8305:A8368" si="1041">IF(G8305&amp;Q8305&lt;&gt;"",W8305&amp;Q8305,"")</f>
        <v/>
      </c>
      <c r="B8305" s="80" t="str">
        <f t="shared" ref="B8305:B8368" si="1042">IF(C8305&lt;&gt;"",LEFT(C8305,9),"")</f>
        <v/>
      </c>
      <c r="V8305" s="59" t="str">
        <f t="shared" si="1038"/>
        <v/>
      </c>
      <c r="W8305" s="59" t="str">
        <f t="shared" si="1037"/>
        <v/>
      </c>
      <c r="X8305" s="59" t="str">
        <f t="shared" ref="X8305:X8368" si="1043">IF(A8305&lt;&gt;"",IFERROR(IF(FIND(" ",G8305)&gt;=1,MID(G8305,FIND(" ",G8305)+1,LEN(G8305)),""),""),"")</f>
        <v/>
      </c>
      <c r="AC8305" s="50">
        <f t="shared" si="1039"/>
        <v>0</v>
      </c>
      <c r="AD8305" s="43">
        <f t="shared" si="1040"/>
        <v>0</v>
      </c>
      <c r="AE8305" s="50">
        <f t="shared" ref="AE8305:AE8368" si="1044">VALUE(RIGHT("00"&amp;AC8305,2)&amp;RIGHT("000"&amp;AD8305,3))</f>
        <v>0</v>
      </c>
    </row>
    <row r="8306" spans="1:31">
      <c r="A8306" s="59" t="str">
        <f t="shared" si="1041"/>
        <v/>
      </c>
      <c r="B8306" s="80" t="str">
        <f t="shared" si="1042"/>
        <v/>
      </c>
      <c r="V8306" s="59" t="str">
        <f t="shared" si="1038"/>
        <v/>
      </c>
      <c r="W8306" s="59" t="str">
        <f t="shared" si="1037"/>
        <v/>
      </c>
      <c r="X8306" s="59" t="str">
        <f t="shared" si="1043"/>
        <v/>
      </c>
      <c r="AC8306" s="50">
        <f t="shared" si="1039"/>
        <v>0</v>
      </c>
      <c r="AD8306" s="43">
        <f t="shared" si="1040"/>
        <v>0</v>
      </c>
      <c r="AE8306" s="50">
        <f t="shared" si="1044"/>
        <v>0</v>
      </c>
    </row>
    <row r="8307" spans="1:31">
      <c r="A8307" s="59" t="str">
        <f t="shared" si="1041"/>
        <v/>
      </c>
      <c r="B8307" s="80" t="str">
        <f t="shared" si="1042"/>
        <v/>
      </c>
      <c r="V8307" s="59" t="str">
        <f t="shared" si="1038"/>
        <v/>
      </c>
      <c r="W8307" s="59" t="str">
        <f t="shared" si="1037"/>
        <v/>
      </c>
      <c r="X8307" s="59" t="str">
        <f t="shared" si="1043"/>
        <v/>
      </c>
      <c r="AC8307" s="50">
        <f t="shared" si="1039"/>
        <v>0</v>
      </c>
      <c r="AD8307" s="43">
        <f t="shared" si="1040"/>
        <v>0</v>
      </c>
      <c r="AE8307" s="50">
        <f t="shared" si="1044"/>
        <v>0</v>
      </c>
    </row>
    <row r="8308" spans="1:31">
      <c r="A8308" s="59" t="str">
        <f t="shared" si="1041"/>
        <v/>
      </c>
      <c r="B8308" s="80" t="str">
        <f t="shared" si="1042"/>
        <v/>
      </c>
      <c r="V8308" s="59" t="str">
        <f t="shared" si="1038"/>
        <v/>
      </c>
      <c r="W8308" s="59" t="str">
        <f t="shared" si="1037"/>
        <v/>
      </c>
      <c r="X8308" s="59" t="str">
        <f t="shared" si="1043"/>
        <v/>
      </c>
      <c r="AC8308" s="50">
        <f t="shared" si="1039"/>
        <v>0</v>
      </c>
      <c r="AD8308" s="43">
        <f t="shared" si="1040"/>
        <v>0</v>
      </c>
      <c r="AE8308" s="50">
        <f t="shared" si="1044"/>
        <v>0</v>
      </c>
    </row>
    <row r="8309" spans="1:31">
      <c r="A8309" s="59" t="str">
        <f t="shared" si="1041"/>
        <v/>
      </c>
      <c r="B8309" s="80" t="str">
        <f t="shared" si="1042"/>
        <v/>
      </c>
      <c r="V8309" s="59" t="str">
        <f t="shared" si="1038"/>
        <v/>
      </c>
      <c r="W8309" s="59" t="str">
        <f t="shared" si="1037"/>
        <v/>
      </c>
      <c r="X8309" s="59" t="str">
        <f t="shared" si="1043"/>
        <v/>
      </c>
      <c r="AC8309" s="50">
        <f t="shared" si="1039"/>
        <v>0</v>
      </c>
      <c r="AD8309" s="43">
        <f t="shared" si="1040"/>
        <v>0</v>
      </c>
      <c r="AE8309" s="50">
        <f t="shared" si="1044"/>
        <v>0</v>
      </c>
    </row>
    <row r="8310" spans="1:31">
      <c r="A8310" s="59" t="str">
        <f t="shared" si="1041"/>
        <v/>
      </c>
      <c r="B8310" s="80" t="str">
        <f t="shared" si="1042"/>
        <v/>
      </c>
      <c r="V8310" s="59" t="str">
        <f t="shared" si="1038"/>
        <v/>
      </c>
      <c r="W8310" s="59" t="str">
        <f t="shared" si="1037"/>
        <v/>
      </c>
      <c r="X8310" s="59" t="str">
        <f t="shared" si="1043"/>
        <v/>
      </c>
      <c r="AC8310" s="50">
        <f t="shared" si="1039"/>
        <v>0</v>
      </c>
      <c r="AD8310" s="43">
        <f t="shared" si="1040"/>
        <v>0</v>
      </c>
      <c r="AE8310" s="50">
        <f t="shared" si="1044"/>
        <v>0</v>
      </c>
    </row>
    <row r="8311" spans="1:31">
      <c r="A8311" s="59" t="str">
        <f t="shared" si="1041"/>
        <v/>
      </c>
      <c r="B8311" s="80" t="str">
        <f t="shared" si="1042"/>
        <v/>
      </c>
      <c r="V8311" s="59" t="str">
        <f t="shared" si="1038"/>
        <v/>
      </c>
      <c r="W8311" s="59" t="str">
        <f t="shared" si="1037"/>
        <v/>
      </c>
      <c r="X8311" s="59" t="str">
        <f t="shared" si="1043"/>
        <v/>
      </c>
      <c r="AC8311" s="50">
        <f t="shared" si="1039"/>
        <v>0</v>
      </c>
      <c r="AD8311" s="43">
        <f t="shared" si="1040"/>
        <v>0</v>
      </c>
      <c r="AE8311" s="50">
        <f t="shared" si="1044"/>
        <v>0</v>
      </c>
    </row>
    <row r="8312" spans="1:31">
      <c r="A8312" s="59" t="str">
        <f t="shared" si="1041"/>
        <v/>
      </c>
      <c r="B8312" s="80" t="str">
        <f t="shared" si="1042"/>
        <v/>
      </c>
      <c r="V8312" s="59" t="str">
        <f t="shared" si="1038"/>
        <v/>
      </c>
      <c r="W8312" s="59" t="str">
        <f t="shared" si="1037"/>
        <v/>
      </c>
      <c r="X8312" s="59" t="str">
        <f t="shared" si="1043"/>
        <v/>
      </c>
      <c r="AC8312" s="50">
        <f t="shared" si="1039"/>
        <v>0</v>
      </c>
      <c r="AD8312" s="43">
        <f t="shared" si="1040"/>
        <v>0</v>
      </c>
      <c r="AE8312" s="50">
        <f t="shared" si="1044"/>
        <v>0</v>
      </c>
    </row>
    <row r="8313" spans="1:31">
      <c r="A8313" s="59" t="str">
        <f t="shared" si="1041"/>
        <v/>
      </c>
      <c r="B8313" s="80" t="str">
        <f t="shared" si="1042"/>
        <v/>
      </c>
      <c r="V8313" s="59" t="str">
        <f t="shared" si="1038"/>
        <v/>
      </c>
      <c r="W8313" s="59" t="str">
        <f t="shared" si="1037"/>
        <v/>
      </c>
      <c r="X8313" s="59" t="str">
        <f t="shared" si="1043"/>
        <v/>
      </c>
      <c r="AC8313" s="50">
        <f t="shared" si="1039"/>
        <v>0</v>
      </c>
      <c r="AD8313" s="43">
        <f t="shared" si="1040"/>
        <v>0</v>
      </c>
      <c r="AE8313" s="50">
        <f t="shared" si="1044"/>
        <v>0</v>
      </c>
    </row>
    <row r="8314" spans="1:31">
      <c r="A8314" s="59" t="str">
        <f t="shared" si="1041"/>
        <v/>
      </c>
      <c r="B8314" s="80" t="str">
        <f t="shared" si="1042"/>
        <v/>
      </c>
      <c r="V8314" s="59" t="str">
        <f t="shared" si="1038"/>
        <v/>
      </c>
      <c r="W8314" s="59" t="str">
        <f t="shared" si="1037"/>
        <v/>
      </c>
      <c r="X8314" s="59" t="str">
        <f t="shared" si="1043"/>
        <v/>
      </c>
      <c r="AC8314" s="50">
        <f t="shared" si="1039"/>
        <v>0</v>
      </c>
      <c r="AD8314" s="43">
        <f t="shared" si="1040"/>
        <v>0</v>
      </c>
      <c r="AE8314" s="50">
        <f t="shared" si="1044"/>
        <v>0</v>
      </c>
    </row>
    <row r="8315" spans="1:31">
      <c r="A8315" s="59" t="str">
        <f t="shared" si="1041"/>
        <v/>
      </c>
      <c r="B8315" s="80" t="str">
        <f t="shared" si="1042"/>
        <v/>
      </c>
      <c r="V8315" s="59" t="str">
        <f t="shared" si="1038"/>
        <v/>
      </c>
      <c r="W8315" s="59" t="str">
        <f t="shared" si="1037"/>
        <v/>
      </c>
      <c r="X8315" s="59" t="str">
        <f t="shared" si="1043"/>
        <v/>
      </c>
      <c r="AC8315" s="50">
        <f t="shared" si="1039"/>
        <v>0</v>
      </c>
      <c r="AD8315" s="43">
        <f t="shared" si="1040"/>
        <v>0</v>
      </c>
      <c r="AE8315" s="50">
        <f t="shared" si="1044"/>
        <v>0</v>
      </c>
    </row>
    <row r="8316" spans="1:31">
      <c r="A8316" s="59" t="str">
        <f t="shared" si="1041"/>
        <v/>
      </c>
      <c r="B8316" s="80" t="str">
        <f t="shared" si="1042"/>
        <v/>
      </c>
      <c r="V8316" s="59" t="str">
        <f t="shared" si="1038"/>
        <v/>
      </c>
      <c r="W8316" s="59" t="str">
        <f t="shared" si="1037"/>
        <v/>
      </c>
      <c r="X8316" s="59" t="str">
        <f t="shared" si="1043"/>
        <v/>
      </c>
      <c r="AC8316" s="50">
        <f t="shared" si="1039"/>
        <v>0</v>
      </c>
      <c r="AD8316" s="43">
        <f t="shared" si="1040"/>
        <v>0</v>
      </c>
      <c r="AE8316" s="50">
        <f t="shared" si="1044"/>
        <v>0</v>
      </c>
    </row>
    <row r="8317" spans="1:31">
      <c r="A8317" s="59" t="str">
        <f t="shared" si="1041"/>
        <v/>
      </c>
      <c r="B8317" s="80" t="str">
        <f t="shared" si="1042"/>
        <v/>
      </c>
      <c r="V8317" s="59" t="str">
        <f t="shared" si="1038"/>
        <v/>
      </c>
      <c r="W8317" s="59" t="str">
        <f t="shared" si="1037"/>
        <v/>
      </c>
      <c r="X8317" s="59" t="str">
        <f t="shared" si="1043"/>
        <v/>
      </c>
      <c r="AC8317" s="50">
        <f t="shared" si="1039"/>
        <v>0</v>
      </c>
      <c r="AD8317" s="43">
        <f t="shared" si="1040"/>
        <v>0</v>
      </c>
      <c r="AE8317" s="50">
        <f t="shared" si="1044"/>
        <v>0</v>
      </c>
    </row>
    <row r="8318" spans="1:31">
      <c r="A8318" s="59" t="str">
        <f t="shared" si="1041"/>
        <v/>
      </c>
      <c r="B8318" s="80" t="str">
        <f t="shared" si="1042"/>
        <v/>
      </c>
      <c r="V8318" s="59" t="str">
        <f t="shared" si="1038"/>
        <v/>
      </c>
      <c r="W8318" s="59" t="str">
        <f t="shared" si="1037"/>
        <v/>
      </c>
      <c r="X8318" s="59" t="str">
        <f t="shared" si="1043"/>
        <v/>
      </c>
      <c r="AC8318" s="50">
        <f t="shared" si="1039"/>
        <v>0</v>
      </c>
      <c r="AD8318" s="43">
        <f t="shared" si="1040"/>
        <v>0</v>
      </c>
      <c r="AE8318" s="50">
        <f t="shared" si="1044"/>
        <v>0</v>
      </c>
    </row>
    <row r="8319" spans="1:31">
      <c r="A8319" s="59" t="str">
        <f t="shared" si="1041"/>
        <v/>
      </c>
      <c r="B8319" s="80" t="str">
        <f t="shared" si="1042"/>
        <v/>
      </c>
      <c r="V8319" s="59" t="str">
        <f t="shared" si="1038"/>
        <v/>
      </c>
      <c r="W8319" s="59" t="str">
        <f t="shared" si="1037"/>
        <v/>
      </c>
      <c r="X8319" s="59" t="str">
        <f t="shared" si="1043"/>
        <v/>
      </c>
      <c r="AC8319" s="50">
        <f t="shared" si="1039"/>
        <v>0</v>
      </c>
      <c r="AD8319" s="43">
        <f t="shared" si="1040"/>
        <v>0</v>
      </c>
      <c r="AE8319" s="50">
        <f t="shared" si="1044"/>
        <v>0</v>
      </c>
    </row>
    <row r="8320" spans="1:31">
      <c r="A8320" s="59" t="str">
        <f t="shared" si="1041"/>
        <v/>
      </c>
      <c r="B8320" s="80" t="str">
        <f t="shared" si="1042"/>
        <v/>
      </c>
      <c r="V8320" s="59" t="str">
        <f t="shared" si="1038"/>
        <v/>
      </c>
      <c r="W8320" s="59" t="str">
        <f t="shared" si="1037"/>
        <v/>
      </c>
      <c r="X8320" s="59" t="str">
        <f t="shared" si="1043"/>
        <v/>
      </c>
      <c r="AC8320" s="50">
        <f t="shared" si="1039"/>
        <v>0</v>
      </c>
      <c r="AD8320" s="43">
        <f t="shared" si="1040"/>
        <v>0</v>
      </c>
      <c r="AE8320" s="50">
        <f t="shared" si="1044"/>
        <v>0</v>
      </c>
    </row>
    <row r="8321" spans="1:31">
      <c r="A8321" s="59" t="str">
        <f t="shared" si="1041"/>
        <v/>
      </c>
      <c r="B8321" s="80" t="str">
        <f t="shared" si="1042"/>
        <v/>
      </c>
      <c r="V8321" s="59" t="str">
        <f t="shared" si="1038"/>
        <v/>
      </c>
      <c r="W8321" s="59" t="str">
        <f t="shared" si="1037"/>
        <v/>
      </c>
      <c r="X8321" s="59" t="str">
        <f t="shared" si="1043"/>
        <v/>
      </c>
      <c r="AC8321" s="50">
        <f t="shared" si="1039"/>
        <v>0</v>
      </c>
      <c r="AD8321" s="43">
        <f t="shared" si="1040"/>
        <v>0</v>
      </c>
      <c r="AE8321" s="50">
        <f t="shared" si="1044"/>
        <v>0</v>
      </c>
    </row>
    <row r="8322" spans="1:31">
      <c r="A8322" s="59" t="str">
        <f t="shared" si="1041"/>
        <v/>
      </c>
      <c r="B8322" s="80" t="str">
        <f t="shared" si="1042"/>
        <v/>
      </c>
      <c r="V8322" s="59" t="str">
        <f t="shared" si="1038"/>
        <v/>
      </c>
      <c r="W8322" s="59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59" t="str">
        <f t="shared" si="1043"/>
        <v/>
      </c>
      <c r="AC8322" s="50">
        <f t="shared" si="1039"/>
        <v>0</v>
      </c>
      <c r="AD8322" s="43">
        <f t="shared" si="1040"/>
        <v>0</v>
      </c>
      <c r="AE8322" s="50">
        <f t="shared" si="1044"/>
        <v>0</v>
      </c>
    </row>
    <row r="8323" spans="1:31">
      <c r="A8323" s="59" t="str">
        <f t="shared" si="1041"/>
        <v/>
      </c>
      <c r="B8323" s="80" t="str">
        <f t="shared" si="1042"/>
        <v/>
      </c>
      <c r="V8323" s="59" t="str">
        <f t="shared" ref="V8323:V8386" si="1046">W8323&amp;H8323</f>
        <v/>
      </c>
      <c r="W8323" s="59" t="str">
        <f t="shared" si="1045"/>
        <v/>
      </c>
      <c r="X8323" s="59" t="str">
        <f t="shared" si="1043"/>
        <v/>
      </c>
      <c r="AC8323" s="50">
        <f t="shared" ref="AC8323:AC8386" si="1047">IFERROR(VALUE(MID($C8323,1,2)),0)</f>
        <v>0</v>
      </c>
      <c r="AD8323" s="43">
        <f t="shared" ref="AD8323:AD8386" si="1048">IFERROR(VALUE(MID($C8323,4,3)),0)</f>
        <v>0</v>
      </c>
      <c r="AE8323" s="50">
        <f t="shared" si="1044"/>
        <v>0</v>
      </c>
    </row>
    <row r="8324" spans="1:31">
      <c r="A8324" s="59" t="str">
        <f t="shared" si="1041"/>
        <v/>
      </c>
      <c r="B8324" s="80" t="str">
        <f t="shared" si="1042"/>
        <v/>
      </c>
      <c r="V8324" s="59" t="str">
        <f t="shared" si="1046"/>
        <v/>
      </c>
      <c r="W8324" s="59" t="str">
        <f t="shared" si="1045"/>
        <v/>
      </c>
      <c r="X8324" s="59" t="str">
        <f t="shared" si="1043"/>
        <v/>
      </c>
      <c r="AC8324" s="50">
        <f t="shared" si="1047"/>
        <v>0</v>
      </c>
      <c r="AD8324" s="43">
        <f t="shared" si="1048"/>
        <v>0</v>
      </c>
      <c r="AE8324" s="50">
        <f t="shared" si="1044"/>
        <v>0</v>
      </c>
    </row>
    <row r="8325" spans="1:31">
      <c r="A8325" s="59" t="str">
        <f t="shared" si="1041"/>
        <v/>
      </c>
      <c r="B8325" s="80" t="str">
        <f t="shared" si="1042"/>
        <v/>
      </c>
      <c r="V8325" s="59" t="str">
        <f t="shared" si="1046"/>
        <v/>
      </c>
      <c r="W8325" s="59" t="str">
        <f t="shared" si="1045"/>
        <v/>
      </c>
      <c r="X8325" s="59" t="str">
        <f t="shared" si="1043"/>
        <v/>
      </c>
      <c r="AC8325" s="50">
        <f t="shared" si="1047"/>
        <v>0</v>
      </c>
      <c r="AD8325" s="43">
        <f t="shared" si="1048"/>
        <v>0</v>
      </c>
      <c r="AE8325" s="50">
        <f t="shared" si="1044"/>
        <v>0</v>
      </c>
    </row>
    <row r="8326" spans="1:31">
      <c r="A8326" s="59" t="str">
        <f t="shared" si="1041"/>
        <v/>
      </c>
      <c r="B8326" s="80" t="str">
        <f t="shared" si="1042"/>
        <v/>
      </c>
      <c r="V8326" s="59" t="str">
        <f t="shared" si="1046"/>
        <v/>
      </c>
      <c r="W8326" s="59" t="str">
        <f t="shared" si="1045"/>
        <v/>
      </c>
      <c r="X8326" s="59" t="str">
        <f t="shared" si="1043"/>
        <v/>
      </c>
      <c r="AC8326" s="50">
        <f t="shared" si="1047"/>
        <v>0</v>
      </c>
      <c r="AD8326" s="43">
        <f t="shared" si="1048"/>
        <v>0</v>
      </c>
      <c r="AE8326" s="50">
        <f t="shared" si="1044"/>
        <v>0</v>
      </c>
    </row>
    <row r="8327" spans="1:31">
      <c r="A8327" s="59" t="str">
        <f t="shared" si="1041"/>
        <v/>
      </c>
      <c r="B8327" s="80" t="str">
        <f t="shared" si="1042"/>
        <v/>
      </c>
      <c r="V8327" s="59" t="str">
        <f t="shared" si="1046"/>
        <v/>
      </c>
      <c r="W8327" s="59" t="str">
        <f t="shared" si="1045"/>
        <v/>
      </c>
      <c r="X8327" s="59" t="str">
        <f t="shared" si="1043"/>
        <v/>
      </c>
      <c r="AC8327" s="50">
        <f t="shared" si="1047"/>
        <v>0</v>
      </c>
      <c r="AD8327" s="43">
        <f t="shared" si="1048"/>
        <v>0</v>
      </c>
      <c r="AE8327" s="50">
        <f t="shared" si="1044"/>
        <v>0</v>
      </c>
    </row>
    <row r="8328" spans="1:31">
      <c r="A8328" s="59" t="str">
        <f t="shared" si="1041"/>
        <v/>
      </c>
      <c r="B8328" s="80" t="str">
        <f t="shared" si="1042"/>
        <v/>
      </c>
      <c r="V8328" s="59" t="str">
        <f t="shared" si="1046"/>
        <v/>
      </c>
      <c r="W8328" s="59" t="str">
        <f t="shared" si="1045"/>
        <v/>
      </c>
      <c r="X8328" s="59" t="str">
        <f t="shared" si="1043"/>
        <v/>
      </c>
      <c r="AC8328" s="50">
        <f t="shared" si="1047"/>
        <v>0</v>
      </c>
      <c r="AD8328" s="43">
        <f t="shared" si="1048"/>
        <v>0</v>
      </c>
      <c r="AE8328" s="50">
        <f t="shared" si="1044"/>
        <v>0</v>
      </c>
    </row>
    <row r="8329" spans="1:31">
      <c r="A8329" s="59" t="str">
        <f t="shared" si="1041"/>
        <v/>
      </c>
      <c r="B8329" s="80" t="str">
        <f t="shared" si="1042"/>
        <v/>
      </c>
      <c r="V8329" s="59" t="str">
        <f t="shared" si="1046"/>
        <v/>
      </c>
      <c r="W8329" s="59" t="str">
        <f t="shared" si="1045"/>
        <v/>
      </c>
      <c r="X8329" s="59" t="str">
        <f t="shared" si="1043"/>
        <v/>
      </c>
      <c r="AC8329" s="50">
        <f t="shared" si="1047"/>
        <v>0</v>
      </c>
      <c r="AD8329" s="43">
        <f t="shared" si="1048"/>
        <v>0</v>
      </c>
      <c r="AE8329" s="50">
        <f t="shared" si="1044"/>
        <v>0</v>
      </c>
    </row>
    <row r="8330" spans="1:31">
      <c r="A8330" s="59" t="str">
        <f t="shared" si="1041"/>
        <v/>
      </c>
      <c r="B8330" s="80" t="str">
        <f t="shared" si="1042"/>
        <v/>
      </c>
      <c r="V8330" s="59" t="str">
        <f t="shared" si="1046"/>
        <v/>
      </c>
      <c r="W8330" s="59" t="str">
        <f t="shared" si="1045"/>
        <v/>
      </c>
      <c r="X8330" s="59" t="str">
        <f t="shared" si="1043"/>
        <v/>
      </c>
      <c r="AC8330" s="50">
        <f t="shared" si="1047"/>
        <v>0</v>
      </c>
      <c r="AD8330" s="43">
        <f t="shared" si="1048"/>
        <v>0</v>
      </c>
      <c r="AE8330" s="50">
        <f t="shared" si="1044"/>
        <v>0</v>
      </c>
    </row>
    <row r="8331" spans="1:31">
      <c r="A8331" s="59" t="str">
        <f t="shared" si="1041"/>
        <v/>
      </c>
      <c r="B8331" s="80" t="str">
        <f t="shared" si="1042"/>
        <v/>
      </c>
      <c r="V8331" s="59" t="str">
        <f t="shared" si="1046"/>
        <v/>
      </c>
      <c r="W8331" s="59" t="str">
        <f t="shared" si="1045"/>
        <v/>
      </c>
      <c r="X8331" s="59" t="str">
        <f t="shared" si="1043"/>
        <v/>
      </c>
      <c r="AC8331" s="50">
        <f t="shared" si="1047"/>
        <v>0</v>
      </c>
      <c r="AD8331" s="43">
        <f t="shared" si="1048"/>
        <v>0</v>
      </c>
      <c r="AE8331" s="50">
        <f t="shared" si="1044"/>
        <v>0</v>
      </c>
    </row>
    <row r="8332" spans="1:31">
      <c r="A8332" s="59" t="str">
        <f t="shared" si="1041"/>
        <v/>
      </c>
      <c r="B8332" s="80" t="str">
        <f t="shared" si="1042"/>
        <v/>
      </c>
      <c r="V8332" s="59" t="str">
        <f t="shared" si="1046"/>
        <v/>
      </c>
      <c r="W8332" s="59" t="str">
        <f t="shared" si="1045"/>
        <v/>
      </c>
      <c r="X8332" s="59" t="str">
        <f t="shared" si="1043"/>
        <v/>
      </c>
      <c r="AC8332" s="50">
        <f t="shared" si="1047"/>
        <v>0</v>
      </c>
      <c r="AD8332" s="43">
        <f t="shared" si="1048"/>
        <v>0</v>
      </c>
      <c r="AE8332" s="50">
        <f t="shared" si="1044"/>
        <v>0</v>
      </c>
    </row>
    <row r="8333" spans="1:31">
      <c r="A8333" s="59" t="str">
        <f t="shared" si="1041"/>
        <v/>
      </c>
      <c r="B8333" s="80" t="str">
        <f t="shared" si="1042"/>
        <v/>
      </c>
      <c r="V8333" s="59" t="str">
        <f t="shared" si="1046"/>
        <v/>
      </c>
      <c r="W8333" s="59" t="str">
        <f t="shared" si="1045"/>
        <v/>
      </c>
      <c r="X8333" s="59" t="str">
        <f t="shared" si="1043"/>
        <v/>
      </c>
      <c r="AC8333" s="50">
        <f t="shared" si="1047"/>
        <v>0</v>
      </c>
      <c r="AD8333" s="43">
        <f t="shared" si="1048"/>
        <v>0</v>
      </c>
      <c r="AE8333" s="50">
        <f t="shared" si="1044"/>
        <v>0</v>
      </c>
    </row>
    <row r="8334" spans="1:31">
      <c r="A8334" s="59" t="str">
        <f t="shared" si="1041"/>
        <v/>
      </c>
      <c r="B8334" s="80" t="str">
        <f t="shared" si="1042"/>
        <v/>
      </c>
      <c r="V8334" s="59" t="str">
        <f t="shared" si="1046"/>
        <v/>
      </c>
      <c r="W8334" s="59" t="str">
        <f t="shared" si="1045"/>
        <v/>
      </c>
      <c r="X8334" s="59" t="str">
        <f t="shared" si="1043"/>
        <v/>
      </c>
      <c r="AC8334" s="50">
        <f t="shared" si="1047"/>
        <v>0</v>
      </c>
      <c r="AD8334" s="43">
        <f t="shared" si="1048"/>
        <v>0</v>
      </c>
      <c r="AE8334" s="50">
        <f t="shared" si="1044"/>
        <v>0</v>
      </c>
    </row>
    <row r="8335" spans="1:31">
      <c r="A8335" s="59" t="str">
        <f t="shared" si="1041"/>
        <v/>
      </c>
      <c r="B8335" s="80" t="str">
        <f t="shared" si="1042"/>
        <v/>
      </c>
      <c r="V8335" s="59" t="str">
        <f t="shared" si="1046"/>
        <v/>
      </c>
      <c r="W8335" s="59" t="str">
        <f t="shared" si="1045"/>
        <v/>
      </c>
      <c r="X8335" s="59" t="str">
        <f t="shared" si="1043"/>
        <v/>
      </c>
      <c r="AC8335" s="50">
        <f t="shared" si="1047"/>
        <v>0</v>
      </c>
      <c r="AD8335" s="43">
        <f t="shared" si="1048"/>
        <v>0</v>
      </c>
      <c r="AE8335" s="50">
        <f t="shared" si="1044"/>
        <v>0</v>
      </c>
    </row>
    <row r="8336" spans="1:31">
      <c r="A8336" s="59" t="str">
        <f t="shared" si="1041"/>
        <v/>
      </c>
      <c r="B8336" s="80" t="str">
        <f t="shared" si="1042"/>
        <v/>
      </c>
      <c r="V8336" s="59" t="str">
        <f t="shared" si="1046"/>
        <v/>
      </c>
      <c r="W8336" s="59" t="str">
        <f t="shared" si="1045"/>
        <v/>
      </c>
      <c r="X8336" s="59" t="str">
        <f t="shared" si="1043"/>
        <v/>
      </c>
      <c r="AC8336" s="50">
        <f t="shared" si="1047"/>
        <v>0</v>
      </c>
      <c r="AD8336" s="43">
        <f t="shared" si="1048"/>
        <v>0</v>
      </c>
      <c r="AE8336" s="50">
        <f t="shared" si="1044"/>
        <v>0</v>
      </c>
    </row>
    <row r="8337" spans="1:31">
      <c r="A8337" s="59" t="str">
        <f t="shared" si="1041"/>
        <v/>
      </c>
      <c r="B8337" s="80" t="str">
        <f t="shared" si="1042"/>
        <v/>
      </c>
      <c r="V8337" s="59" t="str">
        <f t="shared" si="1046"/>
        <v/>
      </c>
      <c r="W8337" s="59" t="str">
        <f t="shared" si="1045"/>
        <v/>
      </c>
      <c r="X8337" s="59" t="str">
        <f t="shared" si="1043"/>
        <v/>
      </c>
      <c r="AC8337" s="50">
        <f t="shared" si="1047"/>
        <v>0</v>
      </c>
      <c r="AD8337" s="43">
        <f t="shared" si="1048"/>
        <v>0</v>
      </c>
      <c r="AE8337" s="50">
        <f t="shared" si="1044"/>
        <v>0</v>
      </c>
    </row>
    <row r="8338" spans="1:31">
      <c r="A8338" s="59" t="str">
        <f t="shared" si="1041"/>
        <v/>
      </c>
      <c r="B8338" s="80" t="str">
        <f t="shared" si="1042"/>
        <v/>
      </c>
      <c r="V8338" s="59" t="str">
        <f t="shared" si="1046"/>
        <v/>
      </c>
      <c r="W8338" s="59" t="str">
        <f t="shared" si="1045"/>
        <v/>
      </c>
      <c r="X8338" s="59" t="str">
        <f t="shared" si="1043"/>
        <v/>
      </c>
      <c r="AC8338" s="50">
        <f t="shared" si="1047"/>
        <v>0</v>
      </c>
      <c r="AD8338" s="43">
        <f t="shared" si="1048"/>
        <v>0</v>
      </c>
      <c r="AE8338" s="50">
        <f t="shared" si="1044"/>
        <v>0</v>
      </c>
    </row>
    <row r="8339" spans="1:31">
      <c r="A8339" s="59" t="str">
        <f t="shared" si="1041"/>
        <v/>
      </c>
      <c r="B8339" s="80" t="str">
        <f t="shared" si="1042"/>
        <v/>
      </c>
      <c r="V8339" s="59" t="str">
        <f t="shared" si="1046"/>
        <v/>
      </c>
      <c r="W8339" s="59" t="str">
        <f t="shared" si="1045"/>
        <v/>
      </c>
      <c r="X8339" s="59" t="str">
        <f t="shared" si="1043"/>
        <v/>
      </c>
      <c r="AC8339" s="50">
        <f t="shared" si="1047"/>
        <v>0</v>
      </c>
      <c r="AD8339" s="43">
        <f t="shared" si="1048"/>
        <v>0</v>
      </c>
      <c r="AE8339" s="50">
        <f t="shared" si="1044"/>
        <v>0</v>
      </c>
    </row>
    <row r="8340" spans="1:31">
      <c r="A8340" s="59" t="str">
        <f t="shared" si="1041"/>
        <v/>
      </c>
      <c r="B8340" s="80" t="str">
        <f t="shared" si="1042"/>
        <v/>
      </c>
      <c r="V8340" s="59" t="str">
        <f t="shared" si="1046"/>
        <v/>
      </c>
      <c r="W8340" s="59" t="str">
        <f t="shared" si="1045"/>
        <v/>
      </c>
      <c r="X8340" s="59" t="str">
        <f t="shared" si="1043"/>
        <v/>
      </c>
      <c r="AC8340" s="50">
        <f t="shared" si="1047"/>
        <v>0</v>
      </c>
      <c r="AD8340" s="43">
        <f t="shared" si="1048"/>
        <v>0</v>
      </c>
      <c r="AE8340" s="50">
        <f t="shared" si="1044"/>
        <v>0</v>
      </c>
    </row>
    <row r="8341" spans="1:31">
      <c r="A8341" s="59" t="str">
        <f t="shared" si="1041"/>
        <v/>
      </c>
      <c r="B8341" s="80" t="str">
        <f t="shared" si="1042"/>
        <v/>
      </c>
      <c r="V8341" s="59" t="str">
        <f t="shared" si="1046"/>
        <v/>
      </c>
      <c r="W8341" s="59" t="str">
        <f t="shared" si="1045"/>
        <v/>
      </c>
      <c r="X8341" s="59" t="str">
        <f t="shared" si="1043"/>
        <v/>
      </c>
      <c r="AC8341" s="50">
        <f t="shared" si="1047"/>
        <v>0</v>
      </c>
      <c r="AD8341" s="43">
        <f t="shared" si="1048"/>
        <v>0</v>
      </c>
      <c r="AE8341" s="50">
        <f t="shared" si="1044"/>
        <v>0</v>
      </c>
    </row>
    <row r="8342" spans="1:31">
      <c r="A8342" s="59" t="str">
        <f t="shared" si="1041"/>
        <v/>
      </c>
      <c r="B8342" s="80" t="str">
        <f t="shared" si="1042"/>
        <v/>
      </c>
      <c r="V8342" s="59" t="str">
        <f t="shared" si="1046"/>
        <v/>
      </c>
      <c r="W8342" s="59" t="str">
        <f t="shared" si="1045"/>
        <v/>
      </c>
      <c r="X8342" s="59" t="str">
        <f t="shared" si="1043"/>
        <v/>
      </c>
      <c r="AC8342" s="50">
        <f t="shared" si="1047"/>
        <v>0</v>
      </c>
      <c r="AD8342" s="43">
        <f t="shared" si="1048"/>
        <v>0</v>
      </c>
      <c r="AE8342" s="50">
        <f t="shared" si="1044"/>
        <v>0</v>
      </c>
    </row>
    <row r="8343" spans="1:31">
      <c r="A8343" s="59" t="str">
        <f t="shared" si="1041"/>
        <v/>
      </c>
      <c r="B8343" s="80" t="str">
        <f t="shared" si="1042"/>
        <v/>
      </c>
      <c r="V8343" s="59" t="str">
        <f t="shared" si="1046"/>
        <v/>
      </c>
      <c r="W8343" s="59" t="str">
        <f t="shared" si="1045"/>
        <v/>
      </c>
      <c r="X8343" s="59" t="str">
        <f t="shared" si="1043"/>
        <v/>
      </c>
      <c r="AC8343" s="50">
        <f t="shared" si="1047"/>
        <v>0</v>
      </c>
      <c r="AD8343" s="43">
        <f t="shared" si="1048"/>
        <v>0</v>
      </c>
      <c r="AE8343" s="50">
        <f t="shared" si="1044"/>
        <v>0</v>
      </c>
    </row>
    <row r="8344" spans="1:31">
      <c r="A8344" s="59" t="str">
        <f t="shared" si="1041"/>
        <v/>
      </c>
      <c r="B8344" s="80" t="str">
        <f t="shared" si="1042"/>
        <v/>
      </c>
      <c r="V8344" s="59" t="str">
        <f t="shared" si="1046"/>
        <v/>
      </c>
      <c r="W8344" s="59" t="str">
        <f t="shared" si="1045"/>
        <v/>
      </c>
      <c r="X8344" s="59" t="str">
        <f t="shared" si="1043"/>
        <v/>
      </c>
      <c r="AC8344" s="50">
        <f t="shared" si="1047"/>
        <v>0</v>
      </c>
      <c r="AD8344" s="43">
        <f t="shared" si="1048"/>
        <v>0</v>
      </c>
      <c r="AE8344" s="50">
        <f t="shared" si="1044"/>
        <v>0</v>
      </c>
    </row>
    <row r="8345" spans="1:31">
      <c r="A8345" s="59" t="str">
        <f t="shared" si="1041"/>
        <v/>
      </c>
      <c r="B8345" s="80" t="str">
        <f t="shared" si="1042"/>
        <v/>
      </c>
      <c r="V8345" s="59" t="str">
        <f t="shared" si="1046"/>
        <v/>
      </c>
      <c r="W8345" s="59" t="str">
        <f t="shared" si="1045"/>
        <v/>
      </c>
      <c r="X8345" s="59" t="str">
        <f t="shared" si="1043"/>
        <v/>
      </c>
      <c r="AC8345" s="50">
        <f t="shared" si="1047"/>
        <v>0</v>
      </c>
      <c r="AD8345" s="43">
        <f t="shared" si="1048"/>
        <v>0</v>
      </c>
      <c r="AE8345" s="50">
        <f t="shared" si="1044"/>
        <v>0</v>
      </c>
    </row>
    <row r="8346" spans="1:31">
      <c r="A8346" s="59" t="str">
        <f t="shared" si="1041"/>
        <v/>
      </c>
      <c r="B8346" s="80" t="str">
        <f t="shared" si="1042"/>
        <v/>
      </c>
      <c r="V8346" s="59" t="str">
        <f t="shared" si="1046"/>
        <v/>
      </c>
      <c r="W8346" s="59" t="str">
        <f t="shared" si="1045"/>
        <v/>
      </c>
      <c r="X8346" s="59" t="str">
        <f t="shared" si="1043"/>
        <v/>
      </c>
      <c r="AC8346" s="50">
        <f t="shared" si="1047"/>
        <v>0</v>
      </c>
      <c r="AD8346" s="43">
        <f t="shared" si="1048"/>
        <v>0</v>
      </c>
      <c r="AE8346" s="50">
        <f t="shared" si="1044"/>
        <v>0</v>
      </c>
    </row>
    <row r="8347" spans="1:31">
      <c r="A8347" s="59" t="str">
        <f t="shared" si="1041"/>
        <v/>
      </c>
      <c r="B8347" s="80" t="str">
        <f t="shared" si="1042"/>
        <v/>
      </c>
      <c r="V8347" s="59" t="str">
        <f t="shared" si="1046"/>
        <v/>
      </c>
      <c r="W8347" s="59" t="str">
        <f t="shared" si="1045"/>
        <v/>
      </c>
      <c r="X8347" s="59" t="str">
        <f t="shared" si="1043"/>
        <v/>
      </c>
      <c r="AC8347" s="50">
        <f t="shared" si="1047"/>
        <v>0</v>
      </c>
      <c r="AD8347" s="43">
        <f t="shared" si="1048"/>
        <v>0</v>
      </c>
      <c r="AE8347" s="50">
        <f t="shared" si="1044"/>
        <v>0</v>
      </c>
    </row>
    <row r="8348" spans="1:31">
      <c r="A8348" s="59" t="str">
        <f t="shared" si="1041"/>
        <v/>
      </c>
      <c r="B8348" s="80" t="str">
        <f t="shared" si="1042"/>
        <v/>
      </c>
      <c r="V8348" s="59" t="str">
        <f t="shared" si="1046"/>
        <v/>
      </c>
      <c r="W8348" s="59" t="str">
        <f t="shared" si="1045"/>
        <v/>
      </c>
      <c r="X8348" s="59" t="str">
        <f t="shared" si="1043"/>
        <v/>
      </c>
      <c r="AC8348" s="50">
        <f t="shared" si="1047"/>
        <v>0</v>
      </c>
      <c r="AD8348" s="43">
        <f t="shared" si="1048"/>
        <v>0</v>
      </c>
      <c r="AE8348" s="50">
        <f t="shared" si="1044"/>
        <v>0</v>
      </c>
    </row>
    <row r="8349" spans="1:31">
      <c r="A8349" s="59" t="str">
        <f t="shared" si="1041"/>
        <v/>
      </c>
      <c r="B8349" s="80" t="str">
        <f t="shared" si="1042"/>
        <v/>
      </c>
      <c r="V8349" s="59" t="str">
        <f t="shared" si="1046"/>
        <v/>
      </c>
      <c r="W8349" s="59" t="str">
        <f t="shared" si="1045"/>
        <v/>
      </c>
      <c r="X8349" s="59" t="str">
        <f t="shared" si="1043"/>
        <v/>
      </c>
      <c r="AC8349" s="50">
        <f t="shared" si="1047"/>
        <v>0</v>
      </c>
      <c r="AD8349" s="43">
        <f t="shared" si="1048"/>
        <v>0</v>
      </c>
      <c r="AE8349" s="50">
        <f t="shared" si="1044"/>
        <v>0</v>
      </c>
    </row>
    <row r="8350" spans="1:31">
      <c r="A8350" s="59" t="str">
        <f t="shared" si="1041"/>
        <v/>
      </c>
      <c r="B8350" s="80" t="str">
        <f t="shared" si="1042"/>
        <v/>
      </c>
      <c r="V8350" s="59" t="str">
        <f t="shared" si="1046"/>
        <v/>
      </c>
      <c r="W8350" s="59" t="str">
        <f t="shared" si="1045"/>
        <v/>
      </c>
      <c r="X8350" s="59" t="str">
        <f t="shared" si="1043"/>
        <v/>
      </c>
      <c r="AC8350" s="50">
        <f t="shared" si="1047"/>
        <v>0</v>
      </c>
      <c r="AD8350" s="43">
        <f t="shared" si="1048"/>
        <v>0</v>
      </c>
      <c r="AE8350" s="50">
        <f t="shared" si="1044"/>
        <v>0</v>
      </c>
    </row>
    <row r="8351" spans="1:31">
      <c r="A8351" s="59" t="str">
        <f t="shared" si="1041"/>
        <v/>
      </c>
      <c r="B8351" s="80" t="str">
        <f t="shared" si="1042"/>
        <v/>
      </c>
      <c r="V8351" s="59" t="str">
        <f t="shared" si="1046"/>
        <v/>
      </c>
      <c r="W8351" s="59" t="str">
        <f t="shared" si="1045"/>
        <v/>
      </c>
      <c r="X8351" s="59" t="str">
        <f t="shared" si="1043"/>
        <v/>
      </c>
      <c r="AC8351" s="50">
        <f t="shared" si="1047"/>
        <v>0</v>
      </c>
      <c r="AD8351" s="43">
        <f t="shared" si="1048"/>
        <v>0</v>
      </c>
      <c r="AE8351" s="50">
        <f t="shared" si="1044"/>
        <v>0</v>
      </c>
    </row>
    <row r="8352" spans="1:31">
      <c r="A8352" s="59" t="str">
        <f t="shared" si="1041"/>
        <v/>
      </c>
      <c r="B8352" s="80" t="str">
        <f t="shared" si="1042"/>
        <v/>
      </c>
      <c r="V8352" s="59" t="str">
        <f t="shared" si="1046"/>
        <v/>
      </c>
      <c r="W8352" s="59" t="str">
        <f t="shared" si="1045"/>
        <v/>
      </c>
      <c r="X8352" s="59" t="str">
        <f t="shared" si="1043"/>
        <v/>
      </c>
      <c r="AC8352" s="50">
        <f t="shared" si="1047"/>
        <v>0</v>
      </c>
      <c r="AD8352" s="43">
        <f t="shared" si="1048"/>
        <v>0</v>
      </c>
      <c r="AE8352" s="50">
        <f t="shared" si="1044"/>
        <v>0</v>
      </c>
    </row>
    <row r="8353" spans="1:31">
      <c r="A8353" s="59" t="str">
        <f t="shared" si="1041"/>
        <v/>
      </c>
      <c r="B8353" s="80" t="str">
        <f t="shared" si="1042"/>
        <v/>
      </c>
      <c r="V8353" s="59" t="str">
        <f t="shared" si="1046"/>
        <v/>
      </c>
      <c r="W8353" s="59" t="str">
        <f t="shared" si="1045"/>
        <v/>
      </c>
      <c r="X8353" s="59" t="str">
        <f t="shared" si="1043"/>
        <v/>
      </c>
      <c r="AC8353" s="50">
        <f t="shared" si="1047"/>
        <v>0</v>
      </c>
      <c r="AD8353" s="43">
        <f t="shared" si="1048"/>
        <v>0</v>
      </c>
      <c r="AE8353" s="50">
        <f t="shared" si="1044"/>
        <v>0</v>
      </c>
    </row>
    <row r="8354" spans="1:31">
      <c r="A8354" s="59" t="str">
        <f t="shared" si="1041"/>
        <v/>
      </c>
      <c r="B8354" s="80" t="str">
        <f t="shared" si="1042"/>
        <v/>
      </c>
      <c r="V8354" s="59" t="str">
        <f t="shared" si="1046"/>
        <v/>
      </c>
      <c r="W8354" s="59" t="str">
        <f t="shared" si="1045"/>
        <v/>
      </c>
      <c r="X8354" s="59" t="str">
        <f t="shared" si="1043"/>
        <v/>
      </c>
      <c r="AC8354" s="50">
        <f t="shared" si="1047"/>
        <v>0</v>
      </c>
      <c r="AD8354" s="43">
        <f t="shared" si="1048"/>
        <v>0</v>
      </c>
      <c r="AE8354" s="50">
        <f t="shared" si="1044"/>
        <v>0</v>
      </c>
    </row>
    <row r="8355" spans="1:31">
      <c r="A8355" s="59" t="str">
        <f t="shared" si="1041"/>
        <v/>
      </c>
      <c r="B8355" s="80" t="str">
        <f t="shared" si="1042"/>
        <v/>
      </c>
      <c r="V8355" s="59" t="str">
        <f t="shared" si="1046"/>
        <v/>
      </c>
      <c r="W8355" s="59" t="str">
        <f t="shared" si="1045"/>
        <v/>
      </c>
      <c r="X8355" s="59" t="str">
        <f t="shared" si="1043"/>
        <v/>
      </c>
      <c r="AC8355" s="50">
        <f t="shared" si="1047"/>
        <v>0</v>
      </c>
      <c r="AD8355" s="43">
        <f t="shared" si="1048"/>
        <v>0</v>
      </c>
      <c r="AE8355" s="50">
        <f t="shared" si="1044"/>
        <v>0</v>
      </c>
    </row>
    <row r="8356" spans="1:31">
      <c r="A8356" s="59" t="str">
        <f t="shared" si="1041"/>
        <v/>
      </c>
      <c r="B8356" s="80" t="str">
        <f t="shared" si="1042"/>
        <v/>
      </c>
      <c r="V8356" s="59" t="str">
        <f t="shared" si="1046"/>
        <v/>
      </c>
      <c r="W8356" s="59" t="str">
        <f t="shared" si="1045"/>
        <v/>
      </c>
      <c r="X8356" s="59" t="str">
        <f t="shared" si="1043"/>
        <v/>
      </c>
      <c r="AC8356" s="50">
        <f t="shared" si="1047"/>
        <v>0</v>
      </c>
      <c r="AD8356" s="43">
        <f t="shared" si="1048"/>
        <v>0</v>
      </c>
      <c r="AE8356" s="50">
        <f t="shared" si="1044"/>
        <v>0</v>
      </c>
    </row>
    <row r="8357" spans="1:31">
      <c r="A8357" s="59" t="str">
        <f t="shared" si="1041"/>
        <v/>
      </c>
      <c r="B8357" s="80" t="str">
        <f t="shared" si="1042"/>
        <v/>
      </c>
      <c r="V8357" s="59" t="str">
        <f t="shared" si="1046"/>
        <v/>
      </c>
      <c r="W8357" s="59" t="str">
        <f t="shared" si="1045"/>
        <v/>
      </c>
      <c r="X8357" s="59" t="str">
        <f t="shared" si="1043"/>
        <v/>
      </c>
      <c r="AC8357" s="50">
        <f t="shared" si="1047"/>
        <v>0</v>
      </c>
      <c r="AD8357" s="43">
        <f t="shared" si="1048"/>
        <v>0</v>
      </c>
      <c r="AE8357" s="50">
        <f t="shared" si="1044"/>
        <v>0</v>
      </c>
    </row>
    <row r="8358" spans="1:31">
      <c r="A8358" s="59" t="str">
        <f t="shared" si="1041"/>
        <v/>
      </c>
      <c r="B8358" s="80" t="str">
        <f t="shared" si="1042"/>
        <v/>
      </c>
      <c r="V8358" s="59" t="str">
        <f t="shared" si="1046"/>
        <v/>
      </c>
      <c r="W8358" s="59" t="str">
        <f t="shared" si="1045"/>
        <v/>
      </c>
      <c r="X8358" s="59" t="str">
        <f t="shared" si="1043"/>
        <v/>
      </c>
      <c r="AC8358" s="50">
        <f t="shared" si="1047"/>
        <v>0</v>
      </c>
      <c r="AD8358" s="43">
        <f t="shared" si="1048"/>
        <v>0</v>
      </c>
      <c r="AE8358" s="50">
        <f t="shared" si="1044"/>
        <v>0</v>
      </c>
    </row>
    <row r="8359" spans="1:31">
      <c r="A8359" s="59" t="str">
        <f t="shared" si="1041"/>
        <v/>
      </c>
      <c r="B8359" s="80" t="str">
        <f t="shared" si="1042"/>
        <v/>
      </c>
      <c r="V8359" s="59" t="str">
        <f t="shared" si="1046"/>
        <v/>
      </c>
      <c r="W8359" s="59" t="str">
        <f t="shared" si="1045"/>
        <v/>
      </c>
      <c r="X8359" s="59" t="str">
        <f t="shared" si="1043"/>
        <v/>
      </c>
      <c r="AC8359" s="50">
        <f t="shared" si="1047"/>
        <v>0</v>
      </c>
      <c r="AD8359" s="43">
        <f t="shared" si="1048"/>
        <v>0</v>
      </c>
      <c r="AE8359" s="50">
        <f t="shared" si="1044"/>
        <v>0</v>
      </c>
    </row>
    <row r="8360" spans="1:31">
      <c r="A8360" s="59" t="str">
        <f t="shared" si="1041"/>
        <v/>
      </c>
      <c r="B8360" s="80" t="str">
        <f t="shared" si="1042"/>
        <v/>
      </c>
      <c r="V8360" s="59" t="str">
        <f t="shared" si="1046"/>
        <v/>
      </c>
      <c r="W8360" s="59" t="str">
        <f t="shared" si="1045"/>
        <v/>
      </c>
      <c r="X8360" s="59" t="str">
        <f t="shared" si="1043"/>
        <v/>
      </c>
      <c r="AC8360" s="50">
        <f t="shared" si="1047"/>
        <v>0</v>
      </c>
      <c r="AD8360" s="43">
        <f t="shared" si="1048"/>
        <v>0</v>
      </c>
      <c r="AE8360" s="50">
        <f t="shared" si="1044"/>
        <v>0</v>
      </c>
    </row>
    <row r="8361" spans="1:31">
      <c r="A8361" s="59" t="str">
        <f t="shared" si="1041"/>
        <v/>
      </c>
      <c r="B8361" s="80" t="str">
        <f t="shared" si="1042"/>
        <v/>
      </c>
      <c r="V8361" s="59" t="str">
        <f t="shared" si="1046"/>
        <v/>
      </c>
      <c r="W8361" s="59" t="str">
        <f t="shared" si="1045"/>
        <v/>
      </c>
      <c r="X8361" s="59" t="str">
        <f t="shared" si="1043"/>
        <v/>
      </c>
      <c r="AC8361" s="50">
        <f t="shared" si="1047"/>
        <v>0</v>
      </c>
      <c r="AD8361" s="43">
        <f t="shared" si="1048"/>
        <v>0</v>
      </c>
      <c r="AE8361" s="50">
        <f t="shared" si="1044"/>
        <v>0</v>
      </c>
    </row>
    <row r="8362" spans="1:31">
      <c r="A8362" s="59" t="str">
        <f t="shared" si="1041"/>
        <v/>
      </c>
      <c r="B8362" s="80" t="str">
        <f t="shared" si="1042"/>
        <v/>
      </c>
      <c r="V8362" s="59" t="str">
        <f t="shared" si="1046"/>
        <v/>
      </c>
      <c r="W8362" s="59" t="str">
        <f t="shared" si="1045"/>
        <v/>
      </c>
      <c r="X8362" s="59" t="str">
        <f t="shared" si="1043"/>
        <v/>
      </c>
      <c r="AC8362" s="50">
        <f t="shared" si="1047"/>
        <v>0</v>
      </c>
      <c r="AD8362" s="43">
        <f t="shared" si="1048"/>
        <v>0</v>
      </c>
      <c r="AE8362" s="50">
        <f t="shared" si="1044"/>
        <v>0</v>
      </c>
    </row>
    <row r="8363" spans="1:31">
      <c r="A8363" s="59" t="str">
        <f t="shared" si="1041"/>
        <v/>
      </c>
      <c r="B8363" s="80" t="str">
        <f t="shared" si="1042"/>
        <v/>
      </c>
      <c r="V8363" s="59" t="str">
        <f t="shared" si="1046"/>
        <v/>
      </c>
      <c r="W8363" s="59" t="str">
        <f t="shared" si="1045"/>
        <v/>
      </c>
      <c r="X8363" s="59" t="str">
        <f t="shared" si="1043"/>
        <v/>
      </c>
      <c r="AC8363" s="50">
        <f t="shared" si="1047"/>
        <v>0</v>
      </c>
      <c r="AD8363" s="43">
        <f t="shared" si="1048"/>
        <v>0</v>
      </c>
      <c r="AE8363" s="50">
        <f t="shared" si="1044"/>
        <v>0</v>
      </c>
    </row>
    <row r="8364" spans="1:31">
      <c r="A8364" s="59" t="str">
        <f t="shared" si="1041"/>
        <v/>
      </c>
      <c r="B8364" s="80" t="str">
        <f t="shared" si="1042"/>
        <v/>
      </c>
      <c r="V8364" s="59" t="str">
        <f t="shared" si="1046"/>
        <v/>
      </c>
      <c r="W8364" s="59" t="str">
        <f t="shared" si="1045"/>
        <v/>
      </c>
      <c r="X8364" s="59" t="str">
        <f t="shared" si="1043"/>
        <v/>
      </c>
      <c r="AC8364" s="50">
        <f t="shared" si="1047"/>
        <v>0</v>
      </c>
      <c r="AD8364" s="43">
        <f t="shared" si="1048"/>
        <v>0</v>
      </c>
      <c r="AE8364" s="50">
        <f t="shared" si="1044"/>
        <v>0</v>
      </c>
    </row>
    <row r="8365" spans="1:31">
      <c r="A8365" s="59" t="str">
        <f t="shared" si="1041"/>
        <v/>
      </c>
      <c r="B8365" s="80" t="str">
        <f t="shared" si="1042"/>
        <v/>
      </c>
      <c r="V8365" s="59" t="str">
        <f t="shared" si="1046"/>
        <v/>
      </c>
      <c r="W8365" s="59" t="str">
        <f t="shared" si="1045"/>
        <v/>
      </c>
      <c r="X8365" s="59" t="str">
        <f t="shared" si="1043"/>
        <v/>
      </c>
      <c r="AC8365" s="50">
        <f t="shared" si="1047"/>
        <v>0</v>
      </c>
      <c r="AD8365" s="43">
        <f t="shared" si="1048"/>
        <v>0</v>
      </c>
      <c r="AE8365" s="50">
        <f t="shared" si="1044"/>
        <v>0</v>
      </c>
    </row>
    <row r="8366" spans="1:31">
      <c r="A8366" s="59" t="str">
        <f t="shared" si="1041"/>
        <v/>
      </c>
      <c r="B8366" s="80" t="str">
        <f t="shared" si="1042"/>
        <v/>
      </c>
      <c r="V8366" s="59" t="str">
        <f t="shared" si="1046"/>
        <v/>
      </c>
      <c r="W8366" s="59" t="str">
        <f t="shared" si="1045"/>
        <v/>
      </c>
      <c r="X8366" s="59" t="str">
        <f t="shared" si="1043"/>
        <v/>
      </c>
      <c r="AC8366" s="50">
        <f t="shared" si="1047"/>
        <v>0</v>
      </c>
      <c r="AD8366" s="43">
        <f t="shared" si="1048"/>
        <v>0</v>
      </c>
      <c r="AE8366" s="50">
        <f t="shared" si="1044"/>
        <v>0</v>
      </c>
    </row>
    <row r="8367" spans="1:31">
      <c r="A8367" s="59" t="str">
        <f t="shared" si="1041"/>
        <v/>
      </c>
      <c r="B8367" s="80" t="str">
        <f t="shared" si="1042"/>
        <v/>
      </c>
      <c r="V8367" s="59" t="str">
        <f t="shared" si="1046"/>
        <v/>
      </c>
      <c r="W8367" s="59" t="str">
        <f t="shared" si="1045"/>
        <v/>
      </c>
      <c r="X8367" s="59" t="str">
        <f t="shared" si="1043"/>
        <v/>
      </c>
      <c r="AC8367" s="50">
        <f t="shared" si="1047"/>
        <v>0</v>
      </c>
      <c r="AD8367" s="43">
        <f t="shared" si="1048"/>
        <v>0</v>
      </c>
      <c r="AE8367" s="50">
        <f t="shared" si="1044"/>
        <v>0</v>
      </c>
    </row>
    <row r="8368" spans="1:31">
      <c r="A8368" s="59" t="str">
        <f t="shared" si="1041"/>
        <v/>
      </c>
      <c r="B8368" s="80" t="str">
        <f t="shared" si="1042"/>
        <v/>
      </c>
      <c r="V8368" s="59" t="str">
        <f t="shared" si="1046"/>
        <v/>
      </c>
      <c r="W8368" s="59" t="str">
        <f t="shared" si="1045"/>
        <v/>
      </c>
      <c r="X8368" s="59" t="str">
        <f t="shared" si="1043"/>
        <v/>
      </c>
      <c r="AC8368" s="50">
        <f t="shared" si="1047"/>
        <v>0</v>
      </c>
      <c r="AD8368" s="43">
        <f t="shared" si="1048"/>
        <v>0</v>
      </c>
      <c r="AE8368" s="50">
        <f t="shared" si="1044"/>
        <v>0</v>
      </c>
    </row>
    <row r="8369" spans="1:31">
      <c r="A8369" s="59" t="str">
        <f t="shared" ref="A8369:A8432" si="1049">IF(G8369&amp;Q8369&lt;&gt;"",W8369&amp;Q8369,"")</f>
        <v/>
      </c>
      <c r="B8369" s="80" t="str">
        <f t="shared" ref="B8369:B8432" si="1050">IF(C8369&lt;&gt;"",LEFT(C8369,9),"")</f>
        <v/>
      </c>
      <c r="V8369" s="59" t="str">
        <f t="shared" si="1046"/>
        <v/>
      </c>
      <c r="W8369" s="59" t="str">
        <f t="shared" si="1045"/>
        <v/>
      </c>
      <c r="X8369" s="59" t="str">
        <f t="shared" ref="X8369:X8432" si="1051">IF(A8369&lt;&gt;"",IFERROR(IF(FIND(" ",G8369)&gt;=1,MID(G8369,FIND(" ",G8369)+1,LEN(G8369)),""),""),"")</f>
        <v/>
      </c>
      <c r="AC8369" s="50">
        <f t="shared" si="1047"/>
        <v>0</v>
      </c>
      <c r="AD8369" s="43">
        <f t="shared" si="1048"/>
        <v>0</v>
      </c>
      <c r="AE8369" s="50">
        <f t="shared" ref="AE8369:AE8432" si="1052">VALUE(RIGHT("00"&amp;AC8369,2)&amp;RIGHT("000"&amp;AD8369,3))</f>
        <v>0</v>
      </c>
    </row>
    <row r="8370" spans="1:31">
      <c r="A8370" s="59" t="str">
        <f t="shared" si="1049"/>
        <v/>
      </c>
      <c r="B8370" s="80" t="str">
        <f t="shared" si="1050"/>
        <v/>
      </c>
      <c r="V8370" s="59" t="str">
        <f t="shared" si="1046"/>
        <v/>
      </c>
      <c r="W8370" s="59" t="str">
        <f t="shared" si="1045"/>
        <v/>
      </c>
      <c r="X8370" s="59" t="str">
        <f t="shared" si="1051"/>
        <v/>
      </c>
      <c r="AC8370" s="50">
        <f t="shared" si="1047"/>
        <v>0</v>
      </c>
      <c r="AD8370" s="43">
        <f t="shared" si="1048"/>
        <v>0</v>
      </c>
      <c r="AE8370" s="50">
        <f t="shared" si="1052"/>
        <v>0</v>
      </c>
    </row>
    <row r="8371" spans="1:31">
      <c r="A8371" s="59" t="str">
        <f t="shared" si="1049"/>
        <v/>
      </c>
      <c r="B8371" s="80" t="str">
        <f t="shared" si="1050"/>
        <v/>
      </c>
      <c r="V8371" s="59" t="str">
        <f t="shared" si="1046"/>
        <v/>
      </c>
      <c r="W8371" s="59" t="str">
        <f t="shared" si="1045"/>
        <v/>
      </c>
      <c r="X8371" s="59" t="str">
        <f t="shared" si="1051"/>
        <v/>
      </c>
      <c r="AC8371" s="50">
        <f t="shared" si="1047"/>
        <v>0</v>
      </c>
      <c r="AD8371" s="43">
        <f t="shared" si="1048"/>
        <v>0</v>
      </c>
      <c r="AE8371" s="50">
        <f t="shared" si="1052"/>
        <v>0</v>
      </c>
    </row>
    <row r="8372" spans="1:31">
      <c r="A8372" s="59" t="str">
        <f t="shared" si="1049"/>
        <v/>
      </c>
      <c r="B8372" s="80" t="str">
        <f t="shared" si="1050"/>
        <v/>
      </c>
      <c r="V8372" s="59" t="str">
        <f t="shared" si="1046"/>
        <v/>
      </c>
      <c r="W8372" s="59" t="str">
        <f t="shared" si="1045"/>
        <v/>
      </c>
      <c r="X8372" s="59" t="str">
        <f t="shared" si="1051"/>
        <v/>
      </c>
      <c r="AC8372" s="50">
        <f t="shared" si="1047"/>
        <v>0</v>
      </c>
      <c r="AD8372" s="43">
        <f t="shared" si="1048"/>
        <v>0</v>
      </c>
      <c r="AE8372" s="50">
        <f t="shared" si="1052"/>
        <v>0</v>
      </c>
    </row>
    <row r="8373" spans="1:31">
      <c r="A8373" s="59" t="str">
        <f t="shared" si="1049"/>
        <v/>
      </c>
      <c r="B8373" s="80" t="str">
        <f t="shared" si="1050"/>
        <v/>
      </c>
      <c r="V8373" s="59" t="str">
        <f t="shared" si="1046"/>
        <v/>
      </c>
      <c r="W8373" s="59" t="str">
        <f t="shared" si="1045"/>
        <v/>
      </c>
      <c r="X8373" s="59" t="str">
        <f t="shared" si="1051"/>
        <v/>
      </c>
      <c r="AC8373" s="50">
        <f t="shared" si="1047"/>
        <v>0</v>
      </c>
      <c r="AD8373" s="43">
        <f t="shared" si="1048"/>
        <v>0</v>
      </c>
      <c r="AE8373" s="50">
        <f t="shared" si="1052"/>
        <v>0</v>
      </c>
    </row>
    <row r="8374" spans="1:31">
      <c r="A8374" s="59" t="str">
        <f t="shared" si="1049"/>
        <v/>
      </c>
      <c r="B8374" s="80" t="str">
        <f t="shared" si="1050"/>
        <v/>
      </c>
      <c r="V8374" s="59" t="str">
        <f t="shared" si="1046"/>
        <v/>
      </c>
      <c r="W8374" s="59" t="str">
        <f t="shared" si="1045"/>
        <v/>
      </c>
      <c r="X8374" s="59" t="str">
        <f t="shared" si="1051"/>
        <v/>
      </c>
      <c r="AC8374" s="50">
        <f t="shared" si="1047"/>
        <v>0</v>
      </c>
      <c r="AD8374" s="43">
        <f t="shared" si="1048"/>
        <v>0</v>
      </c>
      <c r="AE8374" s="50">
        <f t="shared" si="1052"/>
        <v>0</v>
      </c>
    </row>
    <row r="8375" spans="1:31">
      <c r="A8375" s="59" t="str">
        <f t="shared" si="1049"/>
        <v/>
      </c>
      <c r="B8375" s="80" t="str">
        <f t="shared" si="1050"/>
        <v/>
      </c>
      <c r="V8375" s="59" t="str">
        <f t="shared" si="1046"/>
        <v/>
      </c>
      <c r="W8375" s="59" t="str">
        <f t="shared" si="1045"/>
        <v/>
      </c>
      <c r="X8375" s="59" t="str">
        <f t="shared" si="1051"/>
        <v/>
      </c>
      <c r="AC8375" s="50">
        <f t="shared" si="1047"/>
        <v>0</v>
      </c>
      <c r="AD8375" s="43">
        <f t="shared" si="1048"/>
        <v>0</v>
      </c>
      <c r="AE8375" s="50">
        <f t="shared" si="1052"/>
        <v>0</v>
      </c>
    </row>
    <row r="8376" spans="1:31">
      <c r="A8376" s="59" t="str">
        <f t="shared" si="1049"/>
        <v/>
      </c>
      <c r="B8376" s="80" t="str">
        <f t="shared" si="1050"/>
        <v/>
      </c>
      <c r="V8376" s="59" t="str">
        <f t="shared" si="1046"/>
        <v/>
      </c>
      <c r="W8376" s="59" t="str">
        <f t="shared" si="1045"/>
        <v/>
      </c>
      <c r="X8376" s="59" t="str">
        <f t="shared" si="1051"/>
        <v/>
      </c>
      <c r="AC8376" s="50">
        <f t="shared" si="1047"/>
        <v>0</v>
      </c>
      <c r="AD8376" s="43">
        <f t="shared" si="1048"/>
        <v>0</v>
      </c>
      <c r="AE8376" s="50">
        <f t="shared" si="1052"/>
        <v>0</v>
      </c>
    </row>
    <row r="8377" spans="1:31">
      <c r="A8377" s="59" t="str">
        <f t="shared" si="1049"/>
        <v/>
      </c>
      <c r="B8377" s="80" t="str">
        <f t="shared" si="1050"/>
        <v/>
      </c>
      <c r="V8377" s="59" t="str">
        <f t="shared" si="1046"/>
        <v/>
      </c>
      <c r="W8377" s="59" t="str">
        <f t="shared" si="1045"/>
        <v/>
      </c>
      <c r="X8377" s="59" t="str">
        <f t="shared" si="1051"/>
        <v/>
      </c>
      <c r="AC8377" s="50">
        <f t="shared" si="1047"/>
        <v>0</v>
      </c>
      <c r="AD8377" s="43">
        <f t="shared" si="1048"/>
        <v>0</v>
      </c>
      <c r="AE8377" s="50">
        <f t="shared" si="1052"/>
        <v>0</v>
      </c>
    </row>
    <row r="8378" spans="1:31">
      <c r="A8378" s="59" t="str">
        <f t="shared" si="1049"/>
        <v/>
      </c>
      <c r="B8378" s="80" t="str">
        <f t="shared" si="1050"/>
        <v/>
      </c>
      <c r="V8378" s="59" t="str">
        <f t="shared" si="1046"/>
        <v/>
      </c>
      <c r="W8378" s="59" t="str">
        <f t="shared" si="1045"/>
        <v/>
      </c>
      <c r="X8378" s="59" t="str">
        <f t="shared" si="1051"/>
        <v/>
      </c>
      <c r="AC8378" s="50">
        <f t="shared" si="1047"/>
        <v>0</v>
      </c>
      <c r="AD8378" s="43">
        <f t="shared" si="1048"/>
        <v>0</v>
      </c>
      <c r="AE8378" s="50">
        <f t="shared" si="1052"/>
        <v>0</v>
      </c>
    </row>
    <row r="8379" spans="1:31">
      <c r="A8379" s="59" t="str">
        <f t="shared" si="1049"/>
        <v/>
      </c>
      <c r="B8379" s="80" t="str">
        <f t="shared" si="1050"/>
        <v/>
      </c>
      <c r="V8379" s="59" t="str">
        <f t="shared" si="1046"/>
        <v/>
      </c>
      <c r="W8379" s="59" t="str">
        <f t="shared" si="1045"/>
        <v/>
      </c>
      <c r="X8379" s="59" t="str">
        <f t="shared" si="1051"/>
        <v/>
      </c>
      <c r="AC8379" s="50">
        <f t="shared" si="1047"/>
        <v>0</v>
      </c>
      <c r="AD8379" s="43">
        <f t="shared" si="1048"/>
        <v>0</v>
      </c>
      <c r="AE8379" s="50">
        <f t="shared" si="1052"/>
        <v>0</v>
      </c>
    </row>
    <row r="8380" spans="1:31">
      <c r="A8380" s="59" t="str">
        <f t="shared" si="1049"/>
        <v/>
      </c>
      <c r="B8380" s="80" t="str">
        <f t="shared" si="1050"/>
        <v/>
      </c>
      <c r="V8380" s="59" t="str">
        <f t="shared" si="1046"/>
        <v/>
      </c>
      <c r="W8380" s="59" t="str">
        <f t="shared" si="1045"/>
        <v/>
      </c>
      <c r="X8380" s="59" t="str">
        <f t="shared" si="1051"/>
        <v/>
      </c>
      <c r="AC8380" s="50">
        <f t="shared" si="1047"/>
        <v>0</v>
      </c>
      <c r="AD8380" s="43">
        <f t="shared" si="1048"/>
        <v>0</v>
      </c>
      <c r="AE8380" s="50">
        <f t="shared" si="1052"/>
        <v>0</v>
      </c>
    </row>
    <row r="8381" spans="1:31">
      <c r="A8381" s="59" t="str">
        <f t="shared" si="1049"/>
        <v/>
      </c>
      <c r="B8381" s="80" t="str">
        <f t="shared" si="1050"/>
        <v/>
      </c>
      <c r="V8381" s="59" t="str">
        <f t="shared" si="1046"/>
        <v/>
      </c>
      <c r="W8381" s="59" t="str">
        <f t="shared" si="1045"/>
        <v/>
      </c>
      <c r="X8381" s="59" t="str">
        <f t="shared" si="1051"/>
        <v/>
      </c>
      <c r="AC8381" s="50">
        <f t="shared" si="1047"/>
        <v>0</v>
      </c>
      <c r="AD8381" s="43">
        <f t="shared" si="1048"/>
        <v>0</v>
      </c>
      <c r="AE8381" s="50">
        <f t="shared" si="1052"/>
        <v>0</v>
      </c>
    </row>
    <row r="8382" spans="1:31">
      <c r="A8382" s="59" t="str">
        <f t="shared" si="1049"/>
        <v/>
      </c>
      <c r="B8382" s="80" t="str">
        <f t="shared" si="1050"/>
        <v/>
      </c>
      <c r="V8382" s="59" t="str">
        <f t="shared" si="1046"/>
        <v/>
      </c>
      <c r="W8382" s="59" t="str">
        <f t="shared" si="1045"/>
        <v/>
      </c>
      <c r="X8382" s="59" t="str">
        <f t="shared" si="1051"/>
        <v/>
      </c>
      <c r="AC8382" s="50">
        <f t="shared" si="1047"/>
        <v>0</v>
      </c>
      <c r="AD8382" s="43">
        <f t="shared" si="1048"/>
        <v>0</v>
      </c>
      <c r="AE8382" s="50">
        <f t="shared" si="1052"/>
        <v>0</v>
      </c>
    </row>
    <row r="8383" spans="1:31">
      <c r="A8383" s="59" t="str">
        <f t="shared" si="1049"/>
        <v/>
      </c>
      <c r="B8383" s="80" t="str">
        <f t="shared" si="1050"/>
        <v/>
      </c>
      <c r="V8383" s="59" t="str">
        <f t="shared" si="1046"/>
        <v/>
      </c>
      <c r="W8383" s="59" t="str">
        <f t="shared" si="1045"/>
        <v/>
      </c>
      <c r="X8383" s="59" t="str">
        <f t="shared" si="1051"/>
        <v/>
      </c>
      <c r="AC8383" s="50">
        <f t="shared" si="1047"/>
        <v>0</v>
      </c>
      <c r="AD8383" s="43">
        <f t="shared" si="1048"/>
        <v>0</v>
      </c>
      <c r="AE8383" s="50">
        <f t="shared" si="1052"/>
        <v>0</v>
      </c>
    </row>
    <row r="8384" spans="1:31">
      <c r="A8384" s="59" t="str">
        <f t="shared" si="1049"/>
        <v/>
      </c>
      <c r="B8384" s="80" t="str">
        <f t="shared" si="1050"/>
        <v/>
      </c>
      <c r="V8384" s="59" t="str">
        <f t="shared" si="1046"/>
        <v/>
      </c>
      <c r="W8384" s="59" t="str">
        <f t="shared" si="1045"/>
        <v/>
      </c>
      <c r="X8384" s="59" t="str">
        <f t="shared" si="1051"/>
        <v/>
      </c>
      <c r="AC8384" s="50">
        <f t="shared" si="1047"/>
        <v>0</v>
      </c>
      <c r="AD8384" s="43">
        <f t="shared" si="1048"/>
        <v>0</v>
      </c>
      <c r="AE8384" s="50">
        <f t="shared" si="1052"/>
        <v>0</v>
      </c>
    </row>
    <row r="8385" spans="1:31">
      <c r="A8385" s="59" t="str">
        <f t="shared" si="1049"/>
        <v/>
      </c>
      <c r="B8385" s="80" t="str">
        <f t="shared" si="1050"/>
        <v/>
      </c>
      <c r="V8385" s="59" t="str">
        <f t="shared" si="1046"/>
        <v/>
      </c>
      <c r="W8385" s="59" t="str">
        <f t="shared" si="1045"/>
        <v/>
      </c>
      <c r="X8385" s="59" t="str">
        <f t="shared" si="1051"/>
        <v/>
      </c>
      <c r="AC8385" s="50">
        <f t="shared" si="1047"/>
        <v>0</v>
      </c>
      <c r="AD8385" s="43">
        <f t="shared" si="1048"/>
        <v>0</v>
      </c>
      <c r="AE8385" s="50">
        <f t="shared" si="1052"/>
        <v>0</v>
      </c>
    </row>
    <row r="8386" spans="1:31">
      <c r="A8386" s="59" t="str">
        <f t="shared" si="1049"/>
        <v/>
      </c>
      <c r="B8386" s="80" t="str">
        <f t="shared" si="1050"/>
        <v/>
      </c>
      <c r="V8386" s="59" t="str">
        <f t="shared" si="1046"/>
        <v/>
      </c>
      <c r="W8386" s="59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59" t="str">
        <f t="shared" si="1051"/>
        <v/>
      </c>
      <c r="AC8386" s="50">
        <f t="shared" si="1047"/>
        <v>0</v>
      </c>
      <c r="AD8386" s="43">
        <f t="shared" si="1048"/>
        <v>0</v>
      </c>
      <c r="AE8386" s="50">
        <f t="shared" si="1052"/>
        <v>0</v>
      </c>
    </row>
    <row r="8387" spans="1:31">
      <c r="A8387" s="59" t="str">
        <f t="shared" si="1049"/>
        <v/>
      </c>
      <c r="B8387" s="80" t="str">
        <f t="shared" si="1050"/>
        <v/>
      </c>
      <c r="V8387" s="59" t="str">
        <f t="shared" ref="V8387:V8450" si="1054">W8387&amp;H8387</f>
        <v/>
      </c>
      <c r="W8387" s="59" t="str">
        <f t="shared" si="1053"/>
        <v/>
      </c>
      <c r="X8387" s="59" t="str">
        <f t="shared" si="1051"/>
        <v/>
      </c>
      <c r="AC8387" s="50">
        <f t="shared" ref="AC8387:AC8450" si="1055">IFERROR(VALUE(MID($C8387,1,2)),0)</f>
        <v>0</v>
      </c>
      <c r="AD8387" s="43">
        <f t="shared" ref="AD8387:AD8450" si="1056">IFERROR(VALUE(MID($C8387,4,3)),0)</f>
        <v>0</v>
      </c>
      <c r="AE8387" s="50">
        <f t="shared" si="1052"/>
        <v>0</v>
      </c>
    </row>
    <row r="8388" spans="1:31">
      <c r="A8388" s="59" t="str">
        <f t="shared" si="1049"/>
        <v/>
      </c>
      <c r="B8388" s="80" t="str">
        <f t="shared" si="1050"/>
        <v/>
      </c>
      <c r="V8388" s="59" t="str">
        <f t="shared" si="1054"/>
        <v/>
      </c>
      <c r="W8388" s="59" t="str">
        <f t="shared" si="1053"/>
        <v/>
      </c>
      <c r="X8388" s="59" t="str">
        <f t="shared" si="1051"/>
        <v/>
      </c>
      <c r="AC8388" s="50">
        <f t="shared" si="1055"/>
        <v>0</v>
      </c>
      <c r="AD8388" s="43">
        <f t="shared" si="1056"/>
        <v>0</v>
      </c>
      <c r="AE8388" s="50">
        <f t="shared" si="1052"/>
        <v>0</v>
      </c>
    </row>
    <row r="8389" spans="1:31">
      <c r="A8389" s="59" t="str">
        <f t="shared" si="1049"/>
        <v/>
      </c>
      <c r="B8389" s="80" t="str">
        <f t="shared" si="1050"/>
        <v/>
      </c>
      <c r="V8389" s="59" t="str">
        <f t="shared" si="1054"/>
        <v/>
      </c>
      <c r="W8389" s="59" t="str">
        <f t="shared" si="1053"/>
        <v/>
      </c>
      <c r="X8389" s="59" t="str">
        <f t="shared" si="1051"/>
        <v/>
      </c>
      <c r="AC8389" s="50">
        <f t="shared" si="1055"/>
        <v>0</v>
      </c>
      <c r="AD8389" s="43">
        <f t="shared" si="1056"/>
        <v>0</v>
      </c>
      <c r="AE8389" s="50">
        <f t="shared" si="1052"/>
        <v>0</v>
      </c>
    </row>
    <row r="8390" spans="1:31">
      <c r="A8390" s="59" t="str">
        <f t="shared" si="1049"/>
        <v/>
      </c>
      <c r="B8390" s="80" t="str">
        <f t="shared" si="1050"/>
        <v/>
      </c>
      <c r="V8390" s="59" t="str">
        <f t="shared" si="1054"/>
        <v/>
      </c>
      <c r="W8390" s="59" t="str">
        <f t="shared" si="1053"/>
        <v/>
      </c>
      <c r="X8390" s="59" t="str">
        <f t="shared" si="1051"/>
        <v/>
      </c>
      <c r="AC8390" s="50">
        <f t="shared" si="1055"/>
        <v>0</v>
      </c>
      <c r="AD8390" s="43">
        <f t="shared" si="1056"/>
        <v>0</v>
      </c>
      <c r="AE8390" s="50">
        <f t="shared" si="1052"/>
        <v>0</v>
      </c>
    </row>
    <row r="8391" spans="1:31">
      <c r="A8391" s="59" t="str">
        <f t="shared" si="1049"/>
        <v/>
      </c>
      <c r="B8391" s="80" t="str">
        <f t="shared" si="1050"/>
        <v/>
      </c>
      <c r="V8391" s="59" t="str">
        <f t="shared" si="1054"/>
        <v/>
      </c>
      <c r="W8391" s="59" t="str">
        <f t="shared" si="1053"/>
        <v/>
      </c>
      <c r="X8391" s="59" t="str">
        <f t="shared" si="1051"/>
        <v/>
      </c>
      <c r="AC8391" s="50">
        <f t="shared" si="1055"/>
        <v>0</v>
      </c>
      <c r="AD8391" s="43">
        <f t="shared" si="1056"/>
        <v>0</v>
      </c>
      <c r="AE8391" s="50">
        <f t="shared" si="1052"/>
        <v>0</v>
      </c>
    </row>
    <row r="8392" spans="1:31">
      <c r="A8392" s="59" t="str">
        <f t="shared" si="1049"/>
        <v/>
      </c>
      <c r="B8392" s="80" t="str">
        <f t="shared" si="1050"/>
        <v/>
      </c>
      <c r="V8392" s="59" t="str">
        <f t="shared" si="1054"/>
        <v/>
      </c>
      <c r="W8392" s="59" t="str">
        <f t="shared" si="1053"/>
        <v/>
      </c>
      <c r="X8392" s="59" t="str">
        <f t="shared" si="1051"/>
        <v/>
      </c>
      <c r="AC8392" s="50">
        <f t="shared" si="1055"/>
        <v>0</v>
      </c>
      <c r="AD8392" s="43">
        <f t="shared" si="1056"/>
        <v>0</v>
      </c>
      <c r="AE8392" s="50">
        <f t="shared" si="1052"/>
        <v>0</v>
      </c>
    </row>
    <row r="8393" spans="1:31">
      <c r="A8393" s="59" t="str">
        <f t="shared" si="1049"/>
        <v/>
      </c>
      <c r="B8393" s="80" t="str">
        <f t="shared" si="1050"/>
        <v/>
      </c>
      <c r="V8393" s="59" t="str">
        <f t="shared" si="1054"/>
        <v/>
      </c>
      <c r="W8393" s="59" t="str">
        <f t="shared" si="1053"/>
        <v/>
      </c>
      <c r="X8393" s="59" t="str">
        <f t="shared" si="1051"/>
        <v/>
      </c>
      <c r="AC8393" s="50">
        <f t="shared" si="1055"/>
        <v>0</v>
      </c>
      <c r="AD8393" s="43">
        <f t="shared" si="1056"/>
        <v>0</v>
      </c>
      <c r="AE8393" s="50">
        <f t="shared" si="1052"/>
        <v>0</v>
      </c>
    </row>
    <row r="8394" spans="1:31">
      <c r="A8394" s="59" t="str">
        <f t="shared" si="1049"/>
        <v/>
      </c>
      <c r="B8394" s="80" t="str">
        <f t="shared" si="1050"/>
        <v/>
      </c>
      <c r="V8394" s="59" t="str">
        <f t="shared" si="1054"/>
        <v/>
      </c>
      <c r="W8394" s="59" t="str">
        <f t="shared" si="1053"/>
        <v/>
      </c>
      <c r="X8394" s="59" t="str">
        <f t="shared" si="1051"/>
        <v/>
      </c>
      <c r="AC8394" s="50">
        <f t="shared" si="1055"/>
        <v>0</v>
      </c>
      <c r="AD8394" s="43">
        <f t="shared" si="1056"/>
        <v>0</v>
      </c>
      <c r="AE8394" s="50">
        <f t="shared" si="1052"/>
        <v>0</v>
      </c>
    </row>
    <row r="8395" spans="1:31">
      <c r="A8395" s="59" t="str">
        <f t="shared" si="1049"/>
        <v/>
      </c>
      <c r="B8395" s="80" t="str">
        <f t="shared" si="1050"/>
        <v/>
      </c>
      <c r="V8395" s="59" t="str">
        <f t="shared" si="1054"/>
        <v/>
      </c>
      <c r="W8395" s="59" t="str">
        <f t="shared" si="1053"/>
        <v/>
      </c>
      <c r="X8395" s="59" t="str">
        <f t="shared" si="1051"/>
        <v/>
      </c>
      <c r="AC8395" s="50">
        <f t="shared" si="1055"/>
        <v>0</v>
      </c>
      <c r="AD8395" s="43">
        <f t="shared" si="1056"/>
        <v>0</v>
      </c>
      <c r="AE8395" s="50">
        <f t="shared" si="1052"/>
        <v>0</v>
      </c>
    </row>
    <row r="8396" spans="1:31">
      <c r="A8396" s="59" t="str">
        <f t="shared" si="1049"/>
        <v/>
      </c>
      <c r="B8396" s="80" t="str">
        <f t="shared" si="1050"/>
        <v/>
      </c>
      <c r="V8396" s="59" t="str">
        <f t="shared" si="1054"/>
        <v/>
      </c>
      <c r="W8396" s="59" t="str">
        <f t="shared" si="1053"/>
        <v/>
      </c>
      <c r="X8396" s="59" t="str">
        <f t="shared" si="1051"/>
        <v/>
      </c>
      <c r="AC8396" s="50">
        <f t="shared" si="1055"/>
        <v>0</v>
      </c>
      <c r="AD8396" s="43">
        <f t="shared" si="1056"/>
        <v>0</v>
      </c>
      <c r="AE8396" s="50">
        <f t="shared" si="1052"/>
        <v>0</v>
      </c>
    </row>
    <row r="8397" spans="1:31">
      <c r="A8397" s="59" t="str">
        <f t="shared" si="1049"/>
        <v/>
      </c>
      <c r="B8397" s="80" t="str">
        <f t="shared" si="1050"/>
        <v/>
      </c>
      <c r="V8397" s="59" t="str">
        <f t="shared" si="1054"/>
        <v/>
      </c>
      <c r="W8397" s="59" t="str">
        <f t="shared" si="1053"/>
        <v/>
      </c>
      <c r="X8397" s="59" t="str">
        <f t="shared" si="1051"/>
        <v/>
      </c>
      <c r="AC8397" s="50">
        <f t="shared" si="1055"/>
        <v>0</v>
      </c>
      <c r="AD8397" s="43">
        <f t="shared" si="1056"/>
        <v>0</v>
      </c>
      <c r="AE8397" s="50">
        <f t="shared" si="1052"/>
        <v>0</v>
      </c>
    </row>
    <row r="8398" spans="1:31">
      <c r="A8398" s="59" t="str">
        <f t="shared" si="1049"/>
        <v/>
      </c>
      <c r="B8398" s="80" t="str">
        <f t="shared" si="1050"/>
        <v/>
      </c>
      <c r="V8398" s="59" t="str">
        <f t="shared" si="1054"/>
        <v/>
      </c>
      <c r="W8398" s="59" t="str">
        <f t="shared" si="1053"/>
        <v/>
      </c>
      <c r="X8398" s="59" t="str">
        <f t="shared" si="1051"/>
        <v/>
      </c>
      <c r="AC8398" s="50">
        <f t="shared" si="1055"/>
        <v>0</v>
      </c>
      <c r="AD8398" s="43">
        <f t="shared" si="1056"/>
        <v>0</v>
      </c>
      <c r="AE8398" s="50">
        <f t="shared" si="1052"/>
        <v>0</v>
      </c>
    </row>
    <row r="8399" spans="1:31">
      <c r="A8399" s="59" t="str">
        <f t="shared" si="1049"/>
        <v/>
      </c>
      <c r="B8399" s="80" t="str">
        <f t="shared" si="1050"/>
        <v/>
      </c>
      <c r="V8399" s="59" t="str">
        <f t="shared" si="1054"/>
        <v/>
      </c>
      <c r="W8399" s="59" t="str">
        <f t="shared" si="1053"/>
        <v/>
      </c>
      <c r="X8399" s="59" t="str">
        <f t="shared" si="1051"/>
        <v/>
      </c>
      <c r="AC8399" s="50">
        <f t="shared" si="1055"/>
        <v>0</v>
      </c>
      <c r="AD8399" s="43">
        <f t="shared" si="1056"/>
        <v>0</v>
      </c>
      <c r="AE8399" s="50">
        <f t="shared" si="1052"/>
        <v>0</v>
      </c>
    </row>
    <row r="8400" spans="1:31">
      <c r="A8400" s="59" t="str">
        <f t="shared" si="1049"/>
        <v/>
      </c>
      <c r="B8400" s="80" t="str">
        <f t="shared" si="1050"/>
        <v/>
      </c>
      <c r="V8400" s="59" t="str">
        <f t="shared" si="1054"/>
        <v/>
      </c>
      <c r="W8400" s="59" t="str">
        <f t="shared" si="1053"/>
        <v/>
      </c>
      <c r="X8400" s="59" t="str">
        <f t="shared" si="1051"/>
        <v/>
      </c>
      <c r="AC8400" s="50">
        <f t="shared" si="1055"/>
        <v>0</v>
      </c>
      <c r="AD8400" s="43">
        <f t="shared" si="1056"/>
        <v>0</v>
      </c>
      <c r="AE8400" s="50">
        <f t="shared" si="1052"/>
        <v>0</v>
      </c>
    </row>
    <row r="8401" spans="1:31">
      <c r="A8401" s="59" t="str">
        <f t="shared" si="1049"/>
        <v/>
      </c>
      <c r="B8401" s="80" t="str">
        <f t="shared" si="1050"/>
        <v/>
      </c>
      <c r="V8401" s="59" t="str">
        <f t="shared" si="1054"/>
        <v/>
      </c>
      <c r="W8401" s="59" t="str">
        <f t="shared" si="1053"/>
        <v/>
      </c>
      <c r="X8401" s="59" t="str">
        <f t="shared" si="1051"/>
        <v/>
      </c>
      <c r="AC8401" s="50">
        <f t="shared" si="1055"/>
        <v>0</v>
      </c>
      <c r="AD8401" s="43">
        <f t="shared" si="1056"/>
        <v>0</v>
      </c>
      <c r="AE8401" s="50">
        <f t="shared" si="1052"/>
        <v>0</v>
      </c>
    </row>
    <row r="8402" spans="1:31">
      <c r="A8402" s="59" t="str">
        <f t="shared" si="1049"/>
        <v/>
      </c>
      <c r="B8402" s="80" t="str">
        <f t="shared" si="1050"/>
        <v/>
      </c>
      <c r="V8402" s="59" t="str">
        <f t="shared" si="1054"/>
        <v/>
      </c>
      <c r="W8402" s="59" t="str">
        <f t="shared" si="1053"/>
        <v/>
      </c>
      <c r="X8402" s="59" t="str">
        <f t="shared" si="1051"/>
        <v/>
      </c>
      <c r="AC8402" s="50">
        <f t="shared" si="1055"/>
        <v>0</v>
      </c>
      <c r="AD8402" s="43">
        <f t="shared" si="1056"/>
        <v>0</v>
      </c>
      <c r="AE8402" s="50">
        <f t="shared" si="1052"/>
        <v>0</v>
      </c>
    </row>
    <row r="8403" spans="1:31">
      <c r="A8403" s="59" t="str">
        <f t="shared" si="1049"/>
        <v/>
      </c>
      <c r="B8403" s="80" t="str">
        <f t="shared" si="1050"/>
        <v/>
      </c>
      <c r="V8403" s="59" t="str">
        <f t="shared" si="1054"/>
        <v/>
      </c>
      <c r="W8403" s="59" t="str">
        <f t="shared" si="1053"/>
        <v/>
      </c>
      <c r="X8403" s="59" t="str">
        <f t="shared" si="1051"/>
        <v/>
      </c>
      <c r="AC8403" s="50">
        <f t="shared" si="1055"/>
        <v>0</v>
      </c>
      <c r="AD8403" s="43">
        <f t="shared" si="1056"/>
        <v>0</v>
      </c>
      <c r="AE8403" s="50">
        <f t="shared" si="1052"/>
        <v>0</v>
      </c>
    </row>
    <row r="8404" spans="1:31">
      <c r="A8404" s="59" t="str">
        <f t="shared" si="1049"/>
        <v/>
      </c>
      <c r="B8404" s="80" t="str">
        <f t="shared" si="1050"/>
        <v/>
      </c>
      <c r="V8404" s="59" t="str">
        <f t="shared" si="1054"/>
        <v/>
      </c>
      <c r="W8404" s="59" t="str">
        <f t="shared" si="1053"/>
        <v/>
      </c>
      <c r="X8404" s="59" t="str">
        <f t="shared" si="1051"/>
        <v/>
      </c>
      <c r="AC8404" s="50">
        <f t="shared" si="1055"/>
        <v>0</v>
      </c>
      <c r="AD8404" s="43">
        <f t="shared" si="1056"/>
        <v>0</v>
      </c>
      <c r="AE8404" s="50">
        <f t="shared" si="1052"/>
        <v>0</v>
      </c>
    </row>
    <row r="8405" spans="1:31">
      <c r="A8405" s="59" t="str">
        <f t="shared" si="1049"/>
        <v/>
      </c>
      <c r="B8405" s="80" t="str">
        <f t="shared" si="1050"/>
        <v/>
      </c>
      <c r="V8405" s="59" t="str">
        <f t="shared" si="1054"/>
        <v/>
      </c>
      <c r="W8405" s="59" t="str">
        <f t="shared" si="1053"/>
        <v/>
      </c>
      <c r="X8405" s="59" t="str">
        <f t="shared" si="1051"/>
        <v/>
      </c>
      <c r="AC8405" s="50">
        <f t="shared" si="1055"/>
        <v>0</v>
      </c>
      <c r="AD8405" s="43">
        <f t="shared" si="1056"/>
        <v>0</v>
      </c>
      <c r="AE8405" s="50">
        <f t="shared" si="1052"/>
        <v>0</v>
      </c>
    </row>
    <row r="8406" spans="1:31">
      <c r="A8406" s="59" t="str">
        <f t="shared" si="1049"/>
        <v/>
      </c>
      <c r="B8406" s="80" t="str">
        <f t="shared" si="1050"/>
        <v/>
      </c>
      <c r="V8406" s="59" t="str">
        <f t="shared" si="1054"/>
        <v/>
      </c>
      <c r="W8406" s="59" t="str">
        <f t="shared" si="1053"/>
        <v/>
      </c>
      <c r="X8406" s="59" t="str">
        <f t="shared" si="1051"/>
        <v/>
      </c>
      <c r="AC8406" s="50">
        <f t="shared" si="1055"/>
        <v>0</v>
      </c>
      <c r="AD8406" s="43">
        <f t="shared" si="1056"/>
        <v>0</v>
      </c>
      <c r="AE8406" s="50">
        <f t="shared" si="1052"/>
        <v>0</v>
      </c>
    </row>
    <row r="8407" spans="1:31">
      <c r="A8407" s="59" t="str">
        <f t="shared" si="1049"/>
        <v/>
      </c>
      <c r="B8407" s="80" t="str">
        <f t="shared" si="1050"/>
        <v/>
      </c>
      <c r="V8407" s="59" t="str">
        <f t="shared" si="1054"/>
        <v/>
      </c>
      <c r="W8407" s="59" t="str">
        <f t="shared" si="1053"/>
        <v/>
      </c>
      <c r="X8407" s="59" t="str">
        <f t="shared" si="1051"/>
        <v/>
      </c>
      <c r="AC8407" s="50">
        <f t="shared" si="1055"/>
        <v>0</v>
      </c>
      <c r="AD8407" s="43">
        <f t="shared" si="1056"/>
        <v>0</v>
      </c>
      <c r="AE8407" s="50">
        <f t="shared" si="1052"/>
        <v>0</v>
      </c>
    </row>
    <row r="8408" spans="1:31">
      <c r="A8408" s="59" t="str">
        <f t="shared" si="1049"/>
        <v/>
      </c>
      <c r="B8408" s="80" t="str">
        <f t="shared" si="1050"/>
        <v/>
      </c>
      <c r="V8408" s="59" t="str">
        <f t="shared" si="1054"/>
        <v/>
      </c>
      <c r="W8408" s="59" t="str">
        <f t="shared" si="1053"/>
        <v/>
      </c>
      <c r="X8408" s="59" t="str">
        <f t="shared" si="1051"/>
        <v/>
      </c>
      <c r="AC8408" s="50">
        <f t="shared" si="1055"/>
        <v>0</v>
      </c>
      <c r="AD8408" s="43">
        <f t="shared" si="1056"/>
        <v>0</v>
      </c>
      <c r="AE8408" s="50">
        <f t="shared" si="1052"/>
        <v>0</v>
      </c>
    </row>
    <row r="8409" spans="1:31">
      <c r="A8409" s="59" t="str">
        <f t="shared" si="1049"/>
        <v/>
      </c>
      <c r="B8409" s="80" t="str">
        <f t="shared" si="1050"/>
        <v/>
      </c>
      <c r="V8409" s="59" t="str">
        <f t="shared" si="1054"/>
        <v/>
      </c>
      <c r="W8409" s="59" t="str">
        <f t="shared" si="1053"/>
        <v/>
      </c>
      <c r="X8409" s="59" t="str">
        <f t="shared" si="1051"/>
        <v/>
      </c>
      <c r="AC8409" s="50">
        <f t="shared" si="1055"/>
        <v>0</v>
      </c>
      <c r="AD8409" s="43">
        <f t="shared" si="1056"/>
        <v>0</v>
      </c>
      <c r="AE8409" s="50">
        <f t="shared" si="1052"/>
        <v>0</v>
      </c>
    </row>
    <row r="8410" spans="1:31">
      <c r="A8410" s="59" t="str">
        <f t="shared" si="1049"/>
        <v/>
      </c>
      <c r="B8410" s="80" t="str">
        <f t="shared" si="1050"/>
        <v/>
      </c>
      <c r="V8410" s="59" t="str">
        <f t="shared" si="1054"/>
        <v/>
      </c>
      <c r="W8410" s="59" t="str">
        <f t="shared" si="1053"/>
        <v/>
      </c>
      <c r="X8410" s="59" t="str">
        <f t="shared" si="1051"/>
        <v/>
      </c>
      <c r="AC8410" s="50">
        <f t="shared" si="1055"/>
        <v>0</v>
      </c>
      <c r="AD8410" s="43">
        <f t="shared" si="1056"/>
        <v>0</v>
      </c>
      <c r="AE8410" s="50">
        <f t="shared" si="1052"/>
        <v>0</v>
      </c>
    </row>
    <row r="8411" spans="1:31">
      <c r="A8411" s="59" t="str">
        <f t="shared" si="1049"/>
        <v/>
      </c>
      <c r="B8411" s="80" t="str">
        <f t="shared" si="1050"/>
        <v/>
      </c>
      <c r="V8411" s="59" t="str">
        <f t="shared" si="1054"/>
        <v/>
      </c>
      <c r="W8411" s="59" t="str">
        <f t="shared" si="1053"/>
        <v/>
      </c>
      <c r="X8411" s="59" t="str">
        <f t="shared" si="1051"/>
        <v/>
      </c>
      <c r="AC8411" s="50">
        <f t="shared" si="1055"/>
        <v>0</v>
      </c>
      <c r="AD8411" s="43">
        <f t="shared" si="1056"/>
        <v>0</v>
      </c>
      <c r="AE8411" s="50">
        <f t="shared" si="1052"/>
        <v>0</v>
      </c>
    </row>
    <row r="8412" spans="1:31">
      <c r="A8412" s="59" t="str">
        <f t="shared" si="1049"/>
        <v/>
      </c>
      <c r="B8412" s="80" t="str">
        <f t="shared" si="1050"/>
        <v/>
      </c>
      <c r="V8412" s="59" t="str">
        <f t="shared" si="1054"/>
        <v/>
      </c>
      <c r="W8412" s="59" t="str">
        <f t="shared" si="1053"/>
        <v/>
      </c>
      <c r="X8412" s="59" t="str">
        <f t="shared" si="1051"/>
        <v/>
      </c>
      <c r="AC8412" s="50">
        <f t="shared" si="1055"/>
        <v>0</v>
      </c>
      <c r="AD8412" s="43">
        <f t="shared" si="1056"/>
        <v>0</v>
      </c>
      <c r="AE8412" s="50">
        <f t="shared" si="1052"/>
        <v>0</v>
      </c>
    </row>
    <row r="8413" spans="1:31">
      <c r="A8413" s="59" t="str">
        <f t="shared" si="1049"/>
        <v/>
      </c>
      <c r="B8413" s="80" t="str">
        <f t="shared" si="1050"/>
        <v/>
      </c>
      <c r="V8413" s="59" t="str">
        <f t="shared" si="1054"/>
        <v/>
      </c>
      <c r="W8413" s="59" t="str">
        <f t="shared" si="1053"/>
        <v/>
      </c>
      <c r="X8413" s="59" t="str">
        <f t="shared" si="1051"/>
        <v/>
      </c>
      <c r="AC8413" s="50">
        <f t="shared" si="1055"/>
        <v>0</v>
      </c>
      <c r="AD8413" s="43">
        <f t="shared" si="1056"/>
        <v>0</v>
      </c>
      <c r="AE8413" s="50">
        <f t="shared" si="1052"/>
        <v>0</v>
      </c>
    </row>
    <row r="8414" spans="1:31">
      <c r="A8414" s="59" t="str">
        <f t="shared" si="1049"/>
        <v/>
      </c>
      <c r="B8414" s="80" t="str">
        <f t="shared" si="1050"/>
        <v/>
      </c>
      <c r="V8414" s="59" t="str">
        <f t="shared" si="1054"/>
        <v/>
      </c>
      <c r="W8414" s="59" t="str">
        <f t="shared" si="1053"/>
        <v/>
      </c>
      <c r="X8414" s="59" t="str">
        <f t="shared" si="1051"/>
        <v/>
      </c>
      <c r="AC8414" s="50">
        <f t="shared" si="1055"/>
        <v>0</v>
      </c>
      <c r="AD8414" s="43">
        <f t="shared" si="1056"/>
        <v>0</v>
      </c>
      <c r="AE8414" s="50">
        <f t="shared" si="1052"/>
        <v>0</v>
      </c>
    </row>
    <row r="8415" spans="1:31">
      <c r="A8415" s="59" t="str">
        <f t="shared" si="1049"/>
        <v/>
      </c>
      <c r="B8415" s="80" t="str">
        <f t="shared" si="1050"/>
        <v/>
      </c>
      <c r="V8415" s="59" t="str">
        <f t="shared" si="1054"/>
        <v/>
      </c>
      <c r="W8415" s="59" t="str">
        <f t="shared" si="1053"/>
        <v/>
      </c>
      <c r="X8415" s="59" t="str">
        <f t="shared" si="1051"/>
        <v/>
      </c>
      <c r="AC8415" s="50">
        <f t="shared" si="1055"/>
        <v>0</v>
      </c>
      <c r="AD8415" s="43">
        <f t="shared" si="1056"/>
        <v>0</v>
      </c>
      <c r="AE8415" s="50">
        <f t="shared" si="1052"/>
        <v>0</v>
      </c>
    </row>
    <row r="8416" spans="1:31">
      <c r="A8416" s="59" t="str">
        <f t="shared" si="1049"/>
        <v/>
      </c>
      <c r="B8416" s="80" t="str">
        <f t="shared" si="1050"/>
        <v/>
      </c>
      <c r="V8416" s="59" t="str">
        <f t="shared" si="1054"/>
        <v/>
      </c>
      <c r="W8416" s="59" t="str">
        <f t="shared" si="1053"/>
        <v/>
      </c>
      <c r="X8416" s="59" t="str">
        <f t="shared" si="1051"/>
        <v/>
      </c>
      <c r="AC8416" s="50">
        <f t="shared" si="1055"/>
        <v>0</v>
      </c>
      <c r="AD8416" s="43">
        <f t="shared" si="1056"/>
        <v>0</v>
      </c>
      <c r="AE8416" s="50">
        <f t="shared" si="1052"/>
        <v>0</v>
      </c>
    </row>
    <row r="8417" spans="1:31">
      <c r="A8417" s="59" t="str">
        <f t="shared" si="1049"/>
        <v/>
      </c>
      <c r="B8417" s="80" t="str">
        <f t="shared" si="1050"/>
        <v/>
      </c>
      <c r="V8417" s="59" t="str">
        <f t="shared" si="1054"/>
        <v/>
      </c>
      <c r="W8417" s="59" t="str">
        <f t="shared" si="1053"/>
        <v/>
      </c>
      <c r="X8417" s="59" t="str">
        <f t="shared" si="1051"/>
        <v/>
      </c>
      <c r="AC8417" s="50">
        <f t="shared" si="1055"/>
        <v>0</v>
      </c>
      <c r="AD8417" s="43">
        <f t="shared" si="1056"/>
        <v>0</v>
      </c>
      <c r="AE8417" s="50">
        <f t="shared" si="1052"/>
        <v>0</v>
      </c>
    </row>
    <row r="8418" spans="1:31">
      <c r="A8418" s="59" t="str">
        <f t="shared" si="1049"/>
        <v/>
      </c>
      <c r="B8418" s="80" t="str">
        <f t="shared" si="1050"/>
        <v/>
      </c>
      <c r="V8418" s="59" t="str">
        <f t="shared" si="1054"/>
        <v/>
      </c>
      <c r="W8418" s="59" t="str">
        <f t="shared" si="1053"/>
        <v/>
      </c>
      <c r="X8418" s="59" t="str">
        <f t="shared" si="1051"/>
        <v/>
      </c>
      <c r="AC8418" s="50">
        <f t="shared" si="1055"/>
        <v>0</v>
      </c>
      <c r="AD8418" s="43">
        <f t="shared" si="1056"/>
        <v>0</v>
      </c>
      <c r="AE8418" s="50">
        <f t="shared" si="1052"/>
        <v>0</v>
      </c>
    </row>
    <row r="8419" spans="1:31">
      <c r="A8419" s="59" t="str">
        <f t="shared" si="1049"/>
        <v/>
      </c>
      <c r="B8419" s="80" t="str">
        <f t="shared" si="1050"/>
        <v/>
      </c>
      <c r="V8419" s="59" t="str">
        <f t="shared" si="1054"/>
        <v/>
      </c>
      <c r="W8419" s="59" t="str">
        <f t="shared" si="1053"/>
        <v/>
      </c>
      <c r="X8419" s="59" t="str">
        <f t="shared" si="1051"/>
        <v/>
      </c>
      <c r="AC8419" s="50">
        <f t="shared" si="1055"/>
        <v>0</v>
      </c>
      <c r="AD8419" s="43">
        <f t="shared" si="1056"/>
        <v>0</v>
      </c>
      <c r="AE8419" s="50">
        <f t="shared" si="1052"/>
        <v>0</v>
      </c>
    </row>
    <row r="8420" spans="1:31">
      <c r="A8420" s="59" t="str">
        <f t="shared" si="1049"/>
        <v/>
      </c>
      <c r="B8420" s="80" t="str">
        <f t="shared" si="1050"/>
        <v/>
      </c>
      <c r="V8420" s="59" t="str">
        <f t="shared" si="1054"/>
        <v/>
      </c>
      <c r="W8420" s="59" t="str">
        <f t="shared" si="1053"/>
        <v/>
      </c>
      <c r="X8420" s="59" t="str">
        <f t="shared" si="1051"/>
        <v/>
      </c>
      <c r="AC8420" s="50">
        <f t="shared" si="1055"/>
        <v>0</v>
      </c>
      <c r="AD8420" s="43">
        <f t="shared" si="1056"/>
        <v>0</v>
      </c>
      <c r="AE8420" s="50">
        <f t="shared" si="1052"/>
        <v>0</v>
      </c>
    </row>
    <row r="8421" spans="1:31">
      <c r="A8421" s="59" t="str">
        <f t="shared" si="1049"/>
        <v/>
      </c>
      <c r="B8421" s="80" t="str">
        <f t="shared" si="1050"/>
        <v/>
      </c>
      <c r="V8421" s="59" t="str">
        <f t="shared" si="1054"/>
        <v/>
      </c>
      <c r="W8421" s="59" t="str">
        <f t="shared" si="1053"/>
        <v/>
      </c>
      <c r="X8421" s="59" t="str">
        <f t="shared" si="1051"/>
        <v/>
      </c>
      <c r="AC8421" s="50">
        <f t="shared" si="1055"/>
        <v>0</v>
      </c>
      <c r="AD8421" s="43">
        <f t="shared" si="1056"/>
        <v>0</v>
      </c>
      <c r="AE8421" s="50">
        <f t="shared" si="1052"/>
        <v>0</v>
      </c>
    </row>
    <row r="8422" spans="1:31">
      <c r="A8422" s="59" t="str">
        <f t="shared" si="1049"/>
        <v/>
      </c>
      <c r="B8422" s="80" t="str">
        <f t="shared" si="1050"/>
        <v/>
      </c>
      <c r="V8422" s="59" t="str">
        <f t="shared" si="1054"/>
        <v/>
      </c>
      <c r="W8422" s="59" t="str">
        <f t="shared" si="1053"/>
        <v/>
      </c>
      <c r="X8422" s="59" t="str">
        <f t="shared" si="1051"/>
        <v/>
      </c>
      <c r="AC8422" s="50">
        <f t="shared" si="1055"/>
        <v>0</v>
      </c>
      <c r="AD8422" s="43">
        <f t="shared" si="1056"/>
        <v>0</v>
      </c>
      <c r="AE8422" s="50">
        <f t="shared" si="1052"/>
        <v>0</v>
      </c>
    </row>
    <row r="8423" spans="1:31">
      <c r="A8423" s="59" t="str">
        <f t="shared" si="1049"/>
        <v/>
      </c>
      <c r="B8423" s="80" t="str">
        <f t="shared" si="1050"/>
        <v/>
      </c>
      <c r="V8423" s="59" t="str">
        <f t="shared" si="1054"/>
        <v/>
      </c>
      <c r="W8423" s="59" t="str">
        <f t="shared" si="1053"/>
        <v/>
      </c>
      <c r="X8423" s="59" t="str">
        <f t="shared" si="1051"/>
        <v/>
      </c>
      <c r="AC8423" s="50">
        <f t="shared" si="1055"/>
        <v>0</v>
      </c>
      <c r="AD8423" s="43">
        <f t="shared" si="1056"/>
        <v>0</v>
      </c>
      <c r="AE8423" s="50">
        <f t="shared" si="1052"/>
        <v>0</v>
      </c>
    </row>
    <row r="8424" spans="1:31">
      <c r="A8424" s="59" t="str">
        <f t="shared" si="1049"/>
        <v/>
      </c>
      <c r="B8424" s="80" t="str">
        <f t="shared" si="1050"/>
        <v/>
      </c>
      <c r="V8424" s="59" t="str">
        <f t="shared" si="1054"/>
        <v/>
      </c>
      <c r="W8424" s="59" t="str">
        <f t="shared" si="1053"/>
        <v/>
      </c>
      <c r="X8424" s="59" t="str">
        <f t="shared" si="1051"/>
        <v/>
      </c>
      <c r="AC8424" s="50">
        <f t="shared" si="1055"/>
        <v>0</v>
      </c>
      <c r="AD8424" s="43">
        <f t="shared" si="1056"/>
        <v>0</v>
      </c>
      <c r="AE8424" s="50">
        <f t="shared" si="1052"/>
        <v>0</v>
      </c>
    </row>
    <row r="8425" spans="1:31">
      <c r="A8425" s="59" t="str">
        <f t="shared" si="1049"/>
        <v/>
      </c>
      <c r="B8425" s="80" t="str">
        <f t="shared" si="1050"/>
        <v/>
      </c>
      <c r="V8425" s="59" t="str">
        <f t="shared" si="1054"/>
        <v/>
      </c>
      <c r="W8425" s="59" t="str">
        <f t="shared" si="1053"/>
        <v/>
      </c>
      <c r="X8425" s="59" t="str">
        <f t="shared" si="1051"/>
        <v/>
      </c>
      <c r="AC8425" s="50">
        <f t="shared" si="1055"/>
        <v>0</v>
      </c>
      <c r="AD8425" s="43">
        <f t="shared" si="1056"/>
        <v>0</v>
      </c>
      <c r="AE8425" s="50">
        <f t="shared" si="1052"/>
        <v>0</v>
      </c>
    </row>
    <row r="8426" spans="1:31">
      <c r="A8426" s="59" t="str">
        <f t="shared" si="1049"/>
        <v/>
      </c>
      <c r="B8426" s="80" t="str">
        <f t="shared" si="1050"/>
        <v/>
      </c>
      <c r="V8426" s="59" t="str">
        <f t="shared" si="1054"/>
        <v/>
      </c>
      <c r="W8426" s="59" t="str">
        <f t="shared" si="1053"/>
        <v/>
      </c>
      <c r="X8426" s="59" t="str">
        <f t="shared" si="1051"/>
        <v/>
      </c>
      <c r="AC8426" s="50">
        <f t="shared" si="1055"/>
        <v>0</v>
      </c>
      <c r="AD8426" s="43">
        <f t="shared" si="1056"/>
        <v>0</v>
      </c>
      <c r="AE8426" s="50">
        <f t="shared" si="1052"/>
        <v>0</v>
      </c>
    </row>
    <row r="8427" spans="1:31">
      <c r="A8427" s="59" t="str">
        <f t="shared" si="1049"/>
        <v/>
      </c>
      <c r="B8427" s="80" t="str">
        <f t="shared" si="1050"/>
        <v/>
      </c>
      <c r="V8427" s="59" t="str">
        <f t="shared" si="1054"/>
        <v/>
      </c>
      <c r="W8427" s="59" t="str">
        <f t="shared" si="1053"/>
        <v/>
      </c>
      <c r="X8427" s="59" t="str">
        <f t="shared" si="1051"/>
        <v/>
      </c>
      <c r="AC8427" s="50">
        <f t="shared" si="1055"/>
        <v>0</v>
      </c>
      <c r="AD8427" s="43">
        <f t="shared" si="1056"/>
        <v>0</v>
      </c>
      <c r="AE8427" s="50">
        <f t="shared" si="1052"/>
        <v>0</v>
      </c>
    </row>
    <row r="8428" spans="1:31">
      <c r="A8428" s="59" t="str">
        <f t="shared" si="1049"/>
        <v/>
      </c>
      <c r="B8428" s="80" t="str">
        <f t="shared" si="1050"/>
        <v/>
      </c>
      <c r="V8428" s="59" t="str">
        <f t="shared" si="1054"/>
        <v/>
      </c>
      <c r="W8428" s="59" t="str">
        <f t="shared" si="1053"/>
        <v/>
      </c>
      <c r="X8428" s="59" t="str">
        <f t="shared" si="1051"/>
        <v/>
      </c>
      <c r="AC8428" s="50">
        <f t="shared" si="1055"/>
        <v>0</v>
      </c>
      <c r="AD8428" s="43">
        <f t="shared" si="1056"/>
        <v>0</v>
      </c>
      <c r="AE8428" s="50">
        <f t="shared" si="1052"/>
        <v>0</v>
      </c>
    </row>
    <row r="8429" spans="1:31">
      <c r="A8429" s="59" t="str">
        <f t="shared" si="1049"/>
        <v/>
      </c>
      <c r="B8429" s="80" t="str">
        <f t="shared" si="1050"/>
        <v/>
      </c>
      <c r="V8429" s="59" t="str">
        <f t="shared" si="1054"/>
        <v/>
      </c>
      <c r="W8429" s="59" t="str">
        <f t="shared" si="1053"/>
        <v/>
      </c>
      <c r="X8429" s="59" t="str">
        <f t="shared" si="1051"/>
        <v/>
      </c>
      <c r="AC8429" s="50">
        <f t="shared" si="1055"/>
        <v>0</v>
      </c>
      <c r="AD8429" s="43">
        <f t="shared" si="1056"/>
        <v>0</v>
      </c>
      <c r="AE8429" s="50">
        <f t="shared" si="1052"/>
        <v>0</v>
      </c>
    </row>
    <row r="8430" spans="1:31">
      <c r="A8430" s="59" t="str">
        <f t="shared" si="1049"/>
        <v/>
      </c>
      <c r="B8430" s="80" t="str">
        <f t="shared" si="1050"/>
        <v/>
      </c>
      <c r="V8430" s="59" t="str">
        <f t="shared" si="1054"/>
        <v/>
      </c>
      <c r="W8430" s="59" t="str">
        <f t="shared" si="1053"/>
        <v/>
      </c>
      <c r="X8430" s="59" t="str">
        <f t="shared" si="1051"/>
        <v/>
      </c>
      <c r="AC8430" s="50">
        <f t="shared" si="1055"/>
        <v>0</v>
      </c>
      <c r="AD8430" s="43">
        <f t="shared" si="1056"/>
        <v>0</v>
      </c>
      <c r="AE8430" s="50">
        <f t="shared" si="1052"/>
        <v>0</v>
      </c>
    </row>
    <row r="8431" spans="1:31">
      <c r="A8431" s="59" t="str">
        <f t="shared" si="1049"/>
        <v/>
      </c>
      <c r="B8431" s="80" t="str">
        <f t="shared" si="1050"/>
        <v/>
      </c>
      <c r="V8431" s="59" t="str">
        <f t="shared" si="1054"/>
        <v/>
      </c>
      <c r="W8431" s="59" t="str">
        <f t="shared" si="1053"/>
        <v/>
      </c>
      <c r="X8431" s="59" t="str">
        <f t="shared" si="1051"/>
        <v/>
      </c>
      <c r="AC8431" s="50">
        <f t="shared" si="1055"/>
        <v>0</v>
      </c>
      <c r="AD8431" s="43">
        <f t="shared" si="1056"/>
        <v>0</v>
      </c>
      <c r="AE8431" s="50">
        <f t="shared" si="1052"/>
        <v>0</v>
      </c>
    </row>
    <row r="8432" spans="1:31">
      <c r="A8432" s="59" t="str">
        <f t="shared" si="1049"/>
        <v/>
      </c>
      <c r="B8432" s="80" t="str">
        <f t="shared" si="1050"/>
        <v/>
      </c>
      <c r="V8432" s="59" t="str">
        <f t="shared" si="1054"/>
        <v/>
      </c>
      <c r="W8432" s="59" t="str">
        <f t="shared" si="1053"/>
        <v/>
      </c>
      <c r="X8432" s="59" t="str">
        <f t="shared" si="1051"/>
        <v/>
      </c>
      <c r="AC8432" s="50">
        <f t="shared" si="1055"/>
        <v>0</v>
      </c>
      <c r="AD8432" s="43">
        <f t="shared" si="1056"/>
        <v>0</v>
      </c>
      <c r="AE8432" s="50">
        <f t="shared" si="1052"/>
        <v>0</v>
      </c>
    </row>
    <row r="8433" spans="1:31">
      <c r="A8433" s="59" t="str">
        <f t="shared" ref="A8433:A8496" si="1057">IF(G8433&amp;Q8433&lt;&gt;"",W8433&amp;Q8433,"")</f>
        <v/>
      </c>
      <c r="B8433" s="80" t="str">
        <f t="shared" ref="B8433:B8496" si="1058">IF(C8433&lt;&gt;"",LEFT(C8433,9),"")</f>
        <v/>
      </c>
      <c r="V8433" s="59" t="str">
        <f t="shared" si="1054"/>
        <v/>
      </c>
      <c r="W8433" s="59" t="str">
        <f t="shared" si="1053"/>
        <v/>
      </c>
      <c r="X8433" s="59" t="str">
        <f t="shared" ref="X8433:X8496" si="1059">IF(A8433&lt;&gt;"",IFERROR(IF(FIND(" ",G8433)&gt;=1,MID(G8433,FIND(" ",G8433)+1,LEN(G8433)),""),""),"")</f>
        <v/>
      </c>
      <c r="AC8433" s="50">
        <f t="shared" si="1055"/>
        <v>0</v>
      </c>
      <c r="AD8433" s="43">
        <f t="shared" si="1056"/>
        <v>0</v>
      </c>
      <c r="AE8433" s="50">
        <f t="shared" ref="AE8433:AE8496" si="1060">VALUE(RIGHT("00"&amp;AC8433,2)&amp;RIGHT("000"&amp;AD8433,3))</f>
        <v>0</v>
      </c>
    </row>
    <row r="8434" spans="1:31">
      <c r="A8434" s="59" t="str">
        <f t="shared" si="1057"/>
        <v/>
      </c>
      <c r="B8434" s="80" t="str">
        <f t="shared" si="1058"/>
        <v/>
      </c>
      <c r="V8434" s="59" t="str">
        <f t="shared" si="1054"/>
        <v/>
      </c>
      <c r="W8434" s="59" t="str">
        <f t="shared" si="1053"/>
        <v/>
      </c>
      <c r="X8434" s="59" t="str">
        <f t="shared" si="1059"/>
        <v/>
      </c>
      <c r="AC8434" s="50">
        <f t="shared" si="1055"/>
        <v>0</v>
      </c>
      <c r="AD8434" s="43">
        <f t="shared" si="1056"/>
        <v>0</v>
      </c>
      <c r="AE8434" s="50">
        <f t="shared" si="1060"/>
        <v>0</v>
      </c>
    </row>
    <row r="8435" spans="1:31">
      <c r="A8435" s="59" t="str">
        <f t="shared" si="1057"/>
        <v/>
      </c>
      <c r="B8435" s="80" t="str">
        <f t="shared" si="1058"/>
        <v/>
      </c>
      <c r="V8435" s="59" t="str">
        <f t="shared" si="1054"/>
        <v/>
      </c>
      <c r="W8435" s="59" t="str">
        <f t="shared" si="1053"/>
        <v/>
      </c>
      <c r="X8435" s="59" t="str">
        <f t="shared" si="1059"/>
        <v/>
      </c>
      <c r="AC8435" s="50">
        <f t="shared" si="1055"/>
        <v>0</v>
      </c>
      <c r="AD8435" s="43">
        <f t="shared" si="1056"/>
        <v>0</v>
      </c>
      <c r="AE8435" s="50">
        <f t="shared" si="1060"/>
        <v>0</v>
      </c>
    </row>
    <row r="8436" spans="1:31">
      <c r="A8436" s="59" t="str">
        <f t="shared" si="1057"/>
        <v/>
      </c>
      <c r="B8436" s="80" t="str">
        <f t="shared" si="1058"/>
        <v/>
      </c>
      <c r="V8436" s="59" t="str">
        <f t="shared" si="1054"/>
        <v/>
      </c>
      <c r="W8436" s="59" t="str">
        <f t="shared" si="1053"/>
        <v/>
      </c>
      <c r="X8436" s="59" t="str">
        <f t="shared" si="1059"/>
        <v/>
      </c>
      <c r="AC8436" s="50">
        <f t="shared" si="1055"/>
        <v>0</v>
      </c>
      <c r="AD8436" s="43">
        <f t="shared" si="1056"/>
        <v>0</v>
      </c>
      <c r="AE8436" s="50">
        <f t="shared" si="1060"/>
        <v>0</v>
      </c>
    </row>
    <row r="8437" spans="1:31">
      <c r="A8437" s="59" t="str">
        <f t="shared" si="1057"/>
        <v/>
      </c>
      <c r="B8437" s="80" t="str">
        <f t="shared" si="1058"/>
        <v/>
      </c>
      <c r="V8437" s="59" t="str">
        <f t="shared" si="1054"/>
        <v/>
      </c>
      <c r="W8437" s="59" t="str">
        <f t="shared" si="1053"/>
        <v/>
      </c>
      <c r="X8437" s="59" t="str">
        <f t="shared" si="1059"/>
        <v/>
      </c>
      <c r="AC8437" s="50">
        <f t="shared" si="1055"/>
        <v>0</v>
      </c>
      <c r="AD8437" s="43">
        <f t="shared" si="1056"/>
        <v>0</v>
      </c>
      <c r="AE8437" s="50">
        <f t="shared" si="1060"/>
        <v>0</v>
      </c>
    </row>
    <row r="8438" spans="1:31">
      <c r="A8438" s="59" t="str">
        <f t="shared" si="1057"/>
        <v/>
      </c>
      <c r="B8438" s="80" t="str">
        <f t="shared" si="1058"/>
        <v/>
      </c>
      <c r="V8438" s="59" t="str">
        <f t="shared" si="1054"/>
        <v/>
      </c>
      <c r="W8438" s="59" t="str">
        <f t="shared" si="1053"/>
        <v/>
      </c>
      <c r="X8438" s="59" t="str">
        <f t="shared" si="1059"/>
        <v/>
      </c>
      <c r="AC8438" s="50">
        <f t="shared" si="1055"/>
        <v>0</v>
      </c>
      <c r="AD8438" s="43">
        <f t="shared" si="1056"/>
        <v>0</v>
      </c>
      <c r="AE8438" s="50">
        <f t="shared" si="1060"/>
        <v>0</v>
      </c>
    </row>
    <row r="8439" spans="1:31">
      <c r="A8439" s="59" t="str">
        <f t="shared" si="1057"/>
        <v/>
      </c>
      <c r="B8439" s="80" t="str">
        <f t="shared" si="1058"/>
        <v/>
      </c>
      <c r="V8439" s="59" t="str">
        <f t="shared" si="1054"/>
        <v/>
      </c>
      <c r="W8439" s="59" t="str">
        <f t="shared" si="1053"/>
        <v/>
      </c>
      <c r="X8439" s="59" t="str">
        <f t="shared" si="1059"/>
        <v/>
      </c>
      <c r="AC8439" s="50">
        <f t="shared" si="1055"/>
        <v>0</v>
      </c>
      <c r="AD8439" s="43">
        <f t="shared" si="1056"/>
        <v>0</v>
      </c>
      <c r="AE8439" s="50">
        <f t="shared" si="1060"/>
        <v>0</v>
      </c>
    </row>
    <row r="8440" spans="1:31">
      <c r="A8440" s="59" t="str">
        <f t="shared" si="1057"/>
        <v/>
      </c>
      <c r="B8440" s="80" t="str">
        <f t="shared" si="1058"/>
        <v/>
      </c>
      <c r="V8440" s="59" t="str">
        <f t="shared" si="1054"/>
        <v/>
      </c>
      <c r="W8440" s="59" t="str">
        <f t="shared" si="1053"/>
        <v/>
      </c>
      <c r="X8440" s="59" t="str">
        <f t="shared" si="1059"/>
        <v/>
      </c>
      <c r="AC8440" s="50">
        <f t="shared" si="1055"/>
        <v>0</v>
      </c>
      <c r="AD8440" s="43">
        <f t="shared" si="1056"/>
        <v>0</v>
      </c>
      <c r="AE8440" s="50">
        <f t="shared" si="1060"/>
        <v>0</v>
      </c>
    </row>
    <row r="8441" spans="1:31">
      <c r="A8441" s="59" t="str">
        <f t="shared" si="1057"/>
        <v/>
      </c>
      <c r="B8441" s="80" t="str">
        <f t="shared" si="1058"/>
        <v/>
      </c>
      <c r="V8441" s="59" t="str">
        <f t="shared" si="1054"/>
        <v/>
      </c>
      <c r="W8441" s="59" t="str">
        <f t="shared" si="1053"/>
        <v/>
      </c>
      <c r="X8441" s="59" t="str">
        <f t="shared" si="1059"/>
        <v/>
      </c>
      <c r="AC8441" s="50">
        <f t="shared" si="1055"/>
        <v>0</v>
      </c>
      <c r="AD8441" s="43">
        <f t="shared" si="1056"/>
        <v>0</v>
      </c>
      <c r="AE8441" s="50">
        <f t="shared" si="1060"/>
        <v>0</v>
      </c>
    </row>
    <row r="8442" spans="1:31">
      <c r="A8442" s="59" t="str">
        <f t="shared" si="1057"/>
        <v/>
      </c>
      <c r="B8442" s="80" t="str">
        <f t="shared" si="1058"/>
        <v/>
      </c>
      <c r="V8442" s="59" t="str">
        <f t="shared" si="1054"/>
        <v/>
      </c>
      <c r="W8442" s="59" t="str">
        <f t="shared" si="1053"/>
        <v/>
      </c>
      <c r="X8442" s="59" t="str">
        <f t="shared" si="1059"/>
        <v/>
      </c>
      <c r="AC8442" s="50">
        <f t="shared" si="1055"/>
        <v>0</v>
      </c>
      <c r="AD8442" s="43">
        <f t="shared" si="1056"/>
        <v>0</v>
      </c>
      <c r="AE8442" s="50">
        <f t="shared" si="1060"/>
        <v>0</v>
      </c>
    </row>
    <row r="8443" spans="1:31">
      <c r="A8443" s="59" t="str">
        <f t="shared" si="1057"/>
        <v/>
      </c>
      <c r="B8443" s="80" t="str">
        <f t="shared" si="1058"/>
        <v/>
      </c>
      <c r="V8443" s="59" t="str">
        <f t="shared" si="1054"/>
        <v/>
      </c>
      <c r="W8443" s="59" t="str">
        <f t="shared" si="1053"/>
        <v/>
      </c>
      <c r="X8443" s="59" t="str">
        <f t="shared" si="1059"/>
        <v/>
      </c>
      <c r="AC8443" s="50">
        <f t="shared" si="1055"/>
        <v>0</v>
      </c>
      <c r="AD8443" s="43">
        <f t="shared" si="1056"/>
        <v>0</v>
      </c>
      <c r="AE8443" s="50">
        <f t="shared" si="1060"/>
        <v>0</v>
      </c>
    </row>
    <row r="8444" spans="1:31">
      <c r="A8444" s="59" t="str">
        <f t="shared" si="1057"/>
        <v/>
      </c>
      <c r="B8444" s="80" t="str">
        <f t="shared" si="1058"/>
        <v/>
      </c>
      <c r="V8444" s="59" t="str">
        <f t="shared" si="1054"/>
        <v/>
      </c>
      <c r="W8444" s="59" t="str">
        <f t="shared" si="1053"/>
        <v/>
      </c>
      <c r="X8444" s="59" t="str">
        <f t="shared" si="1059"/>
        <v/>
      </c>
      <c r="AC8444" s="50">
        <f t="shared" si="1055"/>
        <v>0</v>
      </c>
      <c r="AD8444" s="43">
        <f t="shared" si="1056"/>
        <v>0</v>
      </c>
      <c r="AE8444" s="50">
        <f t="shared" si="1060"/>
        <v>0</v>
      </c>
    </row>
    <row r="8445" spans="1:31">
      <c r="A8445" s="59" t="str">
        <f t="shared" si="1057"/>
        <v/>
      </c>
      <c r="B8445" s="80" t="str">
        <f t="shared" si="1058"/>
        <v/>
      </c>
      <c r="V8445" s="59" t="str">
        <f t="shared" si="1054"/>
        <v/>
      </c>
      <c r="W8445" s="59" t="str">
        <f t="shared" si="1053"/>
        <v/>
      </c>
      <c r="X8445" s="59" t="str">
        <f t="shared" si="1059"/>
        <v/>
      </c>
      <c r="AC8445" s="50">
        <f t="shared" si="1055"/>
        <v>0</v>
      </c>
      <c r="AD8445" s="43">
        <f t="shared" si="1056"/>
        <v>0</v>
      </c>
      <c r="AE8445" s="50">
        <f t="shared" si="1060"/>
        <v>0</v>
      </c>
    </row>
    <row r="8446" spans="1:31">
      <c r="A8446" s="59" t="str">
        <f t="shared" si="1057"/>
        <v/>
      </c>
      <c r="B8446" s="80" t="str">
        <f t="shared" si="1058"/>
        <v/>
      </c>
      <c r="V8446" s="59" t="str">
        <f t="shared" si="1054"/>
        <v/>
      </c>
      <c r="W8446" s="59" t="str">
        <f t="shared" si="1053"/>
        <v/>
      </c>
      <c r="X8446" s="59" t="str">
        <f t="shared" si="1059"/>
        <v/>
      </c>
      <c r="AC8446" s="50">
        <f t="shared" si="1055"/>
        <v>0</v>
      </c>
      <c r="AD8446" s="43">
        <f t="shared" si="1056"/>
        <v>0</v>
      </c>
      <c r="AE8446" s="50">
        <f t="shared" si="1060"/>
        <v>0</v>
      </c>
    </row>
    <row r="8447" spans="1:31">
      <c r="A8447" s="59" t="str">
        <f t="shared" si="1057"/>
        <v/>
      </c>
      <c r="B8447" s="80" t="str">
        <f t="shared" si="1058"/>
        <v/>
      </c>
      <c r="V8447" s="59" t="str">
        <f t="shared" si="1054"/>
        <v/>
      </c>
      <c r="W8447" s="59" t="str">
        <f t="shared" si="1053"/>
        <v/>
      </c>
      <c r="X8447" s="59" t="str">
        <f t="shared" si="1059"/>
        <v/>
      </c>
      <c r="AC8447" s="50">
        <f t="shared" si="1055"/>
        <v>0</v>
      </c>
      <c r="AD8447" s="43">
        <f t="shared" si="1056"/>
        <v>0</v>
      </c>
      <c r="AE8447" s="50">
        <f t="shared" si="1060"/>
        <v>0</v>
      </c>
    </row>
    <row r="8448" spans="1:31">
      <c r="A8448" s="59" t="str">
        <f t="shared" si="1057"/>
        <v/>
      </c>
      <c r="B8448" s="80" t="str">
        <f t="shared" si="1058"/>
        <v/>
      </c>
      <c r="V8448" s="59" t="str">
        <f t="shared" si="1054"/>
        <v/>
      </c>
      <c r="W8448" s="59" t="str">
        <f t="shared" si="1053"/>
        <v/>
      </c>
      <c r="X8448" s="59" t="str">
        <f t="shared" si="1059"/>
        <v/>
      </c>
      <c r="AC8448" s="50">
        <f t="shared" si="1055"/>
        <v>0</v>
      </c>
      <c r="AD8448" s="43">
        <f t="shared" si="1056"/>
        <v>0</v>
      </c>
      <c r="AE8448" s="50">
        <f t="shared" si="1060"/>
        <v>0</v>
      </c>
    </row>
    <row r="8449" spans="1:31">
      <c r="A8449" s="59" t="str">
        <f t="shared" si="1057"/>
        <v/>
      </c>
      <c r="B8449" s="80" t="str">
        <f t="shared" si="1058"/>
        <v/>
      </c>
      <c r="V8449" s="59" t="str">
        <f t="shared" si="1054"/>
        <v/>
      </c>
      <c r="W8449" s="59" t="str">
        <f t="shared" si="1053"/>
        <v/>
      </c>
      <c r="X8449" s="59" t="str">
        <f t="shared" si="1059"/>
        <v/>
      </c>
      <c r="AC8449" s="50">
        <f t="shared" si="1055"/>
        <v>0</v>
      </c>
      <c r="AD8449" s="43">
        <f t="shared" si="1056"/>
        <v>0</v>
      </c>
      <c r="AE8449" s="50">
        <f t="shared" si="1060"/>
        <v>0</v>
      </c>
    </row>
    <row r="8450" spans="1:31">
      <c r="A8450" s="59" t="str">
        <f t="shared" si="1057"/>
        <v/>
      </c>
      <c r="B8450" s="80" t="str">
        <f t="shared" si="1058"/>
        <v/>
      </c>
      <c r="V8450" s="59" t="str">
        <f t="shared" si="1054"/>
        <v/>
      </c>
      <c r="W8450" s="59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59" t="str">
        <f t="shared" si="1059"/>
        <v/>
      </c>
      <c r="AC8450" s="50">
        <f t="shared" si="1055"/>
        <v>0</v>
      </c>
      <c r="AD8450" s="43">
        <f t="shared" si="1056"/>
        <v>0</v>
      </c>
      <c r="AE8450" s="50">
        <f t="shared" si="1060"/>
        <v>0</v>
      </c>
    </row>
    <row r="8451" spans="1:31">
      <c r="A8451" s="59" t="str">
        <f t="shared" si="1057"/>
        <v/>
      </c>
      <c r="B8451" s="80" t="str">
        <f t="shared" si="1058"/>
        <v/>
      </c>
      <c r="V8451" s="59" t="str">
        <f t="shared" ref="V8451:V8514" si="1062">W8451&amp;H8451</f>
        <v/>
      </c>
      <c r="W8451" s="59" t="str">
        <f t="shared" si="1061"/>
        <v/>
      </c>
      <c r="X8451" s="59" t="str">
        <f t="shared" si="1059"/>
        <v/>
      </c>
      <c r="AC8451" s="50">
        <f t="shared" ref="AC8451:AC8514" si="1063">IFERROR(VALUE(MID($C8451,1,2)),0)</f>
        <v>0</v>
      </c>
      <c r="AD8451" s="43">
        <f t="shared" ref="AD8451:AD8514" si="1064">IFERROR(VALUE(MID($C8451,4,3)),0)</f>
        <v>0</v>
      </c>
      <c r="AE8451" s="50">
        <f t="shared" si="1060"/>
        <v>0</v>
      </c>
    </row>
    <row r="8452" spans="1:31">
      <c r="A8452" s="59" t="str">
        <f t="shared" si="1057"/>
        <v/>
      </c>
      <c r="B8452" s="80" t="str">
        <f t="shared" si="1058"/>
        <v/>
      </c>
      <c r="V8452" s="59" t="str">
        <f t="shared" si="1062"/>
        <v/>
      </c>
      <c r="W8452" s="59" t="str">
        <f t="shared" si="1061"/>
        <v/>
      </c>
      <c r="X8452" s="59" t="str">
        <f t="shared" si="1059"/>
        <v/>
      </c>
      <c r="AC8452" s="50">
        <f t="shared" si="1063"/>
        <v>0</v>
      </c>
      <c r="AD8452" s="43">
        <f t="shared" si="1064"/>
        <v>0</v>
      </c>
      <c r="AE8452" s="50">
        <f t="shared" si="1060"/>
        <v>0</v>
      </c>
    </row>
    <row r="8453" spans="1:31">
      <c r="A8453" s="59" t="str">
        <f t="shared" si="1057"/>
        <v/>
      </c>
      <c r="B8453" s="80" t="str">
        <f t="shared" si="1058"/>
        <v/>
      </c>
      <c r="V8453" s="59" t="str">
        <f t="shared" si="1062"/>
        <v/>
      </c>
      <c r="W8453" s="59" t="str">
        <f t="shared" si="1061"/>
        <v/>
      </c>
      <c r="X8453" s="59" t="str">
        <f t="shared" si="1059"/>
        <v/>
      </c>
      <c r="AC8453" s="50">
        <f t="shared" si="1063"/>
        <v>0</v>
      </c>
      <c r="AD8453" s="43">
        <f t="shared" si="1064"/>
        <v>0</v>
      </c>
      <c r="AE8453" s="50">
        <f t="shared" si="1060"/>
        <v>0</v>
      </c>
    </row>
    <row r="8454" spans="1:31">
      <c r="A8454" s="59" t="str">
        <f t="shared" si="1057"/>
        <v/>
      </c>
      <c r="B8454" s="80" t="str">
        <f t="shared" si="1058"/>
        <v/>
      </c>
      <c r="V8454" s="59" t="str">
        <f t="shared" si="1062"/>
        <v/>
      </c>
      <c r="W8454" s="59" t="str">
        <f t="shared" si="1061"/>
        <v/>
      </c>
      <c r="X8454" s="59" t="str">
        <f t="shared" si="1059"/>
        <v/>
      </c>
      <c r="AC8454" s="50">
        <f t="shared" si="1063"/>
        <v>0</v>
      </c>
      <c r="AD8454" s="43">
        <f t="shared" si="1064"/>
        <v>0</v>
      </c>
      <c r="AE8454" s="50">
        <f t="shared" si="1060"/>
        <v>0</v>
      </c>
    </row>
    <row r="8455" spans="1:31">
      <c r="A8455" s="59" t="str">
        <f t="shared" si="1057"/>
        <v/>
      </c>
      <c r="B8455" s="80" t="str">
        <f t="shared" si="1058"/>
        <v/>
      </c>
      <c r="V8455" s="59" t="str">
        <f t="shared" si="1062"/>
        <v/>
      </c>
      <c r="W8455" s="59" t="str">
        <f t="shared" si="1061"/>
        <v/>
      </c>
      <c r="X8455" s="59" t="str">
        <f t="shared" si="1059"/>
        <v/>
      </c>
      <c r="AC8455" s="50">
        <f t="shared" si="1063"/>
        <v>0</v>
      </c>
      <c r="AD8455" s="43">
        <f t="shared" si="1064"/>
        <v>0</v>
      </c>
      <c r="AE8455" s="50">
        <f t="shared" si="1060"/>
        <v>0</v>
      </c>
    </row>
    <row r="8456" spans="1:31">
      <c r="A8456" s="59" t="str">
        <f t="shared" si="1057"/>
        <v/>
      </c>
      <c r="B8456" s="80" t="str">
        <f t="shared" si="1058"/>
        <v/>
      </c>
      <c r="V8456" s="59" t="str">
        <f t="shared" si="1062"/>
        <v/>
      </c>
      <c r="W8456" s="59" t="str">
        <f t="shared" si="1061"/>
        <v/>
      </c>
      <c r="X8456" s="59" t="str">
        <f t="shared" si="1059"/>
        <v/>
      </c>
      <c r="AC8456" s="50">
        <f t="shared" si="1063"/>
        <v>0</v>
      </c>
      <c r="AD8456" s="43">
        <f t="shared" si="1064"/>
        <v>0</v>
      </c>
      <c r="AE8456" s="50">
        <f t="shared" si="1060"/>
        <v>0</v>
      </c>
    </row>
    <row r="8457" spans="1:31">
      <c r="A8457" s="59" t="str">
        <f t="shared" si="1057"/>
        <v/>
      </c>
      <c r="B8457" s="80" t="str">
        <f t="shared" si="1058"/>
        <v/>
      </c>
      <c r="V8457" s="59" t="str">
        <f t="shared" si="1062"/>
        <v/>
      </c>
      <c r="W8457" s="59" t="str">
        <f t="shared" si="1061"/>
        <v/>
      </c>
      <c r="X8457" s="59" t="str">
        <f t="shared" si="1059"/>
        <v/>
      </c>
      <c r="AC8457" s="50">
        <f t="shared" si="1063"/>
        <v>0</v>
      </c>
      <c r="AD8457" s="43">
        <f t="shared" si="1064"/>
        <v>0</v>
      </c>
      <c r="AE8457" s="50">
        <f t="shared" si="1060"/>
        <v>0</v>
      </c>
    </row>
    <row r="8458" spans="1:31">
      <c r="A8458" s="59" t="str">
        <f t="shared" si="1057"/>
        <v/>
      </c>
      <c r="B8458" s="80" t="str">
        <f t="shared" si="1058"/>
        <v/>
      </c>
      <c r="V8458" s="59" t="str">
        <f t="shared" si="1062"/>
        <v/>
      </c>
      <c r="W8458" s="59" t="str">
        <f t="shared" si="1061"/>
        <v/>
      </c>
      <c r="X8458" s="59" t="str">
        <f t="shared" si="1059"/>
        <v/>
      </c>
      <c r="AC8458" s="50">
        <f t="shared" si="1063"/>
        <v>0</v>
      </c>
      <c r="AD8458" s="43">
        <f t="shared" si="1064"/>
        <v>0</v>
      </c>
      <c r="AE8458" s="50">
        <f t="shared" si="1060"/>
        <v>0</v>
      </c>
    </row>
    <row r="8459" spans="1:31">
      <c r="A8459" s="59" t="str">
        <f t="shared" si="1057"/>
        <v/>
      </c>
      <c r="B8459" s="80" t="str">
        <f t="shared" si="1058"/>
        <v/>
      </c>
      <c r="V8459" s="59" t="str">
        <f t="shared" si="1062"/>
        <v/>
      </c>
      <c r="W8459" s="59" t="str">
        <f t="shared" si="1061"/>
        <v/>
      </c>
      <c r="X8459" s="59" t="str">
        <f t="shared" si="1059"/>
        <v/>
      </c>
      <c r="AC8459" s="50">
        <f t="shared" si="1063"/>
        <v>0</v>
      </c>
      <c r="AD8459" s="43">
        <f t="shared" si="1064"/>
        <v>0</v>
      </c>
      <c r="AE8459" s="50">
        <f t="shared" si="1060"/>
        <v>0</v>
      </c>
    </row>
    <row r="8460" spans="1:31">
      <c r="A8460" s="59" t="str">
        <f t="shared" si="1057"/>
        <v/>
      </c>
      <c r="B8460" s="80" t="str">
        <f t="shared" si="1058"/>
        <v/>
      </c>
      <c r="V8460" s="59" t="str">
        <f t="shared" si="1062"/>
        <v/>
      </c>
      <c r="W8460" s="59" t="str">
        <f t="shared" si="1061"/>
        <v/>
      </c>
      <c r="X8460" s="59" t="str">
        <f t="shared" si="1059"/>
        <v/>
      </c>
      <c r="AC8460" s="50">
        <f t="shared" si="1063"/>
        <v>0</v>
      </c>
      <c r="AD8460" s="43">
        <f t="shared" si="1064"/>
        <v>0</v>
      </c>
      <c r="AE8460" s="50">
        <f t="shared" si="1060"/>
        <v>0</v>
      </c>
    </row>
    <row r="8461" spans="1:31">
      <c r="A8461" s="59" t="str">
        <f t="shared" si="1057"/>
        <v/>
      </c>
      <c r="B8461" s="80" t="str">
        <f t="shared" si="1058"/>
        <v/>
      </c>
      <c r="V8461" s="59" t="str">
        <f t="shared" si="1062"/>
        <v/>
      </c>
      <c r="W8461" s="59" t="str">
        <f t="shared" si="1061"/>
        <v/>
      </c>
      <c r="X8461" s="59" t="str">
        <f t="shared" si="1059"/>
        <v/>
      </c>
      <c r="AC8461" s="50">
        <f t="shared" si="1063"/>
        <v>0</v>
      </c>
      <c r="AD8461" s="43">
        <f t="shared" si="1064"/>
        <v>0</v>
      </c>
      <c r="AE8461" s="50">
        <f t="shared" si="1060"/>
        <v>0</v>
      </c>
    </row>
    <row r="8462" spans="1:31">
      <c r="A8462" s="59" t="str">
        <f t="shared" si="1057"/>
        <v/>
      </c>
      <c r="B8462" s="80" t="str">
        <f t="shared" si="1058"/>
        <v/>
      </c>
      <c r="V8462" s="59" t="str">
        <f t="shared" si="1062"/>
        <v/>
      </c>
      <c r="W8462" s="59" t="str">
        <f t="shared" si="1061"/>
        <v/>
      </c>
      <c r="X8462" s="59" t="str">
        <f t="shared" si="1059"/>
        <v/>
      </c>
      <c r="AC8462" s="50">
        <f t="shared" si="1063"/>
        <v>0</v>
      </c>
      <c r="AD8462" s="43">
        <f t="shared" si="1064"/>
        <v>0</v>
      </c>
      <c r="AE8462" s="50">
        <f t="shared" si="1060"/>
        <v>0</v>
      </c>
    </row>
    <row r="8463" spans="1:31">
      <c r="A8463" s="59" t="str">
        <f t="shared" si="1057"/>
        <v/>
      </c>
      <c r="B8463" s="80" t="str">
        <f t="shared" si="1058"/>
        <v/>
      </c>
      <c r="V8463" s="59" t="str">
        <f t="shared" si="1062"/>
        <v/>
      </c>
      <c r="W8463" s="59" t="str">
        <f t="shared" si="1061"/>
        <v/>
      </c>
      <c r="X8463" s="59" t="str">
        <f t="shared" si="1059"/>
        <v/>
      </c>
      <c r="AC8463" s="50">
        <f t="shared" si="1063"/>
        <v>0</v>
      </c>
      <c r="AD8463" s="43">
        <f t="shared" si="1064"/>
        <v>0</v>
      </c>
      <c r="AE8463" s="50">
        <f t="shared" si="1060"/>
        <v>0</v>
      </c>
    </row>
    <row r="8464" spans="1:31">
      <c r="A8464" s="59" t="str">
        <f t="shared" si="1057"/>
        <v/>
      </c>
      <c r="B8464" s="80" t="str">
        <f t="shared" si="1058"/>
        <v/>
      </c>
      <c r="V8464" s="59" t="str">
        <f t="shared" si="1062"/>
        <v/>
      </c>
      <c r="W8464" s="59" t="str">
        <f t="shared" si="1061"/>
        <v/>
      </c>
      <c r="X8464" s="59" t="str">
        <f t="shared" si="1059"/>
        <v/>
      </c>
      <c r="AC8464" s="50">
        <f t="shared" si="1063"/>
        <v>0</v>
      </c>
      <c r="AD8464" s="43">
        <f t="shared" si="1064"/>
        <v>0</v>
      </c>
      <c r="AE8464" s="50">
        <f t="shared" si="1060"/>
        <v>0</v>
      </c>
    </row>
    <row r="8465" spans="1:31">
      <c r="A8465" s="59" t="str">
        <f t="shared" si="1057"/>
        <v/>
      </c>
      <c r="B8465" s="80" t="str">
        <f t="shared" si="1058"/>
        <v/>
      </c>
      <c r="V8465" s="59" t="str">
        <f t="shared" si="1062"/>
        <v/>
      </c>
      <c r="W8465" s="59" t="str">
        <f t="shared" si="1061"/>
        <v/>
      </c>
      <c r="X8465" s="59" t="str">
        <f t="shared" si="1059"/>
        <v/>
      </c>
      <c r="AC8465" s="50">
        <f t="shared" si="1063"/>
        <v>0</v>
      </c>
      <c r="AD8465" s="43">
        <f t="shared" si="1064"/>
        <v>0</v>
      </c>
      <c r="AE8465" s="50">
        <f t="shared" si="1060"/>
        <v>0</v>
      </c>
    </row>
    <row r="8466" spans="1:31">
      <c r="A8466" s="59" t="str">
        <f t="shared" si="1057"/>
        <v/>
      </c>
      <c r="B8466" s="80" t="str">
        <f t="shared" si="1058"/>
        <v/>
      </c>
      <c r="V8466" s="59" t="str">
        <f t="shared" si="1062"/>
        <v/>
      </c>
      <c r="W8466" s="59" t="str">
        <f t="shared" si="1061"/>
        <v/>
      </c>
      <c r="X8466" s="59" t="str">
        <f t="shared" si="1059"/>
        <v/>
      </c>
      <c r="AC8466" s="50">
        <f t="shared" si="1063"/>
        <v>0</v>
      </c>
      <c r="AD8466" s="43">
        <f t="shared" si="1064"/>
        <v>0</v>
      </c>
      <c r="AE8466" s="50">
        <f t="shared" si="1060"/>
        <v>0</v>
      </c>
    </row>
    <row r="8467" spans="1:31">
      <c r="A8467" s="59" t="str">
        <f t="shared" si="1057"/>
        <v/>
      </c>
      <c r="B8467" s="80" t="str">
        <f t="shared" si="1058"/>
        <v/>
      </c>
      <c r="V8467" s="59" t="str">
        <f t="shared" si="1062"/>
        <v/>
      </c>
      <c r="W8467" s="59" t="str">
        <f t="shared" si="1061"/>
        <v/>
      </c>
      <c r="X8467" s="59" t="str">
        <f t="shared" si="1059"/>
        <v/>
      </c>
      <c r="AC8467" s="50">
        <f t="shared" si="1063"/>
        <v>0</v>
      </c>
      <c r="AD8467" s="43">
        <f t="shared" si="1064"/>
        <v>0</v>
      </c>
      <c r="AE8467" s="50">
        <f t="shared" si="1060"/>
        <v>0</v>
      </c>
    </row>
    <row r="8468" spans="1:31">
      <c r="A8468" s="59" t="str">
        <f t="shared" si="1057"/>
        <v/>
      </c>
      <c r="B8468" s="80" t="str">
        <f t="shared" si="1058"/>
        <v/>
      </c>
      <c r="V8468" s="59" t="str">
        <f t="shared" si="1062"/>
        <v/>
      </c>
      <c r="W8468" s="59" t="str">
        <f t="shared" si="1061"/>
        <v/>
      </c>
      <c r="X8468" s="59" t="str">
        <f t="shared" si="1059"/>
        <v/>
      </c>
      <c r="AC8468" s="50">
        <f t="shared" si="1063"/>
        <v>0</v>
      </c>
      <c r="AD8468" s="43">
        <f t="shared" si="1064"/>
        <v>0</v>
      </c>
      <c r="AE8468" s="50">
        <f t="shared" si="1060"/>
        <v>0</v>
      </c>
    </row>
    <row r="8469" spans="1:31">
      <c r="A8469" s="59" t="str">
        <f t="shared" si="1057"/>
        <v/>
      </c>
      <c r="B8469" s="80" t="str">
        <f t="shared" si="1058"/>
        <v/>
      </c>
      <c r="V8469" s="59" t="str">
        <f t="shared" si="1062"/>
        <v/>
      </c>
      <c r="W8469" s="59" t="str">
        <f t="shared" si="1061"/>
        <v/>
      </c>
      <c r="X8469" s="59" t="str">
        <f t="shared" si="1059"/>
        <v/>
      </c>
      <c r="AC8469" s="50">
        <f t="shared" si="1063"/>
        <v>0</v>
      </c>
      <c r="AD8469" s="43">
        <f t="shared" si="1064"/>
        <v>0</v>
      </c>
      <c r="AE8469" s="50">
        <f t="shared" si="1060"/>
        <v>0</v>
      </c>
    </row>
    <row r="8470" spans="1:31">
      <c r="A8470" s="59" t="str">
        <f t="shared" si="1057"/>
        <v/>
      </c>
      <c r="B8470" s="80" t="str">
        <f t="shared" si="1058"/>
        <v/>
      </c>
      <c r="V8470" s="59" t="str">
        <f t="shared" si="1062"/>
        <v/>
      </c>
      <c r="W8470" s="59" t="str">
        <f t="shared" si="1061"/>
        <v/>
      </c>
      <c r="X8470" s="59" t="str">
        <f t="shared" si="1059"/>
        <v/>
      </c>
      <c r="AC8470" s="50">
        <f t="shared" si="1063"/>
        <v>0</v>
      </c>
      <c r="AD8470" s="43">
        <f t="shared" si="1064"/>
        <v>0</v>
      </c>
      <c r="AE8470" s="50">
        <f t="shared" si="1060"/>
        <v>0</v>
      </c>
    </row>
    <row r="8471" spans="1:31">
      <c r="A8471" s="59" t="str">
        <f t="shared" si="1057"/>
        <v/>
      </c>
      <c r="B8471" s="80" t="str">
        <f t="shared" si="1058"/>
        <v/>
      </c>
      <c r="V8471" s="59" t="str">
        <f t="shared" si="1062"/>
        <v/>
      </c>
      <c r="W8471" s="59" t="str">
        <f t="shared" si="1061"/>
        <v/>
      </c>
      <c r="X8471" s="59" t="str">
        <f t="shared" si="1059"/>
        <v/>
      </c>
      <c r="AC8471" s="50">
        <f t="shared" si="1063"/>
        <v>0</v>
      </c>
      <c r="AD8471" s="43">
        <f t="shared" si="1064"/>
        <v>0</v>
      </c>
      <c r="AE8471" s="50">
        <f t="shared" si="1060"/>
        <v>0</v>
      </c>
    </row>
    <row r="8472" spans="1:31">
      <c r="A8472" s="59" t="str">
        <f t="shared" si="1057"/>
        <v/>
      </c>
      <c r="B8472" s="80" t="str">
        <f t="shared" si="1058"/>
        <v/>
      </c>
      <c r="V8472" s="59" t="str">
        <f t="shared" si="1062"/>
        <v/>
      </c>
      <c r="W8472" s="59" t="str">
        <f t="shared" si="1061"/>
        <v/>
      </c>
      <c r="X8472" s="59" t="str">
        <f t="shared" si="1059"/>
        <v/>
      </c>
      <c r="AC8472" s="50">
        <f t="shared" si="1063"/>
        <v>0</v>
      </c>
      <c r="AD8472" s="43">
        <f t="shared" si="1064"/>
        <v>0</v>
      </c>
      <c r="AE8472" s="50">
        <f t="shared" si="1060"/>
        <v>0</v>
      </c>
    </row>
    <row r="8473" spans="1:31">
      <c r="A8473" s="59" t="str">
        <f t="shared" si="1057"/>
        <v/>
      </c>
      <c r="B8473" s="80" t="str">
        <f t="shared" si="1058"/>
        <v/>
      </c>
      <c r="V8473" s="59" t="str">
        <f t="shared" si="1062"/>
        <v/>
      </c>
      <c r="W8473" s="59" t="str">
        <f t="shared" si="1061"/>
        <v/>
      </c>
      <c r="X8473" s="59" t="str">
        <f t="shared" si="1059"/>
        <v/>
      </c>
      <c r="AC8473" s="50">
        <f t="shared" si="1063"/>
        <v>0</v>
      </c>
      <c r="AD8473" s="43">
        <f t="shared" si="1064"/>
        <v>0</v>
      </c>
      <c r="AE8473" s="50">
        <f t="shared" si="1060"/>
        <v>0</v>
      </c>
    </row>
    <row r="8474" spans="1:31">
      <c r="A8474" s="59" t="str">
        <f t="shared" si="1057"/>
        <v/>
      </c>
      <c r="B8474" s="80" t="str">
        <f t="shared" si="1058"/>
        <v/>
      </c>
      <c r="V8474" s="59" t="str">
        <f t="shared" si="1062"/>
        <v/>
      </c>
      <c r="W8474" s="59" t="str">
        <f t="shared" si="1061"/>
        <v/>
      </c>
      <c r="X8474" s="59" t="str">
        <f t="shared" si="1059"/>
        <v/>
      </c>
      <c r="AC8474" s="50">
        <f t="shared" si="1063"/>
        <v>0</v>
      </c>
      <c r="AD8474" s="43">
        <f t="shared" si="1064"/>
        <v>0</v>
      </c>
      <c r="AE8474" s="50">
        <f t="shared" si="1060"/>
        <v>0</v>
      </c>
    </row>
    <row r="8475" spans="1:31">
      <c r="A8475" s="59" t="str">
        <f t="shared" si="1057"/>
        <v/>
      </c>
      <c r="B8475" s="80" t="str">
        <f t="shared" si="1058"/>
        <v/>
      </c>
      <c r="V8475" s="59" t="str">
        <f t="shared" si="1062"/>
        <v/>
      </c>
      <c r="W8475" s="59" t="str">
        <f t="shared" si="1061"/>
        <v/>
      </c>
      <c r="X8475" s="59" t="str">
        <f t="shared" si="1059"/>
        <v/>
      </c>
      <c r="AC8475" s="50">
        <f t="shared" si="1063"/>
        <v>0</v>
      </c>
      <c r="AD8475" s="43">
        <f t="shared" si="1064"/>
        <v>0</v>
      </c>
      <c r="AE8475" s="50">
        <f t="shared" si="1060"/>
        <v>0</v>
      </c>
    </row>
    <row r="8476" spans="1:31">
      <c r="A8476" s="59" t="str">
        <f t="shared" si="1057"/>
        <v/>
      </c>
      <c r="B8476" s="80" t="str">
        <f t="shared" si="1058"/>
        <v/>
      </c>
      <c r="V8476" s="59" t="str">
        <f t="shared" si="1062"/>
        <v/>
      </c>
      <c r="W8476" s="59" t="str">
        <f t="shared" si="1061"/>
        <v/>
      </c>
      <c r="X8476" s="59" t="str">
        <f t="shared" si="1059"/>
        <v/>
      </c>
      <c r="AC8476" s="50">
        <f t="shared" si="1063"/>
        <v>0</v>
      </c>
      <c r="AD8476" s="43">
        <f t="shared" si="1064"/>
        <v>0</v>
      </c>
      <c r="AE8476" s="50">
        <f t="shared" si="1060"/>
        <v>0</v>
      </c>
    </row>
    <row r="8477" spans="1:31">
      <c r="A8477" s="59" t="str">
        <f t="shared" si="1057"/>
        <v/>
      </c>
      <c r="B8477" s="80" t="str">
        <f t="shared" si="1058"/>
        <v/>
      </c>
      <c r="V8477" s="59" t="str">
        <f t="shared" si="1062"/>
        <v/>
      </c>
      <c r="W8477" s="59" t="str">
        <f t="shared" si="1061"/>
        <v/>
      </c>
      <c r="X8477" s="59" t="str">
        <f t="shared" si="1059"/>
        <v/>
      </c>
      <c r="AC8477" s="50">
        <f t="shared" si="1063"/>
        <v>0</v>
      </c>
      <c r="AD8477" s="43">
        <f t="shared" si="1064"/>
        <v>0</v>
      </c>
      <c r="AE8477" s="50">
        <f t="shared" si="1060"/>
        <v>0</v>
      </c>
    </row>
    <row r="8478" spans="1:31">
      <c r="A8478" s="59" t="str">
        <f t="shared" si="1057"/>
        <v/>
      </c>
      <c r="B8478" s="80" t="str">
        <f t="shared" si="1058"/>
        <v/>
      </c>
      <c r="V8478" s="59" t="str">
        <f t="shared" si="1062"/>
        <v/>
      </c>
      <c r="W8478" s="59" t="str">
        <f t="shared" si="1061"/>
        <v/>
      </c>
      <c r="X8478" s="59" t="str">
        <f t="shared" si="1059"/>
        <v/>
      </c>
      <c r="AC8478" s="50">
        <f t="shared" si="1063"/>
        <v>0</v>
      </c>
      <c r="AD8478" s="43">
        <f t="shared" si="1064"/>
        <v>0</v>
      </c>
      <c r="AE8478" s="50">
        <f t="shared" si="1060"/>
        <v>0</v>
      </c>
    </row>
    <row r="8479" spans="1:31">
      <c r="A8479" s="59" t="str">
        <f t="shared" si="1057"/>
        <v/>
      </c>
      <c r="B8479" s="80" t="str">
        <f t="shared" si="1058"/>
        <v/>
      </c>
      <c r="V8479" s="59" t="str">
        <f t="shared" si="1062"/>
        <v/>
      </c>
      <c r="W8479" s="59" t="str">
        <f t="shared" si="1061"/>
        <v/>
      </c>
      <c r="X8479" s="59" t="str">
        <f t="shared" si="1059"/>
        <v/>
      </c>
      <c r="AC8479" s="50">
        <f t="shared" si="1063"/>
        <v>0</v>
      </c>
      <c r="AD8479" s="43">
        <f t="shared" si="1064"/>
        <v>0</v>
      </c>
      <c r="AE8479" s="50">
        <f t="shared" si="1060"/>
        <v>0</v>
      </c>
    </row>
    <row r="8480" spans="1:31">
      <c r="A8480" s="59" t="str">
        <f t="shared" si="1057"/>
        <v/>
      </c>
      <c r="B8480" s="80" t="str">
        <f t="shared" si="1058"/>
        <v/>
      </c>
      <c r="V8480" s="59" t="str">
        <f t="shared" si="1062"/>
        <v/>
      </c>
      <c r="W8480" s="59" t="str">
        <f t="shared" si="1061"/>
        <v/>
      </c>
      <c r="X8480" s="59" t="str">
        <f t="shared" si="1059"/>
        <v/>
      </c>
      <c r="AC8480" s="50">
        <f t="shared" si="1063"/>
        <v>0</v>
      </c>
      <c r="AD8480" s="43">
        <f t="shared" si="1064"/>
        <v>0</v>
      </c>
      <c r="AE8480" s="50">
        <f t="shared" si="1060"/>
        <v>0</v>
      </c>
    </row>
    <row r="8481" spans="1:31">
      <c r="A8481" s="59" t="str">
        <f t="shared" si="1057"/>
        <v/>
      </c>
      <c r="B8481" s="80" t="str">
        <f t="shared" si="1058"/>
        <v/>
      </c>
      <c r="V8481" s="59" t="str">
        <f t="shared" si="1062"/>
        <v/>
      </c>
      <c r="W8481" s="59" t="str">
        <f t="shared" si="1061"/>
        <v/>
      </c>
      <c r="X8481" s="59" t="str">
        <f t="shared" si="1059"/>
        <v/>
      </c>
      <c r="AC8481" s="50">
        <f t="shared" si="1063"/>
        <v>0</v>
      </c>
      <c r="AD8481" s="43">
        <f t="shared" si="1064"/>
        <v>0</v>
      </c>
      <c r="AE8481" s="50">
        <f t="shared" si="1060"/>
        <v>0</v>
      </c>
    </row>
    <row r="8482" spans="1:31">
      <c r="A8482" s="59" t="str">
        <f t="shared" si="1057"/>
        <v/>
      </c>
      <c r="B8482" s="80" t="str">
        <f t="shared" si="1058"/>
        <v/>
      </c>
      <c r="V8482" s="59" t="str">
        <f t="shared" si="1062"/>
        <v/>
      </c>
      <c r="W8482" s="59" t="str">
        <f t="shared" si="1061"/>
        <v/>
      </c>
      <c r="X8482" s="59" t="str">
        <f t="shared" si="1059"/>
        <v/>
      </c>
      <c r="AC8482" s="50">
        <f t="shared" si="1063"/>
        <v>0</v>
      </c>
      <c r="AD8482" s="43">
        <f t="shared" si="1064"/>
        <v>0</v>
      </c>
      <c r="AE8482" s="50">
        <f t="shared" si="1060"/>
        <v>0</v>
      </c>
    </row>
    <row r="8483" spans="1:31">
      <c r="A8483" s="59" t="str">
        <f t="shared" si="1057"/>
        <v/>
      </c>
      <c r="B8483" s="80" t="str">
        <f t="shared" si="1058"/>
        <v/>
      </c>
      <c r="V8483" s="59" t="str">
        <f t="shared" si="1062"/>
        <v/>
      </c>
      <c r="W8483" s="59" t="str">
        <f t="shared" si="1061"/>
        <v/>
      </c>
      <c r="X8483" s="59" t="str">
        <f t="shared" si="1059"/>
        <v/>
      </c>
      <c r="AC8483" s="50">
        <f t="shared" si="1063"/>
        <v>0</v>
      </c>
      <c r="AD8483" s="43">
        <f t="shared" si="1064"/>
        <v>0</v>
      </c>
      <c r="AE8483" s="50">
        <f t="shared" si="1060"/>
        <v>0</v>
      </c>
    </row>
    <row r="8484" spans="1:31">
      <c r="A8484" s="59" t="str">
        <f t="shared" si="1057"/>
        <v/>
      </c>
      <c r="B8484" s="80" t="str">
        <f t="shared" si="1058"/>
        <v/>
      </c>
      <c r="V8484" s="59" t="str">
        <f t="shared" si="1062"/>
        <v/>
      </c>
      <c r="W8484" s="59" t="str">
        <f t="shared" si="1061"/>
        <v/>
      </c>
      <c r="X8484" s="59" t="str">
        <f t="shared" si="1059"/>
        <v/>
      </c>
      <c r="AC8484" s="50">
        <f t="shared" si="1063"/>
        <v>0</v>
      </c>
      <c r="AD8484" s="43">
        <f t="shared" si="1064"/>
        <v>0</v>
      </c>
      <c r="AE8484" s="50">
        <f t="shared" si="1060"/>
        <v>0</v>
      </c>
    </row>
    <row r="8485" spans="1:31">
      <c r="A8485" s="59" t="str">
        <f t="shared" si="1057"/>
        <v/>
      </c>
      <c r="B8485" s="80" t="str">
        <f t="shared" si="1058"/>
        <v/>
      </c>
      <c r="V8485" s="59" t="str">
        <f t="shared" si="1062"/>
        <v/>
      </c>
      <c r="W8485" s="59" t="str">
        <f t="shared" si="1061"/>
        <v/>
      </c>
      <c r="X8485" s="59" t="str">
        <f t="shared" si="1059"/>
        <v/>
      </c>
      <c r="AC8485" s="50">
        <f t="shared" si="1063"/>
        <v>0</v>
      </c>
      <c r="AD8485" s="43">
        <f t="shared" si="1064"/>
        <v>0</v>
      </c>
      <c r="AE8485" s="50">
        <f t="shared" si="1060"/>
        <v>0</v>
      </c>
    </row>
    <row r="8486" spans="1:31">
      <c r="A8486" s="59" t="str">
        <f t="shared" si="1057"/>
        <v/>
      </c>
      <c r="B8486" s="80" t="str">
        <f t="shared" si="1058"/>
        <v/>
      </c>
      <c r="V8486" s="59" t="str">
        <f t="shared" si="1062"/>
        <v/>
      </c>
      <c r="W8486" s="59" t="str">
        <f t="shared" si="1061"/>
        <v/>
      </c>
      <c r="X8486" s="59" t="str">
        <f t="shared" si="1059"/>
        <v/>
      </c>
      <c r="AC8486" s="50">
        <f t="shared" si="1063"/>
        <v>0</v>
      </c>
      <c r="AD8486" s="43">
        <f t="shared" si="1064"/>
        <v>0</v>
      </c>
      <c r="AE8486" s="50">
        <f t="shared" si="1060"/>
        <v>0</v>
      </c>
    </row>
    <row r="8487" spans="1:31">
      <c r="A8487" s="59" t="str">
        <f t="shared" si="1057"/>
        <v/>
      </c>
      <c r="B8487" s="80" t="str">
        <f t="shared" si="1058"/>
        <v/>
      </c>
      <c r="V8487" s="59" t="str">
        <f t="shared" si="1062"/>
        <v/>
      </c>
      <c r="W8487" s="59" t="str">
        <f t="shared" si="1061"/>
        <v/>
      </c>
      <c r="X8487" s="59" t="str">
        <f t="shared" si="1059"/>
        <v/>
      </c>
      <c r="AC8487" s="50">
        <f t="shared" si="1063"/>
        <v>0</v>
      </c>
      <c r="AD8487" s="43">
        <f t="shared" si="1064"/>
        <v>0</v>
      </c>
      <c r="AE8487" s="50">
        <f t="shared" si="1060"/>
        <v>0</v>
      </c>
    </row>
    <row r="8488" spans="1:31">
      <c r="A8488" s="59" t="str">
        <f t="shared" si="1057"/>
        <v/>
      </c>
      <c r="B8488" s="80" t="str">
        <f t="shared" si="1058"/>
        <v/>
      </c>
      <c r="V8488" s="59" t="str">
        <f t="shared" si="1062"/>
        <v/>
      </c>
      <c r="W8488" s="59" t="str">
        <f t="shared" si="1061"/>
        <v/>
      </c>
      <c r="X8488" s="59" t="str">
        <f t="shared" si="1059"/>
        <v/>
      </c>
      <c r="AC8488" s="50">
        <f t="shared" si="1063"/>
        <v>0</v>
      </c>
      <c r="AD8488" s="43">
        <f t="shared" si="1064"/>
        <v>0</v>
      </c>
      <c r="AE8488" s="50">
        <f t="shared" si="1060"/>
        <v>0</v>
      </c>
    </row>
    <row r="8489" spans="1:31">
      <c r="A8489" s="59" t="str">
        <f t="shared" si="1057"/>
        <v/>
      </c>
      <c r="B8489" s="80" t="str">
        <f t="shared" si="1058"/>
        <v/>
      </c>
      <c r="V8489" s="59" t="str">
        <f t="shared" si="1062"/>
        <v/>
      </c>
      <c r="W8489" s="59" t="str">
        <f t="shared" si="1061"/>
        <v/>
      </c>
      <c r="X8489" s="59" t="str">
        <f t="shared" si="1059"/>
        <v/>
      </c>
      <c r="AC8489" s="50">
        <f t="shared" si="1063"/>
        <v>0</v>
      </c>
      <c r="AD8489" s="43">
        <f t="shared" si="1064"/>
        <v>0</v>
      </c>
      <c r="AE8489" s="50">
        <f t="shared" si="1060"/>
        <v>0</v>
      </c>
    </row>
    <row r="8490" spans="1:31">
      <c r="A8490" s="59" t="str">
        <f t="shared" si="1057"/>
        <v/>
      </c>
      <c r="B8490" s="80" t="str">
        <f t="shared" si="1058"/>
        <v/>
      </c>
      <c r="V8490" s="59" t="str">
        <f t="shared" si="1062"/>
        <v/>
      </c>
      <c r="W8490" s="59" t="str">
        <f t="shared" si="1061"/>
        <v/>
      </c>
      <c r="X8490" s="59" t="str">
        <f t="shared" si="1059"/>
        <v/>
      </c>
      <c r="AC8490" s="50">
        <f t="shared" si="1063"/>
        <v>0</v>
      </c>
      <c r="AD8490" s="43">
        <f t="shared" si="1064"/>
        <v>0</v>
      </c>
      <c r="AE8490" s="50">
        <f t="shared" si="1060"/>
        <v>0</v>
      </c>
    </row>
    <row r="8491" spans="1:31">
      <c r="A8491" s="59" t="str">
        <f t="shared" si="1057"/>
        <v/>
      </c>
      <c r="B8491" s="80" t="str">
        <f t="shared" si="1058"/>
        <v/>
      </c>
      <c r="V8491" s="59" t="str">
        <f t="shared" si="1062"/>
        <v/>
      </c>
      <c r="W8491" s="59" t="str">
        <f t="shared" si="1061"/>
        <v/>
      </c>
      <c r="X8491" s="59" t="str">
        <f t="shared" si="1059"/>
        <v/>
      </c>
      <c r="AC8491" s="50">
        <f t="shared" si="1063"/>
        <v>0</v>
      </c>
      <c r="AD8491" s="43">
        <f t="shared" si="1064"/>
        <v>0</v>
      </c>
      <c r="AE8491" s="50">
        <f t="shared" si="1060"/>
        <v>0</v>
      </c>
    </row>
    <row r="8492" spans="1:31">
      <c r="A8492" s="59" t="str">
        <f t="shared" si="1057"/>
        <v/>
      </c>
      <c r="B8492" s="80" t="str">
        <f t="shared" si="1058"/>
        <v/>
      </c>
      <c r="V8492" s="59" t="str">
        <f t="shared" si="1062"/>
        <v/>
      </c>
      <c r="W8492" s="59" t="str">
        <f t="shared" si="1061"/>
        <v/>
      </c>
      <c r="X8492" s="59" t="str">
        <f t="shared" si="1059"/>
        <v/>
      </c>
      <c r="AC8492" s="50">
        <f t="shared" si="1063"/>
        <v>0</v>
      </c>
      <c r="AD8492" s="43">
        <f t="shared" si="1064"/>
        <v>0</v>
      </c>
      <c r="AE8492" s="50">
        <f t="shared" si="1060"/>
        <v>0</v>
      </c>
    </row>
    <row r="8493" spans="1:31">
      <c r="A8493" s="59" t="str">
        <f t="shared" si="1057"/>
        <v/>
      </c>
      <c r="B8493" s="80" t="str">
        <f t="shared" si="1058"/>
        <v/>
      </c>
      <c r="V8493" s="59" t="str">
        <f t="shared" si="1062"/>
        <v/>
      </c>
      <c r="W8493" s="59" t="str">
        <f t="shared" si="1061"/>
        <v/>
      </c>
      <c r="X8493" s="59" t="str">
        <f t="shared" si="1059"/>
        <v/>
      </c>
      <c r="AC8493" s="50">
        <f t="shared" si="1063"/>
        <v>0</v>
      </c>
      <c r="AD8493" s="43">
        <f t="shared" si="1064"/>
        <v>0</v>
      </c>
      <c r="AE8493" s="50">
        <f t="shared" si="1060"/>
        <v>0</v>
      </c>
    </row>
    <row r="8494" spans="1:31">
      <c r="A8494" s="59" t="str">
        <f t="shared" si="1057"/>
        <v/>
      </c>
      <c r="B8494" s="80" t="str">
        <f t="shared" si="1058"/>
        <v/>
      </c>
      <c r="V8494" s="59" t="str">
        <f t="shared" si="1062"/>
        <v/>
      </c>
      <c r="W8494" s="59" t="str">
        <f t="shared" si="1061"/>
        <v/>
      </c>
      <c r="X8494" s="59" t="str">
        <f t="shared" si="1059"/>
        <v/>
      </c>
      <c r="AC8494" s="50">
        <f t="shared" si="1063"/>
        <v>0</v>
      </c>
      <c r="AD8494" s="43">
        <f t="shared" si="1064"/>
        <v>0</v>
      </c>
      <c r="AE8494" s="50">
        <f t="shared" si="1060"/>
        <v>0</v>
      </c>
    </row>
    <row r="8495" spans="1:31">
      <c r="A8495" s="59" t="str">
        <f t="shared" si="1057"/>
        <v/>
      </c>
      <c r="B8495" s="80" t="str">
        <f t="shared" si="1058"/>
        <v/>
      </c>
      <c r="V8495" s="59" t="str">
        <f t="shared" si="1062"/>
        <v/>
      </c>
      <c r="W8495" s="59" t="str">
        <f t="shared" si="1061"/>
        <v/>
      </c>
      <c r="X8495" s="59" t="str">
        <f t="shared" si="1059"/>
        <v/>
      </c>
      <c r="AC8495" s="50">
        <f t="shared" si="1063"/>
        <v>0</v>
      </c>
      <c r="AD8495" s="43">
        <f t="shared" si="1064"/>
        <v>0</v>
      </c>
      <c r="AE8495" s="50">
        <f t="shared" si="1060"/>
        <v>0</v>
      </c>
    </row>
    <row r="8496" spans="1:31">
      <c r="A8496" s="59" t="str">
        <f t="shared" si="1057"/>
        <v/>
      </c>
      <c r="B8496" s="80" t="str">
        <f t="shared" si="1058"/>
        <v/>
      </c>
      <c r="V8496" s="59" t="str">
        <f t="shared" si="1062"/>
        <v/>
      </c>
      <c r="W8496" s="59" t="str">
        <f t="shared" si="1061"/>
        <v/>
      </c>
      <c r="X8496" s="59" t="str">
        <f t="shared" si="1059"/>
        <v/>
      </c>
      <c r="AC8496" s="50">
        <f t="shared" si="1063"/>
        <v>0</v>
      </c>
      <c r="AD8496" s="43">
        <f t="shared" si="1064"/>
        <v>0</v>
      </c>
      <c r="AE8496" s="50">
        <f t="shared" si="1060"/>
        <v>0</v>
      </c>
    </row>
    <row r="8497" spans="1:31">
      <c r="A8497" s="59" t="str">
        <f t="shared" ref="A8497:A8560" si="1065">IF(G8497&amp;Q8497&lt;&gt;"",W8497&amp;Q8497,"")</f>
        <v/>
      </c>
      <c r="B8497" s="80" t="str">
        <f t="shared" ref="B8497:B8560" si="1066">IF(C8497&lt;&gt;"",LEFT(C8497,9),"")</f>
        <v/>
      </c>
      <c r="V8497" s="59" t="str">
        <f t="shared" si="1062"/>
        <v/>
      </c>
      <c r="W8497" s="59" t="str">
        <f t="shared" si="1061"/>
        <v/>
      </c>
      <c r="X8497" s="59" t="str">
        <f t="shared" ref="X8497:X8560" si="1067">IF(A8497&lt;&gt;"",IFERROR(IF(FIND(" ",G8497)&gt;=1,MID(G8497,FIND(" ",G8497)+1,LEN(G8497)),""),""),"")</f>
        <v/>
      </c>
      <c r="AC8497" s="50">
        <f t="shared" si="1063"/>
        <v>0</v>
      </c>
      <c r="AD8497" s="43">
        <f t="shared" si="1064"/>
        <v>0</v>
      </c>
      <c r="AE8497" s="50">
        <f t="shared" ref="AE8497:AE8560" si="1068">VALUE(RIGHT("00"&amp;AC8497,2)&amp;RIGHT("000"&amp;AD8497,3))</f>
        <v>0</v>
      </c>
    </row>
    <row r="8498" spans="1:31">
      <c r="A8498" s="59" t="str">
        <f t="shared" si="1065"/>
        <v/>
      </c>
      <c r="B8498" s="80" t="str">
        <f t="shared" si="1066"/>
        <v/>
      </c>
      <c r="V8498" s="59" t="str">
        <f t="shared" si="1062"/>
        <v/>
      </c>
      <c r="W8498" s="59" t="str">
        <f t="shared" si="1061"/>
        <v/>
      </c>
      <c r="X8498" s="59" t="str">
        <f t="shared" si="1067"/>
        <v/>
      </c>
      <c r="AC8498" s="50">
        <f t="shared" si="1063"/>
        <v>0</v>
      </c>
      <c r="AD8498" s="43">
        <f t="shared" si="1064"/>
        <v>0</v>
      </c>
      <c r="AE8498" s="50">
        <f t="shared" si="1068"/>
        <v>0</v>
      </c>
    </row>
    <row r="8499" spans="1:31">
      <c r="A8499" s="59" t="str">
        <f t="shared" si="1065"/>
        <v/>
      </c>
      <c r="B8499" s="80" t="str">
        <f t="shared" si="1066"/>
        <v/>
      </c>
      <c r="V8499" s="59" t="str">
        <f t="shared" si="1062"/>
        <v/>
      </c>
      <c r="W8499" s="59" t="str">
        <f t="shared" si="1061"/>
        <v/>
      </c>
      <c r="X8499" s="59" t="str">
        <f t="shared" si="1067"/>
        <v/>
      </c>
      <c r="AC8499" s="50">
        <f t="shared" si="1063"/>
        <v>0</v>
      </c>
      <c r="AD8499" s="43">
        <f t="shared" si="1064"/>
        <v>0</v>
      </c>
      <c r="AE8499" s="50">
        <f t="shared" si="1068"/>
        <v>0</v>
      </c>
    </row>
    <row r="8500" spans="1:31">
      <c r="A8500" s="59" t="str">
        <f t="shared" si="1065"/>
        <v/>
      </c>
      <c r="B8500" s="80" t="str">
        <f t="shared" si="1066"/>
        <v/>
      </c>
      <c r="V8500" s="59" t="str">
        <f t="shared" si="1062"/>
        <v/>
      </c>
      <c r="W8500" s="59" t="str">
        <f t="shared" si="1061"/>
        <v/>
      </c>
      <c r="X8500" s="59" t="str">
        <f t="shared" si="1067"/>
        <v/>
      </c>
      <c r="AC8500" s="50">
        <f t="shared" si="1063"/>
        <v>0</v>
      </c>
      <c r="AD8500" s="43">
        <f t="shared" si="1064"/>
        <v>0</v>
      </c>
      <c r="AE8500" s="50">
        <f t="shared" si="1068"/>
        <v>0</v>
      </c>
    </row>
    <row r="8501" spans="1:31">
      <c r="A8501" s="59" t="str">
        <f t="shared" si="1065"/>
        <v/>
      </c>
      <c r="B8501" s="80" t="str">
        <f t="shared" si="1066"/>
        <v/>
      </c>
      <c r="V8501" s="59" t="str">
        <f t="shared" si="1062"/>
        <v/>
      </c>
      <c r="W8501" s="59" t="str">
        <f t="shared" si="1061"/>
        <v/>
      </c>
      <c r="X8501" s="59" t="str">
        <f t="shared" si="1067"/>
        <v/>
      </c>
      <c r="AC8501" s="50">
        <f t="shared" si="1063"/>
        <v>0</v>
      </c>
      <c r="AD8501" s="43">
        <f t="shared" si="1064"/>
        <v>0</v>
      </c>
      <c r="AE8501" s="50">
        <f t="shared" si="1068"/>
        <v>0</v>
      </c>
    </row>
    <row r="8502" spans="1:31">
      <c r="A8502" s="59" t="str">
        <f t="shared" si="1065"/>
        <v/>
      </c>
      <c r="B8502" s="80" t="str">
        <f t="shared" si="1066"/>
        <v/>
      </c>
      <c r="V8502" s="59" t="str">
        <f t="shared" si="1062"/>
        <v/>
      </c>
      <c r="W8502" s="59" t="str">
        <f t="shared" si="1061"/>
        <v/>
      </c>
      <c r="X8502" s="59" t="str">
        <f t="shared" si="1067"/>
        <v/>
      </c>
      <c r="AC8502" s="50">
        <f t="shared" si="1063"/>
        <v>0</v>
      </c>
      <c r="AD8502" s="43">
        <f t="shared" si="1064"/>
        <v>0</v>
      </c>
      <c r="AE8502" s="50">
        <f t="shared" si="1068"/>
        <v>0</v>
      </c>
    </row>
    <row r="8503" spans="1:31">
      <c r="A8503" s="59" t="str">
        <f t="shared" si="1065"/>
        <v/>
      </c>
      <c r="B8503" s="80" t="str">
        <f t="shared" si="1066"/>
        <v/>
      </c>
      <c r="V8503" s="59" t="str">
        <f t="shared" si="1062"/>
        <v/>
      </c>
      <c r="W8503" s="59" t="str">
        <f t="shared" si="1061"/>
        <v/>
      </c>
      <c r="X8503" s="59" t="str">
        <f t="shared" si="1067"/>
        <v/>
      </c>
      <c r="AC8503" s="50">
        <f t="shared" si="1063"/>
        <v>0</v>
      </c>
      <c r="AD8503" s="43">
        <f t="shared" si="1064"/>
        <v>0</v>
      </c>
      <c r="AE8503" s="50">
        <f t="shared" si="1068"/>
        <v>0</v>
      </c>
    </row>
    <row r="8504" spans="1:31">
      <c r="A8504" s="59" t="str">
        <f t="shared" si="1065"/>
        <v/>
      </c>
      <c r="B8504" s="80" t="str">
        <f t="shared" si="1066"/>
        <v/>
      </c>
      <c r="V8504" s="59" t="str">
        <f t="shared" si="1062"/>
        <v/>
      </c>
      <c r="W8504" s="59" t="str">
        <f t="shared" si="1061"/>
        <v/>
      </c>
      <c r="X8504" s="59" t="str">
        <f t="shared" si="1067"/>
        <v/>
      </c>
      <c r="AC8504" s="50">
        <f t="shared" si="1063"/>
        <v>0</v>
      </c>
      <c r="AD8504" s="43">
        <f t="shared" si="1064"/>
        <v>0</v>
      </c>
      <c r="AE8504" s="50">
        <f t="shared" si="1068"/>
        <v>0</v>
      </c>
    </row>
    <row r="8505" spans="1:31">
      <c r="A8505" s="59" t="str">
        <f t="shared" si="1065"/>
        <v/>
      </c>
      <c r="B8505" s="80" t="str">
        <f t="shared" si="1066"/>
        <v/>
      </c>
      <c r="V8505" s="59" t="str">
        <f t="shared" si="1062"/>
        <v/>
      </c>
      <c r="W8505" s="59" t="str">
        <f t="shared" si="1061"/>
        <v/>
      </c>
      <c r="X8505" s="59" t="str">
        <f t="shared" si="1067"/>
        <v/>
      </c>
      <c r="AC8505" s="50">
        <f t="shared" si="1063"/>
        <v>0</v>
      </c>
      <c r="AD8505" s="43">
        <f t="shared" si="1064"/>
        <v>0</v>
      </c>
      <c r="AE8505" s="50">
        <f t="shared" si="1068"/>
        <v>0</v>
      </c>
    </row>
    <row r="8506" spans="1:31">
      <c r="A8506" s="59" t="str">
        <f t="shared" si="1065"/>
        <v/>
      </c>
      <c r="B8506" s="80" t="str">
        <f t="shared" si="1066"/>
        <v/>
      </c>
      <c r="V8506" s="59" t="str">
        <f t="shared" si="1062"/>
        <v/>
      </c>
      <c r="W8506" s="59" t="str">
        <f t="shared" si="1061"/>
        <v/>
      </c>
      <c r="X8506" s="59" t="str">
        <f t="shared" si="1067"/>
        <v/>
      </c>
      <c r="AC8506" s="50">
        <f t="shared" si="1063"/>
        <v>0</v>
      </c>
      <c r="AD8506" s="43">
        <f t="shared" si="1064"/>
        <v>0</v>
      </c>
      <c r="AE8506" s="50">
        <f t="shared" si="1068"/>
        <v>0</v>
      </c>
    </row>
    <row r="8507" spans="1:31">
      <c r="A8507" s="59" t="str">
        <f t="shared" si="1065"/>
        <v/>
      </c>
      <c r="B8507" s="80" t="str">
        <f t="shared" si="1066"/>
        <v/>
      </c>
      <c r="V8507" s="59" t="str">
        <f t="shared" si="1062"/>
        <v/>
      </c>
      <c r="W8507" s="59" t="str">
        <f t="shared" si="1061"/>
        <v/>
      </c>
      <c r="X8507" s="59" t="str">
        <f t="shared" si="1067"/>
        <v/>
      </c>
      <c r="AC8507" s="50">
        <f t="shared" si="1063"/>
        <v>0</v>
      </c>
      <c r="AD8507" s="43">
        <f t="shared" si="1064"/>
        <v>0</v>
      </c>
      <c r="AE8507" s="50">
        <f t="shared" si="1068"/>
        <v>0</v>
      </c>
    </row>
    <row r="8508" spans="1:31">
      <c r="A8508" s="59" t="str">
        <f t="shared" si="1065"/>
        <v/>
      </c>
      <c r="B8508" s="80" t="str">
        <f t="shared" si="1066"/>
        <v/>
      </c>
      <c r="V8508" s="59" t="str">
        <f t="shared" si="1062"/>
        <v/>
      </c>
      <c r="W8508" s="59" t="str">
        <f t="shared" si="1061"/>
        <v/>
      </c>
      <c r="X8508" s="59" t="str">
        <f t="shared" si="1067"/>
        <v/>
      </c>
      <c r="AC8508" s="50">
        <f t="shared" si="1063"/>
        <v>0</v>
      </c>
      <c r="AD8508" s="43">
        <f t="shared" si="1064"/>
        <v>0</v>
      </c>
      <c r="AE8508" s="50">
        <f t="shared" si="1068"/>
        <v>0</v>
      </c>
    </row>
    <row r="8509" spans="1:31">
      <c r="A8509" s="59" t="str">
        <f t="shared" si="1065"/>
        <v/>
      </c>
      <c r="B8509" s="80" t="str">
        <f t="shared" si="1066"/>
        <v/>
      </c>
      <c r="V8509" s="59" t="str">
        <f t="shared" si="1062"/>
        <v/>
      </c>
      <c r="W8509" s="59" t="str">
        <f t="shared" si="1061"/>
        <v/>
      </c>
      <c r="X8509" s="59" t="str">
        <f t="shared" si="1067"/>
        <v/>
      </c>
      <c r="AC8509" s="50">
        <f t="shared" si="1063"/>
        <v>0</v>
      </c>
      <c r="AD8509" s="43">
        <f t="shared" si="1064"/>
        <v>0</v>
      </c>
      <c r="AE8509" s="50">
        <f t="shared" si="1068"/>
        <v>0</v>
      </c>
    </row>
    <row r="8510" spans="1:31">
      <c r="A8510" s="59" t="str">
        <f t="shared" si="1065"/>
        <v/>
      </c>
      <c r="B8510" s="80" t="str">
        <f t="shared" si="1066"/>
        <v/>
      </c>
      <c r="V8510" s="59" t="str">
        <f t="shared" si="1062"/>
        <v/>
      </c>
      <c r="W8510" s="59" t="str">
        <f t="shared" si="1061"/>
        <v/>
      </c>
      <c r="X8510" s="59" t="str">
        <f t="shared" si="1067"/>
        <v/>
      </c>
      <c r="AC8510" s="50">
        <f t="shared" si="1063"/>
        <v>0</v>
      </c>
      <c r="AD8510" s="43">
        <f t="shared" si="1064"/>
        <v>0</v>
      </c>
      <c r="AE8510" s="50">
        <f t="shared" si="1068"/>
        <v>0</v>
      </c>
    </row>
    <row r="8511" spans="1:31">
      <c r="A8511" s="59" t="str">
        <f t="shared" si="1065"/>
        <v/>
      </c>
      <c r="B8511" s="80" t="str">
        <f t="shared" si="1066"/>
        <v/>
      </c>
      <c r="V8511" s="59" t="str">
        <f t="shared" si="1062"/>
        <v/>
      </c>
      <c r="W8511" s="59" t="str">
        <f t="shared" si="1061"/>
        <v/>
      </c>
      <c r="X8511" s="59" t="str">
        <f t="shared" si="1067"/>
        <v/>
      </c>
      <c r="AC8511" s="50">
        <f t="shared" si="1063"/>
        <v>0</v>
      </c>
      <c r="AD8511" s="43">
        <f t="shared" si="1064"/>
        <v>0</v>
      </c>
      <c r="AE8511" s="50">
        <f t="shared" si="1068"/>
        <v>0</v>
      </c>
    </row>
    <row r="8512" spans="1:31">
      <c r="A8512" s="59" t="str">
        <f t="shared" si="1065"/>
        <v/>
      </c>
      <c r="B8512" s="80" t="str">
        <f t="shared" si="1066"/>
        <v/>
      </c>
      <c r="V8512" s="59" t="str">
        <f t="shared" si="1062"/>
        <v/>
      </c>
      <c r="W8512" s="59" t="str">
        <f t="shared" si="1061"/>
        <v/>
      </c>
      <c r="X8512" s="59" t="str">
        <f t="shared" si="1067"/>
        <v/>
      </c>
      <c r="AC8512" s="50">
        <f t="shared" si="1063"/>
        <v>0</v>
      </c>
      <c r="AD8512" s="43">
        <f t="shared" si="1064"/>
        <v>0</v>
      </c>
      <c r="AE8512" s="50">
        <f t="shared" si="1068"/>
        <v>0</v>
      </c>
    </row>
    <row r="8513" spans="1:31">
      <c r="A8513" s="59" t="str">
        <f t="shared" si="1065"/>
        <v/>
      </c>
      <c r="B8513" s="80" t="str">
        <f t="shared" si="1066"/>
        <v/>
      </c>
      <c r="V8513" s="59" t="str">
        <f t="shared" si="1062"/>
        <v/>
      </c>
      <c r="W8513" s="59" t="str">
        <f t="shared" si="1061"/>
        <v/>
      </c>
      <c r="X8513" s="59" t="str">
        <f t="shared" si="1067"/>
        <v/>
      </c>
      <c r="AC8513" s="50">
        <f t="shared" si="1063"/>
        <v>0</v>
      </c>
      <c r="AD8513" s="43">
        <f t="shared" si="1064"/>
        <v>0</v>
      </c>
      <c r="AE8513" s="50">
        <f t="shared" si="1068"/>
        <v>0</v>
      </c>
    </row>
    <row r="8514" spans="1:31">
      <c r="A8514" s="59" t="str">
        <f t="shared" si="1065"/>
        <v/>
      </c>
      <c r="B8514" s="80" t="str">
        <f t="shared" si="1066"/>
        <v/>
      </c>
      <c r="V8514" s="59" t="str">
        <f t="shared" si="1062"/>
        <v/>
      </c>
      <c r="W8514" s="59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59" t="str">
        <f t="shared" si="1067"/>
        <v/>
      </c>
      <c r="AC8514" s="50">
        <f t="shared" si="1063"/>
        <v>0</v>
      </c>
      <c r="AD8514" s="43">
        <f t="shared" si="1064"/>
        <v>0</v>
      </c>
      <c r="AE8514" s="50">
        <f t="shared" si="1068"/>
        <v>0</v>
      </c>
    </row>
    <row r="8515" spans="1:31">
      <c r="A8515" s="59" t="str">
        <f t="shared" si="1065"/>
        <v/>
      </c>
      <c r="B8515" s="80" t="str">
        <f t="shared" si="1066"/>
        <v/>
      </c>
      <c r="V8515" s="59" t="str">
        <f t="shared" ref="V8515:V8578" si="1070">W8515&amp;H8515</f>
        <v/>
      </c>
      <c r="W8515" s="59" t="str">
        <f t="shared" si="1069"/>
        <v/>
      </c>
      <c r="X8515" s="59" t="str">
        <f t="shared" si="1067"/>
        <v/>
      </c>
      <c r="AC8515" s="50">
        <f t="shared" ref="AC8515:AC8578" si="1071">IFERROR(VALUE(MID($C8515,1,2)),0)</f>
        <v>0</v>
      </c>
      <c r="AD8515" s="43">
        <f t="shared" ref="AD8515:AD8578" si="1072">IFERROR(VALUE(MID($C8515,4,3)),0)</f>
        <v>0</v>
      </c>
      <c r="AE8515" s="50">
        <f t="shared" si="1068"/>
        <v>0</v>
      </c>
    </row>
    <row r="8516" spans="1:31">
      <c r="A8516" s="59" t="str">
        <f t="shared" si="1065"/>
        <v/>
      </c>
      <c r="B8516" s="80" t="str">
        <f t="shared" si="1066"/>
        <v/>
      </c>
      <c r="V8516" s="59" t="str">
        <f t="shared" si="1070"/>
        <v/>
      </c>
      <c r="W8516" s="59" t="str">
        <f t="shared" si="1069"/>
        <v/>
      </c>
      <c r="X8516" s="59" t="str">
        <f t="shared" si="1067"/>
        <v/>
      </c>
      <c r="AC8516" s="50">
        <f t="shared" si="1071"/>
        <v>0</v>
      </c>
      <c r="AD8516" s="43">
        <f t="shared" si="1072"/>
        <v>0</v>
      </c>
      <c r="AE8516" s="50">
        <f t="shared" si="1068"/>
        <v>0</v>
      </c>
    </row>
    <row r="8517" spans="1:31">
      <c r="A8517" s="59" t="str">
        <f t="shared" si="1065"/>
        <v/>
      </c>
      <c r="B8517" s="80" t="str">
        <f t="shared" si="1066"/>
        <v/>
      </c>
      <c r="V8517" s="59" t="str">
        <f t="shared" si="1070"/>
        <v/>
      </c>
      <c r="W8517" s="59" t="str">
        <f t="shared" si="1069"/>
        <v/>
      </c>
      <c r="X8517" s="59" t="str">
        <f t="shared" si="1067"/>
        <v/>
      </c>
      <c r="AC8517" s="50">
        <f t="shared" si="1071"/>
        <v>0</v>
      </c>
      <c r="AD8517" s="43">
        <f t="shared" si="1072"/>
        <v>0</v>
      </c>
      <c r="AE8517" s="50">
        <f t="shared" si="1068"/>
        <v>0</v>
      </c>
    </row>
    <row r="8518" spans="1:31">
      <c r="A8518" s="59" t="str">
        <f t="shared" si="1065"/>
        <v/>
      </c>
      <c r="B8518" s="80" t="str">
        <f t="shared" si="1066"/>
        <v/>
      </c>
      <c r="V8518" s="59" t="str">
        <f t="shared" si="1070"/>
        <v/>
      </c>
      <c r="W8518" s="59" t="str">
        <f t="shared" si="1069"/>
        <v/>
      </c>
      <c r="X8518" s="59" t="str">
        <f t="shared" si="1067"/>
        <v/>
      </c>
      <c r="AC8518" s="50">
        <f t="shared" si="1071"/>
        <v>0</v>
      </c>
      <c r="AD8518" s="43">
        <f t="shared" si="1072"/>
        <v>0</v>
      </c>
      <c r="AE8518" s="50">
        <f t="shared" si="1068"/>
        <v>0</v>
      </c>
    </row>
    <row r="8519" spans="1:31">
      <c r="A8519" s="59" t="str">
        <f t="shared" si="1065"/>
        <v/>
      </c>
      <c r="B8519" s="80" t="str">
        <f t="shared" si="1066"/>
        <v/>
      </c>
      <c r="V8519" s="59" t="str">
        <f t="shared" si="1070"/>
        <v/>
      </c>
      <c r="W8519" s="59" t="str">
        <f t="shared" si="1069"/>
        <v/>
      </c>
      <c r="X8519" s="59" t="str">
        <f t="shared" si="1067"/>
        <v/>
      </c>
      <c r="AC8519" s="50">
        <f t="shared" si="1071"/>
        <v>0</v>
      </c>
      <c r="AD8519" s="43">
        <f t="shared" si="1072"/>
        <v>0</v>
      </c>
      <c r="AE8519" s="50">
        <f t="shared" si="1068"/>
        <v>0</v>
      </c>
    </row>
    <row r="8520" spans="1:31">
      <c r="A8520" s="59" t="str">
        <f t="shared" si="1065"/>
        <v/>
      </c>
      <c r="B8520" s="80" t="str">
        <f t="shared" si="1066"/>
        <v/>
      </c>
      <c r="V8520" s="59" t="str">
        <f t="shared" si="1070"/>
        <v/>
      </c>
      <c r="W8520" s="59" t="str">
        <f t="shared" si="1069"/>
        <v/>
      </c>
      <c r="X8520" s="59" t="str">
        <f t="shared" si="1067"/>
        <v/>
      </c>
      <c r="AC8520" s="50">
        <f t="shared" si="1071"/>
        <v>0</v>
      </c>
      <c r="AD8520" s="43">
        <f t="shared" si="1072"/>
        <v>0</v>
      </c>
      <c r="AE8520" s="50">
        <f t="shared" si="1068"/>
        <v>0</v>
      </c>
    </row>
    <row r="8521" spans="1:31">
      <c r="A8521" s="59" t="str">
        <f t="shared" si="1065"/>
        <v/>
      </c>
      <c r="B8521" s="80" t="str">
        <f t="shared" si="1066"/>
        <v/>
      </c>
      <c r="V8521" s="59" t="str">
        <f t="shared" si="1070"/>
        <v/>
      </c>
      <c r="W8521" s="59" t="str">
        <f t="shared" si="1069"/>
        <v/>
      </c>
      <c r="X8521" s="59" t="str">
        <f t="shared" si="1067"/>
        <v/>
      </c>
      <c r="AC8521" s="50">
        <f t="shared" si="1071"/>
        <v>0</v>
      </c>
      <c r="AD8521" s="43">
        <f t="shared" si="1072"/>
        <v>0</v>
      </c>
      <c r="AE8521" s="50">
        <f t="shared" si="1068"/>
        <v>0</v>
      </c>
    </row>
    <row r="8522" spans="1:31">
      <c r="A8522" s="59" t="str">
        <f t="shared" si="1065"/>
        <v/>
      </c>
      <c r="B8522" s="80" t="str">
        <f t="shared" si="1066"/>
        <v/>
      </c>
      <c r="V8522" s="59" t="str">
        <f t="shared" si="1070"/>
        <v/>
      </c>
      <c r="W8522" s="59" t="str">
        <f t="shared" si="1069"/>
        <v/>
      </c>
      <c r="X8522" s="59" t="str">
        <f t="shared" si="1067"/>
        <v/>
      </c>
      <c r="AC8522" s="50">
        <f t="shared" si="1071"/>
        <v>0</v>
      </c>
      <c r="AD8522" s="43">
        <f t="shared" si="1072"/>
        <v>0</v>
      </c>
      <c r="AE8522" s="50">
        <f t="shared" si="1068"/>
        <v>0</v>
      </c>
    </row>
    <row r="8523" spans="1:31">
      <c r="A8523" s="59" t="str">
        <f t="shared" si="1065"/>
        <v/>
      </c>
      <c r="B8523" s="80" t="str">
        <f t="shared" si="1066"/>
        <v/>
      </c>
      <c r="V8523" s="59" t="str">
        <f t="shared" si="1070"/>
        <v/>
      </c>
      <c r="W8523" s="59" t="str">
        <f t="shared" si="1069"/>
        <v/>
      </c>
      <c r="X8523" s="59" t="str">
        <f t="shared" si="1067"/>
        <v/>
      </c>
      <c r="AC8523" s="50">
        <f t="shared" si="1071"/>
        <v>0</v>
      </c>
      <c r="AD8523" s="43">
        <f t="shared" si="1072"/>
        <v>0</v>
      </c>
      <c r="AE8523" s="50">
        <f t="shared" si="1068"/>
        <v>0</v>
      </c>
    </row>
    <row r="8524" spans="1:31">
      <c r="A8524" s="59" t="str">
        <f t="shared" si="1065"/>
        <v/>
      </c>
      <c r="B8524" s="80" t="str">
        <f t="shared" si="1066"/>
        <v/>
      </c>
      <c r="V8524" s="59" t="str">
        <f t="shared" si="1070"/>
        <v/>
      </c>
      <c r="W8524" s="59" t="str">
        <f t="shared" si="1069"/>
        <v/>
      </c>
      <c r="X8524" s="59" t="str">
        <f t="shared" si="1067"/>
        <v/>
      </c>
      <c r="AC8524" s="50">
        <f t="shared" si="1071"/>
        <v>0</v>
      </c>
      <c r="AD8524" s="43">
        <f t="shared" si="1072"/>
        <v>0</v>
      </c>
      <c r="AE8524" s="50">
        <f t="shared" si="1068"/>
        <v>0</v>
      </c>
    </row>
    <row r="8525" spans="1:31">
      <c r="A8525" s="59" t="str">
        <f t="shared" si="1065"/>
        <v/>
      </c>
      <c r="B8525" s="80" t="str">
        <f t="shared" si="1066"/>
        <v/>
      </c>
      <c r="V8525" s="59" t="str">
        <f t="shared" si="1070"/>
        <v/>
      </c>
      <c r="W8525" s="59" t="str">
        <f t="shared" si="1069"/>
        <v/>
      </c>
      <c r="X8525" s="59" t="str">
        <f t="shared" si="1067"/>
        <v/>
      </c>
      <c r="AC8525" s="50">
        <f t="shared" si="1071"/>
        <v>0</v>
      </c>
      <c r="AD8525" s="43">
        <f t="shared" si="1072"/>
        <v>0</v>
      </c>
      <c r="AE8525" s="50">
        <f t="shared" si="1068"/>
        <v>0</v>
      </c>
    </row>
    <row r="8526" spans="1:31">
      <c r="A8526" s="59" t="str">
        <f t="shared" si="1065"/>
        <v/>
      </c>
      <c r="B8526" s="80" t="str">
        <f t="shared" si="1066"/>
        <v/>
      </c>
      <c r="V8526" s="59" t="str">
        <f t="shared" si="1070"/>
        <v/>
      </c>
      <c r="W8526" s="59" t="str">
        <f t="shared" si="1069"/>
        <v/>
      </c>
      <c r="X8526" s="59" t="str">
        <f t="shared" si="1067"/>
        <v/>
      </c>
      <c r="AC8526" s="50">
        <f t="shared" si="1071"/>
        <v>0</v>
      </c>
      <c r="AD8526" s="43">
        <f t="shared" si="1072"/>
        <v>0</v>
      </c>
      <c r="AE8526" s="50">
        <f t="shared" si="1068"/>
        <v>0</v>
      </c>
    </row>
    <row r="8527" spans="1:31">
      <c r="A8527" s="59" t="str">
        <f t="shared" si="1065"/>
        <v/>
      </c>
      <c r="B8527" s="80" t="str">
        <f t="shared" si="1066"/>
        <v/>
      </c>
      <c r="V8527" s="59" t="str">
        <f t="shared" si="1070"/>
        <v/>
      </c>
      <c r="W8527" s="59" t="str">
        <f t="shared" si="1069"/>
        <v/>
      </c>
      <c r="X8527" s="59" t="str">
        <f t="shared" si="1067"/>
        <v/>
      </c>
      <c r="AC8527" s="50">
        <f t="shared" si="1071"/>
        <v>0</v>
      </c>
      <c r="AD8527" s="43">
        <f t="shared" si="1072"/>
        <v>0</v>
      </c>
      <c r="AE8527" s="50">
        <f t="shared" si="1068"/>
        <v>0</v>
      </c>
    </row>
    <row r="8528" spans="1:31">
      <c r="A8528" s="59" t="str">
        <f t="shared" si="1065"/>
        <v/>
      </c>
      <c r="B8528" s="80" t="str">
        <f t="shared" si="1066"/>
        <v/>
      </c>
      <c r="V8528" s="59" t="str">
        <f t="shared" si="1070"/>
        <v/>
      </c>
      <c r="W8528" s="59" t="str">
        <f t="shared" si="1069"/>
        <v/>
      </c>
      <c r="X8528" s="59" t="str">
        <f t="shared" si="1067"/>
        <v/>
      </c>
      <c r="AC8528" s="50">
        <f t="shared" si="1071"/>
        <v>0</v>
      </c>
      <c r="AD8528" s="43">
        <f t="shared" si="1072"/>
        <v>0</v>
      </c>
      <c r="AE8528" s="50">
        <f t="shared" si="1068"/>
        <v>0</v>
      </c>
    </row>
    <row r="8529" spans="1:31">
      <c r="A8529" s="59" t="str">
        <f t="shared" si="1065"/>
        <v/>
      </c>
      <c r="B8529" s="80" t="str">
        <f t="shared" si="1066"/>
        <v/>
      </c>
      <c r="V8529" s="59" t="str">
        <f t="shared" si="1070"/>
        <v/>
      </c>
      <c r="W8529" s="59" t="str">
        <f t="shared" si="1069"/>
        <v/>
      </c>
      <c r="X8529" s="59" t="str">
        <f t="shared" si="1067"/>
        <v/>
      </c>
      <c r="AC8529" s="50">
        <f t="shared" si="1071"/>
        <v>0</v>
      </c>
      <c r="AD8529" s="43">
        <f t="shared" si="1072"/>
        <v>0</v>
      </c>
      <c r="AE8529" s="50">
        <f t="shared" si="1068"/>
        <v>0</v>
      </c>
    </row>
    <row r="8530" spans="1:31">
      <c r="A8530" s="59" t="str">
        <f t="shared" si="1065"/>
        <v/>
      </c>
      <c r="B8530" s="80" t="str">
        <f t="shared" si="1066"/>
        <v/>
      </c>
      <c r="V8530" s="59" t="str">
        <f t="shared" si="1070"/>
        <v/>
      </c>
      <c r="W8530" s="59" t="str">
        <f t="shared" si="1069"/>
        <v/>
      </c>
      <c r="X8530" s="59" t="str">
        <f t="shared" si="1067"/>
        <v/>
      </c>
      <c r="AC8530" s="50">
        <f t="shared" si="1071"/>
        <v>0</v>
      </c>
      <c r="AD8530" s="43">
        <f t="shared" si="1072"/>
        <v>0</v>
      </c>
      <c r="AE8530" s="50">
        <f t="shared" si="1068"/>
        <v>0</v>
      </c>
    </row>
    <row r="8531" spans="1:31">
      <c r="A8531" s="59" t="str">
        <f t="shared" si="1065"/>
        <v/>
      </c>
      <c r="B8531" s="80" t="str">
        <f t="shared" si="1066"/>
        <v/>
      </c>
      <c r="V8531" s="59" t="str">
        <f t="shared" si="1070"/>
        <v/>
      </c>
      <c r="W8531" s="59" t="str">
        <f t="shared" si="1069"/>
        <v/>
      </c>
      <c r="X8531" s="59" t="str">
        <f t="shared" si="1067"/>
        <v/>
      </c>
      <c r="AC8531" s="50">
        <f t="shared" si="1071"/>
        <v>0</v>
      </c>
      <c r="AD8531" s="43">
        <f t="shared" si="1072"/>
        <v>0</v>
      </c>
      <c r="AE8531" s="50">
        <f t="shared" si="1068"/>
        <v>0</v>
      </c>
    </row>
    <row r="8532" spans="1:31">
      <c r="A8532" s="59" t="str">
        <f t="shared" si="1065"/>
        <v/>
      </c>
      <c r="B8532" s="80" t="str">
        <f t="shared" si="1066"/>
        <v/>
      </c>
      <c r="V8532" s="59" t="str">
        <f t="shared" si="1070"/>
        <v/>
      </c>
      <c r="W8532" s="59" t="str">
        <f t="shared" si="1069"/>
        <v/>
      </c>
      <c r="X8532" s="59" t="str">
        <f t="shared" si="1067"/>
        <v/>
      </c>
      <c r="AC8532" s="50">
        <f t="shared" si="1071"/>
        <v>0</v>
      </c>
      <c r="AD8532" s="43">
        <f t="shared" si="1072"/>
        <v>0</v>
      </c>
      <c r="AE8532" s="50">
        <f t="shared" si="1068"/>
        <v>0</v>
      </c>
    </row>
    <row r="8533" spans="1:31">
      <c r="A8533" s="59" t="str">
        <f t="shared" si="1065"/>
        <v/>
      </c>
      <c r="B8533" s="80" t="str">
        <f t="shared" si="1066"/>
        <v/>
      </c>
      <c r="V8533" s="59" t="str">
        <f t="shared" si="1070"/>
        <v/>
      </c>
      <c r="W8533" s="59" t="str">
        <f t="shared" si="1069"/>
        <v/>
      </c>
      <c r="X8533" s="59" t="str">
        <f t="shared" si="1067"/>
        <v/>
      </c>
      <c r="AC8533" s="50">
        <f t="shared" si="1071"/>
        <v>0</v>
      </c>
      <c r="AD8533" s="43">
        <f t="shared" si="1072"/>
        <v>0</v>
      </c>
      <c r="AE8533" s="50">
        <f t="shared" si="1068"/>
        <v>0</v>
      </c>
    </row>
    <row r="8534" spans="1:31">
      <c r="A8534" s="59" t="str">
        <f t="shared" si="1065"/>
        <v/>
      </c>
      <c r="B8534" s="80" t="str">
        <f t="shared" si="1066"/>
        <v/>
      </c>
      <c r="V8534" s="59" t="str">
        <f t="shared" si="1070"/>
        <v/>
      </c>
      <c r="W8534" s="59" t="str">
        <f t="shared" si="1069"/>
        <v/>
      </c>
      <c r="X8534" s="59" t="str">
        <f t="shared" si="1067"/>
        <v/>
      </c>
      <c r="AC8534" s="50">
        <f t="shared" si="1071"/>
        <v>0</v>
      </c>
      <c r="AD8534" s="43">
        <f t="shared" si="1072"/>
        <v>0</v>
      </c>
      <c r="AE8534" s="50">
        <f t="shared" si="1068"/>
        <v>0</v>
      </c>
    </row>
    <row r="8535" spans="1:31">
      <c r="A8535" s="59" t="str">
        <f t="shared" si="1065"/>
        <v/>
      </c>
      <c r="B8535" s="80" t="str">
        <f t="shared" si="1066"/>
        <v/>
      </c>
      <c r="V8535" s="59" t="str">
        <f t="shared" si="1070"/>
        <v/>
      </c>
      <c r="W8535" s="59" t="str">
        <f t="shared" si="1069"/>
        <v/>
      </c>
      <c r="X8535" s="59" t="str">
        <f t="shared" si="1067"/>
        <v/>
      </c>
      <c r="AC8535" s="50">
        <f t="shared" si="1071"/>
        <v>0</v>
      </c>
      <c r="AD8535" s="43">
        <f t="shared" si="1072"/>
        <v>0</v>
      </c>
      <c r="AE8535" s="50">
        <f t="shared" si="1068"/>
        <v>0</v>
      </c>
    </row>
    <row r="8536" spans="1:31">
      <c r="A8536" s="59" t="str">
        <f t="shared" si="1065"/>
        <v/>
      </c>
      <c r="B8536" s="80" t="str">
        <f t="shared" si="1066"/>
        <v/>
      </c>
      <c r="V8536" s="59" t="str">
        <f t="shared" si="1070"/>
        <v/>
      </c>
      <c r="W8536" s="59" t="str">
        <f t="shared" si="1069"/>
        <v/>
      </c>
      <c r="X8536" s="59" t="str">
        <f t="shared" si="1067"/>
        <v/>
      </c>
      <c r="AC8536" s="50">
        <f t="shared" si="1071"/>
        <v>0</v>
      </c>
      <c r="AD8536" s="43">
        <f t="shared" si="1072"/>
        <v>0</v>
      </c>
      <c r="AE8536" s="50">
        <f t="shared" si="1068"/>
        <v>0</v>
      </c>
    </row>
    <row r="8537" spans="1:31">
      <c r="A8537" s="59" t="str">
        <f t="shared" si="1065"/>
        <v/>
      </c>
      <c r="B8537" s="80" t="str">
        <f t="shared" si="1066"/>
        <v/>
      </c>
      <c r="V8537" s="59" t="str">
        <f t="shared" si="1070"/>
        <v/>
      </c>
      <c r="W8537" s="59" t="str">
        <f t="shared" si="1069"/>
        <v/>
      </c>
      <c r="X8537" s="59" t="str">
        <f t="shared" si="1067"/>
        <v/>
      </c>
      <c r="AC8537" s="50">
        <f t="shared" si="1071"/>
        <v>0</v>
      </c>
      <c r="AD8537" s="43">
        <f t="shared" si="1072"/>
        <v>0</v>
      </c>
      <c r="AE8537" s="50">
        <f t="shared" si="1068"/>
        <v>0</v>
      </c>
    </row>
    <row r="8538" spans="1:31">
      <c r="A8538" s="59" t="str">
        <f t="shared" si="1065"/>
        <v/>
      </c>
      <c r="B8538" s="80" t="str">
        <f t="shared" si="1066"/>
        <v/>
      </c>
      <c r="V8538" s="59" t="str">
        <f t="shared" si="1070"/>
        <v/>
      </c>
      <c r="W8538" s="59" t="str">
        <f t="shared" si="1069"/>
        <v/>
      </c>
      <c r="X8538" s="59" t="str">
        <f t="shared" si="1067"/>
        <v/>
      </c>
      <c r="AC8538" s="50">
        <f t="shared" si="1071"/>
        <v>0</v>
      </c>
      <c r="AD8538" s="43">
        <f t="shared" si="1072"/>
        <v>0</v>
      </c>
      <c r="AE8538" s="50">
        <f t="shared" si="1068"/>
        <v>0</v>
      </c>
    </row>
    <row r="8539" spans="1:31">
      <c r="A8539" s="59" t="str">
        <f t="shared" si="1065"/>
        <v/>
      </c>
      <c r="B8539" s="80" t="str">
        <f t="shared" si="1066"/>
        <v/>
      </c>
      <c r="V8539" s="59" t="str">
        <f t="shared" si="1070"/>
        <v/>
      </c>
      <c r="W8539" s="59" t="str">
        <f t="shared" si="1069"/>
        <v/>
      </c>
      <c r="X8539" s="59" t="str">
        <f t="shared" si="1067"/>
        <v/>
      </c>
      <c r="AC8539" s="50">
        <f t="shared" si="1071"/>
        <v>0</v>
      </c>
      <c r="AD8539" s="43">
        <f t="shared" si="1072"/>
        <v>0</v>
      </c>
      <c r="AE8539" s="50">
        <f t="shared" si="1068"/>
        <v>0</v>
      </c>
    </row>
    <row r="8540" spans="1:31">
      <c r="A8540" s="59" t="str">
        <f t="shared" si="1065"/>
        <v/>
      </c>
      <c r="B8540" s="80" t="str">
        <f t="shared" si="1066"/>
        <v/>
      </c>
      <c r="V8540" s="59" t="str">
        <f t="shared" si="1070"/>
        <v/>
      </c>
      <c r="W8540" s="59" t="str">
        <f t="shared" si="1069"/>
        <v/>
      </c>
      <c r="X8540" s="59" t="str">
        <f t="shared" si="1067"/>
        <v/>
      </c>
      <c r="AC8540" s="50">
        <f t="shared" si="1071"/>
        <v>0</v>
      </c>
      <c r="AD8540" s="43">
        <f t="shared" si="1072"/>
        <v>0</v>
      </c>
      <c r="AE8540" s="50">
        <f t="shared" si="1068"/>
        <v>0</v>
      </c>
    </row>
    <row r="8541" spans="1:31">
      <c r="A8541" s="59" t="str">
        <f t="shared" si="1065"/>
        <v/>
      </c>
      <c r="B8541" s="80" t="str">
        <f t="shared" si="1066"/>
        <v/>
      </c>
      <c r="V8541" s="59" t="str">
        <f t="shared" si="1070"/>
        <v/>
      </c>
      <c r="W8541" s="59" t="str">
        <f t="shared" si="1069"/>
        <v/>
      </c>
      <c r="X8541" s="59" t="str">
        <f t="shared" si="1067"/>
        <v/>
      </c>
      <c r="AC8541" s="50">
        <f t="shared" si="1071"/>
        <v>0</v>
      </c>
      <c r="AD8541" s="43">
        <f t="shared" si="1072"/>
        <v>0</v>
      </c>
      <c r="AE8541" s="50">
        <f t="shared" si="1068"/>
        <v>0</v>
      </c>
    </row>
    <row r="8542" spans="1:31">
      <c r="A8542" s="59" t="str">
        <f t="shared" si="1065"/>
        <v/>
      </c>
      <c r="B8542" s="80" t="str">
        <f t="shared" si="1066"/>
        <v/>
      </c>
      <c r="V8542" s="59" t="str">
        <f t="shared" si="1070"/>
        <v/>
      </c>
      <c r="W8542" s="59" t="str">
        <f t="shared" si="1069"/>
        <v/>
      </c>
      <c r="X8542" s="59" t="str">
        <f t="shared" si="1067"/>
        <v/>
      </c>
      <c r="AC8542" s="50">
        <f t="shared" si="1071"/>
        <v>0</v>
      </c>
      <c r="AD8542" s="43">
        <f t="shared" si="1072"/>
        <v>0</v>
      </c>
      <c r="AE8542" s="50">
        <f t="shared" si="1068"/>
        <v>0</v>
      </c>
    </row>
    <row r="8543" spans="1:31">
      <c r="A8543" s="59" t="str">
        <f t="shared" si="1065"/>
        <v/>
      </c>
      <c r="B8543" s="80" t="str">
        <f t="shared" si="1066"/>
        <v/>
      </c>
      <c r="V8543" s="59" t="str">
        <f t="shared" si="1070"/>
        <v/>
      </c>
      <c r="W8543" s="59" t="str">
        <f t="shared" si="1069"/>
        <v/>
      </c>
      <c r="X8543" s="59" t="str">
        <f t="shared" si="1067"/>
        <v/>
      </c>
      <c r="AC8543" s="50">
        <f t="shared" si="1071"/>
        <v>0</v>
      </c>
      <c r="AD8543" s="43">
        <f t="shared" si="1072"/>
        <v>0</v>
      </c>
      <c r="AE8543" s="50">
        <f t="shared" si="1068"/>
        <v>0</v>
      </c>
    </row>
    <row r="8544" spans="1:31">
      <c r="A8544" s="59" t="str">
        <f t="shared" si="1065"/>
        <v/>
      </c>
      <c r="B8544" s="80" t="str">
        <f t="shared" si="1066"/>
        <v/>
      </c>
      <c r="V8544" s="59" t="str">
        <f t="shared" si="1070"/>
        <v/>
      </c>
      <c r="W8544" s="59" t="str">
        <f t="shared" si="1069"/>
        <v/>
      </c>
      <c r="X8544" s="59" t="str">
        <f t="shared" si="1067"/>
        <v/>
      </c>
      <c r="AC8544" s="50">
        <f t="shared" si="1071"/>
        <v>0</v>
      </c>
      <c r="AD8544" s="43">
        <f t="shared" si="1072"/>
        <v>0</v>
      </c>
      <c r="AE8544" s="50">
        <f t="shared" si="1068"/>
        <v>0</v>
      </c>
    </row>
    <row r="8545" spans="1:31">
      <c r="A8545" s="59" t="str">
        <f t="shared" si="1065"/>
        <v/>
      </c>
      <c r="B8545" s="80" t="str">
        <f t="shared" si="1066"/>
        <v/>
      </c>
      <c r="V8545" s="59" t="str">
        <f t="shared" si="1070"/>
        <v/>
      </c>
      <c r="W8545" s="59" t="str">
        <f t="shared" si="1069"/>
        <v/>
      </c>
      <c r="X8545" s="59" t="str">
        <f t="shared" si="1067"/>
        <v/>
      </c>
      <c r="AC8545" s="50">
        <f t="shared" si="1071"/>
        <v>0</v>
      </c>
      <c r="AD8545" s="43">
        <f t="shared" si="1072"/>
        <v>0</v>
      </c>
      <c r="AE8545" s="50">
        <f t="shared" si="1068"/>
        <v>0</v>
      </c>
    </row>
    <row r="8546" spans="1:31">
      <c r="A8546" s="59" t="str">
        <f t="shared" si="1065"/>
        <v/>
      </c>
      <c r="B8546" s="80" t="str">
        <f t="shared" si="1066"/>
        <v/>
      </c>
      <c r="V8546" s="59" t="str">
        <f t="shared" si="1070"/>
        <v/>
      </c>
      <c r="W8546" s="59" t="str">
        <f t="shared" si="1069"/>
        <v/>
      </c>
      <c r="X8546" s="59" t="str">
        <f t="shared" si="1067"/>
        <v/>
      </c>
      <c r="AC8546" s="50">
        <f t="shared" si="1071"/>
        <v>0</v>
      </c>
      <c r="AD8546" s="43">
        <f t="shared" si="1072"/>
        <v>0</v>
      </c>
      <c r="AE8546" s="50">
        <f t="shared" si="1068"/>
        <v>0</v>
      </c>
    </row>
    <row r="8547" spans="1:31">
      <c r="A8547" s="59" t="str">
        <f t="shared" si="1065"/>
        <v/>
      </c>
      <c r="B8547" s="80" t="str">
        <f t="shared" si="1066"/>
        <v/>
      </c>
      <c r="V8547" s="59" t="str">
        <f t="shared" si="1070"/>
        <v/>
      </c>
      <c r="W8547" s="59" t="str">
        <f t="shared" si="1069"/>
        <v/>
      </c>
      <c r="X8547" s="59" t="str">
        <f t="shared" si="1067"/>
        <v/>
      </c>
      <c r="AC8547" s="50">
        <f t="shared" si="1071"/>
        <v>0</v>
      </c>
      <c r="AD8547" s="43">
        <f t="shared" si="1072"/>
        <v>0</v>
      </c>
      <c r="AE8547" s="50">
        <f t="shared" si="1068"/>
        <v>0</v>
      </c>
    </row>
    <row r="8548" spans="1:31">
      <c r="A8548" s="59" t="str">
        <f t="shared" si="1065"/>
        <v/>
      </c>
      <c r="B8548" s="80" t="str">
        <f t="shared" si="1066"/>
        <v/>
      </c>
      <c r="V8548" s="59" t="str">
        <f t="shared" si="1070"/>
        <v/>
      </c>
      <c r="W8548" s="59" t="str">
        <f t="shared" si="1069"/>
        <v/>
      </c>
      <c r="X8548" s="59" t="str">
        <f t="shared" si="1067"/>
        <v/>
      </c>
      <c r="AC8548" s="50">
        <f t="shared" si="1071"/>
        <v>0</v>
      </c>
      <c r="AD8548" s="43">
        <f t="shared" si="1072"/>
        <v>0</v>
      </c>
      <c r="AE8548" s="50">
        <f t="shared" si="1068"/>
        <v>0</v>
      </c>
    </row>
    <row r="8549" spans="1:31">
      <c r="A8549" s="59" t="str">
        <f t="shared" si="1065"/>
        <v/>
      </c>
      <c r="B8549" s="80" t="str">
        <f t="shared" si="1066"/>
        <v/>
      </c>
      <c r="V8549" s="59" t="str">
        <f t="shared" si="1070"/>
        <v/>
      </c>
      <c r="W8549" s="59" t="str">
        <f t="shared" si="1069"/>
        <v/>
      </c>
      <c r="X8549" s="59" t="str">
        <f t="shared" si="1067"/>
        <v/>
      </c>
      <c r="AC8549" s="50">
        <f t="shared" si="1071"/>
        <v>0</v>
      </c>
      <c r="AD8549" s="43">
        <f t="shared" si="1072"/>
        <v>0</v>
      </c>
      <c r="AE8549" s="50">
        <f t="shared" si="1068"/>
        <v>0</v>
      </c>
    </row>
    <row r="8550" spans="1:31">
      <c r="A8550" s="59" t="str">
        <f t="shared" si="1065"/>
        <v/>
      </c>
      <c r="B8550" s="80" t="str">
        <f t="shared" si="1066"/>
        <v/>
      </c>
      <c r="V8550" s="59" t="str">
        <f t="shared" si="1070"/>
        <v/>
      </c>
      <c r="W8550" s="59" t="str">
        <f t="shared" si="1069"/>
        <v/>
      </c>
      <c r="X8550" s="59" t="str">
        <f t="shared" si="1067"/>
        <v/>
      </c>
      <c r="AC8550" s="50">
        <f t="shared" si="1071"/>
        <v>0</v>
      </c>
      <c r="AD8550" s="43">
        <f t="shared" si="1072"/>
        <v>0</v>
      </c>
      <c r="AE8550" s="50">
        <f t="shared" si="1068"/>
        <v>0</v>
      </c>
    </row>
    <row r="8551" spans="1:31">
      <c r="A8551" s="59" t="str">
        <f t="shared" si="1065"/>
        <v/>
      </c>
      <c r="B8551" s="80" t="str">
        <f t="shared" si="1066"/>
        <v/>
      </c>
      <c r="V8551" s="59" t="str">
        <f t="shared" si="1070"/>
        <v/>
      </c>
      <c r="W8551" s="59" t="str">
        <f t="shared" si="1069"/>
        <v/>
      </c>
      <c r="X8551" s="59" t="str">
        <f t="shared" si="1067"/>
        <v/>
      </c>
      <c r="AC8551" s="50">
        <f t="shared" si="1071"/>
        <v>0</v>
      </c>
      <c r="AD8551" s="43">
        <f t="shared" si="1072"/>
        <v>0</v>
      </c>
      <c r="AE8551" s="50">
        <f t="shared" si="1068"/>
        <v>0</v>
      </c>
    </row>
    <row r="8552" spans="1:31">
      <c r="A8552" s="59" t="str">
        <f t="shared" si="1065"/>
        <v/>
      </c>
      <c r="B8552" s="80" t="str">
        <f t="shared" si="1066"/>
        <v/>
      </c>
      <c r="V8552" s="59" t="str">
        <f t="shared" si="1070"/>
        <v/>
      </c>
      <c r="W8552" s="59" t="str">
        <f t="shared" si="1069"/>
        <v/>
      </c>
      <c r="X8552" s="59" t="str">
        <f t="shared" si="1067"/>
        <v/>
      </c>
      <c r="AC8552" s="50">
        <f t="shared" si="1071"/>
        <v>0</v>
      </c>
      <c r="AD8552" s="43">
        <f t="shared" si="1072"/>
        <v>0</v>
      </c>
      <c r="AE8552" s="50">
        <f t="shared" si="1068"/>
        <v>0</v>
      </c>
    </row>
    <row r="8553" spans="1:31">
      <c r="A8553" s="59" t="str">
        <f t="shared" si="1065"/>
        <v/>
      </c>
      <c r="B8553" s="80" t="str">
        <f t="shared" si="1066"/>
        <v/>
      </c>
      <c r="V8553" s="59" t="str">
        <f t="shared" si="1070"/>
        <v/>
      </c>
      <c r="W8553" s="59" t="str">
        <f t="shared" si="1069"/>
        <v/>
      </c>
      <c r="X8553" s="59" t="str">
        <f t="shared" si="1067"/>
        <v/>
      </c>
      <c r="AC8553" s="50">
        <f t="shared" si="1071"/>
        <v>0</v>
      </c>
      <c r="AD8553" s="43">
        <f t="shared" si="1072"/>
        <v>0</v>
      </c>
      <c r="AE8553" s="50">
        <f t="shared" si="1068"/>
        <v>0</v>
      </c>
    </row>
    <row r="8554" spans="1:31">
      <c r="A8554" s="59" t="str">
        <f t="shared" si="1065"/>
        <v/>
      </c>
      <c r="B8554" s="80" t="str">
        <f t="shared" si="1066"/>
        <v/>
      </c>
      <c r="V8554" s="59" t="str">
        <f t="shared" si="1070"/>
        <v/>
      </c>
      <c r="W8554" s="59" t="str">
        <f t="shared" si="1069"/>
        <v/>
      </c>
      <c r="X8554" s="59" t="str">
        <f t="shared" si="1067"/>
        <v/>
      </c>
      <c r="AC8554" s="50">
        <f t="shared" si="1071"/>
        <v>0</v>
      </c>
      <c r="AD8554" s="43">
        <f t="shared" si="1072"/>
        <v>0</v>
      </c>
      <c r="AE8554" s="50">
        <f t="shared" si="1068"/>
        <v>0</v>
      </c>
    </row>
    <row r="8555" spans="1:31">
      <c r="A8555" s="59" t="str">
        <f t="shared" si="1065"/>
        <v/>
      </c>
      <c r="B8555" s="80" t="str">
        <f t="shared" si="1066"/>
        <v/>
      </c>
      <c r="V8555" s="59" t="str">
        <f t="shared" si="1070"/>
        <v/>
      </c>
      <c r="W8555" s="59" t="str">
        <f t="shared" si="1069"/>
        <v/>
      </c>
      <c r="X8555" s="59" t="str">
        <f t="shared" si="1067"/>
        <v/>
      </c>
      <c r="AC8555" s="50">
        <f t="shared" si="1071"/>
        <v>0</v>
      </c>
      <c r="AD8555" s="43">
        <f t="shared" si="1072"/>
        <v>0</v>
      </c>
      <c r="AE8555" s="50">
        <f t="shared" si="1068"/>
        <v>0</v>
      </c>
    </row>
    <row r="8556" spans="1:31">
      <c r="A8556" s="59" t="str">
        <f t="shared" si="1065"/>
        <v/>
      </c>
      <c r="B8556" s="80" t="str">
        <f t="shared" si="1066"/>
        <v/>
      </c>
      <c r="V8556" s="59" t="str">
        <f t="shared" si="1070"/>
        <v/>
      </c>
      <c r="W8556" s="59" t="str">
        <f t="shared" si="1069"/>
        <v/>
      </c>
      <c r="X8556" s="59" t="str">
        <f t="shared" si="1067"/>
        <v/>
      </c>
      <c r="AC8556" s="50">
        <f t="shared" si="1071"/>
        <v>0</v>
      </c>
      <c r="AD8556" s="43">
        <f t="shared" si="1072"/>
        <v>0</v>
      </c>
      <c r="AE8556" s="50">
        <f t="shared" si="1068"/>
        <v>0</v>
      </c>
    </row>
    <row r="8557" spans="1:31">
      <c r="A8557" s="59" t="str">
        <f t="shared" si="1065"/>
        <v/>
      </c>
      <c r="B8557" s="80" t="str">
        <f t="shared" si="1066"/>
        <v/>
      </c>
      <c r="V8557" s="59" t="str">
        <f t="shared" si="1070"/>
        <v/>
      </c>
      <c r="W8557" s="59" t="str">
        <f t="shared" si="1069"/>
        <v/>
      </c>
      <c r="X8557" s="59" t="str">
        <f t="shared" si="1067"/>
        <v/>
      </c>
      <c r="AC8557" s="50">
        <f t="shared" si="1071"/>
        <v>0</v>
      </c>
      <c r="AD8557" s="43">
        <f t="shared" si="1072"/>
        <v>0</v>
      </c>
      <c r="AE8557" s="50">
        <f t="shared" si="1068"/>
        <v>0</v>
      </c>
    </row>
    <row r="8558" spans="1:31">
      <c r="A8558" s="59" t="str">
        <f t="shared" si="1065"/>
        <v/>
      </c>
      <c r="B8558" s="80" t="str">
        <f t="shared" si="1066"/>
        <v/>
      </c>
      <c r="V8558" s="59" t="str">
        <f t="shared" si="1070"/>
        <v/>
      </c>
      <c r="W8558" s="59" t="str">
        <f t="shared" si="1069"/>
        <v/>
      </c>
      <c r="X8558" s="59" t="str">
        <f t="shared" si="1067"/>
        <v/>
      </c>
      <c r="AC8558" s="50">
        <f t="shared" si="1071"/>
        <v>0</v>
      </c>
      <c r="AD8558" s="43">
        <f t="shared" si="1072"/>
        <v>0</v>
      </c>
      <c r="AE8558" s="50">
        <f t="shared" si="1068"/>
        <v>0</v>
      </c>
    </row>
    <row r="8559" spans="1:31">
      <c r="A8559" s="59" t="str">
        <f t="shared" si="1065"/>
        <v/>
      </c>
      <c r="B8559" s="80" t="str">
        <f t="shared" si="1066"/>
        <v/>
      </c>
      <c r="V8559" s="59" t="str">
        <f t="shared" si="1070"/>
        <v/>
      </c>
      <c r="W8559" s="59" t="str">
        <f t="shared" si="1069"/>
        <v/>
      </c>
      <c r="X8559" s="59" t="str">
        <f t="shared" si="1067"/>
        <v/>
      </c>
      <c r="AC8559" s="50">
        <f t="shared" si="1071"/>
        <v>0</v>
      </c>
      <c r="AD8559" s="43">
        <f t="shared" si="1072"/>
        <v>0</v>
      </c>
      <c r="AE8559" s="50">
        <f t="shared" si="1068"/>
        <v>0</v>
      </c>
    </row>
    <row r="8560" spans="1:31">
      <c r="A8560" s="59" t="str">
        <f t="shared" si="1065"/>
        <v/>
      </c>
      <c r="B8560" s="80" t="str">
        <f t="shared" si="1066"/>
        <v/>
      </c>
      <c r="V8560" s="59" t="str">
        <f t="shared" si="1070"/>
        <v/>
      </c>
      <c r="W8560" s="59" t="str">
        <f t="shared" si="1069"/>
        <v/>
      </c>
      <c r="X8560" s="59" t="str">
        <f t="shared" si="1067"/>
        <v/>
      </c>
      <c r="AC8560" s="50">
        <f t="shared" si="1071"/>
        <v>0</v>
      </c>
      <c r="AD8560" s="43">
        <f t="shared" si="1072"/>
        <v>0</v>
      </c>
      <c r="AE8560" s="50">
        <f t="shared" si="1068"/>
        <v>0</v>
      </c>
    </row>
    <row r="8561" spans="1:31">
      <c r="A8561" s="59" t="str">
        <f t="shared" ref="A8561:A8624" si="1073">IF(G8561&amp;Q8561&lt;&gt;"",W8561&amp;Q8561,"")</f>
        <v/>
      </c>
      <c r="B8561" s="80" t="str">
        <f t="shared" ref="B8561:B8624" si="1074">IF(C8561&lt;&gt;"",LEFT(C8561,9),"")</f>
        <v/>
      </c>
      <c r="V8561" s="59" t="str">
        <f t="shared" si="1070"/>
        <v/>
      </c>
      <c r="W8561" s="59" t="str">
        <f t="shared" si="1069"/>
        <v/>
      </c>
      <c r="X8561" s="59" t="str">
        <f t="shared" ref="X8561:X8624" si="1075">IF(A8561&lt;&gt;"",IFERROR(IF(FIND(" ",G8561)&gt;=1,MID(G8561,FIND(" ",G8561)+1,LEN(G8561)),""),""),"")</f>
        <v/>
      </c>
      <c r="AC8561" s="50">
        <f t="shared" si="1071"/>
        <v>0</v>
      </c>
      <c r="AD8561" s="43">
        <f t="shared" si="1072"/>
        <v>0</v>
      </c>
      <c r="AE8561" s="50">
        <f t="shared" ref="AE8561:AE8624" si="1076">VALUE(RIGHT("00"&amp;AC8561,2)&amp;RIGHT("000"&amp;AD8561,3))</f>
        <v>0</v>
      </c>
    </row>
    <row r="8562" spans="1:31">
      <c r="A8562" s="59" t="str">
        <f t="shared" si="1073"/>
        <v/>
      </c>
      <c r="B8562" s="80" t="str">
        <f t="shared" si="1074"/>
        <v/>
      </c>
      <c r="V8562" s="59" t="str">
        <f t="shared" si="1070"/>
        <v/>
      </c>
      <c r="W8562" s="59" t="str">
        <f t="shared" si="1069"/>
        <v/>
      </c>
      <c r="X8562" s="59" t="str">
        <f t="shared" si="1075"/>
        <v/>
      </c>
      <c r="AC8562" s="50">
        <f t="shared" si="1071"/>
        <v>0</v>
      </c>
      <c r="AD8562" s="43">
        <f t="shared" si="1072"/>
        <v>0</v>
      </c>
      <c r="AE8562" s="50">
        <f t="shared" si="1076"/>
        <v>0</v>
      </c>
    </row>
    <row r="8563" spans="1:31">
      <c r="A8563" s="59" t="str">
        <f t="shared" si="1073"/>
        <v/>
      </c>
      <c r="B8563" s="80" t="str">
        <f t="shared" si="1074"/>
        <v/>
      </c>
      <c r="V8563" s="59" t="str">
        <f t="shared" si="1070"/>
        <v/>
      </c>
      <c r="W8563" s="59" t="str">
        <f t="shared" si="1069"/>
        <v/>
      </c>
      <c r="X8563" s="59" t="str">
        <f t="shared" si="1075"/>
        <v/>
      </c>
      <c r="AC8563" s="50">
        <f t="shared" si="1071"/>
        <v>0</v>
      </c>
      <c r="AD8563" s="43">
        <f t="shared" si="1072"/>
        <v>0</v>
      </c>
      <c r="AE8563" s="50">
        <f t="shared" si="1076"/>
        <v>0</v>
      </c>
    </row>
    <row r="8564" spans="1:31">
      <c r="A8564" s="59" t="str">
        <f t="shared" si="1073"/>
        <v/>
      </c>
      <c r="B8564" s="80" t="str">
        <f t="shared" si="1074"/>
        <v/>
      </c>
      <c r="V8564" s="59" t="str">
        <f t="shared" si="1070"/>
        <v/>
      </c>
      <c r="W8564" s="59" t="str">
        <f t="shared" si="1069"/>
        <v/>
      </c>
      <c r="X8564" s="59" t="str">
        <f t="shared" si="1075"/>
        <v/>
      </c>
      <c r="AC8564" s="50">
        <f t="shared" si="1071"/>
        <v>0</v>
      </c>
      <c r="AD8564" s="43">
        <f t="shared" si="1072"/>
        <v>0</v>
      </c>
      <c r="AE8564" s="50">
        <f t="shared" si="1076"/>
        <v>0</v>
      </c>
    </row>
    <row r="8565" spans="1:31">
      <c r="A8565" s="59" t="str">
        <f t="shared" si="1073"/>
        <v/>
      </c>
      <c r="B8565" s="80" t="str">
        <f t="shared" si="1074"/>
        <v/>
      </c>
      <c r="V8565" s="59" t="str">
        <f t="shared" si="1070"/>
        <v/>
      </c>
      <c r="W8565" s="59" t="str">
        <f t="shared" si="1069"/>
        <v/>
      </c>
      <c r="X8565" s="59" t="str">
        <f t="shared" si="1075"/>
        <v/>
      </c>
      <c r="AC8565" s="50">
        <f t="shared" si="1071"/>
        <v>0</v>
      </c>
      <c r="AD8565" s="43">
        <f t="shared" si="1072"/>
        <v>0</v>
      </c>
      <c r="AE8565" s="50">
        <f t="shared" si="1076"/>
        <v>0</v>
      </c>
    </row>
    <row r="8566" spans="1:31">
      <c r="A8566" s="59" t="str">
        <f t="shared" si="1073"/>
        <v/>
      </c>
      <c r="B8566" s="80" t="str">
        <f t="shared" si="1074"/>
        <v/>
      </c>
      <c r="V8566" s="59" t="str">
        <f t="shared" si="1070"/>
        <v/>
      </c>
      <c r="W8566" s="59" t="str">
        <f t="shared" si="1069"/>
        <v/>
      </c>
      <c r="X8566" s="59" t="str">
        <f t="shared" si="1075"/>
        <v/>
      </c>
      <c r="AC8566" s="50">
        <f t="shared" si="1071"/>
        <v>0</v>
      </c>
      <c r="AD8566" s="43">
        <f t="shared" si="1072"/>
        <v>0</v>
      </c>
      <c r="AE8566" s="50">
        <f t="shared" si="1076"/>
        <v>0</v>
      </c>
    </row>
    <row r="8567" spans="1:31">
      <c r="A8567" s="59" t="str">
        <f t="shared" si="1073"/>
        <v/>
      </c>
      <c r="B8567" s="80" t="str">
        <f t="shared" si="1074"/>
        <v/>
      </c>
      <c r="V8567" s="59" t="str">
        <f t="shared" si="1070"/>
        <v/>
      </c>
      <c r="W8567" s="59" t="str">
        <f t="shared" si="1069"/>
        <v/>
      </c>
      <c r="X8567" s="59" t="str">
        <f t="shared" si="1075"/>
        <v/>
      </c>
      <c r="AC8567" s="50">
        <f t="shared" si="1071"/>
        <v>0</v>
      </c>
      <c r="AD8567" s="43">
        <f t="shared" si="1072"/>
        <v>0</v>
      </c>
      <c r="AE8567" s="50">
        <f t="shared" si="1076"/>
        <v>0</v>
      </c>
    </row>
    <row r="8568" spans="1:31">
      <c r="A8568" s="59" t="str">
        <f t="shared" si="1073"/>
        <v/>
      </c>
      <c r="B8568" s="80" t="str">
        <f t="shared" si="1074"/>
        <v/>
      </c>
      <c r="V8568" s="59" t="str">
        <f t="shared" si="1070"/>
        <v/>
      </c>
      <c r="W8568" s="59" t="str">
        <f t="shared" si="1069"/>
        <v/>
      </c>
      <c r="X8568" s="59" t="str">
        <f t="shared" si="1075"/>
        <v/>
      </c>
      <c r="AC8568" s="50">
        <f t="shared" si="1071"/>
        <v>0</v>
      </c>
      <c r="AD8568" s="43">
        <f t="shared" si="1072"/>
        <v>0</v>
      </c>
      <c r="AE8568" s="50">
        <f t="shared" si="1076"/>
        <v>0</v>
      </c>
    </row>
    <row r="8569" spans="1:31">
      <c r="A8569" s="59" t="str">
        <f t="shared" si="1073"/>
        <v/>
      </c>
      <c r="B8569" s="80" t="str">
        <f t="shared" si="1074"/>
        <v/>
      </c>
      <c r="V8569" s="59" t="str">
        <f t="shared" si="1070"/>
        <v/>
      </c>
      <c r="W8569" s="59" t="str">
        <f t="shared" si="1069"/>
        <v/>
      </c>
      <c r="X8569" s="59" t="str">
        <f t="shared" si="1075"/>
        <v/>
      </c>
      <c r="AC8569" s="50">
        <f t="shared" si="1071"/>
        <v>0</v>
      </c>
      <c r="AD8569" s="43">
        <f t="shared" si="1072"/>
        <v>0</v>
      </c>
      <c r="AE8569" s="50">
        <f t="shared" si="1076"/>
        <v>0</v>
      </c>
    </row>
    <row r="8570" spans="1:31">
      <c r="A8570" s="59" t="str">
        <f t="shared" si="1073"/>
        <v/>
      </c>
      <c r="B8570" s="80" t="str">
        <f t="shared" si="1074"/>
        <v/>
      </c>
      <c r="V8570" s="59" t="str">
        <f t="shared" si="1070"/>
        <v/>
      </c>
      <c r="W8570" s="59" t="str">
        <f t="shared" si="1069"/>
        <v/>
      </c>
      <c r="X8570" s="59" t="str">
        <f t="shared" si="1075"/>
        <v/>
      </c>
      <c r="AC8570" s="50">
        <f t="shared" si="1071"/>
        <v>0</v>
      </c>
      <c r="AD8570" s="43">
        <f t="shared" si="1072"/>
        <v>0</v>
      </c>
      <c r="AE8570" s="50">
        <f t="shared" si="1076"/>
        <v>0</v>
      </c>
    </row>
    <row r="8571" spans="1:31">
      <c r="A8571" s="59" t="str">
        <f t="shared" si="1073"/>
        <v/>
      </c>
      <c r="B8571" s="80" t="str">
        <f t="shared" si="1074"/>
        <v/>
      </c>
      <c r="V8571" s="59" t="str">
        <f t="shared" si="1070"/>
        <v/>
      </c>
      <c r="W8571" s="59" t="str">
        <f t="shared" si="1069"/>
        <v/>
      </c>
      <c r="X8571" s="59" t="str">
        <f t="shared" si="1075"/>
        <v/>
      </c>
      <c r="AC8571" s="50">
        <f t="shared" si="1071"/>
        <v>0</v>
      </c>
      <c r="AD8571" s="43">
        <f t="shared" si="1072"/>
        <v>0</v>
      </c>
      <c r="AE8571" s="50">
        <f t="shared" si="1076"/>
        <v>0</v>
      </c>
    </row>
    <row r="8572" spans="1:31">
      <c r="A8572" s="59" t="str">
        <f t="shared" si="1073"/>
        <v/>
      </c>
      <c r="B8572" s="80" t="str">
        <f t="shared" si="1074"/>
        <v/>
      </c>
      <c r="V8572" s="59" t="str">
        <f t="shared" si="1070"/>
        <v/>
      </c>
      <c r="W8572" s="59" t="str">
        <f t="shared" si="1069"/>
        <v/>
      </c>
      <c r="X8572" s="59" t="str">
        <f t="shared" si="1075"/>
        <v/>
      </c>
      <c r="AC8572" s="50">
        <f t="shared" si="1071"/>
        <v>0</v>
      </c>
      <c r="AD8572" s="43">
        <f t="shared" si="1072"/>
        <v>0</v>
      </c>
      <c r="AE8572" s="50">
        <f t="shared" si="1076"/>
        <v>0</v>
      </c>
    </row>
    <row r="8573" spans="1:31">
      <c r="A8573" s="59" t="str">
        <f t="shared" si="1073"/>
        <v/>
      </c>
      <c r="B8573" s="80" t="str">
        <f t="shared" si="1074"/>
        <v/>
      </c>
      <c r="V8573" s="59" t="str">
        <f t="shared" si="1070"/>
        <v/>
      </c>
      <c r="W8573" s="59" t="str">
        <f t="shared" si="1069"/>
        <v/>
      </c>
      <c r="X8573" s="59" t="str">
        <f t="shared" si="1075"/>
        <v/>
      </c>
      <c r="AC8573" s="50">
        <f t="shared" si="1071"/>
        <v>0</v>
      </c>
      <c r="AD8573" s="43">
        <f t="shared" si="1072"/>
        <v>0</v>
      </c>
      <c r="AE8573" s="50">
        <f t="shared" si="1076"/>
        <v>0</v>
      </c>
    </row>
    <row r="8574" spans="1:31">
      <c r="A8574" s="59" t="str">
        <f t="shared" si="1073"/>
        <v/>
      </c>
      <c r="B8574" s="80" t="str">
        <f t="shared" si="1074"/>
        <v/>
      </c>
      <c r="V8574" s="59" t="str">
        <f t="shared" si="1070"/>
        <v/>
      </c>
      <c r="W8574" s="59" t="str">
        <f t="shared" si="1069"/>
        <v/>
      </c>
      <c r="X8574" s="59" t="str">
        <f t="shared" si="1075"/>
        <v/>
      </c>
      <c r="AC8574" s="50">
        <f t="shared" si="1071"/>
        <v>0</v>
      </c>
      <c r="AD8574" s="43">
        <f t="shared" si="1072"/>
        <v>0</v>
      </c>
      <c r="AE8574" s="50">
        <f t="shared" si="1076"/>
        <v>0</v>
      </c>
    </row>
    <row r="8575" spans="1:31">
      <c r="A8575" s="59" t="str">
        <f t="shared" si="1073"/>
        <v/>
      </c>
      <c r="B8575" s="80" t="str">
        <f t="shared" si="1074"/>
        <v/>
      </c>
      <c r="V8575" s="59" t="str">
        <f t="shared" si="1070"/>
        <v/>
      </c>
      <c r="W8575" s="59" t="str">
        <f t="shared" si="1069"/>
        <v/>
      </c>
      <c r="X8575" s="59" t="str">
        <f t="shared" si="1075"/>
        <v/>
      </c>
      <c r="AC8575" s="50">
        <f t="shared" si="1071"/>
        <v>0</v>
      </c>
      <c r="AD8575" s="43">
        <f t="shared" si="1072"/>
        <v>0</v>
      </c>
      <c r="AE8575" s="50">
        <f t="shared" si="1076"/>
        <v>0</v>
      </c>
    </row>
    <row r="8576" spans="1:31">
      <c r="A8576" s="59" t="str">
        <f t="shared" si="1073"/>
        <v/>
      </c>
      <c r="B8576" s="80" t="str">
        <f t="shared" si="1074"/>
        <v/>
      </c>
      <c r="V8576" s="59" t="str">
        <f t="shared" si="1070"/>
        <v/>
      </c>
      <c r="W8576" s="59" t="str">
        <f t="shared" si="1069"/>
        <v/>
      </c>
      <c r="X8576" s="59" t="str">
        <f t="shared" si="1075"/>
        <v/>
      </c>
      <c r="AC8576" s="50">
        <f t="shared" si="1071"/>
        <v>0</v>
      </c>
      <c r="AD8576" s="43">
        <f t="shared" si="1072"/>
        <v>0</v>
      </c>
      <c r="AE8576" s="50">
        <f t="shared" si="1076"/>
        <v>0</v>
      </c>
    </row>
    <row r="8577" spans="1:31">
      <c r="A8577" s="59" t="str">
        <f t="shared" si="1073"/>
        <v/>
      </c>
      <c r="B8577" s="80" t="str">
        <f t="shared" si="1074"/>
        <v/>
      </c>
      <c r="V8577" s="59" t="str">
        <f t="shared" si="1070"/>
        <v/>
      </c>
      <c r="W8577" s="59" t="str">
        <f t="shared" si="1069"/>
        <v/>
      </c>
      <c r="X8577" s="59" t="str">
        <f t="shared" si="1075"/>
        <v/>
      </c>
      <c r="AC8577" s="50">
        <f t="shared" si="1071"/>
        <v>0</v>
      </c>
      <c r="AD8577" s="43">
        <f t="shared" si="1072"/>
        <v>0</v>
      </c>
      <c r="AE8577" s="50">
        <f t="shared" si="1076"/>
        <v>0</v>
      </c>
    </row>
    <row r="8578" spans="1:31">
      <c r="A8578" s="59" t="str">
        <f t="shared" si="1073"/>
        <v/>
      </c>
      <c r="B8578" s="80" t="str">
        <f t="shared" si="1074"/>
        <v/>
      </c>
      <c r="V8578" s="59" t="str">
        <f t="shared" si="1070"/>
        <v/>
      </c>
      <c r="W8578" s="59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59" t="str">
        <f t="shared" si="1075"/>
        <v/>
      </c>
      <c r="AC8578" s="50">
        <f t="shared" si="1071"/>
        <v>0</v>
      </c>
      <c r="AD8578" s="43">
        <f t="shared" si="1072"/>
        <v>0</v>
      </c>
      <c r="AE8578" s="50">
        <f t="shared" si="1076"/>
        <v>0</v>
      </c>
    </row>
    <row r="8579" spans="1:31">
      <c r="A8579" s="59" t="str">
        <f t="shared" si="1073"/>
        <v/>
      </c>
      <c r="B8579" s="80" t="str">
        <f t="shared" si="1074"/>
        <v/>
      </c>
      <c r="V8579" s="59" t="str">
        <f t="shared" ref="V8579:V8642" si="1078">W8579&amp;H8579</f>
        <v/>
      </c>
      <c r="W8579" s="59" t="str">
        <f t="shared" si="1077"/>
        <v/>
      </c>
      <c r="X8579" s="59" t="str">
        <f t="shared" si="1075"/>
        <v/>
      </c>
      <c r="AC8579" s="50">
        <f t="shared" ref="AC8579:AC8642" si="1079">IFERROR(VALUE(MID($C8579,1,2)),0)</f>
        <v>0</v>
      </c>
      <c r="AD8579" s="43">
        <f t="shared" ref="AD8579:AD8642" si="1080">IFERROR(VALUE(MID($C8579,4,3)),0)</f>
        <v>0</v>
      </c>
      <c r="AE8579" s="50">
        <f t="shared" si="1076"/>
        <v>0</v>
      </c>
    </row>
    <row r="8580" spans="1:31">
      <c r="A8580" s="59" t="str">
        <f t="shared" si="1073"/>
        <v/>
      </c>
      <c r="B8580" s="80" t="str">
        <f t="shared" si="1074"/>
        <v/>
      </c>
      <c r="V8580" s="59" t="str">
        <f t="shared" si="1078"/>
        <v/>
      </c>
      <c r="W8580" s="59" t="str">
        <f t="shared" si="1077"/>
        <v/>
      </c>
      <c r="X8580" s="59" t="str">
        <f t="shared" si="1075"/>
        <v/>
      </c>
      <c r="AC8580" s="50">
        <f t="shared" si="1079"/>
        <v>0</v>
      </c>
      <c r="AD8580" s="43">
        <f t="shared" si="1080"/>
        <v>0</v>
      </c>
      <c r="AE8580" s="50">
        <f t="shared" si="1076"/>
        <v>0</v>
      </c>
    </row>
    <row r="8581" spans="1:31">
      <c r="A8581" s="59" t="str">
        <f t="shared" si="1073"/>
        <v/>
      </c>
      <c r="B8581" s="80" t="str">
        <f t="shared" si="1074"/>
        <v/>
      </c>
      <c r="V8581" s="59" t="str">
        <f t="shared" si="1078"/>
        <v/>
      </c>
      <c r="W8581" s="59" t="str">
        <f t="shared" si="1077"/>
        <v/>
      </c>
      <c r="X8581" s="59" t="str">
        <f t="shared" si="1075"/>
        <v/>
      </c>
      <c r="AC8581" s="50">
        <f t="shared" si="1079"/>
        <v>0</v>
      </c>
      <c r="AD8581" s="43">
        <f t="shared" si="1080"/>
        <v>0</v>
      </c>
      <c r="AE8581" s="50">
        <f t="shared" si="1076"/>
        <v>0</v>
      </c>
    </row>
    <row r="8582" spans="1:31">
      <c r="A8582" s="59" t="str">
        <f t="shared" si="1073"/>
        <v/>
      </c>
      <c r="B8582" s="80" t="str">
        <f t="shared" si="1074"/>
        <v/>
      </c>
      <c r="V8582" s="59" t="str">
        <f t="shared" si="1078"/>
        <v/>
      </c>
      <c r="W8582" s="59" t="str">
        <f t="shared" si="1077"/>
        <v/>
      </c>
      <c r="X8582" s="59" t="str">
        <f t="shared" si="1075"/>
        <v/>
      </c>
      <c r="AC8582" s="50">
        <f t="shared" si="1079"/>
        <v>0</v>
      </c>
      <c r="AD8582" s="43">
        <f t="shared" si="1080"/>
        <v>0</v>
      </c>
      <c r="AE8582" s="50">
        <f t="shared" si="1076"/>
        <v>0</v>
      </c>
    </row>
    <row r="8583" spans="1:31">
      <c r="A8583" s="59" t="str">
        <f t="shared" si="1073"/>
        <v/>
      </c>
      <c r="B8583" s="80" t="str">
        <f t="shared" si="1074"/>
        <v/>
      </c>
      <c r="V8583" s="59" t="str">
        <f t="shared" si="1078"/>
        <v/>
      </c>
      <c r="W8583" s="59" t="str">
        <f t="shared" si="1077"/>
        <v/>
      </c>
      <c r="X8583" s="59" t="str">
        <f t="shared" si="1075"/>
        <v/>
      </c>
      <c r="AC8583" s="50">
        <f t="shared" si="1079"/>
        <v>0</v>
      </c>
      <c r="AD8583" s="43">
        <f t="shared" si="1080"/>
        <v>0</v>
      </c>
      <c r="AE8583" s="50">
        <f t="shared" si="1076"/>
        <v>0</v>
      </c>
    </row>
    <row r="8584" spans="1:31">
      <c r="A8584" s="59" t="str">
        <f t="shared" si="1073"/>
        <v/>
      </c>
      <c r="B8584" s="80" t="str">
        <f t="shared" si="1074"/>
        <v/>
      </c>
      <c r="V8584" s="59" t="str">
        <f t="shared" si="1078"/>
        <v/>
      </c>
      <c r="W8584" s="59" t="str">
        <f t="shared" si="1077"/>
        <v/>
      </c>
      <c r="X8584" s="59" t="str">
        <f t="shared" si="1075"/>
        <v/>
      </c>
      <c r="AC8584" s="50">
        <f t="shared" si="1079"/>
        <v>0</v>
      </c>
      <c r="AD8584" s="43">
        <f t="shared" si="1080"/>
        <v>0</v>
      </c>
      <c r="AE8584" s="50">
        <f t="shared" si="1076"/>
        <v>0</v>
      </c>
    </row>
    <row r="8585" spans="1:31">
      <c r="A8585" s="59" t="str">
        <f t="shared" si="1073"/>
        <v/>
      </c>
      <c r="B8585" s="80" t="str">
        <f t="shared" si="1074"/>
        <v/>
      </c>
      <c r="V8585" s="59" t="str">
        <f t="shared" si="1078"/>
        <v/>
      </c>
      <c r="W8585" s="59" t="str">
        <f t="shared" si="1077"/>
        <v/>
      </c>
      <c r="X8585" s="59" t="str">
        <f t="shared" si="1075"/>
        <v/>
      </c>
      <c r="AC8585" s="50">
        <f t="shared" si="1079"/>
        <v>0</v>
      </c>
      <c r="AD8585" s="43">
        <f t="shared" si="1080"/>
        <v>0</v>
      </c>
      <c r="AE8585" s="50">
        <f t="shared" si="1076"/>
        <v>0</v>
      </c>
    </row>
    <row r="8586" spans="1:31">
      <c r="A8586" s="59" t="str">
        <f t="shared" si="1073"/>
        <v/>
      </c>
      <c r="B8586" s="80" t="str">
        <f t="shared" si="1074"/>
        <v/>
      </c>
      <c r="V8586" s="59" t="str">
        <f t="shared" si="1078"/>
        <v/>
      </c>
      <c r="W8586" s="59" t="str">
        <f t="shared" si="1077"/>
        <v/>
      </c>
      <c r="X8586" s="59" t="str">
        <f t="shared" si="1075"/>
        <v/>
      </c>
      <c r="AC8586" s="50">
        <f t="shared" si="1079"/>
        <v>0</v>
      </c>
      <c r="AD8586" s="43">
        <f t="shared" si="1080"/>
        <v>0</v>
      </c>
      <c r="AE8586" s="50">
        <f t="shared" si="1076"/>
        <v>0</v>
      </c>
    </row>
    <row r="8587" spans="1:31">
      <c r="A8587" s="59" t="str">
        <f t="shared" si="1073"/>
        <v/>
      </c>
      <c r="B8587" s="80" t="str">
        <f t="shared" si="1074"/>
        <v/>
      </c>
      <c r="V8587" s="59" t="str">
        <f t="shared" si="1078"/>
        <v/>
      </c>
      <c r="W8587" s="59" t="str">
        <f t="shared" si="1077"/>
        <v/>
      </c>
      <c r="X8587" s="59" t="str">
        <f t="shared" si="1075"/>
        <v/>
      </c>
      <c r="AC8587" s="50">
        <f t="shared" si="1079"/>
        <v>0</v>
      </c>
      <c r="AD8587" s="43">
        <f t="shared" si="1080"/>
        <v>0</v>
      </c>
      <c r="AE8587" s="50">
        <f t="shared" si="1076"/>
        <v>0</v>
      </c>
    </row>
    <row r="8588" spans="1:31">
      <c r="A8588" s="59" t="str">
        <f t="shared" si="1073"/>
        <v/>
      </c>
      <c r="B8588" s="80" t="str">
        <f t="shared" si="1074"/>
        <v/>
      </c>
      <c r="V8588" s="59" t="str">
        <f t="shared" si="1078"/>
        <v/>
      </c>
      <c r="W8588" s="59" t="str">
        <f t="shared" si="1077"/>
        <v/>
      </c>
      <c r="X8588" s="59" t="str">
        <f t="shared" si="1075"/>
        <v/>
      </c>
      <c r="AC8588" s="50">
        <f t="shared" si="1079"/>
        <v>0</v>
      </c>
      <c r="AD8588" s="43">
        <f t="shared" si="1080"/>
        <v>0</v>
      </c>
      <c r="AE8588" s="50">
        <f t="shared" si="1076"/>
        <v>0</v>
      </c>
    </row>
    <row r="8589" spans="1:31">
      <c r="A8589" s="59" t="str">
        <f t="shared" si="1073"/>
        <v/>
      </c>
      <c r="B8589" s="80" t="str">
        <f t="shared" si="1074"/>
        <v/>
      </c>
      <c r="V8589" s="59" t="str">
        <f t="shared" si="1078"/>
        <v/>
      </c>
      <c r="W8589" s="59" t="str">
        <f t="shared" si="1077"/>
        <v/>
      </c>
      <c r="X8589" s="59" t="str">
        <f t="shared" si="1075"/>
        <v/>
      </c>
      <c r="AC8589" s="50">
        <f t="shared" si="1079"/>
        <v>0</v>
      </c>
      <c r="AD8589" s="43">
        <f t="shared" si="1080"/>
        <v>0</v>
      </c>
      <c r="AE8589" s="50">
        <f t="shared" si="1076"/>
        <v>0</v>
      </c>
    </row>
    <row r="8590" spans="1:31">
      <c r="A8590" s="59" t="str">
        <f t="shared" si="1073"/>
        <v/>
      </c>
      <c r="B8590" s="80" t="str">
        <f t="shared" si="1074"/>
        <v/>
      </c>
      <c r="V8590" s="59" t="str">
        <f t="shared" si="1078"/>
        <v/>
      </c>
      <c r="W8590" s="59" t="str">
        <f t="shared" si="1077"/>
        <v/>
      </c>
      <c r="X8590" s="59" t="str">
        <f t="shared" si="1075"/>
        <v/>
      </c>
      <c r="AC8590" s="50">
        <f t="shared" si="1079"/>
        <v>0</v>
      </c>
      <c r="AD8590" s="43">
        <f t="shared" si="1080"/>
        <v>0</v>
      </c>
      <c r="AE8590" s="50">
        <f t="shared" si="1076"/>
        <v>0</v>
      </c>
    </row>
    <row r="8591" spans="1:31">
      <c r="A8591" s="59" t="str">
        <f t="shared" si="1073"/>
        <v/>
      </c>
      <c r="B8591" s="80" t="str">
        <f t="shared" si="1074"/>
        <v/>
      </c>
      <c r="V8591" s="59" t="str">
        <f t="shared" si="1078"/>
        <v/>
      </c>
      <c r="W8591" s="59" t="str">
        <f t="shared" si="1077"/>
        <v/>
      </c>
      <c r="X8591" s="59" t="str">
        <f t="shared" si="1075"/>
        <v/>
      </c>
      <c r="AC8591" s="50">
        <f t="shared" si="1079"/>
        <v>0</v>
      </c>
      <c r="AD8591" s="43">
        <f t="shared" si="1080"/>
        <v>0</v>
      </c>
      <c r="AE8591" s="50">
        <f t="shared" si="1076"/>
        <v>0</v>
      </c>
    </row>
    <row r="8592" spans="1:31">
      <c r="A8592" s="59" t="str">
        <f t="shared" si="1073"/>
        <v/>
      </c>
      <c r="B8592" s="80" t="str">
        <f t="shared" si="1074"/>
        <v/>
      </c>
      <c r="V8592" s="59" t="str">
        <f t="shared" si="1078"/>
        <v/>
      </c>
      <c r="W8592" s="59" t="str">
        <f t="shared" si="1077"/>
        <v/>
      </c>
      <c r="X8592" s="59" t="str">
        <f t="shared" si="1075"/>
        <v/>
      </c>
      <c r="AC8592" s="50">
        <f t="shared" si="1079"/>
        <v>0</v>
      </c>
      <c r="AD8592" s="43">
        <f t="shared" si="1080"/>
        <v>0</v>
      </c>
      <c r="AE8592" s="50">
        <f t="shared" si="1076"/>
        <v>0</v>
      </c>
    </row>
    <row r="8593" spans="1:31">
      <c r="A8593" s="59" t="str">
        <f t="shared" si="1073"/>
        <v/>
      </c>
      <c r="B8593" s="80" t="str">
        <f t="shared" si="1074"/>
        <v/>
      </c>
      <c r="V8593" s="59" t="str">
        <f t="shared" si="1078"/>
        <v/>
      </c>
      <c r="W8593" s="59" t="str">
        <f t="shared" si="1077"/>
        <v/>
      </c>
      <c r="X8593" s="59" t="str">
        <f t="shared" si="1075"/>
        <v/>
      </c>
      <c r="AC8593" s="50">
        <f t="shared" si="1079"/>
        <v>0</v>
      </c>
      <c r="AD8593" s="43">
        <f t="shared" si="1080"/>
        <v>0</v>
      </c>
      <c r="AE8593" s="50">
        <f t="shared" si="1076"/>
        <v>0</v>
      </c>
    </row>
    <row r="8594" spans="1:31">
      <c r="A8594" s="59" t="str">
        <f t="shared" si="1073"/>
        <v/>
      </c>
      <c r="B8594" s="80" t="str">
        <f t="shared" si="1074"/>
        <v/>
      </c>
      <c r="V8594" s="59" t="str">
        <f t="shared" si="1078"/>
        <v/>
      </c>
      <c r="W8594" s="59" t="str">
        <f t="shared" si="1077"/>
        <v/>
      </c>
      <c r="X8594" s="59" t="str">
        <f t="shared" si="1075"/>
        <v/>
      </c>
      <c r="AC8594" s="50">
        <f t="shared" si="1079"/>
        <v>0</v>
      </c>
      <c r="AD8594" s="43">
        <f t="shared" si="1080"/>
        <v>0</v>
      </c>
      <c r="AE8594" s="50">
        <f t="shared" si="1076"/>
        <v>0</v>
      </c>
    </row>
    <row r="8595" spans="1:31">
      <c r="A8595" s="59" t="str">
        <f t="shared" si="1073"/>
        <v/>
      </c>
      <c r="B8595" s="80" t="str">
        <f t="shared" si="1074"/>
        <v/>
      </c>
      <c r="V8595" s="59" t="str">
        <f t="shared" si="1078"/>
        <v/>
      </c>
      <c r="W8595" s="59" t="str">
        <f t="shared" si="1077"/>
        <v/>
      </c>
      <c r="X8595" s="59" t="str">
        <f t="shared" si="1075"/>
        <v/>
      </c>
      <c r="AC8595" s="50">
        <f t="shared" si="1079"/>
        <v>0</v>
      </c>
      <c r="AD8595" s="43">
        <f t="shared" si="1080"/>
        <v>0</v>
      </c>
      <c r="AE8595" s="50">
        <f t="shared" si="1076"/>
        <v>0</v>
      </c>
    </row>
    <row r="8596" spans="1:31">
      <c r="A8596" s="59" t="str">
        <f t="shared" si="1073"/>
        <v/>
      </c>
      <c r="B8596" s="80" t="str">
        <f t="shared" si="1074"/>
        <v/>
      </c>
      <c r="V8596" s="59" t="str">
        <f t="shared" si="1078"/>
        <v/>
      </c>
      <c r="W8596" s="59" t="str">
        <f t="shared" si="1077"/>
        <v/>
      </c>
      <c r="X8596" s="59" t="str">
        <f t="shared" si="1075"/>
        <v/>
      </c>
      <c r="AC8596" s="50">
        <f t="shared" si="1079"/>
        <v>0</v>
      </c>
      <c r="AD8596" s="43">
        <f t="shared" si="1080"/>
        <v>0</v>
      </c>
      <c r="AE8596" s="50">
        <f t="shared" si="1076"/>
        <v>0</v>
      </c>
    </row>
    <row r="8597" spans="1:31">
      <c r="A8597" s="59" t="str">
        <f t="shared" si="1073"/>
        <v/>
      </c>
      <c r="B8597" s="80" t="str">
        <f t="shared" si="1074"/>
        <v/>
      </c>
      <c r="V8597" s="59" t="str">
        <f t="shared" si="1078"/>
        <v/>
      </c>
      <c r="W8597" s="59" t="str">
        <f t="shared" si="1077"/>
        <v/>
      </c>
      <c r="X8597" s="59" t="str">
        <f t="shared" si="1075"/>
        <v/>
      </c>
      <c r="AC8597" s="50">
        <f t="shared" si="1079"/>
        <v>0</v>
      </c>
      <c r="AD8597" s="43">
        <f t="shared" si="1080"/>
        <v>0</v>
      </c>
      <c r="AE8597" s="50">
        <f t="shared" si="1076"/>
        <v>0</v>
      </c>
    </row>
    <row r="8598" spans="1:31">
      <c r="A8598" s="59" t="str">
        <f t="shared" si="1073"/>
        <v/>
      </c>
      <c r="B8598" s="80" t="str">
        <f t="shared" si="1074"/>
        <v/>
      </c>
      <c r="V8598" s="59" t="str">
        <f t="shared" si="1078"/>
        <v/>
      </c>
      <c r="W8598" s="59" t="str">
        <f t="shared" si="1077"/>
        <v/>
      </c>
      <c r="X8598" s="59" t="str">
        <f t="shared" si="1075"/>
        <v/>
      </c>
      <c r="AC8598" s="50">
        <f t="shared" si="1079"/>
        <v>0</v>
      </c>
      <c r="AD8598" s="43">
        <f t="shared" si="1080"/>
        <v>0</v>
      </c>
      <c r="AE8598" s="50">
        <f t="shared" si="1076"/>
        <v>0</v>
      </c>
    </row>
    <row r="8599" spans="1:31">
      <c r="A8599" s="59" t="str">
        <f t="shared" si="1073"/>
        <v/>
      </c>
      <c r="B8599" s="80" t="str">
        <f t="shared" si="1074"/>
        <v/>
      </c>
      <c r="V8599" s="59" t="str">
        <f t="shared" si="1078"/>
        <v/>
      </c>
      <c r="W8599" s="59" t="str">
        <f t="shared" si="1077"/>
        <v/>
      </c>
      <c r="X8599" s="59" t="str">
        <f t="shared" si="1075"/>
        <v/>
      </c>
      <c r="AC8599" s="50">
        <f t="shared" si="1079"/>
        <v>0</v>
      </c>
      <c r="AD8599" s="43">
        <f t="shared" si="1080"/>
        <v>0</v>
      </c>
      <c r="AE8599" s="50">
        <f t="shared" si="1076"/>
        <v>0</v>
      </c>
    </row>
    <row r="8600" spans="1:31">
      <c r="A8600" s="59" t="str">
        <f t="shared" si="1073"/>
        <v/>
      </c>
      <c r="B8600" s="80" t="str">
        <f t="shared" si="1074"/>
        <v/>
      </c>
      <c r="V8600" s="59" t="str">
        <f t="shared" si="1078"/>
        <v/>
      </c>
      <c r="W8600" s="59" t="str">
        <f t="shared" si="1077"/>
        <v/>
      </c>
      <c r="X8600" s="59" t="str">
        <f t="shared" si="1075"/>
        <v/>
      </c>
      <c r="AC8600" s="50">
        <f t="shared" si="1079"/>
        <v>0</v>
      </c>
      <c r="AD8600" s="43">
        <f t="shared" si="1080"/>
        <v>0</v>
      </c>
      <c r="AE8600" s="50">
        <f t="shared" si="1076"/>
        <v>0</v>
      </c>
    </row>
    <row r="8601" spans="1:31">
      <c r="A8601" s="59" t="str">
        <f t="shared" si="1073"/>
        <v/>
      </c>
      <c r="B8601" s="80" t="str">
        <f t="shared" si="1074"/>
        <v/>
      </c>
      <c r="V8601" s="59" t="str">
        <f t="shared" si="1078"/>
        <v/>
      </c>
      <c r="W8601" s="59" t="str">
        <f t="shared" si="1077"/>
        <v/>
      </c>
      <c r="X8601" s="59" t="str">
        <f t="shared" si="1075"/>
        <v/>
      </c>
      <c r="AC8601" s="50">
        <f t="shared" si="1079"/>
        <v>0</v>
      </c>
      <c r="AD8601" s="43">
        <f t="shared" si="1080"/>
        <v>0</v>
      </c>
      <c r="AE8601" s="50">
        <f t="shared" si="1076"/>
        <v>0</v>
      </c>
    </row>
    <row r="8602" spans="1:31">
      <c r="A8602" s="59" t="str">
        <f t="shared" si="1073"/>
        <v/>
      </c>
      <c r="B8602" s="80" t="str">
        <f t="shared" si="1074"/>
        <v/>
      </c>
      <c r="V8602" s="59" t="str">
        <f t="shared" si="1078"/>
        <v/>
      </c>
      <c r="W8602" s="59" t="str">
        <f t="shared" si="1077"/>
        <v/>
      </c>
      <c r="X8602" s="59" t="str">
        <f t="shared" si="1075"/>
        <v/>
      </c>
      <c r="AC8602" s="50">
        <f t="shared" si="1079"/>
        <v>0</v>
      </c>
      <c r="AD8602" s="43">
        <f t="shared" si="1080"/>
        <v>0</v>
      </c>
      <c r="AE8602" s="50">
        <f t="shared" si="1076"/>
        <v>0</v>
      </c>
    </row>
    <row r="8603" spans="1:31">
      <c r="A8603" s="59" t="str">
        <f t="shared" si="1073"/>
        <v/>
      </c>
      <c r="B8603" s="80" t="str">
        <f t="shared" si="1074"/>
        <v/>
      </c>
      <c r="V8603" s="59" t="str">
        <f t="shared" si="1078"/>
        <v/>
      </c>
      <c r="W8603" s="59" t="str">
        <f t="shared" si="1077"/>
        <v/>
      </c>
      <c r="X8603" s="59" t="str">
        <f t="shared" si="1075"/>
        <v/>
      </c>
      <c r="AC8603" s="50">
        <f t="shared" si="1079"/>
        <v>0</v>
      </c>
      <c r="AD8603" s="43">
        <f t="shared" si="1080"/>
        <v>0</v>
      </c>
      <c r="AE8603" s="50">
        <f t="shared" si="1076"/>
        <v>0</v>
      </c>
    </row>
    <row r="8604" spans="1:31">
      <c r="A8604" s="59" t="str">
        <f t="shared" si="1073"/>
        <v/>
      </c>
      <c r="B8604" s="80" t="str">
        <f t="shared" si="1074"/>
        <v/>
      </c>
      <c r="V8604" s="59" t="str">
        <f t="shared" si="1078"/>
        <v/>
      </c>
      <c r="W8604" s="59" t="str">
        <f t="shared" si="1077"/>
        <v/>
      </c>
      <c r="X8604" s="59" t="str">
        <f t="shared" si="1075"/>
        <v/>
      </c>
      <c r="AC8604" s="50">
        <f t="shared" si="1079"/>
        <v>0</v>
      </c>
      <c r="AD8604" s="43">
        <f t="shared" si="1080"/>
        <v>0</v>
      </c>
      <c r="AE8604" s="50">
        <f t="shared" si="1076"/>
        <v>0</v>
      </c>
    </row>
    <row r="8605" spans="1:31">
      <c r="A8605" s="59" t="str">
        <f t="shared" si="1073"/>
        <v/>
      </c>
      <c r="B8605" s="80" t="str">
        <f t="shared" si="1074"/>
        <v/>
      </c>
      <c r="V8605" s="59" t="str">
        <f t="shared" si="1078"/>
        <v/>
      </c>
      <c r="W8605" s="59" t="str">
        <f t="shared" si="1077"/>
        <v/>
      </c>
      <c r="X8605" s="59" t="str">
        <f t="shared" si="1075"/>
        <v/>
      </c>
      <c r="AC8605" s="50">
        <f t="shared" si="1079"/>
        <v>0</v>
      </c>
      <c r="AD8605" s="43">
        <f t="shared" si="1080"/>
        <v>0</v>
      </c>
      <c r="AE8605" s="50">
        <f t="shared" si="1076"/>
        <v>0</v>
      </c>
    </row>
    <row r="8606" spans="1:31">
      <c r="A8606" s="59" t="str">
        <f t="shared" si="1073"/>
        <v/>
      </c>
      <c r="B8606" s="80" t="str">
        <f t="shared" si="1074"/>
        <v/>
      </c>
      <c r="V8606" s="59" t="str">
        <f t="shared" si="1078"/>
        <v/>
      </c>
      <c r="W8606" s="59" t="str">
        <f t="shared" si="1077"/>
        <v/>
      </c>
      <c r="X8606" s="59" t="str">
        <f t="shared" si="1075"/>
        <v/>
      </c>
      <c r="AC8606" s="50">
        <f t="shared" si="1079"/>
        <v>0</v>
      </c>
      <c r="AD8606" s="43">
        <f t="shared" si="1080"/>
        <v>0</v>
      </c>
      <c r="AE8606" s="50">
        <f t="shared" si="1076"/>
        <v>0</v>
      </c>
    </row>
    <row r="8607" spans="1:31">
      <c r="A8607" s="59" t="str">
        <f t="shared" si="1073"/>
        <v/>
      </c>
      <c r="B8607" s="80" t="str">
        <f t="shared" si="1074"/>
        <v/>
      </c>
      <c r="V8607" s="59" t="str">
        <f t="shared" si="1078"/>
        <v/>
      </c>
      <c r="W8607" s="59" t="str">
        <f t="shared" si="1077"/>
        <v/>
      </c>
      <c r="X8607" s="59" t="str">
        <f t="shared" si="1075"/>
        <v/>
      </c>
      <c r="AC8607" s="50">
        <f t="shared" si="1079"/>
        <v>0</v>
      </c>
      <c r="AD8607" s="43">
        <f t="shared" si="1080"/>
        <v>0</v>
      </c>
      <c r="AE8607" s="50">
        <f t="shared" si="1076"/>
        <v>0</v>
      </c>
    </row>
    <row r="8608" spans="1:31">
      <c r="A8608" s="59" t="str">
        <f t="shared" si="1073"/>
        <v/>
      </c>
      <c r="B8608" s="80" t="str">
        <f t="shared" si="1074"/>
        <v/>
      </c>
      <c r="V8608" s="59" t="str">
        <f t="shared" si="1078"/>
        <v/>
      </c>
      <c r="W8608" s="59" t="str">
        <f t="shared" si="1077"/>
        <v/>
      </c>
      <c r="X8608" s="59" t="str">
        <f t="shared" si="1075"/>
        <v/>
      </c>
      <c r="AC8608" s="50">
        <f t="shared" si="1079"/>
        <v>0</v>
      </c>
      <c r="AD8608" s="43">
        <f t="shared" si="1080"/>
        <v>0</v>
      </c>
      <c r="AE8608" s="50">
        <f t="shared" si="1076"/>
        <v>0</v>
      </c>
    </row>
    <row r="8609" spans="1:31">
      <c r="A8609" s="59" t="str">
        <f t="shared" si="1073"/>
        <v/>
      </c>
      <c r="B8609" s="80" t="str">
        <f t="shared" si="1074"/>
        <v/>
      </c>
      <c r="V8609" s="59" t="str">
        <f t="shared" si="1078"/>
        <v/>
      </c>
      <c r="W8609" s="59" t="str">
        <f t="shared" si="1077"/>
        <v/>
      </c>
      <c r="X8609" s="59" t="str">
        <f t="shared" si="1075"/>
        <v/>
      </c>
      <c r="AC8609" s="50">
        <f t="shared" si="1079"/>
        <v>0</v>
      </c>
      <c r="AD8609" s="43">
        <f t="shared" si="1080"/>
        <v>0</v>
      </c>
      <c r="AE8609" s="50">
        <f t="shared" si="1076"/>
        <v>0</v>
      </c>
    </row>
    <row r="8610" spans="1:31">
      <c r="A8610" s="59" t="str">
        <f t="shared" si="1073"/>
        <v/>
      </c>
      <c r="B8610" s="80" t="str">
        <f t="shared" si="1074"/>
        <v/>
      </c>
      <c r="V8610" s="59" t="str">
        <f t="shared" si="1078"/>
        <v/>
      </c>
      <c r="W8610" s="59" t="str">
        <f t="shared" si="1077"/>
        <v/>
      </c>
      <c r="X8610" s="59" t="str">
        <f t="shared" si="1075"/>
        <v/>
      </c>
      <c r="AC8610" s="50">
        <f t="shared" si="1079"/>
        <v>0</v>
      </c>
      <c r="AD8610" s="43">
        <f t="shared" si="1080"/>
        <v>0</v>
      </c>
      <c r="AE8610" s="50">
        <f t="shared" si="1076"/>
        <v>0</v>
      </c>
    </row>
    <row r="8611" spans="1:31">
      <c r="A8611" s="59" t="str">
        <f t="shared" si="1073"/>
        <v/>
      </c>
      <c r="B8611" s="80" t="str">
        <f t="shared" si="1074"/>
        <v/>
      </c>
      <c r="V8611" s="59" t="str">
        <f t="shared" si="1078"/>
        <v/>
      </c>
      <c r="W8611" s="59" t="str">
        <f t="shared" si="1077"/>
        <v/>
      </c>
      <c r="X8611" s="59" t="str">
        <f t="shared" si="1075"/>
        <v/>
      </c>
      <c r="AC8611" s="50">
        <f t="shared" si="1079"/>
        <v>0</v>
      </c>
      <c r="AD8611" s="43">
        <f t="shared" si="1080"/>
        <v>0</v>
      </c>
      <c r="AE8611" s="50">
        <f t="shared" si="1076"/>
        <v>0</v>
      </c>
    </row>
    <row r="8612" spans="1:31">
      <c r="A8612" s="59" t="str">
        <f t="shared" si="1073"/>
        <v/>
      </c>
      <c r="B8612" s="80" t="str">
        <f t="shared" si="1074"/>
        <v/>
      </c>
      <c r="V8612" s="59" t="str">
        <f t="shared" si="1078"/>
        <v/>
      </c>
      <c r="W8612" s="59" t="str">
        <f t="shared" si="1077"/>
        <v/>
      </c>
      <c r="X8612" s="59" t="str">
        <f t="shared" si="1075"/>
        <v/>
      </c>
      <c r="AC8612" s="50">
        <f t="shared" si="1079"/>
        <v>0</v>
      </c>
      <c r="AD8612" s="43">
        <f t="shared" si="1080"/>
        <v>0</v>
      </c>
      <c r="AE8612" s="50">
        <f t="shared" si="1076"/>
        <v>0</v>
      </c>
    </row>
    <row r="8613" spans="1:31">
      <c r="A8613" s="59" t="str">
        <f t="shared" si="1073"/>
        <v/>
      </c>
      <c r="B8613" s="80" t="str">
        <f t="shared" si="1074"/>
        <v/>
      </c>
      <c r="V8613" s="59" t="str">
        <f t="shared" si="1078"/>
        <v/>
      </c>
      <c r="W8613" s="59" t="str">
        <f t="shared" si="1077"/>
        <v/>
      </c>
      <c r="X8613" s="59" t="str">
        <f t="shared" si="1075"/>
        <v/>
      </c>
      <c r="AC8613" s="50">
        <f t="shared" si="1079"/>
        <v>0</v>
      </c>
      <c r="AD8613" s="43">
        <f t="shared" si="1080"/>
        <v>0</v>
      </c>
      <c r="AE8613" s="50">
        <f t="shared" si="1076"/>
        <v>0</v>
      </c>
    </row>
    <row r="8614" spans="1:31">
      <c r="A8614" s="59" t="str">
        <f t="shared" si="1073"/>
        <v/>
      </c>
      <c r="B8614" s="80" t="str">
        <f t="shared" si="1074"/>
        <v/>
      </c>
      <c r="V8614" s="59" t="str">
        <f t="shared" si="1078"/>
        <v/>
      </c>
      <c r="W8614" s="59" t="str">
        <f t="shared" si="1077"/>
        <v/>
      </c>
      <c r="X8614" s="59" t="str">
        <f t="shared" si="1075"/>
        <v/>
      </c>
      <c r="AC8614" s="50">
        <f t="shared" si="1079"/>
        <v>0</v>
      </c>
      <c r="AD8614" s="43">
        <f t="shared" si="1080"/>
        <v>0</v>
      </c>
      <c r="AE8614" s="50">
        <f t="shared" si="1076"/>
        <v>0</v>
      </c>
    </row>
    <row r="8615" spans="1:31">
      <c r="A8615" s="59" t="str">
        <f t="shared" si="1073"/>
        <v/>
      </c>
      <c r="B8615" s="80" t="str">
        <f t="shared" si="1074"/>
        <v/>
      </c>
      <c r="V8615" s="59" t="str">
        <f t="shared" si="1078"/>
        <v/>
      </c>
      <c r="W8615" s="59" t="str">
        <f t="shared" si="1077"/>
        <v/>
      </c>
      <c r="X8615" s="59" t="str">
        <f t="shared" si="1075"/>
        <v/>
      </c>
      <c r="AC8615" s="50">
        <f t="shared" si="1079"/>
        <v>0</v>
      </c>
      <c r="AD8615" s="43">
        <f t="shared" si="1080"/>
        <v>0</v>
      </c>
      <c r="AE8615" s="50">
        <f t="shared" si="1076"/>
        <v>0</v>
      </c>
    </row>
    <row r="8616" spans="1:31">
      <c r="A8616" s="59" t="str">
        <f t="shared" si="1073"/>
        <v/>
      </c>
      <c r="B8616" s="80" t="str">
        <f t="shared" si="1074"/>
        <v/>
      </c>
      <c r="V8616" s="59" t="str">
        <f t="shared" si="1078"/>
        <v/>
      </c>
      <c r="W8616" s="59" t="str">
        <f t="shared" si="1077"/>
        <v/>
      </c>
      <c r="X8616" s="59" t="str">
        <f t="shared" si="1075"/>
        <v/>
      </c>
      <c r="AC8616" s="50">
        <f t="shared" si="1079"/>
        <v>0</v>
      </c>
      <c r="AD8616" s="43">
        <f t="shared" si="1080"/>
        <v>0</v>
      </c>
      <c r="AE8616" s="50">
        <f t="shared" si="1076"/>
        <v>0</v>
      </c>
    </row>
    <row r="8617" spans="1:31">
      <c r="A8617" s="59" t="str">
        <f t="shared" si="1073"/>
        <v/>
      </c>
      <c r="B8617" s="80" t="str">
        <f t="shared" si="1074"/>
        <v/>
      </c>
      <c r="V8617" s="59" t="str">
        <f t="shared" si="1078"/>
        <v/>
      </c>
      <c r="W8617" s="59" t="str">
        <f t="shared" si="1077"/>
        <v/>
      </c>
      <c r="X8617" s="59" t="str">
        <f t="shared" si="1075"/>
        <v/>
      </c>
      <c r="AC8617" s="50">
        <f t="shared" si="1079"/>
        <v>0</v>
      </c>
      <c r="AD8617" s="43">
        <f t="shared" si="1080"/>
        <v>0</v>
      </c>
      <c r="AE8617" s="50">
        <f t="shared" si="1076"/>
        <v>0</v>
      </c>
    </row>
    <row r="8618" spans="1:31">
      <c r="A8618" s="59" t="str">
        <f t="shared" si="1073"/>
        <v/>
      </c>
      <c r="B8618" s="80" t="str">
        <f t="shared" si="1074"/>
        <v/>
      </c>
      <c r="V8618" s="59" t="str">
        <f t="shared" si="1078"/>
        <v/>
      </c>
      <c r="W8618" s="59" t="str">
        <f t="shared" si="1077"/>
        <v/>
      </c>
      <c r="X8618" s="59" t="str">
        <f t="shared" si="1075"/>
        <v/>
      </c>
      <c r="AC8618" s="50">
        <f t="shared" si="1079"/>
        <v>0</v>
      </c>
      <c r="AD8618" s="43">
        <f t="shared" si="1080"/>
        <v>0</v>
      </c>
      <c r="AE8618" s="50">
        <f t="shared" si="1076"/>
        <v>0</v>
      </c>
    </row>
    <row r="8619" spans="1:31">
      <c r="A8619" s="59" t="str">
        <f t="shared" si="1073"/>
        <v/>
      </c>
      <c r="B8619" s="80" t="str">
        <f t="shared" si="1074"/>
        <v/>
      </c>
      <c r="V8619" s="59" t="str">
        <f t="shared" si="1078"/>
        <v/>
      </c>
      <c r="W8619" s="59" t="str">
        <f t="shared" si="1077"/>
        <v/>
      </c>
      <c r="X8619" s="59" t="str">
        <f t="shared" si="1075"/>
        <v/>
      </c>
      <c r="AC8619" s="50">
        <f t="shared" si="1079"/>
        <v>0</v>
      </c>
      <c r="AD8619" s="43">
        <f t="shared" si="1080"/>
        <v>0</v>
      </c>
      <c r="AE8619" s="50">
        <f t="shared" si="1076"/>
        <v>0</v>
      </c>
    </row>
    <row r="8620" spans="1:31">
      <c r="A8620" s="59" t="str">
        <f t="shared" si="1073"/>
        <v/>
      </c>
      <c r="B8620" s="80" t="str">
        <f t="shared" si="1074"/>
        <v/>
      </c>
      <c r="V8620" s="59" t="str">
        <f t="shared" si="1078"/>
        <v/>
      </c>
      <c r="W8620" s="59" t="str">
        <f t="shared" si="1077"/>
        <v/>
      </c>
      <c r="X8620" s="59" t="str">
        <f t="shared" si="1075"/>
        <v/>
      </c>
      <c r="AC8620" s="50">
        <f t="shared" si="1079"/>
        <v>0</v>
      </c>
      <c r="AD8620" s="43">
        <f t="shared" si="1080"/>
        <v>0</v>
      </c>
      <c r="AE8620" s="50">
        <f t="shared" si="1076"/>
        <v>0</v>
      </c>
    </row>
    <row r="8621" spans="1:31">
      <c r="A8621" s="59" t="str">
        <f t="shared" si="1073"/>
        <v/>
      </c>
      <c r="B8621" s="80" t="str">
        <f t="shared" si="1074"/>
        <v/>
      </c>
      <c r="V8621" s="59" t="str">
        <f t="shared" si="1078"/>
        <v/>
      </c>
      <c r="W8621" s="59" t="str">
        <f t="shared" si="1077"/>
        <v/>
      </c>
      <c r="X8621" s="59" t="str">
        <f t="shared" si="1075"/>
        <v/>
      </c>
      <c r="AC8621" s="50">
        <f t="shared" si="1079"/>
        <v>0</v>
      </c>
      <c r="AD8621" s="43">
        <f t="shared" si="1080"/>
        <v>0</v>
      </c>
      <c r="AE8621" s="50">
        <f t="shared" si="1076"/>
        <v>0</v>
      </c>
    </row>
    <row r="8622" spans="1:31">
      <c r="A8622" s="59" t="str">
        <f t="shared" si="1073"/>
        <v/>
      </c>
      <c r="B8622" s="80" t="str">
        <f t="shared" si="1074"/>
        <v/>
      </c>
      <c r="V8622" s="59" t="str">
        <f t="shared" si="1078"/>
        <v/>
      </c>
      <c r="W8622" s="59" t="str">
        <f t="shared" si="1077"/>
        <v/>
      </c>
      <c r="X8622" s="59" t="str">
        <f t="shared" si="1075"/>
        <v/>
      </c>
      <c r="AC8622" s="50">
        <f t="shared" si="1079"/>
        <v>0</v>
      </c>
      <c r="AD8622" s="43">
        <f t="shared" si="1080"/>
        <v>0</v>
      </c>
      <c r="AE8622" s="50">
        <f t="shared" si="1076"/>
        <v>0</v>
      </c>
    </row>
    <row r="8623" spans="1:31">
      <c r="A8623" s="59" t="str">
        <f t="shared" si="1073"/>
        <v/>
      </c>
      <c r="B8623" s="80" t="str">
        <f t="shared" si="1074"/>
        <v/>
      </c>
      <c r="V8623" s="59" t="str">
        <f t="shared" si="1078"/>
        <v/>
      </c>
      <c r="W8623" s="59" t="str">
        <f t="shared" si="1077"/>
        <v/>
      </c>
      <c r="X8623" s="59" t="str">
        <f t="shared" si="1075"/>
        <v/>
      </c>
      <c r="AC8623" s="50">
        <f t="shared" si="1079"/>
        <v>0</v>
      </c>
      <c r="AD8623" s="43">
        <f t="shared" si="1080"/>
        <v>0</v>
      </c>
      <c r="AE8623" s="50">
        <f t="shared" si="1076"/>
        <v>0</v>
      </c>
    </row>
    <row r="8624" spans="1:31">
      <c r="A8624" s="59" t="str">
        <f t="shared" si="1073"/>
        <v/>
      </c>
      <c r="B8624" s="80" t="str">
        <f t="shared" si="1074"/>
        <v/>
      </c>
      <c r="V8624" s="59" t="str">
        <f t="shared" si="1078"/>
        <v/>
      </c>
      <c r="W8624" s="59" t="str">
        <f t="shared" si="1077"/>
        <v/>
      </c>
      <c r="X8624" s="59" t="str">
        <f t="shared" si="1075"/>
        <v/>
      </c>
      <c r="AC8624" s="50">
        <f t="shared" si="1079"/>
        <v>0</v>
      </c>
      <c r="AD8624" s="43">
        <f t="shared" si="1080"/>
        <v>0</v>
      </c>
      <c r="AE8624" s="50">
        <f t="shared" si="1076"/>
        <v>0</v>
      </c>
    </row>
    <row r="8625" spans="1:31">
      <c r="A8625" s="59" t="str">
        <f t="shared" ref="A8625:A8688" si="1081">IF(G8625&amp;Q8625&lt;&gt;"",W8625&amp;Q8625,"")</f>
        <v/>
      </c>
      <c r="B8625" s="80" t="str">
        <f t="shared" ref="B8625:B8688" si="1082">IF(C8625&lt;&gt;"",LEFT(C8625,9),"")</f>
        <v/>
      </c>
      <c r="V8625" s="59" t="str">
        <f t="shared" si="1078"/>
        <v/>
      </c>
      <c r="W8625" s="59" t="str">
        <f t="shared" si="1077"/>
        <v/>
      </c>
      <c r="X8625" s="59" t="str">
        <f t="shared" ref="X8625:X8688" si="1083">IF(A8625&lt;&gt;"",IFERROR(IF(FIND(" ",G8625)&gt;=1,MID(G8625,FIND(" ",G8625)+1,LEN(G8625)),""),""),"")</f>
        <v/>
      </c>
      <c r="AC8625" s="50">
        <f t="shared" si="1079"/>
        <v>0</v>
      </c>
      <c r="AD8625" s="43">
        <f t="shared" si="1080"/>
        <v>0</v>
      </c>
      <c r="AE8625" s="50">
        <f t="shared" ref="AE8625:AE8688" si="1084">VALUE(RIGHT("00"&amp;AC8625,2)&amp;RIGHT("000"&amp;AD8625,3))</f>
        <v>0</v>
      </c>
    </row>
    <row r="8626" spans="1:31">
      <c r="A8626" s="59" t="str">
        <f t="shared" si="1081"/>
        <v/>
      </c>
      <c r="B8626" s="80" t="str">
        <f t="shared" si="1082"/>
        <v/>
      </c>
      <c r="V8626" s="59" t="str">
        <f t="shared" si="1078"/>
        <v/>
      </c>
      <c r="W8626" s="59" t="str">
        <f t="shared" si="1077"/>
        <v/>
      </c>
      <c r="X8626" s="59" t="str">
        <f t="shared" si="1083"/>
        <v/>
      </c>
      <c r="AC8626" s="50">
        <f t="shared" si="1079"/>
        <v>0</v>
      </c>
      <c r="AD8626" s="43">
        <f t="shared" si="1080"/>
        <v>0</v>
      </c>
      <c r="AE8626" s="50">
        <f t="shared" si="1084"/>
        <v>0</v>
      </c>
    </row>
    <row r="8627" spans="1:31">
      <c r="A8627" s="59" t="str">
        <f t="shared" si="1081"/>
        <v/>
      </c>
      <c r="B8627" s="80" t="str">
        <f t="shared" si="1082"/>
        <v/>
      </c>
      <c r="V8627" s="59" t="str">
        <f t="shared" si="1078"/>
        <v/>
      </c>
      <c r="W8627" s="59" t="str">
        <f t="shared" si="1077"/>
        <v/>
      </c>
      <c r="X8627" s="59" t="str">
        <f t="shared" si="1083"/>
        <v/>
      </c>
      <c r="AC8627" s="50">
        <f t="shared" si="1079"/>
        <v>0</v>
      </c>
      <c r="AD8627" s="43">
        <f t="shared" si="1080"/>
        <v>0</v>
      </c>
      <c r="AE8627" s="50">
        <f t="shared" si="1084"/>
        <v>0</v>
      </c>
    </row>
    <row r="8628" spans="1:31">
      <c r="A8628" s="59" t="str">
        <f t="shared" si="1081"/>
        <v/>
      </c>
      <c r="B8628" s="80" t="str">
        <f t="shared" si="1082"/>
        <v/>
      </c>
      <c r="V8628" s="59" t="str">
        <f t="shared" si="1078"/>
        <v/>
      </c>
      <c r="W8628" s="59" t="str">
        <f t="shared" si="1077"/>
        <v/>
      </c>
      <c r="X8628" s="59" t="str">
        <f t="shared" si="1083"/>
        <v/>
      </c>
      <c r="AC8628" s="50">
        <f t="shared" si="1079"/>
        <v>0</v>
      </c>
      <c r="AD8628" s="43">
        <f t="shared" si="1080"/>
        <v>0</v>
      </c>
      <c r="AE8628" s="50">
        <f t="shared" si="1084"/>
        <v>0</v>
      </c>
    </row>
    <row r="8629" spans="1:31">
      <c r="A8629" s="59" t="str">
        <f t="shared" si="1081"/>
        <v/>
      </c>
      <c r="B8629" s="80" t="str">
        <f t="shared" si="1082"/>
        <v/>
      </c>
      <c r="V8629" s="59" t="str">
        <f t="shared" si="1078"/>
        <v/>
      </c>
      <c r="W8629" s="59" t="str">
        <f t="shared" si="1077"/>
        <v/>
      </c>
      <c r="X8629" s="59" t="str">
        <f t="shared" si="1083"/>
        <v/>
      </c>
      <c r="AC8629" s="50">
        <f t="shared" si="1079"/>
        <v>0</v>
      </c>
      <c r="AD8629" s="43">
        <f t="shared" si="1080"/>
        <v>0</v>
      </c>
      <c r="AE8629" s="50">
        <f t="shared" si="1084"/>
        <v>0</v>
      </c>
    </row>
    <row r="8630" spans="1:31">
      <c r="A8630" s="59" t="str">
        <f t="shared" si="1081"/>
        <v/>
      </c>
      <c r="B8630" s="80" t="str">
        <f t="shared" si="1082"/>
        <v/>
      </c>
      <c r="V8630" s="59" t="str">
        <f t="shared" si="1078"/>
        <v/>
      </c>
      <c r="W8630" s="59" t="str">
        <f t="shared" si="1077"/>
        <v/>
      </c>
      <c r="X8630" s="59" t="str">
        <f t="shared" si="1083"/>
        <v/>
      </c>
      <c r="AC8630" s="50">
        <f t="shared" si="1079"/>
        <v>0</v>
      </c>
      <c r="AD8630" s="43">
        <f t="shared" si="1080"/>
        <v>0</v>
      </c>
      <c r="AE8630" s="50">
        <f t="shared" si="1084"/>
        <v>0</v>
      </c>
    </row>
    <row r="8631" spans="1:31">
      <c r="A8631" s="59" t="str">
        <f t="shared" si="1081"/>
        <v/>
      </c>
      <c r="B8631" s="80" t="str">
        <f t="shared" si="1082"/>
        <v/>
      </c>
      <c r="V8631" s="59" t="str">
        <f t="shared" si="1078"/>
        <v/>
      </c>
      <c r="W8631" s="59" t="str">
        <f t="shared" si="1077"/>
        <v/>
      </c>
      <c r="X8631" s="59" t="str">
        <f t="shared" si="1083"/>
        <v/>
      </c>
      <c r="AC8631" s="50">
        <f t="shared" si="1079"/>
        <v>0</v>
      </c>
      <c r="AD8631" s="43">
        <f t="shared" si="1080"/>
        <v>0</v>
      </c>
      <c r="AE8631" s="50">
        <f t="shared" si="1084"/>
        <v>0</v>
      </c>
    </row>
    <row r="8632" spans="1:31">
      <c r="A8632" s="59" t="str">
        <f t="shared" si="1081"/>
        <v/>
      </c>
      <c r="B8632" s="80" t="str">
        <f t="shared" si="1082"/>
        <v/>
      </c>
      <c r="V8632" s="59" t="str">
        <f t="shared" si="1078"/>
        <v/>
      </c>
      <c r="W8632" s="59" t="str">
        <f t="shared" si="1077"/>
        <v/>
      </c>
      <c r="X8632" s="59" t="str">
        <f t="shared" si="1083"/>
        <v/>
      </c>
      <c r="AC8632" s="50">
        <f t="shared" si="1079"/>
        <v>0</v>
      </c>
      <c r="AD8632" s="43">
        <f t="shared" si="1080"/>
        <v>0</v>
      </c>
      <c r="AE8632" s="50">
        <f t="shared" si="1084"/>
        <v>0</v>
      </c>
    </row>
    <row r="8633" spans="1:31">
      <c r="A8633" s="59" t="str">
        <f t="shared" si="1081"/>
        <v/>
      </c>
      <c r="B8633" s="80" t="str">
        <f t="shared" si="1082"/>
        <v/>
      </c>
      <c r="V8633" s="59" t="str">
        <f t="shared" si="1078"/>
        <v/>
      </c>
      <c r="W8633" s="59" t="str">
        <f t="shared" si="1077"/>
        <v/>
      </c>
      <c r="X8633" s="59" t="str">
        <f t="shared" si="1083"/>
        <v/>
      </c>
      <c r="AC8633" s="50">
        <f t="shared" si="1079"/>
        <v>0</v>
      </c>
      <c r="AD8633" s="43">
        <f t="shared" si="1080"/>
        <v>0</v>
      </c>
      <c r="AE8633" s="50">
        <f t="shared" si="1084"/>
        <v>0</v>
      </c>
    </row>
    <row r="8634" spans="1:31">
      <c r="A8634" s="59" t="str">
        <f t="shared" si="1081"/>
        <v/>
      </c>
      <c r="B8634" s="80" t="str">
        <f t="shared" si="1082"/>
        <v/>
      </c>
      <c r="V8634" s="59" t="str">
        <f t="shared" si="1078"/>
        <v/>
      </c>
      <c r="W8634" s="59" t="str">
        <f t="shared" si="1077"/>
        <v/>
      </c>
      <c r="X8634" s="59" t="str">
        <f t="shared" si="1083"/>
        <v/>
      </c>
      <c r="AC8634" s="50">
        <f t="shared" si="1079"/>
        <v>0</v>
      </c>
      <c r="AD8634" s="43">
        <f t="shared" si="1080"/>
        <v>0</v>
      </c>
      <c r="AE8634" s="50">
        <f t="shared" si="1084"/>
        <v>0</v>
      </c>
    </row>
    <row r="8635" spans="1:31">
      <c r="A8635" s="59" t="str">
        <f t="shared" si="1081"/>
        <v/>
      </c>
      <c r="B8635" s="80" t="str">
        <f t="shared" si="1082"/>
        <v/>
      </c>
      <c r="V8635" s="59" t="str">
        <f t="shared" si="1078"/>
        <v/>
      </c>
      <c r="W8635" s="59" t="str">
        <f t="shared" si="1077"/>
        <v/>
      </c>
      <c r="X8635" s="59" t="str">
        <f t="shared" si="1083"/>
        <v/>
      </c>
      <c r="AC8635" s="50">
        <f t="shared" si="1079"/>
        <v>0</v>
      </c>
      <c r="AD8635" s="43">
        <f t="shared" si="1080"/>
        <v>0</v>
      </c>
      <c r="AE8635" s="50">
        <f t="shared" si="1084"/>
        <v>0</v>
      </c>
    </row>
    <row r="8636" spans="1:31">
      <c r="A8636" s="59" t="str">
        <f t="shared" si="1081"/>
        <v/>
      </c>
      <c r="B8636" s="80" t="str">
        <f t="shared" si="1082"/>
        <v/>
      </c>
      <c r="V8636" s="59" t="str">
        <f t="shared" si="1078"/>
        <v/>
      </c>
      <c r="W8636" s="59" t="str">
        <f t="shared" si="1077"/>
        <v/>
      </c>
      <c r="X8636" s="59" t="str">
        <f t="shared" si="1083"/>
        <v/>
      </c>
      <c r="AC8636" s="50">
        <f t="shared" si="1079"/>
        <v>0</v>
      </c>
      <c r="AD8636" s="43">
        <f t="shared" si="1080"/>
        <v>0</v>
      </c>
      <c r="AE8636" s="50">
        <f t="shared" si="1084"/>
        <v>0</v>
      </c>
    </row>
    <row r="8637" spans="1:31">
      <c r="A8637" s="59" t="str">
        <f t="shared" si="1081"/>
        <v/>
      </c>
      <c r="B8637" s="80" t="str">
        <f t="shared" si="1082"/>
        <v/>
      </c>
      <c r="V8637" s="59" t="str">
        <f t="shared" si="1078"/>
        <v/>
      </c>
      <c r="W8637" s="59" t="str">
        <f t="shared" si="1077"/>
        <v/>
      </c>
      <c r="X8637" s="59" t="str">
        <f t="shared" si="1083"/>
        <v/>
      </c>
      <c r="AC8637" s="50">
        <f t="shared" si="1079"/>
        <v>0</v>
      </c>
      <c r="AD8637" s="43">
        <f t="shared" si="1080"/>
        <v>0</v>
      </c>
      <c r="AE8637" s="50">
        <f t="shared" si="1084"/>
        <v>0</v>
      </c>
    </row>
    <row r="8638" spans="1:31">
      <c r="A8638" s="59" t="str">
        <f t="shared" si="1081"/>
        <v/>
      </c>
      <c r="B8638" s="80" t="str">
        <f t="shared" si="1082"/>
        <v/>
      </c>
      <c r="V8638" s="59" t="str">
        <f t="shared" si="1078"/>
        <v/>
      </c>
      <c r="W8638" s="59" t="str">
        <f t="shared" si="1077"/>
        <v/>
      </c>
      <c r="X8638" s="59" t="str">
        <f t="shared" si="1083"/>
        <v/>
      </c>
      <c r="AC8638" s="50">
        <f t="shared" si="1079"/>
        <v>0</v>
      </c>
      <c r="AD8638" s="43">
        <f t="shared" si="1080"/>
        <v>0</v>
      </c>
      <c r="AE8638" s="50">
        <f t="shared" si="1084"/>
        <v>0</v>
      </c>
    </row>
    <row r="8639" spans="1:31">
      <c r="A8639" s="59" t="str">
        <f t="shared" si="1081"/>
        <v/>
      </c>
      <c r="B8639" s="80" t="str">
        <f t="shared" si="1082"/>
        <v/>
      </c>
      <c r="V8639" s="59" t="str">
        <f t="shared" si="1078"/>
        <v/>
      </c>
      <c r="W8639" s="59" t="str">
        <f t="shared" si="1077"/>
        <v/>
      </c>
      <c r="X8639" s="59" t="str">
        <f t="shared" si="1083"/>
        <v/>
      </c>
      <c r="AC8639" s="50">
        <f t="shared" si="1079"/>
        <v>0</v>
      </c>
      <c r="AD8639" s="43">
        <f t="shared" si="1080"/>
        <v>0</v>
      </c>
      <c r="AE8639" s="50">
        <f t="shared" si="1084"/>
        <v>0</v>
      </c>
    </row>
    <row r="8640" spans="1:31">
      <c r="A8640" s="59" t="str">
        <f t="shared" si="1081"/>
        <v/>
      </c>
      <c r="B8640" s="80" t="str">
        <f t="shared" si="1082"/>
        <v/>
      </c>
      <c r="V8640" s="59" t="str">
        <f t="shared" si="1078"/>
        <v/>
      </c>
      <c r="W8640" s="59" t="str">
        <f t="shared" si="1077"/>
        <v/>
      </c>
      <c r="X8640" s="59" t="str">
        <f t="shared" si="1083"/>
        <v/>
      </c>
      <c r="AC8640" s="50">
        <f t="shared" si="1079"/>
        <v>0</v>
      </c>
      <c r="AD8640" s="43">
        <f t="shared" si="1080"/>
        <v>0</v>
      </c>
      <c r="AE8640" s="50">
        <f t="shared" si="1084"/>
        <v>0</v>
      </c>
    </row>
    <row r="8641" spans="1:31">
      <c r="A8641" s="59" t="str">
        <f t="shared" si="1081"/>
        <v/>
      </c>
      <c r="B8641" s="80" t="str">
        <f t="shared" si="1082"/>
        <v/>
      </c>
      <c r="V8641" s="59" t="str">
        <f t="shared" si="1078"/>
        <v/>
      </c>
      <c r="W8641" s="59" t="str">
        <f t="shared" si="1077"/>
        <v/>
      </c>
      <c r="X8641" s="59" t="str">
        <f t="shared" si="1083"/>
        <v/>
      </c>
      <c r="AC8641" s="50">
        <f t="shared" si="1079"/>
        <v>0</v>
      </c>
      <c r="AD8641" s="43">
        <f t="shared" si="1080"/>
        <v>0</v>
      </c>
      <c r="AE8641" s="50">
        <f t="shared" si="1084"/>
        <v>0</v>
      </c>
    </row>
    <row r="8642" spans="1:31">
      <c r="A8642" s="59" t="str">
        <f t="shared" si="1081"/>
        <v/>
      </c>
      <c r="B8642" s="80" t="str">
        <f t="shared" si="1082"/>
        <v/>
      </c>
      <c r="V8642" s="59" t="str">
        <f t="shared" si="1078"/>
        <v/>
      </c>
      <c r="W8642" s="59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59" t="str">
        <f t="shared" si="1083"/>
        <v/>
      </c>
      <c r="AC8642" s="50">
        <f t="shared" si="1079"/>
        <v>0</v>
      </c>
      <c r="AD8642" s="43">
        <f t="shared" si="1080"/>
        <v>0</v>
      </c>
      <c r="AE8642" s="50">
        <f t="shared" si="1084"/>
        <v>0</v>
      </c>
    </row>
    <row r="8643" spans="1:31">
      <c r="A8643" s="59" t="str">
        <f t="shared" si="1081"/>
        <v/>
      </c>
      <c r="B8643" s="80" t="str">
        <f t="shared" si="1082"/>
        <v/>
      </c>
      <c r="V8643" s="59" t="str">
        <f t="shared" ref="V8643:V8706" si="1086">W8643&amp;H8643</f>
        <v/>
      </c>
      <c r="W8643" s="59" t="str">
        <f t="shared" si="1085"/>
        <v/>
      </c>
      <c r="X8643" s="59" t="str">
        <f t="shared" si="1083"/>
        <v/>
      </c>
      <c r="AC8643" s="50">
        <f t="shared" ref="AC8643:AC8706" si="1087">IFERROR(VALUE(MID($C8643,1,2)),0)</f>
        <v>0</v>
      </c>
      <c r="AD8643" s="43">
        <f t="shared" ref="AD8643:AD8706" si="1088">IFERROR(VALUE(MID($C8643,4,3)),0)</f>
        <v>0</v>
      </c>
      <c r="AE8643" s="50">
        <f t="shared" si="1084"/>
        <v>0</v>
      </c>
    </row>
    <row r="8644" spans="1:31">
      <c r="A8644" s="59" t="str">
        <f t="shared" si="1081"/>
        <v/>
      </c>
      <c r="B8644" s="80" t="str">
        <f t="shared" si="1082"/>
        <v/>
      </c>
      <c r="V8644" s="59" t="str">
        <f t="shared" si="1086"/>
        <v/>
      </c>
      <c r="W8644" s="59" t="str">
        <f t="shared" si="1085"/>
        <v/>
      </c>
      <c r="X8644" s="59" t="str">
        <f t="shared" si="1083"/>
        <v/>
      </c>
      <c r="AC8644" s="50">
        <f t="shared" si="1087"/>
        <v>0</v>
      </c>
      <c r="AD8644" s="43">
        <f t="shared" si="1088"/>
        <v>0</v>
      </c>
      <c r="AE8644" s="50">
        <f t="shared" si="1084"/>
        <v>0</v>
      </c>
    </row>
    <row r="8645" spans="1:31">
      <c r="A8645" s="59" t="str">
        <f t="shared" si="1081"/>
        <v/>
      </c>
      <c r="B8645" s="80" t="str">
        <f t="shared" si="1082"/>
        <v/>
      </c>
      <c r="V8645" s="59" t="str">
        <f t="shared" si="1086"/>
        <v/>
      </c>
      <c r="W8645" s="59" t="str">
        <f t="shared" si="1085"/>
        <v/>
      </c>
      <c r="X8645" s="59" t="str">
        <f t="shared" si="1083"/>
        <v/>
      </c>
      <c r="AC8645" s="50">
        <f t="shared" si="1087"/>
        <v>0</v>
      </c>
      <c r="AD8645" s="43">
        <f t="shared" si="1088"/>
        <v>0</v>
      </c>
      <c r="AE8645" s="50">
        <f t="shared" si="1084"/>
        <v>0</v>
      </c>
    </row>
    <row r="8646" spans="1:31">
      <c r="A8646" s="59" t="str">
        <f t="shared" si="1081"/>
        <v/>
      </c>
      <c r="B8646" s="80" t="str">
        <f t="shared" si="1082"/>
        <v/>
      </c>
      <c r="V8646" s="59" t="str">
        <f t="shared" si="1086"/>
        <v/>
      </c>
      <c r="W8646" s="59" t="str">
        <f t="shared" si="1085"/>
        <v/>
      </c>
      <c r="X8646" s="59" t="str">
        <f t="shared" si="1083"/>
        <v/>
      </c>
      <c r="AC8646" s="50">
        <f t="shared" si="1087"/>
        <v>0</v>
      </c>
      <c r="AD8646" s="43">
        <f t="shared" si="1088"/>
        <v>0</v>
      </c>
      <c r="AE8646" s="50">
        <f t="shared" si="1084"/>
        <v>0</v>
      </c>
    </row>
    <row r="8647" spans="1:31">
      <c r="A8647" s="59" t="str">
        <f t="shared" si="1081"/>
        <v/>
      </c>
      <c r="B8647" s="80" t="str">
        <f t="shared" si="1082"/>
        <v/>
      </c>
      <c r="V8647" s="59" t="str">
        <f t="shared" si="1086"/>
        <v/>
      </c>
      <c r="W8647" s="59" t="str">
        <f t="shared" si="1085"/>
        <v/>
      </c>
      <c r="X8647" s="59" t="str">
        <f t="shared" si="1083"/>
        <v/>
      </c>
      <c r="AC8647" s="50">
        <f t="shared" si="1087"/>
        <v>0</v>
      </c>
      <c r="AD8647" s="43">
        <f t="shared" si="1088"/>
        <v>0</v>
      </c>
      <c r="AE8647" s="50">
        <f t="shared" si="1084"/>
        <v>0</v>
      </c>
    </row>
    <row r="8648" spans="1:31">
      <c r="A8648" s="59" t="str">
        <f t="shared" si="1081"/>
        <v/>
      </c>
      <c r="B8648" s="80" t="str">
        <f t="shared" si="1082"/>
        <v/>
      </c>
      <c r="V8648" s="59" t="str">
        <f t="shared" si="1086"/>
        <v/>
      </c>
      <c r="W8648" s="59" t="str">
        <f t="shared" si="1085"/>
        <v/>
      </c>
      <c r="X8648" s="59" t="str">
        <f t="shared" si="1083"/>
        <v/>
      </c>
      <c r="AC8648" s="50">
        <f t="shared" si="1087"/>
        <v>0</v>
      </c>
      <c r="AD8648" s="43">
        <f t="shared" si="1088"/>
        <v>0</v>
      </c>
      <c r="AE8648" s="50">
        <f t="shared" si="1084"/>
        <v>0</v>
      </c>
    </row>
    <row r="8649" spans="1:31">
      <c r="A8649" s="59" t="str">
        <f t="shared" si="1081"/>
        <v/>
      </c>
      <c r="B8649" s="80" t="str">
        <f t="shared" si="1082"/>
        <v/>
      </c>
      <c r="V8649" s="59" t="str">
        <f t="shared" si="1086"/>
        <v/>
      </c>
      <c r="W8649" s="59" t="str">
        <f t="shared" si="1085"/>
        <v/>
      </c>
      <c r="X8649" s="59" t="str">
        <f t="shared" si="1083"/>
        <v/>
      </c>
      <c r="AC8649" s="50">
        <f t="shared" si="1087"/>
        <v>0</v>
      </c>
      <c r="AD8649" s="43">
        <f t="shared" si="1088"/>
        <v>0</v>
      </c>
      <c r="AE8649" s="50">
        <f t="shared" si="1084"/>
        <v>0</v>
      </c>
    </row>
    <row r="8650" spans="1:31">
      <c r="A8650" s="59" t="str">
        <f t="shared" si="1081"/>
        <v/>
      </c>
      <c r="B8650" s="80" t="str">
        <f t="shared" si="1082"/>
        <v/>
      </c>
      <c r="V8650" s="59" t="str">
        <f t="shared" si="1086"/>
        <v/>
      </c>
      <c r="W8650" s="59" t="str">
        <f t="shared" si="1085"/>
        <v/>
      </c>
      <c r="X8650" s="59" t="str">
        <f t="shared" si="1083"/>
        <v/>
      </c>
      <c r="AC8650" s="50">
        <f t="shared" si="1087"/>
        <v>0</v>
      </c>
      <c r="AD8650" s="43">
        <f t="shared" si="1088"/>
        <v>0</v>
      </c>
      <c r="AE8650" s="50">
        <f t="shared" si="1084"/>
        <v>0</v>
      </c>
    </row>
    <row r="8651" spans="1:31">
      <c r="A8651" s="59" t="str">
        <f t="shared" si="1081"/>
        <v/>
      </c>
      <c r="B8651" s="80" t="str">
        <f t="shared" si="1082"/>
        <v/>
      </c>
      <c r="V8651" s="59" t="str">
        <f t="shared" si="1086"/>
        <v/>
      </c>
      <c r="W8651" s="59" t="str">
        <f t="shared" si="1085"/>
        <v/>
      </c>
      <c r="X8651" s="59" t="str">
        <f t="shared" si="1083"/>
        <v/>
      </c>
      <c r="AC8651" s="50">
        <f t="shared" si="1087"/>
        <v>0</v>
      </c>
      <c r="AD8651" s="43">
        <f t="shared" si="1088"/>
        <v>0</v>
      </c>
      <c r="AE8651" s="50">
        <f t="shared" si="1084"/>
        <v>0</v>
      </c>
    </row>
    <row r="8652" spans="1:31">
      <c r="A8652" s="59" t="str">
        <f t="shared" si="1081"/>
        <v/>
      </c>
      <c r="B8652" s="80" t="str">
        <f t="shared" si="1082"/>
        <v/>
      </c>
      <c r="V8652" s="59" t="str">
        <f t="shared" si="1086"/>
        <v/>
      </c>
      <c r="W8652" s="59" t="str">
        <f t="shared" si="1085"/>
        <v/>
      </c>
      <c r="X8652" s="59" t="str">
        <f t="shared" si="1083"/>
        <v/>
      </c>
      <c r="AC8652" s="50">
        <f t="shared" si="1087"/>
        <v>0</v>
      </c>
      <c r="AD8652" s="43">
        <f t="shared" si="1088"/>
        <v>0</v>
      </c>
      <c r="AE8652" s="50">
        <f t="shared" si="1084"/>
        <v>0</v>
      </c>
    </row>
    <row r="8653" spans="1:31">
      <c r="A8653" s="59" t="str">
        <f t="shared" si="1081"/>
        <v/>
      </c>
      <c r="B8653" s="80" t="str">
        <f t="shared" si="1082"/>
        <v/>
      </c>
      <c r="V8653" s="59" t="str">
        <f t="shared" si="1086"/>
        <v/>
      </c>
      <c r="W8653" s="59" t="str">
        <f t="shared" si="1085"/>
        <v/>
      </c>
      <c r="X8653" s="59" t="str">
        <f t="shared" si="1083"/>
        <v/>
      </c>
      <c r="AC8653" s="50">
        <f t="shared" si="1087"/>
        <v>0</v>
      </c>
      <c r="AD8653" s="43">
        <f t="shared" si="1088"/>
        <v>0</v>
      </c>
      <c r="AE8653" s="50">
        <f t="shared" si="1084"/>
        <v>0</v>
      </c>
    </row>
    <row r="8654" spans="1:31">
      <c r="A8654" s="59" t="str">
        <f t="shared" si="1081"/>
        <v/>
      </c>
      <c r="B8654" s="80" t="str">
        <f t="shared" si="1082"/>
        <v/>
      </c>
      <c r="V8654" s="59" t="str">
        <f t="shared" si="1086"/>
        <v/>
      </c>
      <c r="W8654" s="59" t="str">
        <f t="shared" si="1085"/>
        <v/>
      </c>
      <c r="X8654" s="59" t="str">
        <f t="shared" si="1083"/>
        <v/>
      </c>
      <c r="AC8654" s="50">
        <f t="shared" si="1087"/>
        <v>0</v>
      </c>
      <c r="AD8654" s="43">
        <f t="shared" si="1088"/>
        <v>0</v>
      </c>
      <c r="AE8654" s="50">
        <f t="shared" si="1084"/>
        <v>0</v>
      </c>
    </row>
    <row r="8655" spans="1:31">
      <c r="A8655" s="59" t="str">
        <f t="shared" si="1081"/>
        <v/>
      </c>
      <c r="B8655" s="80" t="str">
        <f t="shared" si="1082"/>
        <v/>
      </c>
      <c r="V8655" s="59" t="str">
        <f t="shared" si="1086"/>
        <v/>
      </c>
      <c r="W8655" s="59" t="str">
        <f t="shared" si="1085"/>
        <v/>
      </c>
      <c r="X8655" s="59" t="str">
        <f t="shared" si="1083"/>
        <v/>
      </c>
      <c r="AC8655" s="50">
        <f t="shared" si="1087"/>
        <v>0</v>
      </c>
      <c r="AD8655" s="43">
        <f t="shared" si="1088"/>
        <v>0</v>
      </c>
      <c r="AE8655" s="50">
        <f t="shared" si="1084"/>
        <v>0</v>
      </c>
    </row>
    <row r="8656" spans="1:31">
      <c r="A8656" s="59" t="str">
        <f t="shared" si="1081"/>
        <v/>
      </c>
      <c r="B8656" s="80" t="str">
        <f t="shared" si="1082"/>
        <v/>
      </c>
      <c r="V8656" s="59" t="str">
        <f t="shared" si="1086"/>
        <v/>
      </c>
      <c r="W8656" s="59" t="str">
        <f t="shared" si="1085"/>
        <v/>
      </c>
      <c r="X8656" s="59" t="str">
        <f t="shared" si="1083"/>
        <v/>
      </c>
      <c r="AC8656" s="50">
        <f t="shared" si="1087"/>
        <v>0</v>
      </c>
      <c r="AD8656" s="43">
        <f t="shared" si="1088"/>
        <v>0</v>
      </c>
      <c r="AE8656" s="50">
        <f t="shared" si="1084"/>
        <v>0</v>
      </c>
    </row>
    <row r="8657" spans="1:31">
      <c r="A8657" s="59" t="str">
        <f t="shared" si="1081"/>
        <v/>
      </c>
      <c r="B8657" s="80" t="str">
        <f t="shared" si="1082"/>
        <v/>
      </c>
      <c r="V8657" s="59" t="str">
        <f t="shared" si="1086"/>
        <v/>
      </c>
      <c r="W8657" s="59" t="str">
        <f t="shared" si="1085"/>
        <v/>
      </c>
      <c r="X8657" s="59" t="str">
        <f t="shared" si="1083"/>
        <v/>
      </c>
      <c r="AC8657" s="50">
        <f t="shared" si="1087"/>
        <v>0</v>
      </c>
      <c r="AD8657" s="43">
        <f t="shared" si="1088"/>
        <v>0</v>
      </c>
      <c r="AE8657" s="50">
        <f t="shared" si="1084"/>
        <v>0</v>
      </c>
    </row>
    <row r="8658" spans="1:31">
      <c r="A8658" s="59" t="str">
        <f t="shared" si="1081"/>
        <v/>
      </c>
      <c r="B8658" s="80" t="str">
        <f t="shared" si="1082"/>
        <v/>
      </c>
      <c r="V8658" s="59" t="str">
        <f t="shared" si="1086"/>
        <v/>
      </c>
      <c r="W8658" s="59" t="str">
        <f t="shared" si="1085"/>
        <v/>
      </c>
      <c r="X8658" s="59" t="str">
        <f t="shared" si="1083"/>
        <v/>
      </c>
      <c r="AC8658" s="50">
        <f t="shared" si="1087"/>
        <v>0</v>
      </c>
      <c r="AD8658" s="43">
        <f t="shared" si="1088"/>
        <v>0</v>
      </c>
      <c r="AE8658" s="50">
        <f t="shared" si="1084"/>
        <v>0</v>
      </c>
    </row>
    <row r="8659" spans="1:31">
      <c r="A8659" s="59" t="str">
        <f t="shared" si="1081"/>
        <v/>
      </c>
      <c r="B8659" s="80" t="str">
        <f t="shared" si="1082"/>
        <v/>
      </c>
      <c r="V8659" s="59" t="str">
        <f t="shared" si="1086"/>
        <v/>
      </c>
      <c r="W8659" s="59" t="str">
        <f t="shared" si="1085"/>
        <v/>
      </c>
      <c r="X8659" s="59" t="str">
        <f t="shared" si="1083"/>
        <v/>
      </c>
      <c r="AC8659" s="50">
        <f t="shared" si="1087"/>
        <v>0</v>
      </c>
      <c r="AD8659" s="43">
        <f t="shared" si="1088"/>
        <v>0</v>
      </c>
      <c r="AE8659" s="50">
        <f t="shared" si="1084"/>
        <v>0</v>
      </c>
    </row>
    <row r="8660" spans="1:31">
      <c r="A8660" s="59" t="str">
        <f t="shared" si="1081"/>
        <v/>
      </c>
      <c r="B8660" s="80" t="str">
        <f t="shared" si="1082"/>
        <v/>
      </c>
      <c r="V8660" s="59" t="str">
        <f t="shared" si="1086"/>
        <v/>
      </c>
      <c r="W8660" s="59" t="str">
        <f t="shared" si="1085"/>
        <v/>
      </c>
      <c r="X8660" s="59" t="str">
        <f t="shared" si="1083"/>
        <v/>
      </c>
      <c r="AC8660" s="50">
        <f t="shared" si="1087"/>
        <v>0</v>
      </c>
      <c r="AD8660" s="43">
        <f t="shared" si="1088"/>
        <v>0</v>
      </c>
      <c r="AE8660" s="50">
        <f t="shared" si="1084"/>
        <v>0</v>
      </c>
    </row>
    <row r="8661" spans="1:31">
      <c r="A8661" s="59" t="str">
        <f t="shared" si="1081"/>
        <v/>
      </c>
      <c r="B8661" s="80" t="str">
        <f t="shared" si="1082"/>
        <v/>
      </c>
      <c r="V8661" s="59" t="str">
        <f t="shared" si="1086"/>
        <v/>
      </c>
      <c r="W8661" s="59" t="str">
        <f t="shared" si="1085"/>
        <v/>
      </c>
      <c r="X8661" s="59" t="str">
        <f t="shared" si="1083"/>
        <v/>
      </c>
      <c r="AC8661" s="50">
        <f t="shared" si="1087"/>
        <v>0</v>
      </c>
      <c r="AD8661" s="43">
        <f t="shared" si="1088"/>
        <v>0</v>
      </c>
      <c r="AE8661" s="50">
        <f t="shared" si="1084"/>
        <v>0</v>
      </c>
    </row>
    <row r="8662" spans="1:31">
      <c r="A8662" s="59" t="str">
        <f t="shared" si="1081"/>
        <v/>
      </c>
      <c r="B8662" s="80" t="str">
        <f t="shared" si="1082"/>
        <v/>
      </c>
      <c r="V8662" s="59" t="str">
        <f t="shared" si="1086"/>
        <v/>
      </c>
      <c r="W8662" s="59" t="str">
        <f t="shared" si="1085"/>
        <v/>
      </c>
      <c r="X8662" s="59" t="str">
        <f t="shared" si="1083"/>
        <v/>
      </c>
      <c r="AC8662" s="50">
        <f t="shared" si="1087"/>
        <v>0</v>
      </c>
      <c r="AD8662" s="43">
        <f t="shared" si="1088"/>
        <v>0</v>
      </c>
      <c r="AE8662" s="50">
        <f t="shared" si="1084"/>
        <v>0</v>
      </c>
    </row>
    <row r="8663" spans="1:31">
      <c r="A8663" s="59" t="str">
        <f t="shared" si="1081"/>
        <v/>
      </c>
      <c r="B8663" s="80" t="str">
        <f t="shared" si="1082"/>
        <v/>
      </c>
      <c r="V8663" s="59" t="str">
        <f t="shared" si="1086"/>
        <v/>
      </c>
      <c r="W8663" s="59" t="str">
        <f t="shared" si="1085"/>
        <v/>
      </c>
      <c r="X8663" s="59" t="str">
        <f t="shared" si="1083"/>
        <v/>
      </c>
      <c r="AC8663" s="50">
        <f t="shared" si="1087"/>
        <v>0</v>
      </c>
      <c r="AD8663" s="43">
        <f t="shared" si="1088"/>
        <v>0</v>
      </c>
      <c r="AE8663" s="50">
        <f t="shared" si="1084"/>
        <v>0</v>
      </c>
    </row>
    <row r="8664" spans="1:31">
      <c r="A8664" s="59" t="str">
        <f t="shared" si="1081"/>
        <v/>
      </c>
      <c r="B8664" s="80" t="str">
        <f t="shared" si="1082"/>
        <v/>
      </c>
      <c r="V8664" s="59" t="str">
        <f t="shared" si="1086"/>
        <v/>
      </c>
      <c r="W8664" s="59" t="str">
        <f t="shared" si="1085"/>
        <v/>
      </c>
      <c r="X8664" s="59" t="str">
        <f t="shared" si="1083"/>
        <v/>
      </c>
      <c r="AC8664" s="50">
        <f t="shared" si="1087"/>
        <v>0</v>
      </c>
      <c r="AD8664" s="43">
        <f t="shared" si="1088"/>
        <v>0</v>
      </c>
      <c r="AE8664" s="50">
        <f t="shared" si="1084"/>
        <v>0</v>
      </c>
    </row>
    <row r="8665" spans="1:31">
      <c r="A8665" s="59" t="str">
        <f t="shared" si="1081"/>
        <v/>
      </c>
      <c r="B8665" s="80" t="str">
        <f t="shared" si="1082"/>
        <v/>
      </c>
      <c r="V8665" s="59" t="str">
        <f t="shared" si="1086"/>
        <v/>
      </c>
      <c r="W8665" s="59" t="str">
        <f t="shared" si="1085"/>
        <v/>
      </c>
      <c r="X8665" s="59" t="str">
        <f t="shared" si="1083"/>
        <v/>
      </c>
      <c r="AC8665" s="50">
        <f t="shared" si="1087"/>
        <v>0</v>
      </c>
      <c r="AD8665" s="43">
        <f t="shared" si="1088"/>
        <v>0</v>
      </c>
      <c r="AE8665" s="50">
        <f t="shared" si="1084"/>
        <v>0</v>
      </c>
    </row>
    <row r="8666" spans="1:31">
      <c r="A8666" s="59" t="str">
        <f t="shared" si="1081"/>
        <v/>
      </c>
      <c r="B8666" s="80" t="str">
        <f t="shared" si="1082"/>
        <v/>
      </c>
      <c r="V8666" s="59" t="str">
        <f t="shared" si="1086"/>
        <v/>
      </c>
      <c r="W8666" s="59" t="str">
        <f t="shared" si="1085"/>
        <v/>
      </c>
      <c r="X8666" s="59" t="str">
        <f t="shared" si="1083"/>
        <v/>
      </c>
      <c r="AC8666" s="50">
        <f t="shared" si="1087"/>
        <v>0</v>
      </c>
      <c r="AD8666" s="43">
        <f t="shared" si="1088"/>
        <v>0</v>
      </c>
      <c r="AE8666" s="50">
        <f t="shared" si="1084"/>
        <v>0</v>
      </c>
    </row>
    <row r="8667" spans="1:31">
      <c r="A8667" s="59" t="str">
        <f t="shared" si="1081"/>
        <v/>
      </c>
      <c r="B8667" s="80" t="str">
        <f t="shared" si="1082"/>
        <v/>
      </c>
      <c r="V8667" s="59" t="str">
        <f t="shared" si="1086"/>
        <v/>
      </c>
      <c r="W8667" s="59" t="str">
        <f t="shared" si="1085"/>
        <v/>
      </c>
      <c r="X8667" s="59" t="str">
        <f t="shared" si="1083"/>
        <v/>
      </c>
      <c r="AC8667" s="50">
        <f t="shared" si="1087"/>
        <v>0</v>
      </c>
      <c r="AD8667" s="43">
        <f t="shared" si="1088"/>
        <v>0</v>
      </c>
      <c r="AE8667" s="50">
        <f t="shared" si="1084"/>
        <v>0</v>
      </c>
    </row>
    <row r="8668" spans="1:31">
      <c r="A8668" s="59" t="str">
        <f t="shared" si="1081"/>
        <v/>
      </c>
      <c r="B8668" s="80" t="str">
        <f t="shared" si="1082"/>
        <v/>
      </c>
      <c r="V8668" s="59" t="str">
        <f t="shared" si="1086"/>
        <v/>
      </c>
      <c r="W8668" s="59" t="str">
        <f t="shared" si="1085"/>
        <v/>
      </c>
      <c r="X8668" s="59" t="str">
        <f t="shared" si="1083"/>
        <v/>
      </c>
      <c r="AC8668" s="50">
        <f t="shared" si="1087"/>
        <v>0</v>
      </c>
      <c r="AD8668" s="43">
        <f t="shared" si="1088"/>
        <v>0</v>
      </c>
      <c r="AE8668" s="50">
        <f t="shared" si="1084"/>
        <v>0</v>
      </c>
    </row>
    <row r="8669" spans="1:31">
      <c r="A8669" s="59" t="str">
        <f t="shared" si="1081"/>
        <v/>
      </c>
      <c r="B8669" s="80" t="str">
        <f t="shared" si="1082"/>
        <v/>
      </c>
      <c r="V8669" s="59" t="str">
        <f t="shared" si="1086"/>
        <v/>
      </c>
      <c r="W8669" s="59" t="str">
        <f t="shared" si="1085"/>
        <v/>
      </c>
      <c r="X8669" s="59" t="str">
        <f t="shared" si="1083"/>
        <v/>
      </c>
      <c r="AC8669" s="50">
        <f t="shared" si="1087"/>
        <v>0</v>
      </c>
      <c r="AD8669" s="43">
        <f t="shared" si="1088"/>
        <v>0</v>
      </c>
      <c r="AE8669" s="50">
        <f t="shared" si="1084"/>
        <v>0</v>
      </c>
    </row>
    <row r="8670" spans="1:31">
      <c r="A8670" s="59" t="str">
        <f t="shared" si="1081"/>
        <v/>
      </c>
      <c r="B8670" s="80" t="str">
        <f t="shared" si="1082"/>
        <v/>
      </c>
      <c r="V8670" s="59" t="str">
        <f t="shared" si="1086"/>
        <v/>
      </c>
      <c r="W8670" s="59" t="str">
        <f t="shared" si="1085"/>
        <v/>
      </c>
      <c r="X8670" s="59" t="str">
        <f t="shared" si="1083"/>
        <v/>
      </c>
      <c r="AC8670" s="50">
        <f t="shared" si="1087"/>
        <v>0</v>
      </c>
      <c r="AD8670" s="43">
        <f t="shared" si="1088"/>
        <v>0</v>
      </c>
      <c r="AE8670" s="50">
        <f t="shared" si="1084"/>
        <v>0</v>
      </c>
    </row>
    <row r="8671" spans="1:31">
      <c r="A8671" s="59" t="str">
        <f t="shared" si="1081"/>
        <v/>
      </c>
      <c r="B8671" s="80" t="str">
        <f t="shared" si="1082"/>
        <v/>
      </c>
      <c r="V8671" s="59" t="str">
        <f t="shared" si="1086"/>
        <v/>
      </c>
      <c r="W8671" s="59" t="str">
        <f t="shared" si="1085"/>
        <v/>
      </c>
      <c r="X8671" s="59" t="str">
        <f t="shared" si="1083"/>
        <v/>
      </c>
      <c r="AC8671" s="50">
        <f t="shared" si="1087"/>
        <v>0</v>
      </c>
      <c r="AD8671" s="43">
        <f t="shared" si="1088"/>
        <v>0</v>
      </c>
      <c r="AE8671" s="50">
        <f t="shared" si="1084"/>
        <v>0</v>
      </c>
    </row>
    <row r="8672" spans="1:31">
      <c r="A8672" s="59" t="str">
        <f t="shared" si="1081"/>
        <v/>
      </c>
      <c r="B8672" s="80" t="str">
        <f t="shared" si="1082"/>
        <v/>
      </c>
      <c r="V8672" s="59" t="str">
        <f t="shared" si="1086"/>
        <v/>
      </c>
      <c r="W8672" s="59" t="str">
        <f t="shared" si="1085"/>
        <v/>
      </c>
      <c r="X8672" s="59" t="str">
        <f t="shared" si="1083"/>
        <v/>
      </c>
      <c r="AC8672" s="50">
        <f t="shared" si="1087"/>
        <v>0</v>
      </c>
      <c r="AD8672" s="43">
        <f t="shared" si="1088"/>
        <v>0</v>
      </c>
      <c r="AE8672" s="50">
        <f t="shared" si="1084"/>
        <v>0</v>
      </c>
    </row>
    <row r="8673" spans="1:31">
      <c r="A8673" s="59" t="str">
        <f t="shared" si="1081"/>
        <v/>
      </c>
      <c r="B8673" s="80" t="str">
        <f t="shared" si="1082"/>
        <v/>
      </c>
      <c r="V8673" s="59" t="str">
        <f t="shared" si="1086"/>
        <v/>
      </c>
      <c r="W8673" s="59" t="str">
        <f t="shared" si="1085"/>
        <v/>
      </c>
      <c r="X8673" s="59" t="str">
        <f t="shared" si="1083"/>
        <v/>
      </c>
      <c r="AC8673" s="50">
        <f t="shared" si="1087"/>
        <v>0</v>
      </c>
      <c r="AD8673" s="43">
        <f t="shared" si="1088"/>
        <v>0</v>
      </c>
      <c r="AE8673" s="50">
        <f t="shared" si="1084"/>
        <v>0</v>
      </c>
    </row>
    <row r="8674" spans="1:31">
      <c r="A8674" s="59" t="str">
        <f t="shared" si="1081"/>
        <v/>
      </c>
      <c r="B8674" s="80" t="str">
        <f t="shared" si="1082"/>
        <v/>
      </c>
      <c r="V8674" s="59" t="str">
        <f t="shared" si="1086"/>
        <v/>
      </c>
      <c r="W8674" s="59" t="str">
        <f t="shared" si="1085"/>
        <v/>
      </c>
      <c r="X8674" s="59" t="str">
        <f t="shared" si="1083"/>
        <v/>
      </c>
      <c r="AC8674" s="50">
        <f t="shared" si="1087"/>
        <v>0</v>
      </c>
      <c r="AD8674" s="43">
        <f t="shared" si="1088"/>
        <v>0</v>
      </c>
      <c r="AE8674" s="50">
        <f t="shared" si="1084"/>
        <v>0</v>
      </c>
    </row>
    <row r="8675" spans="1:31">
      <c r="A8675" s="59" t="str">
        <f t="shared" si="1081"/>
        <v/>
      </c>
      <c r="B8675" s="80" t="str">
        <f t="shared" si="1082"/>
        <v/>
      </c>
      <c r="V8675" s="59" t="str">
        <f t="shared" si="1086"/>
        <v/>
      </c>
      <c r="W8675" s="59" t="str">
        <f t="shared" si="1085"/>
        <v/>
      </c>
      <c r="X8675" s="59" t="str">
        <f t="shared" si="1083"/>
        <v/>
      </c>
      <c r="AC8675" s="50">
        <f t="shared" si="1087"/>
        <v>0</v>
      </c>
      <c r="AD8675" s="43">
        <f t="shared" si="1088"/>
        <v>0</v>
      </c>
      <c r="AE8675" s="50">
        <f t="shared" si="1084"/>
        <v>0</v>
      </c>
    </row>
    <row r="8676" spans="1:31">
      <c r="A8676" s="59" t="str">
        <f t="shared" si="1081"/>
        <v/>
      </c>
      <c r="B8676" s="80" t="str">
        <f t="shared" si="1082"/>
        <v/>
      </c>
      <c r="V8676" s="59" t="str">
        <f t="shared" si="1086"/>
        <v/>
      </c>
      <c r="W8676" s="59" t="str">
        <f t="shared" si="1085"/>
        <v/>
      </c>
      <c r="X8676" s="59" t="str">
        <f t="shared" si="1083"/>
        <v/>
      </c>
      <c r="AC8676" s="50">
        <f t="shared" si="1087"/>
        <v>0</v>
      </c>
      <c r="AD8676" s="43">
        <f t="shared" si="1088"/>
        <v>0</v>
      </c>
      <c r="AE8676" s="50">
        <f t="shared" si="1084"/>
        <v>0</v>
      </c>
    </row>
    <row r="8677" spans="1:31">
      <c r="A8677" s="59" t="str">
        <f t="shared" si="1081"/>
        <v/>
      </c>
      <c r="B8677" s="80" t="str">
        <f t="shared" si="1082"/>
        <v/>
      </c>
      <c r="V8677" s="59" t="str">
        <f t="shared" si="1086"/>
        <v/>
      </c>
      <c r="W8677" s="59" t="str">
        <f t="shared" si="1085"/>
        <v/>
      </c>
      <c r="X8677" s="59" t="str">
        <f t="shared" si="1083"/>
        <v/>
      </c>
      <c r="AC8677" s="50">
        <f t="shared" si="1087"/>
        <v>0</v>
      </c>
      <c r="AD8677" s="43">
        <f t="shared" si="1088"/>
        <v>0</v>
      </c>
      <c r="AE8677" s="50">
        <f t="shared" si="1084"/>
        <v>0</v>
      </c>
    </row>
    <row r="8678" spans="1:31">
      <c r="A8678" s="59" t="str">
        <f t="shared" si="1081"/>
        <v/>
      </c>
      <c r="B8678" s="80" t="str">
        <f t="shared" si="1082"/>
        <v/>
      </c>
      <c r="V8678" s="59" t="str">
        <f t="shared" si="1086"/>
        <v/>
      </c>
      <c r="W8678" s="59" t="str">
        <f t="shared" si="1085"/>
        <v/>
      </c>
      <c r="X8678" s="59" t="str">
        <f t="shared" si="1083"/>
        <v/>
      </c>
      <c r="AC8678" s="50">
        <f t="shared" si="1087"/>
        <v>0</v>
      </c>
      <c r="AD8678" s="43">
        <f t="shared" si="1088"/>
        <v>0</v>
      </c>
      <c r="AE8678" s="50">
        <f t="shared" si="1084"/>
        <v>0</v>
      </c>
    </row>
    <row r="8679" spans="1:31">
      <c r="A8679" s="59" t="str">
        <f t="shared" si="1081"/>
        <v/>
      </c>
      <c r="B8679" s="80" t="str">
        <f t="shared" si="1082"/>
        <v/>
      </c>
      <c r="V8679" s="59" t="str">
        <f t="shared" si="1086"/>
        <v/>
      </c>
      <c r="W8679" s="59" t="str">
        <f t="shared" si="1085"/>
        <v/>
      </c>
      <c r="X8679" s="59" t="str">
        <f t="shared" si="1083"/>
        <v/>
      </c>
      <c r="AC8679" s="50">
        <f t="shared" si="1087"/>
        <v>0</v>
      </c>
      <c r="AD8679" s="43">
        <f t="shared" si="1088"/>
        <v>0</v>
      </c>
      <c r="AE8679" s="50">
        <f t="shared" si="1084"/>
        <v>0</v>
      </c>
    </row>
    <row r="8680" spans="1:31">
      <c r="A8680" s="59" t="str">
        <f t="shared" si="1081"/>
        <v/>
      </c>
      <c r="B8680" s="80" t="str">
        <f t="shared" si="1082"/>
        <v/>
      </c>
      <c r="V8680" s="59" t="str">
        <f t="shared" si="1086"/>
        <v/>
      </c>
      <c r="W8680" s="59" t="str">
        <f t="shared" si="1085"/>
        <v/>
      </c>
      <c r="X8680" s="59" t="str">
        <f t="shared" si="1083"/>
        <v/>
      </c>
      <c r="AC8680" s="50">
        <f t="shared" si="1087"/>
        <v>0</v>
      </c>
      <c r="AD8680" s="43">
        <f t="shared" si="1088"/>
        <v>0</v>
      </c>
      <c r="AE8680" s="50">
        <f t="shared" si="1084"/>
        <v>0</v>
      </c>
    </row>
    <row r="8681" spans="1:31">
      <c r="A8681" s="59" t="str">
        <f t="shared" si="1081"/>
        <v/>
      </c>
      <c r="B8681" s="80" t="str">
        <f t="shared" si="1082"/>
        <v/>
      </c>
      <c r="V8681" s="59" t="str">
        <f t="shared" si="1086"/>
        <v/>
      </c>
      <c r="W8681" s="59" t="str">
        <f t="shared" si="1085"/>
        <v/>
      </c>
      <c r="X8681" s="59" t="str">
        <f t="shared" si="1083"/>
        <v/>
      </c>
      <c r="AC8681" s="50">
        <f t="shared" si="1087"/>
        <v>0</v>
      </c>
      <c r="AD8681" s="43">
        <f t="shared" si="1088"/>
        <v>0</v>
      </c>
      <c r="AE8681" s="50">
        <f t="shared" si="1084"/>
        <v>0</v>
      </c>
    </row>
    <row r="8682" spans="1:31">
      <c r="A8682" s="59" t="str">
        <f t="shared" si="1081"/>
        <v/>
      </c>
      <c r="B8682" s="80" t="str">
        <f t="shared" si="1082"/>
        <v/>
      </c>
      <c r="V8682" s="59" t="str">
        <f t="shared" si="1086"/>
        <v/>
      </c>
      <c r="W8682" s="59" t="str">
        <f t="shared" si="1085"/>
        <v/>
      </c>
      <c r="X8682" s="59" t="str">
        <f t="shared" si="1083"/>
        <v/>
      </c>
      <c r="AC8682" s="50">
        <f t="shared" si="1087"/>
        <v>0</v>
      </c>
      <c r="AD8682" s="43">
        <f t="shared" si="1088"/>
        <v>0</v>
      </c>
      <c r="AE8682" s="50">
        <f t="shared" si="1084"/>
        <v>0</v>
      </c>
    </row>
    <row r="8683" spans="1:31">
      <c r="A8683" s="59" t="str">
        <f t="shared" si="1081"/>
        <v/>
      </c>
      <c r="B8683" s="80" t="str">
        <f t="shared" si="1082"/>
        <v/>
      </c>
      <c r="V8683" s="59" t="str">
        <f t="shared" si="1086"/>
        <v/>
      </c>
      <c r="W8683" s="59" t="str">
        <f t="shared" si="1085"/>
        <v/>
      </c>
      <c r="X8683" s="59" t="str">
        <f t="shared" si="1083"/>
        <v/>
      </c>
      <c r="AC8683" s="50">
        <f t="shared" si="1087"/>
        <v>0</v>
      </c>
      <c r="AD8683" s="43">
        <f t="shared" si="1088"/>
        <v>0</v>
      </c>
      <c r="AE8683" s="50">
        <f t="shared" si="1084"/>
        <v>0</v>
      </c>
    </row>
    <row r="8684" spans="1:31">
      <c r="A8684" s="59" t="str">
        <f t="shared" si="1081"/>
        <v/>
      </c>
      <c r="B8684" s="80" t="str">
        <f t="shared" si="1082"/>
        <v/>
      </c>
      <c r="V8684" s="59" t="str">
        <f t="shared" si="1086"/>
        <v/>
      </c>
      <c r="W8684" s="59" t="str">
        <f t="shared" si="1085"/>
        <v/>
      </c>
      <c r="X8684" s="59" t="str">
        <f t="shared" si="1083"/>
        <v/>
      </c>
      <c r="AC8684" s="50">
        <f t="shared" si="1087"/>
        <v>0</v>
      </c>
      <c r="AD8684" s="43">
        <f t="shared" si="1088"/>
        <v>0</v>
      </c>
      <c r="AE8684" s="50">
        <f t="shared" si="1084"/>
        <v>0</v>
      </c>
    </row>
    <row r="8685" spans="1:31">
      <c r="A8685" s="59" t="str">
        <f t="shared" si="1081"/>
        <v/>
      </c>
      <c r="B8685" s="80" t="str">
        <f t="shared" si="1082"/>
        <v/>
      </c>
      <c r="V8685" s="59" t="str">
        <f t="shared" si="1086"/>
        <v/>
      </c>
      <c r="W8685" s="59" t="str">
        <f t="shared" si="1085"/>
        <v/>
      </c>
      <c r="X8685" s="59" t="str">
        <f t="shared" si="1083"/>
        <v/>
      </c>
      <c r="AC8685" s="50">
        <f t="shared" si="1087"/>
        <v>0</v>
      </c>
      <c r="AD8685" s="43">
        <f t="shared" si="1088"/>
        <v>0</v>
      </c>
      <c r="AE8685" s="50">
        <f t="shared" si="1084"/>
        <v>0</v>
      </c>
    </row>
    <row r="8686" spans="1:31">
      <c r="A8686" s="59" t="str">
        <f t="shared" si="1081"/>
        <v/>
      </c>
      <c r="B8686" s="80" t="str">
        <f t="shared" si="1082"/>
        <v/>
      </c>
      <c r="V8686" s="59" t="str">
        <f t="shared" si="1086"/>
        <v/>
      </c>
      <c r="W8686" s="59" t="str">
        <f t="shared" si="1085"/>
        <v/>
      </c>
      <c r="X8686" s="59" t="str">
        <f t="shared" si="1083"/>
        <v/>
      </c>
      <c r="AC8686" s="50">
        <f t="shared" si="1087"/>
        <v>0</v>
      </c>
      <c r="AD8686" s="43">
        <f t="shared" si="1088"/>
        <v>0</v>
      </c>
      <c r="AE8686" s="50">
        <f t="shared" si="1084"/>
        <v>0</v>
      </c>
    </row>
    <row r="8687" spans="1:31">
      <c r="A8687" s="59" t="str">
        <f t="shared" si="1081"/>
        <v/>
      </c>
      <c r="B8687" s="80" t="str">
        <f t="shared" si="1082"/>
        <v/>
      </c>
      <c r="V8687" s="59" t="str">
        <f t="shared" si="1086"/>
        <v/>
      </c>
      <c r="W8687" s="59" t="str">
        <f t="shared" si="1085"/>
        <v/>
      </c>
      <c r="X8687" s="59" t="str">
        <f t="shared" si="1083"/>
        <v/>
      </c>
      <c r="AC8687" s="50">
        <f t="shared" si="1087"/>
        <v>0</v>
      </c>
      <c r="AD8687" s="43">
        <f t="shared" si="1088"/>
        <v>0</v>
      </c>
      <c r="AE8687" s="50">
        <f t="shared" si="1084"/>
        <v>0</v>
      </c>
    </row>
    <row r="8688" spans="1:31">
      <c r="A8688" s="59" t="str">
        <f t="shared" si="1081"/>
        <v/>
      </c>
      <c r="B8688" s="80" t="str">
        <f t="shared" si="1082"/>
        <v/>
      </c>
      <c r="V8688" s="59" t="str">
        <f t="shared" si="1086"/>
        <v/>
      </c>
      <c r="W8688" s="59" t="str">
        <f t="shared" si="1085"/>
        <v/>
      </c>
      <c r="X8688" s="59" t="str">
        <f t="shared" si="1083"/>
        <v/>
      </c>
      <c r="AC8688" s="50">
        <f t="shared" si="1087"/>
        <v>0</v>
      </c>
      <c r="AD8688" s="43">
        <f t="shared" si="1088"/>
        <v>0</v>
      </c>
      <c r="AE8688" s="50">
        <f t="shared" si="1084"/>
        <v>0</v>
      </c>
    </row>
    <row r="8689" spans="1:31">
      <c r="A8689" s="59" t="str">
        <f t="shared" ref="A8689:A8752" si="1089">IF(G8689&amp;Q8689&lt;&gt;"",W8689&amp;Q8689,"")</f>
        <v/>
      </c>
      <c r="B8689" s="80" t="str">
        <f t="shared" ref="B8689:B8752" si="1090">IF(C8689&lt;&gt;"",LEFT(C8689,9),"")</f>
        <v/>
      </c>
      <c r="V8689" s="59" t="str">
        <f t="shared" si="1086"/>
        <v/>
      </c>
      <c r="W8689" s="59" t="str">
        <f t="shared" si="1085"/>
        <v/>
      </c>
      <c r="X8689" s="59" t="str">
        <f t="shared" ref="X8689:X8752" si="1091">IF(A8689&lt;&gt;"",IFERROR(IF(FIND(" ",G8689)&gt;=1,MID(G8689,FIND(" ",G8689)+1,LEN(G8689)),""),""),"")</f>
        <v/>
      </c>
      <c r="AC8689" s="50">
        <f t="shared" si="1087"/>
        <v>0</v>
      </c>
      <c r="AD8689" s="43">
        <f t="shared" si="1088"/>
        <v>0</v>
      </c>
      <c r="AE8689" s="50">
        <f t="shared" ref="AE8689:AE8752" si="1092">VALUE(RIGHT("00"&amp;AC8689,2)&amp;RIGHT("000"&amp;AD8689,3))</f>
        <v>0</v>
      </c>
    </row>
    <row r="8690" spans="1:31">
      <c r="A8690" s="59" t="str">
        <f t="shared" si="1089"/>
        <v/>
      </c>
      <c r="B8690" s="80" t="str">
        <f t="shared" si="1090"/>
        <v/>
      </c>
      <c r="V8690" s="59" t="str">
        <f t="shared" si="1086"/>
        <v/>
      </c>
      <c r="W8690" s="59" t="str">
        <f t="shared" si="1085"/>
        <v/>
      </c>
      <c r="X8690" s="59" t="str">
        <f t="shared" si="1091"/>
        <v/>
      </c>
      <c r="AC8690" s="50">
        <f t="shared" si="1087"/>
        <v>0</v>
      </c>
      <c r="AD8690" s="43">
        <f t="shared" si="1088"/>
        <v>0</v>
      </c>
      <c r="AE8690" s="50">
        <f t="shared" si="1092"/>
        <v>0</v>
      </c>
    </row>
    <row r="8691" spans="1:31">
      <c r="A8691" s="59" t="str">
        <f t="shared" si="1089"/>
        <v/>
      </c>
      <c r="B8691" s="80" t="str">
        <f t="shared" si="1090"/>
        <v/>
      </c>
      <c r="V8691" s="59" t="str">
        <f t="shared" si="1086"/>
        <v/>
      </c>
      <c r="W8691" s="59" t="str">
        <f t="shared" si="1085"/>
        <v/>
      </c>
      <c r="X8691" s="59" t="str">
        <f t="shared" si="1091"/>
        <v/>
      </c>
      <c r="AC8691" s="50">
        <f t="shared" si="1087"/>
        <v>0</v>
      </c>
      <c r="AD8691" s="43">
        <f t="shared" si="1088"/>
        <v>0</v>
      </c>
      <c r="AE8691" s="50">
        <f t="shared" si="1092"/>
        <v>0</v>
      </c>
    </row>
    <row r="8692" spans="1:31">
      <c r="A8692" s="59" t="str">
        <f t="shared" si="1089"/>
        <v/>
      </c>
      <c r="B8692" s="80" t="str">
        <f t="shared" si="1090"/>
        <v/>
      </c>
      <c r="V8692" s="59" t="str">
        <f t="shared" si="1086"/>
        <v/>
      </c>
      <c r="W8692" s="59" t="str">
        <f t="shared" si="1085"/>
        <v/>
      </c>
      <c r="X8692" s="59" t="str">
        <f t="shared" si="1091"/>
        <v/>
      </c>
      <c r="AC8692" s="50">
        <f t="shared" si="1087"/>
        <v>0</v>
      </c>
      <c r="AD8692" s="43">
        <f t="shared" si="1088"/>
        <v>0</v>
      </c>
      <c r="AE8692" s="50">
        <f t="shared" si="1092"/>
        <v>0</v>
      </c>
    </row>
    <row r="8693" spans="1:31">
      <c r="A8693" s="59" t="str">
        <f t="shared" si="1089"/>
        <v/>
      </c>
      <c r="B8693" s="80" t="str">
        <f t="shared" si="1090"/>
        <v/>
      </c>
      <c r="V8693" s="59" t="str">
        <f t="shared" si="1086"/>
        <v/>
      </c>
      <c r="W8693" s="59" t="str">
        <f t="shared" si="1085"/>
        <v/>
      </c>
      <c r="X8693" s="59" t="str">
        <f t="shared" si="1091"/>
        <v/>
      </c>
      <c r="AC8693" s="50">
        <f t="shared" si="1087"/>
        <v>0</v>
      </c>
      <c r="AD8693" s="43">
        <f t="shared" si="1088"/>
        <v>0</v>
      </c>
      <c r="AE8693" s="50">
        <f t="shared" si="1092"/>
        <v>0</v>
      </c>
    </row>
    <row r="8694" spans="1:31">
      <c r="A8694" s="59" t="str">
        <f t="shared" si="1089"/>
        <v/>
      </c>
      <c r="B8694" s="80" t="str">
        <f t="shared" si="1090"/>
        <v/>
      </c>
      <c r="V8694" s="59" t="str">
        <f t="shared" si="1086"/>
        <v/>
      </c>
      <c r="W8694" s="59" t="str">
        <f t="shared" si="1085"/>
        <v/>
      </c>
      <c r="X8694" s="59" t="str">
        <f t="shared" si="1091"/>
        <v/>
      </c>
      <c r="AC8694" s="50">
        <f t="shared" si="1087"/>
        <v>0</v>
      </c>
      <c r="AD8694" s="43">
        <f t="shared" si="1088"/>
        <v>0</v>
      </c>
      <c r="AE8694" s="50">
        <f t="shared" si="1092"/>
        <v>0</v>
      </c>
    </row>
    <row r="8695" spans="1:31">
      <c r="A8695" s="59" t="str">
        <f t="shared" si="1089"/>
        <v/>
      </c>
      <c r="B8695" s="80" t="str">
        <f t="shared" si="1090"/>
        <v/>
      </c>
      <c r="V8695" s="59" t="str">
        <f t="shared" si="1086"/>
        <v/>
      </c>
      <c r="W8695" s="59" t="str">
        <f t="shared" si="1085"/>
        <v/>
      </c>
      <c r="X8695" s="59" t="str">
        <f t="shared" si="1091"/>
        <v/>
      </c>
      <c r="AC8695" s="50">
        <f t="shared" si="1087"/>
        <v>0</v>
      </c>
      <c r="AD8695" s="43">
        <f t="shared" si="1088"/>
        <v>0</v>
      </c>
      <c r="AE8695" s="50">
        <f t="shared" si="1092"/>
        <v>0</v>
      </c>
    </row>
    <row r="8696" spans="1:31">
      <c r="A8696" s="59" t="str">
        <f t="shared" si="1089"/>
        <v/>
      </c>
      <c r="B8696" s="80" t="str">
        <f t="shared" si="1090"/>
        <v/>
      </c>
      <c r="V8696" s="59" t="str">
        <f t="shared" si="1086"/>
        <v/>
      </c>
      <c r="W8696" s="59" t="str">
        <f t="shared" si="1085"/>
        <v/>
      </c>
      <c r="X8696" s="59" t="str">
        <f t="shared" si="1091"/>
        <v/>
      </c>
      <c r="AC8696" s="50">
        <f t="shared" si="1087"/>
        <v>0</v>
      </c>
      <c r="AD8696" s="43">
        <f t="shared" si="1088"/>
        <v>0</v>
      </c>
      <c r="AE8696" s="50">
        <f t="shared" si="1092"/>
        <v>0</v>
      </c>
    </row>
    <row r="8697" spans="1:31">
      <c r="A8697" s="59" t="str">
        <f t="shared" si="1089"/>
        <v/>
      </c>
      <c r="B8697" s="80" t="str">
        <f t="shared" si="1090"/>
        <v/>
      </c>
      <c r="V8697" s="59" t="str">
        <f t="shared" si="1086"/>
        <v/>
      </c>
      <c r="W8697" s="59" t="str">
        <f t="shared" si="1085"/>
        <v/>
      </c>
      <c r="X8697" s="59" t="str">
        <f t="shared" si="1091"/>
        <v/>
      </c>
      <c r="AC8697" s="50">
        <f t="shared" si="1087"/>
        <v>0</v>
      </c>
      <c r="AD8697" s="43">
        <f t="shared" si="1088"/>
        <v>0</v>
      </c>
      <c r="AE8697" s="50">
        <f t="shared" si="1092"/>
        <v>0</v>
      </c>
    </row>
    <row r="8698" spans="1:31">
      <c r="A8698" s="59" t="str">
        <f t="shared" si="1089"/>
        <v/>
      </c>
      <c r="B8698" s="80" t="str">
        <f t="shared" si="1090"/>
        <v/>
      </c>
      <c r="V8698" s="59" t="str">
        <f t="shared" si="1086"/>
        <v/>
      </c>
      <c r="W8698" s="59" t="str">
        <f t="shared" si="1085"/>
        <v/>
      </c>
      <c r="X8698" s="59" t="str">
        <f t="shared" si="1091"/>
        <v/>
      </c>
      <c r="AC8698" s="50">
        <f t="shared" si="1087"/>
        <v>0</v>
      </c>
      <c r="AD8698" s="43">
        <f t="shared" si="1088"/>
        <v>0</v>
      </c>
      <c r="AE8698" s="50">
        <f t="shared" si="1092"/>
        <v>0</v>
      </c>
    </row>
    <row r="8699" spans="1:31">
      <c r="A8699" s="59" t="str">
        <f t="shared" si="1089"/>
        <v/>
      </c>
      <c r="B8699" s="80" t="str">
        <f t="shared" si="1090"/>
        <v/>
      </c>
      <c r="V8699" s="59" t="str">
        <f t="shared" si="1086"/>
        <v/>
      </c>
      <c r="W8699" s="59" t="str">
        <f t="shared" si="1085"/>
        <v/>
      </c>
      <c r="X8699" s="59" t="str">
        <f t="shared" si="1091"/>
        <v/>
      </c>
      <c r="AC8699" s="50">
        <f t="shared" si="1087"/>
        <v>0</v>
      </c>
      <c r="AD8699" s="43">
        <f t="shared" si="1088"/>
        <v>0</v>
      </c>
      <c r="AE8699" s="50">
        <f t="shared" si="1092"/>
        <v>0</v>
      </c>
    </row>
    <row r="8700" spans="1:31">
      <c r="A8700" s="59" t="str">
        <f t="shared" si="1089"/>
        <v/>
      </c>
      <c r="B8700" s="80" t="str">
        <f t="shared" si="1090"/>
        <v/>
      </c>
      <c r="V8700" s="59" t="str">
        <f t="shared" si="1086"/>
        <v/>
      </c>
      <c r="W8700" s="59" t="str">
        <f t="shared" si="1085"/>
        <v/>
      </c>
      <c r="X8700" s="59" t="str">
        <f t="shared" si="1091"/>
        <v/>
      </c>
      <c r="AC8700" s="50">
        <f t="shared" si="1087"/>
        <v>0</v>
      </c>
      <c r="AD8700" s="43">
        <f t="shared" si="1088"/>
        <v>0</v>
      </c>
      <c r="AE8700" s="50">
        <f t="shared" si="1092"/>
        <v>0</v>
      </c>
    </row>
    <row r="8701" spans="1:31">
      <c r="A8701" s="59" t="str">
        <f t="shared" si="1089"/>
        <v/>
      </c>
      <c r="B8701" s="80" t="str">
        <f t="shared" si="1090"/>
        <v/>
      </c>
      <c r="V8701" s="59" t="str">
        <f t="shared" si="1086"/>
        <v/>
      </c>
      <c r="W8701" s="59" t="str">
        <f t="shared" si="1085"/>
        <v/>
      </c>
      <c r="X8701" s="59" t="str">
        <f t="shared" si="1091"/>
        <v/>
      </c>
      <c r="AC8701" s="50">
        <f t="shared" si="1087"/>
        <v>0</v>
      </c>
      <c r="AD8701" s="43">
        <f t="shared" si="1088"/>
        <v>0</v>
      </c>
      <c r="AE8701" s="50">
        <f t="shared" si="1092"/>
        <v>0</v>
      </c>
    </row>
    <row r="8702" spans="1:31">
      <c r="A8702" s="59" t="str">
        <f t="shared" si="1089"/>
        <v/>
      </c>
      <c r="B8702" s="80" t="str">
        <f t="shared" si="1090"/>
        <v/>
      </c>
      <c r="V8702" s="59" t="str">
        <f t="shared" si="1086"/>
        <v/>
      </c>
      <c r="W8702" s="59" t="str">
        <f t="shared" si="1085"/>
        <v/>
      </c>
      <c r="X8702" s="59" t="str">
        <f t="shared" si="1091"/>
        <v/>
      </c>
      <c r="AC8702" s="50">
        <f t="shared" si="1087"/>
        <v>0</v>
      </c>
      <c r="AD8702" s="43">
        <f t="shared" si="1088"/>
        <v>0</v>
      </c>
      <c r="AE8702" s="50">
        <f t="shared" si="1092"/>
        <v>0</v>
      </c>
    </row>
    <row r="8703" spans="1:31">
      <c r="A8703" s="59" t="str">
        <f t="shared" si="1089"/>
        <v/>
      </c>
      <c r="B8703" s="80" t="str">
        <f t="shared" si="1090"/>
        <v/>
      </c>
      <c r="V8703" s="59" t="str">
        <f t="shared" si="1086"/>
        <v/>
      </c>
      <c r="W8703" s="59" t="str">
        <f t="shared" si="1085"/>
        <v/>
      </c>
      <c r="X8703" s="59" t="str">
        <f t="shared" si="1091"/>
        <v/>
      </c>
      <c r="AC8703" s="50">
        <f t="shared" si="1087"/>
        <v>0</v>
      </c>
      <c r="AD8703" s="43">
        <f t="shared" si="1088"/>
        <v>0</v>
      </c>
      <c r="AE8703" s="50">
        <f t="shared" si="1092"/>
        <v>0</v>
      </c>
    </row>
    <row r="8704" spans="1:31">
      <c r="A8704" s="59" t="str">
        <f t="shared" si="1089"/>
        <v/>
      </c>
      <c r="B8704" s="80" t="str">
        <f t="shared" si="1090"/>
        <v/>
      </c>
      <c r="V8704" s="59" t="str">
        <f t="shared" si="1086"/>
        <v/>
      </c>
      <c r="W8704" s="59" t="str">
        <f t="shared" si="1085"/>
        <v/>
      </c>
      <c r="X8704" s="59" t="str">
        <f t="shared" si="1091"/>
        <v/>
      </c>
      <c r="AC8704" s="50">
        <f t="shared" si="1087"/>
        <v>0</v>
      </c>
      <c r="AD8704" s="43">
        <f t="shared" si="1088"/>
        <v>0</v>
      </c>
      <c r="AE8704" s="50">
        <f t="shared" si="1092"/>
        <v>0</v>
      </c>
    </row>
    <row r="8705" spans="1:31">
      <c r="A8705" s="59" t="str">
        <f t="shared" si="1089"/>
        <v/>
      </c>
      <c r="B8705" s="80" t="str">
        <f t="shared" si="1090"/>
        <v/>
      </c>
      <c r="V8705" s="59" t="str">
        <f t="shared" si="1086"/>
        <v/>
      </c>
      <c r="W8705" s="59" t="str">
        <f t="shared" si="1085"/>
        <v/>
      </c>
      <c r="X8705" s="59" t="str">
        <f t="shared" si="1091"/>
        <v/>
      </c>
      <c r="AC8705" s="50">
        <f t="shared" si="1087"/>
        <v>0</v>
      </c>
      <c r="AD8705" s="43">
        <f t="shared" si="1088"/>
        <v>0</v>
      </c>
      <c r="AE8705" s="50">
        <f t="shared" si="1092"/>
        <v>0</v>
      </c>
    </row>
    <row r="8706" spans="1:31">
      <c r="A8706" s="59" t="str">
        <f t="shared" si="1089"/>
        <v/>
      </c>
      <c r="B8706" s="80" t="str">
        <f t="shared" si="1090"/>
        <v/>
      </c>
      <c r="V8706" s="59" t="str">
        <f t="shared" si="1086"/>
        <v/>
      </c>
      <c r="W8706" s="59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59" t="str">
        <f t="shared" si="1091"/>
        <v/>
      </c>
      <c r="AC8706" s="50">
        <f t="shared" si="1087"/>
        <v>0</v>
      </c>
      <c r="AD8706" s="43">
        <f t="shared" si="1088"/>
        <v>0</v>
      </c>
      <c r="AE8706" s="50">
        <f t="shared" si="1092"/>
        <v>0</v>
      </c>
    </row>
    <row r="8707" spans="1:31">
      <c r="A8707" s="59" t="str">
        <f t="shared" si="1089"/>
        <v/>
      </c>
      <c r="B8707" s="80" t="str">
        <f t="shared" si="1090"/>
        <v/>
      </c>
      <c r="V8707" s="59" t="str">
        <f t="shared" ref="V8707:V8770" si="1094">W8707&amp;H8707</f>
        <v/>
      </c>
      <c r="W8707" s="59" t="str">
        <f t="shared" si="1093"/>
        <v/>
      </c>
      <c r="X8707" s="59" t="str">
        <f t="shared" si="1091"/>
        <v/>
      </c>
      <c r="AC8707" s="50">
        <f t="shared" ref="AC8707:AC8770" si="1095">IFERROR(VALUE(MID($C8707,1,2)),0)</f>
        <v>0</v>
      </c>
      <c r="AD8707" s="43">
        <f t="shared" ref="AD8707:AD8770" si="1096">IFERROR(VALUE(MID($C8707,4,3)),0)</f>
        <v>0</v>
      </c>
      <c r="AE8707" s="50">
        <f t="shared" si="1092"/>
        <v>0</v>
      </c>
    </row>
    <row r="8708" spans="1:31">
      <c r="A8708" s="59" t="str">
        <f t="shared" si="1089"/>
        <v/>
      </c>
      <c r="B8708" s="80" t="str">
        <f t="shared" si="1090"/>
        <v/>
      </c>
      <c r="V8708" s="59" t="str">
        <f t="shared" si="1094"/>
        <v/>
      </c>
      <c r="W8708" s="59" t="str">
        <f t="shared" si="1093"/>
        <v/>
      </c>
      <c r="X8708" s="59" t="str">
        <f t="shared" si="1091"/>
        <v/>
      </c>
      <c r="AC8708" s="50">
        <f t="shared" si="1095"/>
        <v>0</v>
      </c>
      <c r="AD8708" s="43">
        <f t="shared" si="1096"/>
        <v>0</v>
      </c>
      <c r="AE8708" s="50">
        <f t="shared" si="1092"/>
        <v>0</v>
      </c>
    </row>
    <row r="8709" spans="1:31">
      <c r="A8709" s="59" t="str">
        <f t="shared" si="1089"/>
        <v/>
      </c>
      <c r="B8709" s="80" t="str">
        <f t="shared" si="1090"/>
        <v/>
      </c>
      <c r="V8709" s="59" t="str">
        <f t="shared" si="1094"/>
        <v/>
      </c>
      <c r="W8709" s="59" t="str">
        <f t="shared" si="1093"/>
        <v/>
      </c>
      <c r="X8709" s="59" t="str">
        <f t="shared" si="1091"/>
        <v/>
      </c>
      <c r="AC8709" s="50">
        <f t="shared" si="1095"/>
        <v>0</v>
      </c>
      <c r="AD8709" s="43">
        <f t="shared" si="1096"/>
        <v>0</v>
      </c>
      <c r="AE8709" s="50">
        <f t="shared" si="1092"/>
        <v>0</v>
      </c>
    </row>
    <row r="8710" spans="1:31">
      <c r="A8710" s="59" t="str">
        <f t="shared" si="1089"/>
        <v/>
      </c>
      <c r="B8710" s="80" t="str">
        <f t="shared" si="1090"/>
        <v/>
      </c>
      <c r="V8710" s="59" t="str">
        <f t="shared" si="1094"/>
        <v/>
      </c>
      <c r="W8710" s="59" t="str">
        <f t="shared" si="1093"/>
        <v/>
      </c>
      <c r="X8710" s="59" t="str">
        <f t="shared" si="1091"/>
        <v/>
      </c>
      <c r="AC8710" s="50">
        <f t="shared" si="1095"/>
        <v>0</v>
      </c>
      <c r="AD8710" s="43">
        <f t="shared" si="1096"/>
        <v>0</v>
      </c>
      <c r="AE8710" s="50">
        <f t="shared" si="1092"/>
        <v>0</v>
      </c>
    </row>
    <row r="8711" spans="1:31">
      <c r="A8711" s="59" t="str">
        <f t="shared" si="1089"/>
        <v/>
      </c>
      <c r="B8711" s="80" t="str">
        <f t="shared" si="1090"/>
        <v/>
      </c>
      <c r="V8711" s="59" t="str">
        <f t="shared" si="1094"/>
        <v/>
      </c>
      <c r="W8711" s="59" t="str">
        <f t="shared" si="1093"/>
        <v/>
      </c>
      <c r="X8711" s="59" t="str">
        <f t="shared" si="1091"/>
        <v/>
      </c>
      <c r="AC8711" s="50">
        <f t="shared" si="1095"/>
        <v>0</v>
      </c>
      <c r="AD8711" s="43">
        <f t="shared" si="1096"/>
        <v>0</v>
      </c>
      <c r="AE8711" s="50">
        <f t="shared" si="1092"/>
        <v>0</v>
      </c>
    </row>
    <row r="8712" spans="1:31">
      <c r="A8712" s="59" t="str">
        <f t="shared" si="1089"/>
        <v/>
      </c>
      <c r="B8712" s="80" t="str">
        <f t="shared" si="1090"/>
        <v/>
      </c>
      <c r="V8712" s="59" t="str">
        <f t="shared" si="1094"/>
        <v/>
      </c>
      <c r="W8712" s="59" t="str">
        <f t="shared" si="1093"/>
        <v/>
      </c>
      <c r="X8712" s="59" t="str">
        <f t="shared" si="1091"/>
        <v/>
      </c>
      <c r="AC8712" s="50">
        <f t="shared" si="1095"/>
        <v>0</v>
      </c>
      <c r="AD8712" s="43">
        <f t="shared" si="1096"/>
        <v>0</v>
      </c>
      <c r="AE8712" s="50">
        <f t="shared" si="1092"/>
        <v>0</v>
      </c>
    </row>
    <row r="8713" spans="1:31">
      <c r="A8713" s="59" t="str">
        <f t="shared" si="1089"/>
        <v/>
      </c>
      <c r="B8713" s="80" t="str">
        <f t="shared" si="1090"/>
        <v/>
      </c>
      <c r="V8713" s="59" t="str">
        <f t="shared" si="1094"/>
        <v/>
      </c>
      <c r="W8713" s="59" t="str">
        <f t="shared" si="1093"/>
        <v/>
      </c>
      <c r="X8713" s="59" t="str">
        <f t="shared" si="1091"/>
        <v/>
      </c>
      <c r="AC8713" s="50">
        <f t="shared" si="1095"/>
        <v>0</v>
      </c>
      <c r="AD8713" s="43">
        <f t="shared" si="1096"/>
        <v>0</v>
      </c>
      <c r="AE8713" s="50">
        <f t="shared" si="1092"/>
        <v>0</v>
      </c>
    </row>
    <row r="8714" spans="1:31">
      <c r="A8714" s="59" t="str">
        <f t="shared" si="1089"/>
        <v/>
      </c>
      <c r="B8714" s="80" t="str">
        <f t="shared" si="1090"/>
        <v/>
      </c>
      <c r="V8714" s="59" t="str">
        <f t="shared" si="1094"/>
        <v/>
      </c>
      <c r="W8714" s="59" t="str">
        <f t="shared" si="1093"/>
        <v/>
      </c>
      <c r="X8714" s="59" t="str">
        <f t="shared" si="1091"/>
        <v/>
      </c>
      <c r="AC8714" s="50">
        <f t="shared" si="1095"/>
        <v>0</v>
      </c>
      <c r="AD8714" s="43">
        <f t="shared" si="1096"/>
        <v>0</v>
      </c>
      <c r="AE8714" s="50">
        <f t="shared" si="1092"/>
        <v>0</v>
      </c>
    </row>
    <row r="8715" spans="1:31">
      <c r="A8715" s="59" t="str">
        <f t="shared" si="1089"/>
        <v/>
      </c>
      <c r="B8715" s="80" t="str">
        <f t="shared" si="1090"/>
        <v/>
      </c>
      <c r="V8715" s="59" t="str">
        <f t="shared" si="1094"/>
        <v/>
      </c>
      <c r="W8715" s="59" t="str">
        <f t="shared" si="1093"/>
        <v/>
      </c>
      <c r="X8715" s="59" t="str">
        <f t="shared" si="1091"/>
        <v/>
      </c>
      <c r="AC8715" s="50">
        <f t="shared" si="1095"/>
        <v>0</v>
      </c>
      <c r="AD8715" s="43">
        <f t="shared" si="1096"/>
        <v>0</v>
      </c>
      <c r="AE8715" s="50">
        <f t="shared" si="1092"/>
        <v>0</v>
      </c>
    </row>
    <row r="8716" spans="1:31">
      <c r="A8716" s="59" t="str">
        <f t="shared" si="1089"/>
        <v/>
      </c>
      <c r="B8716" s="80" t="str">
        <f t="shared" si="1090"/>
        <v/>
      </c>
      <c r="V8716" s="59" t="str">
        <f t="shared" si="1094"/>
        <v/>
      </c>
      <c r="W8716" s="59" t="str">
        <f t="shared" si="1093"/>
        <v/>
      </c>
      <c r="X8716" s="59" t="str">
        <f t="shared" si="1091"/>
        <v/>
      </c>
      <c r="AC8716" s="50">
        <f t="shared" si="1095"/>
        <v>0</v>
      </c>
      <c r="AD8716" s="43">
        <f t="shared" si="1096"/>
        <v>0</v>
      </c>
      <c r="AE8716" s="50">
        <f t="shared" si="1092"/>
        <v>0</v>
      </c>
    </row>
    <row r="8717" spans="1:31">
      <c r="A8717" s="59" t="str">
        <f t="shared" si="1089"/>
        <v/>
      </c>
      <c r="B8717" s="80" t="str">
        <f t="shared" si="1090"/>
        <v/>
      </c>
      <c r="V8717" s="59" t="str">
        <f t="shared" si="1094"/>
        <v/>
      </c>
      <c r="W8717" s="59" t="str">
        <f t="shared" si="1093"/>
        <v/>
      </c>
      <c r="X8717" s="59" t="str">
        <f t="shared" si="1091"/>
        <v/>
      </c>
      <c r="AC8717" s="50">
        <f t="shared" si="1095"/>
        <v>0</v>
      </c>
      <c r="AD8717" s="43">
        <f t="shared" si="1096"/>
        <v>0</v>
      </c>
      <c r="AE8717" s="50">
        <f t="shared" si="1092"/>
        <v>0</v>
      </c>
    </row>
    <row r="8718" spans="1:31">
      <c r="A8718" s="59" t="str">
        <f t="shared" si="1089"/>
        <v/>
      </c>
      <c r="B8718" s="80" t="str">
        <f t="shared" si="1090"/>
        <v/>
      </c>
      <c r="V8718" s="59" t="str">
        <f t="shared" si="1094"/>
        <v/>
      </c>
      <c r="W8718" s="59" t="str">
        <f t="shared" si="1093"/>
        <v/>
      </c>
      <c r="X8718" s="59" t="str">
        <f t="shared" si="1091"/>
        <v/>
      </c>
      <c r="AC8718" s="50">
        <f t="shared" si="1095"/>
        <v>0</v>
      </c>
      <c r="AD8718" s="43">
        <f t="shared" si="1096"/>
        <v>0</v>
      </c>
      <c r="AE8718" s="50">
        <f t="shared" si="1092"/>
        <v>0</v>
      </c>
    </row>
    <row r="8719" spans="1:31">
      <c r="A8719" s="59" t="str">
        <f t="shared" si="1089"/>
        <v/>
      </c>
      <c r="B8719" s="80" t="str">
        <f t="shared" si="1090"/>
        <v/>
      </c>
      <c r="V8719" s="59" t="str">
        <f t="shared" si="1094"/>
        <v/>
      </c>
      <c r="W8719" s="59" t="str">
        <f t="shared" si="1093"/>
        <v/>
      </c>
      <c r="X8719" s="59" t="str">
        <f t="shared" si="1091"/>
        <v/>
      </c>
      <c r="AC8719" s="50">
        <f t="shared" si="1095"/>
        <v>0</v>
      </c>
      <c r="AD8719" s="43">
        <f t="shared" si="1096"/>
        <v>0</v>
      </c>
      <c r="AE8719" s="50">
        <f t="shared" si="1092"/>
        <v>0</v>
      </c>
    </row>
    <row r="8720" spans="1:31">
      <c r="A8720" s="59" t="str">
        <f t="shared" si="1089"/>
        <v/>
      </c>
      <c r="B8720" s="80" t="str">
        <f t="shared" si="1090"/>
        <v/>
      </c>
      <c r="V8720" s="59" t="str">
        <f t="shared" si="1094"/>
        <v/>
      </c>
      <c r="W8720" s="59" t="str">
        <f t="shared" si="1093"/>
        <v/>
      </c>
      <c r="X8720" s="59" t="str">
        <f t="shared" si="1091"/>
        <v/>
      </c>
      <c r="AC8720" s="50">
        <f t="shared" si="1095"/>
        <v>0</v>
      </c>
      <c r="AD8720" s="43">
        <f t="shared" si="1096"/>
        <v>0</v>
      </c>
      <c r="AE8720" s="50">
        <f t="shared" si="1092"/>
        <v>0</v>
      </c>
    </row>
    <row r="8721" spans="1:31">
      <c r="A8721" s="59" t="str">
        <f t="shared" si="1089"/>
        <v/>
      </c>
      <c r="B8721" s="80" t="str">
        <f t="shared" si="1090"/>
        <v/>
      </c>
      <c r="V8721" s="59" t="str">
        <f t="shared" si="1094"/>
        <v/>
      </c>
      <c r="W8721" s="59" t="str">
        <f t="shared" si="1093"/>
        <v/>
      </c>
      <c r="X8721" s="59" t="str">
        <f t="shared" si="1091"/>
        <v/>
      </c>
      <c r="AC8721" s="50">
        <f t="shared" si="1095"/>
        <v>0</v>
      </c>
      <c r="AD8721" s="43">
        <f t="shared" si="1096"/>
        <v>0</v>
      </c>
      <c r="AE8721" s="50">
        <f t="shared" si="1092"/>
        <v>0</v>
      </c>
    </row>
    <row r="8722" spans="1:31">
      <c r="A8722" s="59" t="str">
        <f t="shared" si="1089"/>
        <v/>
      </c>
      <c r="B8722" s="80" t="str">
        <f t="shared" si="1090"/>
        <v/>
      </c>
      <c r="V8722" s="59" t="str">
        <f t="shared" si="1094"/>
        <v/>
      </c>
      <c r="W8722" s="59" t="str">
        <f t="shared" si="1093"/>
        <v/>
      </c>
      <c r="X8722" s="59" t="str">
        <f t="shared" si="1091"/>
        <v/>
      </c>
      <c r="AC8722" s="50">
        <f t="shared" si="1095"/>
        <v>0</v>
      </c>
      <c r="AD8722" s="43">
        <f t="shared" si="1096"/>
        <v>0</v>
      </c>
      <c r="AE8722" s="50">
        <f t="shared" si="1092"/>
        <v>0</v>
      </c>
    </row>
    <row r="8723" spans="1:31">
      <c r="A8723" s="59" t="str">
        <f t="shared" si="1089"/>
        <v/>
      </c>
      <c r="B8723" s="80" t="str">
        <f t="shared" si="1090"/>
        <v/>
      </c>
      <c r="V8723" s="59" t="str">
        <f t="shared" si="1094"/>
        <v/>
      </c>
      <c r="W8723" s="59" t="str">
        <f t="shared" si="1093"/>
        <v/>
      </c>
      <c r="X8723" s="59" t="str">
        <f t="shared" si="1091"/>
        <v/>
      </c>
      <c r="AC8723" s="50">
        <f t="shared" si="1095"/>
        <v>0</v>
      </c>
      <c r="AD8723" s="43">
        <f t="shared" si="1096"/>
        <v>0</v>
      </c>
      <c r="AE8723" s="50">
        <f t="shared" si="1092"/>
        <v>0</v>
      </c>
    </row>
    <row r="8724" spans="1:31">
      <c r="A8724" s="59" t="str">
        <f t="shared" si="1089"/>
        <v/>
      </c>
      <c r="B8724" s="80" t="str">
        <f t="shared" si="1090"/>
        <v/>
      </c>
      <c r="V8724" s="59" t="str">
        <f t="shared" si="1094"/>
        <v/>
      </c>
      <c r="W8724" s="59" t="str">
        <f t="shared" si="1093"/>
        <v/>
      </c>
      <c r="X8724" s="59" t="str">
        <f t="shared" si="1091"/>
        <v/>
      </c>
      <c r="AC8724" s="50">
        <f t="shared" si="1095"/>
        <v>0</v>
      </c>
      <c r="AD8724" s="43">
        <f t="shared" si="1096"/>
        <v>0</v>
      </c>
      <c r="AE8724" s="50">
        <f t="shared" si="1092"/>
        <v>0</v>
      </c>
    </row>
    <row r="8725" spans="1:31">
      <c r="A8725" s="59" t="str">
        <f t="shared" si="1089"/>
        <v/>
      </c>
      <c r="B8725" s="80" t="str">
        <f t="shared" si="1090"/>
        <v/>
      </c>
      <c r="V8725" s="59" t="str">
        <f t="shared" si="1094"/>
        <v/>
      </c>
      <c r="W8725" s="59" t="str">
        <f t="shared" si="1093"/>
        <v/>
      </c>
      <c r="X8725" s="59" t="str">
        <f t="shared" si="1091"/>
        <v/>
      </c>
      <c r="AC8725" s="50">
        <f t="shared" si="1095"/>
        <v>0</v>
      </c>
      <c r="AD8725" s="43">
        <f t="shared" si="1096"/>
        <v>0</v>
      </c>
      <c r="AE8725" s="50">
        <f t="shared" si="1092"/>
        <v>0</v>
      </c>
    </row>
    <row r="8726" spans="1:31">
      <c r="A8726" s="59" t="str">
        <f t="shared" si="1089"/>
        <v/>
      </c>
      <c r="B8726" s="80" t="str">
        <f t="shared" si="1090"/>
        <v/>
      </c>
      <c r="V8726" s="59" t="str">
        <f t="shared" si="1094"/>
        <v/>
      </c>
      <c r="W8726" s="59" t="str">
        <f t="shared" si="1093"/>
        <v/>
      </c>
      <c r="X8726" s="59" t="str">
        <f t="shared" si="1091"/>
        <v/>
      </c>
      <c r="AC8726" s="50">
        <f t="shared" si="1095"/>
        <v>0</v>
      </c>
      <c r="AD8726" s="43">
        <f t="shared" si="1096"/>
        <v>0</v>
      </c>
      <c r="AE8726" s="50">
        <f t="shared" si="1092"/>
        <v>0</v>
      </c>
    </row>
    <row r="8727" spans="1:31">
      <c r="A8727" s="59" t="str">
        <f t="shared" si="1089"/>
        <v/>
      </c>
      <c r="B8727" s="80" t="str">
        <f t="shared" si="1090"/>
        <v/>
      </c>
      <c r="V8727" s="59" t="str">
        <f t="shared" si="1094"/>
        <v/>
      </c>
      <c r="W8727" s="59" t="str">
        <f t="shared" si="1093"/>
        <v/>
      </c>
      <c r="X8727" s="59" t="str">
        <f t="shared" si="1091"/>
        <v/>
      </c>
      <c r="AC8727" s="50">
        <f t="shared" si="1095"/>
        <v>0</v>
      </c>
      <c r="AD8727" s="43">
        <f t="shared" si="1096"/>
        <v>0</v>
      </c>
      <c r="AE8727" s="50">
        <f t="shared" si="1092"/>
        <v>0</v>
      </c>
    </row>
    <row r="8728" spans="1:31">
      <c r="A8728" s="59" t="str">
        <f t="shared" si="1089"/>
        <v/>
      </c>
      <c r="B8728" s="80" t="str">
        <f t="shared" si="1090"/>
        <v/>
      </c>
      <c r="V8728" s="59" t="str">
        <f t="shared" si="1094"/>
        <v/>
      </c>
      <c r="W8728" s="59" t="str">
        <f t="shared" si="1093"/>
        <v/>
      </c>
      <c r="X8728" s="59" t="str">
        <f t="shared" si="1091"/>
        <v/>
      </c>
      <c r="AC8728" s="50">
        <f t="shared" si="1095"/>
        <v>0</v>
      </c>
      <c r="AD8728" s="43">
        <f t="shared" si="1096"/>
        <v>0</v>
      </c>
      <c r="AE8728" s="50">
        <f t="shared" si="1092"/>
        <v>0</v>
      </c>
    </row>
    <row r="8729" spans="1:31">
      <c r="A8729" s="59" t="str">
        <f t="shared" si="1089"/>
        <v/>
      </c>
      <c r="B8729" s="80" t="str">
        <f t="shared" si="1090"/>
        <v/>
      </c>
      <c r="V8729" s="59" t="str">
        <f t="shared" si="1094"/>
        <v/>
      </c>
      <c r="W8729" s="59" t="str">
        <f t="shared" si="1093"/>
        <v/>
      </c>
      <c r="X8729" s="59" t="str">
        <f t="shared" si="1091"/>
        <v/>
      </c>
      <c r="AC8729" s="50">
        <f t="shared" si="1095"/>
        <v>0</v>
      </c>
      <c r="AD8729" s="43">
        <f t="shared" si="1096"/>
        <v>0</v>
      </c>
      <c r="AE8729" s="50">
        <f t="shared" si="1092"/>
        <v>0</v>
      </c>
    </row>
    <row r="8730" spans="1:31">
      <c r="A8730" s="59" t="str">
        <f t="shared" si="1089"/>
        <v/>
      </c>
      <c r="B8730" s="80" t="str">
        <f t="shared" si="1090"/>
        <v/>
      </c>
      <c r="V8730" s="59" t="str">
        <f t="shared" si="1094"/>
        <v/>
      </c>
      <c r="W8730" s="59" t="str">
        <f t="shared" si="1093"/>
        <v/>
      </c>
      <c r="X8730" s="59" t="str">
        <f t="shared" si="1091"/>
        <v/>
      </c>
      <c r="AC8730" s="50">
        <f t="shared" si="1095"/>
        <v>0</v>
      </c>
      <c r="AD8730" s="43">
        <f t="shared" si="1096"/>
        <v>0</v>
      </c>
      <c r="AE8730" s="50">
        <f t="shared" si="1092"/>
        <v>0</v>
      </c>
    </row>
    <row r="8731" spans="1:31">
      <c r="A8731" s="59" t="str">
        <f t="shared" si="1089"/>
        <v/>
      </c>
      <c r="B8731" s="80" t="str">
        <f t="shared" si="1090"/>
        <v/>
      </c>
      <c r="V8731" s="59" t="str">
        <f t="shared" si="1094"/>
        <v/>
      </c>
      <c r="W8731" s="59" t="str">
        <f t="shared" si="1093"/>
        <v/>
      </c>
      <c r="X8731" s="59" t="str">
        <f t="shared" si="1091"/>
        <v/>
      </c>
      <c r="AC8731" s="50">
        <f t="shared" si="1095"/>
        <v>0</v>
      </c>
      <c r="AD8731" s="43">
        <f t="shared" si="1096"/>
        <v>0</v>
      </c>
      <c r="AE8731" s="50">
        <f t="shared" si="1092"/>
        <v>0</v>
      </c>
    </row>
    <row r="8732" spans="1:31">
      <c r="A8732" s="59" t="str">
        <f t="shared" si="1089"/>
        <v/>
      </c>
      <c r="B8732" s="80" t="str">
        <f t="shared" si="1090"/>
        <v/>
      </c>
      <c r="V8732" s="59" t="str">
        <f t="shared" si="1094"/>
        <v/>
      </c>
      <c r="W8732" s="59" t="str">
        <f t="shared" si="1093"/>
        <v/>
      </c>
      <c r="X8732" s="59" t="str">
        <f t="shared" si="1091"/>
        <v/>
      </c>
      <c r="AC8732" s="50">
        <f t="shared" si="1095"/>
        <v>0</v>
      </c>
      <c r="AD8732" s="43">
        <f t="shared" si="1096"/>
        <v>0</v>
      </c>
      <c r="AE8732" s="50">
        <f t="shared" si="1092"/>
        <v>0</v>
      </c>
    </row>
    <row r="8733" spans="1:31">
      <c r="A8733" s="59" t="str">
        <f t="shared" si="1089"/>
        <v/>
      </c>
      <c r="B8733" s="80" t="str">
        <f t="shared" si="1090"/>
        <v/>
      </c>
      <c r="V8733" s="59" t="str">
        <f t="shared" si="1094"/>
        <v/>
      </c>
      <c r="W8733" s="59" t="str">
        <f t="shared" si="1093"/>
        <v/>
      </c>
      <c r="X8733" s="59" t="str">
        <f t="shared" si="1091"/>
        <v/>
      </c>
      <c r="AC8733" s="50">
        <f t="shared" si="1095"/>
        <v>0</v>
      </c>
      <c r="AD8733" s="43">
        <f t="shared" si="1096"/>
        <v>0</v>
      </c>
      <c r="AE8733" s="50">
        <f t="shared" si="1092"/>
        <v>0</v>
      </c>
    </row>
    <row r="8734" spans="1:31">
      <c r="A8734" s="59" t="str">
        <f t="shared" si="1089"/>
        <v/>
      </c>
      <c r="B8734" s="80" t="str">
        <f t="shared" si="1090"/>
        <v/>
      </c>
      <c r="V8734" s="59" t="str">
        <f t="shared" si="1094"/>
        <v/>
      </c>
      <c r="W8734" s="59" t="str">
        <f t="shared" si="1093"/>
        <v/>
      </c>
      <c r="X8734" s="59" t="str">
        <f t="shared" si="1091"/>
        <v/>
      </c>
      <c r="AC8734" s="50">
        <f t="shared" si="1095"/>
        <v>0</v>
      </c>
      <c r="AD8734" s="43">
        <f t="shared" si="1096"/>
        <v>0</v>
      </c>
      <c r="AE8734" s="50">
        <f t="shared" si="1092"/>
        <v>0</v>
      </c>
    </row>
    <row r="8735" spans="1:31">
      <c r="A8735" s="59" t="str">
        <f t="shared" si="1089"/>
        <v/>
      </c>
      <c r="B8735" s="80" t="str">
        <f t="shared" si="1090"/>
        <v/>
      </c>
      <c r="V8735" s="59" t="str">
        <f t="shared" si="1094"/>
        <v/>
      </c>
      <c r="W8735" s="59" t="str">
        <f t="shared" si="1093"/>
        <v/>
      </c>
      <c r="X8735" s="59" t="str">
        <f t="shared" si="1091"/>
        <v/>
      </c>
      <c r="AC8735" s="50">
        <f t="shared" si="1095"/>
        <v>0</v>
      </c>
      <c r="AD8735" s="43">
        <f t="shared" si="1096"/>
        <v>0</v>
      </c>
      <c r="AE8735" s="50">
        <f t="shared" si="1092"/>
        <v>0</v>
      </c>
    </row>
    <row r="8736" spans="1:31">
      <c r="A8736" s="59" t="str">
        <f t="shared" si="1089"/>
        <v/>
      </c>
      <c r="B8736" s="80" t="str">
        <f t="shared" si="1090"/>
        <v/>
      </c>
      <c r="V8736" s="59" t="str">
        <f t="shared" si="1094"/>
        <v/>
      </c>
      <c r="W8736" s="59" t="str">
        <f t="shared" si="1093"/>
        <v/>
      </c>
      <c r="X8736" s="59" t="str">
        <f t="shared" si="1091"/>
        <v/>
      </c>
      <c r="AC8736" s="50">
        <f t="shared" si="1095"/>
        <v>0</v>
      </c>
      <c r="AD8736" s="43">
        <f t="shared" si="1096"/>
        <v>0</v>
      </c>
      <c r="AE8736" s="50">
        <f t="shared" si="1092"/>
        <v>0</v>
      </c>
    </row>
    <row r="8737" spans="1:31">
      <c r="A8737" s="59" t="str">
        <f t="shared" si="1089"/>
        <v/>
      </c>
      <c r="B8737" s="80" t="str">
        <f t="shared" si="1090"/>
        <v/>
      </c>
      <c r="V8737" s="59" t="str">
        <f t="shared" si="1094"/>
        <v/>
      </c>
      <c r="W8737" s="59" t="str">
        <f t="shared" si="1093"/>
        <v/>
      </c>
      <c r="X8737" s="59" t="str">
        <f t="shared" si="1091"/>
        <v/>
      </c>
      <c r="AC8737" s="50">
        <f t="shared" si="1095"/>
        <v>0</v>
      </c>
      <c r="AD8737" s="43">
        <f t="shared" si="1096"/>
        <v>0</v>
      </c>
      <c r="AE8737" s="50">
        <f t="shared" si="1092"/>
        <v>0</v>
      </c>
    </row>
    <row r="8738" spans="1:31">
      <c r="A8738" s="59" t="str">
        <f t="shared" si="1089"/>
        <v/>
      </c>
      <c r="B8738" s="80" t="str">
        <f t="shared" si="1090"/>
        <v/>
      </c>
      <c r="V8738" s="59" t="str">
        <f t="shared" si="1094"/>
        <v/>
      </c>
      <c r="W8738" s="59" t="str">
        <f t="shared" si="1093"/>
        <v/>
      </c>
      <c r="X8738" s="59" t="str">
        <f t="shared" si="1091"/>
        <v/>
      </c>
      <c r="AC8738" s="50">
        <f t="shared" si="1095"/>
        <v>0</v>
      </c>
      <c r="AD8738" s="43">
        <f t="shared" si="1096"/>
        <v>0</v>
      </c>
      <c r="AE8738" s="50">
        <f t="shared" si="1092"/>
        <v>0</v>
      </c>
    </row>
    <row r="8739" spans="1:31">
      <c r="A8739" s="59" t="str">
        <f t="shared" si="1089"/>
        <v/>
      </c>
      <c r="B8739" s="80" t="str">
        <f t="shared" si="1090"/>
        <v/>
      </c>
      <c r="V8739" s="59" t="str">
        <f t="shared" si="1094"/>
        <v/>
      </c>
      <c r="W8739" s="59" t="str">
        <f t="shared" si="1093"/>
        <v/>
      </c>
      <c r="X8739" s="59" t="str">
        <f t="shared" si="1091"/>
        <v/>
      </c>
      <c r="AC8739" s="50">
        <f t="shared" si="1095"/>
        <v>0</v>
      </c>
      <c r="AD8739" s="43">
        <f t="shared" si="1096"/>
        <v>0</v>
      </c>
      <c r="AE8739" s="50">
        <f t="shared" si="1092"/>
        <v>0</v>
      </c>
    </row>
    <row r="8740" spans="1:31">
      <c r="A8740" s="59" t="str">
        <f t="shared" si="1089"/>
        <v/>
      </c>
      <c r="B8740" s="80" t="str">
        <f t="shared" si="1090"/>
        <v/>
      </c>
      <c r="V8740" s="59" t="str">
        <f t="shared" si="1094"/>
        <v/>
      </c>
      <c r="W8740" s="59" t="str">
        <f t="shared" si="1093"/>
        <v/>
      </c>
      <c r="X8740" s="59" t="str">
        <f t="shared" si="1091"/>
        <v/>
      </c>
      <c r="AC8740" s="50">
        <f t="shared" si="1095"/>
        <v>0</v>
      </c>
      <c r="AD8740" s="43">
        <f t="shared" si="1096"/>
        <v>0</v>
      </c>
      <c r="AE8740" s="50">
        <f t="shared" si="1092"/>
        <v>0</v>
      </c>
    </row>
    <row r="8741" spans="1:31">
      <c r="A8741" s="59" t="str">
        <f t="shared" si="1089"/>
        <v/>
      </c>
      <c r="B8741" s="80" t="str">
        <f t="shared" si="1090"/>
        <v/>
      </c>
      <c r="V8741" s="59" t="str">
        <f t="shared" si="1094"/>
        <v/>
      </c>
      <c r="W8741" s="59" t="str">
        <f t="shared" si="1093"/>
        <v/>
      </c>
      <c r="X8741" s="59" t="str">
        <f t="shared" si="1091"/>
        <v/>
      </c>
      <c r="AC8741" s="50">
        <f t="shared" si="1095"/>
        <v>0</v>
      </c>
      <c r="AD8741" s="43">
        <f t="shared" si="1096"/>
        <v>0</v>
      </c>
      <c r="AE8741" s="50">
        <f t="shared" si="1092"/>
        <v>0</v>
      </c>
    </row>
    <row r="8742" spans="1:31">
      <c r="A8742" s="59" t="str">
        <f t="shared" si="1089"/>
        <v/>
      </c>
      <c r="B8742" s="80" t="str">
        <f t="shared" si="1090"/>
        <v/>
      </c>
      <c r="V8742" s="59" t="str">
        <f t="shared" si="1094"/>
        <v/>
      </c>
      <c r="W8742" s="59" t="str">
        <f t="shared" si="1093"/>
        <v/>
      </c>
      <c r="X8742" s="59" t="str">
        <f t="shared" si="1091"/>
        <v/>
      </c>
      <c r="AC8742" s="50">
        <f t="shared" si="1095"/>
        <v>0</v>
      </c>
      <c r="AD8742" s="43">
        <f t="shared" si="1096"/>
        <v>0</v>
      </c>
      <c r="AE8742" s="50">
        <f t="shared" si="1092"/>
        <v>0</v>
      </c>
    </row>
    <row r="8743" spans="1:31">
      <c r="A8743" s="59" t="str">
        <f t="shared" si="1089"/>
        <v/>
      </c>
      <c r="B8743" s="80" t="str">
        <f t="shared" si="1090"/>
        <v/>
      </c>
      <c r="V8743" s="59" t="str">
        <f t="shared" si="1094"/>
        <v/>
      </c>
      <c r="W8743" s="59" t="str">
        <f t="shared" si="1093"/>
        <v/>
      </c>
      <c r="X8743" s="59" t="str">
        <f t="shared" si="1091"/>
        <v/>
      </c>
      <c r="AC8743" s="50">
        <f t="shared" si="1095"/>
        <v>0</v>
      </c>
      <c r="AD8743" s="43">
        <f t="shared" si="1096"/>
        <v>0</v>
      </c>
      <c r="AE8743" s="50">
        <f t="shared" si="1092"/>
        <v>0</v>
      </c>
    </row>
    <row r="8744" spans="1:31">
      <c r="A8744" s="59" t="str">
        <f t="shared" si="1089"/>
        <v/>
      </c>
      <c r="B8744" s="80" t="str">
        <f t="shared" si="1090"/>
        <v/>
      </c>
      <c r="V8744" s="59" t="str">
        <f t="shared" si="1094"/>
        <v/>
      </c>
      <c r="W8744" s="59" t="str">
        <f t="shared" si="1093"/>
        <v/>
      </c>
      <c r="X8744" s="59" t="str">
        <f t="shared" si="1091"/>
        <v/>
      </c>
      <c r="AC8744" s="50">
        <f t="shared" si="1095"/>
        <v>0</v>
      </c>
      <c r="AD8744" s="43">
        <f t="shared" si="1096"/>
        <v>0</v>
      </c>
      <c r="AE8744" s="50">
        <f t="shared" si="1092"/>
        <v>0</v>
      </c>
    </row>
    <row r="8745" spans="1:31">
      <c r="A8745" s="59" t="str">
        <f t="shared" si="1089"/>
        <v/>
      </c>
      <c r="B8745" s="80" t="str">
        <f t="shared" si="1090"/>
        <v/>
      </c>
      <c r="V8745" s="59" t="str">
        <f t="shared" si="1094"/>
        <v/>
      </c>
      <c r="W8745" s="59" t="str">
        <f t="shared" si="1093"/>
        <v/>
      </c>
      <c r="X8745" s="59" t="str">
        <f t="shared" si="1091"/>
        <v/>
      </c>
      <c r="AC8745" s="50">
        <f t="shared" si="1095"/>
        <v>0</v>
      </c>
      <c r="AD8745" s="43">
        <f t="shared" si="1096"/>
        <v>0</v>
      </c>
      <c r="AE8745" s="50">
        <f t="shared" si="1092"/>
        <v>0</v>
      </c>
    </row>
    <row r="8746" spans="1:31">
      <c r="A8746" s="59" t="str">
        <f t="shared" si="1089"/>
        <v/>
      </c>
      <c r="B8746" s="80" t="str">
        <f t="shared" si="1090"/>
        <v/>
      </c>
      <c r="V8746" s="59" t="str">
        <f t="shared" si="1094"/>
        <v/>
      </c>
      <c r="W8746" s="59" t="str">
        <f t="shared" si="1093"/>
        <v/>
      </c>
      <c r="X8746" s="59" t="str">
        <f t="shared" si="1091"/>
        <v/>
      </c>
      <c r="AC8746" s="50">
        <f t="shared" si="1095"/>
        <v>0</v>
      </c>
      <c r="AD8746" s="43">
        <f t="shared" si="1096"/>
        <v>0</v>
      </c>
      <c r="AE8746" s="50">
        <f t="shared" si="1092"/>
        <v>0</v>
      </c>
    </row>
    <row r="8747" spans="1:31">
      <c r="A8747" s="59" t="str">
        <f t="shared" si="1089"/>
        <v/>
      </c>
      <c r="B8747" s="80" t="str">
        <f t="shared" si="1090"/>
        <v/>
      </c>
      <c r="V8747" s="59" t="str">
        <f t="shared" si="1094"/>
        <v/>
      </c>
      <c r="W8747" s="59" t="str">
        <f t="shared" si="1093"/>
        <v/>
      </c>
      <c r="X8747" s="59" t="str">
        <f t="shared" si="1091"/>
        <v/>
      </c>
      <c r="AC8747" s="50">
        <f t="shared" si="1095"/>
        <v>0</v>
      </c>
      <c r="AD8747" s="43">
        <f t="shared" si="1096"/>
        <v>0</v>
      </c>
      <c r="AE8747" s="50">
        <f t="shared" si="1092"/>
        <v>0</v>
      </c>
    </row>
    <row r="8748" spans="1:31">
      <c r="A8748" s="59" t="str">
        <f t="shared" si="1089"/>
        <v/>
      </c>
      <c r="B8748" s="80" t="str">
        <f t="shared" si="1090"/>
        <v/>
      </c>
      <c r="V8748" s="59" t="str">
        <f t="shared" si="1094"/>
        <v/>
      </c>
      <c r="W8748" s="59" t="str">
        <f t="shared" si="1093"/>
        <v/>
      </c>
      <c r="X8748" s="59" t="str">
        <f t="shared" si="1091"/>
        <v/>
      </c>
      <c r="AC8748" s="50">
        <f t="shared" si="1095"/>
        <v>0</v>
      </c>
      <c r="AD8748" s="43">
        <f t="shared" si="1096"/>
        <v>0</v>
      </c>
      <c r="AE8748" s="50">
        <f t="shared" si="1092"/>
        <v>0</v>
      </c>
    </row>
    <row r="8749" spans="1:31">
      <c r="A8749" s="59" t="str">
        <f t="shared" si="1089"/>
        <v/>
      </c>
      <c r="B8749" s="80" t="str">
        <f t="shared" si="1090"/>
        <v/>
      </c>
      <c r="V8749" s="59" t="str">
        <f t="shared" si="1094"/>
        <v/>
      </c>
      <c r="W8749" s="59" t="str">
        <f t="shared" si="1093"/>
        <v/>
      </c>
      <c r="X8749" s="59" t="str">
        <f t="shared" si="1091"/>
        <v/>
      </c>
      <c r="AC8749" s="50">
        <f t="shared" si="1095"/>
        <v>0</v>
      </c>
      <c r="AD8749" s="43">
        <f t="shared" si="1096"/>
        <v>0</v>
      </c>
      <c r="AE8749" s="50">
        <f t="shared" si="1092"/>
        <v>0</v>
      </c>
    </row>
    <row r="8750" spans="1:31">
      <c r="A8750" s="59" t="str">
        <f t="shared" si="1089"/>
        <v/>
      </c>
      <c r="B8750" s="80" t="str">
        <f t="shared" si="1090"/>
        <v/>
      </c>
      <c r="V8750" s="59" t="str">
        <f t="shared" si="1094"/>
        <v/>
      </c>
      <c r="W8750" s="59" t="str">
        <f t="shared" si="1093"/>
        <v/>
      </c>
      <c r="X8750" s="59" t="str">
        <f t="shared" si="1091"/>
        <v/>
      </c>
      <c r="AC8750" s="50">
        <f t="shared" si="1095"/>
        <v>0</v>
      </c>
      <c r="AD8750" s="43">
        <f t="shared" si="1096"/>
        <v>0</v>
      </c>
      <c r="AE8750" s="50">
        <f t="shared" si="1092"/>
        <v>0</v>
      </c>
    </row>
    <row r="8751" spans="1:31">
      <c r="A8751" s="59" t="str">
        <f t="shared" si="1089"/>
        <v/>
      </c>
      <c r="B8751" s="80" t="str">
        <f t="shared" si="1090"/>
        <v/>
      </c>
      <c r="V8751" s="59" t="str">
        <f t="shared" si="1094"/>
        <v/>
      </c>
      <c r="W8751" s="59" t="str">
        <f t="shared" si="1093"/>
        <v/>
      </c>
      <c r="X8751" s="59" t="str">
        <f t="shared" si="1091"/>
        <v/>
      </c>
      <c r="AC8751" s="50">
        <f t="shared" si="1095"/>
        <v>0</v>
      </c>
      <c r="AD8751" s="43">
        <f t="shared" si="1096"/>
        <v>0</v>
      </c>
      <c r="AE8751" s="50">
        <f t="shared" si="1092"/>
        <v>0</v>
      </c>
    </row>
    <row r="8752" spans="1:31">
      <c r="A8752" s="59" t="str">
        <f t="shared" si="1089"/>
        <v/>
      </c>
      <c r="B8752" s="80" t="str">
        <f t="shared" si="1090"/>
        <v/>
      </c>
      <c r="V8752" s="59" t="str">
        <f t="shared" si="1094"/>
        <v/>
      </c>
      <c r="W8752" s="59" t="str">
        <f t="shared" si="1093"/>
        <v/>
      </c>
      <c r="X8752" s="59" t="str">
        <f t="shared" si="1091"/>
        <v/>
      </c>
      <c r="AC8752" s="50">
        <f t="shared" si="1095"/>
        <v>0</v>
      </c>
      <c r="AD8752" s="43">
        <f t="shared" si="1096"/>
        <v>0</v>
      </c>
      <c r="AE8752" s="50">
        <f t="shared" si="1092"/>
        <v>0</v>
      </c>
    </row>
    <row r="8753" spans="1:31">
      <c r="A8753" s="59" t="str">
        <f t="shared" ref="A8753:A8816" si="1097">IF(G8753&amp;Q8753&lt;&gt;"",W8753&amp;Q8753,"")</f>
        <v/>
      </c>
      <c r="B8753" s="80" t="str">
        <f t="shared" ref="B8753:B8816" si="1098">IF(C8753&lt;&gt;"",LEFT(C8753,9),"")</f>
        <v/>
      </c>
      <c r="V8753" s="59" t="str">
        <f t="shared" si="1094"/>
        <v/>
      </c>
      <c r="W8753" s="59" t="str">
        <f t="shared" si="1093"/>
        <v/>
      </c>
      <c r="X8753" s="59" t="str">
        <f t="shared" ref="X8753:X8816" si="1099">IF(A8753&lt;&gt;"",IFERROR(IF(FIND(" ",G8753)&gt;=1,MID(G8753,FIND(" ",G8753)+1,LEN(G8753)),""),""),"")</f>
        <v/>
      </c>
      <c r="AC8753" s="50">
        <f t="shared" si="1095"/>
        <v>0</v>
      </c>
      <c r="AD8753" s="43">
        <f t="shared" si="1096"/>
        <v>0</v>
      </c>
      <c r="AE8753" s="50">
        <f t="shared" ref="AE8753:AE8816" si="1100">VALUE(RIGHT("00"&amp;AC8753,2)&amp;RIGHT("000"&amp;AD8753,3))</f>
        <v>0</v>
      </c>
    </row>
    <row r="8754" spans="1:31">
      <c r="A8754" s="59" t="str">
        <f t="shared" si="1097"/>
        <v/>
      </c>
      <c r="B8754" s="80" t="str">
        <f t="shared" si="1098"/>
        <v/>
      </c>
      <c r="V8754" s="59" t="str">
        <f t="shared" si="1094"/>
        <v/>
      </c>
      <c r="W8754" s="59" t="str">
        <f t="shared" si="1093"/>
        <v/>
      </c>
      <c r="X8754" s="59" t="str">
        <f t="shared" si="1099"/>
        <v/>
      </c>
      <c r="AC8754" s="50">
        <f t="shared" si="1095"/>
        <v>0</v>
      </c>
      <c r="AD8754" s="43">
        <f t="shared" si="1096"/>
        <v>0</v>
      </c>
      <c r="AE8754" s="50">
        <f t="shared" si="1100"/>
        <v>0</v>
      </c>
    </row>
    <row r="8755" spans="1:31">
      <c r="A8755" s="59" t="str">
        <f t="shared" si="1097"/>
        <v/>
      </c>
      <c r="B8755" s="80" t="str">
        <f t="shared" si="1098"/>
        <v/>
      </c>
      <c r="V8755" s="59" t="str">
        <f t="shared" si="1094"/>
        <v/>
      </c>
      <c r="W8755" s="59" t="str">
        <f t="shared" si="1093"/>
        <v/>
      </c>
      <c r="X8755" s="59" t="str">
        <f t="shared" si="1099"/>
        <v/>
      </c>
      <c r="AC8755" s="50">
        <f t="shared" si="1095"/>
        <v>0</v>
      </c>
      <c r="AD8755" s="43">
        <f t="shared" si="1096"/>
        <v>0</v>
      </c>
      <c r="AE8755" s="50">
        <f t="shared" si="1100"/>
        <v>0</v>
      </c>
    </row>
    <row r="8756" spans="1:31">
      <c r="A8756" s="59" t="str">
        <f t="shared" si="1097"/>
        <v/>
      </c>
      <c r="B8756" s="80" t="str">
        <f t="shared" si="1098"/>
        <v/>
      </c>
      <c r="V8756" s="59" t="str">
        <f t="shared" si="1094"/>
        <v/>
      </c>
      <c r="W8756" s="59" t="str">
        <f t="shared" si="1093"/>
        <v/>
      </c>
      <c r="X8756" s="59" t="str">
        <f t="shared" si="1099"/>
        <v/>
      </c>
      <c r="AC8756" s="50">
        <f t="shared" si="1095"/>
        <v>0</v>
      </c>
      <c r="AD8756" s="43">
        <f t="shared" si="1096"/>
        <v>0</v>
      </c>
      <c r="AE8756" s="50">
        <f t="shared" si="1100"/>
        <v>0</v>
      </c>
    </row>
    <row r="8757" spans="1:31">
      <c r="A8757" s="59" t="str">
        <f t="shared" si="1097"/>
        <v/>
      </c>
      <c r="B8757" s="80" t="str">
        <f t="shared" si="1098"/>
        <v/>
      </c>
      <c r="V8757" s="59" t="str">
        <f t="shared" si="1094"/>
        <v/>
      </c>
      <c r="W8757" s="59" t="str">
        <f t="shared" si="1093"/>
        <v/>
      </c>
      <c r="X8757" s="59" t="str">
        <f t="shared" si="1099"/>
        <v/>
      </c>
      <c r="AC8757" s="50">
        <f t="shared" si="1095"/>
        <v>0</v>
      </c>
      <c r="AD8757" s="43">
        <f t="shared" si="1096"/>
        <v>0</v>
      </c>
      <c r="AE8757" s="50">
        <f t="shared" si="1100"/>
        <v>0</v>
      </c>
    </row>
    <row r="8758" spans="1:31">
      <c r="A8758" s="59" t="str">
        <f t="shared" si="1097"/>
        <v/>
      </c>
      <c r="B8758" s="80" t="str">
        <f t="shared" si="1098"/>
        <v/>
      </c>
      <c r="V8758" s="59" t="str">
        <f t="shared" si="1094"/>
        <v/>
      </c>
      <c r="W8758" s="59" t="str">
        <f t="shared" si="1093"/>
        <v/>
      </c>
      <c r="X8758" s="59" t="str">
        <f t="shared" si="1099"/>
        <v/>
      </c>
      <c r="AC8758" s="50">
        <f t="shared" si="1095"/>
        <v>0</v>
      </c>
      <c r="AD8758" s="43">
        <f t="shared" si="1096"/>
        <v>0</v>
      </c>
      <c r="AE8758" s="50">
        <f t="shared" si="1100"/>
        <v>0</v>
      </c>
    </row>
    <row r="8759" spans="1:31">
      <c r="A8759" s="59" t="str">
        <f t="shared" si="1097"/>
        <v/>
      </c>
      <c r="B8759" s="80" t="str">
        <f t="shared" si="1098"/>
        <v/>
      </c>
      <c r="V8759" s="59" t="str">
        <f t="shared" si="1094"/>
        <v/>
      </c>
      <c r="W8759" s="59" t="str">
        <f t="shared" si="1093"/>
        <v/>
      </c>
      <c r="X8759" s="59" t="str">
        <f t="shared" si="1099"/>
        <v/>
      </c>
      <c r="AC8759" s="50">
        <f t="shared" si="1095"/>
        <v>0</v>
      </c>
      <c r="AD8759" s="43">
        <f t="shared" si="1096"/>
        <v>0</v>
      </c>
      <c r="AE8759" s="50">
        <f t="shared" si="1100"/>
        <v>0</v>
      </c>
    </row>
    <row r="8760" spans="1:31">
      <c r="A8760" s="59" t="str">
        <f t="shared" si="1097"/>
        <v/>
      </c>
      <c r="B8760" s="80" t="str">
        <f t="shared" si="1098"/>
        <v/>
      </c>
      <c r="V8760" s="59" t="str">
        <f t="shared" si="1094"/>
        <v/>
      </c>
      <c r="W8760" s="59" t="str">
        <f t="shared" si="1093"/>
        <v/>
      </c>
      <c r="X8760" s="59" t="str">
        <f t="shared" si="1099"/>
        <v/>
      </c>
      <c r="AC8760" s="50">
        <f t="shared" si="1095"/>
        <v>0</v>
      </c>
      <c r="AD8760" s="43">
        <f t="shared" si="1096"/>
        <v>0</v>
      </c>
      <c r="AE8760" s="50">
        <f t="shared" si="1100"/>
        <v>0</v>
      </c>
    </row>
    <row r="8761" spans="1:31">
      <c r="A8761" s="59" t="str">
        <f t="shared" si="1097"/>
        <v/>
      </c>
      <c r="B8761" s="80" t="str">
        <f t="shared" si="1098"/>
        <v/>
      </c>
      <c r="V8761" s="59" t="str">
        <f t="shared" si="1094"/>
        <v/>
      </c>
      <c r="W8761" s="59" t="str">
        <f t="shared" si="1093"/>
        <v/>
      </c>
      <c r="X8761" s="59" t="str">
        <f t="shared" si="1099"/>
        <v/>
      </c>
      <c r="AC8761" s="50">
        <f t="shared" si="1095"/>
        <v>0</v>
      </c>
      <c r="AD8761" s="43">
        <f t="shared" si="1096"/>
        <v>0</v>
      </c>
      <c r="AE8761" s="50">
        <f t="shared" si="1100"/>
        <v>0</v>
      </c>
    </row>
    <row r="8762" spans="1:31">
      <c r="A8762" s="59" t="str">
        <f t="shared" si="1097"/>
        <v/>
      </c>
      <c r="B8762" s="80" t="str">
        <f t="shared" si="1098"/>
        <v/>
      </c>
      <c r="V8762" s="59" t="str">
        <f t="shared" si="1094"/>
        <v/>
      </c>
      <c r="W8762" s="59" t="str">
        <f t="shared" si="1093"/>
        <v/>
      </c>
      <c r="X8762" s="59" t="str">
        <f t="shared" si="1099"/>
        <v/>
      </c>
      <c r="AC8762" s="50">
        <f t="shared" si="1095"/>
        <v>0</v>
      </c>
      <c r="AD8762" s="43">
        <f t="shared" si="1096"/>
        <v>0</v>
      </c>
      <c r="AE8762" s="50">
        <f t="shared" si="1100"/>
        <v>0</v>
      </c>
    </row>
    <row r="8763" spans="1:31">
      <c r="A8763" s="59" t="str">
        <f t="shared" si="1097"/>
        <v/>
      </c>
      <c r="B8763" s="80" t="str">
        <f t="shared" si="1098"/>
        <v/>
      </c>
      <c r="V8763" s="59" t="str">
        <f t="shared" si="1094"/>
        <v/>
      </c>
      <c r="W8763" s="59" t="str">
        <f t="shared" si="1093"/>
        <v/>
      </c>
      <c r="X8763" s="59" t="str">
        <f t="shared" si="1099"/>
        <v/>
      </c>
      <c r="AC8763" s="50">
        <f t="shared" si="1095"/>
        <v>0</v>
      </c>
      <c r="AD8763" s="43">
        <f t="shared" si="1096"/>
        <v>0</v>
      </c>
      <c r="AE8763" s="50">
        <f t="shared" si="1100"/>
        <v>0</v>
      </c>
    </row>
    <row r="8764" spans="1:31">
      <c r="A8764" s="59" t="str">
        <f t="shared" si="1097"/>
        <v/>
      </c>
      <c r="B8764" s="80" t="str">
        <f t="shared" si="1098"/>
        <v/>
      </c>
      <c r="V8764" s="59" t="str">
        <f t="shared" si="1094"/>
        <v/>
      </c>
      <c r="W8764" s="59" t="str">
        <f t="shared" si="1093"/>
        <v/>
      </c>
      <c r="X8764" s="59" t="str">
        <f t="shared" si="1099"/>
        <v/>
      </c>
      <c r="AC8764" s="50">
        <f t="shared" si="1095"/>
        <v>0</v>
      </c>
      <c r="AD8764" s="43">
        <f t="shared" si="1096"/>
        <v>0</v>
      </c>
      <c r="AE8764" s="50">
        <f t="shared" si="1100"/>
        <v>0</v>
      </c>
    </row>
    <row r="8765" spans="1:31">
      <c r="A8765" s="59" t="str">
        <f t="shared" si="1097"/>
        <v/>
      </c>
      <c r="B8765" s="80" t="str">
        <f t="shared" si="1098"/>
        <v/>
      </c>
      <c r="V8765" s="59" t="str">
        <f t="shared" si="1094"/>
        <v/>
      </c>
      <c r="W8765" s="59" t="str">
        <f t="shared" si="1093"/>
        <v/>
      </c>
      <c r="X8765" s="59" t="str">
        <f t="shared" si="1099"/>
        <v/>
      </c>
      <c r="AC8765" s="50">
        <f t="shared" si="1095"/>
        <v>0</v>
      </c>
      <c r="AD8765" s="43">
        <f t="shared" si="1096"/>
        <v>0</v>
      </c>
      <c r="AE8765" s="50">
        <f t="shared" si="1100"/>
        <v>0</v>
      </c>
    </row>
    <row r="8766" spans="1:31">
      <c r="A8766" s="59" t="str">
        <f t="shared" si="1097"/>
        <v/>
      </c>
      <c r="B8766" s="80" t="str">
        <f t="shared" si="1098"/>
        <v/>
      </c>
      <c r="V8766" s="59" t="str">
        <f t="shared" si="1094"/>
        <v/>
      </c>
      <c r="W8766" s="59" t="str">
        <f t="shared" si="1093"/>
        <v/>
      </c>
      <c r="X8766" s="59" t="str">
        <f t="shared" si="1099"/>
        <v/>
      </c>
      <c r="AC8766" s="50">
        <f t="shared" si="1095"/>
        <v>0</v>
      </c>
      <c r="AD8766" s="43">
        <f t="shared" si="1096"/>
        <v>0</v>
      </c>
      <c r="AE8766" s="50">
        <f t="shared" si="1100"/>
        <v>0</v>
      </c>
    </row>
    <row r="8767" spans="1:31">
      <c r="A8767" s="59" t="str">
        <f t="shared" si="1097"/>
        <v/>
      </c>
      <c r="B8767" s="80" t="str">
        <f t="shared" si="1098"/>
        <v/>
      </c>
      <c r="V8767" s="59" t="str">
        <f t="shared" si="1094"/>
        <v/>
      </c>
      <c r="W8767" s="59" t="str">
        <f t="shared" si="1093"/>
        <v/>
      </c>
      <c r="X8767" s="59" t="str">
        <f t="shared" si="1099"/>
        <v/>
      </c>
      <c r="AC8767" s="50">
        <f t="shared" si="1095"/>
        <v>0</v>
      </c>
      <c r="AD8767" s="43">
        <f t="shared" si="1096"/>
        <v>0</v>
      </c>
      <c r="AE8767" s="50">
        <f t="shared" si="1100"/>
        <v>0</v>
      </c>
    </row>
    <row r="8768" spans="1:31">
      <c r="A8768" s="59" t="str">
        <f t="shared" si="1097"/>
        <v/>
      </c>
      <c r="B8768" s="80" t="str">
        <f t="shared" si="1098"/>
        <v/>
      </c>
      <c r="V8768" s="59" t="str">
        <f t="shared" si="1094"/>
        <v/>
      </c>
      <c r="W8768" s="59" t="str">
        <f t="shared" si="1093"/>
        <v/>
      </c>
      <c r="X8768" s="59" t="str">
        <f t="shared" si="1099"/>
        <v/>
      </c>
      <c r="AC8768" s="50">
        <f t="shared" si="1095"/>
        <v>0</v>
      </c>
      <c r="AD8768" s="43">
        <f t="shared" si="1096"/>
        <v>0</v>
      </c>
      <c r="AE8768" s="50">
        <f t="shared" si="1100"/>
        <v>0</v>
      </c>
    </row>
    <row r="8769" spans="1:31">
      <c r="A8769" s="59" t="str">
        <f t="shared" si="1097"/>
        <v/>
      </c>
      <c r="B8769" s="80" t="str">
        <f t="shared" si="1098"/>
        <v/>
      </c>
      <c r="V8769" s="59" t="str">
        <f t="shared" si="1094"/>
        <v/>
      </c>
      <c r="W8769" s="59" t="str">
        <f t="shared" si="1093"/>
        <v/>
      </c>
      <c r="X8769" s="59" t="str">
        <f t="shared" si="1099"/>
        <v/>
      </c>
      <c r="AC8769" s="50">
        <f t="shared" si="1095"/>
        <v>0</v>
      </c>
      <c r="AD8769" s="43">
        <f t="shared" si="1096"/>
        <v>0</v>
      </c>
      <c r="AE8769" s="50">
        <f t="shared" si="1100"/>
        <v>0</v>
      </c>
    </row>
    <row r="8770" spans="1:31">
      <c r="A8770" s="59" t="str">
        <f t="shared" si="1097"/>
        <v/>
      </c>
      <c r="B8770" s="80" t="str">
        <f t="shared" si="1098"/>
        <v/>
      </c>
      <c r="V8770" s="59" t="str">
        <f t="shared" si="1094"/>
        <v/>
      </c>
      <c r="W8770" s="59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59" t="str">
        <f t="shared" si="1099"/>
        <v/>
      </c>
      <c r="AC8770" s="50">
        <f t="shared" si="1095"/>
        <v>0</v>
      </c>
      <c r="AD8770" s="43">
        <f t="shared" si="1096"/>
        <v>0</v>
      </c>
      <c r="AE8770" s="50">
        <f t="shared" si="1100"/>
        <v>0</v>
      </c>
    </row>
    <row r="8771" spans="1:31">
      <c r="A8771" s="59" t="str">
        <f t="shared" si="1097"/>
        <v/>
      </c>
      <c r="B8771" s="80" t="str">
        <f t="shared" si="1098"/>
        <v/>
      </c>
      <c r="V8771" s="59" t="str">
        <f t="shared" ref="V8771:V8834" si="1102">W8771&amp;H8771</f>
        <v/>
      </c>
      <c r="W8771" s="59" t="str">
        <f t="shared" si="1101"/>
        <v/>
      </c>
      <c r="X8771" s="59" t="str">
        <f t="shared" si="1099"/>
        <v/>
      </c>
      <c r="AC8771" s="50">
        <f t="shared" ref="AC8771:AC8834" si="1103">IFERROR(VALUE(MID($C8771,1,2)),0)</f>
        <v>0</v>
      </c>
      <c r="AD8771" s="43">
        <f t="shared" ref="AD8771:AD8834" si="1104">IFERROR(VALUE(MID($C8771,4,3)),0)</f>
        <v>0</v>
      </c>
      <c r="AE8771" s="50">
        <f t="shared" si="1100"/>
        <v>0</v>
      </c>
    </row>
    <row r="8772" spans="1:31">
      <c r="A8772" s="59" t="str">
        <f t="shared" si="1097"/>
        <v/>
      </c>
      <c r="B8772" s="80" t="str">
        <f t="shared" si="1098"/>
        <v/>
      </c>
      <c r="V8772" s="59" t="str">
        <f t="shared" si="1102"/>
        <v/>
      </c>
      <c r="W8772" s="59" t="str">
        <f t="shared" si="1101"/>
        <v/>
      </c>
      <c r="X8772" s="59" t="str">
        <f t="shared" si="1099"/>
        <v/>
      </c>
      <c r="AC8772" s="50">
        <f t="shared" si="1103"/>
        <v>0</v>
      </c>
      <c r="AD8772" s="43">
        <f t="shared" si="1104"/>
        <v>0</v>
      </c>
      <c r="AE8772" s="50">
        <f t="shared" si="1100"/>
        <v>0</v>
      </c>
    </row>
    <row r="8773" spans="1:31">
      <c r="A8773" s="59" t="str">
        <f t="shared" si="1097"/>
        <v/>
      </c>
      <c r="B8773" s="80" t="str">
        <f t="shared" si="1098"/>
        <v/>
      </c>
      <c r="V8773" s="59" t="str">
        <f t="shared" si="1102"/>
        <v/>
      </c>
      <c r="W8773" s="59" t="str">
        <f t="shared" si="1101"/>
        <v/>
      </c>
      <c r="X8773" s="59" t="str">
        <f t="shared" si="1099"/>
        <v/>
      </c>
      <c r="AC8773" s="50">
        <f t="shared" si="1103"/>
        <v>0</v>
      </c>
      <c r="AD8773" s="43">
        <f t="shared" si="1104"/>
        <v>0</v>
      </c>
      <c r="AE8773" s="50">
        <f t="shared" si="1100"/>
        <v>0</v>
      </c>
    </row>
    <row r="8774" spans="1:31">
      <c r="A8774" s="59" t="str">
        <f t="shared" si="1097"/>
        <v/>
      </c>
      <c r="B8774" s="80" t="str">
        <f t="shared" si="1098"/>
        <v/>
      </c>
      <c r="V8774" s="59" t="str">
        <f t="shared" si="1102"/>
        <v/>
      </c>
      <c r="W8774" s="59" t="str">
        <f t="shared" si="1101"/>
        <v/>
      </c>
      <c r="X8774" s="59" t="str">
        <f t="shared" si="1099"/>
        <v/>
      </c>
      <c r="AC8774" s="50">
        <f t="shared" si="1103"/>
        <v>0</v>
      </c>
      <c r="AD8774" s="43">
        <f t="shared" si="1104"/>
        <v>0</v>
      </c>
      <c r="AE8774" s="50">
        <f t="shared" si="1100"/>
        <v>0</v>
      </c>
    </row>
    <row r="8775" spans="1:31">
      <c r="A8775" s="59" t="str">
        <f t="shared" si="1097"/>
        <v/>
      </c>
      <c r="B8775" s="80" t="str">
        <f t="shared" si="1098"/>
        <v/>
      </c>
      <c r="V8775" s="59" t="str">
        <f t="shared" si="1102"/>
        <v/>
      </c>
      <c r="W8775" s="59" t="str">
        <f t="shared" si="1101"/>
        <v/>
      </c>
      <c r="X8775" s="59" t="str">
        <f t="shared" si="1099"/>
        <v/>
      </c>
      <c r="AC8775" s="50">
        <f t="shared" si="1103"/>
        <v>0</v>
      </c>
      <c r="AD8775" s="43">
        <f t="shared" si="1104"/>
        <v>0</v>
      </c>
      <c r="AE8775" s="50">
        <f t="shared" si="1100"/>
        <v>0</v>
      </c>
    </row>
    <row r="8776" spans="1:31">
      <c r="A8776" s="59" t="str">
        <f t="shared" si="1097"/>
        <v/>
      </c>
      <c r="B8776" s="80" t="str">
        <f t="shared" si="1098"/>
        <v/>
      </c>
      <c r="V8776" s="59" t="str">
        <f t="shared" si="1102"/>
        <v/>
      </c>
      <c r="W8776" s="59" t="str">
        <f t="shared" si="1101"/>
        <v/>
      </c>
      <c r="X8776" s="59" t="str">
        <f t="shared" si="1099"/>
        <v/>
      </c>
      <c r="AC8776" s="50">
        <f t="shared" si="1103"/>
        <v>0</v>
      </c>
      <c r="AD8776" s="43">
        <f t="shared" si="1104"/>
        <v>0</v>
      </c>
      <c r="AE8776" s="50">
        <f t="shared" si="1100"/>
        <v>0</v>
      </c>
    </row>
    <row r="8777" spans="1:31">
      <c r="A8777" s="59" t="str">
        <f t="shared" si="1097"/>
        <v/>
      </c>
      <c r="B8777" s="80" t="str">
        <f t="shared" si="1098"/>
        <v/>
      </c>
      <c r="V8777" s="59" t="str">
        <f t="shared" si="1102"/>
        <v/>
      </c>
      <c r="W8777" s="59" t="str">
        <f t="shared" si="1101"/>
        <v/>
      </c>
      <c r="X8777" s="59" t="str">
        <f t="shared" si="1099"/>
        <v/>
      </c>
      <c r="AC8777" s="50">
        <f t="shared" si="1103"/>
        <v>0</v>
      </c>
      <c r="AD8777" s="43">
        <f t="shared" si="1104"/>
        <v>0</v>
      </c>
      <c r="AE8777" s="50">
        <f t="shared" si="1100"/>
        <v>0</v>
      </c>
    </row>
    <row r="8778" spans="1:31">
      <c r="A8778" s="59" t="str">
        <f t="shared" si="1097"/>
        <v/>
      </c>
      <c r="B8778" s="80" t="str">
        <f t="shared" si="1098"/>
        <v/>
      </c>
      <c r="V8778" s="59" t="str">
        <f t="shared" si="1102"/>
        <v/>
      </c>
      <c r="W8778" s="59" t="str">
        <f t="shared" si="1101"/>
        <v/>
      </c>
      <c r="X8778" s="59" t="str">
        <f t="shared" si="1099"/>
        <v/>
      </c>
      <c r="AC8778" s="50">
        <f t="shared" si="1103"/>
        <v>0</v>
      </c>
      <c r="AD8778" s="43">
        <f t="shared" si="1104"/>
        <v>0</v>
      </c>
      <c r="AE8778" s="50">
        <f t="shared" si="1100"/>
        <v>0</v>
      </c>
    </row>
    <row r="8779" spans="1:31">
      <c r="A8779" s="59" t="str">
        <f t="shared" si="1097"/>
        <v/>
      </c>
      <c r="B8779" s="80" t="str">
        <f t="shared" si="1098"/>
        <v/>
      </c>
      <c r="V8779" s="59" t="str">
        <f t="shared" si="1102"/>
        <v/>
      </c>
      <c r="W8779" s="59" t="str">
        <f t="shared" si="1101"/>
        <v/>
      </c>
      <c r="X8779" s="59" t="str">
        <f t="shared" si="1099"/>
        <v/>
      </c>
      <c r="AC8779" s="50">
        <f t="shared" si="1103"/>
        <v>0</v>
      </c>
      <c r="AD8779" s="43">
        <f t="shared" si="1104"/>
        <v>0</v>
      </c>
      <c r="AE8779" s="50">
        <f t="shared" si="1100"/>
        <v>0</v>
      </c>
    </row>
    <row r="8780" spans="1:31">
      <c r="A8780" s="59" t="str">
        <f t="shared" si="1097"/>
        <v/>
      </c>
      <c r="B8780" s="80" t="str">
        <f t="shared" si="1098"/>
        <v/>
      </c>
      <c r="V8780" s="59" t="str">
        <f t="shared" si="1102"/>
        <v/>
      </c>
      <c r="W8780" s="59" t="str">
        <f t="shared" si="1101"/>
        <v/>
      </c>
      <c r="X8780" s="59" t="str">
        <f t="shared" si="1099"/>
        <v/>
      </c>
      <c r="AC8780" s="50">
        <f t="shared" si="1103"/>
        <v>0</v>
      </c>
      <c r="AD8780" s="43">
        <f t="shared" si="1104"/>
        <v>0</v>
      </c>
      <c r="AE8780" s="50">
        <f t="shared" si="1100"/>
        <v>0</v>
      </c>
    </row>
    <row r="8781" spans="1:31">
      <c r="A8781" s="59" t="str">
        <f t="shared" si="1097"/>
        <v/>
      </c>
      <c r="B8781" s="80" t="str">
        <f t="shared" si="1098"/>
        <v/>
      </c>
      <c r="V8781" s="59" t="str">
        <f t="shared" si="1102"/>
        <v/>
      </c>
      <c r="W8781" s="59" t="str">
        <f t="shared" si="1101"/>
        <v/>
      </c>
      <c r="X8781" s="59" t="str">
        <f t="shared" si="1099"/>
        <v/>
      </c>
      <c r="AC8781" s="50">
        <f t="shared" si="1103"/>
        <v>0</v>
      </c>
      <c r="AD8781" s="43">
        <f t="shared" si="1104"/>
        <v>0</v>
      </c>
      <c r="AE8781" s="50">
        <f t="shared" si="1100"/>
        <v>0</v>
      </c>
    </row>
    <row r="8782" spans="1:31">
      <c r="A8782" s="59" t="str">
        <f t="shared" si="1097"/>
        <v/>
      </c>
      <c r="B8782" s="80" t="str">
        <f t="shared" si="1098"/>
        <v/>
      </c>
      <c r="V8782" s="59" t="str">
        <f t="shared" si="1102"/>
        <v/>
      </c>
      <c r="W8782" s="59" t="str">
        <f t="shared" si="1101"/>
        <v/>
      </c>
      <c r="X8782" s="59" t="str">
        <f t="shared" si="1099"/>
        <v/>
      </c>
      <c r="AC8782" s="50">
        <f t="shared" si="1103"/>
        <v>0</v>
      </c>
      <c r="AD8782" s="43">
        <f t="shared" si="1104"/>
        <v>0</v>
      </c>
      <c r="AE8782" s="50">
        <f t="shared" si="1100"/>
        <v>0</v>
      </c>
    </row>
    <row r="8783" spans="1:31">
      <c r="A8783" s="59" t="str">
        <f t="shared" si="1097"/>
        <v/>
      </c>
      <c r="B8783" s="80" t="str">
        <f t="shared" si="1098"/>
        <v/>
      </c>
      <c r="V8783" s="59" t="str">
        <f t="shared" si="1102"/>
        <v/>
      </c>
      <c r="W8783" s="59" t="str">
        <f t="shared" si="1101"/>
        <v/>
      </c>
      <c r="X8783" s="59" t="str">
        <f t="shared" si="1099"/>
        <v/>
      </c>
      <c r="AC8783" s="50">
        <f t="shared" si="1103"/>
        <v>0</v>
      </c>
      <c r="AD8783" s="43">
        <f t="shared" si="1104"/>
        <v>0</v>
      </c>
      <c r="AE8783" s="50">
        <f t="shared" si="1100"/>
        <v>0</v>
      </c>
    </row>
    <row r="8784" spans="1:31">
      <c r="A8784" s="59" t="str">
        <f t="shared" si="1097"/>
        <v/>
      </c>
      <c r="B8784" s="80" t="str">
        <f t="shared" si="1098"/>
        <v/>
      </c>
      <c r="V8784" s="59" t="str">
        <f t="shared" si="1102"/>
        <v/>
      </c>
      <c r="W8784" s="59" t="str">
        <f t="shared" si="1101"/>
        <v/>
      </c>
      <c r="X8784" s="59" t="str">
        <f t="shared" si="1099"/>
        <v/>
      </c>
      <c r="AC8784" s="50">
        <f t="shared" si="1103"/>
        <v>0</v>
      </c>
      <c r="AD8784" s="43">
        <f t="shared" si="1104"/>
        <v>0</v>
      </c>
      <c r="AE8784" s="50">
        <f t="shared" si="1100"/>
        <v>0</v>
      </c>
    </row>
    <row r="8785" spans="1:31">
      <c r="A8785" s="59" t="str">
        <f t="shared" si="1097"/>
        <v/>
      </c>
      <c r="B8785" s="80" t="str">
        <f t="shared" si="1098"/>
        <v/>
      </c>
      <c r="V8785" s="59" t="str">
        <f t="shared" si="1102"/>
        <v/>
      </c>
      <c r="W8785" s="59" t="str">
        <f t="shared" si="1101"/>
        <v/>
      </c>
      <c r="X8785" s="59" t="str">
        <f t="shared" si="1099"/>
        <v/>
      </c>
      <c r="AC8785" s="50">
        <f t="shared" si="1103"/>
        <v>0</v>
      </c>
      <c r="AD8785" s="43">
        <f t="shared" si="1104"/>
        <v>0</v>
      </c>
      <c r="AE8785" s="50">
        <f t="shared" si="1100"/>
        <v>0</v>
      </c>
    </row>
    <row r="8786" spans="1:31">
      <c r="A8786" s="59" t="str">
        <f t="shared" si="1097"/>
        <v/>
      </c>
      <c r="B8786" s="80" t="str">
        <f t="shared" si="1098"/>
        <v/>
      </c>
      <c r="V8786" s="59" t="str">
        <f t="shared" si="1102"/>
        <v/>
      </c>
      <c r="W8786" s="59" t="str">
        <f t="shared" si="1101"/>
        <v/>
      </c>
      <c r="X8786" s="59" t="str">
        <f t="shared" si="1099"/>
        <v/>
      </c>
      <c r="AC8786" s="50">
        <f t="shared" si="1103"/>
        <v>0</v>
      </c>
      <c r="AD8786" s="43">
        <f t="shared" si="1104"/>
        <v>0</v>
      </c>
      <c r="AE8786" s="50">
        <f t="shared" si="1100"/>
        <v>0</v>
      </c>
    </row>
    <row r="8787" spans="1:31">
      <c r="A8787" s="59" t="str">
        <f t="shared" si="1097"/>
        <v/>
      </c>
      <c r="B8787" s="80" t="str">
        <f t="shared" si="1098"/>
        <v/>
      </c>
      <c r="V8787" s="59" t="str">
        <f t="shared" si="1102"/>
        <v/>
      </c>
      <c r="W8787" s="59" t="str">
        <f t="shared" si="1101"/>
        <v/>
      </c>
      <c r="X8787" s="59" t="str">
        <f t="shared" si="1099"/>
        <v/>
      </c>
      <c r="AC8787" s="50">
        <f t="shared" si="1103"/>
        <v>0</v>
      </c>
      <c r="AD8787" s="43">
        <f t="shared" si="1104"/>
        <v>0</v>
      </c>
      <c r="AE8787" s="50">
        <f t="shared" si="1100"/>
        <v>0</v>
      </c>
    </row>
    <row r="8788" spans="1:31">
      <c r="A8788" s="59" t="str">
        <f t="shared" si="1097"/>
        <v/>
      </c>
      <c r="B8788" s="80" t="str">
        <f t="shared" si="1098"/>
        <v/>
      </c>
      <c r="V8788" s="59" t="str">
        <f t="shared" si="1102"/>
        <v/>
      </c>
      <c r="W8788" s="59" t="str">
        <f t="shared" si="1101"/>
        <v/>
      </c>
      <c r="X8788" s="59" t="str">
        <f t="shared" si="1099"/>
        <v/>
      </c>
      <c r="AC8788" s="50">
        <f t="shared" si="1103"/>
        <v>0</v>
      </c>
      <c r="AD8788" s="43">
        <f t="shared" si="1104"/>
        <v>0</v>
      </c>
      <c r="AE8788" s="50">
        <f t="shared" si="1100"/>
        <v>0</v>
      </c>
    </row>
    <row r="8789" spans="1:31">
      <c r="A8789" s="59" t="str">
        <f t="shared" si="1097"/>
        <v/>
      </c>
      <c r="B8789" s="80" t="str">
        <f t="shared" si="1098"/>
        <v/>
      </c>
      <c r="V8789" s="59" t="str">
        <f t="shared" si="1102"/>
        <v/>
      </c>
      <c r="W8789" s="59" t="str">
        <f t="shared" si="1101"/>
        <v/>
      </c>
      <c r="X8789" s="59" t="str">
        <f t="shared" si="1099"/>
        <v/>
      </c>
      <c r="AC8789" s="50">
        <f t="shared" si="1103"/>
        <v>0</v>
      </c>
      <c r="AD8789" s="43">
        <f t="shared" si="1104"/>
        <v>0</v>
      </c>
      <c r="AE8789" s="50">
        <f t="shared" si="1100"/>
        <v>0</v>
      </c>
    </row>
    <row r="8790" spans="1:31">
      <c r="A8790" s="59" t="str">
        <f t="shared" si="1097"/>
        <v/>
      </c>
      <c r="B8790" s="80" t="str">
        <f t="shared" si="1098"/>
        <v/>
      </c>
      <c r="V8790" s="59" t="str">
        <f t="shared" si="1102"/>
        <v/>
      </c>
      <c r="W8790" s="59" t="str">
        <f t="shared" si="1101"/>
        <v/>
      </c>
      <c r="X8790" s="59" t="str">
        <f t="shared" si="1099"/>
        <v/>
      </c>
      <c r="AC8790" s="50">
        <f t="shared" si="1103"/>
        <v>0</v>
      </c>
      <c r="AD8790" s="43">
        <f t="shared" si="1104"/>
        <v>0</v>
      </c>
      <c r="AE8790" s="50">
        <f t="shared" si="1100"/>
        <v>0</v>
      </c>
    </row>
    <row r="8791" spans="1:31">
      <c r="A8791" s="59" t="str">
        <f t="shared" si="1097"/>
        <v/>
      </c>
      <c r="B8791" s="80" t="str">
        <f t="shared" si="1098"/>
        <v/>
      </c>
      <c r="V8791" s="59" t="str">
        <f t="shared" si="1102"/>
        <v/>
      </c>
      <c r="W8791" s="59" t="str">
        <f t="shared" si="1101"/>
        <v/>
      </c>
      <c r="X8791" s="59" t="str">
        <f t="shared" si="1099"/>
        <v/>
      </c>
      <c r="AC8791" s="50">
        <f t="shared" si="1103"/>
        <v>0</v>
      </c>
      <c r="AD8791" s="43">
        <f t="shared" si="1104"/>
        <v>0</v>
      </c>
      <c r="AE8791" s="50">
        <f t="shared" si="1100"/>
        <v>0</v>
      </c>
    </row>
    <row r="8792" spans="1:31">
      <c r="A8792" s="59" t="str">
        <f t="shared" si="1097"/>
        <v/>
      </c>
      <c r="B8792" s="80" t="str">
        <f t="shared" si="1098"/>
        <v/>
      </c>
      <c r="V8792" s="59" t="str">
        <f t="shared" si="1102"/>
        <v/>
      </c>
      <c r="W8792" s="59" t="str">
        <f t="shared" si="1101"/>
        <v/>
      </c>
      <c r="X8792" s="59" t="str">
        <f t="shared" si="1099"/>
        <v/>
      </c>
      <c r="AC8792" s="50">
        <f t="shared" si="1103"/>
        <v>0</v>
      </c>
      <c r="AD8792" s="43">
        <f t="shared" si="1104"/>
        <v>0</v>
      </c>
      <c r="AE8792" s="50">
        <f t="shared" si="1100"/>
        <v>0</v>
      </c>
    </row>
    <row r="8793" spans="1:31">
      <c r="A8793" s="59" t="str">
        <f t="shared" si="1097"/>
        <v/>
      </c>
      <c r="B8793" s="80" t="str">
        <f t="shared" si="1098"/>
        <v/>
      </c>
      <c r="V8793" s="59" t="str">
        <f t="shared" si="1102"/>
        <v/>
      </c>
      <c r="W8793" s="59" t="str">
        <f t="shared" si="1101"/>
        <v/>
      </c>
      <c r="X8793" s="59" t="str">
        <f t="shared" si="1099"/>
        <v/>
      </c>
      <c r="AC8793" s="50">
        <f t="shared" si="1103"/>
        <v>0</v>
      </c>
      <c r="AD8793" s="43">
        <f t="shared" si="1104"/>
        <v>0</v>
      </c>
      <c r="AE8793" s="50">
        <f t="shared" si="1100"/>
        <v>0</v>
      </c>
    </row>
    <row r="8794" spans="1:31">
      <c r="A8794" s="59" t="str">
        <f t="shared" si="1097"/>
        <v/>
      </c>
      <c r="B8794" s="80" t="str">
        <f t="shared" si="1098"/>
        <v/>
      </c>
      <c r="V8794" s="59" t="str">
        <f t="shared" si="1102"/>
        <v/>
      </c>
      <c r="W8794" s="59" t="str">
        <f t="shared" si="1101"/>
        <v/>
      </c>
      <c r="X8794" s="59" t="str">
        <f t="shared" si="1099"/>
        <v/>
      </c>
      <c r="AC8794" s="50">
        <f t="shared" si="1103"/>
        <v>0</v>
      </c>
      <c r="AD8794" s="43">
        <f t="shared" si="1104"/>
        <v>0</v>
      </c>
      <c r="AE8794" s="50">
        <f t="shared" si="1100"/>
        <v>0</v>
      </c>
    </row>
    <row r="8795" spans="1:31">
      <c r="A8795" s="59" t="str">
        <f t="shared" si="1097"/>
        <v/>
      </c>
      <c r="B8795" s="80" t="str">
        <f t="shared" si="1098"/>
        <v/>
      </c>
      <c r="V8795" s="59" t="str">
        <f t="shared" si="1102"/>
        <v/>
      </c>
      <c r="W8795" s="59" t="str">
        <f t="shared" si="1101"/>
        <v/>
      </c>
      <c r="X8795" s="59" t="str">
        <f t="shared" si="1099"/>
        <v/>
      </c>
      <c r="AC8795" s="50">
        <f t="shared" si="1103"/>
        <v>0</v>
      </c>
      <c r="AD8795" s="43">
        <f t="shared" si="1104"/>
        <v>0</v>
      </c>
      <c r="AE8795" s="50">
        <f t="shared" si="1100"/>
        <v>0</v>
      </c>
    </row>
    <row r="8796" spans="1:31">
      <c r="A8796" s="59" t="str">
        <f t="shared" si="1097"/>
        <v/>
      </c>
      <c r="B8796" s="80" t="str">
        <f t="shared" si="1098"/>
        <v/>
      </c>
      <c r="V8796" s="59" t="str">
        <f t="shared" si="1102"/>
        <v/>
      </c>
      <c r="W8796" s="59" t="str">
        <f t="shared" si="1101"/>
        <v/>
      </c>
      <c r="X8796" s="59" t="str">
        <f t="shared" si="1099"/>
        <v/>
      </c>
      <c r="AC8796" s="50">
        <f t="shared" si="1103"/>
        <v>0</v>
      </c>
      <c r="AD8796" s="43">
        <f t="shared" si="1104"/>
        <v>0</v>
      </c>
      <c r="AE8796" s="50">
        <f t="shared" si="1100"/>
        <v>0</v>
      </c>
    </row>
    <row r="8797" spans="1:31">
      <c r="A8797" s="59" t="str">
        <f t="shared" si="1097"/>
        <v/>
      </c>
      <c r="B8797" s="80" t="str">
        <f t="shared" si="1098"/>
        <v/>
      </c>
      <c r="V8797" s="59" t="str">
        <f t="shared" si="1102"/>
        <v/>
      </c>
      <c r="W8797" s="59" t="str">
        <f t="shared" si="1101"/>
        <v/>
      </c>
      <c r="X8797" s="59" t="str">
        <f t="shared" si="1099"/>
        <v/>
      </c>
      <c r="AC8797" s="50">
        <f t="shared" si="1103"/>
        <v>0</v>
      </c>
      <c r="AD8797" s="43">
        <f t="shared" si="1104"/>
        <v>0</v>
      </c>
      <c r="AE8797" s="50">
        <f t="shared" si="1100"/>
        <v>0</v>
      </c>
    </row>
    <row r="8798" spans="1:31">
      <c r="A8798" s="59" t="str">
        <f t="shared" si="1097"/>
        <v/>
      </c>
      <c r="B8798" s="80" t="str">
        <f t="shared" si="1098"/>
        <v/>
      </c>
      <c r="V8798" s="59" t="str">
        <f t="shared" si="1102"/>
        <v/>
      </c>
      <c r="W8798" s="59" t="str">
        <f t="shared" si="1101"/>
        <v/>
      </c>
      <c r="X8798" s="59" t="str">
        <f t="shared" si="1099"/>
        <v/>
      </c>
      <c r="AC8798" s="50">
        <f t="shared" si="1103"/>
        <v>0</v>
      </c>
      <c r="AD8798" s="43">
        <f t="shared" si="1104"/>
        <v>0</v>
      </c>
      <c r="AE8798" s="50">
        <f t="shared" si="1100"/>
        <v>0</v>
      </c>
    </row>
    <row r="8799" spans="1:31">
      <c r="A8799" s="59" t="str">
        <f t="shared" si="1097"/>
        <v/>
      </c>
      <c r="B8799" s="80" t="str">
        <f t="shared" si="1098"/>
        <v/>
      </c>
      <c r="V8799" s="59" t="str">
        <f t="shared" si="1102"/>
        <v/>
      </c>
      <c r="W8799" s="59" t="str">
        <f t="shared" si="1101"/>
        <v/>
      </c>
      <c r="X8799" s="59" t="str">
        <f t="shared" si="1099"/>
        <v/>
      </c>
      <c r="AC8799" s="50">
        <f t="shared" si="1103"/>
        <v>0</v>
      </c>
      <c r="AD8799" s="43">
        <f t="shared" si="1104"/>
        <v>0</v>
      </c>
      <c r="AE8799" s="50">
        <f t="shared" si="1100"/>
        <v>0</v>
      </c>
    </row>
    <row r="8800" spans="1:31">
      <c r="A8800" s="59" t="str">
        <f t="shared" si="1097"/>
        <v/>
      </c>
      <c r="B8800" s="80" t="str">
        <f t="shared" si="1098"/>
        <v/>
      </c>
      <c r="V8800" s="59" t="str">
        <f t="shared" si="1102"/>
        <v/>
      </c>
      <c r="W8800" s="59" t="str">
        <f t="shared" si="1101"/>
        <v/>
      </c>
      <c r="X8800" s="59" t="str">
        <f t="shared" si="1099"/>
        <v/>
      </c>
      <c r="AC8800" s="50">
        <f t="shared" si="1103"/>
        <v>0</v>
      </c>
      <c r="AD8800" s="43">
        <f t="shared" si="1104"/>
        <v>0</v>
      </c>
      <c r="AE8800" s="50">
        <f t="shared" si="1100"/>
        <v>0</v>
      </c>
    </row>
    <row r="8801" spans="1:31">
      <c r="A8801" s="59" t="str">
        <f t="shared" si="1097"/>
        <v/>
      </c>
      <c r="B8801" s="80" t="str">
        <f t="shared" si="1098"/>
        <v/>
      </c>
      <c r="V8801" s="59" t="str">
        <f t="shared" si="1102"/>
        <v/>
      </c>
      <c r="W8801" s="59" t="str">
        <f t="shared" si="1101"/>
        <v/>
      </c>
      <c r="X8801" s="59" t="str">
        <f t="shared" si="1099"/>
        <v/>
      </c>
      <c r="AC8801" s="50">
        <f t="shared" si="1103"/>
        <v>0</v>
      </c>
      <c r="AD8801" s="43">
        <f t="shared" si="1104"/>
        <v>0</v>
      </c>
      <c r="AE8801" s="50">
        <f t="shared" si="1100"/>
        <v>0</v>
      </c>
    </row>
    <row r="8802" spans="1:31">
      <c r="A8802" s="59" t="str">
        <f t="shared" si="1097"/>
        <v/>
      </c>
      <c r="B8802" s="80" t="str">
        <f t="shared" si="1098"/>
        <v/>
      </c>
      <c r="V8802" s="59" t="str">
        <f t="shared" si="1102"/>
        <v/>
      </c>
      <c r="W8802" s="59" t="str">
        <f t="shared" si="1101"/>
        <v/>
      </c>
      <c r="X8802" s="59" t="str">
        <f t="shared" si="1099"/>
        <v/>
      </c>
      <c r="AC8802" s="50">
        <f t="shared" si="1103"/>
        <v>0</v>
      </c>
      <c r="AD8802" s="43">
        <f t="shared" si="1104"/>
        <v>0</v>
      </c>
      <c r="AE8802" s="50">
        <f t="shared" si="1100"/>
        <v>0</v>
      </c>
    </row>
    <row r="8803" spans="1:31">
      <c r="A8803" s="59" t="str">
        <f t="shared" si="1097"/>
        <v/>
      </c>
      <c r="B8803" s="80" t="str">
        <f t="shared" si="1098"/>
        <v/>
      </c>
      <c r="V8803" s="59" t="str">
        <f t="shared" si="1102"/>
        <v/>
      </c>
      <c r="W8803" s="59" t="str">
        <f t="shared" si="1101"/>
        <v/>
      </c>
      <c r="X8803" s="59" t="str">
        <f t="shared" si="1099"/>
        <v/>
      </c>
      <c r="AC8803" s="50">
        <f t="shared" si="1103"/>
        <v>0</v>
      </c>
      <c r="AD8803" s="43">
        <f t="shared" si="1104"/>
        <v>0</v>
      </c>
      <c r="AE8803" s="50">
        <f t="shared" si="1100"/>
        <v>0</v>
      </c>
    </row>
    <row r="8804" spans="1:31">
      <c r="A8804" s="59" t="str">
        <f t="shared" si="1097"/>
        <v/>
      </c>
      <c r="B8804" s="80" t="str">
        <f t="shared" si="1098"/>
        <v/>
      </c>
      <c r="V8804" s="59" t="str">
        <f t="shared" si="1102"/>
        <v/>
      </c>
      <c r="W8804" s="59" t="str">
        <f t="shared" si="1101"/>
        <v/>
      </c>
      <c r="X8804" s="59" t="str">
        <f t="shared" si="1099"/>
        <v/>
      </c>
      <c r="AC8804" s="50">
        <f t="shared" si="1103"/>
        <v>0</v>
      </c>
      <c r="AD8804" s="43">
        <f t="shared" si="1104"/>
        <v>0</v>
      </c>
      <c r="AE8804" s="50">
        <f t="shared" si="1100"/>
        <v>0</v>
      </c>
    </row>
    <row r="8805" spans="1:31">
      <c r="A8805" s="59" t="str">
        <f t="shared" si="1097"/>
        <v/>
      </c>
      <c r="B8805" s="80" t="str">
        <f t="shared" si="1098"/>
        <v/>
      </c>
      <c r="V8805" s="59" t="str">
        <f t="shared" si="1102"/>
        <v/>
      </c>
      <c r="W8805" s="59" t="str">
        <f t="shared" si="1101"/>
        <v/>
      </c>
      <c r="X8805" s="59" t="str">
        <f t="shared" si="1099"/>
        <v/>
      </c>
      <c r="AC8805" s="50">
        <f t="shared" si="1103"/>
        <v>0</v>
      </c>
      <c r="AD8805" s="43">
        <f t="shared" si="1104"/>
        <v>0</v>
      </c>
      <c r="AE8805" s="50">
        <f t="shared" si="1100"/>
        <v>0</v>
      </c>
    </row>
    <row r="8806" spans="1:31">
      <c r="A8806" s="59" t="str">
        <f t="shared" si="1097"/>
        <v/>
      </c>
      <c r="B8806" s="80" t="str">
        <f t="shared" si="1098"/>
        <v/>
      </c>
      <c r="V8806" s="59" t="str">
        <f t="shared" si="1102"/>
        <v/>
      </c>
      <c r="W8806" s="59" t="str">
        <f t="shared" si="1101"/>
        <v/>
      </c>
      <c r="X8806" s="59" t="str">
        <f t="shared" si="1099"/>
        <v/>
      </c>
      <c r="AC8806" s="50">
        <f t="shared" si="1103"/>
        <v>0</v>
      </c>
      <c r="AD8806" s="43">
        <f t="shared" si="1104"/>
        <v>0</v>
      </c>
      <c r="AE8806" s="50">
        <f t="shared" si="1100"/>
        <v>0</v>
      </c>
    </row>
    <row r="8807" spans="1:31">
      <c r="A8807" s="59" t="str">
        <f t="shared" si="1097"/>
        <v/>
      </c>
      <c r="B8807" s="80" t="str">
        <f t="shared" si="1098"/>
        <v/>
      </c>
      <c r="V8807" s="59" t="str">
        <f t="shared" si="1102"/>
        <v/>
      </c>
      <c r="W8807" s="59" t="str">
        <f t="shared" si="1101"/>
        <v/>
      </c>
      <c r="X8807" s="59" t="str">
        <f t="shared" si="1099"/>
        <v/>
      </c>
      <c r="AC8807" s="50">
        <f t="shared" si="1103"/>
        <v>0</v>
      </c>
      <c r="AD8807" s="43">
        <f t="shared" si="1104"/>
        <v>0</v>
      </c>
      <c r="AE8807" s="50">
        <f t="shared" si="1100"/>
        <v>0</v>
      </c>
    </row>
    <row r="8808" spans="1:31">
      <c r="A8808" s="59" t="str">
        <f t="shared" si="1097"/>
        <v/>
      </c>
      <c r="B8808" s="80" t="str">
        <f t="shared" si="1098"/>
        <v/>
      </c>
      <c r="V8808" s="59" t="str">
        <f t="shared" si="1102"/>
        <v/>
      </c>
      <c r="W8808" s="59" t="str">
        <f t="shared" si="1101"/>
        <v/>
      </c>
      <c r="X8808" s="59" t="str">
        <f t="shared" si="1099"/>
        <v/>
      </c>
      <c r="AC8808" s="50">
        <f t="shared" si="1103"/>
        <v>0</v>
      </c>
      <c r="AD8808" s="43">
        <f t="shared" si="1104"/>
        <v>0</v>
      </c>
      <c r="AE8808" s="50">
        <f t="shared" si="1100"/>
        <v>0</v>
      </c>
    </row>
    <row r="8809" spans="1:31">
      <c r="A8809" s="59" t="str">
        <f t="shared" si="1097"/>
        <v/>
      </c>
      <c r="B8809" s="80" t="str">
        <f t="shared" si="1098"/>
        <v/>
      </c>
      <c r="V8809" s="59" t="str">
        <f t="shared" si="1102"/>
        <v/>
      </c>
      <c r="W8809" s="59" t="str">
        <f t="shared" si="1101"/>
        <v/>
      </c>
      <c r="X8809" s="59" t="str">
        <f t="shared" si="1099"/>
        <v/>
      </c>
      <c r="AC8809" s="50">
        <f t="shared" si="1103"/>
        <v>0</v>
      </c>
      <c r="AD8809" s="43">
        <f t="shared" si="1104"/>
        <v>0</v>
      </c>
      <c r="AE8809" s="50">
        <f t="shared" si="1100"/>
        <v>0</v>
      </c>
    </row>
    <row r="8810" spans="1:31">
      <c r="A8810" s="59" t="str">
        <f t="shared" si="1097"/>
        <v/>
      </c>
      <c r="B8810" s="80" t="str">
        <f t="shared" si="1098"/>
        <v/>
      </c>
      <c r="V8810" s="59" t="str">
        <f t="shared" si="1102"/>
        <v/>
      </c>
      <c r="W8810" s="59" t="str">
        <f t="shared" si="1101"/>
        <v/>
      </c>
      <c r="X8810" s="59" t="str">
        <f t="shared" si="1099"/>
        <v/>
      </c>
      <c r="AC8810" s="50">
        <f t="shared" si="1103"/>
        <v>0</v>
      </c>
      <c r="AD8810" s="43">
        <f t="shared" si="1104"/>
        <v>0</v>
      </c>
      <c r="AE8810" s="50">
        <f t="shared" si="1100"/>
        <v>0</v>
      </c>
    </row>
    <row r="8811" spans="1:31">
      <c r="A8811" s="59" t="str">
        <f t="shared" si="1097"/>
        <v/>
      </c>
      <c r="B8811" s="80" t="str">
        <f t="shared" si="1098"/>
        <v/>
      </c>
      <c r="V8811" s="59" t="str">
        <f t="shared" si="1102"/>
        <v/>
      </c>
      <c r="W8811" s="59" t="str">
        <f t="shared" si="1101"/>
        <v/>
      </c>
      <c r="X8811" s="59" t="str">
        <f t="shared" si="1099"/>
        <v/>
      </c>
      <c r="AC8811" s="50">
        <f t="shared" si="1103"/>
        <v>0</v>
      </c>
      <c r="AD8811" s="43">
        <f t="shared" si="1104"/>
        <v>0</v>
      </c>
      <c r="AE8811" s="50">
        <f t="shared" si="1100"/>
        <v>0</v>
      </c>
    </row>
    <row r="8812" spans="1:31">
      <c r="A8812" s="59" t="str">
        <f t="shared" si="1097"/>
        <v/>
      </c>
      <c r="B8812" s="80" t="str">
        <f t="shared" si="1098"/>
        <v/>
      </c>
      <c r="V8812" s="59" t="str">
        <f t="shared" si="1102"/>
        <v/>
      </c>
      <c r="W8812" s="59" t="str">
        <f t="shared" si="1101"/>
        <v/>
      </c>
      <c r="X8812" s="59" t="str">
        <f t="shared" si="1099"/>
        <v/>
      </c>
      <c r="AC8812" s="50">
        <f t="shared" si="1103"/>
        <v>0</v>
      </c>
      <c r="AD8812" s="43">
        <f t="shared" si="1104"/>
        <v>0</v>
      </c>
      <c r="AE8812" s="50">
        <f t="shared" si="1100"/>
        <v>0</v>
      </c>
    </row>
    <row r="8813" spans="1:31">
      <c r="A8813" s="59" t="str">
        <f t="shared" si="1097"/>
        <v/>
      </c>
      <c r="B8813" s="80" t="str">
        <f t="shared" si="1098"/>
        <v/>
      </c>
      <c r="V8813" s="59" t="str">
        <f t="shared" si="1102"/>
        <v/>
      </c>
      <c r="W8813" s="59" t="str">
        <f t="shared" si="1101"/>
        <v/>
      </c>
      <c r="X8813" s="59" t="str">
        <f t="shared" si="1099"/>
        <v/>
      </c>
      <c r="AC8813" s="50">
        <f t="shared" si="1103"/>
        <v>0</v>
      </c>
      <c r="AD8813" s="43">
        <f t="shared" si="1104"/>
        <v>0</v>
      </c>
      <c r="AE8813" s="50">
        <f t="shared" si="1100"/>
        <v>0</v>
      </c>
    </row>
    <row r="8814" spans="1:31">
      <c r="A8814" s="59" t="str">
        <f t="shared" si="1097"/>
        <v/>
      </c>
      <c r="B8814" s="80" t="str">
        <f t="shared" si="1098"/>
        <v/>
      </c>
      <c r="V8814" s="59" t="str">
        <f t="shared" si="1102"/>
        <v/>
      </c>
      <c r="W8814" s="59" t="str">
        <f t="shared" si="1101"/>
        <v/>
      </c>
      <c r="X8814" s="59" t="str">
        <f t="shared" si="1099"/>
        <v/>
      </c>
      <c r="AC8814" s="50">
        <f t="shared" si="1103"/>
        <v>0</v>
      </c>
      <c r="AD8814" s="43">
        <f t="shared" si="1104"/>
        <v>0</v>
      </c>
      <c r="AE8814" s="50">
        <f t="shared" si="1100"/>
        <v>0</v>
      </c>
    </row>
    <row r="8815" spans="1:31">
      <c r="A8815" s="59" t="str">
        <f t="shared" si="1097"/>
        <v/>
      </c>
      <c r="B8815" s="80" t="str">
        <f t="shared" si="1098"/>
        <v/>
      </c>
      <c r="V8815" s="59" t="str">
        <f t="shared" si="1102"/>
        <v/>
      </c>
      <c r="W8815" s="59" t="str">
        <f t="shared" si="1101"/>
        <v/>
      </c>
      <c r="X8815" s="59" t="str">
        <f t="shared" si="1099"/>
        <v/>
      </c>
      <c r="AC8815" s="50">
        <f t="shared" si="1103"/>
        <v>0</v>
      </c>
      <c r="AD8815" s="43">
        <f t="shared" si="1104"/>
        <v>0</v>
      </c>
      <c r="AE8815" s="50">
        <f t="shared" si="1100"/>
        <v>0</v>
      </c>
    </row>
    <row r="8816" spans="1:31">
      <c r="A8816" s="59" t="str">
        <f t="shared" si="1097"/>
        <v/>
      </c>
      <c r="B8816" s="80" t="str">
        <f t="shared" si="1098"/>
        <v/>
      </c>
      <c r="V8816" s="59" t="str">
        <f t="shared" si="1102"/>
        <v/>
      </c>
      <c r="W8816" s="59" t="str">
        <f t="shared" si="1101"/>
        <v/>
      </c>
      <c r="X8816" s="59" t="str">
        <f t="shared" si="1099"/>
        <v/>
      </c>
      <c r="AC8816" s="50">
        <f t="shared" si="1103"/>
        <v>0</v>
      </c>
      <c r="AD8816" s="43">
        <f t="shared" si="1104"/>
        <v>0</v>
      </c>
      <c r="AE8816" s="50">
        <f t="shared" si="1100"/>
        <v>0</v>
      </c>
    </row>
    <row r="8817" spans="1:31">
      <c r="A8817" s="59" t="str">
        <f t="shared" ref="A8817:A8880" si="1105">IF(G8817&amp;Q8817&lt;&gt;"",W8817&amp;Q8817,"")</f>
        <v/>
      </c>
      <c r="B8817" s="80" t="str">
        <f t="shared" ref="B8817:B8880" si="1106">IF(C8817&lt;&gt;"",LEFT(C8817,9),"")</f>
        <v/>
      </c>
      <c r="V8817" s="59" t="str">
        <f t="shared" si="1102"/>
        <v/>
      </c>
      <c r="W8817" s="59" t="str">
        <f t="shared" si="1101"/>
        <v/>
      </c>
      <c r="X8817" s="59" t="str">
        <f t="shared" ref="X8817:X8880" si="1107">IF(A8817&lt;&gt;"",IFERROR(IF(FIND(" ",G8817)&gt;=1,MID(G8817,FIND(" ",G8817)+1,LEN(G8817)),""),""),"")</f>
        <v/>
      </c>
      <c r="AC8817" s="50">
        <f t="shared" si="1103"/>
        <v>0</v>
      </c>
      <c r="AD8817" s="43">
        <f t="shared" si="1104"/>
        <v>0</v>
      </c>
      <c r="AE8817" s="50">
        <f t="shared" ref="AE8817:AE8880" si="1108">VALUE(RIGHT("00"&amp;AC8817,2)&amp;RIGHT("000"&amp;AD8817,3))</f>
        <v>0</v>
      </c>
    </row>
    <row r="8818" spans="1:31">
      <c r="A8818" s="59" t="str">
        <f t="shared" si="1105"/>
        <v/>
      </c>
      <c r="B8818" s="80" t="str">
        <f t="shared" si="1106"/>
        <v/>
      </c>
      <c r="V8818" s="59" t="str">
        <f t="shared" si="1102"/>
        <v/>
      </c>
      <c r="W8818" s="59" t="str">
        <f t="shared" si="1101"/>
        <v/>
      </c>
      <c r="X8818" s="59" t="str">
        <f t="shared" si="1107"/>
        <v/>
      </c>
      <c r="AC8818" s="50">
        <f t="shared" si="1103"/>
        <v>0</v>
      </c>
      <c r="AD8818" s="43">
        <f t="shared" si="1104"/>
        <v>0</v>
      </c>
      <c r="AE8818" s="50">
        <f t="shared" si="1108"/>
        <v>0</v>
      </c>
    </row>
    <row r="8819" spans="1:31">
      <c r="A8819" s="59" t="str">
        <f t="shared" si="1105"/>
        <v/>
      </c>
      <c r="B8819" s="80" t="str">
        <f t="shared" si="1106"/>
        <v/>
      </c>
      <c r="V8819" s="59" t="str">
        <f t="shared" si="1102"/>
        <v/>
      </c>
      <c r="W8819" s="59" t="str">
        <f t="shared" si="1101"/>
        <v/>
      </c>
      <c r="X8819" s="59" t="str">
        <f t="shared" si="1107"/>
        <v/>
      </c>
      <c r="AC8819" s="50">
        <f t="shared" si="1103"/>
        <v>0</v>
      </c>
      <c r="AD8819" s="43">
        <f t="shared" si="1104"/>
        <v>0</v>
      </c>
      <c r="AE8819" s="50">
        <f t="shared" si="1108"/>
        <v>0</v>
      </c>
    </row>
    <row r="8820" spans="1:31">
      <c r="A8820" s="59" t="str">
        <f t="shared" si="1105"/>
        <v/>
      </c>
      <c r="B8820" s="80" t="str">
        <f t="shared" si="1106"/>
        <v/>
      </c>
      <c r="V8820" s="59" t="str">
        <f t="shared" si="1102"/>
        <v/>
      </c>
      <c r="W8820" s="59" t="str">
        <f t="shared" si="1101"/>
        <v/>
      </c>
      <c r="X8820" s="59" t="str">
        <f t="shared" si="1107"/>
        <v/>
      </c>
      <c r="AC8820" s="50">
        <f t="shared" si="1103"/>
        <v>0</v>
      </c>
      <c r="AD8820" s="43">
        <f t="shared" si="1104"/>
        <v>0</v>
      </c>
      <c r="AE8820" s="50">
        <f t="shared" si="1108"/>
        <v>0</v>
      </c>
    </row>
    <row r="8821" spans="1:31">
      <c r="A8821" s="59" t="str">
        <f t="shared" si="1105"/>
        <v/>
      </c>
      <c r="B8821" s="80" t="str">
        <f t="shared" si="1106"/>
        <v/>
      </c>
      <c r="V8821" s="59" t="str">
        <f t="shared" si="1102"/>
        <v/>
      </c>
      <c r="W8821" s="59" t="str">
        <f t="shared" si="1101"/>
        <v/>
      </c>
      <c r="X8821" s="59" t="str">
        <f t="shared" si="1107"/>
        <v/>
      </c>
      <c r="AC8821" s="50">
        <f t="shared" si="1103"/>
        <v>0</v>
      </c>
      <c r="AD8821" s="43">
        <f t="shared" si="1104"/>
        <v>0</v>
      </c>
      <c r="AE8821" s="50">
        <f t="shared" si="1108"/>
        <v>0</v>
      </c>
    </row>
    <row r="8822" spans="1:31">
      <c r="A8822" s="59" t="str">
        <f t="shared" si="1105"/>
        <v/>
      </c>
      <c r="B8822" s="80" t="str">
        <f t="shared" si="1106"/>
        <v/>
      </c>
      <c r="V8822" s="59" t="str">
        <f t="shared" si="1102"/>
        <v/>
      </c>
      <c r="W8822" s="59" t="str">
        <f t="shared" si="1101"/>
        <v/>
      </c>
      <c r="X8822" s="59" t="str">
        <f t="shared" si="1107"/>
        <v/>
      </c>
      <c r="AC8822" s="50">
        <f t="shared" si="1103"/>
        <v>0</v>
      </c>
      <c r="AD8822" s="43">
        <f t="shared" si="1104"/>
        <v>0</v>
      </c>
      <c r="AE8822" s="50">
        <f t="shared" si="1108"/>
        <v>0</v>
      </c>
    </row>
    <row r="8823" spans="1:31">
      <c r="A8823" s="59" t="str">
        <f t="shared" si="1105"/>
        <v/>
      </c>
      <c r="B8823" s="80" t="str">
        <f t="shared" si="1106"/>
        <v/>
      </c>
      <c r="V8823" s="59" t="str">
        <f t="shared" si="1102"/>
        <v/>
      </c>
      <c r="W8823" s="59" t="str">
        <f t="shared" si="1101"/>
        <v/>
      </c>
      <c r="X8823" s="59" t="str">
        <f t="shared" si="1107"/>
        <v/>
      </c>
      <c r="AC8823" s="50">
        <f t="shared" si="1103"/>
        <v>0</v>
      </c>
      <c r="AD8823" s="43">
        <f t="shared" si="1104"/>
        <v>0</v>
      </c>
      <c r="AE8823" s="50">
        <f t="shared" si="1108"/>
        <v>0</v>
      </c>
    </row>
    <row r="8824" spans="1:31">
      <c r="A8824" s="59" t="str">
        <f t="shared" si="1105"/>
        <v/>
      </c>
      <c r="B8824" s="80" t="str">
        <f t="shared" si="1106"/>
        <v/>
      </c>
      <c r="V8824" s="59" t="str">
        <f t="shared" si="1102"/>
        <v/>
      </c>
      <c r="W8824" s="59" t="str">
        <f t="shared" si="1101"/>
        <v/>
      </c>
      <c r="X8824" s="59" t="str">
        <f t="shared" si="1107"/>
        <v/>
      </c>
      <c r="AC8824" s="50">
        <f t="shared" si="1103"/>
        <v>0</v>
      </c>
      <c r="AD8824" s="43">
        <f t="shared" si="1104"/>
        <v>0</v>
      </c>
      <c r="AE8824" s="50">
        <f t="shared" si="1108"/>
        <v>0</v>
      </c>
    </row>
    <row r="8825" spans="1:31">
      <c r="A8825" s="59" t="str">
        <f t="shared" si="1105"/>
        <v/>
      </c>
      <c r="B8825" s="80" t="str">
        <f t="shared" si="1106"/>
        <v/>
      </c>
      <c r="V8825" s="59" t="str">
        <f t="shared" si="1102"/>
        <v/>
      </c>
      <c r="W8825" s="59" t="str">
        <f t="shared" si="1101"/>
        <v/>
      </c>
      <c r="X8825" s="59" t="str">
        <f t="shared" si="1107"/>
        <v/>
      </c>
      <c r="AC8825" s="50">
        <f t="shared" si="1103"/>
        <v>0</v>
      </c>
      <c r="AD8825" s="43">
        <f t="shared" si="1104"/>
        <v>0</v>
      </c>
      <c r="AE8825" s="50">
        <f t="shared" si="1108"/>
        <v>0</v>
      </c>
    </row>
    <row r="8826" spans="1:31">
      <c r="A8826" s="59" t="str">
        <f t="shared" si="1105"/>
        <v/>
      </c>
      <c r="B8826" s="80" t="str">
        <f t="shared" si="1106"/>
        <v/>
      </c>
      <c r="V8826" s="59" t="str">
        <f t="shared" si="1102"/>
        <v/>
      </c>
      <c r="W8826" s="59" t="str">
        <f t="shared" si="1101"/>
        <v/>
      </c>
      <c r="X8826" s="59" t="str">
        <f t="shared" si="1107"/>
        <v/>
      </c>
      <c r="AC8826" s="50">
        <f t="shared" si="1103"/>
        <v>0</v>
      </c>
      <c r="AD8826" s="43">
        <f t="shared" si="1104"/>
        <v>0</v>
      </c>
      <c r="AE8826" s="50">
        <f t="shared" si="1108"/>
        <v>0</v>
      </c>
    </row>
    <row r="8827" spans="1:31">
      <c r="A8827" s="59" t="str">
        <f t="shared" si="1105"/>
        <v/>
      </c>
      <c r="B8827" s="80" t="str">
        <f t="shared" si="1106"/>
        <v/>
      </c>
      <c r="V8827" s="59" t="str">
        <f t="shared" si="1102"/>
        <v/>
      </c>
      <c r="W8827" s="59" t="str">
        <f t="shared" si="1101"/>
        <v/>
      </c>
      <c r="X8827" s="59" t="str">
        <f t="shared" si="1107"/>
        <v/>
      </c>
      <c r="AC8827" s="50">
        <f t="shared" si="1103"/>
        <v>0</v>
      </c>
      <c r="AD8827" s="43">
        <f t="shared" si="1104"/>
        <v>0</v>
      </c>
      <c r="AE8827" s="50">
        <f t="shared" si="1108"/>
        <v>0</v>
      </c>
    </row>
    <row r="8828" spans="1:31">
      <c r="A8828" s="59" t="str">
        <f t="shared" si="1105"/>
        <v/>
      </c>
      <c r="B8828" s="80" t="str">
        <f t="shared" si="1106"/>
        <v/>
      </c>
      <c r="V8828" s="59" t="str">
        <f t="shared" si="1102"/>
        <v/>
      </c>
      <c r="W8828" s="59" t="str">
        <f t="shared" si="1101"/>
        <v/>
      </c>
      <c r="X8828" s="59" t="str">
        <f t="shared" si="1107"/>
        <v/>
      </c>
      <c r="AC8828" s="50">
        <f t="shared" si="1103"/>
        <v>0</v>
      </c>
      <c r="AD8828" s="43">
        <f t="shared" si="1104"/>
        <v>0</v>
      </c>
      <c r="AE8828" s="50">
        <f t="shared" si="1108"/>
        <v>0</v>
      </c>
    </row>
    <row r="8829" spans="1:31">
      <c r="A8829" s="59" t="str">
        <f t="shared" si="1105"/>
        <v/>
      </c>
      <c r="B8829" s="80" t="str">
        <f t="shared" si="1106"/>
        <v/>
      </c>
      <c r="V8829" s="59" t="str">
        <f t="shared" si="1102"/>
        <v/>
      </c>
      <c r="W8829" s="59" t="str">
        <f t="shared" si="1101"/>
        <v/>
      </c>
      <c r="X8829" s="59" t="str">
        <f t="shared" si="1107"/>
        <v/>
      </c>
      <c r="AC8829" s="50">
        <f t="shared" si="1103"/>
        <v>0</v>
      </c>
      <c r="AD8829" s="43">
        <f t="shared" si="1104"/>
        <v>0</v>
      </c>
      <c r="AE8829" s="50">
        <f t="shared" si="1108"/>
        <v>0</v>
      </c>
    </row>
    <row r="8830" spans="1:31">
      <c r="A8830" s="59" t="str">
        <f t="shared" si="1105"/>
        <v/>
      </c>
      <c r="B8830" s="80" t="str">
        <f t="shared" si="1106"/>
        <v/>
      </c>
      <c r="V8830" s="59" t="str">
        <f t="shared" si="1102"/>
        <v/>
      </c>
      <c r="W8830" s="59" t="str">
        <f t="shared" si="1101"/>
        <v/>
      </c>
      <c r="X8830" s="59" t="str">
        <f t="shared" si="1107"/>
        <v/>
      </c>
      <c r="AC8830" s="50">
        <f t="shared" si="1103"/>
        <v>0</v>
      </c>
      <c r="AD8830" s="43">
        <f t="shared" si="1104"/>
        <v>0</v>
      </c>
      <c r="AE8830" s="50">
        <f t="shared" si="1108"/>
        <v>0</v>
      </c>
    </row>
    <row r="8831" spans="1:31">
      <c r="A8831" s="59" t="str">
        <f t="shared" si="1105"/>
        <v/>
      </c>
      <c r="B8831" s="80" t="str">
        <f t="shared" si="1106"/>
        <v/>
      </c>
      <c r="V8831" s="59" t="str">
        <f t="shared" si="1102"/>
        <v/>
      </c>
      <c r="W8831" s="59" t="str">
        <f t="shared" si="1101"/>
        <v/>
      </c>
      <c r="X8831" s="59" t="str">
        <f t="shared" si="1107"/>
        <v/>
      </c>
      <c r="AC8831" s="50">
        <f t="shared" si="1103"/>
        <v>0</v>
      </c>
      <c r="AD8831" s="43">
        <f t="shared" si="1104"/>
        <v>0</v>
      </c>
      <c r="AE8831" s="50">
        <f t="shared" si="1108"/>
        <v>0</v>
      </c>
    </row>
    <row r="8832" spans="1:31">
      <c r="A8832" s="59" t="str">
        <f t="shared" si="1105"/>
        <v/>
      </c>
      <c r="B8832" s="80" t="str">
        <f t="shared" si="1106"/>
        <v/>
      </c>
      <c r="V8832" s="59" t="str">
        <f t="shared" si="1102"/>
        <v/>
      </c>
      <c r="W8832" s="59" t="str">
        <f t="shared" si="1101"/>
        <v/>
      </c>
      <c r="X8832" s="59" t="str">
        <f t="shared" si="1107"/>
        <v/>
      </c>
      <c r="AC8832" s="50">
        <f t="shared" si="1103"/>
        <v>0</v>
      </c>
      <c r="AD8832" s="43">
        <f t="shared" si="1104"/>
        <v>0</v>
      </c>
      <c r="AE8832" s="50">
        <f t="shared" si="1108"/>
        <v>0</v>
      </c>
    </row>
    <row r="8833" spans="1:31">
      <c r="A8833" s="59" t="str">
        <f t="shared" si="1105"/>
        <v/>
      </c>
      <c r="B8833" s="80" t="str">
        <f t="shared" si="1106"/>
        <v/>
      </c>
      <c r="V8833" s="59" t="str">
        <f t="shared" si="1102"/>
        <v/>
      </c>
      <c r="W8833" s="59" t="str">
        <f t="shared" si="1101"/>
        <v/>
      </c>
      <c r="X8833" s="59" t="str">
        <f t="shared" si="1107"/>
        <v/>
      </c>
      <c r="AC8833" s="50">
        <f t="shared" si="1103"/>
        <v>0</v>
      </c>
      <c r="AD8833" s="43">
        <f t="shared" si="1104"/>
        <v>0</v>
      </c>
      <c r="AE8833" s="50">
        <f t="shared" si="1108"/>
        <v>0</v>
      </c>
    </row>
    <row r="8834" spans="1:31">
      <c r="A8834" s="59" t="str">
        <f t="shared" si="1105"/>
        <v/>
      </c>
      <c r="B8834" s="80" t="str">
        <f t="shared" si="1106"/>
        <v/>
      </c>
      <c r="V8834" s="59" t="str">
        <f t="shared" si="1102"/>
        <v/>
      </c>
      <c r="W8834" s="59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59" t="str">
        <f t="shared" si="1107"/>
        <v/>
      </c>
      <c r="AC8834" s="50">
        <f t="shared" si="1103"/>
        <v>0</v>
      </c>
      <c r="AD8834" s="43">
        <f t="shared" si="1104"/>
        <v>0</v>
      </c>
      <c r="AE8834" s="50">
        <f t="shared" si="1108"/>
        <v>0</v>
      </c>
    </row>
    <row r="8835" spans="1:31">
      <c r="A8835" s="59" t="str">
        <f t="shared" si="1105"/>
        <v/>
      </c>
      <c r="B8835" s="80" t="str">
        <f t="shared" si="1106"/>
        <v/>
      </c>
      <c r="V8835" s="59" t="str">
        <f t="shared" ref="V8835:V8898" si="1110">W8835&amp;H8835</f>
        <v/>
      </c>
      <c r="W8835" s="59" t="str">
        <f t="shared" si="1109"/>
        <v/>
      </c>
      <c r="X8835" s="59" t="str">
        <f t="shared" si="1107"/>
        <v/>
      </c>
      <c r="AC8835" s="50">
        <f t="shared" ref="AC8835:AC8898" si="1111">IFERROR(VALUE(MID($C8835,1,2)),0)</f>
        <v>0</v>
      </c>
      <c r="AD8835" s="43">
        <f t="shared" ref="AD8835:AD8898" si="1112">IFERROR(VALUE(MID($C8835,4,3)),0)</f>
        <v>0</v>
      </c>
      <c r="AE8835" s="50">
        <f t="shared" si="1108"/>
        <v>0</v>
      </c>
    </row>
    <row r="8836" spans="1:31">
      <c r="A8836" s="59" t="str">
        <f t="shared" si="1105"/>
        <v/>
      </c>
      <c r="B8836" s="80" t="str">
        <f t="shared" si="1106"/>
        <v/>
      </c>
      <c r="V8836" s="59" t="str">
        <f t="shared" si="1110"/>
        <v/>
      </c>
      <c r="W8836" s="59" t="str">
        <f t="shared" si="1109"/>
        <v/>
      </c>
      <c r="X8836" s="59" t="str">
        <f t="shared" si="1107"/>
        <v/>
      </c>
      <c r="AC8836" s="50">
        <f t="shared" si="1111"/>
        <v>0</v>
      </c>
      <c r="AD8836" s="43">
        <f t="shared" si="1112"/>
        <v>0</v>
      </c>
      <c r="AE8836" s="50">
        <f t="shared" si="1108"/>
        <v>0</v>
      </c>
    </row>
    <row r="8837" spans="1:31">
      <c r="A8837" s="59" t="str">
        <f t="shared" si="1105"/>
        <v/>
      </c>
      <c r="B8837" s="80" t="str">
        <f t="shared" si="1106"/>
        <v/>
      </c>
      <c r="V8837" s="59" t="str">
        <f t="shared" si="1110"/>
        <v/>
      </c>
      <c r="W8837" s="59" t="str">
        <f t="shared" si="1109"/>
        <v/>
      </c>
      <c r="X8837" s="59" t="str">
        <f t="shared" si="1107"/>
        <v/>
      </c>
      <c r="AC8837" s="50">
        <f t="shared" si="1111"/>
        <v>0</v>
      </c>
      <c r="AD8837" s="43">
        <f t="shared" si="1112"/>
        <v>0</v>
      </c>
      <c r="AE8837" s="50">
        <f t="shared" si="1108"/>
        <v>0</v>
      </c>
    </row>
    <row r="8838" spans="1:31">
      <c r="A8838" s="59" t="str">
        <f t="shared" si="1105"/>
        <v/>
      </c>
      <c r="B8838" s="80" t="str">
        <f t="shared" si="1106"/>
        <v/>
      </c>
      <c r="V8838" s="59" t="str">
        <f t="shared" si="1110"/>
        <v/>
      </c>
      <c r="W8838" s="59" t="str">
        <f t="shared" si="1109"/>
        <v/>
      </c>
      <c r="X8838" s="59" t="str">
        <f t="shared" si="1107"/>
        <v/>
      </c>
      <c r="AC8838" s="50">
        <f t="shared" si="1111"/>
        <v>0</v>
      </c>
      <c r="AD8838" s="43">
        <f t="shared" si="1112"/>
        <v>0</v>
      </c>
      <c r="AE8838" s="50">
        <f t="shared" si="1108"/>
        <v>0</v>
      </c>
    </row>
    <row r="8839" spans="1:31">
      <c r="A8839" s="59" t="str">
        <f t="shared" si="1105"/>
        <v/>
      </c>
      <c r="B8839" s="80" t="str">
        <f t="shared" si="1106"/>
        <v/>
      </c>
      <c r="V8839" s="59" t="str">
        <f t="shared" si="1110"/>
        <v/>
      </c>
      <c r="W8839" s="59" t="str">
        <f t="shared" si="1109"/>
        <v/>
      </c>
      <c r="X8839" s="59" t="str">
        <f t="shared" si="1107"/>
        <v/>
      </c>
      <c r="AC8839" s="50">
        <f t="shared" si="1111"/>
        <v>0</v>
      </c>
      <c r="AD8839" s="43">
        <f t="shared" si="1112"/>
        <v>0</v>
      </c>
      <c r="AE8839" s="50">
        <f t="shared" si="1108"/>
        <v>0</v>
      </c>
    </row>
    <row r="8840" spans="1:31">
      <c r="A8840" s="59" t="str">
        <f t="shared" si="1105"/>
        <v/>
      </c>
      <c r="B8840" s="80" t="str">
        <f t="shared" si="1106"/>
        <v/>
      </c>
      <c r="V8840" s="59" t="str">
        <f t="shared" si="1110"/>
        <v/>
      </c>
      <c r="W8840" s="59" t="str">
        <f t="shared" si="1109"/>
        <v/>
      </c>
      <c r="X8840" s="59" t="str">
        <f t="shared" si="1107"/>
        <v/>
      </c>
      <c r="AC8840" s="50">
        <f t="shared" si="1111"/>
        <v>0</v>
      </c>
      <c r="AD8840" s="43">
        <f t="shared" si="1112"/>
        <v>0</v>
      </c>
      <c r="AE8840" s="50">
        <f t="shared" si="1108"/>
        <v>0</v>
      </c>
    </row>
    <row r="8841" spans="1:31">
      <c r="A8841" s="59" t="str">
        <f t="shared" si="1105"/>
        <v/>
      </c>
      <c r="B8841" s="80" t="str">
        <f t="shared" si="1106"/>
        <v/>
      </c>
      <c r="V8841" s="59" t="str">
        <f t="shared" si="1110"/>
        <v/>
      </c>
      <c r="W8841" s="59" t="str">
        <f t="shared" si="1109"/>
        <v/>
      </c>
      <c r="X8841" s="59" t="str">
        <f t="shared" si="1107"/>
        <v/>
      </c>
      <c r="AC8841" s="50">
        <f t="shared" si="1111"/>
        <v>0</v>
      </c>
      <c r="AD8841" s="43">
        <f t="shared" si="1112"/>
        <v>0</v>
      </c>
      <c r="AE8841" s="50">
        <f t="shared" si="1108"/>
        <v>0</v>
      </c>
    </row>
    <row r="8842" spans="1:31">
      <c r="A8842" s="59" t="str">
        <f t="shared" si="1105"/>
        <v/>
      </c>
      <c r="B8842" s="80" t="str">
        <f t="shared" si="1106"/>
        <v/>
      </c>
      <c r="V8842" s="59" t="str">
        <f t="shared" si="1110"/>
        <v/>
      </c>
      <c r="W8842" s="59" t="str">
        <f t="shared" si="1109"/>
        <v/>
      </c>
      <c r="X8842" s="59" t="str">
        <f t="shared" si="1107"/>
        <v/>
      </c>
      <c r="AC8842" s="50">
        <f t="shared" si="1111"/>
        <v>0</v>
      </c>
      <c r="AD8842" s="43">
        <f t="shared" si="1112"/>
        <v>0</v>
      </c>
      <c r="AE8842" s="50">
        <f t="shared" si="1108"/>
        <v>0</v>
      </c>
    </row>
    <row r="8843" spans="1:31">
      <c r="A8843" s="59" t="str">
        <f t="shared" si="1105"/>
        <v/>
      </c>
      <c r="B8843" s="80" t="str">
        <f t="shared" si="1106"/>
        <v/>
      </c>
      <c r="V8843" s="59" t="str">
        <f t="shared" si="1110"/>
        <v/>
      </c>
      <c r="W8843" s="59" t="str">
        <f t="shared" si="1109"/>
        <v/>
      </c>
      <c r="X8843" s="59" t="str">
        <f t="shared" si="1107"/>
        <v/>
      </c>
      <c r="AC8843" s="50">
        <f t="shared" si="1111"/>
        <v>0</v>
      </c>
      <c r="AD8843" s="43">
        <f t="shared" si="1112"/>
        <v>0</v>
      </c>
      <c r="AE8843" s="50">
        <f t="shared" si="1108"/>
        <v>0</v>
      </c>
    </row>
    <row r="8844" spans="1:31">
      <c r="A8844" s="59" t="str">
        <f t="shared" si="1105"/>
        <v/>
      </c>
      <c r="B8844" s="80" t="str">
        <f t="shared" si="1106"/>
        <v/>
      </c>
      <c r="V8844" s="59" t="str">
        <f t="shared" si="1110"/>
        <v/>
      </c>
      <c r="W8844" s="59" t="str">
        <f t="shared" si="1109"/>
        <v/>
      </c>
      <c r="X8844" s="59" t="str">
        <f t="shared" si="1107"/>
        <v/>
      </c>
      <c r="AC8844" s="50">
        <f t="shared" si="1111"/>
        <v>0</v>
      </c>
      <c r="AD8844" s="43">
        <f t="shared" si="1112"/>
        <v>0</v>
      </c>
      <c r="AE8844" s="50">
        <f t="shared" si="1108"/>
        <v>0</v>
      </c>
    </row>
    <row r="8845" spans="1:31">
      <c r="A8845" s="59" t="str">
        <f t="shared" si="1105"/>
        <v/>
      </c>
      <c r="B8845" s="80" t="str">
        <f t="shared" si="1106"/>
        <v/>
      </c>
      <c r="V8845" s="59" t="str">
        <f t="shared" si="1110"/>
        <v/>
      </c>
      <c r="W8845" s="59" t="str">
        <f t="shared" si="1109"/>
        <v/>
      </c>
      <c r="X8845" s="59" t="str">
        <f t="shared" si="1107"/>
        <v/>
      </c>
      <c r="AC8845" s="50">
        <f t="shared" si="1111"/>
        <v>0</v>
      </c>
      <c r="AD8845" s="43">
        <f t="shared" si="1112"/>
        <v>0</v>
      </c>
      <c r="AE8845" s="50">
        <f t="shared" si="1108"/>
        <v>0</v>
      </c>
    </row>
    <row r="8846" spans="1:31">
      <c r="A8846" s="59" t="str">
        <f t="shared" si="1105"/>
        <v/>
      </c>
      <c r="B8846" s="80" t="str">
        <f t="shared" si="1106"/>
        <v/>
      </c>
      <c r="V8846" s="59" t="str">
        <f t="shared" si="1110"/>
        <v/>
      </c>
      <c r="W8846" s="59" t="str">
        <f t="shared" si="1109"/>
        <v/>
      </c>
      <c r="X8846" s="59" t="str">
        <f t="shared" si="1107"/>
        <v/>
      </c>
      <c r="AC8846" s="50">
        <f t="shared" si="1111"/>
        <v>0</v>
      </c>
      <c r="AD8846" s="43">
        <f t="shared" si="1112"/>
        <v>0</v>
      </c>
      <c r="AE8846" s="50">
        <f t="shared" si="1108"/>
        <v>0</v>
      </c>
    </row>
    <row r="8847" spans="1:31">
      <c r="A8847" s="59" t="str">
        <f t="shared" si="1105"/>
        <v/>
      </c>
      <c r="B8847" s="80" t="str">
        <f t="shared" si="1106"/>
        <v/>
      </c>
      <c r="V8847" s="59" t="str">
        <f t="shared" si="1110"/>
        <v/>
      </c>
      <c r="W8847" s="59" t="str">
        <f t="shared" si="1109"/>
        <v/>
      </c>
      <c r="X8847" s="59" t="str">
        <f t="shared" si="1107"/>
        <v/>
      </c>
      <c r="AC8847" s="50">
        <f t="shared" si="1111"/>
        <v>0</v>
      </c>
      <c r="AD8847" s="43">
        <f t="shared" si="1112"/>
        <v>0</v>
      </c>
      <c r="AE8847" s="50">
        <f t="shared" si="1108"/>
        <v>0</v>
      </c>
    </row>
    <row r="8848" spans="1:31">
      <c r="A8848" s="59" t="str">
        <f t="shared" si="1105"/>
        <v/>
      </c>
      <c r="B8848" s="80" t="str">
        <f t="shared" si="1106"/>
        <v/>
      </c>
      <c r="V8848" s="59" t="str">
        <f t="shared" si="1110"/>
        <v/>
      </c>
      <c r="W8848" s="59" t="str">
        <f t="shared" si="1109"/>
        <v/>
      </c>
      <c r="X8848" s="59" t="str">
        <f t="shared" si="1107"/>
        <v/>
      </c>
      <c r="AC8848" s="50">
        <f t="shared" si="1111"/>
        <v>0</v>
      </c>
      <c r="AD8848" s="43">
        <f t="shared" si="1112"/>
        <v>0</v>
      </c>
      <c r="AE8848" s="50">
        <f t="shared" si="1108"/>
        <v>0</v>
      </c>
    </row>
    <row r="8849" spans="1:31">
      <c r="A8849" s="59" t="str">
        <f t="shared" si="1105"/>
        <v/>
      </c>
      <c r="B8849" s="80" t="str">
        <f t="shared" si="1106"/>
        <v/>
      </c>
      <c r="V8849" s="59" t="str">
        <f t="shared" si="1110"/>
        <v/>
      </c>
      <c r="W8849" s="59" t="str">
        <f t="shared" si="1109"/>
        <v/>
      </c>
      <c r="X8849" s="59" t="str">
        <f t="shared" si="1107"/>
        <v/>
      </c>
      <c r="AC8849" s="50">
        <f t="shared" si="1111"/>
        <v>0</v>
      </c>
      <c r="AD8849" s="43">
        <f t="shared" si="1112"/>
        <v>0</v>
      </c>
      <c r="AE8849" s="50">
        <f t="shared" si="1108"/>
        <v>0</v>
      </c>
    </row>
    <row r="8850" spans="1:31">
      <c r="A8850" s="59" t="str">
        <f t="shared" si="1105"/>
        <v/>
      </c>
      <c r="B8850" s="80" t="str">
        <f t="shared" si="1106"/>
        <v/>
      </c>
      <c r="V8850" s="59" t="str">
        <f t="shared" si="1110"/>
        <v/>
      </c>
      <c r="W8850" s="59" t="str">
        <f t="shared" si="1109"/>
        <v/>
      </c>
      <c r="X8850" s="59" t="str">
        <f t="shared" si="1107"/>
        <v/>
      </c>
      <c r="AC8850" s="50">
        <f t="shared" si="1111"/>
        <v>0</v>
      </c>
      <c r="AD8850" s="43">
        <f t="shared" si="1112"/>
        <v>0</v>
      </c>
      <c r="AE8850" s="50">
        <f t="shared" si="1108"/>
        <v>0</v>
      </c>
    </row>
    <row r="8851" spans="1:31">
      <c r="A8851" s="59" t="str">
        <f t="shared" si="1105"/>
        <v/>
      </c>
      <c r="B8851" s="80" t="str">
        <f t="shared" si="1106"/>
        <v/>
      </c>
      <c r="V8851" s="59" t="str">
        <f t="shared" si="1110"/>
        <v/>
      </c>
      <c r="W8851" s="59" t="str">
        <f t="shared" si="1109"/>
        <v/>
      </c>
      <c r="X8851" s="59" t="str">
        <f t="shared" si="1107"/>
        <v/>
      </c>
      <c r="AC8851" s="50">
        <f t="shared" si="1111"/>
        <v>0</v>
      </c>
      <c r="AD8851" s="43">
        <f t="shared" si="1112"/>
        <v>0</v>
      </c>
      <c r="AE8851" s="50">
        <f t="shared" si="1108"/>
        <v>0</v>
      </c>
    </row>
    <row r="8852" spans="1:31">
      <c r="A8852" s="59" t="str">
        <f t="shared" si="1105"/>
        <v/>
      </c>
      <c r="B8852" s="80" t="str">
        <f t="shared" si="1106"/>
        <v/>
      </c>
      <c r="V8852" s="59" t="str">
        <f t="shared" si="1110"/>
        <v/>
      </c>
      <c r="W8852" s="59" t="str">
        <f t="shared" si="1109"/>
        <v/>
      </c>
      <c r="X8852" s="59" t="str">
        <f t="shared" si="1107"/>
        <v/>
      </c>
      <c r="AC8852" s="50">
        <f t="shared" si="1111"/>
        <v>0</v>
      </c>
      <c r="AD8852" s="43">
        <f t="shared" si="1112"/>
        <v>0</v>
      </c>
      <c r="AE8852" s="50">
        <f t="shared" si="1108"/>
        <v>0</v>
      </c>
    </row>
    <row r="8853" spans="1:31">
      <c r="A8853" s="59" t="str">
        <f t="shared" si="1105"/>
        <v/>
      </c>
      <c r="B8853" s="80" t="str">
        <f t="shared" si="1106"/>
        <v/>
      </c>
      <c r="V8853" s="59" t="str">
        <f t="shared" si="1110"/>
        <v/>
      </c>
      <c r="W8853" s="59" t="str">
        <f t="shared" si="1109"/>
        <v/>
      </c>
      <c r="X8853" s="59" t="str">
        <f t="shared" si="1107"/>
        <v/>
      </c>
      <c r="AC8853" s="50">
        <f t="shared" si="1111"/>
        <v>0</v>
      </c>
      <c r="AD8853" s="43">
        <f t="shared" si="1112"/>
        <v>0</v>
      </c>
      <c r="AE8853" s="50">
        <f t="shared" si="1108"/>
        <v>0</v>
      </c>
    </row>
    <row r="8854" spans="1:31">
      <c r="A8854" s="59" t="str">
        <f t="shared" si="1105"/>
        <v/>
      </c>
      <c r="B8854" s="80" t="str">
        <f t="shared" si="1106"/>
        <v/>
      </c>
      <c r="V8854" s="59" t="str">
        <f t="shared" si="1110"/>
        <v/>
      </c>
      <c r="W8854" s="59" t="str">
        <f t="shared" si="1109"/>
        <v/>
      </c>
      <c r="X8854" s="59" t="str">
        <f t="shared" si="1107"/>
        <v/>
      </c>
      <c r="AC8854" s="50">
        <f t="shared" si="1111"/>
        <v>0</v>
      </c>
      <c r="AD8854" s="43">
        <f t="shared" si="1112"/>
        <v>0</v>
      </c>
      <c r="AE8854" s="50">
        <f t="shared" si="1108"/>
        <v>0</v>
      </c>
    </row>
    <row r="8855" spans="1:31">
      <c r="A8855" s="59" t="str">
        <f t="shared" si="1105"/>
        <v/>
      </c>
      <c r="B8855" s="80" t="str">
        <f t="shared" si="1106"/>
        <v/>
      </c>
      <c r="V8855" s="59" t="str">
        <f t="shared" si="1110"/>
        <v/>
      </c>
      <c r="W8855" s="59" t="str">
        <f t="shared" si="1109"/>
        <v/>
      </c>
      <c r="X8855" s="59" t="str">
        <f t="shared" si="1107"/>
        <v/>
      </c>
      <c r="AC8855" s="50">
        <f t="shared" si="1111"/>
        <v>0</v>
      </c>
      <c r="AD8855" s="43">
        <f t="shared" si="1112"/>
        <v>0</v>
      </c>
      <c r="AE8855" s="50">
        <f t="shared" si="1108"/>
        <v>0</v>
      </c>
    </row>
    <row r="8856" spans="1:31">
      <c r="A8856" s="59" t="str">
        <f t="shared" si="1105"/>
        <v/>
      </c>
      <c r="B8856" s="80" t="str">
        <f t="shared" si="1106"/>
        <v/>
      </c>
      <c r="V8856" s="59" t="str">
        <f t="shared" si="1110"/>
        <v/>
      </c>
      <c r="W8856" s="59" t="str">
        <f t="shared" si="1109"/>
        <v/>
      </c>
      <c r="X8856" s="59" t="str">
        <f t="shared" si="1107"/>
        <v/>
      </c>
      <c r="AC8856" s="50">
        <f t="shared" si="1111"/>
        <v>0</v>
      </c>
      <c r="AD8856" s="43">
        <f t="shared" si="1112"/>
        <v>0</v>
      </c>
      <c r="AE8856" s="50">
        <f t="shared" si="1108"/>
        <v>0</v>
      </c>
    </row>
    <row r="8857" spans="1:31">
      <c r="A8857" s="59" t="str">
        <f t="shared" si="1105"/>
        <v/>
      </c>
      <c r="B8857" s="80" t="str">
        <f t="shared" si="1106"/>
        <v/>
      </c>
      <c r="V8857" s="59" t="str">
        <f t="shared" si="1110"/>
        <v/>
      </c>
      <c r="W8857" s="59" t="str">
        <f t="shared" si="1109"/>
        <v/>
      </c>
      <c r="X8857" s="59" t="str">
        <f t="shared" si="1107"/>
        <v/>
      </c>
      <c r="AC8857" s="50">
        <f t="shared" si="1111"/>
        <v>0</v>
      </c>
      <c r="AD8857" s="43">
        <f t="shared" si="1112"/>
        <v>0</v>
      </c>
      <c r="AE8857" s="50">
        <f t="shared" si="1108"/>
        <v>0</v>
      </c>
    </row>
    <row r="8858" spans="1:31">
      <c r="A8858" s="59" t="str">
        <f t="shared" si="1105"/>
        <v/>
      </c>
      <c r="B8858" s="80" t="str">
        <f t="shared" si="1106"/>
        <v/>
      </c>
      <c r="V8858" s="59" t="str">
        <f t="shared" si="1110"/>
        <v/>
      </c>
      <c r="W8858" s="59" t="str">
        <f t="shared" si="1109"/>
        <v/>
      </c>
      <c r="X8858" s="59" t="str">
        <f t="shared" si="1107"/>
        <v/>
      </c>
      <c r="AC8858" s="50">
        <f t="shared" si="1111"/>
        <v>0</v>
      </c>
      <c r="AD8858" s="43">
        <f t="shared" si="1112"/>
        <v>0</v>
      </c>
      <c r="AE8858" s="50">
        <f t="shared" si="1108"/>
        <v>0</v>
      </c>
    </row>
    <row r="8859" spans="1:31">
      <c r="A8859" s="59" t="str">
        <f t="shared" si="1105"/>
        <v/>
      </c>
      <c r="B8859" s="80" t="str">
        <f t="shared" si="1106"/>
        <v/>
      </c>
      <c r="V8859" s="59" t="str">
        <f t="shared" si="1110"/>
        <v/>
      </c>
      <c r="W8859" s="59" t="str">
        <f t="shared" si="1109"/>
        <v/>
      </c>
      <c r="X8859" s="59" t="str">
        <f t="shared" si="1107"/>
        <v/>
      </c>
      <c r="AC8859" s="50">
        <f t="shared" si="1111"/>
        <v>0</v>
      </c>
      <c r="AD8859" s="43">
        <f t="shared" si="1112"/>
        <v>0</v>
      </c>
      <c r="AE8859" s="50">
        <f t="shared" si="1108"/>
        <v>0</v>
      </c>
    </row>
    <row r="8860" spans="1:31">
      <c r="A8860" s="59" t="str">
        <f t="shared" si="1105"/>
        <v/>
      </c>
      <c r="B8860" s="80" t="str">
        <f t="shared" si="1106"/>
        <v/>
      </c>
      <c r="V8860" s="59" t="str">
        <f t="shared" si="1110"/>
        <v/>
      </c>
      <c r="W8860" s="59" t="str">
        <f t="shared" si="1109"/>
        <v/>
      </c>
      <c r="X8860" s="59" t="str">
        <f t="shared" si="1107"/>
        <v/>
      </c>
      <c r="AC8860" s="50">
        <f t="shared" si="1111"/>
        <v>0</v>
      </c>
      <c r="AD8860" s="43">
        <f t="shared" si="1112"/>
        <v>0</v>
      </c>
      <c r="AE8860" s="50">
        <f t="shared" si="1108"/>
        <v>0</v>
      </c>
    </row>
    <row r="8861" spans="1:31">
      <c r="A8861" s="59" t="str">
        <f t="shared" si="1105"/>
        <v/>
      </c>
      <c r="B8861" s="80" t="str">
        <f t="shared" si="1106"/>
        <v/>
      </c>
      <c r="V8861" s="59" t="str">
        <f t="shared" si="1110"/>
        <v/>
      </c>
      <c r="W8861" s="59" t="str">
        <f t="shared" si="1109"/>
        <v/>
      </c>
      <c r="X8861" s="59" t="str">
        <f t="shared" si="1107"/>
        <v/>
      </c>
      <c r="AC8861" s="50">
        <f t="shared" si="1111"/>
        <v>0</v>
      </c>
      <c r="AD8861" s="43">
        <f t="shared" si="1112"/>
        <v>0</v>
      </c>
      <c r="AE8861" s="50">
        <f t="shared" si="1108"/>
        <v>0</v>
      </c>
    </row>
    <row r="8862" spans="1:31">
      <c r="A8862" s="59" t="str">
        <f t="shared" si="1105"/>
        <v/>
      </c>
      <c r="B8862" s="80" t="str">
        <f t="shared" si="1106"/>
        <v/>
      </c>
      <c r="V8862" s="59" t="str">
        <f t="shared" si="1110"/>
        <v/>
      </c>
      <c r="W8862" s="59" t="str">
        <f t="shared" si="1109"/>
        <v/>
      </c>
      <c r="X8862" s="59" t="str">
        <f t="shared" si="1107"/>
        <v/>
      </c>
      <c r="AC8862" s="50">
        <f t="shared" si="1111"/>
        <v>0</v>
      </c>
      <c r="AD8862" s="43">
        <f t="shared" si="1112"/>
        <v>0</v>
      </c>
      <c r="AE8862" s="50">
        <f t="shared" si="1108"/>
        <v>0</v>
      </c>
    </row>
    <row r="8863" spans="1:31">
      <c r="A8863" s="59" t="str">
        <f t="shared" si="1105"/>
        <v/>
      </c>
      <c r="B8863" s="80" t="str">
        <f t="shared" si="1106"/>
        <v/>
      </c>
      <c r="V8863" s="59" t="str">
        <f t="shared" si="1110"/>
        <v/>
      </c>
      <c r="W8863" s="59" t="str">
        <f t="shared" si="1109"/>
        <v/>
      </c>
      <c r="X8863" s="59" t="str">
        <f t="shared" si="1107"/>
        <v/>
      </c>
      <c r="AC8863" s="50">
        <f t="shared" si="1111"/>
        <v>0</v>
      </c>
      <c r="AD8863" s="43">
        <f t="shared" si="1112"/>
        <v>0</v>
      </c>
      <c r="AE8863" s="50">
        <f t="shared" si="1108"/>
        <v>0</v>
      </c>
    </row>
    <row r="8864" spans="1:31">
      <c r="A8864" s="59" t="str">
        <f t="shared" si="1105"/>
        <v/>
      </c>
      <c r="B8864" s="80" t="str">
        <f t="shared" si="1106"/>
        <v/>
      </c>
      <c r="V8864" s="59" t="str">
        <f t="shared" si="1110"/>
        <v/>
      </c>
      <c r="W8864" s="59" t="str">
        <f t="shared" si="1109"/>
        <v/>
      </c>
      <c r="X8864" s="59" t="str">
        <f t="shared" si="1107"/>
        <v/>
      </c>
      <c r="AC8864" s="50">
        <f t="shared" si="1111"/>
        <v>0</v>
      </c>
      <c r="AD8864" s="43">
        <f t="shared" si="1112"/>
        <v>0</v>
      </c>
      <c r="AE8864" s="50">
        <f t="shared" si="1108"/>
        <v>0</v>
      </c>
    </row>
    <row r="8865" spans="1:31">
      <c r="A8865" s="59" t="str">
        <f t="shared" si="1105"/>
        <v/>
      </c>
      <c r="B8865" s="80" t="str">
        <f t="shared" si="1106"/>
        <v/>
      </c>
      <c r="V8865" s="59" t="str">
        <f t="shared" si="1110"/>
        <v/>
      </c>
      <c r="W8865" s="59" t="str">
        <f t="shared" si="1109"/>
        <v/>
      </c>
      <c r="X8865" s="59" t="str">
        <f t="shared" si="1107"/>
        <v/>
      </c>
      <c r="AC8865" s="50">
        <f t="shared" si="1111"/>
        <v>0</v>
      </c>
      <c r="AD8865" s="43">
        <f t="shared" si="1112"/>
        <v>0</v>
      </c>
      <c r="AE8865" s="50">
        <f t="shared" si="1108"/>
        <v>0</v>
      </c>
    </row>
    <row r="8866" spans="1:31">
      <c r="A8866" s="59" t="str">
        <f t="shared" si="1105"/>
        <v/>
      </c>
      <c r="B8866" s="80" t="str">
        <f t="shared" si="1106"/>
        <v/>
      </c>
      <c r="V8866" s="59" t="str">
        <f t="shared" si="1110"/>
        <v/>
      </c>
      <c r="W8866" s="59" t="str">
        <f t="shared" si="1109"/>
        <v/>
      </c>
      <c r="X8866" s="59" t="str">
        <f t="shared" si="1107"/>
        <v/>
      </c>
      <c r="AC8866" s="50">
        <f t="shared" si="1111"/>
        <v>0</v>
      </c>
      <c r="AD8866" s="43">
        <f t="shared" si="1112"/>
        <v>0</v>
      </c>
      <c r="AE8866" s="50">
        <f t="shared" si="1108"/>
        <v>0</v>
      </c>
    </row>
    <row r="8867" spans="1:31">
      <c r="A8867" s="59" t="str">
        <f t="shared" si="1105"/>
        <v/>
      </c>
      <c r="B8867" s="80" t="str">
        <f t="shared" si="1106"/>
        <v/>
      </c>
      <c r="V8867" s="59" t="str">
        <f t="shared" si="1110"/>
        <v/>
      </c>
      <c r="W8867" s="59" t="str">
        <f t="shared" si="1109"/>
        <v/>
      </c>
      <c r="X8867" s="59" t="str">
        <f t="shared" si="1107"/>
        <v/>
      </c>
      <c r="AC8867" s="50">
        <f t="shared" si="1111"/>
        <v>0</v>
      </c>
      <c r="AD8867" s="43">
        <f t="shared" si="1112"/>
        <v>0</v>
      </c>
      <c r="AE8867" s="50">
        <f t="shared" si="1108"/>
        <v>0</v>
      </c>
    </row>
    <row r="8868" spans="1:31">
      <c r="A8868" s="59" t="str">
        <f t="shared" si="1105"/>
        <v/>
      </c>
      <c r="B8868" s="80" t="str">
        <f t="shared" si="1106"/>
        <v/>
      </c>
      <c r="V8868" s="59" t="str">
        <f t="shared" si="1110"/>
        <v/>
      </c>
      <c r="W8868" s="59" t="str">
        <f t="shared" si="1109"/>
        <v/>
      </c>
      <c r="X8868" s="59" t="str">
        <f t="shared" si="1107"/>
        <v/>
      </c>
      <c r="AC8868" s="50">
        <f t="shared" si="1111"/>
        <v>0</v>
      </c>
      <c r="AD8868" s="43">
        <f t="shared" si="1112"/>
        <v>0</v>
      </c>
      <c r="AE8868" s="50">
        <f t="shared" si="1108"/>
        <v>0</v>
      </c>
    </row>
    <row r="8869" spans="1:31">
      <c r="A8869" s="59" t="str">
        <f t="shared" si="1105"/>
        <v/>
      </c>
      <c r="B8869" s="80" t="str">
        <f t="shared" si="1106"/>
        <v/>
      </c>
      <c r="V8869" s="59" t="str">
        <f t="shared" si="1110"/>
        <v/>
      </c>
      <c r="W8869" s="59" t="str">
        <f t="shared" si="1109"/>
        <v/>
      </c>
      <c r="X8869" s="59" t="str">
        <f t="shared" si="1107"/>
        <v/>
      </c>
      <c r="AC8869" s="50">
        <f t="shared" si="1111"/>
        <v>0</v>
      </c>
      <c r="AD8869" s="43">
        <f t="shared" si="1112"/>
        <v>0</v>
      </c>
      <c r="AE8869" s="50">
        <f t="shared" si="1108"/>
        <v>0</v>
      </c>
    </row>
    <row r="8870" spans="1:31">
      <c r="A8870" s="59" t="str">
        <f t="shared" si="1105"/>
        <v/>
      </c>
      <c r="B8870" s="80" t="str">
        <f t="shared" si="1106"/>
        <v/>
      </c>
      <c r="V8870" s="59" t="str">
        <f t="shared" si="1110"/>
        <v/>
      </c>
      <c r="W8870" s="59" t="str">
        <f t="shared" si="1109"/>
        <v/>
      </c>
      <c r="X8870" s="59" t="str">
        <f t="shared" si="1107"/>
        <v/>
      </c>
      <c r="AC8870" s="50">
        <f t="shared" si="1111"/>
        <v>0</v>
      </c>
      <c r="AD8870" s="43">
        <f t="shared" si="1112"/>
        <v>0</v>
      </c>
      <c r="AE8870" s="50">
        <f t="shared" si="1108"/>
        <v>0</v>
      </c>
    </row>
    <row r="8871" spans="1:31">
      <c r="A8871" s="59" t="str">
        <f t="shared" si="1105"/>
        <v/>
      </c>
      <c r="B8871" s="80" t="str">
        <f t="shared" si="1106"/>
        <v/>
      </c>
      <c r="V8871" s="59" t="str">
        <f t="shared" si="1110"/>
        <v/>
      </c>
      <c r="W8871" s="59" t="str">
        <f t="shared" si="1109"/>
        <v/>
      </c>
      <c r="X8871" s="59" t="str">
        <f t="shared" si="1107"/>
        <v/>
      </c>
      <c r="AC8871" s="50">
        <f t="shared" si="1111"/>
        <v>0</v>
      </c>
      <c r="AD8871" s="43">
        <f t="shared" si="1112"/>
        <v>0</v>
      </c>
      <c r="AE8871" s="50">
        <f t="shared" si="1108"/>
        <v>0</v>
      </c>
    </row>
    <row r="8872" spans="1:31">
      <c r="A8872" s="59" t="str">
        <f t="shared" si="1105"/>
        <v/>
      </c>
      <c r="B8872" s="80" t="str">
        <f t="shared" si="1106"/>
        <v/>
      </c>
      <c r="V8872" s="59" t="str">
        <f t="shared" si="1110"/>
        <v/>
      </c>
      <c r="W8872" s="59" t="str">
        <f t="shared" si="1109"/>
        <v/>
      </c>
      <c r="X8872" s="59" t="str">
        <f t="shared" si="1107"/>
        <v/>
      </c>
      <c r="AC8872" s="50">
        <f t="shared" si="1111"/>
        <v>0</v>
      </c>
      <c r="AD8872" s="43">
        <f t="shared" si="1112"/>
        <v>0</v>
      </c>
      <c r="AE8872" s="50">
        <f t="shared" si="1108"/>
        <v>0</v>
      </c>
    </row>
    <row r="8873" spans="1:31">
      <c r="A8873" s="59" t="str">
        <f t="shared" si="1105"/>
        <v/>
      </c>
      <c r="B8873" s="80" t="str">
        <f t="shared" si="1106"/>
        <v/>
      </c>
      <c r="V8873" s="59" t="str">
        <f t="shared" si="1110"/>
        <v/>
      </c>
      <c r="W8873" s="59" t="str">
        <f t="shared" si="1109"/>
        <v/>
      </c>
      <c r="X8873" s="59" t="str">
        <f t="shared" si="1107"/>
        <v/>
      </c>
      <c r="AC8873" s="50">
        <f t="shared" si="1111"/>
        <v>0</v>
      </c>
      <c r="AD8873" s="43">
        <f t="shared" si="1112"/>
        <v>0</v>
      </c>
      <c r="AE8873" s="50">
        <f t="shared" si="1108"/>
        <v>0</v>
      </c>
    </row>
    <row r="8874" spans="1:31">
      <c r="A8874" s="59" t="str">
        <f t="shared" si="1105"/>
        <v/>
      </c>
      <c r="B8874" s="80" t="str">
        <f t="shared" si="1106"/>
        <v/>
      </c>
      <c r="V8874" s="59" t="str">
        <f t="shared" si="1110"/>
        <v/>
      </c>
      <c r="W8874" s="59" t="str">
        <f t="shared" si="1109"/>
        <v/>
      </c>
      <c r="X8874" s="59" t="str">
        <f t="shared" si="1107"/>
        <v/>
      </c>
      <c r="AC8874" s="50">
        <f t="shared" si="1111"/>
        <v>0</v>
      </c>
      <c r="AD8874" s="43">
        <f t="shared" si="1112"/>
        <v>0</v>
      </c>
      <c r="AE8874" s="50">
        <f t="shared" si="1108"/>
        <v>0</v>
      </c>
    </row>
    <row r="8875" spans="1:31">
      <c r="A8875" s="59" t="str">
        <f t="shared" si="1105"/>
        <v/>
      </c>
      <c r="B8875" s="80" t="str">
        <f t="shared" si="1106"/>
        <v/>
      </c>
      <c r="V8875" s="59" t="str">
        <f t="shared" si="1110"/>
        <v/>
      </c>
      <c r="W8875" s="59" t="str">
        <f t="shared" si="1109"/>
        <v/>
      </c>
      <c r="X8875" s="59" t="str">
        <f t="shared" si="1107"/>
        <v/>
      </c>
      <c r="AC8875" s="50">
        <f t="shared" si="1111"/>
        <v>0</v>
      </c>
      <c r="AD8875" s="43">
        <f t="shared" si="1112"/>
        <v>0</v>
      </c>
      <c r="AE8875" s="50">
        <f t="shared" si="1108"/>
        <v>0</v>
      </c>
    </row>
    <row r="8876" spans="1:31">
      <c r="A8876" s="59" t="str">
        <f t="shared" si="1105"/>
        <v/>
      </c>
      <c r="B8876" s="80" t="str">
        <f t="shared" si="1106"/>
        <v/>
      </c>
      <c r="V8876" s="59" t="str">
        <f t="shared" si="1110"/>
        <v/>
      </c>
      <c r="W8876" s="59" t="str">
        <f t="shared" si="1109"/>
        <v/>
      </c>
      <c r="X8876" s="59" t="str">
        <f t="shared" si="1107"/>
        <v/>
      </c>
      <c r="AC8876" s="50">
        <f t="shared" si="1111"/>
        <v>0</v>
      </c>
      <c r="AD8876" s="43">
        <f t="shared" si="1112"/>
        <v>0</v>
      </c>
      <c r="AE8876" s="50">
        <f t="shared" si="1108"/>
        <v>0</v>
      </c>
    </row>
    <row r="8877" spans="1:31">
      <c r="A8877" s="59" t="str">
        <f t="shared" si="1105"/>
        <v/>
      </c>
      <c r="B8877" s="80" t="str">
        <f t="shared" si="1106"/>
        <v/>
      </c>
      <c r="V8877" s="59" t="str">
        <f t="shared" si="1110"/>
        <v/>
      </c>
      <c r="W8877" s="59" t="str">
        <f t="shared" si="1109"/>
        <v/>
      </c>
      <c r="X8877" s="59" t="str">
        <f t="shared" si="1107"/>
        <v/>
      </c>
      <c r="AC8877" s="50">
        <f t="shared" si="1111"/>
        <v>0</v>
      </c>
      <c r="AD8877" s="43">
        <f t="shared" si="1112"/>
        <v>0</v>
      </c>
      <c r="AE8877" s="50">
        <f t="shared" si="1108"/>
        <v>0</v>
      </c>
    </row>
    <row r="8878" spans="1:31">
      <c r="A8878" s="59" t="str">
        <f t="shared" si="1105"/>
        <v/>
      </c>
      <c r="B8878" s="80" t="str">
        <f t="shared" si="1106"/>
        <v/>
      </c>
      <c r="V8878" s="59" t="str">
        <f t="shared" si="1110"/>
        <v/>
      </c>
      <c r="W8878" s="59" t="str">
        <f t="shared" si="1109"/>
        <v/>
      </c>
      <c r="X8878" s="59" t="str">
        <f t="shared" si="1107"/>
        <v/>
      </c>
      <c r="AC8878" s="50">
        <f t="shared" si="1111"/>
        <v>0</v>
      </c>
      <c r="AD8878" s="43">
        <f t="shared" si="1112"/>
        <v>0</v>
      </c>
      <c r="AE8878" s="50">
        <f t="shared" si="1108"/>
        <v>0</v>
      </c>
    </row>
    <row r="8879" spans="1:31">
      <c r="A8879" s="59" t="str">
        <f t="shared" si="1105"/>
        <v/>
      </c>
      <c r="B8879" s="80" t="str">
        <f t="shared" si="1106"/>
        <v/>
      </c>
      <c r="V8879" s="59" t="str">
        <f t="shared" si="1110"/>
        <v/>
      </c>
      <c r="W8879" s="59" t="str">
        <f t="shared" si="1109"/>
        <v/>
      </c>
      <c r="X8879" s="59" t="str">
        <f t="shared" si="1107"/>
        <v/>
      </c>
      <c r="AC8879" s="50">
        <f t="shared" si="1111"/>
        <v>0</v>
      </c>
      <c r="AD8879" s="43">
        <f t="shared" si="1112"/>
        <v>0</v>
      </c>
      <c r="AE8879" s="50">
        <f t="shared" si="1108"/>
        <v>0</v>
      </c>
    </row>
    <row r="8880" spans="1:31">
      <c r="A8880" s="59" t="str">
        <f t="shared" si="1105"/>
        <v/>
      </c>
      <c r="B8880" s="80" t="str">
        <f t="shared" si="1106"/>
        <v/>
      </c>
      <c r="V8880" s="59" t="str">
        <f t="shared" si="1110"/>
        <v/>
      </c>
      <c r="W8880" s="59" t="str">
        <f t="shared" si="1109"/>
        <v/>
      </c>
      <c r="X8880" s="59" t="str">
        <f t="shared" si="1107"/>
        <v/>
      </c>
      <c r="AC8880" s="50">
        <f t="shared" si="1111"/>
        <v>0</v>
      </c>
      <c r="AD8880" s="43">
        <f t="shared" si="1112"/>
        <v>0</v>
      </c>
      <c r="AE8880" s="50">
        <f t="shared" si="1108"/>
        <v>0</v>
      </c>
    </row>
    <row r="8881" spans="1:31">
      <c r="A8881" s="59" t="str">
        <f t="shared" ref="A8881:A8944" si="1113">IF(G8881&amp;Q8881&lt;&gt;"",W8881&amp;Q8881,"")</f>
        <v/>
      </c>
      <c r="B8881" s="80" t="str">
        <f t="shared" ref="B8881:B8944" si="1114">IF(C8881&lt;&gt;"",LEFT(C8881,9),"")</f>
        <v/>
      </c>
      <c r="V8881" s="59" t="str">
        <f t="shared" si="1110"/>
        <v/>
      </c>
      <c r="W8881" s="59" t="str">
        <f t="shared" si="1109"/>
        <v/>
      </c>
      <c r="X8881" s="59" t="str">
        <f t="shared" ref="X8881:X8944" si="1115">IF(A8881&lt;&gt;"",IFERROR(IF(FIND(" ",G8881)&gt;=1,MID(G8881,FIND(" ",G8881)+1,LEN(G8881)),""),""),"")</f>
        <v/>
      </c>
      <c r="AC8881" s="50">
        <f t="shared" si="1111"/>
        <v>0</v>
      </c>
      <c r="AD8881" s="43">
        <f t="shared" si="1112"/>
        <v>0</v>
      </c>
      <c r="AE8881" s="50">
        <f t="shared" ref="AE8881:AE8944" si="1116">VALUE(RIGHT("00"&amp;AC8881,2)&amp;RIGHT("000"&amp;AD8881,3))</f>
        <v>0</v>
      </c>
    </row>
    <row r="8882" spans="1:31">
      <c r="A8882" s="59" t="str">
        <f t="shared" si="1113"/>
        <v/>
      </c>
      <c r="B8882" s="80" t="str">
        <f t="shared" si="1114"/>
        <v/>
      </c>
      <c r="V8882" s="59" t="str">
        <f t="shared" si="1110"/>
        <v/>
      </c>
      <c r="W8882" s="59" t="str">
        <f t="shared" si="1109"/>
        <v/>
      </c>
      <c r="X8882" s="59" t="str">
        <f t="shared" si="1115"/>
        <v/>
      </c>
      <c r="AC8882" s="50">
        <f t="shared" si="1111"/>
        <v>0</v>
      </c>
      <c r="AD8882" s="43">
        <f t="shared" si="1112"/>
        <v>0</v>
      </c>
      <c r="AE8882" s="50">
        <f t="shared" si="1116"/>
        <v>0</v>
      </c>
    </row>
    <row r="8883" spans="1:31">
      <c r="A8883" s="59" t="str">
        <f t="shared" si="1113"/>
        <v/>
      </c>
      <c r="B8883" s="80" t="str">
        <f t="shared" si="1114"/>
        <v/>
      </c>
      <c r="V8883" s="59" t="str">
        <f t="shared" si="1110"/>
        <v/>
      </c>
      <c r="W8883" s="59" t="str">
        <f t="shared" si="1109"/>
        <v/>
      </c>
      <c r="X8883" s="59" t="str">
        <f t="shared" si="1115"/>
        <v/>
      </c>
      <c r="AC8883" s="50">
        <f t="shared" si="1111"/>
        <v>0</v>
      </c>
      <c r="AD8883" s="43">
        <f t="shared" si="1112"/>
        <v>0</v>
      </c>
      <c r="AE8883" s="50">
        <f t="shared" si="1116"/>
        <v>0</v>
      </c>
    </row>
    <row r="8884" spans="1:31">
      <c r="A8884" s="59" t="str">
        <f t="shared" si="1113"/>
        <v/>
      </c>
      <c r="B8884" s="80" t="str">
        <f t="shared" si="1114"/>
        <v/>
      </c>
      <c r="V8884" s="59" t="str">
        <f t="shared" si="1110"/>
        <v/>
      </c>
      <c r="W8884" s="59" t="str">
        <f t="shared" si="1109"/>
        <v/>
      </c>
      <c r="X8884" s="59" t="str">
        <f t="shared" si="1115"/>
        <v/>
      </c>
      <c r="AC8884" s="50">
        <f t="shared" si="1111"/>
        <v>0</v>
      </c>
      <c r="AD8884" s="43">
        <f t="shared" si="1112"/>
        <v>0</v>
      </c>
      <c r="AE8884" s="50">
        <f t="shared" si="1116"/>
        <v>0</v>
      </c>
    </row>
    <row r="8885" spans="1:31">
      <c r="A8885" s="59" t="str">
        <f t="shared" si="1113"/>
        <v/>
      </c>
      <c r="B8885" s="80" t="str">
        <f t="shared" si="1114"/>
        <v/>
      </c>
      <c r="V8885" s="59" t="str">
        <f t="shared" si="1110"/>
        <v/>
      </c>
      <c r="W8885" s="59" t="str">
        <f t="shared" si="1109"/>
        <v/>
      </c>
      <c r="X8885" s="59" t="str">
        <f t="shared" si="1115"/>
        <v/>
      </c>
      <c r="AC8885" s="50">
        <f t="shared" si="1111"/>
        <v>0</v>
      </c>
      <c r="AD8885" s="43">
        <f t="shared" si="1112"/>
        <v>0</v>
      </c>
      <c r="AE8885" s="50">
        <f t="shared" si="1116"/>
        <v>0</v>
      </c>
    </row>
    <row r="8886" spans="1:31">
      <c r="A8886" s="59" t="str">
        <f t="shared" si="1113"/>
        <v/>
      </c>
      <c r="B8886" s="80" t="str">
        <f t="shared" si="1114"/>
        <v/>
      </c>
      <c r="V8886" s="59" t="str">
        <f t="shared" si="1110"/>
        <v/>
      </c>
      <c r="W8886" s="59" t="str">
        <f t="shared" si="1109"/>
        <v/>
      </c>
      <c r="X8886" s="59" t="str">
        <f t="shared" si="1115"/>
        <v/>
      </c>
      <c r="AC8886" s="50">
        <f t="shared" si="1111"/>
        <v>0</v>
      </c>
      <c r="AD8886" s="43">
        <f t="shared" si="1112"/>
        <v>0</v>
      </c>
      <c r="AE8886" s="50">
        <f t="shared" si="1116"/>
        <v>0</v>
      </c>
    </row>
    <row r="8887" spans="1:31">
      <c r="A8887" s="59" t="str">
        <f t="shared" si="1113"/>
        <v/>
      </c>
      <c r="B8887" s="80" t="str">
        <f t="shared" si="1114"/>
        <v/>
      </c>
      <c r="V8887" s="59" t="str">
        <f t="shared" si="1110"/>
        <v/>
      </c>
      <c r="W8887" s="59" t="str">
        <f t="shared" si="1109"/>
        <v/>
      </c>
      <c r="X8887" s="59" t="str">
        <f t="shared" si="1115"/>
        <v/>
      </c>
      <c r="AC8887" s="50">
        <f t="shared" si="1111"/>
        <v>0</v>
      </c>
      <c r="AD8887" s="43">
        <f t="shared" si="1112"/>
        <v>0</v>
      </c>
      <c r="AE8887" s="50">
        <f t="shared" si="1116"/>
        <v>0</v>
      </c>
    </row>
    <row r="8888" spans="1:31">
      <c r="A8888" s="59" t="str">
        <f t="shared" si="1113"/>
        <v/>
      </c>
      <c r="B8888" s="80" t="str">
        <f t="shared" si="1114"/>
        <v/>
      </c>
      <c r="V8888" s="59" t="str">
        <f t="shared" si="1110"/>
        <v/>
      </c>
      <c r="W8888" s="59" t="str">
        <f t="shared" si="1109"/>
        <v/>
      </c>
      <c r="X8888" s="59" t="str">
        <f t="shared" si="1115"/>
        <v/>
      </c>
      <c r="AC8888" s="50">
        <f t="shared" si="1111"/>
        <v>0</v>
      </c>
      <c r="AD8888" s="43">
        <f t="shared" si="1112"/>
        <v>0</v>
      </c>
      <c r="AE8888" s="50">
        <f t="shared" si="1116"/>
        <v>0</v>
      </c>
    </row>
    <row r="8889" spans="1:31">
      <c r="A8889" s="59" t="str">
        <f t="shared" si="1113"/>
        <v/>
      </c>
      <c r="B8889" s="80" t="str">
        <f t="shared" si="1114"/>
        <v/>
      </c>
      <c r="V8889" s="59" t="str">
        <f t="shared" si="1110"/>
        <v/>
      </c>
      <c r="W8889" s="59" t="str">
        <f t="shared" si="1109"/>
        <v/>
      </c>
      <c r="X8889" s="59" t="str">
        <f t="shared" si="1115"/>
        <v/>
      </c>
      <c r="AC8889" s="50">
        <f t="shared" si="1111"/>
        <v>0</v>
      </c>
      <c r="AD8889" s="43">
        <f t="shared" si="1112"/>
        <v>0</v>
      </c>
      <c r="AE8889" s="50">
        <f t="shared" si="1116"/>
        <v>0</v>
      </c>
    </row>
    <row r="8890" spans="1:31">
      <c r="A8890" s="59" t="str">
        <f t="shared" si="1113"/>
        <v/>
      </c>
      <c r="B8890" s="80" t="str">
        <f t="shared" si="1114"/>
        <v/>
      </c>
      <c r="V8890" s="59" t="str">
        <f t="shared" si="1110"/>
        <v/>
      </c>
      <c r="W8890" s="59" t="str">
        <f t="shared" si="1109"/>
        <v/>
      </c>
      <c r="X8890" s="59" t="str">
        <f t="shared" si="1115"/>
        <v/>
      </c>
      <c r="AC8890" s="50">
        <f t="shared" si="1111"/>
        <v>0</v>
      </c>
      <c r="AD8890" s="43">
        <f t="shared" si="1112"/>
        <v>0</v>
      </c>
      <c r="AE8890" s="50">
        <f t="shared" si="1116"/>
        <v>0</v>
      </c>
    </row>
    <row r="8891" spans="1:31">
      <c r="A8891" s="59" t="str">
        <f t="shared" si="1113"/>
        <v/>
      </c>
      <c r="B8891" s="80" t="str">
        <f t="shared" si="1114"/>
        <v/>
      </c>
      <c r="V8891" s="59" t="str">
        <f t="shared" si="1110"/>
        <v/>
      </c>
      <c r="W8891" s="59" t="str">
        <f t="shared" si="1109"/>
        <v/>
      </c>
      <c r="X8891" s="59" t="str">
        <f t="shared" si="1115"/>
        <v/>
      </c>
      <c r="AC8891" s="50">
        <f t="shared" si="1111"/>
        <v>0</v>
      </c>
      <c r="AD8891" s="43">
        <f t="shared" si="1112"/>
        <v>0</v>
      </c>
      <c r="AE8891" s="50">
        <f t="shared" si="1116"/>
        <v>0</v>
      </c>
    </row>
    <row r="8892" spans="1:31">
      <c r="A8892" s="59" t="str">
        <f t="shared" si="1113"/>
        <v/>
      </c>
      <c r="B8892" s="80" t="str">
        <f t="shared" si="1114"/>
        <v/>
      </c>
      <c r="V8892" s="59" t="str">
        <f t="shared" si="1110"/>
        <v/>
      </c>
      <c r="W8892" s="59" t="str">
        <f t="shared" si="1109"/>
        <v/>
      </c>
      <c r="X8892" s="59" t="str">
        <f t="shared" si="1115"/>
        <v/>
      </c>
      <c r="AC8892" s="50">
        <f t="shared" si="1111"/>
        <v>0</v>
      </c>
      <c r="AD8892" s="43">
        <f t="shared" si="1112"/>
        <v>0</v>
      </c>
      <c r="AE8892" s="50">
        <f t="shared" si="1116"/>
        <v>0</v>
      </c>
    </row>
    <row r="8893" spans="1:31">
      <c r="A8893" s="59" t="str">
        <f t="shared" si="1113"/>
        <v/>
      </c>
      <c r="B8893" s="80" t="str">
        <f t="shared" si="1114"/>
        <v/>
      </c>
      <c r="V8893" s="59" t="str">
        <f t="shared" si="1110"/>
        <v/>
      </c>
      <c r="W8893" s="59" t="str">
        <f t="shared" si="1109"/>
        <v/>
      </c>
      <c r="X8893" s="59" t="str">
        <f t="shared" si="1115"/>
        <v/>
      </c>
      <c r="AC8893" s="50">
        <f t="shared" si="1111"/>
        <v>0</v>
      </c>
      <c r="AD8893" s="43">
        <f t="shared" si="1112"/>
        <v>0</v>
      </c>
      <c r="AE8893" s="50">
        <f t="shared" si="1116"/>
        <v>0</v>
      </c>
    </row>
    <row r="8894" spans="1:31">
      <c r="A8894" s="59" t="str">
        <f t="shared" si="1113"/>
        <v/>
      </c>
      <c r="B8894" s="80" t="str">
        <f t="shared" si="1114"/>
        <v/>
      </c>
      <c r="V8894" s="59" t="str">
        <f t="shared" si="1110"/>
        <v/>
      </c>
      <c r="W8894" s="59" t="str">
        <f t="shared" si="1109"/>
        <v/>
      </c>
      <c r="X8894" s="59" t="str">
        <f t="shared" si="1115"/>
        <v/>
      </c>
      <c r="AC8894" s="50">
        <f t="shared" si="1111"/>
        <v>0</v>
      </c>
      <c r="AD8894" s="43">
        <f t="shared" si="1112"/>
        <v>0</v>
      </c>
      <c r="AE8894" s="50">
        <f t="shared" si="1116"/>
        <v>0</v>
      </c>
    </row>
    <row r="8895" spans="1:31">
      <c r="A8895" s="59" t="str">
        <f t="shared" si="1113"/>
        <v/>
      </c>
      <c r="B8895" s="80" t="str">
        <f t="shared" si="1114"/>
        <v/>
      </c>
      <c r="V8895" s="59" t="str">
        <f t="shared" si="1110"/>
        <v/>
      </c>
      <c r="W8895" s="59" t="str">
        <f t="shared" si="1109"/>
        <v/>
      </c>
      <c r="X8895" s="59" t="str">
        <f t="shared" si="1115"/>
        <v/>
      </c>
      <c r="AC8895" s="50">
        <f t="shared" si="1111"/>
        <v>0</v>
      </c>
      <c r="AD8895" s="43">
        <f t="shared" si="1112"/>
        <v>0</v>
      </c>
      <c r="AE8895" s="50">
        <f t="shared" si="1116"/>
        <v>0</v>
      </c>
    </row>
    <row r="8896" spans="1:31">
      <c r="A8896" s="59" t="str">
        <f t="shared" si="1113"/>
        <v/>
      </c>
      <c r="B8896" s="80" t="str">
        <f t="shared" si="1114"/>
        <v/>
      </c>
      <c r="V8896" s="59" t="str">
        <f t="shared" si="1110"/>
        <v/>
      </c>
      <c r="W8896" s="59" t="str">
        <f t="shared" si="1109"/>
        <v/>
      </c>
      <c r="X8896" s="59" t="str">
        <f t="shared" si="1115"/>
        <v/>
      </c>
      <c r="AC8896" s="50">
        <f t="shared" si="1111"/>
        <v>0</v>
      </c>
      <c r="AD8896" s="43">
        <f t="shared" si="1112"/>
        <v>0</v>
      </c>
      <c r="AE8896" s="50">
        <f t="shared" si="1116"/>
        <v>0</v>
      </c>
    </row>
    <row r="8897" spans="1:31">
      <c r="A8897" s="59" t="str">
        <f t="shared" si="1113"/>
        <v/>
      </c>
      <c r="B8897" s="80" t="str">
        <f t="shared" si="1114"/>
        <v/>
      </c>
      <c r="V8897" s="59" t="str">
        <f t="shared" si="1110"/>
        <v/>
      </c>
      <c r="W8897" s="59" t="str">
        <f t="shared" si="1109"/>
        <v/>
      </c>
      <c r="X8897" s="59" t="str">
        <f t="shared" si="1115"/>
        <v/>
      </c>
      <c r="AC8897" s="50">
        <f t="shared" si="1111"/>
        <v>0</v>
      </c>
      <c r="AD8897" s="43">
        <f t="shared" si="1112"/>
        <v>0</v>
      </c>
      <c r="AE8897" s="50">
        <f t="shared" si="1116"/>
        <v>0</v>
      </c>
    </row>
    <row r="8898" spans="1:31">
      <c r="A8898" s="59" t="str">
        <f t="shared" si="1113"/>
        <v/>
      </c>
      <c r="B8898" s="80" t="str">
        <f t="shared" si="1114"/>
        <v/>
      </c>
      <c r="V8898" s="59" t="str">
        <f t="shared" si="1110"/>
        <v/>
      </c>
      <c r="W8898" s="59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59" t="str">
        <f t="shared" si="1115"/>
        <v/>
      </c>
      <c r="AC8898" s="50">
        <f t="shared" si="1111"/>
        <v>0</v>
      </c>
      <c r="AD8898" s="43">
        <f t="shared" si="1112"/>
        <v>0</v>
      </c>
      <c r="AE8898" s="50">
        <f t="shared" si="1116"/>
        <v>0</v>
      </c>
    </row>
    <row r="8899" spans="1:31">
      <c r="A8899" s="59" t="str">
        <f t="shared" si="1113"/>
        <v/>
      </c>
      <c r="B8899" s="80" t="str">
        <f t="shared" si="1114"/>
        <v/>
      </c>
      <c r="V8899" s="59" t="str">
        <f t="shared" ref="V8899:V8962" si="1118">W8899&amp;H8899</f>
        <v/>
      </c>
      <c r="W8899" s="59" t="str">
        <f t="shared" si="1117"/>
        <v/>
      </c>
      <c r="X8899" s="59" t="str">
        <f t="shared" si="1115"/>
        <v/>
      </c>
      <c r="AC8899" s="50">
        <f t="shared" ref="AC8899:AC8962" si="1119">IFERROR(VALUE(MID($C8899,1,2)),0)</f>
        <v>0</v>
      </c>
      <c r="AD8899" s="43">
        <f t="shared" ref="AD8899:AD8962" si="1120">IFERROR(VALUE(MID($C8899,4,3)),0)</f>
        <v>0</v>
      </c>
      <c r="AE8899" s="50">
        <f t="shared" si="1116"/>
        <v>0</v>
      </c>
    </row>
    <row r="8900" spans="1:31">
      <c r="A8900" s="59" t="str">
        <f t="shared" si="1113"/>
        <v/>
      </c>
      <c r="B8900" s="80" t="str">
        <f t="shared" si="1114"/>
        <v/>
      </c>
      <c r="V8900" s="59" t="str">
        <f t="shared" si="1118"/>
        <v/>
      </c>
      <c r="W8900" s="59" t="str">
        <f t="shared" si="1117"/>
        <v/>
      </c>
      <c r="X8900" s="59" t="str">
        <f t="shared" si="1115"/>
        <v/>
      </c>
      <c r="AC8900" s="50">
        <f t="shared" si="1119"/>
        <v>0</v>
      </c>
      <c r="AD8900" s="43">
        <f t="shared" si="1120"/>
        <v>0</v>
      </c>
      <c r="AE8900" s="50">
        <f t="shared" si="1116"/>
        <v>0</v>
      </c>
    </row>
    <row r="8901" spans="1:31">
      <c r="A8901" s="59" t="str">
        <f t="shared" si="1113"/>
        <v/>
      </c>
      <c r="B8901" s="80" t="str">
        <f t="shared" si="1114"/>
        <v/>
      </c>
      <c r="V8901" s="59" t="str">
        <f t="shared" si="1118"/>
        <v/>
      </c>
      <c r="W8901" s="59" t="str">
        <f t="shared" si="1117"/>
        <v/>
      </c>
      <c r="X8901" s="59" t="str">
        <f t="shared" si="1115"/>
        <v/>
      </c>
      <c r="AC8901" s="50">
        <f t="shared" si="1119"/>
        <v>0</v>
      </c>
      <c r="AD8901" s="43">
        <f t="shared" si="1120"/>
        <v>0</v>
      </c>
      <c r="AE8901" s="50">
        <f t="shared" si="1116"/>
        <v>0</v>
      </c>
    </row>
    <row r="8902" spans="1:31">
      <c r="A8902" s="59" t="str">
        <f t="shared" si="1113"/>
        <v/>
      </c>
      <c r="B8902" s="80" t="str">
        <f t="shared" si="1114"/>
        <v/>
      </c>
      <c r="V8902" s="59" t="str">
        <f t="shared" si="1118"/>
        <v/>
      </c>
      <c r="W8902" s="59" t="str">
        <f t="shared" si="1117"/>
        <v/>
      </c>
      <c r="X8902" s="59" t="str">
        <f t="shared" si="1115"/>
        <v/>
      </c>
      <c r="AC8902" s="50">
        <f t="shared" si="1119"/>
        <v>0</v>
      </c>
      <c r="AD8902" s="43">
        <f t="shared" si="1120"/>
        <v>0</v>
      </c>
      <c r="AE8902" s="50">
        <f t="shared" si="1116"/>
        <v>0</v>
      </c>
    </row>
    <row r="8903" spans="1:31">
      <c r="A8903" s="59" t="str">
        <f t="shared" si="1113"/>
        <v/>
      </c>
      <c r="B8903" s="80" t="str">
        <f t="shared" si="1114"/>
        <v/>
      </c>
      <c r="V8903" s="59" t="str">
        <f t="shared" si="1118"/>
        <v/>
      </c>
      <c r="W8903" s="59" t="str">
        <f t="shared" si="1117"/>
        <v/>
      </c>
      <c r="X8903" s="59" t="str">
        <f t="shared" si="1115"/>
        <v/>
      </c>
      <c r="AC8903" s="50">
        <f t="shared" si="1119"/>
        <v>0</v>
      </c>
      <c r="AD8903" s="43">
        <f t="shared" si="1120"/>
        <v>0</v>
      </c>
      <c r="AE8903" s="50">
        <f t="shared" si="1116"/>
        <v>0</v>
      </c>
    </row>
    <row r="8904" spans="1:31">
      <c r="A8904" s="59" t="str">
        <f t="shared" si="1113"/>
        <v/>
      </c>
      <c r="B8904" s="80" t="str">
        <f t="shared" si="1114"/>
        <v/>
      </c>
      <c r="V8904" s="59" t="str">
        <f t="shared" si="1118"/>
        <v/>
      </c>
      <c r="W8904" s="59" t="str">
        <f t="shared" si="1117"/>
        <v/>
      </c>
      <c r="X8904" s="59" t="str">
        <f t="shared" si="1115"/>
        <v/>
      </c>
      <c r="AC8904" s="50">
        <f t="shared" si="1119"/>
        <v>0</v>
      </c>
      <c r="AD8904" s="43">
        <f t="shared" si="1120"/>
        <v>0</v>
      </c>
      <c r="AE8904" s="50">
        <f t="shared" si="1116"/>
        <v>0</v>
      </c>
    </row>
    <row r="8905" spans="1:31">
      <c r="A8905" s="59" t="str">
        <f t="shared" si="1113"/>
        <v/>
      </c>
      <c r="B8905" s="80" t="str">
        <f t="shared" si="1114"/>
        <v/>
      </c>
      <c r="V8905" s="59" t="str">
        <f t="shared" si="1118"/>
        <v/>
      </c>
      <c r="W8905" s="59" t="str">
        <f t="shared" si="1117"/>
        <v/>
      </c>
      <c r="X8905" s="59" t="str">
        <f t="shared" si="1115"/>
        <v/>
      </c>
      <c r="AC8905" s="50">
        <f t="shared" si="1119"/>
        <v>0</v>
      </c>
      <c r="AD8905" s="43">
        <f t="shared" si="1120"/>
        <v>0</v>
      </c>
      <c r="AE8905" s="50">
        <f t="shared" si="1116"/>
        <v>0</v>
      </c>
    </row>
    <row r="8906" spans="1:31">
      <c r="A8906" s="59" t="str">
        <f t="shared" si="1113"/>
        <v/>
      </c>
      <c r="B8906" s="80" t="str">
        <f t="shared" si="1114"/>
        <v/>
      </c>
      <c r="V8906" s="59" t="str">
        <f t="shared" si="1118"/>
        <v/>
      </c>
      <c r="W8906" s="59" t="str">
        <f t="shared" si="1117"/>
        <v/>
      </c>
      <c r="X8906" s="59" t="str">
        <f t="shared" si="1115"/>
        <v/>
      </c>
      <c r="AC8906" s="50">
        <f t="shared" si="1119"/>
        <v>0</v>
      </c>
      <c r="AD8906" s="43">
        <f t="shared" si="1120"/>
        <v>0</v>
      </c>
      <c r="AE8906" s="50">
        <f t="shared" si="1116"/>
        <v>0</v>
      </c>
    </row>
    <row r="8907" spans="1:31">
      <c r="A8907" s="59" t="str">
        <f t="shared" si="1113"/>
        <v/>
      </c>
      <c r="B8907" s="80" t="str">
        <f t="shared" si="1114"/>
        <v/>
      </c>
      <c r="V8907" s="59" t="str">
        <f t="shared" si="1118"/>
        <v/>
      </c>
      <c r="W8907" s="59" t="str">
        <f t="shared" si="1117"/>
        <v/>
      </c>
      <c r="X8907" s="59" t="str">
        <f t="shared" si="1115"/>
        <v/>
      </c>
      <c r="AC8907" s="50">
        <f t="shared" si="1119"/>
        <v>0</v>
      </c>
      <c r="AD8907" s="43">
        <f t="shared" si="1120"/>
        <v>0</v>
      </c>
      <c r="AE8907" s="50">
        <f t="shared" si="1116"/>
        <v>0</v>
      </c>
    </row>
    <row r="8908" spans="1:31">
      <c r="A8908" s="59" t="str">
        <f t="shared" si="1113"/>
        <v/>
      </c>
      <c r="B8908" s="80" t="str">
        <f t="shared" si="1114"/>
        <v/>
      </c>
      <c r="V8908" s="59" t="str">
        <f t="shared" si="1118"/>
        <v/>
      </c>
      <c r="W8908" s="59" t="str">
        <f t="shared" si="1117"/>
        <v/>
      </c>
      <c r="X8908" s="59" t="str">
        <f t="shared" si="1115"/>
        <v/>
      </c>
      <c r="AC8908" s="50">
        <f t="shared" si="1119"/>
        <v>0</v>
      </c>
      <c r="AD8908" s="43">
        <f t="shared" si="1120"/>
        <v>0</v>
      </c>
      <c r="AE8908" s="50">
        <f t="shared" si="1116"/>
        <v>0</v>
      </c>
    </row>
    <row r="8909" spans="1:31">
      <c r="A8909" s="59" t="str">
        <f t="shared" si="1113"/>
        <v/>
      </c>
      <c r="B8909" s="80" t="str">
        <f t="shared" si="1114"/>
        <v/>
      </c>
      <c r="V8909" s="59" t="str">
        <f t="shared" si="1118"/>
        <v/>
      </c>
      <c r="W8909" s="59" t="str">
        <f t="shared" si="1117"/>
        <v/>
      </c>
      <c r="X8909" s="59" t="str">
        <f t="shared" si="1115"/>
        <v/>
      </c>
      <c r="AC8909" s="50">
        <f t="shared" si="1119"/>
        <v>0</v>
      </c>
      <c r="AD8909" s="43">
        <f t="shared" si="1120"/>
        <v>0</v>
      </c>
      <c r="AE8909" s="50">
        <f t="shared" si="1116"/>
        <v>0</v>
      </c>
    </row>
    <row r="8910" spans="1:31">
      <c r="A8910" s="59" t="str">
        <f t="shared" si="1113"/>
        <v/>
      </c>
      <c r="B8910" s="80" t="str">
        <f t="shared" si="1114"/>
        <v/>
      </c>
      <c r="V8910" s="59" t="str">
        <f t="shared" si="1118"/>
        <v/>
      </c>
      <c r="W8910" s="59" t="str">
        <f t="shared" si="1117"/>
        <v/>
      </c>
      <c r="X8910" s="59" t="str">
        <f t="shared" si="1115"/>
        <v/>
      </c>
      <c r="AC8910" s="50">
        <f t="shared" si="1119"/>
        <v>0</v>
      </c>
      <c r="AD8910" s="43">
        <f t="shared" si="1120"/>
        <v>0</v>
      </c>
      <c r="AE8910" s="50">
        <f t="shared" si="1116"/>
        <v>0</v>
      </c>
    </row>
    <row r="8911" spans="1:31">
      <c r="A8911" s="59" t="str">
        <f t="shared" si="1113"/>
        <v/>
      </c>
      <c r="B8911" s="80" t="str">
        <f t="shared" si="1114"/>
        <v/>
      </c>
      <c r="V8911" s="59" t="str">
        <f t="shared" si="1118"/>
        <v/>
      </c>
      <c r="W8911" s="59" t="str">
        <f t="shared" si="1117"/>
        <v/>
      </c>
      <c r="X8911" s="59" t="str">
        <f t="shared" si="1115"/>
        <v/>
      </c>
      <c r="AC8911" s="50">
        <f t="shared" si="1119"/>
        <v>0</v>
      </c>
      <c r="AD8911" s="43">
        <f t="shared" si="1120"/>
        <v>0</v>
      </c>
      <c r="AE8911" s="50">
        <f t="shared" si="1116"/>
        <v>0</v>
      </c>
    </row>
    <row r="8912" spans="1:31">
      <c r="A8912" s="59" t="str">
        <f t="shared" si="1113"/>
        <v/>
      </c>
      <c r="B8912" s="80" t="str">
        <f t="shared" si="1114"/>
        <v/>
      </c>
      <c r="V8912" s="59" t="str">
        <f t="shared" si="1118"/>
        <v/>
      </c>
      <c r="W8912" s="59" t="str">
        <f t="shared" si="1117"/>
        <v/>
      </c>
      <c r="X8912" s="59" t="str">
        <f t="shared" si="1115"/>
        <v/>
      </c>
      <c r="AC8912" s="50">
        <f t="shared" si="1119"/>
        <v>0</v>
      </c>
      <c r="AD8912" s="43">
        <f t="shared" si="1120"/>
        <v>0</v>
      </c>
      <c r="AE8912" s="50">
        <f t="shared" si="1116"/>
        <v>0</v>
      </c>
    </row>
    <row r="8913" spans="1:31">
      <c r="A8913" s="59" t="str">
        <f t="shared" si="1113"/>
        <v/>
      </c>
      <c r="B8913" s="80" t="str">
        <f t="shared" si="1114"/>
        <v/>
      </c>
      <c r="V8913" s="59" t="str">
        <f t="shared" si="1118"/>
        <v/>
      </c>
      <c r="W8913" s="59" t="str">
        <f t="shared" si="1117"/>
        <v/>
      </c>
      <c r="X8913" s="59" t="str">
        <f t="shared" si="1115"/>
        <v/>
      </c>
      <c r="AC8913" s="50">
        <f t="shared" si="1119"/>
        <v>0</v>
      </c>
      <c r="AD8913" s="43">
        <f t="shared" si="1120"/>
        <v>0</v>
      </c>
      <c r="AE8913" s="50">
        <f t="shared" si="1116"/>
        <v>0</v>
      </c>
    </row>
    <row r="8914" spans="1:31">
      <c r="A8914" s="59" t="str">
        <f t="shared" si="1113"/>
        <v/>
      </c>
      <c r="B8914" s="80" t="str">
        <f t="shared" si="1114"/>
        <v/>
      </c>
      <c r="V8914" s="59" t="str">
        <f t="shared" si="1118"/>
        <v/>
      </c>
      <c r="W8914" s="59" t="str">
        <f t="shared" si="1117"/>
        <v/>
      </c>
      <c r="X8914" s="59" t="str">
        <f t="shared" si="1115"/>
        <v/>
      </c>
      <c r="AC8914" s="50">
        <f t="shared" si="1119"/>
        <v>0</v>
      </c>
      <c r="AD8914" s="43">
        <f t="shared" si="1120"/>
        <v>0</v>
      </c>
      <c r="AE8914" s="50">
        <f t="shared" si="1116"/>
        <v>0</v>
      </c>
    </row>
    <row r="8915" spans="1:31">
      <c r="A8915" s="59" t="str">
        <f t="shared" si="1113"/>
        <v/>
      </c>
      <c r="B8915" s="80" t="str">
        <f t="shared" si="1114"/>
        <v/>
      </c>
      <c r="V8915" s="59" t="str">
        <f t="shared" si="1118"/>
        <v/>
      </c>
      <c r="W8915" s="59" t="str">
        <f t="shared" si="1117"/>
        <v/>
      </c>
      <c r="X8915" s="59" t="str">
        <f t="shared" si="1115"/>
        <v/>
      </c>
      <c r="AC8915" s="50">
        <f t="shared" si="1119"/>
        <v>0</v>
      </c>
      <c r="AD8915" s="43">
        <f t="shared" si="1120"/>
        <v>0</v>
      </c>
      <c r="AE8915" s="50">
        <f t="shared" si="1116"/>
        <v>0</v>
      </c>
    </row>
    <row r="8916" spans="1:31">
      <c r="A8916" s="59" t="str">
        <f t="shared" si="1113"/>
        <v/>
      </c>
      <c r="B8916" s="80" t="str">
        <f t="shared" si="1114"/>
        <v/>
      </c>
      <c r="V8916" s="59" t="str">
        <f t="shared" si="1118"/>
        <v/>
      </c>
      <c r="W8916" s="59" t="str">
        <f t="shared" si="1117"/>
        <v/>
      </c>
      <c r="X8916" s="59" t="str">
        <f t="shared" si="1115"/>
        <v/>
      </c>
      <c r="AC8916" s="50">
        <f t="shared" si="1119"/>
        <v>0</v>
      </c>
      <c r="AD8916" s="43">
        <f t="shared" si="1120"/>
        <v>0</v>
      </c>
      <c r="AE8916" s="50">
        <f t="shared" si="1116"/>
        <v>0</v>
      </c>
    </row>
    <row r="8917" spans="1:31">
      <c r="A8917" s="59" t="str">
        <f t="shared" si="1113"/>
        <v/>
      </c>
      <c r="B8917" s="80" t="str">
        <f t="shared" si="1114"/>
        <v/>
      </c>
      <c r="V8917" s="59" t="str">
        <f t="shared" si="1118"/>
        <v/>
      </c>
      <c r="W8917" s="59" t="str">
        <f t="shared" si="1117"/>
        <v/>
      </c>
      <c r="X8917" s="59" t="str">
        <f t="shared" si="1115"/>
        <v/>
      </c>
      <c r="AC8917" s="50">
        <f t="shared" si="1119"/>
        <v>0</v>
      </c>
      <c r="AD8917" s="43">
        <f t="shared" si="1120"/>
        <v>0</v>
      </c>
      <c r="AE8917" s="50">
        <f t="shared" si="1116"/>
        <v>0</v>
      </c>
    </row>
    <row r="8918" spans="1:31">
      <c r="A8918" s="59" t="str">
        <f t="shared" si="1113"/>
        <v/>
      </c>
      <c r="B8918" s="80" t="str">
        <f t="shared" si="1114"/>
        <v/>
      </c>
      <c r="V8918" s="59" t="str">
        <f t="shared" si="1118"/>
        <v/>
      </c>
      <c r="W8918" s="59" t="str">
        <f t="shared" si="1117"/>
        <v/>
      </c>
      <c r="X8918" s="59" t="str">
        <f t="shared" si="1115"/>
        <v/>
      </c>
      <c r="AC8918" s="50">
        <f t="shared" si="1119"/>
        <v>0</v>
      </c>
      <c r="AD8918" s="43">
        <f t="shared" si="1120"/>
        <v>0</v>
      </c>
      <c r="AE8918" s="50">
        <f t="shared" si="1116"/>
        <v>0</v>
      </c>
    </row>
    <row r="8919" spans="1:31">
      <c r="A8919" s="59" t="str">
        <f t="shared" si="1113"/>
        <v/>
      </c>
      <c r="B8919" s="80" t="str">
        <f t="shared" si="1114"/>
        <v/>
      </c>
      <c r="V8919" s="59" t="str">
        <f t="shared" si="1118"/>
        <v/>
      </c>
      <c r="W8919" s="59" t="str">
        <f t="shared" si="1117"/>
        <v/>
      </c>
      <c r="X8919" s="59" t="str">
        <f t="shared" si="1115"/>
        <v/>
      </c>
      <c r="AC8919" s="50">
        <f t="shared" si="1119"/>
        <v>0</v>
      </c>
      <c r="AD8919" s="43">
        <f t="shared" si="1120"/>
        <v>0</v>
      </c>
      <c r="AE8919" s="50">
        <f t="shared" si="1116"/>
        <v>0</v>
      </c>
    </row>
    <row r="8920" spans="1:31">
      <c r="A8920" s="59" t="str">
        <f t="shared" si="1113"/>
        <v/>
      </c>
      <c r="B8920" s="80" t="str">
        <f t="shared" si="1114"/>
        <v/>
      </c>
      <c r="V8920" s="59" t="str">
        <f t="shared" si="1118"/>
        <v/>
      </c>
      <c r="W8920" s="59" t="str">
        <f t="shared" si="1117"/>
        <v/>
      </c>
      <c r="X8920" s="59" t="str">
        <f t="shared" si="1115"/>
        <v/>
      </c>
      <c r="AC8920" s="50">
        <f t="shared" si="1119"/>
        <v>0</v>
      </c>
      <c r="AD8920" s="43">
        <f t="shared" si="1120"/>
        <v>0</v>
      </c>
      <c r="AE8920" s="50">
        <f t="shared" si="1116"/>
        <v>0</v>
      </c>
    </row>
    <row r="8921" spans="1:31">
      <c r="A8921" s="59" t="str">
        <f t="shared" si="1113"/>
        <v/>
      </c>
      <c r="B8921" s="80" t="str">
        <f t="shared" si="1114"/>
        <v/>
      </c>
      <c r="V8921" s="59" t="str">
        <f t="shared" si="1118"/>
        <v/>
      </c>
      <c r="W8921" s="59" t="str">
        <f t="shared" si="1117"/>
        <v/>
      </c>
      <c r="X8921" s="59" t="str">
        <f t="shared" si="1115"/>
        <v/>
      </c>
      <c r="AC8921" s="50">
        <f t="shared" si="1119"/>
        <v>0</v>
      </c>
      <c r="AD8921" s="43">
        <f t="shared" si="1120"/>
        <v>0</v>
      </c>
      <c r="AE8921" s="50">
        <f t="shared" si="1116"/>
        <v>0</v>
      </c>
    </row>
    <row r="8922" spans="1:31">
      <c r="A8922" s="59" t="str">
        <f t="shared" si="1113"/>
        <v/>
      </c>
      <c r="B8922" s="80" t="str">
        <f t="shared" si="1114"/>
        <v/>
      </c>
      <c r="V8922" s="59" t="str">
        <f t="shared" si="1118"/>
        <v/>
      </c>
      <c r="W8922" s="59" t="str">
        <f t="shared" si="1117"/>
        <v/>
      </c>
      <c r="X8922" s="59" t="str">
        <f t="shared" si="1115"/>
        <v/>
      </c>
      <c r="AC8922" s="50">
        <f t="shared" si="1119"/>
        <v>0</v>
      </c>
      <c r="AD8922" s="43">
        <f t="shared" si="1120"/>
        <v>0</v>
      </c>
      <c r="AE8922" s="50">
        <f t="shared" si="1116"/>
        <v>0</v>
      </c>
    </row>
    <row r="8923" spans="1:31">
      <c r="A8923" s="59" t="str">
        <f t="shared" si="1113"/>
        <v/>
      </c>
      <c r="B8923" s="80" t="str">
        <f t="shared" si="1114"/>
        <v/>
      </c>
      <c r="V8923" s="59" t="str">
        <f t="shared" si="1118"/>
        <v/>
      </c>
      <c r="W8923" s="59" t="str">
        <f t="shared" si="1117"/>
        <v/>
      </c>
      <c r="X8923" s="59" t="str">
        <f t="shared" si="1115"/>
        <v/>
      </c>
      <c r="AC8923" s="50">
        <f t="shared" si="1119"/>
        <v>0</v>
      </c>
      <c r="AD8923" s="43">
        <f t="shared" si="1120"/>
        <v>0</v>
      </c>
      <c r="AE8923" s="50">
        <f t="shared" si="1116"/>
        <v>0</v>
      </c>
    </row>
    <row r="8924" spans="1:31">
      <c r="A8924" s="59" t="str">
        <f t="shared" si="1113"/>
        <v/>
      </c>
      <c r="B8924" s="80" t="str">
        <f t="shared" si="1114"/>
        <v/>
      </c>
      <c r="V8924" s="59" t="str">
        <f t="shared" si="1118"/>
        <v/>
      </c>
      <c r="W8924" s="59" t="str">
        <f t="shared" si="1117"/>
        <v/>
      </c>
      <c r="X8924" s="59" t="str">
        <f t="shared" si="1115"/>
        <v/>
      </c>
      <c r="AC8924" s="50">
        <f t="shared" si="1119"/>
        <v>0</v>
      </c>
      <c r="AD8924" s="43">
        <f t="shared" si="1120"/>
        <v>0</v>
      </c>
      <c r="AE8924" s="50">
        <f t="shared" si="1116"/>
        <v>0</v>
      </c>
    </row>
    <row r="8925" spans="1:31">
      <c r="A8925" s="59" t="str">
        <f t="shared" si="1113"/>
        <v/>
      </c>
      <c r="B8925" s="80" t="str">
        <f t="shared" si="1114"/>
        <v/>
      </c>
      <c r="V8925" s="59" t="str">
        <f t="shared" si="1118"/>
        <v/>
      </c>
      <c r="W8925" s="59" t="str">
        <f t="shared" si="1117"/>
        <v/>
      </c>
      <c r="X8925" s="59" t="str">
        <f t="shared" si="1115"/>
        <v/>
      </c>
      <c r="AC8925" s="50">
        <f t="shared" si="1119"/>
        <v>0</v>
      </c>
      <c r="AD8925" s="43">
        <f t="shared" si="1120"/>
        <v>0</v>
      </c>
      <c r="AE8925" s="50">
        <f t="shared" si="1116"/>
        <v>0</v>
      </c>
    </row>
    <row r="8926" spans="1:31">
      <c r="A8926" s="59" t="str">
        <f t="shared" si="1113"/>
        <v/>
      </c>
      <c r="B8926" s="80" t="str">
        <f t="shared" si="1114"/>
        <v/>
      </c>
      <c r="V8926" s="59" t="str">
        <f t="shared" si="1118"/>
        <v/>
      </c>
      <c r="W8926" s="59" t="str">
        <f t="shared" si="1117"/>
        <v/>
      </c>
      <c r="X8926" s="59" t="str">
        <f t="shared" si="1115"/>
        <v/>
      </c>
      <c r="AC8926" s="50">
        <f t="shared" si="1119"/>
        <v>0</v>
      </c>
      <c r="AD8926" s="43">
        <f t="shared" si="1120"/>
        <v>0</v>
      </c>
      <c r="AE8926" s="50">
        <f t="shared" si="1116"/>
        <v>0</v>
      </c>
    </row>
    <row r="8927" spans="1:31">
      <c r="A8927" s="59" t="str">
        <f t="shared" si="1113"/>
        <v/>
      </c>
      <c r="B8927" s="80" t="str">
        <f t="shared" si="1114"/>
        <v/>
      </c>
      <c r="V8927" s="59" t="str">
        <f t="shared" si="1118"/>
        <v/>
      </c>
      <c r="W8927" s="59" t="str">
        <f t="shared" si="1117"/>
        <v/>
      </c>
      <c r="X8927" s="59" t="str">
        <f t="shared" si="1115"/>
        <v/>
      </c>
      <c r="AC8927" s="50">
        <f t="shared" si="1119"/>
        <v>0</v>
      </c>
      <c r="AD8927" s="43">
        <f t="shared" si="1120"/>
        <v>0</v>
      </c>
      <c r="AE8927" s="50">
        <f t="shared" si="1116"/>
        <v>0</v>
      </c>
    </row>
    <row r="8928" spans="1:31">
      <c r="A8928" s="59" t="str">
        <f t="shared" si="1113"/>
        <v/>
      </c>
      <c r="B8928" s="80" t="str">
        <f t="shared" si="1114"/>
        <v/>
      </c>
      <c r="V8928" s="59" t="str">
        <f t="shared" si="1118"/>
        <v/>
      </c>
      <c r="W8928" s="59" t="str">
        <f t="shared" si="1117"/>
        <v/>
      </c>
      <c r="X8928" s="59" t="str">
        <f t="shared" si="1115"/>
        <v/>
      </c>
      <c r="AC8928" s="50">
        <f t="shared" si="1119"/>
        <v>0</v>
      </c>
      <c r="AD8928" s="43">
        <f t="shared" si="1120"/>
        <v>0</v>
      </c>
      <c r="AE8928" s="50">
        <f t="shared" si="1116"/>
        <v>0</v>
      </c>
    </row>
    <row r="8929" spans="1:31">
      <c r="A8929" s="59" t="str">
        <f t="shared" si="1113"/>
        <v/>
      </c>
      <c r="B8929" s="80" t="str">
        <f t="shared" si="1114"/>
        <v/>
      </c>
      <c r="V8929" s="59" t="str">
        <f t="shared" si="1118"/>
        <v/>
      </c>
      <c r="W8929" s="59" t="str">
        <f t="shared" si="1117"/>
        <v/>
      </c>
      <c r="X8929" s="59" t="str">
        <f t="shared" si="1115"/>
        <v/>
      </c>
      <c r="AC8929" s="50">
        <f t="shared" si="1119"/>
        <v>0</v>
      </c>
      <c r="AD8929" s="43">
        <f t="shared" si="1120"/>
        <v>0</v>
      </c>
      <c r="AE8929" s="50">
        <f t="shared" si="1116"/>
        <v>0</v>
      </c>
    </row>
    <row r="8930" spans="1:31">
      <c r="A8930" s="59" t="str">
        <f t="shared" si="1113"/>
        <v/>
      </c>
      <c r="B8930" s="80" t="str">
        <f t="shared" si="1114"/>
        <v/>
      </c>
      <c r="V8930" s="59" t="str">
        <f t="shared" si="1118"/>
        <v/>
      </c>
      <c r="W8930" s="59" t="str">
        <f t="shared" si="1117"/>
        <v/>
      </c>
      <c r="X8930" s="59" t="str">
        <f t="shared" si="1115"/>
        <v/>
      </c>
      <c r="AC8930" s="50">
        <f t="shared" si="1119"/>
        <v>0</v>
      </c>
      <c r="AD8930" s="43">
        <f t="shared" si="1120"/>
        <v>0</v>
      </c>
      <c r="AE8930" s="50">
        <f t="shared" si="1116"/>
        <v>0</v>
      </c>
    </row>
    <row r="8931" spans="1:31">
      <c r="A8931" s="59" t="str">
        <f t="shared" si="1113"/>
        <v/>
      </c>
      <c r="B8931" s="80" t="str">
        <f t="shared" si="1114"/>
        <v/>
      </c>
      <c r="V8931" s="59" t="str">
        <f t="shared" si="1118"/>
        <v/>
      </c>
      <c r="W8931" s="59" t="str">
        <f t="shared" si="1117"/>
        <v/>
      </c>
      <c r="X8931" s="59" t="str">
        <f t="shared" si="1115"/>
        <v/>
      </c>
      <c r="AC8931" s="50">
        <f t="shared" si="1119"/>
        <v>0</v>
      </c>
      <c r="AD8931" s="43">
        <f t="shared" si="1120"/>
        <v>0</v>
      </c>
      <c r="AE8931" s="50">
        <f t="shared" si="1116"/>
        <v>0</v>
      </c>
    </row>
    <row r="8932" spans="1:31">
      <c r="A8932" s="59" t="str">
        <f t="shared" si="1113"/>
        <v/>
      </c>
      <c r="B8932" s="80" t="str">
        <f t="shared" si="1114"/>
        <v/>
      </c>
      <c r="V8932" s="59" t="str">
        <f t="shared" si="1118"/>
        <v/>
      </c>
      <c r="W8932" s="59" t="str">
        <f t="shared" si="1117"/>
        <v/>
      </c>
      <c r="X8932" s="59" t="str">
        <f t="shared" si="1115"/>
        <v/>
      </c>
      <c r="AC8932" s="50">
        <f t="shared" si="1119"/>
        <v>0</v>
      </c>
      <c r="AD8932" s="43">
        <f t="shared" si="1120"/>
        <v>0</v>
      </c>
      <c r="AE8932" s="50">
        <f t="shared" si="1116"/>
        <v>0</v>
      </c>
    </row>
    <row r="8933" spans="1:31">
      <c r="A8933" s="59" t="str">
        <f t="shared" si="1113"/>
        <v/>
      </c>
      <c r="B8933" s="80" t="str">
        <f t="shared" si="1114"/>
        <v/>
      </c>
      <c r="V8933" s="59" t="str">
        <f t="shared" si="1118"/>
        <v/>
      </c>
      <c r="W8933" s="59" t="str">
        <f t="shared" si="1117"/>
        <v/>
      </c>
      <c r="X8933" s="59" t="str">
        <f t="shared" si="1115"/>
        <v/>
      </c>
      <c r="AC8933" s="50">
        <f t="shared" si="1119"/>
        <v>0</v>
      </c>
      <c r="AD8933" s="43">
        <f t="shared" si="1120"/>
        <v>0</v>
      </c>
      <c r="AE8933" s="50">
        <f t="shared" si="1116"/>
        <v>0</v>
      </c>
    </row>
    <row r="8934" spans="1:31">
      <c r="A8934" s="59" t="str">
        <f t="shared" si="1113"/>
        <v/>
      </c>
      <c r="B8934" s="80" t="str">
        <f t="shared" si="1114"/>
        <v/>
      </c>
      <c r="V8934" s="59" t="str">
        <f t="shared" si="1118"/>
        <v/>
      </c>
      <c r="W8934" s="59" t="str">
        <f t="shared" si="1117"/>
        <v/>
      </c>
      <c r="X8934" s="59" t="str">
        <f t="shared" si="1115"/>
        <v/>
      </c>
      <c r="AC8934" s="50">
        <f t="shared" si="1119"/>
        <v>0</v>
      </c>
      <c r="AD8934" s="43">
        <f t="shared" si="1120"/>
        <v>0</v>
      </c>
      <c r="AE8934" s="50">
        <f t="shared" si="1116"/>
        <v>0</v>
      </c>
    </row>
    <row r="8935" spans="1:31">
      <c r="A8935" s="59" t="str">
        <f t="shared" si="1113"/>
        <v/>
      </c>
      <c r="B8935" s="80" t="str">
        <f t="shared" si="1114"/>
        <v/>
      </c>
      <c r="V8935" s="59" t="str">
        <f t="shared" si="1118"/>
        <v/>
      </c>
      <c r="W8935" s="59" t="str">
        <f t="shared" si="1117"/>
        <v/>
      </c>
      <c r="X8935" s="59" t="str">
        <f t="shared" si="1115"/>
        <v/>
      </c>
      <c r="AC8935" s="50">
        <f t="shared" si="1119"/>
        <v>0</v>
      </c>
      <c r="AD8935" s="43">
        <f t="shared" si="1120"/>
        <v>0</v>
      </c>
      <c r="AE8935" s="50">
        <f t="shared" si="1116"/>
        <v>0</v>
      </c>
    </row>
    <row r="8936" spans="1:31">
      <c r="A8936" s="59" t="str">
        <f t="shared" si="1113"/>
        <v/>
      </c>
      <c r="B8936" s="80" t="str">
        <f t="shared" si="1114"/>
        <v/>
      </c>
      <c r="V8936" s="59" t="str">
        <f t="shared" si="1118"/>
        <v/>
      </c>
      <c r="W8936" s="59" t="str">
        <f t="shared" si="1117"/>
        <v/>
      </c>
      <c r="X8936" s="59" t="str">
        <f t="shared" si="1115"/>
        <v/>
      </c>
      <c r="AC8936" s="50">
        <f t="shared" si="1119"/>
        <v>0</v>
      </c>
      <c r="AD8936" s="43">
        <f t="shared" si="1120"/>
        <v>0</v>
      </c>
      <c r="AE8936" s="50">
        <f t="shared" si="1116"/>
        <v>0</v>
      </c>
    </row>
    <row r="8937" spans="1:31">
      <c r="A8937" s="59" t="str">
        <f t="shared" si="1113"/>
        <v/>
      </c>
      <c r="B8937" s="80" t="str">
        <f t="shared" si="1114"/>
        <v/>
      </c>
      <c r="V8937" s="59" t="str">
        <f t="shared" si="1118"/>
        <v/>
      </c>
      <c r="W8937" s="59" t="str">
        <f t="shared" si="1117"/>
        <v/>
      </c>
      <c r="X8937" s="59" t="str">
        <f t="shared" si="1115"/>
        <v/>
      </c>
      <c r="AC8937" s="50">
        <f t="shared" si="1119"/>
        <v>0</v>
      </c>
      <c r="AD8937" s="43">
        <f t="shared" si="1120"/>
        <v>0</v>
      </c>
      <c r="AE8937" s="50">
        <f t="shared" si="1116"/>
        <v>0</v>
      </c>
    </row>
    <row r="8938" spans="1:31">
      <c r="A8938" s="59" t="str">
        <f t="shared" si="1113"/>
        <v/>
      </c>
      <c r="B8938" s="80" t="str">
        <f t="shared" si="1114"/>
        <v/>
      </c>
      <c r="V8938" s="59" t="str">
        <f t="shared" si="1118"/>
        <v/>
      </c>
      <c r="W8938" s="59" t="str">
        <f t="shared" si="1117"/>
        <v/>
      </c>
      <c r="X8938" s="59" t="str">
        <f t="shared" si="1115"/>
        <v/>
      </c>
      <c r="AC8938" s="50">
        <f t="shared" si="1119"/>
        <v>0</v>
      </c>
      <c r="AD8938" s="43">
        <f t="shared" si="1120"/>
        <v>0</v>
      </c>
      <c r="AE8938" s="50">
        <f t="shared" si="1116"/>
        <v>0</v>
      </c>
    </row>
    <row r="8939" spans="1:31">
      <c r="A8939" s="59" t="str">
        <f t="shared" si="1113"/>
        <v/>
      </c>
      <c r="B8939" s="80" t="str">
        <f t="shared" si="1114"/>
        <v/>
      </c>
      <c r="V8939" s="59" t="str">
        <f t="shared" si="1118"/>
        <v/>
      </c>
      <c r="W8939" s="59" t="str">
        <f t="shared" si="1117"/>
        <v/>
      </c>
      <c r="X8939" s="59" t="str">
        <f t="shared" si="1115"/>
        <v/>
      </c>
      <c r="AC8939" s="50">
        <f t="shared" si="1119"/>
        <v>0</v>
      </c>
      <c r="AD8939" s="43">
        <f t="shared" si="1120"/>
        <v>0</v>
      </c>
      <c r="AE8939" s="50">
        <f t="shared" si="1116"/>
        <v>0</v>
      </c>
    </row>
    <row r="8940" spans="1:31">
      <c r="A8940" s="59" t="str">
        <f t="shared" si="1113"/>
        <v/>
      </c>
      <c r="B8940" s="80" t="str">
        <f t="shared" si="1114"/>
        <v/>
      </c>
      <c r="V8940" s="59" t="str">
        <f t="shared" si="1118"/>
        <v/>
      </c>
      <c r="W8940" s="59" t="str">
        <f t="shared" si="1117"/>
        <v/>
      </c>
      <c r="X8940" s="59" t="str">
        <f t="shared" si="1115"/>
        <v/>
      </c>
      <c r="AC8940" s="50">
        <f t="shared" si="1119"/>
        <v>0</v>
      </c>
      <c r="AD8940" s="43">
        <f t="shared" si="1120"/>
        <v>0</v>
      </c>
      <c r="AE8940" s="50">
        <f t="shared" si="1116"/>
        <v>0</v>
      </c>
    </row>
    <row r="8941" spans="1:31">
      <c r="A8941" s="59" t="str">
        <f t="shared" si="1113"/>
        <v/>
      </c>
      <c r="B8941" s="80" t="str">
        <f t="shared" si="1114"/>
        <v/>
      </c>
      <c r="V8941" s="59" t="str">
        <f t="shared" si="1118"/>
        <v/>
      </c>
      <c r="W8941" s="59" t="str">
        <f t="shared" si="1117"/>
        <v/>
      </c>
      <c r="X8941" s="59" t="str">
        <f t="shared" si="1115"/>
        <v/>
      </c>
      <c r="AC8941" s="50">
        <f t="shared" si="1119"/>
        <v>0</v>
      </c>
      <c r="AD8941" s="43">
        <f t="shared" si="1120"/>
        <v>0</v>
      </c>
      <c r="AE8941" s="50">
        <f t="shared" si="1116"/>
        <v>0</v>
      </c>
    </row>
    <row r="8942" spans="1:31">
      <c r="A8942" s="59" t="str">
        <f t="shared" si="1113"/>
        <v/>
      </c>
      <c r="B8942" s="80" t="str">
        <f t="shared" si="1114"/>
        <v/>
      </c>
      <c r="V8942" s="59" t="str">
        <f t="shared" si="1118"/>
        <v/>
      </c>
      <c r="W8942" s="59" t="str">
        <f t="shared" si="1117"/>
        <v/>
      </c>
      <c r="X8942" s="59" t="str">
        <f t="shared" si="1115"/>
        <v/>
      </c>
      <c r="AC8942" s="50">
        <f t="shared" si="1119"/>
        <v>0</v>
      </c>
      <c r="AD8942" s="43">
        <f t="shared" si="1120"/>
        <v>0</v>
      </c>
      <c r="AE8942" s="50">
        <f t="shared" si="1116"/>
        <v>0</v>
      </c>
    </row>
    <row r="8943" spans="1:31">
      <c r="A8943" s="59" t="str">
        <f t="shared" si="1113"/>
        <v/>
      </c>
      <c r="B8943" s="80" t="str">
        <f t="shared" si="1114"/>
        <v/>
      </c>
      <c r="V8943" s="59" t="str">
        <f t="shared" si="1118"/>
        <v/>
      </c>
      <c r="W8943" s="59" t="str">
        <f t="shared" si="1117"/>
        <v/>
      </c>
      <c r="X8943" s="59" t="str">
        <f t="shared" si="1115"/>
        <v/>
      </c>
      <c r="AC8943" s="50">
        <f t="shared" si="1119"/>
        <v>0</v>
      </c>
      <c r="AD8943" s="43">
        <f t="shared" si="1120"/>
        <v>0</v>
      </c>
      <c r="AE8943" s="50">
        <f t="shared" si="1116"/>
        <v>0</v>
      </c>
    </row>
    <row r="8944" spans="1:31">
      <c r="A8944" s="59" t="str">
        <f t="shared" si="1113"/>
        <v/>
      </c>
      <c r="B8944" s="80" t="str">
        <f t="shared" si="1114"/>
        <v/>
      </c>
      <c r="V8944" s="59" t="str">
        <f t="shared" si="1118"/>
        <v/>
      </c>
      <c r="W8944" s="59" t="str">
        <f t="shared" si="1117"/>
        <v/>
      </c>
      <c r="X8944" s="59" t="str">
        <f t="shared" si="1115"/>
        <v/>
      </c>
      <c r="AC8944" s="50">
        <f t="shared" si="1119"/>
        <v>0</v>
      </c>
      <c r="AD8944" s="43">
        <f t="shared" si="1120"/>
        <v>0</v>
      </c>
      <c r="AE8944" s="50">
        <f t="shared" si="1116"/>
        <v>0</v>
      </c>
    </row>
    <row r="8945" spans="1:31">
      <c r="A8945" s="59" t="str">
        <f t="shared" ref="A8945:A9008" si="1121">IF(G8945&amp;Q8945&lt;&gt;"",W8945&amp;Q8945,"")</f>
        <v/>
      </c>
      <c r="B8945" s="80" t="str">
        <f t="shared" ref="B8945:B9008" si="1122">IF(C8945&lt;&gt;"",LEFT(C8945,9),"")</f>
        <v/>
      </c>
      <c r="V8945" s="59" t="str">
        <f t="shared" si="1118"/>
        <v/>
      </c>
      <c r="W8945" s="59" t="str">
        <f t="shared" si="1117"/>
        <v/>
      </c>
      <c r="X8945" s="59" t="str">
        <f t="shared" ref="X8945:X9008" si="1123">IF(A8945&lt;&gt;"",IFERROR(IF(FIND(" ",G8945)&gt;=1,MID(G8945,FIND(" ",G8945)+1,LEN(G8945)),""),""),"")</f>
        <v/>
      </c>
      <c r="AC8945" s="50">
        <f t="shared" si="1119"/>
        <v>0</v>
      </c>
      <c r="AD8945" s="43">
        <f t="shared" si="1120"/>
        <v>0</v>
      </c>
      <c r="AE8945" s="50">
        <f t="shared" ref="AE8945:AE9008" si="1124">VALUE(RIGHT("00"&amp;AC8945,2)&amp;RIGHT("000"&amp;AD8945,3))</f>
        <v>0</v>
      </c>
    </row>
    <row r="8946" spans="1:31">
      <c r="A8946" s="59" t="str">
        <f t="shared" si="1121"/>
        <v/>
      </c>
      <c r="B8946" s="80" t="str">
        <f t="shared" si="1122"/>
        <v/>
      </c>
      <c r="V8946" s="59" t="str">
        <f t="shared" si="1118"/>
        <v/>
      </c>
      <c r="W8946" s="59" t="str">
        <f t="shared" si="1117"/>
        <v/>
      </c>
      <c r="X8946" s="59" t="str">
        <f t="shared" si="1123"/>
        <v/>
      </c>
      <c r="AC8946" s="50">
        <f t="shared" si="1119"/>
        <v>0</v>
      </c>
      <c r="AD8946" s="43">
        <f t="shared" si="1120"/>
        <v>0</v>
      </c>
      <c r="AE8946" s="50">
        <f t="shared" si="1124"/>
        <v>0</v>
      </c>
    </row>
    <row r="8947" spans="1:31">
      <c r="A8947" s="59" t="str">
        <f t="shared" si="1121"/>
        <v/>
      </c>
      <c r="B8947" s="80" t="str">
        <f t="shared" si="1122"/>
        <v/>
      </c>
      <c r="V8947" s="59" t="str">
        <f t="shared" si="1118"/>
        <v/>
      </c>
      <c r="W8947" s="59" t="str">
        <f t="shared" si="1117"/>
        <v/>
      </c>
      <c r="X8947" s="59" t="str">
        <f t="shared" si="1123"/>
        <v/>
      </c>
      <c r="AC8947" s="50">
        <f t="shared" si="1119"/>
        <v>0</v>
      </c>
      <c r="AD8947" s="43">
        <f t="shared" si="1120"/>
        <v>0</v>
      </c>
      <c r="AE8947" s="50">
        <f t="shared" si="1124"/>
        <v>0</v>
      </c>
    </row>
    <row r="8948" spans="1:31">
      <c r="A8948" s="59" t="str">
        <f t="shared" si="1121"/>
        <v/>
      </c>
      <c r="B8948" s="80" t="str">
        <f t="shared" si="1122"/>
        <v/>
      </c>
      <c r="V8948" s="59" t="str">
        <f t="shared" si="1118"/>
        <v/>
      </c>
      <c r="W8948" s="59" t="str">
        <f t="shared" si="1117"/>
        <v/>
      </c>
      <c r="X8948" s="59" t="str">
        <f t="shared" si="1123"/>
        <v/>
      </c>
      <c r="AC8948" s="50">
        <f t="shared" si="1119"/>
        <v>0</v>
      </c>
      <c r="AD8948" s="43">
        <f t="shared" si="1120"/>
        <v>0</v>
      </c>
      <c r="AE8948" s="50">
        <f t="shared" si="1124"/>
        <v>0</v>
      </c>
    </row>
    <row r="8949" spans="1:31">
      <c r="A8949" s="59" t="str">
        <f t="shared" si="1121"/>
        <v/>
      </c>
      <c r="B8949" s="80" t="str">
        <f t="shared" si="1122"/>
        <v/>
      </c>
      <c r="V8949" s="59" t="str">
        <f t="shared" si="1118"/>
        <v/>
      </c>
      <c r="W8949" s="59" t="str">
        <f t="shared" si="1117"/>
        <v/>
      </c>
      <c r="X8949" s="59" t="str">
        <f t="shared" si="1123"/>
        <v/>
      </c>
      <c r="AC8949" s="50">
        <f t="shared" si="1119"/>
        <v>0</v>
      </c>
      <c r="AD8949" s="43">
        <f t="shared" si="1120"/>
        <v>0</v>
      </c>
      <c r="AE8949" s="50">
        <f t="shared" si="1124"/>
        <v>0</v>
      </c>
    </row>
    <row r="8950" spans="1:31">
      <c r="A8950" s="59" t="str">
        <f t="shared" si="1121"/>
        <v/>
      </c>
      <c r="B8950" s="80" t="str">
        <f t="shared" si="1122"/>
        <v/>
      </c>
      <c r="V8950" s="59" t="str">
        <f t="shared" si="1118"/>
        <v/>
      </c>
      <c r="W8950" s="59" t="str">
        <f t="shared" si="1117"/>
        <v/>
      </c>
      <c r="X8950" s="59" t="str">
        <f t="shared" si="1123"/>
        <v/>
      </c>
      <c r="AC8950" s="50">
        <f t="shared" si="1119"/>
        <v>0</v>
      </c>
      <c r="AD8950" s="43">
        <f t="shared" si="1120"/>
        <v>0</v>
      </c>
      <c r="AE8950" s="50">
        <f t="shared" si="1124"/>
        <v>0</v>
      </c>
    </row>
    <row r="8951" spans="1:31">
      <c r="A8951" s="59" t="str">
        <f t="shared" si="1121"/>
        <v/>
      </c>
      <c r="B8951" s="80" t="str">
        <f t="shared" si="1122"/>
        <v/>
      </c>
      <c r="V8951" s="59" t="str">
        <f t="shared" si="1118"/>
        <v/>
      </c>
      <c r="W8951" s="59" t="str">
        <f t="shared" si="1117"/>
        <v/>
      </c>
      <c r="X8951" s="59" t="str">
        <f t="shared" si="1123"/>
        <v/>
      </c>
      <c r="AC8951" s="50">
        <f t="shared" si="1119"/>
        <v>0</v>
      </c>
      <c r="AD8951" s="43">
        <f t="shared" si="1120"/>
        <v>0</v>
      </c>
      <c r="AE8951" s="50">
        <f t="shared" si="1124"/>
        <v>0</v>
      </c>
    </row>
    <row r="8952" spans="1:31">
      <c r="A8952" s="59" t="str">
        <f t="shared" si="1121"/>
        <v/>
      </c>
      <c r="B8952" s="80" t="str">
        <f t="shared" si="1122"/>
        <v/>
      </c>
      <c r="V8952" s="59" t="str">
        <f t="shared" si="1118"/>
        <v/>
      </c>
      <c r="W8952" s="59" t="str">
        <f t="shared" si="1117"/>
        <v/>
      </c>
      <c r="X8952" s="59" t="str">
        <f t="shared" si="1123"/>
        <v/>
      </c>
      <c r="AC8952" s="50">
        <f t="shared" si="1119"/>
        <v>0</v>
      </c>
      <c r="AD8952" s="43">
        <f t="shared" si="1120"/>
        <v>0</v>
      </c>
      <c r="AE8952" s="50">
        <f t="shared" si="1124"/>
        <v>0</v>
      </c>
    </row>
    <row r="8953" spans="1:31">
      <c r="A8953" s="59" t="str">
        <f t="shared" si="1121"/>
        <v/>
      </c>
      <c r="B8953" s="80" t="str">
        <f t="shared" si="1122"/>
        <v/>
      </c>
      <c r="V8953" s="59" t="str">
        <f t="shared" si="1118"/>
        <v/>
      </c>
      <c r="W8953" s="59" t="str">
        <f t="shared" si="1117"/>
        <v/>
      </c>
      <c r="X8953" s="59" t="str">
        <f t="shared" si="1123"/>
        <v/>
      </c>
      <c r="AC8953" s="50">
        <f t="shared" si="1119"/>
        <v>0</v>
      </c>
      <c r="AD8953" s="43">
        <f t="shared" si="1120"/>
        <v>0</v>
      </c>
      <c r="AE8953" s="50">
        <f t="shared" si="1124"/>
        <v>0</v>
      </c>
    </row>
    <row r="8954" spans="1:31">
      <c r="A8954" s="59" t="str">
        <f t="shared" si="1121"/>
        <v/>
      </c>
      <c r="B8954" s="80" t="str">
        <f t="shared" si="1122"/>
        <v/>
      </c>
      <c r="V8954" s="59" t="str">
        <f t="shared" si="1118"/>
        <v/>
      </c>
      <c r="W8954" s="59" t="str">
        <f t="shared" si="1117"/>
        <v/>
      </c>
      <c r="X8954" s="59" t="str">
        <f t="shared" si="1123"/>
        <v/>
      </c>
      <c r="AC8954" s="50">
        <f t="shared" si="1119"/>
        <v>0</v>
      </c>
      <c r="AD8954" s="43">
        <f t="shared" si="1120"/>
        <v>0</v>
      </c>
      <c r="AE8954" s="50">
        <f t="shared" si="1124"/>
        <v>0</v>
      </c>
    </row>
    <row r="8955" spans="1:31">
      <c r="A8955" s="59" t="str">
        <f t="shared" si="1121"/>
        <v/>
      </c>
      <c r="B8955" s="80" t="str">
        <f t="shared" si="1122"/>
        <v/>
      </c>
      <c r="V8955" s="59" t="str">
        <f t="shared" si="1118"/>
        <v/>
      </c>
      <c r="W8955" s="59" t="str">
        <f t="shared" si="1117"/>
        <v/>
      </c>
      <c r="X8955" s="59" t="str">
        <f t="shared" si="1123"/>
        <v/>
      </c>
      <c r="AC8955" s="50">
        <f t="shared" si="1119"/>
        <v>0</v>
      </c>
      <c r="AD8955" s="43">
        <f t="shared" si="1120"/>
        <v>0</v>
      </c>
      <c r="AE8955" s="50">
        <f t="shared" si="1124"/>
        <v>0</v>
      </c>
    </row>
    <row r="8956" spans="1:31">
      <c r="A8956" s="59" t="str">
        <f t="shared" si="1121"/>
        <v/>
      </c>
      <c r="B8956" s="80" t="str">
        <f t="shared" si="1122"/>
        <v/>
      </c>
      <c r="V8956" s="59" t="str">
        <f t="shared" si="1118"/>
        <v/>
      </c>
      <c r="W8956" s="59" t="str">
        <f t="shared" si="1117"/>
        <v/>
      </c>
      <c r="X8956" s="59" t="str">
        <f t="shared" si="1123"/>
        <v/>
      </c>
      <c r="AC8956" s="50">
        <f t="shared" si="1119"/>
        <v>0</v>
      </c>
      <c r="AD8956" s="43">
        <f t="shared" si="1120"/>
        <v>0</v>
      </c>
      <c r="AE8956" s="50">
        <f t="shared" si="1124"/>
        <v>0</v>
      </c>
    </row>
    <row r="8957" spans="1:31">
      <c r="A8957" s="59" t="str">
        <f t="shared" si="1121"/>
        <v/>
      </c>
      <c r="B8957" s="80" t="str">
        <f t="shared" si="1122"/>
        <v/>
      </c>
      <c r="V8957" s="59" t="str">
        <f t="shared" si="1118"/>
        <v/>
      </c>
      <c r="W8957" s="59" t="str">
        <f t="shared" si="1117"/>
        <v/>
      </c>
      <c r="X8957" s="59" t="str">
        <f t="shared" si="1123"/>
        <v/>
      </c>
      <c r="AC8957" s="50">
        <f t="shared" si="1119"/>
        <v>0</v>
      </c>
      <c r="AD8957" s="43">
        <f t="shared" si="1120"/>
        <v>0</v>
      </c>
      <c r="AE8957" s="50">
        <f t="shared" si="1124"/>
        <v>0</v>
      </c>
    </row>
    <row r="8958" spans="1:31">
      <c r="A8958" s="59" t="str">
        <f t="shared" si="1121"/>
        <v/>
      </c>
      <c r="B8958" s="80" t="str">
        <f t="shared" si="1122"/>
        <v/>
      </c>
      <c r="V8958" s="59" t="str">
        <f t="shared" si="1118"/>
        <v/>
      </c>
      <c r="W8958" s="59" t="str">
        <f t="shared" si="1117"/>
        <v/>
      </c>
      <c r="X8958" s="59" t="str">
        <f t="shared" si="1123"/>
        <v/>
      </c>
      <c r="AC8958" s="50">
        <f t="shared" si="1119"/>
        <v>0</v>
      </c>
      <c r="AD8958" s="43">
        <f t="shared" si="1120"/>
        <v>0</v>
      </c>
      <c r="AE8958" s="50">
        <f t="shared" si="1124"/>
        <v>0</v>
      </c>
    </row>
    <row r="8959" spans="1:31">
      <c r="A8959" s="59" t="str">
        <f t="shared" si="1121"/>
        <v/>
      </c>
      <c r="B8959" s="80" t="str">
        <f t="shared" si="1122"/>
        <v/>
      </c>
      <c r="V8959" s="59" t="str">
        <f t="shared" si="1118"/>
        <v/>
      </c>
      <c r="W8959" s="59" t="str">
        <f t="shared" si="1117"/>
        <v/>
      </c>
      <c r="X8959" s="59" t="str">
        <f t="shared" si="1123"/>
        <v/>
      </c>
      <c r="AC8959" s="50">
        <f t="shared" si="1119"/>
        <v>0</v>
      </c>
      <c r="AD8959" s="43">
        <f t="shared" si="1120"/>
        <v>0</v>
      </c>
      <c r="AE8959" s="50">
        <f t="shared" si="1124"/>
        <v>0</v>
      </c>
    </row>
    <row r="8960" spans="1:31">
      <c r="A8960" s="59" t="str">
        <f t="shared" si="1121"/>
        <v/>
      </c>
      <c r="B8960" s="80" t="str">
        <f t="shared" si="1122"/>
        <v/>
      </c>
      <c r="V8960" s="59" t="str">
        <f t="shared" si="1118"/>
        <v/>
      </c>
      <c r="W8960" s="59" t="str">
        <f t="shared" si="1117"/>
        <v/>
      </c>
      <c r="X8960" s="59" t="str">
        <f t="shared" si="1123"/>
        <v/>
      </c>
      <c r="AC8960" s="50">
        <f t="shared" si="1119"/>
        <v>0</v>
      </c>
      <c r="AD8960" s="43">
        <f t="shared" si="1120"/>
        <v>0</v>
      </c>
      <c r="AE8960" s="50">
        <f t="shared" si="1124"/>
        <v>0</v>
      </c>
    </row>
    <row r="8961" spans="1:31">
      <c r="A8961" s="59" t="str">
        <f t="shared" si="1121"/>
        <v/>
      </c>
      <c r="B8961" s="80" t="str">
        <f t="shared" si="1122"/>
        <v/>
      </c>
      <c r="V8961" s="59" t="str">
        <f t="shared" si="1118"/>
        <v/>
      </c>
      <c r="W8961" s="59" t="str">
        <f t="shared" si="1117"/>
        <v/>
      </c>
      <c r="X8961" s="59" t="str">
        <f t="shared" si="1123"/>
        <v/>
      </c>
      <c r="AC8961" s="50">
        <f t="shared" si="1119"/>
        <v>0</v>
      </c>
      <c r="AD8961" s="43">
        <f t="shared" si="1120"/>
        <v>0</v>
      </c>
      <c r="AE8961" s="50">
        <f t="shared" si="1124"/>
        <v>0</v>
      </c>
    </row>
    <row r="8962" spans="1:31">
      <c r="A8962" s="59" t="str">
        <f t="shared" si="1121"/>
        <v/>
      </c>
      <c r="B8962" s="80" t="str">
        <f t="shared" si="1122"/>
        <v/>
      </c>
      <c r="V8962" s="59" t="str">
        <f t="shared" si="1118"/>
        <v/>
      </c>
      <c r="W8962" s="59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59" t="str">
        <f t="shared" si="1123"/>
        <v/>
      </c>
      <c r="AC8962" s="50">
        <f t="shared" si="1119"/>
        <v>0</v>
      </c>
      <c r="AD8962" s="43">
        <f t="shared" si="1120"/>
        <v>0</v>
      </c>
      <c r="AE8962" s="50">
        <f t="shared" si="1124"/>
        <v>0</v>
      </c>
    </row>
    <row r="8963" spans="1:31">
      <c r="A8963" s="59" t="str">
        <f t="shared" si="1121"/>
        <v/>
      </c>
      <c r="B8963" s="80" t="str">
        <f t="shared" si="1122"/>
        <v/>
      </c>
      <c r="V8963" s="59" t="str">
        <f t="shared" ref="V8963:V9026" si="1126">W8963&amp;H8963</f>
        <v/>
      </c>
      <c r="W8963" s="59" t="str">
        <f t="shared" si="1125"/>
        <v/>
      </c>
      <c r="X8963" s="59" t="str">
        <f t="shared" si="1123"/>
        <v/>
      </c>
      <c r="AC8963" s="50">
        <f t="shared" ref="AC8963:AC9026" si="1127">IFERROR(VALUE(MID($C8963,1,2)),0)</f>
        <v>0</v>
      </c>
      <c r="AD8963" s="43">
        <f t="shared" ref="AD8963:AD9026" si="1128">IFERROR(VALUE(MID($C8963,4,3)),0)</f>
        <v>0</v>
      </c>
      <c r="AE8963" s="50">
        <f t="shared" si="1124"/>
        <v>0</v>
      </c>
    </row>
    <row r="8964" spans="1:31">
      <c r="A8964" s="59" t="str">
        <f t="shared" si="1121"/>
        <v/>
      </c>
      <c r="B8964" s="80" t="str">
        <f t="shared" si="1122"/>
        <v/>
      </c>
      <c r="V8964" s="59" t="str">
        <f t="shared" si="1126"/>
        <v/>
      </c>
      <c r="W8964" s="59" t="str">
        <f t="shared" si="1125"/>
        <v/>
      </c>
      <c r="X8964" s="59" t="str">
        <f t="shared" si="1123"/>
        <v/>
      </c>
      <c r="AC8964" s="50">
        <f t="shared" si="1127"/>
        <v>0</v>
      </c>
      <c r="AD8964" s="43">
        <f t="shared" si="1128"/>
        <v>0</v>
      </c>
      <c r="AE8964" s="50">
        <f t="shared" si="1124"/>
        <v>0</v>
      </c>
    </row>
    <row r="8965" spans="1:31">
      <c r="A8965" s="59" t="str">
        <f t="shared" si="1121"/>
        <v/>
      </c>
      <c r="B8965" s="80" t="str">
        <f t="shared" si="1122"/>
        <v/>
      </c>
      <c r="V8965" s="59" t="str">
        <f t="shared" si="1126"/>
        <v/>
      </c>
      <c r="W8965" s="59" t="str">
        <f t="shared" si="1125"/>
        <v/>
      </c>
      <c r="X8965" s="59" t="str">
        <f t="shared" si="1123"/>
        <v/>
      </c>
      <c r="AC8965" s="50">
        <f t="shared" si="1127"/>
        <v>0</v>
      </c>
      <c r="AD8965" s="43">
        <f t="shared" si="1128"/>
        <v>0</v>
      </c>
      <c r="AE8965" s="50">
        <f t="shared" si="1124"/>
        <v>0</v>
      </c>
    </row>
    <row r="8966" spans="1:31">
      <c r="A8966" s="59" t="str">
        <f t="shared" si="1121"/>
        <v/>
      </c>
      <c r="B8966" s="80" t="str">
        <f t="shared" si="1122"/>
        <v/>
      </c>
      <c r="V8966" s="59" t="str">
        <f t="shared" si="1126"/>
        <v/>
      </c>
      <c r="W8966" s="59" t="str">
        <f t="shared" si="1125"/>
        <v/>
      </c>
      <c r="X8966" s="59" t="str">
        <f t="shared" si="1123"/>
        <v/>
      </c>
      <c r="AC8966" s="50">
        <f t="shared" si="1127"/>
        <v>0</v>
      </c>
      <c r="AD8966" s="43">
        <f t="shared" si="1128"/>
        <v>0</v>
      </c>
      <c r="AE8966" s="50">
        <f t="shared" si="1124"/>
        <v>0</v>
      </c>
    </row>
    <row r="8967" spans="1:31">
      <c r="A8967" s="59" t="str">
        <f t="shared" si="1121"/>
        <v/>
      </c>
      <c r="B8967" s="80" t="str">
        <f t="shared" si="1122"/>
        <v/>
      </c>
      <c r="V8967" s="59" t="str">
        <f t="shared" si="1126"/>
        <v/>
      </c>
      <c r="W8967" s="59" t="str">
        <f t="shared" si="1125"/>
        <v/>
      </c>
      <c r="X8967" s="59" t="str">
        <f t="shared" si="1123"/>
        <v/>
      </c>
      <c r="AC8967" s="50">
        <f t="shared" si="1127"/>
        <v>0</v>
      </c>
      <c r="AD8967" s="43">
        <f t="shared" si="1128"/>
        <v>0</v>
      </c>
      <c r="AE8967" s="50">
        <f t="shared" si="1124"/>
        <v>0</v>
      </c>
    </row>
    <row r="8968" spans="1:31">
      <c r="A8968" s="59" t="str">
        <f t="shared" si="1121"/>
        <v/>
      </c>
      <c r="B8968" s="80" t="str">
        <f t="shared" si="1122"/>
        <v/>
      </c>
      <c r="V8968" s="59" t="str">
        <f t="shared" si="1126"/>
        <v/>
      </c>
      <c r="W8968" s="59" t="str">
        <f t="shared" si="1125"/>
        <v/>
      </c>
      <c r="X8968" s="59" t="str">
        <f t="shared" si="1123"/>
        <v/>
      </c>
      <c r="AC8968" s="50">
        <f t="shared" si="1127"/>
        <v>0</v>
      </c>
      <c r="AD8968" s="43">
        <f t="shared" si="1128"/>
        <v>0</v>
      </c>
      <c r="AE8968" s="50">
        <f t="shared" si="1124"/>
        <v>0</v>
      </c>
    </row>
    <row r="8969" spans="1:31">
      <c r="A8969" s="59" t="str">
        <f t="shared" si="1121"/>
        <v/>
      </c>
      <c r="B8969" s="80" t="str">
        <f t="shared" si="1122"/>
        <v/>
      </c>
      <c r="V8969" s="59" t="str">
        <f t="shared" si="1126"/>
        <v/>
      </c>
      <c r="W8969" s="59" t="str">
        <f t="shared" si="1125"/>
        <v/>
      </c>
      <c r="X8969" s="59" t="str">
        <f t="shared" si="1123"/>
        <v/>
      </c>
      <c r="AC8969" s="50">
        <f t="shared" si="1127"/>
        <v>0</v>
      </c>
      <c r="AD8969" s="43">
        <f t="shared" si="1128"/>
        <v>0</v>
      </c>
      <c r="AE8969" s="50">
        <f t="shared" si="1124"/>
        <v>0</v>
      </c>
    </row>
    <row r="8970" spans="1:31">
      <c r="A8970" s="59" t="str">
        <f t="shared" si="1121"/>
        <v/>
      </c>
      <c r="B8970" s="80" t="str">
        <f t="shared" si="1122"/>
        <v/>
      </c>
      <c r="V8970" s="59" t="str">
        <f t="shared" si="1126"/>
        <v/>
      </c>
      <c r="W8970" s="59" t="str">
        <f t="shared" si="1125"/>
        <v/>
      </c>
      <c r="X8970" s="59" t="str">
        <f t="shared" si="1123"/>
        <v/>
      </c>
      <c r="AC8970" s="50">
        <f t="shared" si="1127"/>
        <v>0</v>
      </c>
      <c r="AD8970" s="43">
        <f t="shared" si="1128"/>
        <v>0</v>
      </c>
      <c r="AE8970" s="50">
        <f t="shared" si="1124"/>
        <v>0</v>
      </c>
    </row>
    <row r="8971" spans="1:31">
      <c r="A8971" s="59" t="str">
        <f t="shared" si="1121"/>
        <v/>
      </c>
      <c r="B8971" s="80" t="str">
        <f t="shared" si="1122"/>
        <v/>
      </c>
      <c r="V8971" s="59" t="str">
        <f t="shared" si="1126"/>
        <v/>
      </c>
      <c r="W8971" s="59" t="str">
        <f t="shared" si="1125"/>
        <v/>
      </c>
      <c r="X8971" s="59" t="str">
        <f t="shared" si="1123"/>
        <v/>
      </c>
      <c r="AC8971" s="50">
        <f t="shared" si="1127"/>
        <v>0</v>
      </c>
      <c r="AD8971" s="43">
        <f t="shared" si="1128"/>
        <v>0</v>
      </c>
      <c r="AE8971" s="50">
        <f t="shared" si="1124"/>
        <v>0</v>
      </c>
    </row>
    <row r="8972" spans="1:31">
      <c r="A8972" s="59" t="str">
        <f t="shared" si="1121"/>
        <v/>
      </c>
      <c r="B8972" s="80" t="str">
        <f t="shared" si="1122"/>
        <v/>
      </c>
      <c r="V8972" s="59" t="str">
        <f t="shared" si="1126"/>
        <v/>
      </c>
      <c r="W8972" s="59" t="str">
        <f t="shared" si="1125"/>
        <v/>
      </c>
      <c r="X8972" s="59" t="str">
        <f t="shared" si="1123"/>
        <v/>
      </c>
      <c r="AC8972" s="50">
        <f t="shared" si="1127"/>
        <v>0</v>
      </c>
      <c r="AD8972" s="43">
        <f t="shared" si="1128"/>
        <v>0</v>
      </c>
      <c r="AE8972" s="50">
        <f t="shared" si="1124"/>
        <v>0</v>
      </c>
    </row>
    <row r="8973" spans="1:31">
      <c r="A8973" s="59" t="str">
        <f t="shared" si="1121"/>
        <v/>
      </c>
      <c r="B8973" s="80" t="str">
        <f t="shared" si="1122"/>
        <v/>
      </c>
      <c r="V8973" s="59" t="str">
        <f t="shared" si="1126"/>
        <v/>
      </c>
      <c r="W8973" s="59" t="str">
        <f t="shared" si="1125"/>
        <v/>
      </c>
      <c r="X8973" s="59" t="str">
        <f t="shared" si="1123"/>
        <v/>
      </c>
      <c r="AC8973" s="50">
        <f t="shared" si="1127"/>
        <v>0</v>
      </c>
      <c r="AD8973" s="43">
        <f t="shared" si="1128"/>
        <v>0</v>
      </c>
      <c r="AE8973" s="50">
        <f t="shared" si="1124"/>
        <v>0</v>
      </c>
    </row>
    <row r="8974" spans="1:31">
      <c r="A8974" s="59" t="str">
        <f t="shared" si="1121"/>
        <v/>
      </c>
      <c r="B8974" s="80" t="str">
        <f t="shared" si="1122"/>
        <v/>
      </c>
      <c r="V8974" s="59" t="str">
        <f t="shared" si="1126"/>
        <v/>
      </c>
      <c r="W8974" s="59" t="str">
        <f t="shared" si="1125"/>
        <v/>
      </c>
      <c r="X8974" s="59" t="str">
        <f t="shared" si="1123"/>
        <v/>
      </c>
      <c r="AC8974" s="50">
        <f t="shared" si="1127"/>
        <v>0</v>
      </c>
      <c r="AD8974" s="43">
        <f t="shared" si="1128"/>
        <v>0</v>
      </c>
      <c r="AE8974" s="50">
        <f t="shared" si="1124"/>
        <v>0</v>
      </c>
    </row>
    <row r="8975" spans="1:31">
      <c r="A8975" s="59" t="str">
        <f t="shared" si="1121"/>
        <v/>
      </c>
      <c r="B8975" s="80" t="str">
        <f t="shared" si="1122"/>
        <v/>
      </c>
      <c r="V8975" s="59" t="str">
        <f t="shared" si="1126"/>
        <v/>
      </c>
      <c r="W8975" s="59" t="str">
        <f t="shared" si="1125"/>
        <v/>
      </c>
      <c r="X8975" s="59" t="str">
        <f t="shared" si="1123"/>
        <v/>
      </c>
      <c r="AC8975" s="50">
        <f t="shared" si="1127"/>
        <v>0</v>
      </c>
      <c r="AD8975" s="43">
        <f t="shared" si="1128"/>
        <v>0</v>
      </c>
      <c r="AE8975" s="50">
        <f t="shared" si="1124"/>
        <v>0</v>
      </c>
    </row>
    <row r="8976" spans="1:31">
      <c r="A8976" s="59" t="str">
        <f t="shared" si="1121"/>
        <v/>
      </c>
      <c r="B8976" s="80" t="str">
        <f t="shared" si="1122"/>
        <v/>
      </c>
      <c r="V8976" s="59" t="str">
        <f t="shared" si="1126"/>
        <v/>
      </c>
      <c r="W8976" s="59" t="str">
        <f t="shared" si="1125"/>
        <v/>
      </c>
      <c r="X8976" s="59" t="str">
        <f t="shared" si="1123"/>
        <v/>
      </c>
      <c r="AC8976" s="50">
        <f t="shared" si="1127"/>
        <v>0</v>
      </c>
      <c r="AD8976" s="43">
        <f t="shared" si="1128"/>
        <v>0</v>
      </c>
      <c r="AE8976" s="50">
        <f t="shared" si="1124"/>
        <v>0</v>
      </c>
    </row>
    <row r="8977" spans="1:31">
      <c r="A8977" s="59" t="str">
        <f t="shared" si="1121"/>
        <v/>
      </c>
      <c r="B8977" s="80" t="str">
        <f t="shared" si="1122"/>
        <v/>
      </c>
      <c r="V8977" s="59" t="str">
        <f t="shared" si="1126"/>
        <v/>
      </c>
      <c r="W8977" s="59" t="str">
        <f t="shared" si="1125"/>
        <v/>
      </c>
      <c r="X8977" s="59" t="str">
        <f t="shared" si="1123"/>
        <v/>
      </c>
      <c r="AC8977" s="50">
        <f t="shared" si="1127"/>
        <v>0</v>
      </c>
      <c r="AD8977" s="43">
        <f t="shared" si="1128"/>
        <v>0</v>
      </c>
      <c r="AE8977" s="50">
        <f t="shared" si="1124"/>
        <v>0</v>
      </c>
    </row>
    <row r="8978" spans="1:31">
      <c r="A8978" s="59" t="str">
        <f t="shared" si="1121"/>
        <v/>
      </c>
      <c r="B8978" s="80" t="str">
        <f t="shared" si="1122"/>
        <v/>
      </c>
      <c r="V8978" s="59" t="str">
        <f t="shared" si="1126"/>
        <v/>
      </c>
      <c r="W8978" s="59" t="str">
        <f t="shared" si="1125"/>
        <v/>
      </c>
      <c r="X8978" s="59" t="str">
        <f t="shared" si="1123"/>
        <v/>
      </c>
      <c r="AC8978" s="50">
        <f t="shared" si="1127"/>
        <v>0</v>
      </c>
      <c r="AD8978" s="43">
        <f t="shared" si="1128"/>
        <v>0</v>
      </c>
      <c r="AE8978" s="50">
        <f t="shared" si="1124"/>
        <v>0</v>
      </c>
    </row>
    <row r="8979" spans="1:31">
      <c r="A8979" s="59" t="str">
        <f t="shared" si="1121"/>
        <v/>
      </c>
      <c r="B8979" s="80" t="str">
        <f t="shared" si="1122"/>
        <v/>
      </c>
      <c r="V8979" s="59" t="str">
        <f t="shared" si="1126"/>
        <v/>
      </c>
      <c r="W8979" s="59" t="str">
        <f t="shared" si="1125"/>
        <v/>
      </c>
      <c r="X8979" s="59" t="str">
        <f t="shared" si="1123"/>
        <v/>
      </c>
      <c r="AC8979" s="50">
        <f t="shared" si="1127"/>
        <v>0</v>
      </c>
      <c r="AD8979" s="43">
        <f t="shared" si="1128"/>
        <v>0</v>
      </c>
      <c r="AE8979" s="50">
        <f t="shared" si="1124"/>
        <v>0</v>
      </c>
    </row>
    <row r="8980" spans="1:31">
      <c r="A8980" s="59" t="str">
        <f t="shared" si="1121"/>
        <v/>
      </c>
      <c r="B8980" s="80" t="str">
        <f t="shared" si="1122"/>
        <v/>
      </c>
      <c r="V8980" s="59" t="str">
        <f t="shared" si="1126"/>
        <v/>
      </c>
      <c r="W8980" s="59" t="str">
        <f t="shared" si="1125"/>
        <v/>
      </c>
      <c r="X8980" s="59" t="str">
        <f t="shared" si="1123"/>
        <v/>
      </c>
      <c r="AC8980" s="50">
        <f t="shared" si="1127"/>
        <v>0</v>
      </c>
      <c r="AD8980" s="43">
        <f t="shared" si="1128"/>
        <v>0</v>
      </c>
      <c r="AE8980" s="50">
        <f t="shared" si="1124"/>
        <v>0</v>
      </c>
    </row>
    <row r="8981" spans="1:31">
      <c r="A8981" s="59" t="str">
        <f t="shared" si="1121"/>
        <v/>
      </c>
      <c r="B8981" s="80" t="str">
        <f t="shared" si="1122"/>
        <v/>
      </c>
      <c r="V8981" s="59" t="str">
        <f t="shared" si="1126"/>
        <v/>
      </c>
      <c r="W8981" s="59" t="str">
        <f t="shared" si="1125"/>
        <v/>
      </c>
      <c r="X8981" s="59" t="str">
        <f t="shared" si="1123"/>
        <v/>
      </c>
      <c r="AC8981" s="50">
        <f t="shared" si="1127"/>
        <v>0</v>
      </c>
      <c r="AD8981" s="43">
        <f t="shared" si="1128"/>
        <v>0</v>
      </c>
      <c r="AE8981" s="50">
        <f t="shared" si="1124"/>
        <v>0</v>
      </c>
    </row>
    <row r="8982" spans="1:31">
      <c r="A8982" s="59" t="str">
        <f t="shared" si="1121"/>
        <v/>
      </c>
      <c r="B8982" s="80" t="str">
        <f t="shared" si="1122"/>
        <v/>
      </c>
      <c r="V8982" s="59" t="str">
        <f t="shared" si="1126"/>
        <v/>
      </c>
      <c r="W8982" s="59" t="str">
        <f t="shared" si="1125"/>
        <v/>
      </c>
      <c r="X8982" s="59" t="str">
        <f t="shared" si="1123"/>
        <v/>
      </c>
      <c r="AC8982" s="50">
        <f t="shared" si="1127"/>
        <v>0</v>
      </c>
      <c r="AD8982" s="43">
        <f t="shared" si="1128"/>
        <v>0</v>
      </c>
      <c r="AE8982" s="50">
        <f t="shared" si="1124"/>
        <v>0</v>
      </c>
    </row>
    <row r="8983" spans="1:31">
      <c r="A8983" s="59" t="str">
        <f t="shared" si="1121"/>
        <v/>
      </c>
      <c r="B8983" s="80" t="str">
        <f t="shared" si="1122"/>
        <v/>
      </c>
      <c r="V8983" s="59" t="str">
        <f t="shared" si="1126"/>
        <v/>
      </c>
      <c r="W8983" s="59" t="str">
        <f t="shared" si="1125"/>
        <v/>
      </c>
      <c r="X8983" s="59" t="str">
        <f t="shared" si="1123"/>
        <v/>
      </c>
      <c r="AC8983" s="50">
        <f t="shared" si="1127"/>
        <v>0</v>
      </c>
      <c r="AD8983" s="43">
        <f t="shared" si="1128"/>
        <v>0</v>
      </c>
      <c r="AE8983" s="50">
        <f t="shared" si="1124"/>
        <v>0</v>
      </c>
    </row>
    <row r="8984" spans="1:31">
      <c r="A8984" s="59" t="str">
        <f t="shared" si="1121"/>
        <v/>
      </c>
      <c r="B8984" s="80" t="str">
        <f t="shared" si="1122"/>
        <v/>
      </c>
      <c r="V8984" s="59" t="str">
        <f t="shared" si="1126"/>
        <v/>
      </c>
      <c r="W8984" s="59" t="str">
        <f t="shared" si="1125"/>
        <v/>
      </c>
      <c r="X8984" s="59" t="str">
        <f t="shared" si="1123"/>
        <v/>
      </c>
      <c r="AC8984" s="50">
        <f t="shared" si="1127"/>
        <v>0</v>
      </c>
      <c r="AD8984" s="43">
        <f t="shared" si="1128"/>
        <v>0</v>
      </c>
      <c r="AE8984" s="50">
        <f t="shared" si="1124"/>
        <v>0</v>
      </c>
    </row>
    <row r="8985" spans="1:31">
      <c r="A8985" s="59" t="str">
        <f t="shared" si="1121"/>
        <v/>
      </c>
      <c r="B8985" s="80" t="str">
        <f t="shared" si="1122"/>
        <v/>
      </c>
      <c r="V8985" s="59" t="str">
        <f t="shared" si="1126"/>
        <v/>
      </c>
      <c r="W8985" s="59" t="str">
        <f t="shared" si="1125"/>
        <v/>
      </c>
      <c r="X8985" s="59" t="str">
        <f t="shared" si="1123"/>
        <v/>
      </c>
      <c r="AC8985" s="50">
        <f t="shared" si="1127"/>
        <v>0</v>
      </c>
      <c r="AD8985" s="43">
        <f t="shared" si="1128"/>
        <v>0</v>
      </c>
      <c r="AE8985" s="50">
        <f t="shared" si="1124"/>
        <v>0</v>
      </c>
    </row>
    <row r="8986" spans="1:31">
      <c r="A8986" s="59" t="str">
        <f t="shared" si="1121"/>
        <v/>
      </c>
      <c r="B8986" s="80" t="str">
        <f t="shared" si="1122"/>
        <v/>
      </c>
      <c r="V8986" s="59" t="str">
        <f t="shared" si="1126"/>
        <v/>
      </c>
      <c r="W8986" s="59" t="str">
        <f t="shared" si="1125"/>
        <v/>
      </c>
      <c r="X8986" s="59" t="str">
        <f t="shared" si="1123"/>
        <v/>
      </c>
      <c r="AC8986" s="50">
        <f t="shared" si="1127"/>
        <v>0</v>
      </c>
      <c r="AD8986" s="43">
        <f t="shared" si="1128"/>
        <v>0</v>
      </c>
      <c r="AE8986" s="50">
        <f t="shared" si="1124"/>
        <v>0</v>
      </c>
    </row>
    <row r="8987" spans="1:31">
      <c r="A8987" s="59" t="str">
        <f t="shared" si="1121"/>
        <v/>
      </c>
      <c r="B8987" s="80" t="str">
        <f t="shared" si="1122"/>
        <v/>
      </c>
      <c r="V8987" s="59" t="str">
        <f t="shared" si="1126"/>
        <v/>
      </c>
      <c r="W8987" s="59" t="str">
        <f t="shared" si="1125"/>
        <v/>
      </c>
      <c r="X8987" s="59" t="str">
        <f t="shared" si="1123"/>
        <v/>
      </c>
      <c r="AC8987" s="50">
        <f t="shared" si="1127"/>
        <v>0</v>
      </c>
      <c r="AD8987" s="43">
        <f t="shared" si="1128"/>
        <v>0</v>
      </c>
      <c r="AE8987" s="50">
        <f t="shared" si="1124"/>
        <v>0</v>
      </c>
    </row>
    <row r="8988" spans="1:31">
      <c r="A8988" s="59" t="str">
        <f t="shared" si="1121"/>
        <v/>
      </c>
      <c r="B8988" s="80" t="str">
        <f t="shared" si="1122"/>
        <v/>
      </c>
      <c r="V8988" s="59" t="str">
        <f t="shared" si="1126"/>
        <v/>
      </c>
      <c r="W8988" s="59" t="str">
        <f t="shared" si="1125"/>
        <v/>
      </c>
      <c r="X8988" s="59" t="str">
        <f t="shared" si="1123"/>
        <v/>
      </c>
      <c r="AC8988" s="50">
        <f t="shared" si="1127"/>
        <v>0</v>
      </c>
      <c r="AD8988" s="43">
        <f t="shared" si="1128"/>
        <v>0</v>
      </c>
      <c r="AE8988" s="50">
        <f t="shared" si="1124"/>
        <v>0</v>
      </c>
    </row>
    <row r="8989" spans="1:31">
      <c r="A8989" s="59" t="str">
        <f t="shared" si="1121"/>
        <v/>
      </c>
      <c r="B8989" s="80" t="str">
        <f t="shared" si="1122"/>
        <v/>
      </c>
      <c r="V8989" s="59" t="str">
        <f t="shared" si="1126"/>
        <v/>
      </c>
      <c r="W8989" s="59" t="str">
        <f t="shared" si="1125"/>
        <v/>
      </c>
      <c r="X8989" s="59" t="str">
        <f t="shared" si="1123"/>
        <v/>
      </c>
      <c r="AC8989" s="50">
        <f t="shared" si="1127"/>
        <v>0</v>
      </c>
      <c r="AD8989" s="43">
        <f t="shared" si="1128"/>
        <v>0</v>
      </c>
      <c r="AE8989" s="50">
        <f t="shared" si="1124"/>
        <v>0</v>
      </c>
    </row>
    <row r="8990" spans="1:31">
      <c r="A8990" s="59" t="str">
        <f t="shared" si="1121"/>
        <v/>
      </c>
      <c r="B8990" s="80" t="str">
        <f t="shared" si="1122"/>
        <v/>
      </c>
      <c r="V8990" s="59" t="str">
        <f t="shared" si="1126"/>
        <v/>
      </c>
      <c r="W8990" s="59" t="str">
        <f t="shared" si="1125"/>
        <v/>
      </c>
      <c r="X8990" s="59" t="str">
        <f t="shared" si="1123"/>
        <v/>
      </c>
      <c r="AC8990" s="50">
        <f t="shared" si="1127"/>
        <v>0</v>
      </c>
      <c r="AD8990" s="43">
        <f t="shared" si="1128"/>
        <v>0</v>
      </c>
      <c r="AE8990" s="50">
        <f t="shared" si="1124"/>
        <v>0</v>
      </c>
    </row>
    <row r="8991" spans="1:31">
      <c r="A8991" s="59" t="str">
        <f t="shared" si="1121"/>
        <v/>
      </c>
      <c r="B8991" s="80" t="str">
        <f t="shared" si="1122"/>
        <v/>
      </c>
      <c r="V8991" s="59" t="str">
        <f t="shared" si="1126"/>
        <v/>
      </c>
      <c r="W8991" s="59" t="str">
        <f t="shared" si="1125"/>
        <v/>
      </c>
      <c r="X8991" s="59" t="str">
        <f t="shared" si="1123"/>
        <v/>
      </c>
      <c r="AC8991" s="50">
        <f t="shared" si="1127"/>
        <v>0</v>
      </c>
      <c r="AD8991" s="43">
        <f t="shared" si="1128"/>
        <v>0</v>
      </c>
      <c r="AE8991" s="50">
        <f t="shared" si="1124"/>
        <v>0</v>
      </c>
    </row>
    <row r="8992" spans="1:31">
      <c r="A8992" s="59" t="str">
        <f t="shared" si="1121"/>
        <v/>
      </c>
      <c r="B8992" s="80" t="str">
        <f t="shared" si="1122"/>
        <v/>
      </c>
      <c r="V8992" s="59" t="str">
        <f t="shared" si="1126"/>
        <v/>
      </c>
      <c r="W8992" s="59" t="str">
        <f t="shared" si="1125"/>
        <v/>
      </c>
      <c r="X8992" s="59" t="str">
        <f t="shared" si="1123"/>
        <v/>
      </c>
      <c r="AC8992" s="50">
        <f t="shared" si="1127"/>
        <v>0</v>
      </c>
      <c r="AD8992" s="43">
        <f t="shared" si="1128"/>
        <v>0</v>
      </c>
      <c r="AE8992" s="50">
        <f t="shared" si="1124"/>
        <v>0</v>
      </c>
    </row>
    <row r="8993" spans="1:31">
      <c r="A8993" s="59" t="str">
        <f t="shared" si="1121"/>
        <v/>
      </c>
      <c r="B8993" s="80" t="str">
        <f t="shared" si="1122"/>
        <v/>
      </c>
      <c r="V8993" s="59" t="str">
        <f t="shared" si="1126"/>
        <v/>
      </c>
      <c r="W8993" s="59" t="str">
        <f t="shared" si="1125"/>
        <v/>
      </c>
      <c r="X8993" s="59" t="str">
        <f t="shared" si="1123"/>
        <v/>
      </c>
      <c r="AC8993" s="50">
        <f t="shared" si="1127"/>
        <v>0</v>
      </c>
      <c r="AD8993" s="43">
        <f t="shared" si="1128"/>
        <v>0</v>
      </c>
      <c r="AE8993" s="50">
        <f t="shared" si="1124"/>
        <v>0</v>
      </c>
    </row>
    <row r="8994" spans="1:31">
      <c r="A8994" s="59" t="str">
        <f t="shared" si="1121"/>
        <v/>
      </c>
      <c r="B8994" s="80" t="str">
        <f t="shared" si="1122"/>
        <v/>
      </c>
      <c r="V8994" s="59" t="str">
        <f t="shared" si="1126"/>
        <v/>
      </c>
      <c r="W8994" s="59" t="str">
        <f t="shared" si="1125"/>
        <v/>
      </c>
      <c r="X8994" s="59" t="str">
        <f t="shared" si="1123"/>
        <v/>
      </c>
      <c r="AC8994" s="50">
        <f t="shared" si="1127"/>
        <v>0</v>
      </c>
      <c r="AD8994" s="43">
        <f t="shared" si="1128"/>
        <v>0</v>
      </c>
      <c r="AE8994" s="50">
        <f t="shared" si="1124"/>
        <v>0</v>
      </c>
    </row>
    <row r="8995" spans="1:31">
      <c r="A8995" s="59" t="str">
        <f t="shared" si="1121"/>
        <v/>
      </c>
      <c r="B8995" s="80" t="str">
        <f t="shared" si="1122"/>
        <v/>
      </c>
      <c r="V8995" s="59" t="str">
        <f t="shared" si="1126"/>
        <v/>
      </c>
      <c r="W8995" s="59" t="str">
        <f t="shared" si="1125"/>
        <v/>
      </c>
      <c r="X8995" s="59" t="str">
        <f t="shared" si="1123"/>
        <v/>
      </c>
      <c r="AC8995" s="50">
        <f t="shared" si="1127"/>
        <v>0</v>
      </c>
      <c r="AD8995" s="43">
        <f t="shared" si="1128"/>
        <v>0</v>
      </c>
      <c r="AE8995" s="50">
        <f t="shared" si="1124"/>
        <v>0</v>
      </c>
    </row>
    <row r="8996" spans="1:31">
      <c r="A8996" s="59" t="str">
        <f t="shared" si="1121"/>
        <v/>
      </c>
      <c r="B8996" s="80" t="str">
        <f t="shared" si="1122"/>
        <v/>
      </c>
      <c r="V8996" s="59" t="str">
        <f t="shared" si="1126"/>
        <v/>
      </c>
      <c r="W8996" s="59" t="str">
        <f t="shared" si="1125"/>
        <v/>
      </c>
      <c r="X8996" s="59" t="str">
        <f t="shared" si="1123"/>
        <v/>
      </c>
      <c r="AC8996" s="50">
        <f t="shared" si="1127"/>
        <v>0</v>
      </c>
      <c r="AD8996" s="43">
        <f t="shared" si="1128"/>
        <v>0</v>
      </c>
      <c r="AE8996" s="50">
        <f t="shared" si="1124"/>
        <v>0</v>
      </c>
    </row>
    <row r="8997" spans="1:31">
      <c r="A8997" s="59" t="str">
        <f t="shared" si="1121"/>
        <v/>
      </c>
      <c r="B8997" s="80" t="str">
        <f t="shared" si="1122"/>
        <v/>
      </c>
      <c r="V8997" s="59" t="str">
        <f t="shared" si="1126"/>
        <v/>
      </c>
      <c r="W8997" s="59" t="str">
        <f t="shared" si="1125"/>
        <v/>
      </c>
      <c r="X8997" s="59" t="str">
        <f t="shared" si="1123"/>
        <v/>
      </c>
      <c r="AC8997" s="50">
        <f t="shared" si="1127"/>
        <v>0</v>
      </c>
      <c r="AD8997" s="43">
        <f t="shared" si="1128"/>
        <v>0</v>
      </c>
      <c r="AE8997" s="50">
        <f t="shared" si="1124"/>
        <v>0</v>
      </c>
    </row>
    <row r="8998" spans="1:31">
      <c r="A8998" s="59" t="str">
        <f t="shared" si="1121"/>
        <v/>
      </c>
      <c r="B8998" s="80" t="str">
        <f t="shared" si="1122"/>
        <v/>
      </c>
      <c r="V8998" s="59" t="str">
        <f t="shared" si="1126"/>
        <v/>
      </c>
      <c r="W8998" s="59" t="str">
        <f t="shared" si="1125"/>
        <v/>
      </c>
      <c r="X8998" s="59" t="str">
        <f t="shared" si="1123"/>
        <v/>
      </c>
      <c r="AC8998" s="50">
        <f t="shared" si="1127"/>
        <v>0</v>
      </c>
      <c r="AD8998" s="43">
        <f t="shared" si="1128"/>
        <v>0</v>
      </c>
      <c r="AE8998" s="50">
        <f t="shared" si="1124"/>
        <v>0</v>
      </c>
    </row>
    <row r="8999" spans="1:31">
      <c r="A8999" s="59" t="str">
        <f t="shared" si="1121"/>
        <v/>
      </c>
      <c r="B8999" s="80" t="str">
        <f t="shared" si="1122"/>
        <v/>
      </c>
      <c r="V8999" s="59" t="str">
        <f t="shared" si="1126"/>
        <v/>
      </c>
      <c r="W8999" s="59" t="str">
        <f t="shared" si="1125"/>
        <v/>
      </c>
      <c r="X8999" s="59" t="str">
        <f t="shared" si="1123"/>
        <v/>
      </c>
      <c r="AC8999" s="50">
        <f t="shared" si="1127"/>
        <v>0</v>
      </c>
      <c r="AD8999" s="43">
        <f t="shared" si="1128"/>
        <v>0</v>
      </c>
      <c r="AE8999" s="50">
        <f t="shared" si="1124"/>
        <v>0</v>
      </c>
    </row>
    <row r="9000" spans="1:31">
      <c r="A9000" s="59" t="str">
        <f t="shared" si="1121"/>
        <v/>
      </c>
      <c r="B9000" s="80" t="str">
        <f t="shared" si="1122"/>
        <v/>
      </c>
      <c r="V9000" s="59" t="str">
        <f t="shared" si="1126"/>
        <v/>
      </c>
      <c r="W9000" s="59" t="str">
        <f t="shared" si="1125"/>
        <v/>
      </c>
      <c r="X9000" s="59" t="str">
        <f t="shared" si="1123"/>
        <v/>
      </c>
      <c r="AC9000" s="50">
        <f t="shared" si="1127"/>
        <v>0</v>
      </c>
      <c r="AD9000" s="43">
        <f t="shared" si="1128"/>
        <v>0</v>
      </c>
      <c r="AE9000" s="50">
        <f t="shared" si="1124"/>
        <v>0</v>
      </c>
    </row>
    <row r="9001" spans="1:31">
      <c r="A9001" s="59" t="str">
        <f t="shared" si="1121"/>
        <v/>
      </c>
      <c r="B9001" s="80" t="str">
        <f t="shared" si="1122"/>
        <v/>
      </c>
      <c r="V9001" s="59" t="str">
        <f t="shared" si="1126"/>
        <v/>
      </c>
      <c r="W9001" s="59" t="str">
        <f t="shared" si="1125"/>
        <v/>
      </c>
      <c r="X9001" s="59" t="str">
        <f t="shared" si="1123"/>
        <v/>
      </c>
      <c r="AC9001" s="50">
        <f t="shared" si="1127"/>
        <v>0</v>
      </c>
      <c r="AD9001" s="43">
        <f t="shared" si="1128"/>
        <v>0</v>
      </c>
      <c r="AE9001" s="50">
        <f t="shared" si="1124"/>
        <v>0</v>
      </c>
    </row>
    <row r="9002" spans="1:31">
      <c r="A9002" s="59" t="str">
        <f t="shared" si="1121"/>
        <v/>
      </c>
      <c r="B9002" s="80" t="str">
        <f t="shared" si="1122"/>
        <v/>
      </c>
      <c r="V9002" s="59" t="str">
        <f t="shared" si="1126"/>
        <v/>
      </c>
      <c r="W9002" s="59" t="str">
        <f t="shared" si="1125"/>
        <v/>
      </c>
      <c r="X9002" s="59" t="str">
        <f t="shared" si="1123"/>
        <v/>
      </c>
      <c r="AC9002" s="50">
        <f t="shared" si="1127"/>
        <v>0</v>
      </c>
      <c r="AD9002" s="43">
        <f t="shared" si="1128"/>
        <v>0</v>
      </c>
      <c r="AE9002" s="50">
        <f t="shared" si="1124"/>
        <v>0</v>
      </c>
    </row>
    <row r="9003" spans="1:31">
      <c r="A9003" s="59" t="str">
        <f t="shared" si="1121"/>
        <v/>
      </c>
      <c r="B9003" s="80" t="str">
        <f t="shared" si="1122"/>
        <v/>
      </c>
      <c r="V9003" s="59" t="str">
        <f t="shared" si="1126"/>
        <v/>
      </c>
      <c r="W9003" s="59" t="str">
        <f t="shared" si="1125"/>
        <v/>
      </c>
      <c r="X9003" s="59" t="str">
        <f t="shared" si="1123"/>
        <v/>
      </c>
      <c r="AC9003" s="50">
        <f t="shared" si="1127"/>
        <v>0</v>
      </c>
      <c r="AD9003" s="43">
        <f t="shared" si="1128"/>
        <v>0</v>
      </c>
      <c r="AE9003" s="50">
        <f t="shared" si="1124"/>
        <v>0</v>
      </c>
    </row>
    <row r="9004" spans="1:31">
      <c r="A9004" s="59" t="str">
        <f t="shared" si="1121"/>
        <v/>
      </c>
      <c r="B9004" s="80" t="str">
        <f t="shared" si="1122"/>
        <v/>
      </c>
      <c r="V9004" s="59" t="str">
        <f t="shared" si="1126"/>
        <v/>
      </c>
      <c r="W9004" s="59" t="str">
        <f t="shared" si="1125"/>
        <v/>
      </c>
      <c r="X9004" s="59" t="str">
        <f t="shared" si="1123"/>
        <v/>
      </c>
      <c r="AC9004" s="50">
        <f t="shared" si="1127"/>
        <v>0</v>
      </c>
      <c r="AD9004" s="43">
        <f t="shared" si="1128"/>
        <v>0</v>
      </c>
      <c r="AE9004" s="50">
        <f t="shared" si="1124"/>
        <v>0</v>
      </c>
    </row>
    <row r="9005" spans="1:31">
      <c r="A9005" s="59" t="str">
        <f t="shared" si="1121"/>
        <v/>
      </c>
      <c r="B9005" s="80" t="str">
        <f t="shared" si="1122"/>
        <v/>
      </c>
      <c r="V9005" s="59" t="str">
        <f t="shared" si="1126"/>
        <v/>
      </c>
      <c r="W9005" s="59" t="str">
        <f t="shared" si="1125"/>
        <v/>
      </c>
      <c r="X9005" s="59" t="str">
        <f t="shared" si="1123"/>
        <v/>
      </c>
      <c r="AC9005" s="50">
        <f t="shared" si="1127"/>
        <v>0</v>
      </c>
      <c r="AD9005" s="43">
        <f t="shared" si="1128"/>
        <v>0</v>
      </c>
      <c r="AE9005" s="50">
        <f t="shared" si="1124"/>
        <v>0</v>
      </c>
    </row>
    <row r="9006" spans="1:31">
      <c r="A9006" s="59" t="str">
        <f t="shared" si="1121"/>
        <v/>
      </c>
      <c r="B9006" s="80" t="str">
        <f t="shared" si="1122"/>
        <v/>
      </c>
      <c r="V9006" s="59" t="str">
        <f t="shared" si="1126"/>
        <v/>
      </c>
      <c r="W9006" s="59" t="str">
        <f t="shared" si="1125"/>
        <v/>
      </c>
      <c r="X9006" s="59" t="str">
        <f t="shared" si="1123"/>
        <v/>
      </c>
      <c r="AC9006" s="50">
        <f t="shared" si="1127"/>
        <v>0</v>
      </c>
      <c r="AD9006" s="43">
        <f t="shared" si="1128"/>
        <v>0</v>
      </c>
      <c r="AE9006" s="50">
        <f t="shared" si="1124"/>
        <v>0</v>
      </c>
    </row>
    <row r="9007" spans="1:31">
      <c r="A9007" s="59" t="str">
        <f t="shared" si="1121"/>
        <v/>
      </c>
      <c r="B9007" s="80" t="str">
        <f t="shared" si="1122"/>
        <v/>
      </c>
      <c r="V9007" s="59" t="str">
        <f t="shared" si="1126"/>
        <v/>
      </c>
      <c r="W9007" s="59" t="str">
        <f t="shared" si="1125"/>
        <v/>
      </c>
      <c r="X9007" s="59" t="str">
        <f t="shared" si="1123"/>
        <v/>
      </c>
      <c r="AC9007" s="50">
        <f t="shared" si="1127"/>
        <v>0</v>
      </c>
      <c r="AD9007" s="43">
        <f t="shared" si="1128"/>
        <v>0</v>
      </c>
      <c r="AE9007" s="50">
        <f t="shared" si="1124"/>
        <v>0</v>
      </c>
    </row>
    <row r="9008" spans="1:31">
      <c r="A9008" s="59" t="str">
        <f t="shared" si="1121"/>
        <v/>
      </c>
      <c r="B9008" s="80" t="str">
        <f t="shared" si="1122"/>
        <v/>
      </c>
      <c r="V9008" s="59" t="str">
        <f t="shared" si="1126"/>
        <v/>
      </c>
      <c r="W9008" s="59" t="str">
        <f t="shared" si="1125"/>
        <v/>
      </c>
      <c r="X9008" s="59" t="str">
        <f t="shared" si="1123"/>
        <v/>
      </c>
      <c r="AC9008" s="50">
        <f t="shared" si="1127"/>
        <v>0</v>
      </c>
      <c r="AD9008" s="43">
        <f t="shared" si="1128"/>
        <v>0</v>
      </c>
      <c r="AE9008" s="50">
        <f t="shared" si="1124"/>
        <v>0</v>
      </c>
    </row>
    <row r="9009" spans="1:31">
      <c r="A9009" s="59" t="str">
        <f t="shared" ref="A9009:A9072" si="1129">IF(G9009&amp;Q9009&lt;&gt;"",W9009&amp;Q9009,"")</f>
        <v/>
      </c>
      <c r="B9009" s="80" t="str">
        <f t="shared" ref="B9009:B9072" si="1130">IF(C9009&lt;&gt;"",LEFT(C9009,9),"")</f>
        <v/>
      </c>
      <c r="V9009" s="59" t="str">
        <f t="shared" si="1126"/>
        <v/>
      </c>
      <c r="W9009" s="59" t="str">
        <f t="shared" si="1125"/>
        <v/>
      </c>
      <c r="X9009" s="59" t="str">
        <f t="shared" ref="X9009:X9072" si="1131">IF(A9009&lt;&gt;"",IFERROR(IF(FIND(" ",G9009)&gt;=1,MID(G9009,FIND(" ",G9009)+1,LEN(G9009)),""),""),"")</f>
        <v/>
      </c>
      <c r="AC9009" s="50">
        <f t="shared" si="1127"/>
        <v>0</v>
      </c>
      <c r="AD9009" s="43">
        <f t="shared" si="1128"/>
        <v>0</v>
      </c>
      <c r="AE9009" s="50">
        <f t="shared" ref="AE9009:AE9072" si="1132">VALUE(RIGHT("00"&amp;AC9009,2)&amp;RIGHT("000"&amp;AD9009,3))</f>
        <v>0</v>
      </c>
    </row>
    <row r="9010" spans="1:31">
      <c r="A9010" s="59" t="str">
        <f t="shared" si="1129"/>
        <v/>
      </c>
      <c r="B9010" s="80" t="str">
        <f t="shared" si="1130"/>
        <v/>
      </c>
      <c r="V9010" s="59" t="str">
        <f t="shared" si="1126"/>
        <v/>
      </c>
      <c r="W9010" s="59" t="str">
        <f t="shared" si="1125"/>
        <v/>
      </c>
      <c r="X9010" s="59" t="str">
        <f t="shared" si="1131"/>
        <v/>
      </c>
      <c r="AC9010" s="50">
        <f t="shared" si="1127"/>
        <v>0</v>
      </c>
      <c r="AD9010" s="43">
        <f t="shared" si="1128"/>
        <v>0</v>
      </c>
      <c r="AE9010" s="50">
        <f t="shared" si="1132"/>
        <v>0</v>
      </c>
    </row>
    <row r="9011" spans="1:31">
      <c r="A9011" s="59" t="str">
        <f t="shared" si="1129"/>
        <v/>
      </c>
      <c r="B9011" s="80" t="str">
        <f t="shared" si="1130"/>
        <v/>
      </c>
      <c r="V9011" s="59" t="str">
        <f t="shared" si="1126"/>
        <v/>
      </c>
      <c r="W9011" s="59" t="str">
        <f t="shared" si="1125"/>
        <v/>
      </c>
      <c r="X9011" s="59" t="str">
        <f t="shared" si="1131"/>
        <v/>
      </c>
      <c r="AC9011" s="50">
        <f t="shared" si="1127"/>
        <v>0</v>
      </c>
      <c r="AD9011" s="43">
        <f t="shared" si="1128"/>
        <v>0</v>
      </c>
      <c r="AE9011" s="50">
        <f t="shared" si="1132"/>
        <v>0</v>
      </c>
    </row>
    <row r="9012" spans="1:31">
      <c r="A9012" s="59" t="str">
        <f t="shared" si="1129"/>
        <v/>
      </c>
      <c r="B9012" s="80" t="str">
        <f t="shared" si="1130"/>
        <v/>
      </c>
      <c r="V9012" s="59" t="str">
        <f t="shared" si="1126"/>
        <v/>
      </c>
      <c r="W9012" s="59" t="str">
        <f t="shared" si="1125"/>
        <v/>
      </c>
      <c r="X9012" s="59" t="str">
        <f t="shared" si="1131"/>
        <v/>
      </c>
      <c r="AC9012" s="50">
        <f t="shared" si="1127"/>
        <v>0</v>
      </c>
      <c r="AD9012" s="43">
        <f t="shared" si="1128"/>
        <v>0</v>
      </c>
      <c r="AE9012" s="50">
        <f t="shared" si="1132"/>
        <v>0</v>
      </c>
    </row>
    <row r="9013" spans="1:31">
      <c r="A9013" s="59" t="str">
        <f t="shared" si="1129"/>
        <v/>
      </c>
      <c r="B9013" s="80" t="str">
        <f t="shared" si="1130"/>
        <v/>
      </c>
      <c r="V9013" s="59" t="str">
        <f t="shared" si="1126"/>
        <v/>
      </c>
      <c r="W9013" s="59" t="str">
        <f t="shared" si="1125"/>
        <v/>
      </c>
      <c r="X9013" s="59" t="str">
        <f t="shared" si="1131"/>
        <v/>
      </c>
      <c r="AC9013" s="50">
        <f t="shared" si="1127"/>
        <v>0</v>
      </c>
      <c r="AD9013" s="43">
        <f t="shared" si="1128"/>
        <v>0</v>
      </c>
      <c r="AE9013" s="50">
        <f t="shared" si="1132"/>
        <v>0</v>
      </c>
    </row>
    <row r="9014" spans="1:31">
      <c r="A9014" s="59" t="str">
        <f t="shared" si="1129"/>
        <v/>
      </c>
      <c r="B9014" s="80" t="str">
        <f t="shared" si="1130"/>
        <v/>
      </c>
      <c r="V9014" s="59" t="str">
        <f t="shared" si="1126"/>
        <v/>
      </c>
      <c r="W9014" s="59" t="str">
        <f t="shared" si="1125"/>
        <v/>
      </c>
      <c r="X9014" s="59" t="str">
        <f t="shared" si="1131"/>
        <v/>
      </c>
      <c r="AC9014" s="50">
        <f t="shared" si="1127"/>
        <v>0</v>
      </c>
      <c r="AD9014" s="43">
        <f t="shared" si="1128"/>
        <v>0</v>
      </c>
      <c r="AE9014" s="50">
        <f t="shared" si="1132"/>
        <v>0</v>
      </c>
    </row>
    <row r="9015" spans="1:31">
      <c r="A9015" s="59" t="str">
        <f t="shared" si="1129"/>
        <v/>
      </c>
      <c r="B9015" s="80" t="str">
        <f t="shared" si="1130"/>
        <v/>
      </c>
      <c r="V9015" s="59" t="str">
        <f t="shared" si="1126"/>
        <v/>
      </c>
      <c r="W9015" s="59" t="str">
        <f t="shared" si="1125"/>
        <v/>
      </c>
      <c r="X9015" s="59" t="str">
        <f t="shared" si="1131"/>
        <v/>
      </c>
      <c r="AC9015" s="50">
        <f t="shared" si="1127"/>
        <v>0</v>
      </c>
      <c r="AD9015" s="43">
        <f t="shared" si="1128"/>
        <v>0</v>
      </c>
      <c r="AE9015" s="50">
        <f t="shared" si="1132"/>
        <v>0</v>
      </c>
    </row>
    <row r="9016" spans="1:31">
      <c r="A9016" s="59" t="str">
        <f t="shared" si="1129"/>
        <v/>
      </c>
      <c r="B9016" s="80" t="str">
        <f t="shared" si="1130"/>
        <v/>
      </c>
      <c r="V9016" s="59" t="str">
        <f t="shared" si="1126"/>
        <v/>
      </c>
      <c r="W9016" s="59" t="str">
        <f t="shared" si="1125"/>
        <v/>
      </c>
      <c r="X9016" s="59" t="str">
        <f t="shared" si="1131"/>
        <v/>
      </c>
      <c r="AC9016" s="50">
        <f t="shared" si="1127"/>
        <v>0</v>
      </c>
      <c r="AD9016" s="43">
        <f t="shared" si="1128"/>
        <v>0</v>
      </c>
      <c r="AE9016" s="50">
        <f t="shared" si="1132"/>
        <v>0</v>
      </c>
    </row>
    <row r="9017" spans="1:31">
      <c r="A9017" s="59" t="str">
        <f t="shared" si="1129"/>
        <v/>
      </c>
      <c r="B9017" s="80" t="str">
        <f t="shared" si="1130"/>
        <v/>
      </c>
      <c r="V9017" s="59" t="str">
        <f t="shared" si="1126"/>
        <v/>
      </c>
      <c r="W9017" s="59" t="str">
        <f t="shared" si="1125"/>
        <v/>
      </c>
      <c r="X9017" s="59" t="str">
        <f t="shared" si="1131"/>
        <v/>
      </c>
      <c r="AC9017" s="50">
        <f t="shared" si="1127"/>
        <v>0</v>
      </c>
      <c r="AD9017" s="43">
        <f t="shared" si="1128"/>
        <v>0</v>
      </c>
      <c r="AE9017" s="50">
        <f t="shared" si="1132"/>
        <v>0</v>
      </c>
    </row>
    <row r="9018" spans="1:31">
      <c r="A9018" s="59" t="str">
        <f t="shared" si="1129"/>
        <v/>
      </c>
      <c r="B9018" s="80" t="str">
        <f t="shared" si="1130"/>
        <v/>
      </c>
      <c r="V9018" s="59" t="str">
        <f t="shared" si="1126"/>
        <v/>
      </c>
      <c r="W9018" s="59" t="str">
        <f t="shared" si="1125"/>
        <v/>
      </c>
      <c r="X9018" s="59" t="str">
        <f t="shared" si="1131"/>
        <v/>
      </c>
      <c r="AC9018" s="50">
        <f t="shared" si="1127"/>
        <v>0</v>
      </c>
      <c r="AD9018" s="43">
        <f t="shared" si="1128"/>
        <v>0</v>
      </c>
      <c r="AE9018" s="50">
        <f t="shared" si="1132"/>
        <v>0</v>
      </c>
    </row>
    <row r="9019" spans="1:31">
      <c r="A9019" s="59" t="str">
        <f t="shared" si="1129"/>
        <v/>
      </c>
      <c r="B9019" s="80" t="str">
        <f t="shared" si="1130"/>
        <v/>
      </c>
      <c r="V9019" s="59" t="str">
        <f t="shared" si="1126"/>
        <v/>
      </c>
      <c r="W9019" s="59" t="str">
        <f t="shared" si="1125"/>
        <v/>
      </c>
      <c r="X9019" s="59" t="str">
        <f t="shared" si="1131"/>
        <v/>
      </c>
      <c r="AC9019" s="50">
        <f t="shared" si="1127"/>
        <v>0</v>
      </c>
      <c r="AD9019" s="43">
        <f t="shared" si="1128"/>
        <v>0</v>
      </c>
      <c r="AE9019" s="50">
        <f t="shared" si="1132"/>
        <v>0</v>
      </c>
    </row>
    <row r="9020" spans="1:31">
      <c r="A9020" s="59" t="str">
        <f t="shared" si="1129"/>
        <v/>
      </c>
      <c r="B9020" s="80" t="str">
        <f t="shared" si="1130"/>
        <v/>
      </c>
      <c r="V9020" s="59" t="str">
        <f t="shared" si="1126"/>
        <v/>
      </c>
      <c r="W9020" s="59" t="str">
        <f t="shared" si="1125"/>
        <v/>
      </c>
      <c r="X9020" s="59" t="str">
        <f t="shared" si="1131"/>
        <v/>
      </c>
      <c r="AC9020" s="50">
        <f t="shared" si="1127"/>
        <v>0</v>
      </c>
      <c r="AD9020" s="43">
        <f t="shared" si="1128"/>
        <v>0</v>
      </c>
      <c r="AE9020" s="50">
        <f t="shared" si="1132"/>
        <v>0</v>
      </c>
    </row>
    <row r="9021" spans="1:31">
      <c r="A9021" s="59" t="str">
        <f t="shared" si="1129"/>
        <v/>
      </c>
      <c r="B9021" s="80" t="str">
        <f t="shared" si="1130"/>
        <v/>
      </c>
      <c r="V9021" s="59" t="str">
        <f t="shared" si="1126"/>
        <v/>
      </c>
      <c r="W9021" s="59" t="str">
        <f t="shared" si="1125"/>
        <v/>
      </c>
      <c r="X9021" s="59" t="str">
        <f t="shared" si="1131"/>
        <v/>
      </c>
      <c r="AC9021" s="50">
        <f t="shared" si="1127"/>
        <v>0</v>
      </c>
      <c r="AD9021" s="43">
        <f t="shared" si="1128"/>
        <v>0</v>
      </c>
      <c r="AE9021" s="50">
        <f t="shared" si="1132"/>
        <v>0</v>
      </c>
    </row>
    <row r="9022" spans="1:31">
      <c r="A9022" s="59" t="str">
        <f t="shared" si="1129"/>
        <v/>
      </c>
      <c r="B9022" s="80" t="str">
        <f t="shared" si="1130"/>
        <v/>
      </c>
      <c r="V9022" s="59" t="str">
        <f t="shared" si="1126"/>
        <v/>
      </c>
      <c r="W9022" s="59" t="str">
        <f t="shared" si="1125"/>
        <v/>
      </c>
      <c r="X9022" s="59" t="str">
        <f t="shared" si="1131"/>
        <v/>
      </c>
      <c r="AC9022" s="50">
        <f t="shared" si="1127"/>
        <v>0</v>
      </c>
      <c r="AD9022" s="43">
        <f t="shared" si="1128"/>
        <v>0</v>
      </c>
      <c r="AE9022" s="50">
        <f t="shared" si="1132"/>
        <v>0</v>
      </c>
    </row>
    <row r="9023" spans="1:31">
      <c r="A9023" s="59" t="str">
        <f t="shared" si="1129"/>
        <v/>
      </c>
      <c r="B9023" s="80" t="str">
        <f t="shared" si="1130"/>
        <v/>
      </c>
      <c r="V9023" s="59" t="str">
        <f t="shared" si="1126"/>
        <v/>
      </c>
      <c r="W9023" s="59" t="str">
        <f t="shared" si="1125"/>
        <v/>
      </c>
      <c r="X9023" s="59" t="str">
        <f t="shared" si="1131"/>
        <v/>
      </c>
      <c r="AC9023" s="50">
        <f t="shared" si="1127"/>
        <v>0</v>
      </c>
      <c r="AD9023" s="43">
        <f t="shared" si="1128"/>
        <v>0</v>
      </c>
      <c r="AE9023" s="50">
        <f t="shared" si="1132"/>
        <v>0</v>
      </c>
    </row>
    <row r="9024" spans="1:31">
      <c r="A9024" s="59" t="str">
        <f t="shared" si="1129"/>
        <v/>
      </c>
      <c r="B9024" s="80" t="str">
        <f t="shared" si="1130"/>
        <v/>
      </c>
      <c r="V9024" s="59" t="str">
        <f t="shared" si="1126"/>
        <v/>
      </c>
      <c r="W9024" s="59" t="str">
        <f t="shared" si="1125"/>
        <v/>
      </c>
      <c r="X9024" s="59" t="str">
        <f t="shared" si="1131"/>
        <v/>
      </c>
      <c r="AC9024" s="50">
        <f t="shared" si="1127"/>
        <v>0</v>
      </c>
      <c r="AD9024" s="43">
        <f t="shared" si="1128"/>
        <v>0</v>
      </c>
      <c r="AE9024" s="50">
        <f t="shared" si="1132"/>
        <v>0</v>
      </c>
    </row>
    <row r="9025" spans="1:31">
      <c r="A9025" s="59" t="str">
        <f t="shared" si="1129"/>
        <v/>
      </c>
      <c r="B9025" s="80" t="str">
        <f t="shared" si="1130"/>
        <v/>
      </c>
      <c r="V9025" s="59" t="str">
        <f t="shared" si="1126"/>
        <v/>
      </c>
      <c r="W9025" s="59" t="str">
        <f t="shared" si="1125"/>
        <v/>
      </c>
      <c r="X9025" s="59" t="str">
        <f t="shared" si="1131"/>
        <v/>
      </c>
      <c r="AC9025" s="50">
        <f t="shared" si="1127"/>
        <v>0</v>
      </c>
      <c r="AD9025" s="43">
        <f t="shared" si="1128"/>
        <v>0</v>
      </c>
      <c r="AE9025" s="50">
        <f t="shared" si="1132"/>
        <v>0</v>
      </c>
    </row>
    <row r="9026" spans="1:31">
      <c r="A9026" s="59" t="str">
        <f t="shared" si="1129"/>
        <v/>
      </c>
      <c r="B9026" s="80" t="str">
        <f t="shared" si="1130"/>
        <v/>
      </c>
      <c r="V9026" s="59" t="str">
        <f t="shared" si="1126"/>
        <v/>
      </c>
      <c r="W9026" s="59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59" t="str">
        <f t="shared" si="1131"/>
        <v/>
      </c>
      <c r="AC9026" s="50">
        <f t="shared" si="1127"/>
        <v>0</v>
      </c>
      <c r="AD9026" s="43">
        <f t="shared" si="1128"/>
        <v>0</v>
      </c>
      <c r="AE9026" s="50">
        <f t="shared" si="1132"/>
        <v>0</v>
      </c>
    </row>
    <row r="9027" spans="1:31">
      <c r="A9027" s="59" t="str">
        <f t="shared" si="1129"/>
        <v/>
      </c>
      <c r="B9027" s="80" t="str">
        <f t="shared" si="1130"/>
        <v/>
      </c>
      <c r="V9027" s="59" t="str">
        <f t="shared" ref="V9027:V9090" si="1134">W9027&amp;H9027</f>
        <v/>
      </c>
      <c r="W9027" s="59" t="str">
        <f t="shared" si="1133"/>
        <v/>
      </c>
      <c r="X9027" s="59" t="str">
        <f t="shared" si="1131"/>
        <v/>
      </c>
      <c r="AC9027" s="50">
        <f t="shared" ref="AC9027:AC9090" si="1135">IFERROR(VALUE(MID($C9027,1,2)),0)</f>
        <v>0</v>
      </c>
      <c r="AD9027" s="43">
        <f t="shared" ref="AD9027:AD9090" si="1136">IFERROR(VALUE(MID($C9027,4,3)),0)</f>
        <v>0</v>
      </c>
      <c r="AE9027" s="50">
        <f t="shared" si="1132"/>
        <v>0</v>
      </c>
    </row>
    <row r="9028" spans="1:31">
      <c r="A9028" s="59" t="str">
        <f t="shared" si="1129"/>
        <v/>
      </c>
      <c r="B9028" s="80" t="str">
        <f t="shared" si="1130"/>
        <v/>
      </c>
      <c r="V9028" s="59" t="str">
        <f t="shared" si="1134"/>
        <v/>
      </c>
      <c r="W9028" s="59" t="str">
        <f t="shared" si="1133"/>
        <v/>
      </c>
      <c r="X9028" s="59" t="str">
        <f t="shared" si="1131"/>
        <v/>
      </c>
      <c r="AC9028" s="50">
        <f t="shared" si="1135"/>
        <v>0</v>
      </c>
      <c r="AD9028" s="43">
        <f t="shared" si="1136"/>
        <v>0</v>
      </c>
      <c r="AE9028" s="50">
        <f t="shared" si="1132"/>
        <v>0</v>
      </c>
    </row>
    <row r="9029" spans="1:31">
      <c r="A9029" s="59" t="str">
        <f t="shared" si="1129"/>
        <v/>
      </c>
      <c r="B9029" s="80" t="str">
        <f t="shared" si="1130"/>
        <v/>
      </c>
      <c r="V9029" s="59" t="str">
        <f t="shared" si="1134"/>
        <v/>
      </c>
      <c r="W9029" s="59" t="str">
        <f t="shared" si="1133"/>
        <v/>
      </c>
      <c r="X9029" s="59" t="str">
        <f t="shared" si="1131"/>
        <v/>
      </c>
      <c r="AC9029" s="50">
        <f t="shared" si="1135"/>
        <v>0</v>
      </c>
      <c r="AD9029" s="43">
        <f t="shared" si="1136"/>
        <v>0</v>
      </c>
      <c r="AE9029" s="50">
        <f t="shared" si="1132"/>
        <v>0</v>
      </c>
    </row>
    <row r="9030" spans="1:31">
      <c r="A9030" s="59" t="str">
        <f t="shared" si="1129"/>
        <v/>
      </c>
      <c r="B9030" s="80" t="str">
        <f t="shared" si="1130"/>
        <v/>
      </c>
      <c r="V9030" s="59" t="str">
        <f t="shared" si="1134"/>
        <v/>
      </c>
      <c r="W9030" s="59" t="str">
        <f t="shared" si="1133"/>
        <v/>
      </c>
      <c r="X9030" s="59" t="str">
        <f t="shared" si="1131"/>
        <v/>
      </c>
      <c r="AC9030" s="50">
        <f t="shared" si="1135"/>
        <v>0</v>
      </c>
      <c r="AD9030" s="43">
        <f t="shared" si="1136"/>
        <v>0</v>
      </c>
      <c r="AE9030" s="50">
        <f t="shared" si="1132"/>
        <v>0</v>
      </c>
    </row>
    <row r="9031" spans="1:31">
      <c r="A9031" s="59" t="str">
        <f t="shared" si="1129"/>
        <v/>
      </c>
      <c r="B9031" s="80" t="str">
        <f t="shared" si="1130"/>
        <v/>
      </c>
      <c r="V9031" s="59" t="str">
        <f t="shared" si="1134"/>
        <v/>
      </c>
      <c r="W9031" s="59" t="str">
        <f t="shared" si="1133"/>
        <v/>
      </c>
      <c r="X9031" s="59" t="str">
        <f t="shared" si="1131"/>
        <v/>
      </c>
      <c r="AC9031" s="50">
        <f t="shared" si="1135"/>
        <v>0</v>
      </c>
      <c r="AD9031" s="43">
        <f t="shared" si="1136"/>
        <v>0</v>
      </c>
      <c r="AE9031" s="50">
        <f t="shared" si="1132"/>
        <v>0</v>
      </c>
    </row>
    <row r="9032" spans="1:31">
      <c r="A9032" s="59" t="str">
        <f t="shared" si="1129"/>
        <v/>
      </c>
      <c r="B9032" s="80" t="str">
        <f t="shared" si="1130"/>
        <v/>
      </c>
      <c r="V9032" s="59" t="str">
        <f t="shared" si="1134"/>
        <v/>
      </c>
      <c r="W9032" s="59" t="str">
        <f t="shared" si="1133"/>
        <v/>
      </c>
      <c r="X9032" s="59" t="str">
        <f t="shared" si="1131"/>
        <v/>
      </c>
      <c r="AC9032" s="50">
        <f t="shared" si="1135"/>
        <v>0</v>
      </c>
      <c r="AD9032" s="43">
        <f t="shared" si="1136"/>
        <v>0</v>
      </c>
      <c r="AE9032" s="50">
        <f t="shared" si="1132"/>
        <v>0</v>
      </c>
    </row>
    <row r="9033" spans="1:31">
      <c r="A9033" s="59" t="str">
        <f t="shared" si="1129"/>
        <v/>
      </c>
      <c r="B9033" s="80" t="str">
        <f t="shared" si="1130"/>
        <v/>
      </c>
      <c r="V9033" s="59" t="str">
        <f t="shared" si="1134"/>
        <v/>
      </c>
      <c r="W9033" s="59" t="str">
        <f t="shared" si="1133"/>
        <v/>
      </c>
      <c r="X9033" s="59" t="str">
        <f t="shared" si="1131"/>
        <v/>
      </c>
      <c r="AC9033" s="50">
        <f t="shared" si="1135"/>
        <v>0</v>
      </c>
      <c r="AD9033" s="43">
        <f t="shared" si="1136"/>
        <v>0</v>
      </c>
      <c r="AE9033" s="50">
        <f t="shared" si="1132"/>
        <v>0</v>
      </c>
    </row>
    <row r="9034" spans="1:31">
      <c r="A9034" s="59" t="str">
        <f t="shared" si="1129"/>
        <v/>
      </c>
      <c r="B9034" s="80" t="str">
        <f t="shared" si="1130"/>
        <v/>
      </c>
      <c r="V9034" s="59" t="str">
        <f t="shared" si="1134"/>
        <v/>
      </c>
      <c r="W9034" s="59" t="str">
        <f t="shared" si="1133"/>
        <v/>
      </c>
      <c r="X9034" s="59" t="str">
        <f t="shared" si="1131"/>
        <v/>
      </c>
      <c r="AC9034" s="50">
        <f t="shared" si="1135"/>
        <v>0</v>
      </c>
      <c r="AD9034" s="43">
        <f t="shared" si="1136"/>
        <v>0</v>
      </c>
      <c r="AE9034" s="50">
        <f t="shared" si="1132"/>
        <v>0</v>
      </c>
    </row>
    <row r="9035" spans="1:31">
      <c r="A9035" s="59" t="str">
        <f t="shared" si="1129"/>
        <v/>
      </c>
      <c r="B9035" s="80" t="str">
        <f t="shared" si="1130"/>
        <v/>
      </c>
      <c r="V9035" s="59" t="str">
        <f t="shared" si="1134"/>
        <v/>
      </c>
      <c r="W9035" s="59" t="str">
        <f t="shared" si="1133"/>
        <v/>
      </c>
      <c r="X9035" s="59" t="str">
        <f t="shared" si="1131"/>
        <v/>
      </c>
      <c r="AC9035" s="50">
        <f t="shared" si="1135"/>
        <v>0</v>
      </c>
      <c r="AD9035" s="43">
        <f t="shared" si="1136"/>
        <v>0</v>
      </c>
      <c r="AE9035" s="50">
        <f t="shared" si="1132"/>
        <v>0</v>
      </c>
    </row>
    <row r="9036" spans="1:31">
      <c r="A9036" s="59" t="str">
        <f t="shared" si="1129"/>
        <v/>
      </c>
      <c r="B9036" s="80" t="str">
        <f t="shared" si="1130"/>
        <v/>
      </c>
      <c r="V9036" s="59" t="str">
        <f t="shared" si="1134"/>
        <v/>
      </c>
      <c r="W9036" s="59" t="str">
        <f t="shared" si="1133"/>
        <v/>
      </c>
      <c r="X9036" s="59" t="str">
        <f t="shared" si="1131"/>
        <v/>
      </c>
      <c r="AC9036" s="50">
        <f t="shared" si="1135"/>
        <v>0</v>
      </c>
      <c r="AD9036" s="43">
        <f t="shared" si="1136"/>
        <v>0</v>
      </c>
      <c r="AE9036" s="50">
        <f t="shared" si="1132"/>
        <v>0</v>
      </c>
    </row>
    <row r="9037" spans="1:31">
      <c r="A9037" s="59" t="str">
        <f t="shared" si="1129"/>
        <v/>
      </c>
      <c r="B9037" s="80" t="str">
        <f t="shared" si="1130"/>
        <v/>
      </c>
      <c r="V9037" s="59" t="str">
        <f t="shared" si="1134"/>
        <v/>
      </c>
      <c r="W9037" s="59" t="str">
        <f t="shared" si="1133"/>
        <v/>
      </c>
      <c r="X9037" s="59" t="str">
        <f t="shared" si="1131"/>
        <v/>
      </c>
      <c r="AC9037" s="50">
        <f t="shared" si="1135"/>
        <v>0</v>
      </c>
      <c r="AD9037" s="43">
        <f t="shared" si="1136"/>
        <v>0</v>
      </c>
      <c r="AE9037" s="50">
        <f t="shared" si="1132"/>
        <v>0</v>
      </c>
    </row>
    <row r="9038" spans="1:31">
      <c r="A9038" s="59" t="str">
        <f t="shared" si="1129"/>
        <v/>
      </c>
      <c r="B9038" s="80" t="str">
        <f t="shared" si="1130"/>
        <v/>
      </c>
      <c r="V9038" s="59" t="str">
        <f t="shared" si="1134"/>
        <v/>
      </c>
      <c r="W9038" s="59" t="str">
        <f t="shared" si="1133"/>
        <v/>
      </c>
      <c r="X9038" s="59" t="str">
        <f t="shared" si="1131"/>
        <v/>
      </c>
      <c r="AC9038" s="50">
        <f t="shared" si="1135"/>
        <v>0</v>
      </c>
      <c r="AD9038" s="43">
        <f t="shared" si="1136"/>
        <v>0</v>
      </c>
      <c r="AE9038" s="50">
        <f t="shared" si="1132"/>
        <v>0</v>
      </c>
    </row>
    <row r="9039" spans="1:31">
      <c r="A9039" s="59" t="str">
        <f t="shared" si="1129"/>
        <v/>
      </c>
      <c r="B9039" s="80" t="str">
        <f t="shared" si="1130"/>
        <v/>
      </c>
      <c r="V9039" s="59" t="str">
        <f t="shared" si="1134"/>
        <v/>
      </c>
      <c r="W9039" s="59" t="str">
        <f t="shared" si="1133"/>
        <v/>
      </c>
      <c r="X9039" s="59" t="str">
        <f t="shared" si="1131"/>
        <v/>
      </c>
      <c r="AC9039" s="50">
        <f t="shared" si="1135"/>
        <v>0</v>
      </c>
      <c r="AD9039" s="43">
        <f t="shared" si="1136"/>
        <v>0</v>
      </c>
      <c r="AE9039" s="50">
        <f t="shared" si="1132"/>
        <v>0</v>
      </c>
    </row>
    <row r="9040" spans="1:31">
      <c r="A9040" s="59" t="str">
        <f t="shared" si="1129"/>
        <v/>
      </c>
      <c r="B9040" s="80" t="str">
        <f t="shared" si="1130"/>
        <v/>
      </c>
      <c r="V9040" s="59" t="str">
        <f t="shared" si="1134"/>
        <v/>
      </c>
      <c r="W9040" s="59" t="str">
        <f t="shared" si="1133"/>
        <v/>
      </c>
      <c r="X9040" s="59" t="str">
        <f t="shared" si="1131"/>
        <v/>
      </c>
      <c r="AC9040" s="50">
        <f t="shared" si="1135"/>
        <v>0</v>
      </c>
      <c r="AD9040" s="43">
        <f t="shared" si="1136"/>
        <v>0</v>
      </c>
      <c r="AE9040" s="50">
        <f t="shared" si="1132"/>
        <v>0</v>
      </c>
    </row>
    <row r="9041" spans="1:31">
      <c r="A9041" s="59" t="str">
        <f t="shared" si="1129"/>
        <v/>
      </c>
      <c r="B9041" s="80" t="str">
        <f t="shared" si="1130"/>
        <v/>
      </c>
      <c r="V9041" s="59" t="str">
        <f t="shared" si="1134"/>
        <v/>
      </c>
      <c r="W9041" s="59" t="str">
        <f t="shared" si="1133"/>
        <v/>
      </c>
      <c r="X9041" s="59" t="str">
        <f t="shared" si="1131"/>
        <v/>
      </c>
      <c r="AC9041" s="50">
        <f t="shared" si="1135"/>
        <v>0</v>
      </c>
      <c r="AD9041" s="43">
        <f t="shared" si="1136"/>
        <v>0</v>
      </c>
      <c r="AE9041" s="50">
        <f t="shared" si="1132"/>
        <v>0</v>
      </c>
    </row>
    <row r="9042" spans="1:31">
      <c r="A9042" s="59" t="str">
        <f t="shared" si="1129"/>
        <v/>
      </c>
      <c r="B9042" s="80" t="str">
        <f t="shared" si="1130"/>
        <v/>
      </c>
      <c r="V9042" s="59" t="str">
        <f t="shared" si="1134"/>
        <v/>
      </c>
      <c r="W9042" s="59" t="str">
        <f t="shared" si="1133"/>
        <v/>
      </c>
      <c r="X9042" s="59" t="str">
        <f t="shared" si="1131"/>
        <v/>
      </c>
      <c r="AC9042" s="50">
        <f t="shared" si="1135"/>
        <v>0</v>
      </c>
      <c r="AD9042" s="43">
        <f t="shared" si="1136"/>
        <v>0</v>
      </c>
      <c r="AE9042" s="50">
        <f t="shared" si="1132"/>
        <v>0</v>
      </c>
    </row>
    <row r="9043" spans="1:31">
      <c r="A9043" s="59" t="str">
        <f t="shared" si="1129"/>
        <v/>
      </c>
      <c r="B9043" s="80" t="str">
        <f t="shared" si="1130"/>
        <v/>
      </c>
      <c r="V9043" s="59" t="str">
        <f t="shared" si="1134"/>
        <v/>
      </c>
      <c r="W9043" s="59" t="str">
        <f t="shared" si="1133"/>
        <v/>
      </c>
      <c r="X9043" s="59" t="str">
        <f t="shared" si="1131"/>
        <v/>
      </c>
      <c r="AC9043" s="50">
        <f t="shared" si="1135"/>
        <v>0</v>
      </c>
      <c r="AD9043" s="43">
        <f t="shared" si="1136"/>
        <v>0</v>
      </c>
      <c r="AE9043" s="50">
        <f t="shared" si="1132"/>
        <v>0</v>
      </c>
    </row>
    <row r="9044" spans="1:31">
      <c r="A9044" s="59" t="str">
        <f t="shared" si="1129"/>
        <v/>
      </c>
      <c r="B9044" s="80" t="str">
        <f t="shared" si="1130"/>
        <v/>
      </c>
      <c r="V9044" s="59" t="str">
        <f t="shared" si="1134"/>
        <v/>
      </c>
      <c r="W9044" s="59" t="str">
        <f t="shared" si="1133"/>
        <v/>
      </c>
      <c r="X9044" s="59" t="str">
        <f t="shared" si="1131"/>
        <v/>
      </c>
      <c r="AC9044" s="50">
        <f t="shared" si="1135"/>
        <v>0</v>
      </c>
      <c r="AD9044" s="43">
        <f t="shared" si="1136"/>
        <v>0</v>
      </c>
      <c r="AE9044" s="50">
        <f t="shared" si="1132"/>
        <v>0</v>
      </c>
    </row>
    <row r="9045" spans="1:31">
      <c r="A9045" s="59" t="str">
        <f t="shared" si="1129"/>
        <v/>
      </c>
      <c r="B9045" s="80" t="str">
        <f t="shared" si="1130"/>
        <v/>
      </c>
      <c r="V9045" s="59" t="str">
        <f t="shared" si="1134"/>
        <v/>
      </c>
      <c r="W9045" s="59" t="str">
        <f t="shared" si="1133"/>
        <v/>
      </c>
      <c r="X9045" s="59" t="str">
        <f t="shared" si="1131"/>
        <v/>
      </c>
      <c r="AC9045" s="50">
        <f t="shared" si="1135"/>
        <v>0</v>
      </c>
      <c r="AD9045" s="43">
        <f t="shared" si="1136"/>
        <v>0</v>
      </c>
      <c r="AE9045" s="50">
        <f t="shared" si="1132"/>
        <v>0</v>
      </c>
    </row>
    <row r="9046" spans="1:31">
      <c r="A9046" s="59" t="str">
        <f t="shared" si="1129"/>
        <v/>
      </c>
      <c r="B9046" s="80" t="str">
        <f t="shared" si="1130"/>
        <v/>
      </c>
      <c r="V9046" s="59" t="str">
        <f t="shared" si="1134"/>
        <v/>
      </c>
      <c r="W9046" s="59" t="str">
        <f t="shared" si="1133"/>
        <v/>
      </c>
      <c r="X9046" s="59" t="str">
        <f t="shared" si="1131"/>
        <v/>
      </c>
      <c r="AC9046" s="50">
        <f t="shared" si="1135"/>
        <v>0</v>
      </c>
      <c r="AD9046" s="43">
        <f t="shared" si="1136"/>
        <v>0</v>
      </c>
      <c r="AE9046" s="50">
        <f t="shared" si="1132"/>
        <v>0</v>
      </c>
    </row>
    <row r="9047" spans="1:31">
      <c r="A9047" s="59" t="str">
        <f t="shared" si="1129"/>
        <v/>
      </c>
      <c r="B9047" s="80" t="str">
        <f t="shared" si="1130"/>
        <v/>
      </c>
      <c r="V9047" s="59" t="str">
        <f t="shared" si="1134"/>
        <v/>
      </c>
      <c r="W9047" s="59" t="str">
        <f t="shared" si="1133"/>
        <v/>
      </c>
      <c r="X9047" s="59" t="str">
        <f t="shared" si="1131"/>
        <v/>
      </c>
      <c r="AC9047" s="50">
        <f t="shared" si="1135"/>
        <v>0</v>
      </c>
      <c r="AD9047" s="43">
        <f t="shared" si="1136"/>
        <v>0</v>
      </c>
      <c r="AE9047" s="50">
        <f t="shared" si="1132"/>
        <v>0</v>
      </c>
    </row>
    <row r="9048" spans="1:31">
      <c r="A9048" s="59" t="str">
        <f t="shared" si="1129"/>
        <v/>
      </c>
      <c r="B9048" s="80" t="str">
        <f t="shared" si="1130"/>
        <v/>
      </c>
      <c r="V9048" s="59" t="str">
        <f t="shared" si="1134"/>
        <v/>
      </c>
      <c r="W9048" s="59" t="str">
        <f t="shared" si="1133"/>
        <v/>
      </c>
      <c r="X9048" s="59" t="str">
        <f t="shared" si="1131"/>
        <v/>
      </c>
      <c r="AC9048" s="50">
        <f t="shared" si="1135"/>
        <v>0</v>
      </c>
      <c r="AD9048" s="43">
        <f t="shared" si="1136"/>
        <v>0</v>
      </c>
      <c r="AE9048" s="50">
        <f t="shared" si="1132"/>
        <v>0</v>
      </c>
    </row>
    <row r="9049" spans="1:31">
      <c r="A9049" s="59" t="str">
        <f t="shared" si="1129"/>
        <v/>
      </c>
      <c r="B9049" s="80" t="str">
        <f t="shared" si="1130"/>
        <v/>
      </c>
      <c r="V9049" s="59" t="str">
        <f t="shared" si="1134"/>
        <v/>
      </c>
      <c r="W9049" s="59" t="str">
        <f t="shared" si="1133"/>
        <v/>
      </c>
      <c r="X9049" s="59" t="str">
        <f t="shared" si="1131"/>
        <v/>
      </c>
      <c r="AC9049" s="50">
        <f t="shared" si="1135"/>
        <v>0</v>
      </c>
      <c r="AD9049" s="43">
        <f t="shared" si="1136"/>
        <v>0</v>
      </c>
      <c r="AE9049" s="50">
        <f t="shared" si="1132"/>
        <v>0</v>
      </c>
    </row>
    <row r="9050" spans="1:31">
      <c r="A9050" s="59" t="str">
        <f t="shared" si="1129"/>
        <v/>
      </c>
      <c r="B9050" s="80" t="str">
        <f t="shared" si="1130"/>
        <v/>
      </c>
      <c r="V9050" s="59" t="str">
        <f t="shared" si="1134"/>
        <v/>
      </c>
      <c r="W9050" s="59" t="str">
        <f t="shared" si="1133"/>
        <v/>
      </c>
      <c r="X9050" s="59" t="str">
        <f t="shared" si="1131"/>
        <v/>
      </c>
      <c r="AC9050" s="50">
        <f t="shared" si="1135"/>
        <v>0</v>
      </c>
      <c r="AD9050" s="43">
        <f t="shared" si="1136"/>
        <v>0</v>
      </c>
      <c r="AE9050" s="50">
        <f t="shared" si="1132"/>
        <v>0</v>
      </c>
    </row>
    <row r="9051" spans="1:31">
      <c r="A9051" s="59" t="str">
        <f t="shared" si="1129"/>
        <v/>
      </c>
      <c r="B9051" s="80" t="str">
        <f t="shared" si="1130"/>
        <v/>
      </c>
      <c r="V9051" s="59" t="str">
        <f t="shared" si="1134"/>
        <v/>
      </c>
      <c r="W9051" s="59" t="str">
        <f t="shared" si="1133"/>
        <v/>
      </c>
      <c r="X9051" s="59" t="str">
        <f t="shared" si="1131"/>
        <v/>
      </c>
      <c r="AC9051" s="50">
        <f t="shared" si="1135"/>
        <v>0</v>
      </c>
      <c r="AD9051" s="43">
        <f t="shared" si="1136"/>
        <v>0</v>
      </c>
      <c r="AE9051" s="50">
        <f t="shared" si="1132"/>
        <v>0</v>
      </c>
    </row>
    <row r="9052" spans="1:31">
      <c r="A9052" s="59" t="str">
        <f t="shared" si="1129"/>
        <v/>
      </c>
      <c r="B9052" s="80" t="str">
        <f t="shared" si="1130"/>
        <v/>
      </c>
      <c r="V9052" s="59" t="str">
        <f t="shared" si="1134"/>
        <v/>
      </c>
      <c r="W9052" s="59" t="str">
        <f t="shared" si="1133"/>
        <v/>
      </c>
      <c r="X9052" s="59" t="str">
        <f t="shared" si="1131"/>
        <v/>
      </c>
      <c r="AC9052" s="50">
        <f t="shared" si="1135"/>
        <v>0</v>
      </c>
      <c r="AD9052" s="43">
        <f t="shared" si="1136"/>
        <v>0</v>
      </c>
      <c r="AE9052" s="50">
        <f t="shared" si="1132"/>
        <v>0</v>
      </c>
    </row>
    <row r="9053" spans="1:31">
      <c r="A9053" s="59" t="str">
        <f t="shared" si="1129"/>
        <v/>
      </c>
      <c r="B9053" s="80" t="str">
        <f t="shared" si="1130"/>
        <v/>
      </c>
      <c r="V9053" s="59" t="str">
        <f t="shared" si="1134"/>
        <v/>
      </c>
      <c r="W9053" s="59" t="str">
        <f t="shared" si="1133"/>
        <v/>
      </c>
      <c r="X9053" s="59" t="str">
        <f t="shared" si="1131"/>
        <v/>
      </c>
      <c r="AC9053" s="50">
        <f t="shared" si="1135"/>
        <v>0</v>
      </c>
      <c r="AD9053" s="43">
        <f t="shared" si="1136"/>
        <v>0</v>
      </c>
      <c r="AE9053" s="50">
        <f t="shared" si="1132"/>
        <v>0</v>
      </c>
    </row>
    <row r="9054" spans="1:31">
      <c r="A9054" s="59" t="str">
        <f t="shared" si="1129"/>
        <v/>
      </c>
      <c r="B9054" s="80" t="str">
        <f t="shared" si="1130"/>
        <v/>
      </c>
      <c r="V9054" s="59" t="str">
        <f t="shared" si="1134"/>
        <v/>
      </c>
      <c r="W9054" s="59" t="str">
        <f t="shared" si="1133"/>
        <v/>
      </c>
      <c r="X9054" s="59" t="str">
        <f t="shared" si="1131"/>
        <v/>
      </c>
      <c r="AC9054" s="50">
        <f t="shared" si="1135"/>
        <v>0</v>
      </c>
      <c r="AD9054" s="43">
        <f t="shared" si="1136"/>
        <v>0</v>
      </c>
      <c r="AE9054" s="50">
        <f t="shared" si="1132"/>
        <v>0</v>
      </c>
    </row>
    <row r="9055" spans="1:31">
      <c r="A9055" s="59" t="str">
        <f t="shared" si="1129"/>
        <v/>
      </c>
      <c r="B9055" s="80" t="str">
        <f t="shared" si="1130"/>
        <v/>
      </c>
      <c r="V9055" s="59" t="str">
        <f t="shared" si="1134"/>
        <v/>
      </c>
      <c r="W9055" s="59" t="str">
        <f t="shared" si="1133"/>
        <v/>
      </c>
      <c r="X9055" s="59" t="str">
        <f t="shared" si="1131"/>
        <v/>
      </c>
      <c r="AC9055" s="50">
        <f t="shared" si="1135"/>
        <v>0</v>
      </c>
      <c r="AD9055" s="43">
        <f t="shared" si="1136"/>
        <v>0</v>
      </c>
      <c r="AE9055" s="50">
        <f t="shared" si="1132"/>
        <v>0</v>
      </c>
    </row>
    <row r="9056" spans="1:31">
      <c r="A9056" s="59" t="str">
        <f t="shared" si="1129"/>
        <v/>
      </c>
      <c r="B9056" s="80" t="str">
        <f t="shared" si="1130"/>
        <v/>
      </c>
      <c r="V9056" s="59" t="str">
        <f t="shared" si="1134"/>
        <v/>
      </c>
      <c r="W9056" s="59" t="str">
        <f t="shared" si="1133"/>
        <v/>
      </c>
      <c r="X9056" s="59" t="str">
        <f t="shared" si="1131"/>
        <v/>
      </c>
      <c r="AC9056" s="50">
        <f t="shared" si="1135"/>
        <v>0</v>
      </c>
      <c r="AD9056" s="43">
        <f t="shared" si="1136"/>
        <v>0</v>
      </c>
      <c r="AE9056" s="50">
        <f t="shared" si="1132"/>
        <v>0</v>
      </c>
    </row>
    <row r="9057" spans="1:31">
      <c r="A9057" s="59" t="str">
        <f t="shared" si="1129"/>
        <v/>
      </c>
      <c r="B9057" s="80" t="str">
        <f t="shared" si="1130"/>
        <v/>
      </c>
      <c r="V9057" s="59" t="str">
        <f t="shared" si="1134"/>
        <v/>
      </c>
      <c r="W9057" s="59" t="str">
        <f t="shared" si="1133"/>
        <v/>
      </c>
      <c r="X9057" s="59" t="str">
        <f t="shared" si="1131"/>
        <v/>
      </c>
      <c r="AC9057" s="50">
        <f t="shared" si="1135"/>
        <v>0</v>
      </c>
      <c r="AD9057" s="43">
        <f t="shared" si="1136"/>
        <v>0</v>
      </c>
      <c r="AE9057" s="50">
        <f t="shared" si="1132"/>
        <v>0</v>
      </c>
    </row>
    <row r="9058" spans="1:31">
      <c r="A9058" s="59" t="str">
        <f t="shared" si="1129"/>
        <v/>
      </c>
      <c r="B9058" s="80" t="str">
        <f t="shared" si="1130"/>
        <v/>
      </c>
      <c r="V9058" s="59" t="str">
        <f t="shared" si="1134"/>
        <v/>
      </c>
      <c r="W9058" s="59" t="str">
        <f t="shared" si="1133"/>
        <v/>
      </c>
      <c r="X9058" s="59" t="str">
        <f t="shared" si="1131"/>
        <v/>
      </c>
      <c r="AC9058" s="50">
        <f t="shared" si="1135"/>
        <v>0</v>
      </c>
      <c r="AD9058" s="43">
        <f t="shared" si="1136"/>
        <v>0</v>
      </c>
      <c r="AE9058" s="50">
        <f t="shared" si="1132"/>
        <v>0</v>
      </c>
    </row>
    <row r="9059" spans="1:31">
      <c r="A9059" s="59" t="str">
        <f t="shared" si="1129"/>
        <v/>
      </c>
      <c r="B9059" s="80" t="str">
        <f t="shared" si="1130"/>
        <v/>
      </c>
      <c r="V9059" s="59" t="str">
        <f t="shared" si="1134"/>
        <v/>
      </c>
      <c r="W9059" s="59" t="str">
        <f t="shared" si="1133"/>
        <v/>
      </c>
      <c r="X9059" s="59" t="str">
        <f t="shared" si="1131"/>
        <v/>
      </c>
      <c r="AC9059" s="50">
        <f t="shared" si="1135"/>
        <v>0</v>
      </c>
      <c r="AD9059" s="43">
        <f t="shared" si="1136"/>
        <v>0</v>
      </c>
      <c r="AE9059" s="50">
        <f t="shared" si="1132"/>
        <v>0</v>
      </c>
    </row>
    <row r="9060" spans="1:31">
      <c r="A9060" s="59" t="str">
        <f t="shared" si="1129"/>
        <v/>
      </c>
      <c r="B9060" s="80" t="str">
        <f t="shared" si="1130"/>
        <v/>
      </c>
      <c r="V9060" s="59" t="str">
        <f t="shared" si="1134"/>
        <v/>
      </c>
      <c r="W9060" s="59" t="str">
        <f t="shared" si="1133"/>
        <v/>
      </c>
      <c r="X9060" s="59" t="str">
        <f t="shared" si="1131"/>
        <v/>
      </c>
      <c r="AC9060" s="50">
        <f t="shared" si="1135"/>
        <v>0</v>
      </c>
      <c r="AD9060" s="43">
        <f t="shared" si="1136"/>
        <v>0</v>
      </c>
      <c r="AE9060" s="50">
        <f t="shared" si="1132"/>
        <v>0</v>
      </c>
    </row>
    <row r="9061" spans="1:31">
      <c r="A9061" s="59" t="str">
        <f t="shared" si="1129"/>
        <v/>
      </c>
      <c r="B9061" s="80" t="str">
        <f t="shared" si="1130"/>
        <v/>
      </c>
      <c r="V9061" s="59" t="str">
        <f t="shared" si="1134"/>
        <v/>
      </c>
      <c r="W9061" s="59" t="str">
        <f t="shared" si="1133"/>
        <v/>
      </c>
      <c r="X9061" s="59" t="str">
        <f t="shared" si="1131"/>
        <v/>
      </c>
      <c r="AC9061" s="50">
        <f t="shared" si="1135"/>
        <v>0</v>
      </c>
      <c r="AD9061" s="43">
        <f t="shared" si="1136"/>
        <v>0</v>
      </c>
      <c r="AE9061" s="50">
        <f t="shared" si="1132"/>
        <v>0</v>
      </c>
    </row>
    <row r="9062" spans="1:31">
      <c r="A9062" s="59" t="str">
        <f t="shared" si="1129"/>
        <v/>
      </c>
      <c r="B9062" s="80" t="str">
        <f t="shared" si="1130"/>
        <v/>
      </c>
      <c r="V9062" s="59" t="str">
        <f t="shared" si="1134"/>
        <v/>
      </c>
      <c r="W9062" s="59" t="str">
        <f t="shared" si="1133"/>
        <v/>
      </c>
      <c r="X9062" s="59" t="str">
        <f t="shared" si="1131"/>
        <v/>
      </c>
      <c r="AC9062" s="50">
        <f t="shared" si="1135"/>
        <v>0</v>
      </c>
      <c r="AD9062" s="43">
        <f t="shared" si="1136"/>
        <v>0</v>
      </c>
      <c r="AE9062" s="50">
        <f t="shared" si="1132"/>
        <v>0</v>
      </c>
    </row>
    <row r="9063" spans="1:31">
      <c r="A9063" s="59" t="str">
        <f t="shared" si="1129"/>
        <v/>
      </c>
      <c r="B9063" s="80" t="str">
        <f t="shared" si="1130"/>
        <v/>
      </c>
      <c r="V9063" s="59" t="str">
        <f t="shared" si="1134"/>
        <v/>
      </c>
      <c r="W9063" s="59" t="str">
        <f t="shared" si="1133"/>
        <v/>
      </c>
      <c r="X9063" s="59" t="str">
        <f t="shared" si="1131"/>
        <v/>
      </c>
      <c r="AC9063" s="50">
        <f t="shared" si="1135"/>
        <v>0</v>
      </c>
      <c r="AD9063" s="43">
        <f t="shared" si="1136"/>
        <v>0</v>
      </c>
      <c r="AE9063" s="50">
        <f t="shared" si="1132"/>
        <v>0</v>
      </c>
    </row>
    <row r="9064" spans="1:31">
      <c r="A9064" s="59" t="str">
        <f t="shared" si="1129"/>
        <v/>
      </c>
      <c r="B9064" s="80" t="str">
        <f t="shared" si="1130"/>
        <v/>
      </c>
      <c r="V9064" s="59" t="str">
        <f t="shared" si="1134"/>
        <v/>
      </c>
      <c r="W9064" s="59" t="str">
        <f t="shared" si="1133"/>
        <v/>
      </c>
      <c r="X9064" s="59" t="str">
        <f t="shared" si="1131"/>
        <v/>
      </c>
      <c r="AC9064" s="50">
        <f t="shared" si="1135"/>
        <v>0</v>
      </c>
      <c r="AD9064" s="43">
        <f t="shared" si="1136"/>
        <v>0</v>
      </c>
      <c r="AE9064" s="50">
        <f t="shared" si="1132"/>
        <v>0</v>
      </c>
    </row>
    <row r="9065" spans="1:31">
      <c r="A9065" s="59" t="str">
        <f t="shared" si="1129"/>
        <v/>
      </c>
      <c r="B9065" s="80" t="str">
        <f t="shared" si="1130"/>
        <v/>
      </c>
      <c r="V9065" s="59" t="str">
        <f t="shared" si="1134"/>
        <v/>
      </c>
      <c r="W9065" s="59" t="str">
        <f t="shared" si="1133"/>
        <v/>
      </c>
      <c r="X9065" s="59" t="str">
        <f t="shared" si="1131"/>
        <v/>
      </c>
      <c r="AC9065" s="50">
        <f t="shared" si="1135"/>
        <v>0</v>
      </c>
      <c r="AD9065" s="43">
        <f t="shared" si="1136"/>
        <v>0</v>
      </c>
      <c r="AE9065" s="50">
        <f t="shared" si="1132"/>
        <v>0</v>
      </c>
    </row>
    <row r="9066" spans="1:31">
      <c r="A9066" s="59" t="str">
        <f t="shared" si="1129"/>
        <v/>
      </c>
      <c r="B9066" s="80" t="str">
        <f t="shared" si="1130"/>
        <v/>
      </c>
      <c r="V9066" s="59" t="str">
        <f t="shared" si="1134"/>
        <v/>
      </c>
      <c r="W9066" s="59" t="str">
        <f t="shared" si="1133"/>
        <v/>
      </c>
      <c r="X9066" s="59" t="str">
        <f t="shared" si="1131"/>
        <v/>
      </c>
      <c r="AC9066" s="50">
        <f t="shared" si="1135"/>
        <v>0</v>
      </c>
      <c r="AD9066" s="43">
        <f t="shared" si="1136"/>
        <v>0</v>
      </c>
      <c r="AE9066" s="50">
        <f t="shared" si="1132"/>
        <v>0</v>
      </c>
    </row>
    <row r="9067" spans="1:31">
      <c r="A9067" s="59" t="str">
        <f t="shared" si="1129"/>
        <v/>
      </c>
      <c r="B9067" s="80" t="str">
        <f t="shared" si="1130"/>
        <v/>
      </c>
      <c r="V9067" s="59" t="str">
        <f t="shared" si="1134"/>
        <v/>
      </c>
      <c r="W9067" s="59" t="str">
        <f t="shared" si="1133"/>
        <v/>
      </c>
      <c r="X9067" s="59" t="str">
        <f t="shared" si="1131"/>
        <v/>
      </c>
      <c r="AC9067" s="50">
        <f t="shared" si="1135"/>
        <v>0</v>
      </c>
      <c r="AD9067" s="43">
        <f t="shared" si="1136"/>
        <v>0</v>
      </c>
      <c r="AE9067" s="50">
        <f t="shared" si="1132"/>
        <v>0</v>
      </c>
    </row>
    <row r="9068" spans="1:31">
      <c r="A9068" s="59" t="str">
        <f t="shared" si="1129"/>
        <v/>
      </c>
      <c r="B9068" s="80" t="str">
        <f t="shared" si="1130"/>
        <v/>
      </c>
      <c r="V9068" s="59" t="str">
        <f t="shared" si="1134"/>
        <v/>
      </c>
      <c r="W9068" s="59" t="str">
        <f t="shared" si="1133"/>
        <v/>
      </c>
      <c r="X9068" s="59" t="str">
        <f t="shared" si="1131"/>
        <v/>
      </c>
      <c r="AC9068" s="50">
        <f t="shared" si="1135"/>
        <v>0</v>
      </c>
      <c r="AD9068" s="43">
        <f t="shared" si="1136"/>
        <v>0</v>
      </c>
      <c r="AE9068" s="50">
        <f t="shared" si="1132"/>
        <v>0</v>
      </c>
    </row>
    <row r="9069" spans="1:31">
      <c r="A9069" s="59" t="str">
        <f t="shared" si="1129"/>
        <v/>
      </c>
      <c r="B9069" s="80" t="str">
        <f t="shared" si="1130"/>
        <v/>
      </c>
      <c r="V9069" s="59" t="str">
        <f t="shared" si="1134"/>
        <v/>
      </c>
      <c r="W9069" s="59" t="str">
        <f t="shared" si="1133"/>
        <v/>
      </c>
      <c r="X9069" s="59" t="str">
        <f t="shared" si="1131"/>
        <v/>
      </c>
      <c r="AC9069" s="50">
        <f t="shared" si="1135"/>
        <v>0</v>
      </c>
      <c r="AD9069" s="43">
        <f t="shared" si="1136"/>
        <v>0</v>
      </c>
      <c r="AE9069" s="50">
        <f t="shared" si="1132"/>
        <v>0</v>
      </c>
    </row>
    <row r="9070" spans="1:31">
      <c r="A9070" s="59" t="str">
        <f t="shared" si="1129"/>
        <v/>
      </c>
      <c r="B9070" s="80" t="str">
        <f t="shared" si="1130"/>
        <v/>
      </c>
      <c r="V9070" s="59" t="str">
        <f t="shared" si="1134"/>
        <v/>
      </c>
      <c r="W9070" s="59" t="str">
        <f t="shared" si="1133"/>
        <v/>
      </c>
      <c r="X9070" s="59" t="str">
        <f t="shared" si="1131"/>
        <v/>
      </c>
      <c r="AC9070" s="50">
        <f t="shared" si="1135"/>
        <v>0</v>
      </c>
      <c r="AD9070" s="43">
        <f t="shared" si="1136"/>
        <v>0</v>
      </c>
      <c r="AE9070" s="50">
        <f t="shared" si="1132"/>
        <v>0</v>
      </c>
    </row>
    <row r="9071" spans="1:31">
      <c r="A9071" s="59" t="str">
        <f t="shared" si="1129"/>
        <v/>
      </c>
      <c r="B9071" s="80" t="str">
        <f t="shared" si="1130"/>
        <v/>
      </c>
      <c r="V9071" s="59" t="str">
        <f t="shared" si="1134"/>
        <v/>
      </c>
      <c r="W9071" s="59" t="str">
        <f t="shared" si="1133"/>
        <v/>
      </c>
      <c r="X9071" s="59" t="str">
        <f t="shared" si="1131"/>
        <v/>
      </c>
      <c r="AC9071" s="50">
        <f t="shared" si="1135"/>
        <v>0</v>
      </c>
      <c r="AD9071" s="43">
        <f t="shared" si="1136"/>
        <v>0</v>
      </c>
      <c r="AE9071" s="50">
        <f t="shared" si="1132"/>
        <v>0</v>
      </c>
    </row>
    <row r="9072" spans="1:31">
      <c r="A9072" s="59" t="str">
        <f t="shared" si="1129"/>
        <v/>
      </c>
      <c r="B9072" s="80" t="str">
        <f t="shared" si="1130"/>
        <v/>
      </c>
      <c r="V9072" s="59" t="str">
        <f t="shared" si="1134"/>
        <v/>
      </c>
      <c r="W9072" s="59" t="str">
        <f t="shared" si="1133"/>
        <v/>
      </c>
      <c r="X9072" s="59" t="str">
        <f t="shared" si="1131"/>
        <v/>
      </c>
      <c r="AC9072" s="50">
        <f t="shared" si="1135"/>
        <v>0</v>
      </c>
      <c r="AD9072" s="43">
        <f t="shared" si="1136"/>
        <v>0</v>
      </c>
      <c r="AE9072" s="50">
        <f t="shared" si="1132"/>
        <v>0</v>
      </c>
    </row>
    <row r="9073" spans="1:31">
      <c r="A9073" s="59" t="str">
        <f t="shared" ref="A9073:A9092" si="1137">IF(G9073&amp;Q9073&lt;&gt;"",W9073&amp;Q9073,"")</f>
        <v/>
      </c>
      <c r="B9073" s="80" t="str">
        <f t="shared" ref="B9073:B9092" si="1138">IF(C9073&lt;&gt;"",LEFT(C9073,9),"")</f>
        <v/>
      </c>
      <c r="V9073" s="59" t="str">
        <f t="shared" si="1134"/>
        <v/>
      </c>
      <c r="W9073" s="59" t="str">
        <f t="shared" si="1133"/>
        <v/>
      </c>
      <c r="X9073" s="59" t="str">
        <f t="shared" ref="X9073:X9092" si="1139">IF(A9073&lt;&gt;"",IFERROR(IF(FIND(" ",G9073)&gt;=1,MID(G9073,FIND(" ",G9073)+1,LEN(G9073)),""),""),"")</f>
        <v/>
      </c>
      <c r="AC9073" s="50">
        <f t="shared" si="1135"/>
        <v>0</v>
      </c>
      <c r="AD9073" s="43">
        <f t="shared" si="1136"/>
        <v>0</v>
      </c>
      <c r="AE9073" s="50">
        <f t="shared" ref="AE9073:AE9136" si="1140">VALUE(RIGHT("00"&amp;AC9073,2)&amp;RIGHT("000"&amp;AD9073,3))</f>
        <v>0</v>
      </c>
    </row>
    <row r="9074" spans="1:31">
      <c r="A9074" s="59" t="str">
        <f t="shared" si="1137"/>
        <v/>
      </c>
      <c r="B9074" s="80" t="str">
        <f t="shared" si="1138"/>
        <v/>
      </c>
      <c r="V9074" s="59" t="str">
        <f t="shared" si="1134"/>
        <v/>
      </c>
      <c r="W9074" s="59" t="str">
        <f t="shared" si="1133"/>
        <v/>
      </c>
      <c r="X9074" s="59" t="str">
        <f t="shared" si="1139"/>
        <v/>
      </c>
      <c r="AC9074" s="50">
        <f t="shared" si="1135"/>
        <v>0</v>
      </c>
      <c r="AD9074" s="43">
        <f t="shared" si="1136"/>
        <v>0</v>
      </c>
      <c r="AE9074" s="50">
        <f t="shared" si="1140"/>
        <v>0</v>
      </c>
    </row>
    <row r="9075" spans="1:31">
      <c r="A9075" s="59" t="str">
        <f t="shared" si="1137"/>
        <v/>
      </c>
      <c r="B9075" s="80" t="str">
        <f t="shared" si="1138"/>
        <v/>
      </c>
      <c r="V9075" s="59" t="str">
        <f t="shared" si="1134"/>
        <v/>
      </c>
      <c r="W9075" s="59" t="str">
        <f t="shared" si="1133"/>
        <v/>
      </c>
      <c r="X9075" s="59" t="str">
        <f t="shared" si="1139"/>
        <v/>
      </c>
      <c r="AC9075" s="50">
        <f t="shared" si="1135"/>
        <v>0</v>
      </c>
      <c r="AD9075" s="43">
        <f t="shared" si="1136"/>
        <v>0</v>
      </c>
      <c r="AE9075" s="50">
        <f t="shared" si="1140"/>
        <v>0</v>
      </c>
    </row>
    <row r="9076" spans="1:31">
      <c r="A9076" s="59" t="str">
        <f t="shared" si="1137"/>
        <v/>
      </c>
      <c r="B9076" s="80" t="str">
        <f t="shared" si="1138"/>
        <v/>
      </c>
      <c r="V9076" s="59" t="str">
        <f t="shared" si="1134"/>
        <v/>
      </c>
      <c r="W9076" s="59" t="str">
        <f t="shared" si="1133"/>
        <v/>
      </c>
      <c r="X9076" s="59" t="str">
        <f t="shared" si="1139"/>
        <v/>
      </c>
      <c r="AC9076" s="50">
        <f t="shared" si="1135"/>
        <v>0</v>
      </c>
      <c r="AD9076" s="43">
        <f t="shared" si="1136"/>
        <v>0</v>
      </c>
      <c r="AE9076" s="50">
        <f t="shared" si="1140"/>
        <v>0</v>
      </c>
    </row>
    <row r="9077" spans="1:31">
      <c r="A9077" s="59" t="str">
        <f t="shared" si="1137"/>
        <v/>
      </c>
      <c r="B9077" s="80" t="str">
        <f t="shared" si="1138"/>
        <v/>
      </c>
      <c r="V9077" s="59" t="str">
        <f t="shared" si="1134"/>
        <v/>
      </c>
      <c r="W9077" s="59" t="str">
        <f t="shared" si="1133"/>
        <v/>
      </c>
      <c r="X9077" s="59" t="str">
        <f t="shared" si="1139"/>
        <v/>
      </c>
      <c r="AC9077" s="50">
        <f t="shared" si="1135"/>
        <v>0</v>
      </c>
      <c r="AD9077" s="43">
        <f t="shared" si="1136"/>
        <v>0</v>
      </c>
      <c r="AE9077" s="50">
        <f t="shared" si="1140"/>
        <v>0</v>
      </c>
    </row>
    <row r="9078" spans="1:31">
      <c r="A9078" s="59" t="str">
        <f t="shared" si="1137"/>
        <v/>
      </c>
      <c r="B9078" s="80" t="str">
        <f t="shared" si="1138"/>
        <v/>
      </c>
      <c r="V9078" s="59" t="str">
        <f t="shared" si="1134"/>
        <v/>
      </c>
      <c r="W9078" s="59" t="str">
        <f t="shared" si="1133"/>
        <v/>
      </c>
      <c r="X9078" s="59" t="str">
        <f t="shared" si="1139"/>
        <v/>
      </c>
      <c r="AC9078" s="50">
        <f t="shared" si="1135"/>
        <v>0</v>
      </c>
      <c r="AD9078" s="43">
        <f t="shared" si="1136"/>
        <v>0</v>
      </c>
      <c r="AE9078" s="50">
        <f t="shared" si="1140"/>
        <v>0</v>
      </c>
    </row>
    <row r="9079" spans="1:31">
      <c r="A9079" s="59" t="str">
        <f t="shared" si="1137"/>
        <v/>
      </c>
      <c r="B9079" s="80" t="str">
        <f t="shared" si="1138"/>
        <v/>
      </c>
      <c r="V9079" s="59" t="str">
        <f t="shared" si="1134"/>
        <v/>
      </c>
      <c r="W9079" s="59" t="str">
        <f t="shared" si="1133"/>
        <v/>
      </c>
      <c r="X9079" s="59" t="str">
        <f t="shared" si="1139"/>
        <v/>
      </c>
      <c r="AC9079" s="50">
        <f t="shared" si="1135"/>
        <v>0</v>
      </c>
      <c r="AD9079" s="43">
        <f t="shared" si="1136"/>
        <v>0</v>
      </c>
      <c r="AE9079" s="50">
        <f t="shared" si="1140"/>
        <v>0</v>
      </c>
    </row>
    <row r="9080" spans="1:31">
      <c r="A9080" s="59" t="str">
        <f t="shared" si="1137"/>
        <v/>
      </c>
      <c r="B9080" s="80" t="str">
        <f t="shared" si="1138"/>
        <v/>
      </c>
      <c r="V9080" s="59" t="str">
        <f t="shared" si="1134"/>
        <v/>
      </c>
      <c r="W9080" s="59" t="str">
        <f t="shared" si="1133"/>
        <v/>
      </c>
      <c r="X9080" s="59" t="str">
        <f t="shared" si="1139"/>
        <v/>
      </c>
      <c r="AC9080" s="50">
        <f t="shared" si="1135"/>
        <v>0</v>
      </c>
      <c r="AD9080" s="43">
        <f t="shared" si="1136"/>
        <v>0</v>
      </c>
      <c r="AE9080" s="50">
        <f t="shared" si="1140"/>
        <v>0</v>
      </c>
    </row>
    <row r="9081" spans="1:31">
      <c r="A9081" s="59" t="str">
        <f t="shared" si="1137"/>
        <v/>
      </c>
      <c r="B9081" s="80" t="str">
        <f t="shared" si="1138"/>
        <v/>
      </c>
      <c r="V9081" s="59" t="str">
        <f t="shared" si="1134"/>
        <v/>
      </c>
      <c r="W9081" s="59" t="str">
        <f t="shared" si="1133"/>
        <v/>
      </c>
      <c r="X9081" s="59" t="str">
        <f t="shared" si="1139"/>
        <v/>
      </c>
      <c r="AC9081" s="50">
        <f t="shared" si="1135"/>
        <v>0</v>
      </c>
      <c r="AD9081" s="43">
        <f t="shared" si="1136"/>
        <v>0</v>
      </c>
      <c r="AE9081" s="50">
        <f t="shared" si="1140"/>
        <v>0</v>
      </c>
    </row>
    <row r="9082" spans="1:31">
      <c r="A9082" s="59" t="str">
        <f t="shared" si="1137"/>
        <v/>
      </c>
      <c r="B9082" s="80" t="str">
        <f t="shared" si="1138"/>
        <v/>
      </c>
      <c r="V9082" s="59" t="str">
        <f t="shared" si="1134"/>
        <v/>
      </c>
      <c r="W9082" s="59" t="str">
        <f t="shared" si="1133"/>
        <v/>
      </c>
      <c r="X9082" s="59" t="str">
        <f t="shared" si="1139"/>
        <v/>
      </c>
      <c r="AC9082" s="50">
        <f t="shared" si="1135"/>
        <v>0</v>
      </c>
      <c r="AD9082" s="43">
        <f t="shared" si="1136"/>
        <v>0</v>
      </c>
      <c r="AE9082" s="50">
        <f t="shared" si="1140"/>
        <v>0</v>
      </c>
    </row>
    <row r="9083" spans="1:31">
      <c r="A9083" s="59" t="str">
        <f t="shared" si="1137"/>
        <v/>
      </c>
      <c r="B9083" s="80" t="str">
        <f t="shared" si="1138"/>
        <v/>
      </c>
      <c r="V9083" s="59" t="str">
        <f t="shared" si="1134"/>
        <v/>
      </c>
      <c r="W9083" s="59" t="str">
        <f t="shared" si="1133"/>
        <v/>
      </c>
      <c r="X9083" s="59" t="str">
        <f t="shared" si="1139"/>
        <v/>
      </c>
      <c r="AC9083" s="50">
        <f t="shared" si="1135"/>
        <v>0</v>
      </c>
      <c r="AD9083" s="43">
        <f t="shared" si="1136"/>
        <v>0</v>
      </c>
      <c r="AE9083" s="50">
        <f t="shared" si="1140"/>
        <v>0</v>
      </c>
    </row>
    <row r="9084" spans="1:31">
      <c r="A9084" s="59" t="str">
        <f t="shared" si="1137"/>
        <v/>
      </c>
      <c r="B9084" s="80" t="str">
        <f t="shared" si="1138"/>
        <v/>
      </c>
      <c r="V9084" s="59" t="str">
        <f t="shared" si="1134"/>
        <v/>
      </c>
      <c r="W9084" s="59" t="str">
        <f t="shared" si="1133"/>
        <v/>
      </c>
      <c r="X9084" s="59" t="str">
        <f t="shared" si="1139"/>
        <v/>
      </c>
      <c r="AC9084" s="50">
        <f t="shared" si="1135"/>
        <v>0</v>
      </c>
      <c r="AD9084" s="43">
        <f t="shared" si="1136"/>
        <v>0</v>
      </c>
      <c r="AE9084" s="50">
        <f t="shared" si="1140"/>
        <v>0</v>
      </c>
    </row>
    <row r="9085" spans="1:31">
      <c r="A9085" s="59" t="str">
        <f t="shared" si="1137"/>
        <v/>
      </c>
      <c r="B9085" s="80" t="str">
        <f t="shared" si="1138"/>
        <v/>
      </c>
      <c r="V9085" s="59" t="str">
        <f t="shared" si="1134"/>
        <v/>
      </c>
      <c r="W9085" s="59" t="str">
        <f t="shared" si="1133"/>
        <v/>
      </c>
      <c r="X9085" s="59" t="str">
        <f t="shared" si="1139"/>
        <v/>
      </c>
      <c r="AC9085" s="50">
        <f t="shared" si="1135"/>
        <v>0</v>
      </c>
      <c r="AD9085" s="43">
        <f t="shared" si="1136"/>
        <v>0</v>
      </c>
      <c r="AE9085" s="50">
        <f t="shared" si="1140"/>
        <v>0</v>
      </c>
    </row>
    <row r="9086" spans="1:31">
      <c r="A9086" s="59" t="str">
        <f t="shared" si="1137"/>
        <v/>
      </c>
      <c r="B9086" s="80" t="str">
        <f t="shared" si="1138"/>
        <v/>
      </c>
      <c r="V9086" s="59" t="str">
        <f t="shared" si="1134"/>
        <v/>
      </c>
      <c r="W9086" s="59" t="str">
        <f t="shared" si="1133"/>
        <v/>
      </c>
      <c r="X9086" s="59" t="str">
        <f t="shared" si="1139"/>
        <v/>
      </c>
      <c r="AC9086" s="50">
        <f t="shared" si="1135"/>
        <v>0</v>
      </c>
      <c r="AD9086" s="43">
        <f t="shared" si="1136"/>
        <v>0</v>
      </c>
      <c r="AE9086" s="50">
        <f t="shared" si="1140"/>
        <v>0</v>
      </c>
    </row>
    <row r="9087" spans="1:31">
      <c r="A9087" s="59" t="str">
        <f t="shared" si="1137"/>
        <v/>
      </c>
      <c r="B9087" s="80" t="str">
        <f t="shared" si="1138"/>
        <v/>
      </c>
      <c r="V9087" s="59" t="str">
        <f t="shared" si="1134"/>
        <v/>
      </c>
      <c r="W9087" s="59" t="str">
        <f t="shared" si="1133"/>
        <v/>
      </c>
      <c r="X9087" s="59" t="str">
        <f t="shared" si="1139"/>
        <v/>
      </c>
      <c r="AC9087" s="50">
        <f t="shared" si="1135"/>
        <v>0</v>
      </c>
      <c r="AD9087" s="43">
        <f t="shared" si="1136"/>
        <v>0</v>
      </c>
      <c r="AE9087" s="50">
        <f t="shared" si="1140"/>
        <v>0</v>
      </c>
    </row>
    <row r="9088" spans="1:31">
      <c r="A9088" s="59" t="str">
        <f t="shared" si="1137"/>
        <v/>
      </c>
      <c r="B9088" s="80" t="str">
        <f t="shared" si="1138"/>
        <v/>
      </c>
      <c r="V9088" s="59" t="str">
        <f t="shared" si="1134"/>
        <v/>
      </c>
      <c r="W9088" s="59" t="str">
        <f t="shared" si="1133"/>
        <v/>
      </c>
      <c r="X9088" s="59" t="str">
        <f t="shared" si="1139"/>
        <v/>
      </c>
      <c r="AC9088" s="50">
        <f t="shared" si="1135"/>
        <v>0</v>
      </c>
      <c r="AD9088" s="43">
        <f t="shared" si="1136"/>
        <v>0</v>
      </c>
      <c r="AE9088" s="50">
        <f t="shared" si="1140"/>
        <v>0</v>
      </c>
    </row>
    <row r="9089" spans="1:31">
      <c r="A9089" s="59" t="str">
        <f t="shared" si="1137"/>
        <v/>
      </c>
      <c r="B9089" s="80" t="str">
        <f t="shared" si="1138"/>
        <v/>
      </c>
      <c r="V9089" s="59" t="str">
        <f t="shared" si="1134"/>
        <v/>
      </c>
      <c r="W9089" s="59" t="str">
        <f t="shared" si="1133"/>
        <v/>
      </c>
      <c r="X9089" s="59" t="str">
        <f t="shared" si="1139"/>
        <v/>
      </c>
      <c r="AC9089" s="50">
        <f t="shared" si="1135"/>
        <v>0</v>
      </c>
      <c r="AD9089" s="43">
        <f t="shared" si="1136"/>
        <v>0</v>
      </c>
      <c r="AE9089" s="50">
        <f t="shared" si="1140"/>
        <v>0</v>
      </c>
    </row>
    <row r="9090" spans="1:31">
      <c r="A9090" s="59" t="str">
        <f t="shared" si="1137"/>
        <v/>
      </c>
      <c r="B9090" s="80" t="str">
        <f t="shared" si="1138"/>
        <v/>
      </c>
      <c r="V9090" s="59" t="str">
        <f t="shared" si="1134"/>
        <v/>
      </c>
      <c r="W9090" s="59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59" t="str">
        <f t="shared" si="1139"/>
        <v/>
      </c>
      <c r="AC9090" s="50">
        <f t="shared" si="1135"/>
        <v>0</v>
      </c>
      <c r="AD9090" s="43">
        <f t="shared" si="1136"/>
        <v>0</v>
      </c>
      <c r="AE9090" s="50">
        <f t="shared" si="1140"/>
        <v>0</v>
      </c>
    </row>
    <row r="9091" spans="1:31">
      <c r="A9091" s="59" t="str">
        <f t="shared" si="1137"/>
        <v/>
      </c>
      <c r="B9091" s="80" t="str">
        <f t="shared" si="1138"/>
        <v/>
      </c>
      <c r="V9091" s="59" t="str">
        <f t="shared" ref="V9091:V9154" si="1142">W9091&amp;H9091</f>
        <v/>
      </c>
      <c r="W9091" s="59" t="str">
        <f t="shared" si="1141"/>
        <v/>
      </c>
      <c r="X9091" s="59" t="str">
        <f t="shared" si="1139"/>
        <v/>
      </c>
      <c r="AC9091" s="50">
        <f t="shared" ref="AC9091:AC9154" si="1143">IFERROR(VALUE(MID($C9091,1,2)),0)</f>
        <v>0</v>
      </c>
      <c r="AD9091" s="43">
        <f t="shared" ref="AD9091:AD9154" si="1144">IFERROR(VALUE(MID($C9091,4,3)),0)</f>
        <v>0</v>
      </c>
      <c r="AE9091" s="50">
        <f t="shared" si="1140"/>
        <v>0</v>
      </c>
    </row>
    <row r="9092" spans="1:31">
      <c r="A9092" s="59" t="str">
        <f t="shared" si="1137"/>
        <v/>
      </c>
      <c r="B9092" s="80" t="str">
        <f t="shared" si="1138"/>
        <v/>
      </c>
      <c r="V9092" s="59" t="str">
        <f t="shared" si="1142"/>
        <v/>
      </c>
      <c r="W9092" s="59" t="str">
        <f t="shared" si="1141"/>
        <v/>
      </c>
      <c r="X9092" s="59" t="str">
        <f t="shared" si="1139"/>
        <v/>
      </c>
      <c r="AC9092" s="50">
        <f t="shared" si="1143"/>
        <v>0</v>
      </c>
      <c r="AD9092" s="43">
        <f t="shared" si="1144"/>
        <v>0</v>
      </c>
      <c r="AE9092" s="50">
        <f t="shared" si="1140"/>
        <v>0</v>
      </c>
    </row>
    <row r="9093" spans="1:31">
      <c r="A9093" s="59" t="str">
        <f t="shared" ref="A9093:A9156" si="1145">IF(G9093&amp;Q9093&lt;&gt;"",W9093&amp;Q9093,"")</f>
        <v/>
      </c>
      <c r="B9093" s="80" t="str">
        <f t="shared" ref="B9093:B9156" si="1146">IF(C9093&lt;&gt;"",LEFT(C9093,9),"")</f>
        <v/>
      </c>
      <c r="V9093" s="59" t="str">
        <f t="shared" si="1142"/>
        <v/>
      </c>
      <c r="W9093" s="59" t="str">
        <f t="shared" si="1141"/>
        <v/>
      </c>
      <c r="X9093" s="59" t="str">
        <f t="shared" ref="X9093:X9156" si="1147">IF(A9093&lt;&gt;"",IFERROR(IF(FIND(" ",G9093)&gt;=1,MID(G9093,FIND(" ",G9093)+1,LEN(G9093)),""),""),"")</f>
        <v/>
      </c>
      <c r="AC9093" s="50">
        <f t="shared" si="1143"/>
        <v>0</v>
      </c>
      <c r="AD9093" s="43">
        <f t="shared" si="1144"/>
        <v>0</v>
      </c>
      <c r="AE9093" s="50">
        <f t="shared" si="1140"/>
        <v>0</v>
      </c>
    </row>
    <row r="9094" spans="1:31">
      <c r="A9094" s="59" t="str">
        <f t="shared" si="1145"/>
        <v/>
      </c>
      <c r="B9094" s="80" t="str">
        <f t="shared" si="1146"/>
        <v/>
      </c>
      <c r="V9094" s="59" t="str">
        <f t="shared" si="1142"/>
        <v/>
      </c>
      <c r="W9094" s="59" t="str">
        <f t="shared" si="1141"/>
        <v/>
      </c>
      <c r="X9094" s="59" t="str">
        <f t="shared" si="1147"/>
        <v/>
      </c>
      <c r="AC9094" s="50">
        <f t="shared" si="1143"/>
        <v>0</v>
      </c>
      <c r="AD9094" s="43">
        <f t="shared" si="1144"/>
        <v>0</v>
      </c>
      <c r="AE9094" s="50">
        <f t="shared" si="1140"/>
        <v>0</v>
      </c>
    </row>
    <row r="9095" spans="1:31">
      <c r="A9095" s="59" t="str">
        <f t="shared" si="1145"/>
        <v/>
      </c>
      <c r="B9095" s="80" t="str">
        <f t="shared" si="1146"/>
        <v/>
      </c>
      <c r="V9095" s="59" t="str">
        <f t="shared" si="1142"/>
        <v/>
      </c>
      <c r="W9095" s="59" t="str">
        <f t="shared" si="1141"/>
        <v/>
      </c>
      <c r="X9095" s="59" t="str">
        <f t="shared" si="1147"/>
        <v/>
      </c>
      <c r="AC9095" s="50">
        <f t="shared" si="1143"/>
        <v>0</v>
      </c>
      <c r="AD9095" s="43">
        <f t="shared" si="1144"/>
        <v>0</v>
      </c>
      <c r="AE9095" s="50">
        <f t="shared" si="1140"/>
        <v>0</v>
      </c>
    </row>
    <row r="9096" spans="1:31">
      <c r="A9096" s="59" t="str">
        <f t="shared" si="1145"/>
        <v/>
      </c>
      <c r="B9096" s="80" t="str">
        <f t="shared" si="1146"/>
        <v/>
      </c>
      <c r="V9096" s="59" t="str">
        <f t="shared" si="1142"/>
        <v/>
      </c>
      <c r="W9096" s="59" t="str">
        <f t="shared" si="1141"/>
        <v/>
      </c>
      <c r="X9096" s="59" t="str">
        <f t="shared" si="1147"/>
        <v/>
      </c>
      <c r="AC9096" s="50">
        <f t="shared" si="1143"/>
        <v>0</v>
      </c>
      <c r="AD9096" s="43">
        <f t="shared" si="1144"/>
        <v>0</v>
      </c>
      <c r="AE9096" s="50">
        <f t="shared" si="1140"/>
        <v>0</v>
      </c>
    </row>
    <row r="9097" spans="1:31">
      <c r="A9097" s="59" t="str">
        <f t="shared" si="1145"/>
        <v/>
      </c>
      <c r="B9097" s="80" t="str">
        <f t="shared" si="1146"/>
        <v/>
      </c>
      <c r="V9097" s="59" t="str">
        <f t="shared" si="1142"/>
        <v/>
      </c>
      <c r="W9097" s="59" t="str">
        <f t="shared" si="1141"/>
        <v/>
      </c>
      <c r="X9097" s="59" t="str">
        <f t="shared" si="1147"/>
        <v/>
      </c>
      <c r="AC9097" s="50">
        <f t="shared" si="1143"/>
        <v>0</v>
      </c>
      <c r="AD9097" s="43">
        <f t="shared" si="1144"/>
        <v>0</v>
      </c>
      <c r="AE9097" s="50">
        <f t="shared" si="1140"/>
        <v>0</v>
      </c>
    </row>
    <row r="9098" spans="1:31">
      <c r="A9098" s="59" t="str">
        <f t="shared" si="1145"/>
        <v/>
      </c>
      <c r="B9098" s="80" t="str">
        <f t="shared" si="1146"/>
        <v/>
      </c>
      <c r="V9098" s="59" t="str">
        <f t="shared" si="1142"/>
        <v/>
      </c>
      <c r="W9098" s="59" t="str">
        <f t="shared" si="1141"/>
        <v/>
      </c>
      <c r="X9098" s="59" t="str">
        <f t="shared" si="1147"/>
        <v/>
      </c>
      <c r="AC9098" s="50">
        <f t="shared" si="1143"/>
        <v>0</v>
      </c>
      <c r="AD9098" s="43">
        <f t="shared" si="1144"/>
        <v>0</v>
      </c>
      <c r="AE9098" s="50">
        <f t="shared" si="1140"/>
        <v>0</v>
      </c>
    </row>
    <row r="9099" spans="1:31">
      <c r="A9099" s="59" t="str">
        <f t="shared" si="1145"/>
        <v/>
      </c>
      <c r="B9099" s="80" t="str">
        <f t="shared" si="1146"/>
        <v/>
      </c>
      <c r="V9099" s="59" t="str">
        <f t="shared" si="1142"/>
        <v/>
      </c>
      <c r="W9099" s="59" t="str">
        <f t="shared" si="1141"/>
        <v/>
      </c>
      <c r="X9099" s="59" t="str">
        <f t="shared" si="1147"/>
        <v/>
      </c>
      <c r="AC9099" s="50">
        <f t="shared" si="1143"/>
        <v>0</v>
      </c>
      <c r="AD9099" s="43">
        <f t="shared" si="1144"/>
        <v>0</v>
      </c>
      <c r="AE9099" s="50">
        <f t="shared" si="1140"/>
        <v>0</v>
      </c>
    </row>
    <row r="9100" spans="1:31">
      <c r="A9100" s="59" t="str">
        <f t="shared" si="1145"/>
        <v/>
      </c>
      <c r="B9100" s="80" t="str">
        <f t="shared" si="1146"/>
        <v/>
      </c>
      <c r="V9100" s="59" t="str">
        <f t="shared" si="1142"/>
        <v/>
      </c>
      <c r="W9100" s="59" t="str">
        <f t="shared" si="1141"/>
        <v/>
      </c>
      <c r="X9100" s="59" t="str">
        <f t="shared" si="1147"/>
        <v/>
      </c>
      <c r="AC9100" s="50">
        <f t="shared" si="1143"/>
        <v>0</v>
      </c>
      <c r="AD9100" s="43">
        <f t="shared" si="1144"/>
        <v>0</v>
      </c>
      <c r="AE9100" s="50">
        <f t="shared" si="1140"/>
        <v>0</v>
      </c>
    </row>
    <row r="9101" spans="1:31">
      <c r="A9101" s="59" t="str">
        <f t="shared" si="1145"/>
        <v/>
      </c>
      <c r="B9101" s="80" t="str">
        <f t="shared" si="1146"/>
        <v/>
      </c>
      <c r="V9101" s="59" t="str">
        <f t="shared" si="1142"/>
        <v/>
      </c>
      <c r="W9101" s="59" t="str">
        <f t="shared" si="1141"/>
        <v/>
      </c>
      <c r="X9101" s="59" t="str">
        <f t="shared" si="1147"/>
        <v/>
      </c>
      <c r="AC9101" s="50">
        <f t="shared" si="1143"/>
        <v>0</v>
      </c>
      <c r="AD9101" s="43">
        <f t="shared" si="1144"/>
        <v>0</v>
      </c>
      <c r="AE9101" s="50">
        <f t="shared" si="1140"/>
        <v>0</v>
      </c>
    </row>
    <row r="9102" spans="1:31">
      <c r="A9102" s="59" t="str">
        <f t="shared" si="1145"/>
        <v/>
      </c>
      <c r="B9102" s="80" t="str">
        <f t="shared" si="1146"/>
        <v/>
      </c>
      <c r="V9102" s="59" t="str">
        <f t="shared" si="1142"/>
        <v/>
      </c>
      <c r="W9102" s="59" t="str">
        <f t="shared" si="1141"/>
        <v/>
      </c>
      <c r="X9102" s="59" t="str">
        <f t="shared" si="1147"/>
        <v/>
      </c>
      <c r="AC9102" s="50">
        <f t="shared" si="1143"/>
        <v>0</v>
      </c>
      <c r="AD9102" s="43">
        <f t="shared" si="1144"/>
        <v>0</v>
      </c>
      <c r="AE9102" s="50">
        <f t="shared" si="1140"/>
        <v>0</v>
      </c>
    </row>
    <row r="9103" spans="1:31">
      <c r="A9103" s="59" t="str">
        <f t="shared" si="1145"/>
        <v/>
      </c>
      <c r="B9103" s="80" t="str">
        <f t="shared" si="1146"/>
        <v/>
      </c>
      <c r="V9103" s="59" t="str">
        <f t="shared" si="1142"/>
        <v/>
      </c>
      <c r="W9103" s="59" t="str">
        <f t="shared" si="1141"/>
        <v/>
      </c>
      <c r="X9103" s="59" t="str">
        <f t="shared" si="1147"/>
        <v/>
      </c>
      <c r="AC9103" s="50">
        <f t="shared" si="1143"/>
        <v>0</v>
      </c>
      <c r="AD9103" s="43">
        <f t="shared" si="1144"/>
        <v>0</v>
      </c>
      <c r="AE9103" s="50">
        <f t="shared" si="1140"/>
        <v>0</v>
      </c>
    </row>
    <row r="9104" spans="1:31">
      <c r="A9104" s="59" t="str">
        <f t="shared" si="1145"/>
        <v/>
      </c>
      <c r="B9104" s="80" t="str">
        <f t="shared" si="1146"/>
        <v/>
      </c>
      <c r="V9104" s="59" t="str">
        <f t="shared" si="1142"/>
        <v/>
      </c>
      <c r="W9104" s="59" t="str">
        <f t="shared" si="1141"/>
        <v/>
      </c>
      <c r="X9104" s="59" t="str">
        <f t="shared" si="1147"/>
        <v/>
      </c>
      <c r="AC9104" s="50">
        <f t="shared" si="1143"/>
        <v>0</v>
      </c>
      <c r="AD9104" s="43">
        <f t="shared" si="1144"/>
        <v>0</v>
      </c>
      <c r="AE9104" s="50">
        <f t="shared" si="1140"/>
        <v>0</v>
      </c>
    </row>
    <row r="9105" spans="1:31">
      <c r="A9105" s="59" t="str">
        <f t="shared" si="1145"/>
        <v/>
      </c>
      <c r="B9105" s="80" t="str">
        <f t="shared" si="1146"/>
        <v/>
      </c>
      <c r="V9105" s="59" t="str">
        <f t="shared" si="1142"/>
        <v/>
      </c>
      <c r="W9105" s="59" t="str">
        <f t="shared" si="1141"/>
        <v/>
      </c>
      <c r="X9105" s="59" t="str">
        <f t="shared" si="1147"/>
        <v/>
      </c>
      <c r="AC9105" s="50">
        <f t="shared" si="1143"/>
        <v>0</v>
      </c>
      <c r="AD9105" s="43">
        <f t="shared" si="1144"/>
        <v>0</v>
      </c>
      <c r="AE9105" s="50">
        <f t="shared" si="1140"/>
        <v>0</v>
      </c>
    </row>
    <row r="9106" spans="1:31">
      <c r="A9106" s="59" t="str">
        <f t="shared" si="1145"/>
        <v/>
      </c>
      <c r="B9106" s="80" t="str">
        <f t="shared" si="1146"/>
        <v/>
      </c>
      <c r="V9106" s="59" t="str">
        <f t="shared" si="1142"/>
        <v/>
      </c>
      <c r="W9106" s="59" t="str">
        <f t="shared" si="1141"/>
        <v/>
      </c>
      <c r="X9106" s="59" t="str">
        <f t="shared" si="1147"/>
        <v/>
      </c>
      <c r="AC9106" s="50">
        <f t="shared" si="1143"/>
        <v>0</v>
      </c>
      <c r="AD9106" s="43">
        <f t="shared" si="1144"/>
        <v>0</v>
      </c>
      <c r="AE9106" s="50">
        <f t="shared" si="1140"/>
        <v>0</v>
      </c>
    </row>
    <row r="9107" spans="1:31">
      <c r="A9107" s="59" t="str">
        <f t="shared" si="1145"/>
        <v/>
      </c>
      <c r="B9107" s="80" t="str">
        <f t="shared" si="1146"/>
        <v/>
      </c>
      <c r="V9107" s="59" t="str">
        <f t="shared" si="1142"/>
        <v/>
      </c>
      <c r="W9107" s="59" t="str">
        <f t="shared" si="1141"/>
        <v/>
      </c>
      <c r="X9107" s="59" t="str">
        <f t="shared" si="1147"/>
        <v/>
      </c>
      <c r="AC9107" s="50">
        <f t="shared" si="1143"/>
        <v>0</v>
      </c>
      <c r="AD9107" s="43">
        <f t="shared" si="1144"/>
        <v>0</v>
      </c>
      <c r="AE9107" s="50">
        <f t="shared" si="1140"/>
        <v>0</v>
      </c>
    </row>
    <row r="9108" spans="1:31">
      <c r="A9108" s="59" t="str">
        <f t="shared" si="1145"/>
        <v/>
      </c>
      <c r="B9108" s="80" t="str">
        <f t="shared" si="1146"/>
        <v/>
      </c>
      <c r="V9108" s="59" t="str">
        <f t="shared" si="1142"/>
        <v/>
      </c>
      <c r="W9108" s="59" t="str">
        <f t="shared" si="1141"/>
        <v/>
      </c>
      <c r="X9108" s="59" t="str">
        <f t="shared" si="1147"/>
        <v/>
      </c>
      <c r="AC9108" s="50">
        <f t="shared" si="1143"/>
        <v>0</v>
      </c>
      <c r="AD9108" s="43">
        <f t="shared" si="1144"/>
        <v>0</v>
      </c>
      <c r="AE9108" s="50">
        <f t="shared" si="1140"/>
        <v>0</v>
      </c>
    </row>
    <row r="9109" spans="1:31">
      <c r="A9109" s="59" t="str">
        <f t="shared" si="1145"/>
        <v/>
      </c>
      <c r="B9109" s="80" t="str">
        <f t="shared" si="1146"/>
        <v/>
      </c>
      <c r="V9109" s="59" t="str">
        <f t="shared" si="1142"/>
        <v/>
      </c>
      <c r="W9109" s="59" t="str">
        <f t="shared" si="1141"/>
        <v/>
      </c>
      <c r="X9109" s="59" t="str">
        <f t="shared" si="1147"/>
        <v/>
      </c>
      <c r="AC9109" s="50">
        <f t="shared" si="1143"/>
        <v>0</v>
      </c>
      <c r="AD9109" s="43">
        <f t="shared" si="1144"/>
        <v>0</v>
      </c>
      <c r="AE9109" s="50">
        <f t="shared" si="1140"/>
        <v>0</v>
      </c>
    </row>
    <row r="9110" spans="1:31">
      <c r="A9110" s="59" t="str">
        <f t="shared" si="1145"/>
        <v/>
      </c>
      <c r="B9110" s="80" t="str">
        <f t="shared" si="1146"/>
        <v/>
      </c>
      <c r="V9110" s="59" t="str">
        <f t="shared" si="1142"/>
        <v/>
      </c>
      <c r="W9110" s="59" t="str">
        <f t="shared" si="1141"/>
        <v/>
      </c>
      <c r="X9110" s="59" t="str">
        <f t="shared" si="1147"/>
        <v/>
      </c>
      <c r="AC9110" s="50">
        <f t="shared" si="1143"/>
        <v>0</v>
      </c>
      <c r="AD9110" s="43">
        <f t="shared" si="1144"/>
        <v>0</v>
      </c>
      <c r="AE9110" s="50">
        <f t="shared" si="1140"/>
        <v>0</v>
      </c>
    </row>
    <row r="9111" spans="1:31">
      <c r="A9111" s="59" t="str">
        <f t="shared" si="1145"/>
        <v/>
      </c>
      <c r="B9111" s="80" t="str">
        <f t="shared" si="1146"/>
        <v/>
      </c>
      <c r="V9111" s="59" t="str">
        <f t="shared" si="1142"/>
        <v/>
      </c>
      <c r="W9111" s="59" t="str">
        <f t="shared" si="1141"/>
        <v/>
      </c>
      <c r="X9111" s="59" t="str">
        <f t="shared" si="1147"/>
        <v/>
      </c>
      <c r="AC9111" s="50">
        <f t="shared" si="1143"/>
        <v>0</v>
      </c>
      <c r="AD9111" s="43">
        <f t="shared" si="1144"/>
        <v>0</v>
      </c>
      <c r="AE9111" s="50">
        <f t="shared" si="1140"/>
        <v>0</v>
      </c>
    </row>
    <row r="9112" spans="1:31">
      <c r="A9112" s="59" t="str">
        <f t="shared" si="1145"/>
        <v/>
      </c>
      <c r="B9112" s="80" t="str">
        <f t="shared" si="1146"/>
        <v/>
      </c>
      <c r="V9112" s="59" t="str">
        <f t="shared" si="1142"/>
        <v/>
      </c>
      <c r="W9112" s="59" t="str">
        <f t="shared" si="1141"/>
        <v/>
      </c>
      <c r="X9112" s="59" t="str">
        <f t="shared" si="1147"/>
        <v/>
      </c>
      <c r="AC9112" s="50">
        <f t="shared" si="1143"/>
        <v>0</v>
      </c>
      <c r="AD9112" s="43">
        <f t="shared" si="1144"/>
        <v>0</v>
      </c>
      <c r="AE9112" s="50">
        <f t="shared" si="1140"/>
        <v>0</v>
      </c>
    </row>
    <row r="9113" spans="1:31">
      <c r="A9113" s="59" t="str">
        <f t="shared" si="1145"/>
        <v/>
      </c>
      <c r="B9113" s="80" t="str">
        <f t="shared" si="1146"/>
        <v/>
      </c>
      <c r="V9113" s="59" t="str">
        <f t="shared" si="1142"/>
        <v/>
      </c>
      <c r="W9113" s="59" t="str">
        <f t="shared" si="1141"/>
        <v/>
      </c>
      <c r="X9113" s="59" t="str">
        <f t="shared" si="1147"/>
        <v/>
      </c>
      <c r="AC9113" s="50">
        <f t="shared" si="1143"/>
        <v>0</v>
      </c>
      <c r="AD9113" s="43">
        <f t="shared" si="1144"/>
        <v>0</v>
      </c>
      <c r="AE9113" s="50">
        <f t="shared" si="1140"/>
        <v>0</v>
      </c>
    </row>
    <row r="9114" spans="1:31">
      <c r="A9114" s="59" t="str">
        <f t="shared" si="1145"/>
        <v/>
      </c>
      <c r="B9114" s="80" t="str">
        <f t="shared" si="1146"/>
        <v/>
      </c>
      <c r="V9114" s="59" t="str">
        <f t="shared" si="1142"/>
        <v/>
      </c>
      <c r="W9114" s="59" t="str">
        <f t="shared" si="1141"/>
        <v/>
      </c>
      <c r="X9114" s="59" t="str">
        <f t="shared" si="1147"/>
        <v/>
      </c>
      <c r="AC9114" s="50">
        <f t="shared" si="1143"/>
        <v>0</v>
      </c>
      <c r="AD9114" s="43">
        <f t="shared" si="1144"/>
        <v>0</v>
      </c>
      <c r="AE9114" s="50">
        <f t="shared" si="1140"/>
        <v>0</v>
      </c>
    </row>
    <row r="9115" spans="1:31">
      <c r="A9115" s="59" t="str">
        <f t="shared" si="1145"/>
        <v/>
      </c>
      <c r="B9115" s="80" t="str">
        <f t="shared" si="1146"/>
        <v/>
      </c>
      <c r="V9115" s="59" t="str">
        <f t="shared" si="1142"/>
        <v/>
      </c>
      <c r="W9115" s="59" t="str">
        <f t="shared" si="1141"/>
        <v/>
      </c>
      <c r="X9115" s="59" t="str">
        <f t="shared" si="1147"/>
        <v/>
      </c>
      <c r="AC9115" s="50">
        <f t="shared" si="1143"/>
        <v>0</v>
      </c>
      <c r="AD9115" s="43">
        <f t="shared" si="1144"/>
        <v>0</v>
      </c>
      <c r="AE9115" s="50">
        <f t="shared" si="1140"/>
        <v>0</v>
      </c>
    </row>
    <row r="9116" spans="1:31">
      <c r="A9116" s="59" t="str">
        <f t="shared" si="1145"/>
        <v/>
      </c>
      <c r="B9116" s="80" t="str">
        <f t="shared" si="1146"/>
        <v/>
      </c>
      <c r="V9116" s="59" t="str">
        <f t="shared" si="1142"/>
        <v/>
      </c>
      <c r="W9116" s="59" t="str">
        <f t="shared" si="1141"/>
        <v/>
      </c>
      <c r="X9116" s="59" t="str">
        <f t="shared" si="1147"/>
        <v/>
      </c>
      <c r="AC9116" s="50">
        <f t="shared" si="1143"/>
        <v>0</v>
      </c>
      <c r="AD9116" s="43">
        <f t="shared" si="1144"/>
        <v>0</v>
      </c>
      <c r="AE9116" s="50">
        <f t="shared" si="1140"/>
        <v>0</v>
      </c>
    </row>
    <row r="9117" spans="1:31">
      <c r="A9117" s="59" t="str">
        <f t="shared" si="1145"/>
        <v/>
      </c>
      <c r="B9117" s="80" t="str">
        <f t="shared" si="1146"/>
        <v/>
      </c>
      <c r="V9117" s="59" t="str">
        <f t="shared" si="1142"/>
        <v/>
      </c>
      <c r="W9117" s="59" t="str">
        <f t="shared" si="1141"/>
        <v/>
      </c>
      <c r="X9117" s="59" t="str">
        <f t="shared" si="1147"/>
        <v/>
      </c>
      <c r="AC9117" s="50">
        <f t="shared" si="1143"/>
        <v>0</v>
      </c>
      <c r="AD9117" s="43">
        <f t="shared" si="1144"/>
        <v>0</v>
      </c>
      <c r="AE9117" s="50">
        <f t="shared" si="1140"/>
        <v>0</v>
      </c>
    </row>
    <row r="9118" spans="1:31">
      <c r="A9118" s="59" t="str">
        <f t="shared" si="1145"/>
        <v/>
      </c>
      <c r="B9118" s="80" t="str">
        <f t="shared" si="1146"/>
        <v/>
      </c>
      <c r="V9118" s="59" t="str">
        <f t="shared" si="1142"/>
        <v/>
      </c>
      <c r="W9118" s="59" t="str">
        <f t="shared" si="1141"/>
        <v/>
      </c>
      <c r="X9118" s="59" t="str">
        <f t="shared" si="1147"/>
        <v/>
      </c>
      <c r="AC9118" s="50">
        <f t="shared" si="1143"/>
        <v>0</v>
      </c>
      <c r="AD9118" s="43">
        <f t="shared" si="1144"/>
        <v>0</v>
      </c>
      <c r="AE9118" s="50">
        <f t="shared" si="1140"/>
        <v>0</v>
      </c>
    </row>
    <row r="9119" spans="1:31">
      <c r="A9119" s="59" t="str">
        <f t="shared" si="1145"/>
        <v/>
      </c>
      <c r="B9119" s="80" t="str">
        <f t="shared" si="1146"/>
        <v/>
      </c>
      <c r="V9119" s="59" t="str">
        <f t="shared" si="1142"/>
        <v/>
      </c>
      <c r="W9119" s="59" t="str">
        <f t="shared" si="1141"/>
        <v/>
      </c>
      <c r="X9119" s="59" t="str">
        <f t="shared" si="1147"/>
        <v/>
      </c>
      <c r="AC9119" s="50">
        <f t="shared" si="1143"/>
        <v>0</v>
      </c>
      <c r="AD9119" s="43">
        <f t="shared" si="1144"/>
        <v>0</v>
      </c>
      <c r="AE9119" s="50">
        <f t="shared" si="1140"/>
        <v>0</v>
      </c>
    </row>
    <row r="9120" spans="1:31">
      <c r="A9120" s="59" t="str">
        <f t="shared" si="1145"/>
        <v/>
      </c>
      <c r="B9120" s="80" t="str">
        <f t="shared" si="1146"/>
        <v/>
      </c>
      <c r="V9120" s="59" t="str">
        <f t="shared" si="1142"/>
        <v/>
      </c>
      <c r="W9120" s="59" t="str">
        <f t="shared" si="1141"/>
        <v/>
      </c>
      <c r="X9120" s="59" t="str">
        <f t="shared" si="1147"/>
        <v/>
      </c>
      <c r="AC9120" s="50">
        <f t="shared" si="1143"/>
        <v>0</v>
      </c>
      <c r="AD9120" s="43">
        <f t="shared" si="1144"/>
        <v>0</v>
      </c>
      <c r="AE9120" s="50">
        <f t="shared" si="1140"/>
        <v>0</v>
      </c>
    </row>
    <row r="9121" spans="1:31">
      <c r="A9121" s="59" t="str">
        <f t="shared" si="1145"/>
        <v/>
      </c>
      <c r="B9121" s="80" t="str">
        <f t="shared" si="1146"/>
        <v/>
      </c>
      <c r="V9121" s="59" t="str">
        <f t="shared" si="1142"/>
        <v/>
      </c>
      <c r="W9121" s="59" t="str">
        <f t="shared" si="1141"/>
        <v/>
      </c>
      <c r="X9121" s="59" t="str">
        <f t="shared" si="1147"/>
        <v/>
      </c>
      <c r="AC9121" s="50">
        <f t="shared" si="1143"/>
        <v>0</v>
      </c>
      <c r="AD9121" s="43">
        <f t="shared" si="1144"/>
        <v>0</v>
      </c>
      <c r="AE9121" s="50">
        <f t="shared" si="1140"/>
        <v>0</v>
      </c>
    </row>
    <row r="9122" spans="1:31">
      <c r="A9122" s="59" t="str">
        <f t="shared" si="1145"/>
        <v/>
      </c>
      <c r="B9122" s="80" t="str">
        <f t="shared" si="1146"/>
        <v/>
      </c>
      <c r="V9122" s="59" t="str">
        <f t="shared" si="1142"/>
        <v/>
      </c>
      <c r="W9122" s="59" t="str">
        <f t="shared" si="1141"/>
        <v/>
      </c>
      <c r="X9122" s="59" t="str">
        <f t="shared" si="1147"/>
        <v/>
      </c>
      <c r="AC9122" s="50">
        <f t="shared" si="1143"/>
        <v>0</v>
      </c>
      <c r="AD9122" s="43">
        <f t="shared" si="1144"/>
        <v>0</v>
      </c>
      <c r="AE9122" s="50">
        <f t="shared" si="1140"/>
        <v>0</v>
      </c>
    </row>
    <row r="9123" spans="1:31">
      <c r="A9123" s="59" t="str">
        <f t="shared" si="1145"/>
        <v/>
      </c>
      <c r="B9123" s="80" t="str">
        <f t="shared" si="1146"/>
        <v/>
      </c>
      <c r="V9123" s="59" t="str">
        <f t="shared" si="1142"/>
        <v/>
      </c>
      <c r="W9123" s="59" t="str">
        <f t="shared" si="1141"/>
        <v/>
      </c>
      <c r="X9123" s="59" t="str">
        <f t="shared" si="1147"/>
        <v/>
      </c>
      <c r="AC9123" s="50">
        <f t="shared" si="1143"/>
        <v>0</v>
      </c>
      <c r="AD9123" s="43">
        <f t="shared" si="1144"/>
        <v>0</v>
      </c>
      <c r="AE9123" s="50">
        <f t="shared" si="1140"/>
        <v>0</v>
      </c>
    </row>
    <row r="9124" spans="1:31">
      <c r="A9124" s="59" t="str">
        <f t="shared" si="1145"/>
        <v/>
      </c>
      <c r="B9124" s="80" t="str">
        <f t="shared" si="1146"/>
        <v/>
      </c>
      <c r="V9124" s="59" t="str">
        <f t="shared" si="1142"/>
        <v/>
      </c>
      <c r="W9124" s="59" t="str">
        <f t="shared" si="1141"/>
        <v/>
      </c>
      <c r="X9124" s="59" t="str">
        <f t="shared" si="1147"/>
        <v/>
      </c>
      <c r="AC9124" s="50">
        <f t="shared" si="1143"/>
        <v>0</v>
      </c>
      <c r="AD9124" s="43">
        <f t="shared" si="1144"/>
        <v>0</v>
      </c>
      <c r="AE9124" s="50">
        <f t="shared" si="1140"/>
        <v>0</v>
      </c>
    </row>
    <row r="9125" spans="1:31">
      <c r="A9125" s="59" t="str">
        <f t="shared" si="1145"/>
        <v/>
      </c>
      <c r="B9125" s="80" t="str">
        <f t="shared" si="1146"/>
        <v/>
      </c>
      <c r="V9125" s="59" t="str">
        <f t="shared" si="1142"/>
        <v/>
      </c>
      <c r="W9125" s="59" t="str">
        <f t="shared" si="1141"/>
        <v/>
      </c>
      <c r="X9125" s="59" t="str">
        <f t="shared" si="1147"/>
        <v/>
      </c>
      <c r="AC9125" s="50">
        <f t="shared" si="1143"/>
        <v>0</v>
      </c>
      <c r="AD9125" s="43">
        <f t="shared" si="1144"/>
        <v>0</v>
      </c>
      <c r="AE9125" s="50">
        <f t="shared" si="1140"/>
        <v>0</v>
      </c>
    </row>
    <row r="9126" spans="1:31">
      <c r="A9126" s="59" t="str">
        <f t="shared" si="1145"/>
        <v/>
      </c>
      <c r="B9126" s="80" t="str">
        <f t="shared" si="1146"/>
        <v/>
      </c>
      <c r="V9126" s="59" t="str">
        <f t="shared" si="1142"/>
        <v/>
      </c>
      <c r="W9126" s="59" t="str">
        <f t="shared" si="1141"/>
        <v/>
      </c>
      <c r="X9126" s="59" t="str">
        <f t="shared" si="1147"/>
        <v/>
      </c>
      <c r="AC9126" s="50">
        <f t="shared" si="1143"/>
        <v>0</v>
      </c>
      <c r="AD9126" s="43">
        <f t="shared" si="1144"/>
        <v>0</v>
      </c>
      <c r="AE9126" s="50">
        <f t="shared" si="1140"/>
        <v>0</v>
      </c>
    </row>
    <row r="9127" spans="1:31">
      <c r="A9127" s="59" t="str">
        <f t="shared" si="1145"/>
        <v/>
      </c>
      <c r="B9127" s="80" t="str">
        <f t="shared" si="1146"/>
        <v/>
      </c>
      <c r="V9127" s="59" t="str">
        <f t="shared" si="1142"/>
        <v/>
      </c>
      <c r="W9127" s="59" t="str">
        <f t="shared" si="1141"/>
        <v/>
      </c>
      <c r="X9127" s="59" t="str">
        <f t="shared" si="1147"/>
        <v/>
      </c>
      <c r="AC9127" s="50">
        <f t="shared" si="1143"/>
        <v>0</v>
      </c>
      <c r="AD9127" s="43">
        <f t="shared" si="1144"/>
        <v>0</v>
      </c>
      <c r="AE9127" s="50">
        <f t="shared" si="1140"/>
        <v>0</v>
      </c>
    </row>
    <row r="9128" spans="1:31">
      <c r="A9128" s="59" t="str">
        <f t="shared" si="1145"/>
        <v/>
      </c>
      <c r="B9128" s="80" t="str">
        <f t="shared" si="1146"/>
        <v/>
      </c>
      <c r="V9128" s="59" t="str">
        <f t="shared" si="1142"/>
        <v/>
      </c>
      <c r="W9128" s="59" t="str">
        <f t="shared" si="1141"/>
        <v/>
      </c>
      <c r="X9128" s="59" t="str">
        <f t="shared" si="1147"/>
        <v/>
      </c>
      <c r="AC9128" s="50">
        <f t="shared" si="1143"/>
        <v>0</v>
      </c>
      <c r="AD9128" s="43">
        <f t="shared" si="1144"/>
        <v>0</v>
      </c>
      <c r="AE9128" s="50">
        <f t="shared" si="1140"/>
        <v>0</v>
      </c>
    </row>
    <row r="9129" spans="1:31">
      <c r="A9129" s="59" t="str">
        <f t="shared" si="1145"/>
        <v/>
      </c>
      <c r="B9129" s="80" t="str">
        <f t="shared" si="1146"/>
        <v/>
      </c>
      <c r="V9129" s="59" t="str">
        <f t="shared" si="1142"/>
        <v/>
      </c>
      <c r="W9129" s="59" t="str">
        <f t="shared" si="1141"/>
        <v/>
      </c>
      <c r="X9129" s="59" t="str">
        <f t="shared" si="1147"/>
        <v/>
      </c>
      <c r="AC9129" s="50">
        <f t="shared" si="1143"/>
        <v>0</v>
      </c>
      <c r="AD9129" s="43">
        <f t="shared" si="1144"/>
        <v>0</v>
      </c>
      <c r="AE9129" s="50">
        <f t="shared" si="1140"/>
        <v>0</v>
      </c>
    </row>
    <row r="9130" spans="1:31">
      <c r="A9130" s="59" t="str">
        <f t="shared" si="1145"/>
        <v/>
      </c>
      <c r="B9130" s="80" t="str">
        <f t="shared" si="1146"/>
        <v/>
      </c>
      <c r="V9130" s="59" t="str">
        <f t="shared" si="1142"/>
        <v/>
      </c>
      <c r="W9130" s="59" t="str">
        <f t="shared" si="1141"/>
        <v/>
      </c>
      <c r="X9130" s="59" t="str">
        <f t="shared" si="1147"/>
        <v/>
      </c>
      <c r="AC9130" s="50">
        <f t="shared" si="1143"/>
        <v>0</v>
      </c>
      <c r="AD9130" s="43">
        <f t="shared" si="1144"/>
        <v>0</v>
      </c>
      <c r="AE9130" s="50">
        <f t="shared" si="1140"/>
        <v>0</v>
      </c>
    </row>
    <row r="9131" spans="1:31">
      <c r="A9131" s="59" t="str">
        <f t="shared" si="1145"/>
        <v/>
      </c>
      <c r="B9131" s="80" t="str">
        <f t="shared" si="1146"/>
        <v/>
      </c>
      <c r="V9131" s="59" t="str">
        <f t="shared" si="1142"/>
        <v/>
      </c>
      <c r="W9131" s="59" t="str">
        <f t="shared" si="1141"/>
        <v/>
      </c>
      <c r="X9131" s="59" t="str">
        <f t="shared" si="1147"/>
        <v/>
      </c>
      <c r="AC9131" s="50">
        <f t="shared" si="1143"/>
        <v>0</v>
      </c>
      <c r="AD9131" s="43">
        <f t="shared" si="1144"/>
        <v>0</v>
      </c>
      <c r="AE9131" s="50">
        <f t="shared" si="1140"/>
        <v>0</v>
      </c>
    </row>
    <row r="9132" spans="1:31">
      <c r="A9132" s="59" t="str">
        <f t="shared" si="1145"/>
        <v/>
      </c>
      <c r="B9132" s="80" t="str">
        <f t="shared" si="1146"/>
        <v/>
      </c>
      <c r="V9132" s="59" t="str">
        <f t="shared" si="1142"/>
        <v/>
      </c>
      <c r="W9132" s="59" t="str">
        <f t="shared" si="1141"/>
        <v/>
      </c>
      <c r="X9132" s="59" t="str">
        <f t="shared" si="1147"/>
        <v/>
      </c>
      <c r="AC9132" s="50">
        <f t="shared" si="1143"/>
        <v>0</v>
      </c>
      <c r="AD9132" s="43">
        <f t="shared" si="1144"/>
        <v>0</v>
      </c>
      <c r="AE9132" s="50">
        <f t="shared" si="1140"/>
        <v>0</v>
      </c>
    </row>
    <row r="9133" spans="1:31">
      <c r="A9133" s="59" t="str">
        <f t="shared" si="1145"/>
        <v/>
      </c>
      <c r="B9133" s="80" t="str">
        <f t="shared" si="1146"/>
        <v/>
      </c>
      <c r="V9133" s="59" t="str">
        <f t="shared" si="1142"/>
        <v/>
      </c>
      <c r="W9133" s="59" t="str">
        <f t="shared" si="1141"/>
        <v/>
      </c>
      <c r="X9133" s="59" t="str">
        <f t="shared" si="1147"/>
        <v/>
      </c>
      <c r="AC9133" s="50">
        <f t="shared" si="1143"/>
        <v>0</v>
      </c>
      <c r="AD9133" s="43">
        <f t="shared" si="1144"/>
        <v>0</v>
      </c>
      <c r="AE9133" s="50">
        <f t="shared" si="1140"/>
        <v>0</v>
      </c>
    </row>
    <row r="9134" spans="1:31">
      <c r="A9134" s="59" t="str">
        <f t="shared" si="1145"/>
        <v/>
      </c>
      <c r="B9134" s="80" t="str">
        <f t="shared" si="1146"/>
        <v/>
      </c>
      <c r="V9134" s="59" t="str">
        <f t="shared" si="1142"/>
        <v/>
      </c>
      <c r="W9134" s="59" t="str">
        <f t="shared" si="1141"/>
        <v/>
      </c>
      <c r="X9134" s="59" t="str">
        <f t="shared" si="1147"/>
        <v/>
      </c>
      <c r="AC9134" s="50">
        <f t="shared" si="1143"/>
        <v>0</v>
      </c>
      <c r="AD9134" s="43">
        <f t="shared" si="1144"/>
        <v>0</v>
      </c>
      <c r="AE9134" s="50">
        <f t="shared" si="1140"/>
        <v>0</v>
      </c>
    </row>
    <row r="9135" spans="1:31">
      <c r="A9135" s="59" t="str">
        <f t="shared" si="1145"/>
        <v/>
      </c>
      <c r="B9135" s="80" t="str">
        <f t="shared" si="1146"/>
        <v/>
      </c>
      <c r="V9135" s="59" t="str">
        <f t="shared" si="1142"/>
        <v/>
      </c>
      <c r="W9135" s="59" t="str">
        <f t="shared" si="1141"/>
        <v/>
      </c>
      <c r="X9135" s="59" t="str">
        <f t="shared" si="1147"/>
        <v/>
      </c>
      <c r="AC9135" s="50">
        <f t="shared" si="1143"/>
        <v>0</v>
      </c>
      <c r="AD9135" s="43">
        <f t="shared" si="1144"/>
        <v>0</v>
      </c>
      <c r="AE9135" s="50">
        <f t="shared" si="1140"/>
        <v>0</v>
      </c>
    </row>
    <row r="9136" spans="1:31">
      <c r="A9136" s="59" t="str">
        <f t="shared" si="1145"/>
        <v/>
      </c>
      <c r="B9136" s="80" t="str">
        <f t="shared" si="1146"/>
        <v/>
      </c>
      <c r="V9136" s="59" t="str">
        <f t="shared" si="1142"/>
        <v/>
      </c>
      <c r="W9136" s="59" t="str">
        <f t="shared" si="1141"/>
        <v/>
      </c>
      <c r="X9136" s="59" t="str">
        <f t="shared" si="1147"/>
        <v/>
      </c>
      <c r="AC9136" s="50">
        <f t="shared" si="1143"/>
        <v>0</v>
      </c>
      <c r="AD9136" s="43">
        <f t="shared" si="1144"/>
        <v>0</v>
      </c>
      <c r="AE9136" s="50">
        <f t="shared" si="1140"/>
        <v>0</v>
      </c>
    </row>
    <row r="9137" spans="1:31">
      <c r="A9137" s="59" t="str">
        <f t="shared" si="1145"/>
        <v/>
      </c>
      <c r="B9137" s="80" t="str">
        <f t="shared" si="1146"/>
        <v/>
      </c>
      <c r="V9137" s="59" t="str">
        <f t="shared" si="1142"/>
        <v/>
      </c>
      <c r="W9137" s="59" t="str">
        <f t="shared" si="1141"/>
        <v/>
      </c>
      <c r="X9137" s="59" t="str">
        <f t="shared" si="1147"/>
        <v/>
      </c>
      <c r="AC9137" s="50">
        <f t="shared" si="1143"/>
        <v>0</v>
      </c>
      <c r="AD9137" s="43">
        <f t="shared" si="1144"/>
        <v>0</v>
      </c>
      <c r="AE9137" s="50">
        <f t="shared" ref="AE9137:AE9198" si="1148">VALUE(RIGHT("00"&amp;AC9137,2)&amp;RIGHT("000"&amp;AD9137,3))</f>
        <v>0</v>
      </c>
    </row>
    <row r="9138" spans="1:31">
      <c r="A9138" s="59" t="str">
        <f t="shared" si="1145"/>
        <v/>
      </c>
      <c r="B9138" s="80" t="str">
        <f t="shared" si="1146"/>
        <v/>
      </c>
      <c r="V9138" s="59" t="str">
        <f t="shared" si="1142"/>
        <v/>
      </c>
      <c r="W9138" s="59" t="str">
        <f t="shared" si="1141"/>
        <v/>
      </c>
      <c r="X9138" s="59" t="str">
        <f t="shared" si="1147"/>
        <v/>
      </c>
      <c r="AC9138" s="50">
        <f t="shared" si="1143"/>
        <v>0</v>
      </c>
      <c r="AD9138" s="43">
        <f t="shared" si="1144"/>
        <v>0</v>
      </c>
      <c r="AE9138" s="50">
        <f t="shared" si="1148"/>
        <v>0</v>
      </c>
    </row>
    <row r="9139" spans="1:31">
      <c r="A9139" s="59" t="str">
        <f t="shared" si="1145"/>
        <v/>
      </c>
      <c r="B9139" s="80" t="str">
        <f t="shared" si="1146"/>
        <v/>
      </c>
      <c r="V9139" s="59" t="str">
        <f t="shared" si="1142"/>
        <v/>
      </c>
      <c r="W9139" s="59" t="str">
        <f t="shared" si="1141"/>
        <v/>
      </c>
      <c r="X9139" s="59" t="str">
        <f t="shared" si="1147"/>
        <v/>
      </c>
      <c r="AC9139" s="50">
        <f t="shared" si="1143"/>
        <v>0</v>
      </c>
      <c r="AD9139" s="43">
        <f t="shared" si="1144"/>
        <v>0</v>
      </c>
      <c r="AE9139" s="50">
        <f t="shared" si="1148"/>
        <v>0</v>
      </c>
    </row>
    <row r="9140" spans="1:31">
      <c r="A9140" s="59" t="str">
        <f t="shared" si="1145"/>
        <v/>
      </c>
      <c r="B9140" s="80" t="str">
        <f t="shared" si="1146"/>
        <v/>
      </c>
      <c r="V9140" s="59" t="str">
        <f t="shared" si="1142"/>
        <v/>
      </c>
      <c r="W9140" s="59" t="str">
        <f t="shared" si="1141"/>
        <v/>
      </c>
      <c r="X9140" s="59" t="str">
        <f t="shared" si="1147"/>
        <v/>
      </c>
      <c r="AC9140" s="50">
        <f t="shared" si="1143"/>
        <v>0</v>
      </c>
      <c r="AD9140" s="43">
        <f t="shared" si="1144"/>
        <v>0</v>
      </c>
      <c r="AE9140" s="50">
        <f t="shared" si="1148"/>
        <v>0</v>
      </c>
    </row>
    <row r="9141" spans="1:31">
      <c r="A9141" s="59" t="str">
        <f t="shared" si="1145"/>
        <v/>
      </c>
      <c r="B9141" s="80" t="str">
        <f t="shared" si="1146"/>
        <v/>
      </c>
      <c r="V9141" s="59" t="str">
        <f t="shared" si="1142"/>
        <v/>
      </c>
      <c r="W9141" s="59" t="str">
        <f t="shared" si="1141"/>
        <v/>
      </c>
      <c r="X9141" s="59" t="str">
        <f t="shared" si="1147"/>
        <v/>
      </c>
      <c r="AC9141" s="50">
        <f t="shared" si="1143"/>
        <v>0</v>
      </c>
      <c r="AD9141" s="43">
        <f t="shared" si="1144"/>
        <v>0</v>
      </c>
      <c r="AE9141" s="50">
        <f t="shared" si="1148"/>
        <v>0</v>
      </c>
    </row>
    <row r="9142" spans="1:31">
      <c r="A9142" s="59" t="str">
        <f t="shared" si="1145"/>
        <v/>
      </c>
      <c r="B9142" s="80" t="str">
        <f t="shared" si="1146"/>
        <v/>
      </c>
      <c r="V9142" s="59" t="str">
        <f t="shared" si="1142"/>
        <v/>
      </c>
      <c r="W9142" s="59" t="str">
        <f t="shared" si="1141"/>
        <v/>
      </c>
      <c r="X9142" s="59" t="str">
        <f t="shared" si="1147"/>
        <v/>
      </c>
      <c r="AC9142" s="50">
        <f t="shared" si="1143"/>
        <v>0</v>
      </c>
      <c r="AD9142" s="43">
        <f t="shared" si="1144"/>
        <v>0</v>
      </c>
      <c r="AE9142" s="50">
        <f t="shared" si="1148"/>
        <v>0</v>
      </c>
    </row>
    <row r="9143" spans="1:31">
      <c r="A9143" s="59" t="str">
        <f t="shared" si="1145"/>
        <v/>
      </c>
      <c r="B9143" s="80" t="str">
        <f t="shared" si="1146"/>
        <v/>
      </c>
      <c r="V9143" s="59" t="str">
        <f t="shared" si="1142"/>
        <v/>
      </c>
      <c r="W9143" s="59" t="str">
        <f t="shared" si="1141"/>
        <v/>
      </c>
      <c r="X9143" s="59" t="str">
        <f t="shared" si="1147"/>
        <v/>
      </c>
      <c r="AC9143" s="50">
        <f t="shared" si="1143"/>
        <v>0</v>
      </c>
      <c r="AD9143" s="43">
        <f t="shared" si="1144"/>
        <v>0</v>
      </c>
      <c r="AE9143" s="50">
        <f t="shared" si="1148"/>
        <v>0</v>
      </c>
    </row>
    <row r="9144" spans="1:31">
      <c r="A9144" s="59" t="str">
        <f t="shared" si="1145"/>
        <v/>
      </c>
      <c r="B9144" s="80" t="str">
        <f t="shared" si="1146"/>
        <v/>
      </c>
      <c r="V9144" s="59" t="str">
        <f t="shared" si="1142"/>
        <v/>
      </c>
      <c r="W9144" s="59" t="str">
        <f t="shared" si="1141"/>
        <v/>
      </c>
      <c r="X9144" s="59" t="str">
        <f t="shared" si="1147"/>
        <v/>
      </c>
      <c r="AC9144" s="50">
        <f t="shared" si="1143"/>
        <v>0</v>
      </c>
      <c r="AD9144" s="43">
        <f t="shared" si="1144"/>
        <v>0</v>
      </c>
      <c r="AE9144" s="50">
        <f t="shared" si="1148"/>
        <v>0</v>
      </c>
    </row>
    <row r="9145" spans="1:31">
      <c r="A9145" s="59" t="str">
        <f t="shared" si="1145"/>
        <v/>
      </c>
      <c r="B9145" s="80" t="str">
        <f t="shared" si="1146"/>
        <v/>
      </c>
      <c r="V9145" s="59" t="str">
        <f t="shared" si="1142"/>
        <v/>
      </c>
      <c r="W9145" s="59" t="str">
        <f t="shared" si="1141"/>
        <v/>
      </c>
      <c r="X9145" s="59" t="str">
        <f t="shared" si="1147"/>
        <v/>
      </c>
      <c r="AC9145" s="50">
        <f t="shared" si="1143"/>
        <v>0</v>
      </c>
      <c r="AD9145" s="43">
        <f t="shared" si="1144"/>
        <v>0</v>
      </c>
      <c r="AE9145" s="50">
        <f t="shared" si="1148"/>
        <v>0</v>
      </c>
    </row>
    <row r="9146" spans="1:31">
      <c r="A9146" s="59" t="str">
        <f t="shared" si="1145"/>
        <v/>
      </c>
      <c r="B9146" s="80" t="str">
        <f t="shared" si="1146"/>
        <v/>
      </c>
      <c r="V9146" s="59" t="str">
        <f t="shared" si="1142"/>
        <v/>
      </c>
      <c r="W9146" s="59" t="str">
        <f t="shared" si="1141"/>
        <v/>
      </c>
      <c r="X9146" s="59" t="str">
        <f t="shared" si="1147"/>
        <v/>
      </c>
      <c r="AC9146" s="50">
        <f t="shared" si="1143"/>
        <v>0</v>
      </c>
      <c r="AD9146" s="43">
        <f t="shared" si="1144"/>
        <v>0</v>
      </c>
      <c r="AE9146" s="50">
        <f t="shared" si="1148"/>
        <v>0</v>
      </c>
    </row>
    <row r="9147" spans="1:31">
      <c r="A9147" s="59" t="str">
        <f t="shared" si="1145"/>
        <v/>
      </c>
      <c r="B9147" s="80" t="str">
        <f t="shared" si="1146"/>
        <v/>
      </c>
      <c r="V9147" s="59" t="str">
        <f t="shared" si="1142"/>
        <v/>
      </c>
      <c r="W9147" s="59" t="str">
        <f t="shared" si="1141"/>
        <v/>
      </c>
      <c r="X9147" s="59" t="str">
        <f t="shared" si="1147"/>
        <v/>
      </c>
      <c r="AC9147" s="50">
        <f t="shared" si="1143"/>
        <v>0</v>
      </c>
      <c r="AD9147" s="43">
        <f t="shared" si="1144"/>
        <v>0</v>
      </c>
      <c r="AE9147" s="50">
        <f t="shared" si="1148"/>
        <v>0</v>
      </c>
    </row>
    <row r="9148" spans="1:31">
      <c r="A9148" s="59" t="str">
        <f t="shared" si="1145"/>
        <v/>
      </c>
      <c r="B9148" s="80" t="str">
        <f t="shared" si="1146"/>
        <v/>
      </c>
      <c r="V9148" s="59" t="str">
        <f t="shared" si="1142"/>
        <v/>
      </c>
      <c r="W9148" s="59" t="str">
        <f t="shared" si="1141"/>
        <v/>
      </c>
      <c r="X9148" s="59" t="str">
        <f t="shared" si="1147"/>
        <v/>
      </c>
      <c r="AC9148" s="50">
        <f t="shared" si="1143"/>
        <v>0</v>
      </c>
      <c r="AD9148" s="43">
        <f t="shared" si="1144"/>
        <v>0</v>
      </c>
      <c r="AE9148" s="50">
        <f t="shared" si="1148"/>
        <v>0</v>
      </c>
    </row>
    <row r="9149" spans="1:31">
      <c r="A9149" s="59" t="str">
        <f t="shared" si="1145"/>
        <v/>
      </c>
      <c r="B9149" s="80" t="str">
        <f t="shared" si="1146"/>
        <v/>
      </c>
      <c r="V9149" s="59" t="str">
        <f t="shared" si="1142"/>
        <v/>
      </c>
      <c r="W9149" s="59" t="str">
        <f t="shared" si="1141"/>
        <v/>
      </c>
      <c r="X9149" s="59" t="str">
        <f t="shared" si="1147"/>
        <v/>
      </c>
      <c r="AC9149" s="50">
        <f t="shared" si="1143"/>
        <v>0</v>
      </c>
      <c r="AD9149" s="43">
        <f t="shared" si="1144"/>
        <v>0</v>
      </c>
      <c r="AE9149" s="50">
        <f t="shared" si="1148"/>
        <v>0</v>
      </c>
    </row>
    <row r="9150" spans="1:31">
      <c r="A9150" s="59" t="str">
        <f t="shared" si="1145"/>
        <v/>
      </c>
      <c r="B9150" s="80" t="str">
        <f t="shared" si="1146"/>
        <v/>
      </c>
      <c r="V9150" s="59" t="str">
        <f t="shared" si="1142"/>
        <v/>
      </c>
      <c r="W9150" s="59" t="str">
        <f t="shared" si="1141"/>
        <v/>
      </c>
      <c r="X9150" s="59" t="str">
        <f t="shared" si="1147"/>
        <v/>
      </c>
      <c r="AC9150" s="50">
        <f t="shared" si="1143"/>
        <v>0</v>
      </c>
      <c r="AD9150" s="43">
        <f t="shared" si="1144"/>
        <v>0</v>
      </c>
      <c r="AE9150" s="50">
        <f t="shared" si="1148"/>
        <v>0</v>
      </c>
    </row>
    <row r="9151" spans="1:31">
      <c r="A9151" s="59" t="str">
        <f t="shared" si="1145"/>
        <v/>
      </c>
      <c r="B9151" s="80" t="str">
        <f t="shared" si="1146"/>
        <v/>
      </c>
      <c r="V9151" s="59" t="str">
        <f t="shared" si="1142"/>
        <v/>
      </c>
      <c r="W9151" s="59" t="str">
        <f t="shared" si="1141"/>
        <v/>
      </c>
      <c r="X9151" s="59" t="str">
        <f t="shared" si="1147"/>
        <v/>
      </c>
      <c r="AC9151" s="50">
        <f t="shared" si="1143"/>
        <v>0</v>
      </c>
      <c r="AD9151" s="43">
        <f t="shared" si="1144"/>
        <v>0</v>
      </c>
      <c r="AE9151" s="50">
        <f t="shared" si="1148"/>
        <v>0</v>
      </c>
    </row>
    <row r="9152" spans="1:31">
      <c r="A9152" s="59" t="str">
        <f t="shared" si="1145"/>
        <v/>
      </c>
      <c r="B9152" s="80" t="str">
        <f t="shared" si="1146"/>
        <v/>
      </c>
      <c r="V9152" s="59" t="str">
        <f t="shared" si="1142"/>
        <v/>
      </c>
      <c r="W9152" s="59" t="str">
        <f t="shared" si="1141"/>
        <v/>
      </c>
      <c r="X9152" s="59" t="str">
        <f t="shared" si="1147"/>
        <v/>
      </c>
      <c r="AC9152" s="50">
        <f t="shared" si="1143"/>
        <v>0</v>
      </c>
      <c r="AD9152" s="43">
        <f t="shared" si="1144"/>
        <v>0</v>
      </c>
      <c r="AE9152" s="50">
        <f t="shared" si="1148"/>
        <v>0</v>
      </c>
    </row>
    <row r="9153" spans="1:31">
      <c r="A9153" s="59" t="str">
        <f t="shared" si="1145"/>
        <v/>
      </c>
      <c r="B9153" s="80" t="str">
        <f t="shared" si="1146"/>
        <v/>
      </c>
      <c r="V9153" s="59" t="str">
        <f t="shared" si="1142"/>
        <v/>
      </c>
      <c r="W9153" s="59" t="str">
        <f t="shared" si="1141"/>
        <v/>
      </c>
      <c r="X9153" s="59" t="str">
        <f t="shared" si="1147"/>
        <v/>
      </c>
      <c r="AC9153" s="50">
        <f t="shared" si="1143"/>
        <v>0</v>
      </c>
      <c r="AD9153" s="43">
        <f t="shared" si="1144"/>
        <v>0</v>
      </c>
      <c r="AE9153" s="50">
        <f t="shared" si="1148"/>
        <v>0</v>
      </c>
    </row>
    <row r="9154" spans="1:31">
      <c r="A9154" s="59" t="str">
        <f t="shared" si="1145"/>
        <v/>
      </c>
      <c r="B9154" s="80" t="str">
        <f t="shared" si="1146"/>
        <v/>
      </c>
      <c r="V9154" s="59" t="str">
        <f t="shared" si="1142"/>
        <v/>
      </c>
      <c r="W9154" s="59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59" t="str">
        <f t="shared" si="1147"/>
        <v/>
      </c>
      <c r="AC9154" s="50">
        <f t="shared" si="1143"/>
        <v>0</v>
      </c>
      <c r="AD9154" s="43">
        <f t="shared" si="1144"/>
        <v>0</v>
      </c>
      <c r="AE9154" s="50">
        <f t="shared" si="1148"/>
        <v>0</v>
      </c>
    </row>
    <row r="9155" spans="1:31">
      <c r="A9155" s="59" t="str">
        <f t="shared" si="1145"/>
        <v/>
      </c>
      <c r="B9155" s="80" t="str">
        <f t="shared" si="1146"/>
        <v/>
      </c>
      <c r="V9155" s="59" t="str">
        <f t="shared" ref="V9155:V9218" si="1150">W9155&amp;H9155</f>
        <v/>
      </c>
      <c r="W9155" s="59" t="str">
        <f t="shared" si="1149"/>
        <v/>
      </c>
      <c r="X9155" s="59" t="str">
        <f t="shared" si="1147"/>
        <v/>
      </c>
      <c r="AC9155" s="50">
        <f t="shared" ref="AC9155:AC9218" si="1151">IFERROR(VALUE(MID($C9155,1,2)),0)</f>
        <v>0</v>
      </c>
      <c r="AD9155" s="43">
        <f t="shared" ref="AD9155:AD9218" si="1152">IFERROR(VALUE(MID($C9155,4,3)),0)</f>
        <v>0</v>
      </c>
      <c r="AE9155" s="50">
        <f t="shared" si="1148"/>
        <v>0</v>
      </c>
    </row>
    <row r="9156" spans="1:31">
      <c r="A9156" s="59" t="str">
        <f t="shared" si="1145"/>
        <v/>
      </c>
      <c r="B9156" s="80" t="str">
        <f t="shared" si="1146"/>
        <v/>
      </c>
      <c r="V9156" s="59" t="str">
        <f t="shared" si="1150"/>
        <v/>
      </c>
      <c r="W9156" s="59" t="str">
        <f t="shared" si="1149"/>
        <v/>
      </c>
      <c r="X9156" s="59" t="str">
        <f t="shared" si="1147"/>
        <v/>
      </c>
      <c r="AC9156" s="50">
        <f t="shared" si="1151"/>
        <v>0</v>
      </c>
      <c r="AD9156" s="43">
        <f t="shared" si="1152"/>
        <v>0</v>
      </c>
      <c r="AE9156" s="50">
        <f t="shared" si="1148"/>
        <v>0</v>
      </c>
    </row>
    <row r="9157" spans="1:31">
      <c r="A9157" s="59" t="str">
        <f t="shared" ref="A9157:A9220" si="1153">IF(G9157&amp;Q9157&lt;&gt;"",W9157&amp;Q9157,"")</f>
        <v/>
      </c>
      <c r="B9157" s="80" t="str">
        <f t="shared" ref="B9157:B9220" si="1154">IF(C9157&lt;&gt;"",LEFT(C9157,9),"")</f>
        <v/>
      </c>
      <c r="V9157" s="59" t="str">
        <f t="shared" si="1150"/>
        <v/>
      </c>
      <c r="W9157" s="59" t="str">
        <f t="shared" si="1149"/>
        <v/>
      </c>
      <c r="X9157" s="59" t="str">
        <f t="shared" ref="X9157:X9220" si="1155">IF(A9157&lt;&gt;"",IFERROR(IF(FIND(" ",G9157)&gt;=1,MID(G9157,FIND(" ",G9157)+1,LEN(G9157)),""),""),"")</f>
        <v/>
      </c>
      <c r="AC9157" s="50">
        <f t="shared" si="1151"/>
        <v>0</v>
      </c>
      <c r="AD9157" s="43">
        <f t="shared" si="1152"/>
        <v>0</v>
      </c>
      <c r="AE9157" s="50">
        <f t="shared" si="1148"/>
        <v>0</v>
      </c>
    </row>
    <row r="9158" spans="1:31">
      <c r="A9158" s="59" t="str">
        <f t="shared" si="1153"/>
        <v/>
      </c>
      <c r="B9158" s="80" t="str">
        <f t="shared" si="1154"/>
        <v/>
      </c>
      <c r="V9158" s="59" t="str">
        <f t="shared" si="1150"/>
        <v/>
      </c>
      <c r="W9158" s="59" t="str">
        <f t="shared" si="1149"/>
        <v/>
      </c>
      <c r="X9158" s="59" t="str">
        <f t="shared" si="1155"/>
        <v/>
      </c>
      <c r="AC9158" s="50">
        <f t="shared" si="1151"/>
        <v>0</v>
      </c>
      <c r="AD9158" s="43">
        <f t="shared" si="1152"/>
        <v>0</v>
      </c>
      <c r="AE9158" s="50">
        <f t="shared" si="1148"/>
        <v>0</v>
      </c>
    </row>
    <row r="9159" spans="1:31">
      <c r="A9159" s="59" t="str">
        <f t="shared" si="1153"/>
        <v/>
      </c>
      <c r="B9159" s="80" t="str">
        <f t="shared" si="1154"/>
        <v/>
      </c>
      <c r="V9159" s="59" t="str">
        <f t="shared" si="1150"/>
        <v/>
      </c>
      <c r="W9159" s="59" t="str">
        <f t="shared" si="1149"/>
        <v/>
      </c>
      <c r="X9159" s="59" t="str">
        <f t="shared" si="1155"/>
        <v/>
      </c>
      <c r="AC9159" s="50">
        <f t="shared" si="1151"/>
        <v>0</v>
      </c>
      <c r="AD9159" s="43">
        <f t="shared" si="1152"/>
        <v>0</v>
      </c>
      <c r="AE9159" s="50">
        <f t="shared" si="1148"/>
        <v>0</v>
      </c>
    </row>
    <row r="9160" spans="1:31">
      <c r="A9160" s="59" t="str">
        <f t="shared" si="1153"/>
        <v/>
      </c>
      <c r="B9160" s="80" t="str">
        <f t="shared" si="1154"/>
        <v/>
      </c>
      <c r="V9160" s="59" t="str">
        <f t="shared" si="1150"/>
        <v/>
      </c>
      <c r="W9160" s="59" t="str">
        <f t="shared" si="1149"/>
        <v/>
      </c>
      <c r="X9160" s="59" t="str">
        <f t="shared" si="1155"/>
        <v/>
      </c>
      <c r="AC9160" s="50">
        <f t="shared" si="1151"/>
        <v>0</v>
      </c>
      <c r="AD9160" s="43">
        <f t="shared" si="1152"/>
        <v>0</v>
      </c>
      <c r="AE9160" s="50">
        <f t="shared" si="1148"/>
        <v>0</v>
      </c>
    </row>
    <row r="9161" spans="1:31">
      <c r="A9161" s="59" t="str">
        <f t="shared" si="1153"/>
        <v/>
      </c>
      <c r="B9161" s="80" t="str">
        <f t="shared" si="1154"/>
        <v/>
      </c>
      <c r="V9161" s="59" t="str">
        <f t="shared" si="1150"/>
        <v/>
      </c>
      <c r="W9161" s="59" t="str">
        <f t="shared" si="1149"/>
        <v/>
      </c>
      <c r="X9161" s="59" t="str">
        <f t="shared" si="1155"/>
        <v/>
      </c>
      <c r="AC9161" s="50">
        <f t="shared" si="1151"/>
        <v>0</v>
      </c>
      <c r="AD9161" s="43">
        <f t="shared" si="1152"/>
        <v>0</v>
      </c>
      <c r="AE9161" s="50">
        <f t="shared" si="1148"/>
        <v>0</v>
      </c>
    </row>
    <row r="9162" spans="1:31">
      <c r="A9162" s="59" t="str">
        <f t="shared" si="1153"/>
        <v/>
      </c>
      <c r="B9162" s="80" t="str">
        <f t="shared" si="1154"/>
        <v/>
      </c>
      <c r="V9162" s="59" t="str">
        <f t="shared" si="1150"/>
        <v/>
      </c>
      <c r="W9162" s="59" t="str">
        <f t="shared" si="1149"/>
        <v/>
      </c>
      <c r="X9162" s="59" t="str">
        <f t="shared" si="1155"/>
        <v/>
      </c>
      <c r="AC9162" s="50">
        <f t="shared" si="1151"/>
        <v>0</v>
      </c>
      <c r="AD9162" s="43">
        <f t="shared" si="1152"/>
        <v>0</v>
      </c>
      <c r="AE9162" s="50">
        <f t="shared" si="1148"/>
        <v>0</v>
      </c>
    </row>
    <row r="9163" spans="1:31">
      <c r="A9163" s="59" t="str">
        <f t="shared" si="1153"/>
        <v/>
      </c>
      <c r="B9163" s="80" t="str">
        <f t="shared" si="1154"/>
        <v/>
      </c>
      <c r="V9163" s="59" t="str">
        <f t="shared" si="1150"/>
        <v/>
      </c>
      <c r="W9163" s="59" t="str">
        <f t="shared" si="1149"/>
        <v/>
      </c>
      <c r="X9163" s="59" t="str">
        <f t="shared" si="1155"/>
        <v/>
      </c>
      <c r="AC9163" s="50">
        <f t="shared" si="1151"/>
        <v>0</v>
      </c>
      <c r="AD9163" s="43">
        <f t="shared" si="1152"/>
        <v>0</v>
      </c>
      <c r="AE9163" s="50">
        <f t="shared" si="1148"/>
        <v>0</v>
      </c>
    </row>
    <row r="9164" spans="1:31">
      <c r="A9164" s="59" t="str">
        <f t="shared" si="1153"/>
        <v/>
      </c>
      <c r="B9164" s="80" t="str">
        <f t="shared" si="1154"/>
        <v/>
      </c>
      <c r="V9164" s="59" t="str">
        <f t="shared" si="1150"/>
        <v/>
      </c>
      <c r="W9164" s="59" t="str">
        <f t="shared" si="1149"/>
        <v/>
      </c>
      <c r="X9164" s="59" t="str">
        <f t="shared" si="1155"/>
        <v/>
      </c>
      <c r="AC9164" s="50">
        <f t="shared" si="1151"/>
        <v>0</v>
      </c>
      <c r="AD9164" s="43">
        <f t="shared" si="1152"/>
        <v>0</v>
      </c>
      <c r="AE9164" s="50">
        <f t="shared" si="1148"/>
        <v>0</v>
      </c>
    </row>
    <row r="9165" spans="1:31">
      <c r="A9165" s="59" t="str">
        <f t="shared" si="1153"/>
        <v/>
      </c>
      <c r="B9165" s="80" t="str">
        <f t="shared" si="1154"/>
        <v/>
      </c>
      <c r="V9165" s="59" t="str">
        <f t="shared" si="1150"/>
        <v/>
      </c>
      <c r="W9165" s="59" t="str">
        <f t="shared" si="1149"/>
        <v/>
      </c>
      <c r="X9165" s="59" t="str">
        <f t="shared" si="1155"/>
        <v/>
      </c>
      <c r="AC9165" s="50">
        <f t="shared" si="1151"/>
        <v>0</v>
      </c>
      <c r="AD9165" s="43">
        <f t="shared" si="1152"/>
        <v>0</v>
      </c>
      <c r="AE9165" s="50">
        <f t="shared" si="1148"/>
        <v>0</v>
      </c>
    </row>
    <row r="9166" spans="1:31">
      <c r="A9166" s="59" t="str">
        <f t="shared" si="1153"/>
        <v/>
      </c>
      <c r="B9166" s="80" t="str">
        <f t="shared" si="1154"/>
        <v/>
      </c>
      <c r="V9166" s="59" t="str">
        <f t="shared" si="1150"/>
        <v/>
      </c>
      <c r="W9166" s="59" t="str">
        <f t="shared" si="1149"/>
        <v/>
      </c>
      <c r="X9166" s="59" t="str">
        <f t="shared" si="1155"/>
        <v/>
      </c>
      <c r="AC9166" s="50">
        <f t="shared" si="1151"/>
        <v>0</v>
      </c>
      <c r="AD9166" s="43">
        <f t="shared" si="1152"/>
        <v>0</v>
      </c>
      <c r="AE9166" s="50">
        <f t="shared" si="1148"/>
        <v>0</v>
      </c>
    </row>
    <row r="9167" spans="1:31">
      <c r="A9167" s="59" t="str">
        <f t="shared" si="1153"/>
        <v/>
      </c>
      <c r="B9167" s="80" t="str">
        <f t="shared" si="1154"/>
        <v/>
      </c>
      <c r="V9167" s="59" t="str">
        <f t="shared" si="1150"/>
        <v/>
      </c>
      <c r="W9167" s="59" t="str">
        <f t="shared" si="1149"/>
        <v/>
      </c>
      <c r="X9167" s="59" t="str">
        <f t="shared" si="1155"/>
        <v/>
      </c>
      <c r="AC9167" s="50">
        <f t="shared" si="1151"/>
        <v>0</v>
      </c>
      <c r="AD9167" s="43">
        <f t="shared" si="1152"/>
        <v>0</v>
      </c>
      <c r="AE9167" s="50">
        <f t="shared" si="1148"/>
        <v>0</v>
      </c>
    </row>
    <row r="9168" spans="1:31">
      <c r="A9168" s="59" t="str">
        <f t="shared" si="1153"/>
        <v/>
      </c>
      <c r="B9168" s="80" t="str">
        <f t="shared" si="1154"/>
        <v/>
      </c>
      <c r="V9168" s="59" t="str">
        <f t="shared" si="1150"/>
        <v/>
      </c>
      <c r="W9168" s="59" t="str">
        <f t="shared" si="1149"/>
        <v/>
      </c>
      <c r="X9168" s="59" t="str">
        <f t="shared" si="1155"/>
        <v/>
      </c>
      <c r="AC9168" s="50">
        <f t="shared" si="1151"/>
        <v>0</v>
      </c>
      <c r="AD9168" s="43">
        <f t="shared" si="1152"/>
        <v>0</v>
      </c>
      <c r="AE9168" s="50">
        <f t="shared" si="1148"/>
        <v>0</v>
      </c>
    </row>
    <row r="9169" spans="1:31">
      <c r="A9169" s="59" t="str">
        <f t="shared" si="1153"/>
        <v/>
      </c>
      <c r="B9169" s="80" t="str">
        <f t="shared" si="1154"/>
        <v/>
      </c>
      <c r="V9169" s="59" t="str">
        <f t="shared" si="1150"/>
        <v/>
      </c>
      <c r="W9169" s="59" t="str">
        <f t="shared" si="1149"/>
        <v/>
      </c>
      <c r="X9169" s="59" t="str">
        <f t="shared" si="1155"/>
        <v/>
      </c>
      <c r="AC9169" s="50">
        <f t="shared" si="1151"/>
        <v>0</v>
      </c>
      <c r="AD9169" s="43">
        <f t="shared" si="1152"/>
        <v>0</v>
      </c>
      <c r="AE9169" s="50">
        <f t="shared" si="1148"/>
        <v>0</v>
      </c>
    </row>
    <row r="9170" spans="1:31">
      <c r="A9170" s="59" t="str">
        <f t="shared" si="1153"/>
        <v/>
      </c>
      <c r="B9170" s="80" t="str">
        <f t="shared" si="1154"/>
        <v/>
      </c>
      <c r="V9170" s="59" t="str">
        <f t="shared" si="1150"/>
        <v/>
      </c>
      <c r="W9170" s="59" t="str">
        <f t="shared" si="1149"/>
        <v/>
      </c>
      <c r="X9170" s="59" t="str">
        <f t="shared" si="1155"/>
        <v/>
      </c>
      <c r="AC9170" s="50">
        <f t="shared" si="1151"/>
        <v>0</v>
      </c>
      <c r="AD9170" s="43">
        <f t="shared" si="1152"/>
        <v>0</v>
      </c>
      <c r="AE9170" s="50">
        <f t="shared" si="1148"/>
        <v>0</v>
      </c>
    </row>
    <row r="9171" spans="1:31">
      <c r="A9171" s="59" t="str">
        <f t="shared" si="1153"/>
        <v/>
      </c>
      <c r="B9171" s="80" t="str">
        <f t="shared" si="1154"/>
        <v/>
      </c>
      <c r="V9171" s="59" t="str">
        <f t="shared" si="1150"/>
        <v/>
      </c>
      <c r="W9171" s="59" t="str">
        <f t="shared" si="1149"/>
        <v/>
      </c>
      <c r="X9171" s="59" t="str">
        <f t="shared" si="1155"/>
        <v/>
      </c>
      <c r="AC9171" s="50">
        <f t="shared" si="1151"/>
        <v>0</v>
      </c>
      <c r="AD9171" s="43">
        <f t="shared" si="1152"/>
        <v>0</v>
      </c>
      <c r="AE9171" s="50">
        <f t="shared" si="1148"/>
        <v>0</v>
      </c>
    </row>
    <row r="9172" spans="1:31">
      <c r="A9172" s="59" t="str">
        <f t="shared" si="1153"/>
        <v/>
      </c>
      <c r="B9172" s="80" t="str">
        <f t="shared" si="1154"/>
        <v/>
      </c>
      <c r="V9172" s="59" t="str">
        <f t="shared" si="1150"/>
        <v/>
      </c>
      <c r="W9172" s="59" t="str">
        <f t="shared" si="1149"/>
        <v/>
      </c>
      <c r="X9172" s="59" t="str">
        <f t="shared" si="1155"/>
        <v/>
      </c>
      <c r="AC9172" s="50">
        <f t="shared" si="1151"/>
        <v>0</v>
      </c>
      <c r="AD9172" s="43">
        <f t="shared" si="1152"/>
        <v>0</v>
      </c>
      <c r="AE9172" s="50">
        <f t="shared" si="1148"/>
        <v>0</v>
      </c>
    </row>
    <row r="9173" spans="1:31">
      <c r="A9173" s="59" t="str">
        <f t="shared" si="1153"/>
        <v/>
      </c>
      <c r="B9173" s="80" t="str">
        <f t="shared" si="1154"/>
        <v/>
      </c>
      <c r="V9173" s="59" t="str">
        <f t="shared" si="1150"/>
        <v/>
      </c>
      <c r="W9173" s="59" t="str">
        <f t="shared" si="1149"/>
        <v/>
      </c>
      <c r="X9173" s="59" t="str">
        <f t="shared" si="1155"/>
        <v/>
      </c>
      <c r="AC9173" s="50">
        <f t="shared" si="1151"/>
        <v>0</v>
      </c>
      <c r="AD9173" s="43">
        <f t="shared" si="1152"/>
        <v>0</v>
      </c>
      <c r="AE9173" s="50">
        <f t="shared" si="1148"/>
        <v>0</v>
      </c>
    </row>
    <row r="9174" spans="1:31">
      <c r="A9174" s="59" t="str">
        <f t="shared" si="1153"/>
        <v/>
      </c>
      <c r="B9174" s="80" t="str">
        <f t="shared" si="1154"/>
        <v/>
      </c>
      <c r="V9174" s="59" t="str">
        <f t="shared" si="1150"/>
        <v/>
      </c>
      <c r="W9174" s="59" t="str">
        <f t="shared" si="1149"/>
        <v/>
      </c>
      <c r="X9174" s="59" t="str">
        <f t="shared" si="1155"/>
        <v/>
      </c>
      <c r="AC9174" s="50">
        <f t="shared" si="1151"/>
        <v>0</v>
      </c>
      <c r="AD9174" s="43">
        <f t="shared" si="1152"/>
        <v>0</v>
      </c>
      <c r="AE9174" s="50">
        <f t="shared" si="1148"/>
        <v>0</v>
      </c>
    </row>
    <row r="9175" spans="1:31">
      <c r="A9175" s="59" t="str">
        <f t="shared" si="1153"/>
        <v/>
      </c>
      <c r="B9175" s="80" t="str">
        <f t="shared" si="1154"/>
        <v/>
      </c>
      <c r="V9175" s="59" t="str">
        <f t="shared" si="1150"/>
        <v/>
      </c>
      <c r="W9175" s="59" t="str">
        <f t="shared" si="1149"/>
        <v/>
      </c>
      <c r="X9175" s="59" t="str">
        <f t="shared" si="1155"/>
        <v/>
      </c>
      <c r="AC9175" s="50">
        <f t="shared" si="1151"/>
        <v>0</v>
      </c>
      <c r="AD9175" s="43">
        <f t="shared" si="1152"/>
        <v>0</v>
      </c>
      <c r="AE9175" s="50">
        <f t="shared" si="1148"/>
        <v>0</v>
      </c>
    </row>
    <row r="9176" spans="1:31">
      <c r="A9176" s="59" t="str">
        <f t="shared" si="1153"/>
        <v/>
      </c>
      <c r="B9176" s="80" t="str">
        <f t="shared" si="1154"/>
        <v/>
      </c>
      <c r="V9176" s="59" t="str">
        <f t="shared" si="1150"/>
        <v/>
      </c>
      <c r="W9176" s="59" t="str">
        <f t="shared" si="1149"/>
        <v/>
      </c>
      <c r="X9176" s="59" t="str">
        <f t="shared" si="1155"/>
        <v/>
      </c>
      <c r="AC9176" s="50">
        <f t="shared" si="1151"/>
        <v>0</v>
      </c>
      <c r="AD9176" s="43">
        <f t="shared" si="1152"/>
        <v>0</v>
      </c>
      <c r="AE9176" s="50">
        <f t="shared" si="1148"/>
        <v>0</v>
      </c>
    </row>
    <row r="9177" spans="1:31">
      <c r="A9177" s="59" t="str">
        <f t="shared" si="1153"/>
        <v/>
      </c>
      <c r="B9177" s="80" t="str">
        <f t="shared" si="1154"/>
        <v/>
      </c>
      <c r="V9177" s="59" t="str">
        <f t="shared" si="1150"/>
        <v/>
      </c>
      <c r="W9177" s="59" t="str">
        <f t="shared" si="1149"/>
        <v/>
      </c>
      <c r="X9177" s="59" t="str">
        <f t="shared" si="1155"/>
        <v/>
      </c>
      <c r="AC9177" s="50">
        <f t="shared" si="1151"/>
        <v>0</v>
      </c>
      <c r="AD9177" s="43">
        <f t="shared" si="1152"/>
        <v>0</v>
      </c>
      <c r="AE9177" s="50">
        <f t="shared" si="1148"/>
        <v>0</v>
      </c>
    </row>
    <row r="9178" spans="1:31">
      <c r="A9178" s="59" t="str">
        <f t="shared" si="1153"/>
        <v/>
      </c>
      <c r="B9178" s="80" t="str">
        <f t="shared" si="1154"/>
        <v/>
      </c>
      <c r="V9178" s="59" t="str">
        <f t="shared" si="1150"/>
        <v/>
      </c>
      <c r="W9178" s="59" t="str">
        <f t="shared" si="1149"/>
        <v/>
      </c>
      <c r="X9178" s="59" t="str">
        <f t="shared" si="1155"/>
        <v/>
      </c>
      <c r="AC9178" s="50">
        <f t="shared" si="1151"/>
        <v>0</v>
      </c>
      <c r="AD9178" s="43">
        <f t="shared" si="1152"/>
        <v>0</v>
      </c>
      <c r="AE9178" s="50">
        <f t="shared" si="1148"/>
        <v>0</v>
      </c>
    </row>
    <row r="9179" spans="1:31">
      <c r="A9179" s="59" t="str">
        <f t="shared" si="1153"/>
        <v/>
      </c>
      <c r="B9179" s="80" t="str">
        <f t="shared" si="1154"/>
        <v/>
      </c>
      <c r="V9179" s="59" t="str">
        <f t="shared" si="1150"/>
        <v/>
      </c>
      <c r="W9179" s="59" t="str">
        <f t="shared" si="1149"/>
        <v/>
      </c>
      <c r="X9179" s="59" t="str">
        <f t="shared" si="1155"/>
        <v/>
      </c>
      <c r="AC9179" s="50">
        <f t="shared" si="1151"/>
        <v>0</v>
      </c>
      <c r="AD9179" s="43">
        <f t="shared" si="1152"/>
        <v>0</v>
      </c>
      <c r="AE9179" s="50">
        <f t="shared" si="1148"/>
        <v>0</v>
      </c>
    </row>
    <row r="9180" spans="1:31">
      <c r="A9180" s="59" t="str">
        <f t="shared" si="1153"/>
        <v/>
      </c>
      <c r="B9180" s="80" t="str">
        <f t="shared" si="1154"/>
        <v/>
      </c>
      <c r="V9180" s="59" t="str">
        <f t="shared" si="1150"/>
        <v/>
      </c>
      <c r="W9180" s="59" t="str">
        <f t="shared" si="1149"/>
        <v/>
      </c>
      <c r="X9180" s="59" t="str">
        <f t="shared" si="1155"/>
        <v/>
      </c>
      <c r="AC9180" s="50">
        <f t="shared" si="1151"/>
        <v>0</v>
      </c>
      <c r="AD9180" s="43">
        <f t="shared" si="1152"/>
        <v>0</v>
      </c>
      <c r="AE9180" s="50">
        <f t="shared" si="1148"/>
        <v>0</v>
      </c>
    </row>
    <row r="9181" spans="1:31">
      <c r="A9181" s="59" t="str">
        <f t="shared" si="1153"/>
        <v/>
      </c>
      <c r="B9181" s="80" t="str">
        <f t="shared" si="1154"/>
        <v/>
      </c>
      <c r="V9181" s="59" t="str">
        <f t="shared" si="1150"/>
        <v/>
      </c>
      <c r="W9181" s="59" t="str">
        <f t="shared" si="1149"/>
        <v/>
      </c>
      <c r="X9181" s="59" t="str">
        <f t="shared" si="1155"/>
        <v/>
      </c>
      <c r="AC9181" s="50">
        <f t="shared" si="1151"/>
        <v>0</v>
      </c>
      <c r="AD9181" s="43">
        <f t="shared" si="1152"/>
        <v>0</v>
      </c>
      <c r="AE9181" s="50">
        <f t="shared" si="1148"/>
        <v>0</v>
      </c>
    </row>
    <row r="9182" spans="1:31">
      <c r="A9182" s="59" t="str">
        <f t="shared" si="1153"/>
        <v/>
      </c>
      <c r="B9182" s="80" t="str">
        <f t="shared" si="1154"/>
        <v/>
      </c>
      <c r="V9182" s="59" t="str">
        <f t="shared" si="1150"/>
        <v/>
      </c>
      <c r="W9182" s="59" t="str">
        <f t="shared" si="1149"/>
        <v/>
      </c>
      <c r="X9182" s="59" t="str">
        <f t="shared" si="1155"/>
        <v/>
      </c>
      <c r="AC9182" s="50">
        <f t="shared" si="1151"/>
        <v>0</v>
      </c>
      <c r="AD9182" s="43">
        <f t="shared" si="1152"/>
        <v>0</v>
      </c>
      <c r="AE9182" s="50">
        <f t="shared" si="1148"/>
        <v>0</v>
      </c>
    </row>
    <row r="9183" spans="1:31">
      <c r="A9183" s="59" t="str">
        <f t="shared" si="1153"/>
        <v/>
      </c>
      <c r="B9183" s="80" t="str">
        <f t="shared" si="1154"/>
        <v/>
      </c>
      <c r="V9183" s="59" t="str">
        <f t="shared" si="1150"/>
        <v/>
      </c>
      <c r="W9183" s="59" t="str">
        <f t="shared" si="1149"/>
        <v/>
      </c>
      <c r="X9183" s="59" t="str">
        <f t="shared" si="1155"/>
        <v/>
      </c>
      <c r="AC9183" s="50">
        <f t="shared" si="1151"/>
        <v>0</v>
      </c>
      <c r="AD9183" s="43">
        <f t="shared" si="1152"/>
        <v>0</v>
      </c>
      <c r="AE9183" s="50">
        <f t="shared" si="1148"/>
        <v>0</v>
      </c>
    </row>
    <row r="9184" spans="1:31">
      <c r="A9184" s="59" t="str">
        <f t="shared" si="1153"/>
        <v/>
      </c>
      <c r="B9184" s="80" t="str">
        <f t="shared" si="1154"/>
        <v/>
      </c>
      <c r="V9184" s="59" t="str">
        <f t="shared" si="1150"/>
        <v/>
      </c>
      <c r="W9184" s="59" t="str">
        <f t="shared" si="1149"/>
        <v/>
      </c>
      <c r="X9184" s="59" t="str">
        <f t="shared" si="1155"/>
        <v/>
      </c>
      <c r="AC9184" s="50">
        <f t="shared" si="1151"/>
        <v>0</v>
      </c>
      <c r="AD9184" s="43">
        <f t="shared" si="1152"/>
        <v>0</v>
      </c>
      <c r="AE9184" s="50">
        <f t="shared" si="1148"/>
        <v>0</v>
      </c>
    </row>
    <row r="9185" spans="1:31">
      <c r="A9185" s="59" t="str">
        <f t="shared" si="1153"/>
        <v/>
      </c>
      <c r="B9185" s="80" t="str">
        <f t="shared" si="1154"/>
        <v/>
      </c>
      <c r="V9185" s="59" t="str">
        <f t="shared" si="1150"/>
        <v/>
      </c>
      <c r="W9185" s="59" t="str">
        <f t="shared" si="1149"/>
        <v/>
      </c>
      <c r="X9185" s="59" t="str">
        <f t="shared" si="1155"/>
        <v/>
      </c>
      <c r="AC9185" s="50">
        <f t="shared" si="1151"/>
        <v>0</v>
      </c>
      <c r="AD9185" s="43">
        <f t="shared" si="1152"/>
        <v>0</v>
      </c>
      <c r="AE9185" s="50">
        <f t="shared" si="1148"/>
        <v>0</v>
      </c>
    </row>
    <row r="9186" spans="1:31">
      <c r="A9186" s="59" t="str">
        <f t="shared" si="1153"/>
        <v/>
      </c>
      <c r="B9186" s="80" t="str">
        <f t="shared" si="1154"/>
        <v/>
      </c>
      <c r="V9186" s="59" t="str">
        <f t="shared" si="1150"/>
        <v/>
      </c>
      <c r="W9186" s="59" t="str">
        <f t="shared" si="1149"/>
        <v/>
      </c>
      <c r="X9186" s="59" t="str">
        <f t="shared" si="1155"/>
        <v/>
      </c>
      <c r="AC9186" s="50">
        <f t="shared" si="1151"/>
        <v>0</v>
      </c>
      <c r="AD9186" s="43">
        <f t="shared" si="1152"/>
        <v>0</v>
      </c>
      <c r="AE9186" s="50">
        <f t="shared" si="1148"/>
        <v>0</v>
      </c>
    </row>
    <row r="9187" spans="1:31">
      <c r="A9187" s="59" t="str">
        <f t="shared" si="1153"/>
        <v/>
      </c>
      <c r="B9187" s="80" t="str">
        <f t="shared" si="1154"/>
        <v/>
      </c>
      <c r="V9187" s="59" t="str">
        <f t="shared" si="1150"/>
        <v/>
      </c>
      <c r="W9187" s="59" t="str">
        <f t="shared" si="1149"/>
        <v/>
      </c>
      <c r="X9187" s="59" t="str">
        <f t="shared" si="1155"/>
        <v/>
      </c>
      <c r="AC9187" s="50">
        <f t="shared" si="1151"/>
        <v>0</v>
      </c>
      <c r="AD9187" s="43">
        <f t="shared" si="1152"/>
        <v>0</v>
      </c>
      <c r="AE9187" s="50">
        <f t="shared" si="1148"/>
        <v>0</v>
      </c>
    </row>
    <row r="9188" spans="1:31">
      <c r="A9188" s="59" t="str">
        <f t="shared" si="1153"/>
        <v/>
      </c>
      <c r="B9188" s="80" t="str">
        <f t="shared" si="1154"/>
        <v/>
      </c>
      <c r="V9188" s="59" t="str">
        <f t="shared" si="1150"/>
        <v/>
      </c>
      <c r="W9188" s="59" t="str">
        <f t="shared" si="1149"/>
        <v/>
      </c>
      <c r="X9188" s="59" t="str">
        <f t="shared" si="1155"/>
        <v/>
      </c>
      <c r="AC9188" s="50">
        <f t="shared" si="1151"/>
        <v>0</v>
      </c>
      <c r="AD9188" s="43">
        <f t="shared" si="1152"/>
        <v>0</v>
      </c>
      <c r="AE9188" s="50">
        <f t="shared" si="1148"/>
        <v>0</v>
      </c>
    </row>
    <row r="9189" spans="1:31">
      <c r="A9189" s="59" t="str">
        <f t="shared" si="1153"/>
        <v/>
      </c>
      <c r="B9189" s="80" t="str">
        <f t="shared" si="1154"/>
        <v/>
      </c>
      <c r="V9189" s="59" t="str">
        <f t="shared" si="1150"/>
        <v/>
      </c>
      <c r="W9189" s="59" t="str">
        <f t="shared" si="1149"/>
        <v/>
      </c>
      <c r="X9189" s="59" t="str">
        <f t="shared" si="1155"/>
        <v/>
      </c>
      <c r="AC9189" s="50">
        <f t="shared" si="1151"/>
        <v>0</v>
      </c>
      <c r="AD9189" s="43">
        <f t="shared" si="1152"/>
        <v>0</v>
      </c>
      <c r="AE9189" s="50">
        <f t="shared" si="1148"/>
        <v>0</v>
      </c>
    </row>
    <row r="9190" spans="1:31">
      <c r="A9190" s="59" t="str">
        <f t="shared" si="1153"/>
        <v/>
      </c>
      <c r="B9190" s="80" t="str">
        <f t="shared" si="1154"/>
        <v/>
      </c>
      <c r="V9190" s="59" t="str">
        <f t="shared" si="1150"/>
        <v/>
      </c>
      <c r="W9190" s="59" t="str">
        <f t="shared" si="1149"/>
        <v/>
      </c>
      <c r="X9190" s="59" t="str">
        <f t="shared" si="1155"/>
        <v/>
      </c>
      <c r="AC9190" s="50">
        <f t="shared" si="1151"/>
        <v>0</v>
      </c>
      <c r="AD9190" s="43">
        <f t="shared" si="1152"/>
        <v>0</v>
      </c>
      <c r="AE9190" s="50">
        <f t="shared" si="1148"/>
        <v>0</v>
      </c>
    </row>
    <row r="9191" spans="1:31">
      <c r="A9191" s="59" t="str">
        <f t="shared" si="1153"/>
        <v/>
      </c>
      <c r="B9191" s="80" t="str">
        <f t="shared" si="1154"/>
        <v/>
      </c>
      <c r="V9191" s="59" t="str">
        <f t="shared" si="1150"/>
        <v/>
      </c>
      <c r="W9191" s="59" t="str">
        <f t="shared" si="1149"/>
        <v/>
      </c>
      <c r="X9191" s="59" t="str">
        <f t="shared" si="1155"/>
        <v/>
      </c>
      <c r="AC9191" s="50">
        <f t="shared" si="1151"/>
        <v>0</v>
      </c>
      <c r="AD9191" s="43">
        <f t="shared" si="1152"/>
        <v>0</v>
      </c>
      <c r="AE9191" s="50">
        <f t="shared" si="1148"/>
        <v>0</v>
      </c>
    </row>
    <row r="9192" spans="1:31">
      <c r="A9192" s="59" t="str">
        <f t="shared" si="1153"/>
        <v/>
      </c>
      <c r="B9192" s="80" t="str">
        <f t="shared" si="1154"/>
        <v/>
      </c>
      <c r="V9192" s="59" t="str">
        <f t="shared" si="1150"/>
        <v/>
      </c>
      <c r="W9192" s="59" t="str">
        <f t="shared" si="1149"/>
        <v/>
      </c>
      <c r="X9192" s="59" t="str">
        <f t="shared" si="1155"/>
        <v/>
      </c>
      <c r="AC9192" s="50">
        <f t="shared" si="1151"/>
        <v>0</v>
      </c>
      <c r="AD9192" s="43">
        <f t="shared" si="1152"/>
        <v>0</v>
      </c>
      <c r="AE9192" s="50">
        <f t="shared" si="1148"/>
        <v>0</v>
      </c>
    </row>
    <row r="9193" spans="1:31">
      <c r="A9193" s="59" t="str">
        <f t="shared" si="1153"/>
        <v/>
      </c>
      <c r="B9193" s="80" t="str">
        <f t="shared" si="1154"/>
        <v/>
      </c>
      <c r="V9193" s="59" t="str">
        <f t="shared" si="1150"/>
        <v/>
      </c>
      <c r="W9193" s="59" t="str">
        <f t="shared" si="1149"/>
        <v/>
      </c>
      <c r="X9193" s="59" t="str">
        <f t="shared" si="1155"/>
        <v/>
      </c>
      <c r="AC9193" s="50">
        <f t="shared" si="1151"/>
        <v>0</v>
      </c>
      <c r="AD9193" s="43">
        <f t="shared" si="1152"/>
        <v>0</v>
      </c>
      <c r="AE9193" s="50">
        <f t="shared" si="1148"/>
        <v>0</v>
      </c>
    </row>
    <row r="9194" spans="1:31">
      <c r="A9194" s="59" t="str">
        <f t="shared" si="1153"/>
        <v/>
      </c>
      <c r="B9194" s="80" t="str">
        <f t="shared" si="1154"/>
        <v/>
      </c>
      <c r="V9194" s="59" t="str">
        <f t="shared" si="1150"/>
        <v/>
      </c>
      <c r="W9194" s="59" t="str">
        <f t="shared" si="1149"/>
        <v/>
      </c>
      <c r="X9194" s="59" t="str">
        <f t="shared" si="1155"/>
        <v/>
      </c>
      <c r="AC9194" s="50">
        <f t="shared" si="1151"/>
        <v>0</v>
      </c>
      <c r="AD9194" s="43">
        <f t="shared" si="1152"/>
        <v>0</v>
      </c>
      <c r="AE9194" s="50">
        <f t="shared" si="1148"/>
        <v>0</v>
      </c>
    </row>
    <row r="9195" spans="1:31">
      <c r="A9195" s="59" t="str">
        <f t="shared" si="1153"/>
        <v/>
      </c>
      <c r="B9195" s="80" t="str">
        <f t="shared" si="1154"/>
        <v/>
      </c>
      <c r="V9195" s="59" t="str">
        <f t="shared" si="1150"/>
        <v/>
      </c>
      <c r="W9195" s="59" t="str">
        <f t="shared" si="1149"/>
        <v/>
      </c>
      <c r="X9195" s="59" t="str">
        <f t="shared" si="1155"/>
        <v/>
      </c>
      <c r="AC9195" s="50">
        <f t="shared" si="1151"/>
        <v>0</v>
      </c>
      <c r="AD9195" s="43">
        <f t="shared" si="1152"/>
        <v>0</v>
      </c>
      <c r="AE9195" s="50">
        <f t="shared" si="1148"/>
        <v>0</v>
      </c>
    </row>
    <row r="9196" spans="1:31">
      <c r="A9196" s="59" t="str">
        <f t="shared" si="1153"/>
        <v/>
      </c>
      <c r="B9196" s="80" t="str">
        <f t="shared" si="1154"/>
        <v/>
      </c>
      <c r="V9196" s="59" t="str">
        <f t="shared" si="1150"/>
        <v/>
      </c>
      <c r="W9196" s="59" t="str">
        <f t="shared" si="1149"/>
        <v/>
      </c>
      <c r="X9196" s="59" t="str">
        <f t="shared" si="1155"/>
        <v/>
      </c>
      <c r="AC9196" s="50">
        <f t="shared" si="1151"/>
        <v>0</v>
      </c>
      <c r="AD9196" s="43">
        <f t="shared" si="1152"/>
        <v>0</v>
      </c>
      <c r="AE9196" s="50">
        <f t="shared" si="1148"/>
        <v>0</v>
      </c>
    </row>
    <row r="9197" spans="1:31">
      <c r="A9197" s="59" t="str">
        <f t="shared" si="1153"/>
        <v/>
      </c>
      <c r="B9197" s="80" t="str">
        <f t="shared" si="1154"/>
        <v/>
      </c>
      <c r="V9197" s="59" t="str">
        <f t="shared" si="1150"/>
        <v/>
      </c>
      <c r="W9197" s="59" t="str">
        <f t="shared" si="1149"/>
        <v/>
      </c>
      <c r="X9197" s="59" t="str">
        <f t="shared" si="1155"/>
        <v/>
      </c>
      <c r="AC9197" s="50">
        <f t="shared" si="1151"/>
        <v>0</v>
      </c>
      <c r="AD9197" s="43">
        <f t="shared" si="1152"/>
        <v>0</v>
      </c>
      <c r="AE9197" s="50">
        <f t="shared" si="1148"/>
        <v>0</v>
      </c>
    </row>
    <row r="9198" spans="1:31">
      <c r="A9198" s="59" t="str">
        <f t="shared" si="1153"/>
        <v/>
      </c>
      <c r="B9198" s="80" t="str">
        <f t="shared" si="1154"/>
        <v/>
      </c>
      <c r="V9198" s="59" t="str">
        <f t="shared" si="1150"/>
        <v/>
      </c>
      <c r="W9198" s="59" t="str">
        <f t="shared" si="1149"/>
        <v/>
      </c>
      <c r="X9198" s="59" t="str">
        <f t="shared" si="1155"/>
        <v/>
      </c>
      <c r="AC9198" s="50">
        <f t="shared" si="1151"/>
        <v>0</v>
      </c>
      <c r="AD9198" s="43">
        <f t="shared" si="1152"/>
        <v>0</v>
      </c>
      <c r="AE9198" s="50">
        <f t="shared" si="1148"/>
        <v>0</v>
      </c>
    </row>
    <row r="9199" spans="1:31">
      <c r="A9199" s="59" t="str">
        <f t="shared" si="1153"/>
        <v/>
      </c>
      <c r="B9199" s="80" t="str">
        <f t="shared" si="1154"/>
        <v/>
      </c>
      <c r="V9199" s="59" t="str">
        <f t="shared" si="1150"/>
        <v/>
      </c>
      <c r="W9199" s="59" t="str">
        <f t="shared" si="1149"/>
        <v/>
      </c>
      <c r="X9199" s="59" t="str">
        <f t="shared" si="1155"/>
        <v/>
      </c>
      <c r="AC9199" s="50">
        <f t="shared" si="1151"/>
        <v>0</v>
      </c>
      <c r="AD9199" s="43">
        <f t="shared" si="1152"/>
        <v>0</v>
      </c>
      <c r="AE9199" s="50">
        <f t="shared" ref="AE9199:AE9262" si="1156">VALUE(RIGHT("00"&amp;AC9199,2)&amp;RIGHT("000"&amp;AD9199,3))</f>
        <v>0</v>
      </c>
    </row>
    <row r="9200" spans="1:31">
      <c r="A9200" s="59" t="str">
        <f t="shared" si="1153"/>
        <v/>
      </c>
      <c r="B9200" s="80" t="str">
        <f t="shared" si="1154"/>
        <v/>
      </c>
      <c r="V9200" s="59" t="str">
        <f t="shared" si="1150"/>
        <v/>
      </c>
      <c r="W9200" s="59" t="str">
        <f t="shared" si="1149"/>
        <v/>
      </c>
      <c r="X9200" s="59" t="str">
        <f t="shared" si="1155"/>
        <v/>
      </c>
      <c r="AC9200" s="50">
        <f t="shared" si="1151"/>
        <v>0</v>
      </c>
      <c r="AD9200" s="43">
        <f t="shared" si="1152"/>
        <v>0</v>
      </c>
      <c r="AE9200" s="50">
        <f t="shared" si="1156"/>
        <v>0</v>
      </c>
    </row>
    <row r="9201" spans="1:31">
      <c r="A9201" s="59" t="str">
        <f t="shared" si="1153"/>
        <v/>
      </c>
      <c r="B9201" s="80" t="str">
        <f t="shared" si="1154"/>
        <v/>
      </c>
      <c r="V9201" s="59" t="str">
        <f t="shared" si="1150"/>
        <v/>
      </c>
      <c r="W9201" s="59" t="str">
        <f t="shared" si="1149"/>
        <v/>
      </c>
      <c r="X9201" s="59" t="str">
        <f t="shared" si="1155"/>
        <v/>
      </c>
      <c r="AC9201" s="50">
        <f t="shared" si="1151"/>
        <v>0</v>
      </c>
      <c r="AD9201" s="43">
        <f t="shared" si="1152"/>
        <v>0</v>
      </c>
      <c r="AE9201" s="50">
        <f t="shared" si="1156"/>
        <v>0</v>
      </c>
    </row>
    <row r="9202" spans="1:31">
      <c r="A9202" s="59" t="str">
        <f t="shared" si="1153"/>
        <v/>
      </c>
      <c r="B9202" s="80" t="str">
        <f t="shared" si="1154"/>
        <v/>
      </c>
      <c r="V9202" s="59" t="str">
        <f t="shared" si="1150"/>
        <v/>
      </c>
      <c r="W9202" s="59" t="str">
        <f t="shared" si="1149"/>
        <v/>
      </c>
      <c r="X9202" s="59" t="str">
        <f t="shared" si="1155"/>
        <v/>
      </c>
      <c r="AC9202" s="50">
        <f t="shared" si="1151"/>
        <v>0</v>
      </c>
      <c r="AD9202" s="43">
        <f t="shared" si="1152"/>
        <v>0</v>
      </c>
      <c r="AE9202" s="50">
        <f t="shared" si="1156"/>
        <v>0</v>
      </c>
    </row>
    <row r="9203" spans="1:31">
      <c r="A9203" s="59" t="str">
        <f t="shared" si="1153"/>
        <v/>
      </c>
      <c r="B9203" s="80" t="str">
        <f t="shared" si="1154"/>
        <v/>
      </c>
      <c r="V9203" s="59" t="str">
        <f t="shared" si="1150"/>
        <v/>
      </c>
      <c r="W9203" s="59" t="str">
        <f t="shared" si="1149"/>
        <v/>
      </c>
      <c r="X9203" s="59" t="str">
        <f t="shared" si="1155"/>
        <v/>
      </c>
      <c r="AC9203" s="50">
        <f t="shared" si="1151"/>
        <v>0</v>
      </c>
      <c r="AD9203" s="43">
        <f t="shared" si="1152"/>
        <v>0</v>
      </c>
      <c r="AE9203" s="50">
        <f t="shared" si="1156"/>
        <v>0</v>
      </c>
    </row>
    <row r="9204" spans="1:31">
      <c r="A9204" s="59" t="str">
        <f t="shared" si="1153"/>
        <v/>
      </c>
      <c r="B9204" s="80" t="str">
        <f t="shared" si="1154"/>
        <v/>
      </c>
      <c r="V9204" s="59" t="str">
        <f t="shared" si="1150"/>
        <v/>
      </c>
      <c r="W9204" s="59" t="str">
        <f t="shared" si="1149"/>
        <v/>
      </c>
      <c r="X9204" s="59" t="str">
        <f t="shared" si="1155"/>
        <v/>
      </c>
      <c r="AC9204" s="50">
        <f t="shared" si="1151"/>
        <v>0</v>
      </c>
      <c r="AD9204" s="43">
        <f t="shared" si="1152"/>
        <v>0</v>
      </c>
      <c r="AE9204" s="50">
        <f t="shared" si="1156"/>
        <v>0</v>
      </c>
    </row>
    <row r="9205" spans="1:31">
      <c r="A9205" s="59" t="str">
        <f t="shared" si="1153"/>
        <v/>
      </c>
      <c r="B9205" s="80" t="str">
        <f t="shared" si="1154"/>
        <v/>
      </c>
      <c r="V9205" s="59" t="str">
        <f t="shared" si="1150"/>
        <v/>
      </c>
      <c r="W9205" s="59" t="str">
        <f t="shared" si="1149"/>
        <v/>
      </c>
      <c r="X9205" s="59" t="str">
        <f t="shared" si="1155"/>
        <v/>
      </c>
      <c r="AC9205" s="50">
        <f t="shared" si="1151"/>
        <v>0</v>
      </c>
      <c r="AD9205" s="43">
        <f t="shared" si="1152"/>
        <v>0</v>
      </c>
      <c r="AE9205" s="50">
        <f t="shared" si="1156"/>
        <v>0</v>
      </c>
    </row>
    <row r="9206" spans="1:31">
      <c r="A9206" s="59" t="str">
        <f t="shared" si="1153"/>
        <v/>
      </c>
      <c r="B9206" s="80" t="str">
        <f t="shared" si="1154"/>
        <v/>
      </c>
      <c r="V9206" s="59" t="str">
        <f t="shared" si="1150"/>
        <v/>
      </c>
      <c r="W9206" s="59" t="str">
        <f t="shared" si="1149"/>
        <v/>
      </c>
      <c r="X9206" s="59" t="str">
        <f t="shared" si="1155"/>
        <v/>
      </c>
      <c r="AC9206" s="50">
        <f t="shared" si="1151"/>
        <v>0</v>
      </c>
      <c r="AD9206" s="43">
        <f t="shared" si="1152"/>
        <v>0</v>
      </c>
      <c r="AE9206" s="50">
        <f t="shared" si="1156"/>
        <v>0</v>
      </c>
    </row>
    <row r="9207" spans="1:31">
      <c r="A9207" s="59" t="str">
        <f t="shared" si="1153"/>
        <v/>
      </c>
      <c r="B9207" s="80" t="str">
        <f t="shared" si="1154"/>
        <v/>
      </c>
      <c r="V9207" s="59" t="str">
        <f t="shared" si="1150"/>
        <v/>
      </c>
      <c r="W9207" s="59" t="str">
        <f t="shared" si="1149"/>
        <v/>
      </c>
      <c r="X9207" s="59" t="str">
        <f t="shared" si="1155"/>
        <v/>
      </c>
      <c r="AC9207" s="50">
        <f t="shared" si="1151"/>
        <v>0</v>
      </c>
      <c r="AD9207" s="43">
        <f t="shared" si="1152"/>
        <v>0</v>
      </c>
      <c r="AE9207" s="50">
        <f t="shared" si="1156"/>
        <v>0</v>
      </c>
    </row>
    <row r="9208" spans="1:31">
      <c r="A9208" s="59" t="str">
        <f t="shared" si="1153"/>
        <v/>
      </c>
      <c r="B9208" s="80" t="str">
        <f t="shared" si="1154"/>
        <v/>
      </c>
      <c r="V9208" s="59" t="str">
        <f t="shared" si="1150"/>
        <v/>
      </c>
      <c r="W9208" s="59" t="str">
        <f t="shared" si="1149"/>
        <v/>
      </c>
      <c r="X9208" s="59" t="str">
        <f t="shared" si="1155"/>
        <v/>
      </c>
      <c r="AC9208" s="50">
        <f t="shared" si="1151"/>
        <v>0</v>
      </c>
      <c r="AD9208" s="43">
        <f t="shared" si="1152"/>
        <v>0</v>
      </c>
      <c r="AE9208" s="50">
        <f t="shared" si="1156"/>
        <v>0</v>
      </c>
    </row>
    <row r="9209" spans="1:31">
      <c r="A9209" s="59" t="str">
        <f t="shared" si="1153"/>
        <v/>
      </c>
      <c r="B9209" s="80" t="str">
        <f t="shared" si="1154"/>
        <v/>
      </c>
      <c r="V9209" s="59" t="str">
        <f t="shared" si="1150"/>
        <v/>
      </c>
      <c r="W9209" s="59" t="str">
        <f t="shared" si="1149"/>
        <v/>
      </c>
      <c r="X9209" s="59" t="str">
        <f t="shared" si="1155"/>
        <v/>
      </c>
      <c r="AC9209" s="50">
        <f t="shared" si="1151"/>
        <v>0</v>
      </c>
      <c r="AD9209" s="43">
        <f t="shared" si="1152"/>
        <v>0</v>
      </c>
      <c r="AE9209" s="50">
        <f t="shared" si="1156"/>
        <v>0</v>
      </c>
    </row>
    <row r="9210" spans="1:31">
      <c r="A9210" s="59" t="str">
        <f t="shared" si="1153"/>
        <v/>
      </c>
      <c r="B9210" s="80" t="str">
        <f t="shared" si="1154"/>
        <v/>
      </c>
      <c r="V9210" s="59" t="str">
        <f t="shared" si="1150"/>
        <v/>
      </c>
      <c r="W9210" s="59" t="str">
        <f t="shared" si="1149"/>
        <v/>
      </c>
      <c r="X9210" s="59" t="str">
        <f t="shared" si="1155"/>
        <v/>
      </c>
      <c r="AC9210" s="50">
        <f t="shared" si="1151"/>
        <v>0</v>
      </c>
      <c r="AD9210" s="43">
        <f t="shared" si="1152"/>
        <v>0</v>
      </c>
      <c r="AE9210" s="50">
        <f t="shared" si="1156"/>
        <v>0</v>
      </c>
    </row>
    <row r="9211" spans="1:31">
      <c r="A9211" s="59" t="str">
        <f t="shared" si="1153"/>
        <v/>
      </c>
      <c r="B9211" s="80" t="str">
        <f t="shared" si="1154"/>
        <v/>
      </c>
      <c r="V9211" s="59" t="str">
        <f t="shared" si="1150"/>
        <v/>
      </c>
      <c r="W9211" s="59" t="str">
        <f t="shared" si="1149"/>
        <v/>
      </c>
      <c r="X9211" s="59" t="str">
        <f t="shared" si="1155"/>
        <v/>
      </c>
      <c r="AC9211" s="50">
        <f t="shared" si="1151"/>
        <v>0</v>
      </c>
      <c r="AD9211" s="43">
        <f t="shared" si="1152"/>
        <v>0</v>
      </c>
      <c r="AE9211" s="50">
        <f t="shared" si="1156"/>
        <v>0</v>
      </c>
    </row>
    <row r="9212" spans="1:31">
      <c r="A9212" s="59" t="str">
        <f t="shared" si="1153"/>
        <v/>
      </c>
      <c r="B9212" s="80" t="str">
        <f t="shared" si="1154"/>
        <v/>
      </c>
      <c r="V9212" s="59" t="str">
        <f t="shared" si="1150"/>
        <v/>
      </c>
      <c r="W9212" s="59" t="str">
        <f t="shared" si="1149"/>
        <v/>
      </c>
      <c r="X9212" s="59" t="str">
        <f t="shared" si="1155"/>
        <v/>
      </c>
      <c r="AC9212" s="50">
        <f t="shared" si="1151"/>
        <v>0</v>
      </c>
      <c r="AD9212" s="43">
        <f t="shared" si="1152"/>
        <v>0</v>
      </c>
      <c r="AE9212" s="50">
        <f t="shared" si="1156"/>
        <v>0</v>
      </c>
    </row>
    <row r="9213" spans="1:31">
      <c r="A9213" s="59" t="str">
        <f t="shared" si="1153"/>
        <v/>
      </c>
      <c r="B9213" s="80" t="str">
        <f t="shared" si="1154"/>
        <v/>
      </c>
      <c r="V9213" s="59" t="str">
        <f t="shared" si="1150"/>
        <v/>
      </c>
      <c r="W9213" s="59" t="str">
        <f t="shared" si="1149"/>
        <v/>
      </c>
      <c r="X9213" s="59" t="str">
        <f t="shared" si="1155"/>
        <v/>
      </c>
      <c r="AC9213" s="50">
        <f t="shared" si="1151"/>
        <v>0</v>
      </c>
      <c r="AD9213" s="43">
        <f t="shared" si="1152"/>
        <v>0</v>
      </c>
      <c r="AE9213" s="50">
        <f t="shared" si="1156"/>
        <v>0</v>
      </c>
    </row>
    <row r="9214" spans="1:31">
      <c r="A9214" s="59" t="str">
        <f t="shared" si="1153"/>
        <v/>
      </c>
      <c r="B9214" s="80" t="str">
        <f t="shared" si="1154"/>
        <v/>
      </c>
      <c r="V9214" s="59" t="str">
        <f t="shared" si="1150"/>
        <v/>
      </c>
      <c r="W9214" s="59" t="str">
        <f t="shared" si="1149"/>
        <v/>
      </c>
      <c r="X9214" s="59" t="str">
        <f t="shared" si="1155"/>
        <v/>
      </c>
      <c r="AC9214" s="50">
        <f t="shared" si="1151"/>
        <v>0</v>
      </c>
      <c r="AD9214" s="43">
        <f t="shared" si="1152"/>
        <v>0</v>
      </c>
      <c r="AE9214" s="50">
        <f t="shared" si="1156"/>
        <v>0</v>
      </c>
    </row>
    <row r="9215" spans="1:31">
      <c r="A9215" s="59" t="str">
        <f t="shared" si="1153"/>
        <v/>
      </c>
      <c r="B9215" s="80" t="str">
        <f t="shared" si="1154"/>
        <v/>
      </c>
      <c r="V9215" s="59" t="str">
        <f t="shared" si="1150"/>
        <v/>
      </c>
      <c r="W9215" s="59" t="str">
        <f t="shared" si="1149"/>
        <v/>
      </c>
      <c r="X9215" s="59" t="str">
        <f t="shared" si="1155"/>
        <v/>
      </c>
      <c r="AC9215" s="50">
        <f t="shared" si="1151"/>
        <v>0</v>
      </c>
      <c r="AD9215" s="43">
        <f t="shared" si="1152"/>
        <v>0</v>
      </c>
      <c r="AE9215" s="50">
        <f t="shared" si="1156"/>
        <v>0</v>
      </c>
    </row>
    <row r="9216" spans="1:31">
      <c r="A9216" s="59" t="str">
        <f t="shared" si="1153"/>
        <v/>
      </c>
      <c r="B9216" s="80" t="str">
        <f t="shared" si="1154"/>
        <v/>
      </c>
      <c r="V9216" s="59" t="str">
        <f t="shared" si="1150"/>
        <v/>
      </c>
      <c r="W9216" s="59" t="str">
        <f t="shared" si="1149"/>
        <v/>
      </c>
      <c r="X9216" s="59" t="str">
        <f t="shared" si="1155"/>
        <v/>
      </c>
      <c r="AC9216" s="50">
        <f t="shared" si="1151"/>
        <v>0</v>
      </c>
      <c r="AD9216" s="43">
        <f t="shared" si="1152"/>
        <v>0</v>
      </c>
      <c r="AE9216" s="50">
        <f t="shared" si="1156"/>
        <v>0</v>
      </c>
    </row>
    <row r="9217" spans="1:31">
      <c r="A9217" s="59" t="str">
        <f t="shared" si="1153"/>
        <v/>
      </c>
      <c r="B9217" s="80" t="str">
        <f t="shared" si="1154"/>
        <v/>
      </c>
      <c r="V9217" s="59" t="str">
        <f t="shared" si="1150"/>
        <v/>
      </c>
      <c r="W9217" s="59" t="str">
        <f t="shared" si="1149"/>
        <v/>
      </c>
      <c r="X9217" s="59" t="str">
        <f t="shared" si="1155"/>
        <v/>
      </c>
      <c r="AC9217" s="50">
        <f t="shared" si="1151"/>
        <v>0</v>
      </c>
      <c r="AD9217" s="43">
        <f t="shared" si="1152"/>
        <v>0</v>
      </c>
      <c r="AE9217" s="50">
        <f t="shared" si="1156"/>
        <v>0</v>
      </c>
    </row>
    <row r="9218" spans="1:31">
      <c r="A9218" s="59" t="str">
        <f t="shared" si="1153"/>
        <v/>
      </c>
      <c r="B9218" s="80" t="str">
        <f t="shared" si="1154"/>
        <v/>
      </c>
      <c r="V9218" s="59" t="str">
        <f t="shared" si="1150"/>
        <v/>
      </c>
      <c r="W9218" s="59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59" t="str">
        <f t="shared" si="1155"/>
        <v/>
      </c>
      <c r="AC9218" s="50">
        <f t="shared" si="1151"/>
        <v>0</v>
      </c>
      <c r="AD9218" s="43">
        <f t="shared" si="1152"/>
        <v>0</v>
      </c>
      <c r="AE9218" s="50">
        <f t="shared" si="1156"/>
        <v>0</v>
      </c>
    </row>
    <row r="9219" spans="1:31">
      <c r="A9219" s="59" t="str">
        <f t="shared" si="1153"/>
        <v/>
      </c>
      <c r="B9219" s="80" t="str">
        <f t="shared" si="1154"/>
        <v/>
      </c>
      <c r="V9219" s="59" t="str">
        <f t="shared" ref="V9219:V9282" si="1158">W9219&amp;H9219</f>
        <v/>
      </c>
      <c r="W9219" s="59" t="str">
        <f t="shared" si="1157"/>
        <v/>
      </c>
      <c r="X9219" s="59" t="str">
        <f t="shared" si="1155"/>
        <v/>
      </c>
      <c r="AC9219" s="50">
        <f t="shared" ref="AC9219:AC9282" si="1159">IFERROR(VALUE(MID($C9219,1,2)),0)</f>
        <v>0</v>
      </c>
      <c r="AD9219" s="43">
        <f t="shared" ref="AD9219:AD9282" si="1160">IFERROR(VALUE(MID($C9219,4,3)),0)</f>
        <v>0</v>
      </c>
      <c r="AE9219" s="50">
        <f t="shared" si="1156"/>
        <v>0</v>
      </c>
    </row>
    <row r="9220" spans="1:31">
      <c r="A9220" s="59" t="str">
        <f t="shared" si="1153"/>
        <v/>
      </c>
      <c r="B9220" s="80" t="str">
        <f t="shared" si="1154"/>
        <v/>
      </c>
      <c r="V9220" s="59" t="str">
        <f t="shared" si="1158"/>
        <v/>
      </c>
      <c r="W9220" s="59" t="str">
        <f t="shared" si="1157"/>
        <v/>
      </c>
      <c r="X9220" s="59" t="str">
        <f t="shared" si="1155"/>
        <v/>
      </c>
      <c r="AC9220" s="50">
        <f t="shared" si="1159"/>
        <v>0</v>
      </c>
      <c r="AD9220" s="43">
        <f t="shared" si="1160"/>
        <v>0</v>
      </c>
      <c r="AE9220" s="50">
        <f t="shared" si="1156"/>
        <v>0</v>
      </c>
    </row>
    <row r="9221" spans="1:31">
      <c r="A9221" s="59" t="str">
        <f t="shared" ref="A9221:A9256" si="1161">IF(G9221&amp;Q9221&lt;&gt;"",W9221&amp;Q9221,"")</f>
        <v/>
      </c>
      <c r="B9221" s="80" t="str">
        <f t="shared" ref="B9221:B9256" si="1162">IF(C9221&lt;&gt;"",LEFT(C9221,9),"")</f>
        <v/>
      </c>
      <c r="V9221" s="59" t="str">
        <f t="shared" si="1158"/>
        <v/>
      </c>
      <c r="W9221" s="59" t="str">
        <f t="shared" si="1157"/>
        <v/>
      </c>
      <c r="X9221" s="59" t="str">
        <f t="shared" ref="X9221:X9257" si="1163">IF(A9221&lt;&gt;"",IFERROR(IF(FIND(" ",G9221)&gt;=1,MID(G9221,FIND(" ",G9221)+1,LEN(G9221)),""),""),"")</f>
        <v/>
      </c>
      <c r="AC9221" s="50">
        <f t="shared" si="1159"/>
        <v>0</v>
      </c>
      <c r="AD9221" s="43">
        <f t="shared" si="1160"/>
        <v>0</v>
      </c>
      <c r="AE9221" s="50">
        <f t="shared" si="1156"/>
        <v>0</v>
      </c>
    </row>
    <row r="9222" spans="1:31">
      <c r="A9222" s="59" t="str">
        <f t="shared" si="1161"/>
        <v/>
      </c>
      <c r="B9222" s="80" t="str">
        <f t="shared" si="1162"/>
        <v/>
      </c>
      <c r="V9222" s="59" t="str">
        <f t="shared" si="1158"/>
        <v/>
      </c>
      <c r="W9222" s="59" t="str">
        <f t="shared" si="1157"/>
        <v/>
      </c>
      <c r="X9222" s="59" t="str">
        <f t="shared" si="1163"/>
        <v/>
      </c>
      <c r="AC9222" s="50">
        <f t="shared" si="1159"/>
        <v>0</v>
      </c>
      <c r="AD9222" s="43">
        <f t="shared" si="1160"/>
        <v>0</v>
      </c>
      <c r="AE9222" s="50">
        <f t="shared" si="1156"/>
        <v>0</v>
      </c>
    </row>
    <row r="9223" spans="1:31">
      <c r="A9223" s="59" t="str">
        <f t="shared" si="1161"/>
        <v/>
      </c>
      <c r="B9223" s="80" t="str">
        <f t="shared" si="1162"/>
        <v/>
      </c>
      <c r="V9223" s="59" t="str">
        <f t="shared" si="1158"/>
        <v/>
      </c>
      <c r="W9223" s="59" t="str">
        <f t="shared" si="1157"/>
        <v/>
      </c>
      <c r="X9223" s="59" t="str">
        <f t="shared" si="1163"/>
        <v/>
      </c>
      <c r="AC9223" s="50">
        <f t="shared" si="1159"/>
        <v>0</v>
      </c>
      <c r="AD9223" s="43">
        <f t="shared" si="1160"/>
        <v>0</v>
      </c>
      <c r="AE9223" s="50">
        <f t="shared" si="1156"/>
        <v>0</v>
      </c>
    </row>
    <row r="9224" spans="1:31">
      <c r="A9224" s="59" t="str">
        <f t="shared" si="1161"/>
        <v/>
      </c>
      <c r="B9224" s="80" t="str">
        <f t="shared" si="1162"/>
        <v/>
      </c>
      <c r="V9224" s="59" t="str">
        <f t="shared" si="1158"/>
        <v/>
      </c>
      <c r="W9224" s="59" t="str">
        <f t="shared" si="1157"/>
        <v/>
      </c>
      <c r="X9224" s="59" t="str">
        <f t="shared" si="1163"/>
        <v/>
      </c>
      <c r="AC9224" s="50">
        <f t="shared" si="1159"/>
        <v>0</v>
      </c>
      <c r="AD9224" s="43">
        <f t="shared" si="1160"/>
        <v>0</v>
      </c>
      <c r="AE9224" s="50">
        <f t="shared" si="1156"/>
        <v>0</v>
      </c>
    </row>
    <row r="9225" spans="1:31">
      <c r="A9225" s="59" t="str">
        <f t="shared" si="1161"/>
        <v/>
      </c>
      <c r="B9225" s="80" t="str">
        <f t="shared" si="1162"/>
        <v/>
      </c>
      <c r="V9225" s="59" t="str">
        <f t="shared" si="1158"/>
        <v/>
      </c>
      <c r="W9225" s="59" t="str">
        <f t="shared" si="1157"/>
        <v/>
      </c>
      <c r="X9225" s="59" t="str">
        <f t="shared" si="1163"/>
        <v/>
      </c>
      <c r="AC9225" s="50">
        <f t="shared" si="1159"/>
        <v>0</v>
      </c>
      <c r="AD9225" s="43">
        <f t="shared" si="1160"/>
        <v>0</v>
      </c>
      <c r="AE9225" s="50">
        <f t="shared" si="1156"/>
        <v>0</v>
      </c>
    </row>
    <row r="9226" spans="1:31">
      <c r="A9226" s="59" t="str">
        <f t="shared" si="1161"/>
        <v/>
      </c>
      <c r="B9226" s="80" t="str">
        <f t="shared" si="1162"/>
        <v/>
      </c>
      <c r="V9226" s="59" t="str">
        <f t="shared" si="1158"/>
        <v/>
      </c>
      <c r="W9226" s="59" t="str">
        <f t="shared" si="1157"/>
        <v/>
      </c>
      <c r="X9226" s="59" t="str">
        <f t="shared" si="1163"/>
        <v/>
      </c>
      <c r="AC9226" s="50">
        <f t="shared" si="1159"/>
        <v>0</v>
      </c>
      <c r="AD9226" s="43">
        <f t="shared" si="1160"/>
        <v>0</v>
      </c>
      <c r="AE9226" s="50">
        <f t="shared" si="1156"/>
        <v>0</v>
      </c>
    </row>
    <row r="9227" spans="1:31">
      <c r="A9227" s="59" t="str">
        <f t="shared" si="1161"/>
        <v/>
      </c>
      <c r="B9227" s="80" t="str">
        <f t="shared" si="1162"/>
        <v/>
      </c>
      <c r="V9227" s="59" t="str">
        <f t="shared" si="1158"/>
        <v/>
      </c>
      <c r="W9227" s="59" t="str">
        <f t="shared" si="1157"/>
        <v/>
      </c>
      <c r="X9227" s="59" t="str">
        <f t="shared" si="1163"/>
        <v/>
      </c>
      <c r="AC9227" s="50">
        <f t="shared" si="1159"/>
        <v>0</v>
      </c>
      <c r="AD9227" s="43">
        <f t="shared" si="1160"/>
        <v>0</v>
      </c>
      <c r="AE9227" s="50">
        <f t="shared" si="1156"/>
        <v>0</v>
      </c>
    </row>
    <row r="9228" spans="1:31">
      <c r="A9228" s="59" t="str">
        <f t="shared" si="1161"/>
        <v/>
      </c>
      <c r="B9228" s="80" t="str">
        <f t="shared" si="1162"/>
        <v/>
      </c>
      <c r="V9228" s="59" t="str">
        <f t="shared" si="1158"/>
        <v/>
      </c>
      <c r="W9228" s="59" t="str">
        <f t="shared" si="1157"/>
        <v/>
      </c>
      <c r="X9228" s="59" t="str">
        <f t="shared" si="1163"/>
        <v/>
      </c>
      <c r="AC9228" s="50">
        <f t="shared" si="1159"/>
        <v>0</v>
      </c>
      <c r="AD9228" s="43">
        <f t="shared" si="1160"/>
        <v>0</v>
      </c>
      <c r="AE9228" s="50">
        <f t="shared" si="1156"/>
        <v>0</v>
      </c>
    </row>
    <row r="9229" spans="1:31">
      <c r="A9229" s="59" t="str">
        <f t="shared" si="1161"/>
        <v/>
      </c>
      <c r="B9229" s="80" t="str">
        <f t="shared" si="1162"/>
        <v/>
      </c>
      <c r="V9229" s="59" t="str">
        <f t="shared" si="1158"/>
        <v/>
      </c>
      <c r="W9229" s="59" t="str">
        <f t="shared" si="1157"/>
        <v/>
      </c>
      <c r="X9229" s="59" t="str">
        <f t="shared" si="1163"/>
        <v/>
      </c>
      <c r="AC9229" s="50">
        <f t="shared" si="1159"/>
        <v>0</v>
      </c>
      <c r="AD9229" s="43">
        <f t="shared" si="1160"/>
        <v>0</v>
      </c>
      <c r="AE9229" s="50">
        <f t="shared" si="1156"/>
        <v>0</v>
      </c>
    </row>
    <row r="9230" spans="1:31">
      <c r="A9230" s="59" t="str">
        <f t="shared" si="1161"/>
        <v/>
      </c>
      <c r="B9230" s="80" t="str">
        <f t="shared" si="1162"/>
        <v/>
      </c>
      <c r="V9230" s="59" t="str">
        <f t="shared" si="1158"/>
        <v/>
      </c>
      <c r="W9230" s="59" t="str">
        <f t="shared" si="1157"/>
        <v/>
      </c>
      <c r="X9230" s="59" t="str">
        <f t="shared" si="1163"/>
        <v/>
      </c>
      <c r="AC9230" s="50">
        <f t="shared" si="1159"/>
        <v>0</v>
      </c>
      <c r="AD9230" s="43">
        <f t="shared" si="1160"/>
        <v>0</v>
      </c>
      <c r="AE9230" s="50">
        <f t="shared" si="1156"/>
        <v>0</v>
      </c>
    </row>
    <row r="9231" spans="1:31">
      <c r="A9231" s="59" t="str">
        <f t="shared" si="1161"/>
        <v/>
      </c>
      <c r="B9231" s="80" t="str">
        <f t="shared" si="1162"/>
        <v/>
      </c>
      <c r="V9231" s="59" t="str">
        <f t="shared" si="1158"/>
        <v/>
      </c>
      <c r="W9231" s="59" t="str">
        <f t="shared" si="1157"/>
        <v/>
      </c>
      <c r="X9231" s="59" t="str">
        <f t="shared" si="1163"/>
        <v/>
      </c>
      <c r="AC9231" s="50">
        <f t="shared" si="1159"/>
        <v>0</v>
      </c>
      <c r="AD9231" s="43">
        <f t="shared" si="1160"/>
        <v>0</v>
      </c>
      <c r="AE9231" s="50">
        <f t="shared" si="1156"/>
        <v>0</v>
      </c>
    </row>
    <row r="9232" spans="1:31">
      <c r="A9232" s="59" t="str">
        <f t="shared" si="1161"/>
        <v/>
      </c>
      <c r="B9232" s="80" t="str">
        <f t="shared" si="1162"/>
        <v/>
      </c>
      <c r="V9232" s="59" t="str">
        <f t="shared" si="1158"/>
        <v/>
      </c>
      <c r="W9232" s="59" t="str">
        <f t="shared" si="1157"/>
        <v/>
      </c>
      <c r="X9232" s="59" t="str">
        <f t="shared" si="1163"/>
        <v/>
      </c>
      <c r="AC9232" s="50">
        <f t="shared" si="1159"/>
        <v>0</v>
      </c>
      <c r="AD9232" s="43">
        <f t="shared" si="1160"/>
        <v>0</v>
      </c>
      <c r="AE9232" s="50">
        <f t="shared" si="1156"/>
        <v>0</v>
      </c>
    </row>
    <row r="9233" spans="1:31">
      <c r="A9233" s="59" t="str">
        <f t="shared" si="1161"/>
        <v/>
      </c>
      <c r="B9233" s="80" t="str">
        <f t="shared" si="1162"/>
        <v/>
      </c>
      <c r="V9233" s="59" t="str">
        <f t="shared" si="1158"/>
        <v/>
      </c>
      <c r="W9233" s="59" t="str">
        <f t="shared" si="1157"/>
        <v/>
      </c>
      <c r="X9233" s="59" t="str">
        <f t="shared" si="1163"/>
        <v/>
      </c>
      <c r="AC9233" s="50">
        <f t="shared" si="1159"/>
        <v>0</v>
      </c>
      <c r="AD9233" s="43">
        <f t="shared" si="1160"/>
        <v>0</v>
      </c>
      <c r="AE9233" s="50">
        <f t="shared" si="1156"/>
        <v>0</v>
      </c>
    </row>
    <row r="9234" spans="1:31">
      <c r="A9234" s="59" t="str">
        <f t="shared" si="1161"/>
        <v/>
      </c>
      <c r="B9234" s="80" t="str">
        <f t="shared" si="1162"/>
        <v/>
      </c>
      <c r="V9234" s="59" t="str">
        <f t="shared" si="1158"/>
        <v/>
      </c>
      <c r="W9234" s="59" t="str">
        <f t="shared" si="1157"/>
        <v/>
      </c>
      <c r="X9234" s="59" t="str">
        <f t="shared" si="1163"/>
        <v/>
      </c>
      <c r="AC9234" s="50">
        <f t="shared" si="1159"/>
        <v>0</v>
      </c>
      <c r="AD9234" s="43">
        <f t="shared" si="1160"/>
        <v>0</v>
      </c>
      <c r="AE9234" s="50">
        <f t="shared" si="1156"/>
        <v>0</v>
      </c>
    </row>
    <row r="9235" spans="1:31">
      <c r="A9235" s="59" t="str">
        <f t="shared" si="1161"/>
        <v/>
      </c>
      <c r="B9235" s="80" t="str">
        <f t="shared" si="1162"/>
        <v/>
      </c>
      <c r="V9235" s="59" t="str">
        <f t="shared" si="1158"/>
        <v/>
      </c>
      <c r="W9235" s="59" t="str">
        <f t="shared" si="1157"/>
        <v/>
      </c>
      <c r="X9235" s="59" t="str">
        <f t="shared" si="1163"/>
        <v/>
      </c>
      <c r="AC9235" s="50">
        <f t="shared" si="1159"/>
        <v>0</v>
      </c>
      <c r="AD9235" s="43">
        <f t="shared" si="1160"/>
        <v>0</v>
      </c>
      <c r="AE9235" s="50">
        <f t="shared" si="1156"/>
        <v>0</v>
      </c>
    </row>
    <row r="9236" spans="1:31">
      <c r="A9236" s="59" t="str">
        <f t="shared" si="1161"/>
        <v/>
      </c>
      <c r="B9236" s="80" t="str">
        <f t="shared" si="1162"/>
        <v/>
      </c>
      <c r="V9236" s="59" t="str">
        <f t="shared" si="1158"/>
        <v/>
      </c>
      <c r="W9236" s="59" t="str">
        <f t="shared" si="1157"/>
        <v/>
      </c>
      <c r="X9236" s="59" t="str">
        <f t="shared" si="1163"/>
        <v/>
      </c>
      <c r="AC9236" s="50">
        <f t="shared" si="1159"/>
        <v>0</v>
      </c>
      <c r="AD9236" s="43">
        <f t="shared" si="1160"/>
        <v>0</v>
      </c>
      <c r="AE9236" s="50">
        <f t="shared" si="1156"/>
        <v>0</v>
      </c>
    </row>
    <row r="9237" spans="1:31">
      <c r="A9237" s="59" t="str">
        <f t="shared" si="1161"/>
        <v/>
      </c>
      <c r="B9237" s="80" t="str">
        <f t="shared" si="1162"/>
        <v/>
      </c>
      <c r="V9237" s="59" t="str">
        <f t="shared" si="1158"/>
        <v/>
      </c>
      <c r="W9237" s="59" t="str">
        <f t="shared" si="1157"/>
        <v/>
      </c>
      <c r="X9237" s="59" t="str">
        <f t="shared" si="1163"/>
        <v/>
      </c>
      <c r="AC9237" s="50">
        <f t="shared" si="1159"/>
        <v>0</v>
      </c>
      <c r="AD9237" s="43">
        <f t="shared" si="1160"/>
        <v>0</v>
      </c>
      <c r="AE9237" s="50">
        <f t="shared" si="1156"/>
        <v>0</v>
      </c>
    </row>
    <row r="9238" spans="1:31">
      <c r="A9238" s="59" t="str">
        <f t="shared" si="1161"/>
        <v/>
      </c>
      <c r="B9238" s="80" t="str">
        <f t="shared" si="1162"/>
        <v/>
      </c>
      <c r="V9238" s="59" t="str">
        <f t="shared" si="1158"/>
        <v/>
      </c>
      <c r="W9238" s="59" t="str">
        <f t="shared" si="1157"/>
        <v/>
      </c>
      <c r="X9238" s="59" t="str">
        <f t="shared" si="1163"/>
        <v/>
      </c>
      <c r="AC9238" s="50">
        <f t="shared" si="1159"/>
        <v>0</v>
      </c>
      <c r="AD9238" s="43">
        <f t="shared" si="1160"/>
        <v>0</v>
      </c>
      <c r="AE9238" s="50">
        <f t="shared" si="1156"/>
        <v>0</v>
      </c>
    </row>
    <row r="9239" spans="1:31">
      <c r="A9239" s="59" t="str">
        <f t="shared" si="1161"/>
        <v/>
      </c>
      <c r="B9239" s="80" t="str">
        <f t="shared" si="1162"/>
        <v/>
      </c>
      <c r="V9239" s="59" t="str">
        <f t="shared" si="1158"/>
        <v/>
      </c>
      <c r="W9239" s="59" t="str">
        <f t="shared" si="1157"/>
        <v/>
      </c>
      <c r="X9239" s="59" t="str">
        <f t="shared" si="1163"/>
        <v/>
      </c>
      <c r="AC9239" s="50">
        <f t="shared" si="1159"/>
        <v>0</v>
      </c>
      <c r="AD9239" s="43">
        <f t="shared" si="1160"/>
        <v>0</v>
      </c>
      <c r="AE9239" s="50">
        <f t="shared" si="1156"/>
        <v>0</v>
      </c>
    </row>
    <row r="9240" spans="1:31">
      <c r="A9240" s="59" t="str">
        <f t="shared" si="1161"/>
        <v/>
      </c>
      <c r="B9240" s="80" t="str">
        <f t="shared" si="1162"/>
        <v/>
      </c>
      <c r="V9240" s="59" t="str">
        <f t="shared" si="1158"/>
        <v/>
      </c>
      <c r="W9240" s="59" t="str">
        <f t="shared" si="1157"/>
        <v/>
      </c>
      <c r="X9240" s="59" t="str">
        <f t="shared" si="1163"/>
        <v/>
      </c>
      <c r="AC9240" s="50">
        <f t="shared" si="1159"/>
        <v>0</v>
      </c>
      <c r="AD9240" s="43">
        <f t="shared" si="1160"/>
        <v>0</v>
      </c>
      <c r="AE9240" s="50">
        <f t="shared" si="1156"/>
        <v>0</v>
      </c>
    </row>
    <row r="9241" spans="1:31">
      <c r="A9241" s="59" t="str">
        <f t="shared" si="1161"/>
        <v/>
      </c>
      <c r="B9241" s="80" t="str">
        <f t="shared" si="1162"/>
        <v/>
      </c>
      <c r="V9241" s="59" t="str">
        <f t="shared" si="1158"/>
        <v/>
      </c>
      <c r="W9241" s="59" t="str">
        <f t="shared" si="1157"/>
        <v/>
      </c>
      <c r="X9241" s="59" t="str">
        <f t="shared" si="1163"/>
        <v/>
      </c>
      <c r="AC9241" s="50">
        <f t="shared" si="1159"/>
        <v>0</v>
      </c>
      <c r="AD9241" s="43">
        <f t="shared" si="1160"/>
        <v>0</v>
      </c>
      <c r="AE9241" s="50">
        <f t="shared" si="1156"/>
        <v>0</v>
      </c>
    </row>
    <row r="9242" spans="1:31">
      <c r="A9242" s="59" t="str">
        <f t="shared" si="1161"/>
        <v/>
      </c>
      <c r="B9242" s="80" t="str">
        <f t="shared" si="1162"/>
        <v/>
      </c>
      <c r="V9242" s="59" t="str">
        <f t="shared" si="1158"/>
        <v/>
      </c>
      <c r="W9242" s="59" t="str">
        <f t="shared" si="1157"/>
        <v/>
      </c>
      <c r="X9242" s="59" t="str">
        <f t="shared" si="1163"/>
        <v/>
      </c>
      <c r="AC9242" s="50">
        <f t="shared" si="1159"/>
        <v>0</v>
      </c>
      <c r="AD9242" s="43">
        <f t="shared" si="1160"/>
        <v>0</v>
      </c>
      <c r="AE9242" s="50">
        <f t="shared" si="1156"/>
        <v>0</v>
      </c>
    </row>
    <row r="9243" spans="1:31">
      <c r="A9243" s="59" t="str">
        <f t="shared" si="1161"/>
        <v/>
      </c>
      <c r="B9243" s="80" t="str">
        <f t="shared" si="1162"/>
        <v/>
      </c>
      <c r="V9243" s="59" t="str">
        <f t="shared" si="1158"/>
        <v/>
      </c>
      <c r="W9243" s="59" t="str">
        <f t="shared" si="1157"/>
        <v/>
      </c>
      <c r="X9243" s="59" t="str">
        <f t="shared" si="1163"/>
        <v/>
      </c>
      <c r="AC9243" s="50">
        <f t="shared" si="1159"/>
        <v>0</v>
      </c>
      <c r="AD9243" s="43">
        <f t="shared" si="1160"/>
        <v>0</v>
      </c>
      <c r="AE9243" s="50">
        <f t="shared" si="1156"/>
        <v>0</v>
      </c>
    </row>
    <row r="9244" spans="1:31">
      <c r="A9244" s="59" t="str">
        <f t="shared" si="1161"/>
        <v/>
      </c>
      <c r="B9244" s="80" t="str">
        <f t="shared" si="1162"/>
        <v/>
      </c>
      <c r="V9244" s="59" t="str">
        <f t="shared" si="1158"/>
        <v/>
      </c>
      <c r="W9244" s="59" t="str">
        <f t="shared" si="1157"/>
        <v/>
      </c>
      <c r="X9244" s="59" t="str">
        <f t="shared" si="1163"/>
        <v/>
      </c>
      <c r="AC9244" s="50">
        <f t="shared" si="1159"/>
        <v>0</v>
      </c>
      <c r="AD9244" s="43">
        <f t="shared" si="1160"/>
        <v>0</v>
      </c>
      <c r="AE9244" s="50">
        <f t="shared" si="1156"/>
        <v>0</v>
      </c>
    </row>
    <row r="9245" spans="1:31">
      <c r="A9245" s="59" t="str">
        <f t="shared" si="1161"/>
        <v/>
      </c>
      <c r="B9245" s="80" t="str">
        <f t="shared" si="1162"/>
        <v/>
      </c>
      <c r="V9245" s="59" t="str">
        <f t="shared" si="1158"/>
        <v/>
      </c>
      <c r="W9245" s="59" t="str">
        <f t="shared" si="1157"/>
        <v/>
      </c>
      <c r="X9245" s="59" t="str">
        <f t="shared" si="1163"/>
        <v/>
      </c>
      <c r="AC9245" s="50">
        <f t="shared" si="1159"/>
        <v>0</v>
      </c>
      <c r="AD9245" s="43">
        <f t="shared" si="1160"/>
        <v>0</v>
      </c>
      <c r="AE9245" s="50">
        <f t="shared" si="1156"/>
        <v>0</v>
      </c>
    </row>
    <row r="9246" spans="1:31">
      <c r="A9246" s="59" t="str">
        <f t="shared" si="1161"/>
        <v/>
      </c>
      <c r="B9246" s="80" t="str">
        <f t="shared" si="1162"/>
        <v/>
      </c>
      <c r="V9246" s="59" t="str">
        <f t="shared" si="1158"/>
        <v/>
      </c>
      <c r="W9246" s="59" t="str">
        <f t="shared" si="1157"/>
        <v/>
      </c>
      <c r="X9246" s="59" t="str">
        <f t="shared" si="1163"/>
        <v/>
      </c>
      <c r="AC9246" s="50">
        <f t="shared" si="1159"/>
        <v>0</v>
      </c>
      <c r="AD9246" s="43">
        <f t="shared" si="1160"/>
        <v>0</v>
      </c>
      <c r="AE9246" s="50">
        <f t="shared" si="1156"/>
        <v>0</v>
      </c>
    </row>
    <row r="9247" spans="1:31">
      <c r="A9247" s="59" t="str">
        <f t="shared" si="1161"/>
        <v/>
      </c>
      <c r="B9247" s="80" t="str">
        <f t="shared" si="1162"/>
        <v/>
      </c>
      <c r="V9247" s="59" t="str">
        <f t="shared" si="1158"/>
        <v/>
      </c>
      <c r="W9247" s="59" t="str">
        <f t="shared" si="1157"/>
        <v/>
      </c>
      <c r="X9247" s="59" t="str">
        <f t="shared" si="1163"/>
        <v/>
      </c>
      <c r="AC9247" s="50">
        <f t="shared" si="1159"/>
        <v>0</v>
      </c>
      <c r="AD9247" s="43">
        <f t="shared" si="1160"/>
        <v>0</v>
      </c>
      <c r="AE9247" s="50">
        <f t="shared" si="1156"/>
        <v>0</v>
      </c>
    </row>
    <row r="9248" spans="1:31">
      <c r="A9248" s="59" t="str">
        <f t="shared" si="1161"/>
        <v/>
      </c>
      <c r="B9248" s="80" t="str">
        <f t="shared" si="1162"/>
        <v/>
      </c>
      <c r="V9248" s="59" t="str">
        <f t="shared" si="1158"/>
        <v/>
      </c>
      <c r="W9248" s="59" t="str">
        <f t="shared" si="1157"/>
        <v/>
      </c>
      <c r="X9248" s="59" t="str">
        <f t="shared" si="1163"/>
        <v/>
      </c>
      <c r="AC9248" s="50">
        <f t="shared" si="1159"/>
        <v>0</v>
      </c>
      <c r="AD9248" s="43">
        <f t="shared" si="1160"/>
        <v>0</v>
      </c>
      <c r="AE9248" s="50">
        <f t="shared" si="1156"/>
        <v>0</v>
      </c>
    </row>
    <row r="9249" spans="1:31">
      <c r="A9249" s="59" t="str">
        <f t="shared" si="1161"/>
        <v/>
      </c>
      <c r="B9249" s="80" t="str">
        <f t="shared" si="1162"/>
        <v/>
      </c>
      <c r="V9249" s="59" t="str">
        <f t="shared" si="1158"/>
        <v/>
      </c>
      <c r="W9249" s="59" t="str">
        <f t="shared" si="1157"/>
        <v/>
      </c>
      <c r="X9249" s="59" t="str">
        <f t="shared" si="1163"/>
        <v/>
      </c>
      <c r="AC9249" s="50">
        <f t="shared" si="1159"/>
        <v>0</v>
      </c>
      <c r="AD9249" s="43">
        <f t="shared" si="1160"/>
        <v>0</v>
      </c>
      <c r="AE9249" s="50">
        <f t="shared" si="1156"/>
        <v>0</v>
      </c>
    </row>
    <row r="9250" spans="1:31">
      <c r="A9250" s="59" t="str">
        <f t="shared" si="1161"/>
        <v/>
      </c>
      <c r="B9250" s="80" t="str">
        <f t="shared" si="1162"/>
        <v/>
      </c>
      <c r="V9250" s="59" t="str">
        <f t="shared" si="1158"/>
        <v/>
      </c>
      <c r="W9250" s="59" t="str">
        <f t="shared" si="1157"/>
        <v/>
      </c>
      <c r="X9250" s="59" t="str">
        <f t="shared" si="1163"/>
        <v/>
      </c>
      <c r="AC9250" s="50">
        <f t="shared" si="1159"/>
        <v>0</v>
      </c>
      <c r="AD9250" s="43">
        <f t="shared" si="1160"/>
        <v>0</v>
      </c>
      <c r="AE9250" s="50">
        <f t="shared" si="1156"/>
        <v>0</v>
      </c>
    </row>
    <row r="9251" spans="1:31">
      <c r="A9251" s="59" t="str">
        <f t="shared" si="1161"/>
        <v/>
      </c>
      <c r="B9251" s="80" t="str">
        <f t="shared" si="1162"/>
        <v/>
      </c>
      <c r="V9251" s="59" t="str">
        <f t="shared" si="1158"/>
        <v/>
      </c>
      <c r="W9251" s="59" t="str">
        <f t="shared" si="1157"/>
        <v/>
      </c>
      <c r="X9251" s="59" t="str">
        <f t="shared" si="1163"/>
        <v/>
      </c>
      <c r="AC9251" s="50">
        <f t="shared" si="1159"/>
        <v>0</v>
      </c>
      <c r="AD9251" s="43">
        <f t="shared" si="1160"/>
        <v>0</v>
      </c>
      <c r="AE9251" s="50">
        <f t="shared" si="1156"/>
        <v>0</v>
      </c>
    </row>
    <row r="9252" spans="1:31">
      <c r="A9252" s="59" t="str">
        <f t="shared" si="1161"/>
        <v/>
      </c>
      <c r="B9252" s="80" t="str">
        <f t="shared" si="1162"/>
        <v/>
      </c>
      <c r="V9252" s="59" t="str">
        <f t="shared" si="1158"/>
        <v/>
      </c>
      <c r="W9252" s="59" t="str">
        <f t="shared" si="1157"/>
        <v/>
      </c>
      <c r="X9252" s="59" t="str">
        <f t="shared" si="1163"/>
        <v/>
      </c>
      <c r="AC9252" s="50">
        <f t="shared" si="1159"/>
        <v>0</v>
      </c>
      <c r="AD9252" s="43">
        <f t="shared" si="1160"/>
        <v>0</v>
      </c>
      <c r="AE9252" s="50">
        <f t="shared" si="1156"/>
        <v>0</v>
      </c>
    </row>
    <row r="9253" spans="1:31">
      <c r="A9253" s="59" t="str">
        <f t="shared" si="1161"/>
        <v/>
      </c>
      <c r="B9253" s="80" t="str">
        <f t="shared" si="1162"/>
        <v/>
      </c>
      <c r="V9253" s="59" t="str">
        <f t="shared" si="1158"/>
        <v/>
      </c>
      <c r="W9253" s="59" t="str">
        <f t="shared" si="1157"/>
        <v/>
      </c>
      <c r="X9253" s="59" t="str">
        <f t="shared" si="1163"/>
        <v/>
      </c>
      <c r="AC9253" s="50">
        <f t="shared" si="1159"/>
        <v>0</v>
      </c>
      <c r="AD9253" s="43">
        <f t="shared" si="1160"/>
        <v>0</v>
      </c>
      <c r="AE9253" s="50">
        <f t="shared" si="1156"/>
        <v>0</v>
      </c>
    </row>
    <row r="9254" spans="1:31">
      <c r="A9254" s="59" t="str">
        <f t="shared" si="1161"/>
        <v/>
      </c>
      <c r="B9254" s="80" t="str">
        <f t="shared" si="1162"/>
        <v/>
      </c>
      <c r="V9254" s="59" t="str">
        <f t="shared" si="1158"/>
        <v/>
      </c>
      <c r="W9254" s="59" t="str">
        <f t="shared" si="1157"/>
        <v/>
      </c>
      <c r="X9254" s="59" t="str">
        <f t="shared" si="1163"/>
        <v/>
      </c>
      <c r="AC9254" s="50">
        <f t="shared" si="1159"/>
        <v>0</v>
      </c>
      <c r="AD9254" s="43">
        <f t="shared" si="1160"/>
        <v>0</v>
      </c>
      <c r="AE9254" s="50">
        <f t="shared" si="1156"/>
        <v>0</v>
      </c>
    </row>
    <row r="9255" spans="1:31">
      <c r="A9255" s="59" t="str">
        <f t="shared" si="1161"/>
        <v/>
      </c>
      <c r="B9255" s="80" t="str">
        <f t="shared" si="1162"/>
        <v/>
      </c>
      <c r="V9255" s="59" t="str">
        <f t="shared" si="1158"/>
        <v/>
      </c>
      <c r="W9255" s="59" t="str">
        <f t="shared" si="1157"/>
        <v/>
      </c>
      <c r="X9255" s="59" t="str">
        <f t="shared" si="1163"/>
        <v/>
      </c>
      <c r="AC9255" s="50">
        <f t="shared" si="1159"/>
        <v>0</v>
      </c>
      <c r="AD9255" s="43">
        <f t="shared" si="1160"/>
        <v>0</v>
      </c>
      <c r="AE9255" s="50">
        <f t="shared" si="1156"/>
        <v>0</v>
      </c>
    </row>
    <row r="9256" spans="1:31">
      <c r="A9256" s="59" t="str">
        <f t="shared" si="1161"/>
        <v/>
      </c>
      <c r="B9256" s="80" t="str">
        <f t="shared" si="1162"/>
        <v/>
      </c>
      <c r="V9256" s="59" t="str">
        <f t="shared" si="1158"/>
        <v/>
      </c>
      <c r="W9256" s="59" t="str">
        <f t="shared" si="1157"/>
        <v/>
      </c>
      <c r="X9256" s="59" t="str">
        <f t="shared" si="1163"/>
        <v/>
      </c>
      <c r="AC9256" s="50">
        <f t="shared" si="1159"/>
        <v>0</v>
      </c>
      <c r="AD9256" s="43">
        <f t="shared" si="1160"/>
        <v>0</v>
      </c>
      <c r="AE9256" s="50">
        <f t="shared" si="1156"/>
        <v>0</v>
      </c>
    </row>
    <row r="9257" spans="1:31">
      <c r="A9257" s="59" t="str">
        <f t="shared" ref="A9257:A9320" si="1164">IF(G9257&amp;Q9257&lt;&gt;"",W9257&amp;Q9257,"")</f>
        <v/>
      </c>
      <c r="B9257" s="80" t="str">
        <f t="shared" ref="B9257:B9320" si="1165">IF(C9257&lt;&gt;"",LEFT(C9257,9),"")</f>
        <v/>
      </c>
      <c r="V9257" s="59" t="str">
        <f t="shared" si="1158"/>
        <v/>
      </c>
      <c r="W9257" s="59" t="str">
        <f t="shared" si="1157"/>
        <v/>
      </c>
      <c r="X9257" s="59" t="str">
        <f t="shared" si="1163"/>
        <v/>
      </c>
      <c r="AC9257" s="50">
        <f t="shared" si="1159"/>
        <v>0</v>
      </c>
      <c r="AD9257" s="43">
        <f t="shared" si="1160"/>
        <v>0</v>
      </c>
      <c r="AE9257" s="50">
        <f t="shared" si="1156"/>
        <v>0</v>
      </c>
    </row>
    <row r="9258" spans="1:31">
      <c r="A9258" s="59" t="str">
        <f t="shared" si="1164"/>
        <v/>
      </c>
      <c r="B9258" s="80" t="str">
        <f t="shared" si="1165"/>
        <v/>
      </c>
      <c r="V9258" s="59" t="str">
        <f t="shared" si="1158"/>
        <v/>
      </c>
      <c r="W9258" s="59" t="str">
        <f t="shared" si="1157"/>
        <v/>
      </c>
      <c r="X9258" s="59" t="str">
        <f t="shared" ref="X9258:X9321" si="1166">IF(A9258&lt;&gt;"",IFERROR(IF(FIND(" ",G9258)&gt;=1,MID(G9258,FIND(" ",G9258)+1,LEN(G9258)),""),""),"")</f>
        <v/>
      </c>
      <c r="AC9258" s="50">
        <f t="shared" si="1159"/>
        <v>0</v>
      </c>
      <c r="AD9258" s="43">
        <f t="shared" si="1160"/>
        <v>0</v>
      </c>
      <c r="AE9258" s="50">
        <f t="shared" si="1156"/>
        <v>0</v>
      </c>
    </row>
    <row r="9259" spans="1:31">
      <c r="A9259" s="59" t="str">
        <f t="shared" si="1164"/>
        <v/>
      </c>
      <c r="B9259" s="80" t="str">
        <f t="shared" si="1165"/>
        <v/>
      </c>
      <c r="V9259" s="59" t="str">
        <f t="shared" si="1158"/>
        <v/>
      </c>
      <c r="W9259" s="59" t="str">
        <f t="shared" si="1157"/>
        <v/>
      </c>
      <c r="X9259" s="59" t="str">
        <f t="shared" si="1166"/>
        <v/>
      </c>
      <c r="AC9259" s="50">
        <f t="shared" si="1159"/>
        <v>0</v>
      </c>
      <c r="AD9259" s="43">
        <f t="shared" si="1160"/>
        <v>0</v>
      </c>
      <c r="AE9259" s="50">
        <f t="shared" si="1156"/>
        <v>0</v>
      </c>
    </row>
    <row r="9260" spans="1:31">
      <c r="A9260" s="59" t="str">
        <f t="shared" si="1164"/>
        <v/>
      </c>
      <c r="B9260" s="80" t="str">
        <f t="shared" si="1165"/>
        <v/>
      </c>
      <c r="V9260" s="59" t="str">
        <f t="shared" si="1158"/>
        <v/>
      </c>
      <c r="W9260" s="59" t="str">
        <f t="shared" si="1157"/>
        <v/>
      </c>
      <c r="X9260" s="59" t="str">
        <f t="shared" si="1166"/>
        <v/>
      </c>
      <c r="AC9260" s="50">
        <f t="shared" si="1159"/>
        <v>0</v>
      </c>
      <c r="AD9260" s="43">
        <f t="shared" si="1160"/>
        <v>0</v>
      </c>
      <c r="AE9260" s="50">
        <f t="shared" si="1156"/>
        <v>0</v>
      </c>
    </row>
    <row r="9261" spans="1:31">
      <c r="A9261" s="59" t="str">
        <f t="shared" si="1164"/>
        <v/>
      </c>
      <c r="B9261" s="80" t="str">
        <f t="shared" si="1165"/>
        <v/>
      </c>
      <c r="V9261" s="59" t="str">
        <f t="shared" si="1158"/>
        <v/>
      </c>
      <c r="W9261" s="59" t="str">
        <f t="shared" si="1157"/>
        <v/>
      </c>
      <c r="X9261" s="59" t="str">
        <f t="shared" si="1166"/>
        <v/>
      </c>
      <c r="AC9261" s="50">
        <f t="shared" si="1159"/>
        <v>0</v>
      </c>
      <c r="AD9261" s="43">
        <f t="shared" si="1160"/>
        <v>0</v>
      </c>
      <c r="AE9261" s="50">
        <f t="shared" si="1156"/>
        <v>0</v>
      </c>
    </row>
    <row r="9262" spans="1:31">
      <c r="A9262" s="59" t="str">
        <f t="shared" si="1164"/>
        <v/>
      </c>
      <c r="B9262" s="80" t="str">
        <f t="shared" si="1165"/>
        <v/>
      </c>
      <c r="V9262" s="59" t="str">
        <f t="shared" si="1158"/>
        <v/>
      </c>
      <c r="W9262" s="59" t="str">
        <f t="shared" si="1157"/>
        <v/>
      </c>
      <c r="X9262" s="59" t="str">
        <f t="shared" si="1166"/>
        <v/>
      </c>
      <c r="AC9262" s="50">
        <f t="shared" si="1159"/>
        <v>0</v>
      </c>
      <c r="AD9262" s="43">
        <f t="shared" si="1160"/>
        <v>0</v>
      </c>
      <c r="AE9262" s="50">
        <f t="shared" si="1156"/>
        <v>0</v>
      </c>
    </row>
    <row r="9263" spans="1:31">
      <c r="A9263" s="59" t="str">
        <f t="shared" si="1164"/>
        <v/>
      </c>
      <c r="B9263" s="80" t="str">
        <f t="shared" si="1165"/>
        <v/>
      </c>
      <c r="V9263" s="59" t="str">
        <f t="shared" si="1158"/>
        <v/>
      </c>
      <c r="W9263" s="59" t="str">
        <f t="shared" si="1157"/>
        <v/>
      </c>
      <c r="X9263" s="59" t="str">
        <f t="shared" si="1166"/>
        <v/>
      </c>
      <c r="AC9263" s="50">
        <f t="shared" si="1159"/>
        <v>0</v>
      </c>
      <c r="AD9263" s="43">
        <f t="shared" si="1160"/>
        <v>0</v>
      </c>
      <c r="AE9263" s="50">
        <f t="shared" ref="AE9263:AE9326" si="1167">VALUE(RIGHT("00"&amp;AC9263,2)&amp;RIGHT("000"&amp;AD9263,3))</f>
        <v>0</v>
      </c>
    </row>
    <row r="9264" spans="1:31">
      <c r="A9264" s="59" t="str">
        <f t="shared" si="1164"/>
        <v/>
      </c>
      <c r="B9264" s="80" t="str">
        <f t="shared" si="1165"/>
        <v/>
      </c>
      <c r="V9264" s="59" t="str">
        <f t="shared" si="1158"/>
        <v/>
      </c>
      <c r="W9264" s="59" t="str">
        <f t="shared" si="1157"/>
        <v/>
      </c>
      <c r="X9264" s="59" t="str">
        <f t="shared" si="1166"/>
        <v/>
      </c>
      <c r="AC9264" s="50">
        <f t="shared" si="1159"/>
        <v>0</v>
      </c>
      <c r="AD9264" s="43">
        <f t="shared" si="1160"/>
        <v>0</v>
      </c>
      <c r="AE9264" s="50">
        <f t="shared" si="1167"/>
        <v>0</v>
      </c>
    </row>
    <row r="9265" spans="1:31">
      <c r="A9265" s="59" t="str">
        <f t="shared" si="1164"/>
        <v/>
      </c>
      <c r="B9265" s="80" t="str">
        <f t="shared" si="1165"/>
        <v/>
      </c>
      <c r="V9265" s="59" t="str">
        <f t="shared" si="1158"/>
        <v/>
      </c>
      <c r="W9265" s="59" t="str">
        <f t="shared" si="1157"/>
        <v/>
      </c>
      <c r="X9265" s="59" t="str">
        <f t="shared" si="1166"/>
        <v/>
      </c>
      <c r="AC9265" s="50">
        <f t="shared" si="1159"/>
        <v>0</v>
      </c>
      <c r="AD9265" s="43">
        <f t="shared" si="1160"/>
        <v>0</v>
      </c>
      <c r="AE9265" s="50">
        <f t="shared" si="1167"/>
        <v>0</v>
      </c>
    </row>
    <row r="9266" spans="1:31">
      <c r="A9266" s="59" t="str">
        <f t="shared" si="1164"/>
        <v/>
      </c>
      <c r="B9266" s="80" t="str">
        <f t="shared" si="1165"/>
        <v/>
      </c>
      <c r="V9266" s="59" t="str">
        <f t="shared" si="1158"/>
        <v/>
      </c>
      <c r="W9266" s="59" t="str">
        <f t="shared" si="1157"/>
        <v/>
      </c>
      <c r="X9266" s="59" t="str">
        <f t="shared" si="1166"/>
        <v/>
      </c>
      <c r="AC9266" s="50">
        <f t="shared" si="1159"/>
        <v>0</v>
      </c>
      <c r="AD9266" s="43">
        <f t="shared" si="1160"/>
        <v>0</v>
      </c>
      <c r="AE9266" s="50">
        <f t="shared" si="1167"/>
        <v>0</v>
      </c>
    </row>
    <row r="9267" spans="1:31">
      <c r="A9267" s="59" t="str">
        <f t="shared" si="1164"/>
        <v/>
      </c>
      <c r="B9267" s="80" t="str">
        <f t="shared" si="1165"/>
        <v/>
      </c>
      <c r="V9267" s="59" t="str">
        <f t="shared" si="1158"/>
        <v/>
      </c>
      <c r="W9267" s="59" t="str">
        <f t="shared" si="1157"/>
        <v/>
      </c>
      <c r="X9267" s="59" t="str">
        <f t="shared" si="1166"/>
        <v/>
      </c>
      <c r="AC9267" s="50">
        <f t="shared" si="1159"/>
        <v>0</v>
      </c>
      <c r="AD9267" s="43">
        <f t="shared" si="1160"/>
        <v>0</v>
      </c>
      <c r="AE9267" s="50">
        <f t="shared" si="1167"/>
        <v>0</v>
      </c>
    </row>
    <row r="9268" spans="1:31">
      <c r="A9268" s="59" t="str">
        <f t="shared" si="1164"/>
        <v/>
      </c>
      <c r="B9268" s="80" t="str">
        <f t="shared" si="1165"/>
        <v/>
      </c>
      <c r="V9268" s="59" t="str">
        <f t="shared" si="1158"/>
        <v/>
      </c>
      <c r="W9268" s="59" t="str">
        <f t="shared" si="1157"/>
        <v/>
      </c>
      <c r="X9268" s="59" t="str">
        <f t="shared" si="1166"/>
        <v/>
      </c>
      <c r="AC9268" s="50">
        <f t="shared" si="1159"/>
        <v>0</v>
      </c>
      <c r="AD9268" s="43">
        <f t="shared" si="1160"/>
        <v>0</v>
      </c>
      <c r="AE9268" s="50">
        <f t="shared" si="1167"/>
        <v>0</v>
      </c>
    </row>
    <row r="9269" spans="1:31">
      <c r="A9269" s="59" t="str">
        <f t="shared" si="1164"/>
        <v/>
      </c>
      <c r="B9269" s="80" t="str">
        <f t="shared" si="1165"/>
        <v/>
      </c>
      <c r="V9269" s="59" t="str">
        <f t="shared" si="1158"/>
        <v/>
      </c>
      <c r="W9269" s="59" t="str">
        <f t="shared" si="1157"/>
        <v/>
      </c>
      <c r="X9269" s="59" t="str">
        <f t="shared" si="1166"/>
        <v/>
      </c>
      <c r="AC9269" s="50">
        <f t="shared" si="1159"/>
        <v>0</v>
      </c>
      <c r="AD9269" s="43">
        <f t="shared" si="1160"/>
        <v>0</v>
      </c>
      <c r="AE9269" s="50">
        <f t="shared" si="1167"/>
        <v>0</v>
      </c>
    </row>
    <row r="9270" spans="1:31">
      <c r="A9270" s="59" t="str">
        <f t="shared" si="1164"/>
        <v/>
      </c>
      <c r="B9270" s="80" t="str">
        <f t="shared" si="1165"/>
        <v/>
      </c>
      <c r="V9270" s="59" t="str">
        <f t="shared" si="1158"/>
        <v/>
      </c>
      <c r="W9270" s="59" t="str">
        <f t="shared" si="1157"/>
        <v/>
      </c>
      <c r="X9270" s="59" t="str">
        <f t="shared" si="1166"/>
        <v/>
      </c>
      <c r="AC9270" s="50">
        <f t="shared" si="1159"/>
        <v>0</v>
      </c>
      <c r="AD9270" s="43">
        <f t="shared" si="1160"/>
        <v>0</v>
      </c>
      <c r="AE9270" s="50">
        <f t="shared" si="1167"/>
        <v>0</v>
      </c>
    </row>
    <row r="9271" spans="1:31">
      <c r="A9271" s="59" t="str">
        <f t="shared" si="1164"/>
        <v/>
      </c>
      <c r="B9271" s="80" t="str">
        <f t="shared" si="1165"/>
        <v/>
      </c>
      <c r="V9271" s="59" t="str">
        <f t="shared" si="1158"/>
        <v/>
      </c>
      <c r="W9271" s="59" t="str">
        <f t="shared" si="1157"/>
        <v/>
      </c>
      <c r="X9271" s="59" t="str">
        <f t="shared" si="1166"/>
        <v/>
      </c>
      <c r="AC9271" s="50">
        <f t="shared" si="1159"/>
        <v>0</v>
      </c>
      <c r="AD9271" s="43">
        <f t="shared" si="1160"/>
        <v>0</v>
      </c>
      <c r="AE9271" s="50">
        <f t="shared" si="1167"/>
        <v>0</v>
      </c>
    </row>
    <row r="9272" spans="1:31">
      <c r="A9272" s="59" t="str">
        <f t="shared" si="1164"/>
        <v/>
      </c>
      <c r="B9272" s="80" t="str">
        <f t="shared" si="1165"/>
        <v/>
      </c>
      <c r="V9272" s="59" t="str">
        <f t="shared" si="1158"/>
        <v/>
      </c>
      <c r="W9272" s="59" t="str">
        <f t="shared" si="1157"/>
        <v/>
      </c>
      <c r="X9272" s="59" t="str">
        <f t="shared" si="1166"/>
        <v/>
      </c>
      <c r="AC9272" s="50">
        <f t="shared" si="1159"/>
        <v>0</v>
      </c>
      <c r="AD9272" s="43">
        <f t="shared" si="1160"/>
        <v>0</v>
      </c>
      <c r="AE9272" s="50">
        <f t="shared" si="1167"/>
        <v>0</v>
      </c>
    </row>
    <row r="9273" spans="1:31">
      <c r="A9273" s="59" t="str">
        <f t="shared" si="1164"/>
        <v/>
      </c>
      <c r="B9273" s="80" t="str">
        <f t="shared" si="1165"/>
        <v/>
      </c>
      <c r="V9273" s="59" t="str">
        <f t="shared" si="1158"/>
        <v/>
      </c>
      <c r="W9273" s="59" t="str">
        <f t="shared" si="1157"/>
        <v/>
      </c>
      <c r="X9273" s="59" t="str">
        <f t="shared" si="1166"/>
        <v/>
      </c>
      <c r="AC9273" s="50">
        <f t="shared" si="1159"/>
        <v>0</v>
      </c>
      <c r="AD9273" s="43">
        <f t="shared" si="1160"/>
        <v>0</v>
      </c>
      <c r="AE9273" s="50">
        <f t="shared" si="1167"/>
        <v>0</v>
      </c>
    </row>
    <row r="9274" spans="1:31">
      <c r="A9274" s="59" t="str">
        <f t="shared" si="1164"/>
        <v/>
      </c>
      <c r="B9274" s="80" t="str">
        <f t="shared" si="1165"/>
        <v/>
      </c>
      <c r="V9274" s="59" t="str">
        <f t="shared" si="1158"/>
        <v/>
      </c>
      <c r="W9274" s="59" t="str">
        <f t="shared" si="1157"/>
        <v/>
      </c>
      <c r="X9274" s="59" t="str">
        <f t="shared" si="1166"/>
        <v/>
      </c>
      <c r="AC9274" s="50">
        <f t="shared" si="1159"/>
        <v>0</v>
      </c>
      <c r="AD9274" s="43">
        <f t="shared" si="1160"/>
        <v>0</v>
      </c>
      <c r="AE9274" s="50">
        <f t="shared" si="1167"/>
        <v>0</v>
      </c>
    </row>
    <row r="9275" spans="1:31">
      <c r="A9275" s="59" t="str">
        <f t="shared" si="1164"/>
        <v/>
      </c>
      <c r="B9275" s="80" t="str">
        <f t="shared" si="1165"/>
        <v/>
      </c>
      <c r="V9275" s="59" t="str">
        <f t="shared" si="1158"/>
        <v/>
      </c>
      <c r="W9275" s="59" t="str">
        <f t="shared" si="1157"/>
        <v/>
      </c>
      <c r="X9275" s="59" t="str">
        <f t="shared" si="1166"/>
        <v/>
      </c>
      <c r="AC9275" s="50">
        <f t="shared" si="1159"/>
        <v>0</v>
      </c>
      <c r="AD9275" s="43">
        <f t="shared" si="1160"/>
        <v>0</v>
      </c>
      <c r="AE9275" s="50">
        <f t="shared" si="1167"/>
        <v>0</v>
      </c>
    </row>
    <row r="9276" spans="1:31">
      <c r="A9276" s="59" t="str">
        <f t="shared" si="1164"/>
        <v/>
      </c>
      <c r="B9276" s="80" t="str">
        <f t="shared" si="1165"/>
        <v/>
      </c>
      <c r="V9276" s="59" t="str">
        <f t="shared" si="1158"/>
        <v/>
      </c>
      <c r="W9276" s="59" t="str">
        <f t="shared" si="1157"/>
        <v/>
      </c>
      <c r="X9276" s="59" t="str">
        <f t="shared" si="1166"/>
        <v/>
      </c>
      <c r="AC9276" s="50">
        <f t="shared" si="1159"/>
        <v>0</v>
      </c>
      <c r="AD9276" s="43">
        <f t="shared" si="1160"/>
        <v>0</v>
      </c>
      <c r="AE9276" s="50">
        <f t="shared" si="1167"/>
        <v>0</v>
      </c>
    </row>
    <row r="9277" spans="1:31">
      <c r="A9277" s="59" t="str">
        <f t="shared" si="1164"/>
        <v/>
      </c>
      <c r="B9277" s="80" t="str">
        <f t="shared" si="1165"/>
        <v/>
      </c>
      <c r="V9277" s="59" t="str">
        <f t="shared" si="1158"/>
        <v/>
      </c>
      <c r="W9277" s="59" t="str">
        <f t="shared" si="1157"/>
        <v/>
      </c>
      <c r="X9277" s="59" t="str">
        <f t="shared" si="1166"/>
        <v/>
      </c>
      <c r="AC9277" s="50">
        <f t="shared" si="1159"/>
        <v>0</v>
      </c>
      <c r="AD9277" s="43">
        <f t="shared" si="1160"/>
        <v>0</v>
      </c>
      <c r="AE9277" s="50">
        <f t="shared" si="1167"/>
        <v>0</v>
      </c>
    </row>
    <row r="9278" spans="1:31">
      <c r="A9278" s="59" t="str">
        <f t="shared" si="1164"/>
        <v/>
      </c>
      <c r="B9278" s="80" t="str">
        <f t="shared" si="1165"/>
        <v/>
      </c>
      <c r="V9278" s="59" t="str">
        <f t="shared" si="1158"/>
        <v/>
      </c>
      <c r="W9278" s="59" t="str">
        <f t="shared" si="1157"/>
        <v/>
      </c>
      <c r="X9278" s="59" t="str">
        <f t="shared" si="1166"/>
        <v/>
      </c>
      <c r="AC9278" s="50">
        <f t="shared" si="1159"/>
        <v>0</v>
      </c>
      <c r="AD9278" s="43">
        <f t="shared" si="1160"/>
        <v>0</v>
      </c>
      <c r="AE9278" s="50">
        <f t="shared" si="1167"/>
        <v>0</v>
      </c>
    </row>
    <row r="9279" spans="1:31">
      <c r="A9279" s="59" t="str">
        <f t="shared" si="1164"/>
        <v/>
      </c>
      <c r="B9279" s="80" t="str">
        <f t="shared" si="1165"/>
        <v/>
      </c>
      <c r="V9279" s="59" t="str">
        <f t="shared" si="1158"/>
        <v/>
      </c>
      <c r="W9279" s="59" t="str">
        <f t="shared" si="1157"/>
        <v/>
      </c>
      <c r="X9279" s="59" t="str">
        <f t="shared" si="1166"/>
        <v/>
      </c>
      <c r="AC9279" s="50">
        <f t="shared" si="1159"/>
        <v>0</v>
      </c>
      <c r="AD9279" s="43">
        <f t="shared" si="1160"/>
        <v>0</v>
      </c>
      <c r="AE9279" s="50">
        <f t="shared" si="1167"/>
        <v>0</v>
      </c>
    </row>
    <row r="9280" spans="1:31">
      <c r="A9280" s="59" t="str">
        <f t="shared" si="1164"/>
        <v/>
      </c>
      <c r="B9280" s="80" t="str">
        <f t="shared" si="1165"/>
        <v/>
      </c>
      <c r="V9280" s="59" t="str">
        <f t="shared" si="1158"/>
        <v/>
      </c>
      <c r="W9280" s="59" t="str">
        <f t="shared" si="1157"/>
        <v/>
      </c>
      <c r="X9280" s="59" t="str">
        <f t="shared" si="1166"/>
        <v/>
      </c>
      <c r="AC9280" s="50">
        <f t="shared" si="1159"/>
        <v>0</v>
      </c>
      <c r="AD9280" s="43">
        <f t="shared" si="1160"/>
        <v>0</v>
      </c>
      <c r="AE9280" s="50">
        <f t="shared" si="1167"/>
        <v>0</v>
      </c>
    </row>
    <row r="9281" spans="1:31">
      <c r="A9281" s="59" t="str">
        <f t="shared" si="1164"/>
        <v/>
      </c>
      <c r="B9281" s="80" t="str">
        <f t="shared" si="1165"/>
        <v/>
      </c>
      <c r="V9281" s="59" t="str">
        <f t="shared" si="1158"/>
        <v/>
      </c>
      <c r="W9281" s="59" t="str">
        <f t="shared" si="1157"/>
        <v/>
      </c>
      <c r="X9281" s="59" t="str">
        <f t="shared" si="1166"/>
        <v/>
      </c>
      <c r="AC9281" s="50">
        <f t="shared" si="1159"/>
        <v>0</v>
      </c>
      <c r="AD9281" s="43">
        <f t="shared" si="1160"/>
        <v>0</v>
      </c>
      <c r="AE9281" s="50">
        <f t="shared" si="1167"/>
        <v>0</v>
      </c>
    </row>
    <row r="9282" spans="1:31">
      <c r="A9282" s="59" t="str">
        <f t="shared" si="1164"/>
        <v/>
      </c>
      <c r="B9282" s="80" t="str">
        <f t="shared" si="1165"/>
        <v/>
      </c>
      <c r="V9282" s="59" t="str">
        <f t="shared" si="1158"/>
        <v/>
      </c>
      <c r="W9282" s="59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59" t="str">
        <f t="shared" si="1166"/>
        <v/>
      </c>
      <c r="AC9282" s="50">
        <f t="shared" si="1159"/>
        <v>0</v>
      </c>
      <c r="AD9282" s="43">
        <f t="shared" si="1160"/>
        <v>0</v>
      </c>
      <c r="AE9282" s="50">
        <f t="shared" si="1167"/>
        <v>0</v>
      </c>
    </row>
    <row r="9283" spans="1:31">
      <c r="A9283" s="59" t="str">
        <f t="shared" si="1164"/>
        <v/>
      </c>
      <c r="B9283" s="80" t="str">
        <f t="shared" si="1165"/>
        <v/>
      </c>
      <c r="V9283" s="59" t="str">
        <f t="shared" ref="V9283:V9346" si="1169">W9283&amp;H9283</f>
        <v/>
      </c>
      <c r="W9283" s="59" t="str">
        <f t="shared" si="1168"/>
        <v/>
      </c>
      <c r="X9283" s="59" t="str">
        <f t="shared" si="1166"/>
        <v/>
      </c>
      <c r="AC9283" s="50">
        <f t="shared" ref="AC9283:AC9346" si="1170">IFERROR(VALUE(MID($C9283,1,2)),0)</f>
        <v>0</v>
      </c>
      <c r="AD9283" s="43">
        <f t="shared" ref="AD9283:AD9346" si="1171">IFERROR(VALUE(MID($C9283,4,3)),0)</f>
        <v>0</v>
      </c>
      <c r="AE9283" s="50">
        <f t="shared" si="1167"/>
        <v>0</v>
      </c>
    </row>
    <row r="9284" spans="1:31">
      <c r="A9284" s="59" t="str">
        <f t="shared" si="1164"/>
        <v/>
      </c>
      <c r="B9284" s="80" t="str">
        <f t="shared" si="1165"/>
        <v/>
      </c>
      <c r="V9284" s="59" t="str">
        <f t="shared" si="1169"/>
        <v/>
      </c>
      <c r="W9284" s="59" t="str">
        <f t="shared" si="1168"/>
        <v/>
      </c>
      <c r="X9284" s="59" t="str">
        <f t="shared" si="1166"/>
        <v/>
      </c>
      <c r="AC9284" s="50">
        <f t="shared" si="1170"/>
        <v>0</v>
      </c>
      <c r="AD9284" s="43">
        <f t="shared" si="1171"/>
        <v>0</v>
      </c>
      <c r="AE9284" s="50">
        <f t="shared" si="1167"/>
        <v>0</v>
      </c>
    </row>
    <row r="9285" spans="1:31">
      <c r="A9285" s="59" t="str">
        <f t="shared" si="1164"/>
        <v/>
      </c>
      <c r="B9285" s="80" t="str">
        <f t="shared" si="1165"/>
        <v/>
      </c>
      <c r="V9285" s="59" t="str">
        <f t="shared" si="1169"/>
        <v/>
      </c>
      <c r="W9285" s="59" t="str">
        <f t="shared" si="1168"/>
        <v/>
      </c>
      <c r="X9285" s="59" t="str">
        <f t="shared" si="1166"/>
        <v/>
      </c>
      <c r="AC9285" s="50">
        <f t="shared" si="1170"/>
        <v>0</v>
      </c>
      <c r="AD9285" s="43">
        <f t="shared" si="1171"/>
        <v>0</v>
      </c>
      <c r="AE9285" s="50">
        <f t="shared" si="1167"/>
        <v>0</v>
      </c>
    </row>
    <row r="9286" spans="1:31">
      <c r="A9286" s="59" t="str">
        <f t="shared" si="1164"/>
        <v/>
      </c>
      <c r="B9286" s="80" t="str">
        <f t="shared" si="1165"/>
        <v/>
      </c>
      <c r="V9286" s="59" t="str">
        <f t="shared" si="1169"/>
        <v/>
      </c>
      <c r="W9286" s="59" t="str">
        <f t="shared" si="1168"/>
        <v/>
      </c>
      <c r="X9286" s="59" t="str">
        <f t="shared" si="1166"/>
        <v/>
      </c>
      <c r="AC9286" s="50">
        <f t="shared" si="1170"/>
        <v>0</v>
      </c>
      <c r="AD9286" s="43">
        <f t="shared" si="1171"/>
        <v>0</v>
      </c>
      <c r="AE9286" s="50">
        <f t="shared" si="1167"/>
        <v>0</v>
      </c>
    </row>
    <row r="9287" spans="1:31">
      <c r="A9287" s="59" t="str">
        <f t="shared" si="1164"/>
        <v/>
      </c>
      <c r="B9287" s="80" t="str">
        <f t="shared" si="1165"/>
        <v/>
      </c>
      <c r="V9287" s="59" t="str">
        <f t="shared" si="1169"/>
        <v/>
      </c>
      <c r="W9287" s="59" t="str">
        <f t="shared" si="1168"/>
        <v/>
      </c>
      <c r="X9287" s="59" t="str">
        <f t="shared" si="1166"/>
        <v/>
      </c>
      <c r="AC9287" s="50">
        <f t="shared" si="1170"/>
        <v>0</v>
      </c>
      <c r="AD9287" s="43">
        <f t="shared" si="1171"/>
        <v>0</v>
      </c>
      <c r="AE9287" s="50">
        <f t="shared" si="1167"/>
        <v>0</v>
      </c>
    </row>
    <row r="9288" spans="1:31">
      <c r="A9288" s="59" t="str">
        <f t="shared" si="1164"/>
        <v/>
      </c>
      <c r="B9288" s="80" t="str">
        <f t="shared" si="1165"/>
        <v/>
      </c>
      <c r="V9288" s="59" t="str">
        <f t="shared" si="1169"/>
        <v/>
      </c>
      <c r="W9288" s="59" t="str">
        <f t="shared" si="1168"/>
        <v/>
      </c>
      <c r="X9288" s="59" t="str">
        <f t="shared" si="1166"/>
        <v/>
      </c>
      <c r="AC9288" s="50">
        <f t="shared" si="1170"/>
        <v>0</v>
      </c>
      <c r="AD9288" s="43">
        <f t="shared" si="1171"/>
        <v>0</v>
      </c>
      <c r="AE9288" s="50">
        <f t="shared" si="1167"/>
        <v>0</v>
      </c>
    </row>
    <row r="9289" spans="1:31">
      <c r="A9289" s="59" t="str">
        <f t="shared" si="1164"/>
        <v/>
      </c>
      <c r="B9289" s="80" t="str">
        <f t="shared" si="1165"/>
        <v/>
      </c>
      <c r="V9289" s="59" t="str">
        <f t="shared" si="1169"/>
        <v/>
      </c>
      <c r="W9289" s="59" t="str">
        <f t="shared" si="1168"/>
        <v/>
      </c>
      <c r="X9289" s="59" t="str">
        <f t="shared" si="1166"/>
        <v/>
      </c>
      <c r="AC9289" s="50">
        <f t="shared" si="1170"/>
        <v>0</v>
      </c>
      <c r="AD9289" s="43">
        <f t="shared" si="1171"/>
        <v>0</v>
      </c>
      <c r="AE9289" s="50">
        <f t="shared" si="1167"/>
        <v>0</v>
      </c>
    </row>
    <row r="9290" spans="1:31">
      <c r="A9290" s="59" t="str">
        <f t="shared" si="1164"/>
        <v/>
      </c>
      <c r="B9290" s="80" t="str">
        <f t="shared" si="1165"/>
        <v/>
      </c>
      <c r="V9290" s="59" t="str">
        <f t="shared" si="1169"/>
        <v/>
      </c>
      <c r="W9290" s="59" t="str">
        <f t="shared" si="1168"/>
        <v/>
      </c>
      <c r="X9290" s="59" t="str">
        <f t="shared" si="1166"/>
        <v/>
      </c>
      <c r="AC9290" s="50">
        <f t="shared" si="1170"/>
        <v>0</v>
      </c>
      <c r="AD9290" s="43">
        <f t="shared" si="1171"/>
        <v>0</v>
      </c>
      <c r="AE9290" s="50">
        <f t="shared" si="1167"/>
        <v>0</v>
      </c>
    </row>
    <row r="9291" spans="1:31">
      <c r="A9291" s="59" t="str">
        <f t="shared" si="1164"/>
        <v/>
      </c>
      <c r="B9291" s="80" t="str">
        <f t="shared" si="1165"/>
        <v/>
      </c>
      <c r="V9291" s="59" t="str">
        <f t="shared" si="1169"/>
        <v/>
      </c>
      <c r="W9291" s="59" t="str">
        <f t="shared" si="1168"/>
        <v/>
      </c>
      <c r="X9291" s="59" t="str">
        <f t="shared" si="1166"/>
        <v/>
      </c>
      <c r="AC9291" s="50">
        <f t="shared" si="1170"/>
        <v>0</v>
      </c>
      <c r="AD9291" s="43">
        <f t="shared" si="1171"/>
        <v>0</v>
      </c>
      <c r="AE9291" s="50">
        <f t="shared" si="1167"/>
        <v>0</v>
      </c>
    </row>
    <row r="9292" spans="1:31">
      <c r="A9292" s="59" t="str">
        <f t="shared" si="1164"/>
        <v/>
      </c>
      <c r="B9292" s="80" t="str">
        <f t="shared" si="1165"/>
        <v/>
      </c>
      <c r="V9292" s="59" t="str">
        <f t="shared" si="1169"/>
        <v/>
      </c>
      <c r="W9292" s="59" t="str">
        <f t="shared" si="1168"/>
        <v/>
      </c>
      <c r="X9292" s="59" t="str">
        <f t="shared" si="1166"/>
        <v/>
      </c>
      <c r="AC9292" s="50">
        <f t="shared" si="1170"/>
        <v>0</v>
      </c>
      <c r="AD9292" s="43">
        <f t="shared" si="1171"/>
        <v>0</v>
      </c>
      <c r="AE9292" s="50">
        <f t="shared" si="1167"/>
        <v>0</v>
      </c>
    </row>
    <row r="9293" spans="1:31">
      <c r="A9293" s="59" t="str">
        <f t="shared" si="1164"/>
        <v/>
      </c>
      <c r="B9293" s="80" t="str">
        <f t="shared" si="1165"/>
        <v/>
      </c>
      <c r="V9293" s="59" t="str">
        <f t="shared" si="1169"/>
        <v/>
      </c>
      <c r="W9293" s="59" t="str">
        <f t="shared" si="1168"/>
        <v/>
      </c>
      <c r="X9293" s="59" t="str">
        <f t="shared" si="1166"/>
        <v/>
      </c>
      <c r="AC9293" s="50">
        <f t="shared" si="1170"/>
        <v>0</v>
      </c>
      <c r="AD9293" s="43">
        <f t="shared" si="1171"/>
        <v>0</v>
      </c>
      <c r="AE9293" s="50">
        <f t="shared" si="1167"/>
        <v>0</v>
      </c>
    </row>
    <row r="9294" spans="1:31">
      <c r="A9294" s="59" t="str">
        <f t="shared" si="1164"/>
        <v/>
      </c>
      <c r="B9294" s="80" t="str">
        <f t="shared" si="1165"/>
        <v/>
      </c>
      <c r="V9294" s="59" t="str">
        <f t="shared" si="1169"/>
        <v/>
      </c>
      <c r="W9294" s="59" t="str">
        <f t="shared" si="1168"/>
        <v/>
      </c>
      <c r="X9294" s="59" t="str">
        <f t="shared" si="1166"/>
        <v/>
      </c>
      <c r="AC9294" s="50">
        <f t="shared" si="1170"/>
        <v>0</v>
      </c>
      <c r="AD9294" s="43">
        <f t="shared" si="1171"/>
        <v>0</v>
      </c>
      <c r="AE9294" s="50">
        <f t="shared" si="1167"/>
        <v>0</v>
      </c>
    </row>
    <row r="9295" spans="1:31">
      <c r="A9295" s="59" t="str">
        <f t="shared" si="1164"/>
        <v/>
      </c>
      <c r="B9295" s="80" t="str">
        <f t="shared" si="1165"/>
        <v/>
      </c>
      <c r="V9295" s="59" t="str">
        <f t="shared" si="1169"/>
        <v/>
      </c>
      <c r="W9295" s="59" t="str">
        <f t="shared" si="1168"/>
        <v/>
      </c>
      <c r="X9295" s="59" t="str">
        <f t="shared" si="1166"/>
        <v/>
      </c>
      <c r="AC9295" s="50">
        <f t="shared" si="1170"/>
        <v>0</v>
      </c>
      <c r="AD9295" s="43">
        <f t="shared" si="1171"/>
        <v>0</v>
      </c>
      <c r="AE9295" s="50">
        <f t="shared" si="1167"/>
        <v>0</v>
      </c>
    </row>
    <row r="9296" spans="1:31">
      <c r="A9296" s="59" t="str">
        <f t="shared" si="1164"/>
        <v/>
      </c>
      <c r="B9296" s="80" t="str">
        <f t="shared" si="1165"/>
        <v/>
      </c>
      <c r="V9296" s="59" t="str">
        <f t="shared" si="1169"/>
        <v/>
      </c>
      <c r="W9296" s="59" t="str">
        <f t="shared" si="1168"/>
        <v/>
      </c>
      <c r="X9296" s="59" t="str">
        <f t="shared" si="1166"/>
        <v/>
      </c>
      <c r="AC9296" s="50">
        <f t="shared" si="1170"/>
        <v>0</v>
      </c>
      <c r="AD9296" s="43">
        <f t="shared" si="1171"/>
        <v>0</v>
      </c>
      <c r="AE9296" s="50">
        <f t="shared" si="1167"/>
        <v>0</v>
      </c>
    </row>
    <row r="9297" spans="1:31">
      <c r="A9297" s="59" t="str">
        <f t="shared" si="1164"/>
        <v/>
      </c>
      <c r="B9297" s="80" t="str">
        <f t="shared" si="1165"/>
        <v/>
      </c>
      <c r="V9297" s="59" t="str">
        <f t="shared" si="1169"/>
        <v/>
      </c>
      <c r="W9297" s="59" t="str">
        <f t="shared" si="1168"/>
        <v/>
      </c>
      <c r="X9297" s="59" t="str">
        <f t="shared" si="1166"/>
        <v/>
      </c>
      <c r="AC9297" s="50">
        <f t="shared" si="1170"/>
        <v>0</v>
      </c>
      <c r="AD9297" s="43">
        <f t="shared" si="1171"/>
        <v>0</v>
      </c>
      <c r="AE9297" s="50">
        <f t="shared" si="1167"/>
        <v>0</v>
      </c>
    </row>
    <row r="9298" spans="1:31">
      <c r="A9298" s="59" t="str">
        <f t="shared" si="1164"/>
        <v/>
      </c>
      <c r="B9298" s="80" t="str">
        <f t="shared" si="1165"/>
        <v/>
      </c>
      <c r="V9298" s="59" t="str">
        <f t="shared" si="1169"/>
        <v/>
      </c>
      <c r="W9298" s="59" t="str">
        <f t="shared" si="1168"/>
        <v/>
      </c>
      <c r="X9298" s="59" t="str">
        <f t="shared" si="1166"/>
        <v/>
      </c>
      <c r="AC9298" s="50">
        <f t="shared" si="1170"/>
        <v>0</v>
      </c>
      <c r="AD9298" s="43">
        <f t="shared" si="1171"/>
        <v>0</v>
      </c>
      <c r="AE9298" s="50">
        <f t="shared" si="1167"/>
        <v>0</v>
      </c>
    </row>
    <row r="9299" spans="1:31">
      <c r="A9299" s="59" t="str">
        <f t="shared" si="1164"/>
        <v/>
      </c>
      <c r="B9299" s="80" t="str">
        <f t="shared" si="1165"/>
        <v/>
      </c>
      <c r="V9299" s="59" t="str">
        <f t="shared" si="1169"/>
        <v/>
      </c>
      <c r="W9299" s="59" t="str">
        <f t="shared" si="1168"/>
        <v/>
      </c>
      <c r="X9299" s="59" t="str">
        <f t="shared" si="1166"/>
        <v/>
      </c>
      <c r="AC9299" s="50">
        <f t="shared" si="1170"/>
        <v>0</v>
      </c>
      <c r="AD9299" s="43">
        <f t="shared" si="1171"/>
        <v>0</v>
      </c>
      <c r="AE9299" s="50">
        <f t="shared" si="1167"/>
        <v>0</v>
      </c>
    </row>
    <row r="9300" spans="1:31">
      <c r="A9300" s="59" t="str">
        <f t="shared" si="1164"/>
        <v/>
      </c>
      <c r="B9300" s="80" t="str">
        <f t="shared" si="1165"/>
        <v/>
      </c>
      <c r="V9300" s="59" t="str">
        <f t="shared" si="1169"/>
        <v/>
      </c>
      <c r="W9300" s="59" t="str">
        <f t="shared" si="1168"/>
        <v/>
      </c>
      <c r="X9300" s="59" t="str">
        <f t="shared" si="1166"/>
        <v/>
      </c>
      <c r="AC9300" s="50">
        <f t="shared" si="1170"/>
        <v>0</v>
      </c>
      <c r="AD9300" s="43">
        <f t="shared" si="1171"/>
        <v>0</v>
      </c>
      <c r="AE9300" s="50">
        <f t="shared" si="1167"/>
        <v>0</v>
      </c>
    </row>
    <row r="9301" spans="1:31">
      <c r="A9301" s="59" t="str">
        <f t="shared" si="1164"/>
        <v/>
      </c>
      <c r="B9301" s="80" t="str">
        <f t="shared" si="1165"/>
        <v/>
      </c>
      <c r="V9301" s="59" t="str">
        <f t="shared" si="1169"/>
        <v/>
      </c>
      <c r="W9301" s="59" t="str">
        <f t="shared" si="1168"/>
        <v/>
      </c>
      <c r="X9301" s="59" t="str">
        <f t="shared" si="1166"/>
        <v/>
      </c>
      <c r="AC9301" s="50">
        <f t="shared" si="1170"/>
        <v>0</v>
      </c>
      <c r="AD9301" s="43">
        <f t="shared" si="1171"/>
        <v>0</v>
      </c>
      <c r="AE9301" s="50">
        <f t="shared" si="1167"/>
        <v>0</v>
      </c>
    </row>
    <row r="9302" spans="1:31">
      <c r="A9302" s="59" t="str">
        <f t="shared" si="1164"/>
        <v/>
      </c>
      <c r="B9302" s="80" t="str">
        <f t="shared" si="1165"/>
        <v/>
      </c>
      <c r="V9302" s="59" t="str">
        <f t="shared" si="1169"/>
        <v/>
      </c>
      <c r="W9302" s="59" t="str">
        <f t="shared" si="1168"/>
        <v/>
      </c>
      <c r="X9302" s="59" t="str">
        <f t="shared" si="1166"/>
        <v/>
      </c>
      <c r="AC9302" s="50">
        <f t="shared" si="1170"/>
        <v>0</v>
      </c>
      <c r="AD9302" s="43">
        <f t="shared" si="1171"/>
        <v>0</v>
      </c>
      <c r="AE9302" s="50">
        <f t="shared" si="1167"/>
        <v>0</v>
      </c>
    </row>
    <row r="9303" spans="1:31">
      <c r="A9303" s="59" t="str">
        <f t="shared" si="1164"/>
        <v/>
      </c>
      <c r="B9303" s="80" t="str">
        <f t="shared" si="1165"/>
        <v/>
      </c>
      <c r="V9303" s="59" t="str">
        <f t="shared" si="1169"/>
        <v/>
      </c>
      <c r="W9303" s="59" t="str">
        <f t="shared" si="1168"/>
        <v/>
      </c>
      <c r="X9303" s="59" t="str">
        <f t="shared" si="1166"/>
        <v/>
      </c>
      <c r="AC9303" s="50">
        <f t="shared" si="1170"/>
        <v>0</v>
      </c>
      <c r="AD9303" s="43">
        <f t="shared" si="1171"/>
        <v>0</v>
      </c>
      <c r="AE9303" s="50">
        <f t="shared" si="1167"/>
        <v>0</v>
      </c>
    </row>
    <row r="9304" spans="1:31">
      <c r="A9304" s="59" t="str">
        <f t="shared" si="1164"/>
        <v/>
      </c>
      <c r="B9304" s="80" t="str">
        <f t="shared" si="1165"/>
        <v/>
      </c>
      <c r="V9304" s="59" t="str">
        <f t="shared" si="1169"/>
        <v/>
      </c>
      <c r="W9304" s="59" t="str">
        <f t="shared" si="1168"/>
        <v/>
      </c>
      <c r="X9304" s="59" t="str">
        <f t="shared" si="1166"/>
        <v/>
      </c>
      <c r="AC9304" s="50">
        <f t="shared" si="1170"/>
        <v>0</v>
      </c>
      <c r="AD9304" s="43">
        <f t="shared" si="1171"/>
        <v>0</v>
      </c>
      <c r="AE9304" s="50">
        <f t="shared" si="1167"/>
        <v>0</v>
      </c>
    </row>
    <row r="9305" spans="1:31">
      <c r="A9305" s="59" t="str">
        <f t="shared" si="1164"/>
        <v/>
      </c>
      <c r="B9305" s="80" t="str">
        <f t="shared" si="1165"/>
        <v/>
      </c>
      <c r="V9305" s="59" t="str">
        <f t="shared" si="1169"/>
        <v/>
      </c>
      <c r="W9305" s="59" t="str">
        <f t="shared" si="1168"/>
        <v/>
      </c>
      <c r="X9305" s="59" t="str">
        <f t="shared" si="1166"/>
        <v/>
      </c>
      <c r="AC9305" s="50">
        <f t="shared" si="1170"/>
        <v>0</v>
      </c>
      <c r="AD9305" s="43">
        <f t="shared" si="1171"/>
        <v>0</v>
      </c>
      <c r="AE9305" s="50">
        <f t="shared" si="1167"/>
        <v>0</v>
      </c>
    </row>
    <row r="9306" spans="1:31">
      <c r="A9306" s="59" t="str">
        <f t="shared" si="1164"/>
        <v/>
      </c>
      <c r="B9306" s="80" t="str">
        <f t="shared" si="1165"/>
        <v/>
      </c>
      <c r="V9306" s="59" t="str">
        <f t="shared" si="1169"/>
        <v/>
      </c>
      <c r="W9306" s="59" t="str">
        <f t="shared" si="1168"/>
        <v/>
      </c>
      <c r="X9306" s="59" t="str">
        <f t="shared" si="1166"/>
        <v/>
      </c>
      <c r="AC9306" s="50">
        <f t="shared" si="1170"/>
        <v>0</v>
      </c>
      <c r="AD9306" s="43">
        <f t="shared" si="1171"/>
        <v>0</v>
      </c>
      <c r="AE9306" s="50">
        <f t="shared" si="1167"/>
        <v>0</v>
      </c>
    </row>
    <row r="9307" spans="1:31">
      <c r="A9307" s="59" t="str">
        <f t="shared" si="1164"/>
        <v/>
      </c>
      <c r="B9307" s="80" t="str">
        <f t="shared" si="1165"/>
        <v/>
      </c>
      <c r="V9307" s="59" t="str">
        <f t="shared" si="1169"/>
        <v/>
      </c>
      <c r="W9307" s="59" t="str">
        <f t="shared" si="1168"/>
        <v/>
      </c>
      <c r="X9307" s="59" t="str">
        <f t="shared" si="1166"/>
        <v/>
      </c>
      <c r="AC9307" s="50">
        <f t="shared" si="1170"/>
        <v>0</v>
      </c>
      <c r="AD9307" s="43">
        <f t="shared" si="1171"/>
        <v>0</v>
      </c>
      <c r="AE9307" s="50">
        <f t="shared" si="1167"/>
        <v>0</v>
      </c>
    </row>
    <row r="9308" spans="1:31">
      <c r="A9308" s="59" t="str">
        <f t="shared" si="1164"/>
        <v/>
      </c>
      <c r="B9308" s="80" t="str">
        <f t="shared" si="1165"/>
        <v/>
      </c>
      <c r="V9308" s="59" t="str">
        <f t="shared" si="1169"/>
        <v/>
      </c>
      <c r="W9308" s="59" t="str">
        <f t="shared" si="1168"/>
        <v/>
      </c>
      <c r="X9308" s="59" t="str">
        <f t="shared" si="1166"/>
        <v/>
      </c>
      <c r="AC9308" s="50">
        <f t="shared" si="1170"/>
        <v>0</v>
      </c>
      <c r="AD9308" s="43">
        <f t="shared" si="1171"/>
        <v>0</v>
      </c>
      <c r="AE9308" s="50">
        <f t="shared" si="1167"/>
        <v>0</v>
      </c>
    </row>
    <row r="9309" spans="1:31">
      <c r="A9309" s="59" t="str">
        <f t="shared" si="1164"/>
        <v/>
      </c>
      <c r="B9309" s="80" t="str">
        <f t="shared" si="1165"/>
        <v/>
      </c>
      <c r="V9309" s="59" t="str">
        <f t="shared" si="1169"/>
        <v/>
      </c>
      <c r="W9309" s="59" t="str">
        <f t="shared" si="1168"/>
        <v/>
      </c>
      <c r="X9309" s="59" t="str">
        <f t="shared" si="1166"/>
        <v/>
      </c>
      <c r="AC9309" s="50">
        <f t="shared" si="1170"/>
        <v>0</v>
      </c>
      <c r="AD9309" s="43">
        <f t="shared" si="1171"/>
        <v>0</v>
      </c>
      <c r="AE9309" s="50">
        <f t="shared" si="1167"/>
        <v>0</v>
      </c>
    </row>
    <row r="9310" spans="1:31">
      <c r="A9310" s="59" t="str">
        <f t="shared" si="1164"/>
        <v/>
      </c>
      <c r="B9310" s="80" t="str">
        <f t="shared" si="1165"/>
        <v/>
      </c>
      <c r="V9310" s="59" t="str">
        <f t="shared" si="1169"/>
        <v/>
      </c>
      <c r="W9310" s="59" t="str">
        <f t="shared" si="1168"/>
        <v/>
      </c>
      <c r="X9310" s="59" t="str">
        <f t="shared" si="1166"/>
        <v/>
      </c>
      <c r="AC9310" s="50">
        <f t="shared" si="1170"/>
        <v>0</v>
      </c>
      <c r="AD9310" s="43">
        <f t="shared" si="1171"/>
        <v>0</v>
      </c>
      <c r="AE9310" s="50">
        <f t="shared" si="1167"/>
        <v>0</v>
      </c>
    </row>
    <row r="9311" spans="1:31">
      <c r="A9311" s="59" t="str">
        <f t="shared" si="1164"/>
        <v/>
      </c>
      <c r="B9311" s="80" t="str">
        <f t="shared" si="1165"/>
        <v/>
      </c>
      <c r="V9311" s="59" t="str">
        <f t="shared" si="1169"/>
        <v/>
      </c>
      <c r="W9311" s="59" t="str">
        <f t="shared" si="1168"/>
        <v/>
      </c>
      <c r="X9311" s="59" t="str">
        <f t="shared" si="1166"/>
        <v/>
      </c>
      <c r="AC9311" s="50">
        <f t="shared" si="1170"/>
        <v>0</v>
      </c>
      <c r="AD9311" s="43">
        <f t="shared" si="1171"/>
        <v>0</v>
      </c>
      <c r="AE9311" s="50">
        <f t="shared" si="1167"/>
        <v>0</v>
      </c>
    </row>
    <row r="9312" spans="1:31">
      <c r="A9312" s="59" t="str">
        <f t="shared" si="1164"/>
        <v/>
      </c>
      <c r="B9312" s="80" t="str">
        <f t="shared" si="1165"/>
        <v/>
      </c>
      <c r="V9312" s="59" t="str">
        <f t="shared" si="1169"/>
        <v/>
      </c>
      <c r="W9312" s="59" t="str">
        <f t="shared" si="1168"/>
        <v/>
      </c>
      <c r="X9312" s="59" t="str">
        <f t="shared" si="1166"/>
        <v/>
      </c>
      <c r="AC9312" s="50">
        <f t="shared" si="1170"/>
        <v>0</v>
      </c>
      <c r="AD9312" s="43">
        <f t="shared" si="1171"/>
        <v>0</v>
      </c>
      <c r="AE9312" s="50">
        <f t="shared" si="1167"/>
        <v>0</v>
      </c>
    </row>
    <row r="9313" spans="1:31">
      <c r="A9313" s="59" t="str">
        <f t="shared" si="1164"/>
        <v/>
      </c>
      <c r="B9313" s="80" t="str">
        <f t="shared" si="1165"/>
        <v/>
      </c>
      <c r="V9313" s="59" t="str">
        <f t="shared" si="1169"/>
        <v/>
      </c>
      <c r="W9313" s="59" t="str">
        <f t="shared" si="1168"/>
        <v/>
      </c>
      <c r="X9313" s="59" t="str">
        <f t="shared" si="1166"/>
        <v/>
      </c>
      <c r="AC9313" s="50">
        <f t="shared" si="1170"/>
        <v>0</v>
      </c>
      <c r="AD9313" s="43">
        <f t="shared" si="1171"/>
        <v>0</v>
      </c>
      <c r="AE9313" s="50">
        <f t="shared" si="1167"/>
        <v>0</v>
      </c>
    </row>
    <row r="9314" spans="1:31">
      <c r="A9314" s="59" t="str">
        <f t="shared" si="1164"/>
        <v/>
      </c>
      <c r="B9314" s="80" t="str">
        <f t="shared" si="1165"/>
        <v/>
      </c>
      <c r="V9314" s="59" t="str">
        <f t="shared" si="1169"/>
        <v/>
      </c>
      <c r="W9314" s="59" t="str">
        <f t="shared" si="1168"/>
        <v/>
      </c>
      <c r="X9314" s="59" t="str">
        <f t="shared" si="1166"/>
        <v/>
      </c>
      <c r="AC9314" s="50">
        <f t="shared" si="1170"/>
        <v>0</v>
      </c>
      <c r="AD9314" s="43">
        <f t="shared" si="1171"/>
        <v>0</v>
      </c>
      <c r="AE9314" s="50">
        <f t="shared" si="1167"/>
        <v>0</v>
      </c>
    </row>
    <row r="9315" spans="1:31">
      <c r="A9315" s="59" t="str">
        <f t="shared" si="1164"/>
        <v/>
      </c>
      <c r="B9315" s="80" t="str">
        <f t="shared" si="1165"/>
        <v/>
      </c>
      <c r="V9315" s="59" t="str">
        <f t="shared" si="1169"/>
        <v/>
      </c>
      <c r="W9315" s="59" t="str">
        <f t="shared" si="1168"/>
        <v/>
      </c>
      <c r="X9315" s="59" t="str">
        <f t="shared" si="1166"/>
        <v/>
      </c>
      <c r="AC9315" s="50">
        <f t="shared" si="1170"/>
        <v>0</v>
      </c>
      <c r="AD9315" s="43">
        <f t="shared" si="1171"/>
        <v>0</v>
      </c>
      <c r="AE9315" s="50">
        <f t="shared" si="1167"/>
        <v>0</v>
      </c>
    </row>
    <row r="9316" spans="1:31">
      <c r="A9316" s="59" t="str">
        <f t="shared" si="1164"/>
        <v/>
      </c>
      <c r="B9316" s="80" t="str">
        <f t="shared" si="1165"/>
        <v/>
      </c>
      <c r="V9316" s="59" t="str">
        <f t="shared" si="1169"/>
        <v/>
      </c>
      <c r="W9316" s="59" t="str">
        <f t="shared" si="1168"/>
        <v/>
      </c>
      <c r="X9316" s="59" t="str">
        <f t="shared" si="1166"/>
        <v/>
      </c>
      <c r="AC9316" s="50">
        <f t="shared" si="1170"/>
        <v>0</v>
      </c>
      <c r="AD9316" s="43">
        <f t="shared" si="1171"/>
        <v>0</v>
      </c>
      <c r="AE9316" s="50">
        <f t="shared" si="1167"/>
        <v>0</v>
      </c>
    </row>
    <row r="9317" spans="1:31">
      <c r="A9317" s="59" t="str">
        <f t="shared" si="1164"/>
        <v/>
      </c>
      <c r="B9317" s="80" t="str">
        <f t="shared" si="1165"/>
        <v/>
      </c>
      <c r="V9317" s="59" t="str">
        <f t="shared" si="1169"/>
        <v/>
      </c>
      <c r="W9317" s="59" t="str">
        <f t="shared" si="1168"/>
        <v/>
      </c>
      <c r="X9317" s="59" t="str">
        <f t="shared" si="1166"/>
        <v/>
      </c>
      <c r="AC9317" s="50">
        <f t="shared" si="1170"/>
        <v>0</v>
      </c>
      <c r="AD9317" s="43">
        <f t="shared" si="1171"/>
        <v>0</v>
      </c>
      <c r="AE9317" s="50">
        <f t="shared" si="1167"/>
        <v>0</v>
      </c>
    </row>
    <row r="9318" spans="1:31">
      <c r="A9318" s="59" t="str">
        <f t="shared" si="1164"/>
        <v/>
      </c>
      <c r="B9318" s="80" t="str">
        <f t="shared" si="1165"/>
        <v/>
      </c>
      <c r="V9318" s="59" t="str">
        <f t="shared" si="1169"/>
        <v/>
      </c>
      <c r="W9318" s="59" t="str">
        <f t="shared" si="1168"/>
        <v/>
      </c>
      <c r="X9318" s="59" t="str">
        <f t="shared" si="1166"/>
        <v/>
      </c>
      <c r="AC9318" s="50">
        <f t="shared" si="1170"/>
        <v>0</v>
      </c>
      <c r="AD9318" s="43">
        <f t="shared" si="1171"/>
        <v>0</v>
      </c>
      <c r="AE9318" s="50">
        <f t="shared" si="1167"/>
        <v>0</v>
      </c>
    </row>
    <row r="9319" spans="1:31">
      <c r="A9319" s="59" t="str">
        <f t="shared" si="1164"/>
        <v/>
      </c>
      <c r="B9319" s="80" t="str">
        <f t="shared" si="1165"/>
        <v/>
      </c>
      <c r="V9319" s="59" t="str">
        <f t="shared" si="1169"/>
        <v/>
      </c>
      <c r="W9319" s="59" t="str">
        <f t="shared" si="1168"/>
        <v/>
      </c>
      <c r="X9319" s="59" t="str">
        <f t="shared" si="1166"/>
        <v/>
      </c>
      <c r="AC9319" s="50">
        <f t="shared" si="1170"/>
        <v>0</v>
      </c>
      <c r="AD9319" s="43">
        <f t="shared" si="1171"/>
        <v>0</v>
      </c>
      <c r="AE9319" s="50">
        <f t="shared" si="1167"/>
        <v>0</v>
      </c>
    </row>
    <row r="9320" spans="1:31">
      <c r="A9320" s="59" t="str">
        <f t="shared" si="1164"/>
        <v/>
      </c>
      <c r="B9320" s="80" t="str">
        <f t="shared" si="1165"/>
        <v/>
      </c>
      <c r="V9320" s="59" t="str">
        <f t="shared" si="1169"/>
        <v/>
      </c>
      <c r="W9320" s="59" t="str">
        <f t="shared" si="1168"/>
        <v/>
      </c>
      <c r="X9320" s="59" t="str">
        <f t="shared" si="1166"/>
        <v/>
      </c>
      <c r="AC9320" s="50">
        <f t="shared" si="1170"/>
        <v>0</v>
      </c>
      <c r="AD9320" s="43">
        <f t="shared" si="1171"/>
        <v>0</v>
      </c>
      <c r="AE9320" s="50">
        <f t="shared" si="1167"/>
        <v>0</v>
      </c>
    </row>
    <row r="9321" spans="1:31">
      <c r="A9321" s="59" t="str">
        <f t="shared" ref="A9321:A9384" si="1172">IF(G9321&amp;Q9321&lt;&gt;"",W9321&amp;Q9321,"")</f>
        <v/>
      </c>
      <c r="B9321" s="80" t="str">
        <f t="shared" ref="B9321:B9384" si="1173">IF(C9321&lt;&gt;"",LEFT(C9321,9),"")</f>
        <v/>
      </c>
      <c r="V9321" s="59" t="str">
        <f t="shared" si="1169"/>
        <v/>
      </c>
      <c r="W9321" s="59" t="str">
        <f t="shared" si="1168"/>
        <v/>
      </c>
      <c r="X9321" s="59" t="str">
        <f t="shared" si="1166"/>
        <v/>
      </c>
      <c r="AC9321" s="50">
        <f t="shared" si="1170"/>
        <v>0</v>
      </c>
      <c r="AD9321" s="43">
        <f t="shared" si="1171"/>
        <v>0</v>
      </c>
      <c r="AE9321" s="50">
        <f t="shared" si="1167"/>
        <v>0</v>
      </c>
    </row>
    <row r="9322" spans="1:31">
      <c r="A9322" s="59" t="str">
        <f t="shared" si="1172"/>
        <v/>
      </c>
      <c r="B9322" s="80" t="str">
        <f t="shared" si="1173"/>
        <v/>
      </c>
      <c r="V9322" s="59" t="str">
        <f t="shared" si="1169"/>
        <v/>
      </c>
      <c r="W9322" s="59" t="str">
        <f t="shared" si="1168"/>
        <v/>
      </c>
      <c r="X9322" s="59" t="str">
        <f t="shared" ref="X9322:X9385" si="1174">IF(A9322&lt;&gt;"",IFERROR(IF(FIND(" ",G9322)&gt;=1,MID(G9322,FIND(" ",G9322)+1,LEN(G9322)),""),""),"")</f>
        <v/>
      </c>
      <c r="AC9322" s="50">
        <f t="shared" si="1170"/>
        <v>0</v>
      </c>
      <c r="AD9322" s="43">
        <f t="shared" si="1171"/>
        <v>0</v>
      </c>
      <c r="AE9322" s="50">
        <f t="shared" si="1167"/>
        <v>0</v>
      </c>
    </row>
    <row r="9323" spans="1:31">
      <c r="A9323" s="59" t="str">
        <f t="shared" si="1172"/>
        <v/>
      </c>
      <c r="B9323" s="80" t="str">
        <f t="shared" si="1173"/>
        <v/>
      </c>
      <c r="V9323" s="59" t="str">
        <f t="shared" si="1169"/>
        <v/>
      </c>
      <c r="W9323" s="59" t="str">
        <f t="shared" si="1168"/>
        <v/>
      </c>
      <c r="X9323" s="59" t="str">
        <f t="shared" si="1174"/>
        <v/>
      </c>
      <c r="AC9323" s="50">
        <f t="shared" si="1170"/>
        <v>0</v>
      </c>
      <c r="AD9323" s="43">
        <f t="shared" si="1171"/>
        <v>0</v>
      </c>
      <c r="AE9323" s="50">
        <f t="shared" si="1167"/>
        <v>0</v>
      </c>
    </row>
    <row r="9324" spans="1:31">
      <c r="A9324" s="59" t="str">
        <f t="shared" si="1172"/>
        <v/>
      </c>
      <c r="B9324" s="80" t="str">
        <f t="shared" si="1173"/>
        <v/>
      </c>
      <c r="V9324" s="59" t="str">
        <f t="shared" si="1169"/>
        <v/>
      </c>
      <c r="W9324" s="59" t="str">
        <f t="shared" si="1168"/>
        <v/>
      </c>
      <c r="X9324" s="59" t="str">
        <f t="shared" si="1174"/>
        <v/>
      </c>
      <c r="AC9324" s="50">
        <f t="shared" si="1170"/>
        <v>0</v>
      </c>
      <c r="AD9324" s="43">
        <f t="shared" si="1171"/>
        <v>0</v>
      </c>
      <c r="AE9324" s="50">
        <f t="shared" si="1167"/>
        <v>0</v>
      </c>
    </row>
    <row r="9325" spans="1:31">
      <c r="A9325" s="59" t="str">
        <f t="shared" si="1172"/>
        <v/>
      </c>
      <c r="B9325" s="80" t="str">
        <f t="shared" si="1173"/>
        <v/>
      </c>
      <c r="V9325" s="59" t="str">
        <f t="shared" si="1169"/>
        <v/>
      </c>
      <c r="W9325" s="59" t="str">
        <f t="shared" si="1168"/>
        <v/>
      </c>
      <c r="X9325" s="59" t="str">
        <f t="shared" si="1174"/>
        <v/>
      </c>
      <c r="AC9325" s="50">
        <f t="shared" si="1170"/>
        <v>0</v>
      </c>
      <c r="AD9325" s="43">
        <f t="shared" si="1171"/>
        <v>0</v>
      </c>
      <c r="AE9325" s="50">
        <f t="shared" si="1167"/>
        <v>0</v>
      </c>
    </row>
    <row r="9326" spans="1:31">
      <c r="A9326" s="59" t="str">
        <f t="shared" si="1172"/>
        <v/>
      </c>
      <c r="B9326" s="80" t="str">
        <f t="shared" si="1173"/>
        <v/>
      </c>
      <c r="V9326" s="59" t="str">
        <f t="shared" si="1169"/>
        <v/>
      </c>
      <c r="W9326" s="59" t="str">
        <f t="shared" si="1168"/>
        <v/>
      </c>
      <c r="X9326" s="59" t="str">
        <f t="shared" si="1174"/>
        <v/>
      </c>
      <c r="AC9326" s="50">
        <f t="shared" si="1170"/>
        <v>0</v>
      </c>
      <c r="AD9326" s="43">
        <f t="shared" si="1171"/>
        <v>0</v>
      </c>
      <c r="AE9326" s="50">
        <f t="shared" si="1167"/>
        <v>0</v>
      </c>
    </row>
    <row r="9327" spans="1:31">
      <c r="A9327" s="59" t="str">
        <f t="shared" si="1172"/>
        <v/>
      </c>
      <c r="B9327" s="80" t="str">
        <f t="shared" si="1173"/>
        <v/>
      </c>
      <c r="V9327" s="59" t="str">
        <f t="shared" si="1169"/>
        <v/>
      </c>
      <c r="W9327" s="59" t="str">
        <f t="shared" si="1168"/>
        <v/>
      </c>
      <c r="X9327" s="59" t="str">
        <f t="shared" si="1174"/>
        <v/>
      </c>
      <c r="AC9327" s="50">
        <f t="shared" si="1170"/>
        <v>0</v>
      </c>
      <c r="AD9327" s="43">
        <f t="shared" si="1171"/>
        <v>0</v>
      </c>
      <c r="AE9327" s="50">
        <f t="shared" ref="AE9327:AE9390" si="1175">VALUE(RIGHT("00"&amp;AC9327,2)&amp;RIGHT("000"&amp;AD9327,3))</f>
        <v>0</v>
      </c>
    </row>
    <row r="9328" spans="1:31">
      <c r="A9328" s="59" t="str">
        <f t="shared" si="1172"/>
        <v/>
      </c>
      <c r="B9328" s="80" t="str">
        <f t="shared" si="1173"/>
        <v/>
      </c>
      <c r="V9328" s="59" t="str">
        <f t="shared" si="1169"/>
        <v/>
      </c>
      <c r="W9328" s="59" t="str">
        <f t="shared" si="1168"/>
        <v/>
      </c>
      <c r="X9328" s="59" t="str">
        <f t="shared" si="1174"/>
        <v/>
      </c>
      <c r="AC9328" s="50">
        <f t="shared" si="1170"/>
        <v>0</v>
      </c>
      <c r="AD9328" s="43">
        <f t="shared" si="1171"/>
        <v>0</v>
      </c>
      <c r="AE9328" s="50">
        <f t="shared" si="1175"/>
        <v>0</v>
      </c>
    </row>
    <row r="9329" spans="1:31">
      <c r="A9329" s="59" t="str">
        <f t="shared" si="1172"/>
        <v/>
      </c>
      <c r="B9329" s="80" t="str">
        <f t="shared" si="1173"/>
        <v/>
      </c>
      <c r="V9329" s="59" t="str">
        <f t="shared" si="1169"/>
        <v/>
      </c>
      <c r="W9329" s="59" t="str">
        <f t="shared" si="1168"/>
        <v/>
      </c>
      <c r="X9329" s="59" t="str">
        <f t="shared" si="1174"/>
        <v/>
      </c>
      <c r="AC9329" s="50">
        <f t="shared" si="1170"/>
        <v>0</v>
      </c>
      <c r="AD9329" s="43">
        <f t="shared" si="1171"/>
        <v>0</v>
      </c>
      <c r="AE9329" s="50">
        <f t="shared" si="1175"/>
        <v>0</v>
      </c>
    </row>
    <row r="9330" spans="1:31">
      <c r="A9330" s="59" t="str">
        <f t="shared" si="1172"/>
        <v/>
      </c>
      <c r="B9330" s="80" t="str">
        <f t="shared" si="1173"/>
        <v/>
      </c>
      <c r="V9330" s="59" t="str">
        <f t="shared" si="1169"/>
        <v/>
      </c>
      <c r="W9330" s="59" t="str">
        <f t="shared" si="1168"/>
        <v/>
      </c>
      <c r="X9330" s="59" t="str">
        <f t="shared" si="1174"/>
        <v/>
      </c>
      <c r="AC9330" s="50">
        <f t="shared" si="1170"/>
        <v>0</v>
      </c>
      <c r="AD9330" s="43">
        <f t="shared" si="1171"/>
        <v>0</v>
      </c>
      <c r="AE9330" s="50">
        <f t="shared" si="1175"/>
        <v>0</v>
      </c>
    </row>
    <row r="9331" spans="1:31">
      <c r="A9331" s="59" t="str">
        <f t="shared" si="1172"/>
        <v/>
      </c>
      <c r="B9331" s="80" t="str">
        <f t="shared" si="1173"/>
        <v/>
      </c>
      <c r="V9331" s="59" t="str">
        <f t="shared" si="1169"/>
        <v/>
      </c>
      <c r="W9331" s="59" t="str">
        <f t="shared" si="1168"/>
        <v/>
      </c>
      <c r="X9331" s="59" t="str">
        <f t="shared" si="1174"/>
        <v/>
      </c>
      <c r="AC9331" s="50">
        <f t="shared" si="1170"/>
        <v>0</v>
      </c>
      <c r="AD9331" s="43">
        <f t="shared" si="1171"/>
        <v>0</v>
      </c>
      <c r="AE9331" s="50">
        <f t="shared" si="1175"/>
        <v>0</v>
      </c>
    </row>
    <row r="9332" spans="1:31">
      <c r="A9332" s="59" t="str">
        <f t="shared" si="1172"/>
        <v/>
      </c>
      <c r="B9332" s="80" t="str">
        <f t="shared" si="1173"/>
        <v/>
      </c>
      <c r="V9332" s="59" t="str">
        <f t="shared" si="1169"/>
        <v/>
      </c>
      <c r="W9332" s="59" t="str">
        <f t="shared" si="1168"/>
        <v/>
      </c>
      <c r="X9332" s="59" t="str">
        <f t="shared" si="1174"/>
        <v/>
      </c>
      <c r="AC9332" s="50">
        <f t="shared" si="1170"/>
        <v>0</v>
      </c>
      <c r="AD9332" s="43">
        <f t="shared" si="1171"/>
        <v>0</v>
      </c>
      <c r="AE9332" s="50">
        <f t="shared" si="1175"/>
        <v>0</v>
      </c>
    </row>
    <row r="9333" spans="1:31">
      <c r="A9333" s="59" t="str">
        <f t="shared" si="1172"/>
        <v/>
      </c>
      <c r="B9333" s="80" t="str">
        <f t="shared" si="1173"/>
        <v/>
      </c>
      <c r="V9333" s="59" t="str">
        <f t="shared" si="1169"/>
        <v/>
      </c>
      <c r="W9333" s="59" t="str">
        <f t="shared" si="1168"/>
        <v/>
      </c>
      <c r="X9333" s="59" t="str">
        <f t="shared" si="1174"/>
        <v/>
      </c>
      <c r="AC9333" s="50">
        <f t="shared" si="1170"/>
        <v>0</v>
      </c>
      <c r="AD9333" s="43">
        <f t="shared" si="1171"/>
        <v>0</v>
      </c>
      <c r="AE9333" s="50">
        <f t="shared" si="1175"/>
        <v>0</v>
      </c>
    </row>
    <row r="9334" spans="1:31">
      <c r="A9334" s="59" t="str">
        <f t="shared" si="1172"/>
        <v/>
      </c>
      <c r="B9334" s="80" t="str">
        <f t="shared" si="1173"/>
        <v/>
      </c>
      <c r="V9334" s="59" t="str">
        <f t="shared" si="1169"/>
        <v/>
      </c>
      <c r="W9334" s="59" t="str">
        <f t="shared" si="1168"/>
        <v/>
      </c>
      <c r="X9334" s="59" t="str">
        <f t="shared" si="1174"/>
        <v/>
      </c>
      <c r="AC9334" s="50">
        <f t="shared" si="1170"/>
        <v>0</v>
      </c>
      <c r="AD9334" s="43">
        <f t="shared" si="1171"/>
        <v>0</v>
      </c>
      <c r="AE9334" s="50">
        <f t="shared" si="1175"/>
        <v>0</v>
      </c>
    </row>
    <row r="9335" spans="1:31">
      <c r="A9335" s="59" t="str">
        <f t="shared" si="1172"/>
        <v/>
      </c>
      <c r="B9335" s="80" t="str">
        <f t="shared" si="1173"/>
        <v/>
      </c>
      <c r="V9335" s="59" t="str">
        <f t="shared" si="1169"/>
        <v/>
      </c>
      <c r="W9335" s="59" t="str">
        <f t="shared" si="1168"/>
        <v/>
      </c>
      <c r="X9335" s="59" t="str">
        <f t="shared" si="1174"/>
        <v/>
      </c>
      <c r="AC9335" s="50">
        <f t="shared" si="1170"/>
        <v>0</v>
      </c>
      <c r="AD9335" s="43">
        <f t="shared" si="1171"/>
        <v>0</v>
      </c>
      <c r="AE9335" s="50">
        <f t="shared" si="1175"/>
        <v>0</v>
      </c>
    </row>
    <row r="9336" spans="1:31">
      <c r="A9336" s="59" t="str">
        <f t="shared" si="1172"/>
        <v/>
      </c>
      <c r="B9336" s="80" t="str">
        <f t="shared" si="1173"/>
        <v/>
      </c>
      <c r="V9336" s="59" t="str">
        <f t="shared" si="1169"/>
        <v/>
      </c>
      <c r="W9336" s="59" t="str">
        <f t="shared" si="1168"/>
        <v/>
      </c>
      <c r="X9336" s="59" t="str">
        <f t="shared" si="1174"/>
        <v/>
      </c>
      <c r="AC9336" s="50">
        <f t="shared" si="1170"/>
        <v>0</v>
      </c>
      <c r="AD9336" s="43">
        <f t="shared" si="1171"/>
        <v>0</v>
      </c>
      <c r="AE9336" s="50">
        <f t="shared" si="1175"/>
        <v>0</v>
      </c>
    </row>
    <row r="9337" spans="1:31">
      <c r="A9337" s="59" t="str">
        <f t="shared" si="1172"/>
        <v/>
      </c>
      <c r="B9337" s="80" t="str">
        <f t="shared" si="1173"/>
        <v/>
      </c>
      <c r="V9337" s="59" t="str">
        <f t="shared" si="1169"/>
        <v/>
      </c>
      <c r="W9337" s="59" t="str">
        <f t="shared" si="1168"/>
        <v/>
      </c>
      <c r="X9337" s="59" t="str">
        <f t="shared" si="1174"/>
        <v/>
      </c>
      <c r="AC9337" s="50">
        <f t="shared" si="1170"/>
        <v>0</v>
      </c>
      <c r="AD9337" s="43">
        <f t="shared" si="1171"/>
        <v>0</v>
      </c>
      <c r="AE9337" s="50">
        <f t="shared" si="1175"/>
        <v>0</v>
      </c>
    </row>
    <row r="9338" spans="1:31">
      <c r="A9338" s="59" t="str">
        <f t="shared" si="1172"/>
        <v/>
      </c>
      <c r="B9338" s="80" t="str">
        <f t="shared" si="1173"/>
        <v/>
      </c>
      <c r="V9338" s="59" t="str">
        <f t="shared" si="1169"/>
        <v/>
      </c>
      <c r="W9338" s="59" t="str">
        <f t="shared" si="1168"/>
        <v/>
      </c>
      <c r="X9338" s="59" t="str">
        <f t="shared" si="1174"/>
        <v/>
      </c>
      <c r="AC9338" s="50">
        <f t="shared" si="1170"/>
        <v>0</v>
      </c>
      <c r="AD9338" s="43">
        <f t="shared" si="1171"/>
        <v>0</v>
      </c>
      <c r="AE9338" s="50">
        <f t="shared" si="1175"/>
        <v>0</v>
      </c>
    </row>
    <row r="9339" spans="1:31">
      <c r="A9339" s="59" t="str">
        <f t="shared" si="1172"/>
        <v/>
      </c>
      <c r="B9339" s="80" t="str">
        <f t="shared" si="1173"/>
        <v/>
      </c>
      <c r="V9339" s="59" t="str">
        <f t="shared" si="1169"/>
        <v/>
      </c>
      <c r="W9339" s="59" t="str">
        <f t="shared" si="1168"/>
        <v/>
      </c>
      <c r="X9339" s="59" t="str">
        <f t="shared" si="1174"/>
        <v/>
      </c>
      <c r="AC9339" s="50">
        <f t="shared" si="1170"/>
        <v>0</v>
      </c>
      <c r="AD9339" s="43">
        <f t="shared" si="1171"/>
        <v>0</v>
      </c>
      <c r="AE9339" s="50">
        <f t="shared" si="1175"/>
        <v>0</v>
      </c>
    </row>
    <row r="9340" spans="1:31">
      <c r="A9340" s="59" t="str">
        <f t="shared" si="1172"/>
        <v/>
      </c>
      <c r="B9340" s="80" t="str">
        <f t="shared" si="1173"/>
        <v/>
      </c>
      <c r="V9340" s="59" t="str">
        <f t="shared" si="1169"/>
        <v/>
      </c>
      <c r="W9340" s="59" t="str">
        <f t="shared" si="1168"/>
        <v/>
      </c>
      <c r="X9340" s="59" t="str">
        <f t="shared" si="1174"/>
        <v/>
      </c>
      <c r="AC9340" s="50">
        <f t="shared" si="1170"/>
        <v>0</v>
      </c>
      <c r="AD9340" s="43">
        <f t="shared" si="1171"/>
        <v>0</v>
      </c>
      <c r="AE9340" s="50">
        <f t="shared" si="1175"/>
        <v>0</v>
      </c>
    </row>
    <row r="9341" spans="1:31">
      <c r="A9341" s="59" t="str">
        <f t="shared" si="1172"/>
        <v/>
      </c>
      <c r="B9341" s="80" t="str">
        <f t="shared" si="1173"/>
        <v/>
      </c>
      <c r="V9341" s="59" t="str">
        <f t="shared" si="1169"/>
        <v/>
      </c>
      <c r="W9341" s="59" t="str">
        <f t="shared" si="1168"/>
        <v/>
      </c>
      <c r="X9341" s="59" t="str">
        <f t="shared" si="1174"/>
        <v/>
      </c>
      <c r="AC9341" s="50">
        <f t="shared" si="1170"/>
        <v>0</v>
      </c>
      <c r="AD9341" s="43">
        <f t="shared" si="1171"/>
        <v>0</v>
      </c>
      <c r="AE9341" s="50">
        <f t="shared" si="1175"/>
        <v>0</v>
      </c>
    </row>
    <row r="9342" spans="1:31">
      <c r="A9342" s="59" t="str">
        <f t="shared" si="1172"/>
        <v/>
      </c>
      <c r="B9342" s="80" t="str">
        <f t="shared" si="1173"/>
        <v/>
      </c>
      <c r="V9342" s="59" t="str">
        <f t="shared" si="1169"/>
        <v/>
      </c>
      <c r="W9342" s="59" t="str">
        <f t="shared" si="1168"/>
        <v/>
      </c>
      <c r="X9342" s="59" t="str">
        <f t="shared" si="1174"/>
        <v/>
      </c>
      <c r="AC9342" s="50">
        <f t="shared" si="1170"/>
        <v>0</v>
      </c>
      <c r="AD9342" s="43">
        <f t="shared" si="1171"/>
        <v>0</v>
      </c>
      <c r="AE9342" s="50">
        <f t="shared" si="1175"/>
        <v>0</v>
      </c>
    </row>
    <row r="9343" spans="1:31">
      <c r="A9343" s="59" t="str">
        <f t="shared" si="1172"/>
        <v/>
      </c>
      <c r="B9343" s="80" t="str">
        <f t="shared" si="1173"/>
        <v/>
      </c>
      <c r="V9343" s="59" t="str">
        <f t="shared" si="1169"/>
        <v/>
      </c>
      <c r="W9343" s="59" t="str">
        <f t="shared" si="1168"/>
        <v/>
      </c>
      <c r="X9343" s="59" t="str">
        <f t="shared" si="1174"/>
        <v/>
      </c>
      <c r="AC9343" s="50">
        <f t="shared" si="1170"/>
        <v>0</v>
      </c>
      <c r="AD9343" s="43">
        <f t="shared" si="1171"/>
        <v>0</v>
      </c>
      <c r="AE9343" s="50">
        <f t="shared" si="1175"/>
        <v>0</v>
      </c>
    </row>
    <row r="9344" spans="1:31">
      <c r="A9344" s="59" t="str">
        <f t="shared" si="1172"/>
        <v/>
      </c>
      <c r="B9344" s="80" t="str">
        <f t="shared" si="1173"/>
        <v/>
      </c>
      <c r="V9344" s="59" t="str">
        <f t="shared" si="1169"/>
        <v/>
      </c>
      <c r="W9344" s="59" t="str">
        <f t="shared" si="1168"/>
        <v/>
      </c>
      <c r="X9344" s="59" t="str">
        <f t="shared" si="1174"/>
        <v/>
      </c>
      <c r="AC9344" s="50">
        <f t="shared" si="1170"/>
        <v>0</v>
      </c>
      <c r="AD9344" s="43">
        <f t="shared" si="1171"/>
        <v>0</v>
      </c>
      <c r="AE9344" s="50">
        <f t="shared" si="1175"/>
        <v>0</v>
      </c>
    </row>
    <row r="9345" spans="1:31">
      <c r="A9345" s="59" t="str">
        <f t="shared" si="1172"/>
        <v/>
      </c>
      <c r="B9345" s="80" t="str">
        <f t="shared" si="1173"/>
        <v/>
      </c>
      <c r="V9345" s="59" t="str">
        <f t="shared" si="1169"/>
        <v/>
      </c>
      <c r="W9345" s="59" t="str">
        <f t="shared" si="1168"/>
        <v/>
      </c>
      <c r="X9345" s="59" t="str">
        <f t="shared" si="1174"/>
        <v/>
      </c>
      <c r="AC9345" s="50">
        <f t="shared" si="1170"/>
        <v>0</v>
      </c>
      <c r="AD9345" s="43">
        <f t="shared" si="1171"/>
        <v>0</v>
      </c>
      <c r="AE9345" s="50">
        <f t="shared" si="1175"/>
        <v>0</v>
      </c>
    </row>
    <row r="9346" spans="1:31">
      <c r="A9346" s="59" t="str">
        <f t="shared" si="1172"/>
        <v/>
      </c>
      <c r="B9346" s="80" t="str">
        <f t="shared" si="1173"/>
        <v/>
      </c>
      <c r="V9346" s="59" t="str">
        <f t="shared" si="1169"/>
        <v/>
      </c>
      <c r="W9346" s="59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59" t="str">
        <f t="shared" si="1174"/>
        <v/>
      </c>
      <c r="AC9346" s="50">
        <f t="shared" si="1170"/>
        <v>0</v>
      </c>
      <c r="AD9346" s="43">
        <f t="shared" si="1171"/>
        <v>0</v>
      </c>
      <c r="AE9346" s="50">
        <f t="shared" si="1175"/>
        <v>0</v>
      </c>
    </row>
    <row r="9347" spans="1:31">
      <c r="A9347" s="59" t="str">
        <f t="shared" si="1172"/>
        <v/>
      </c>
      <c r="B9347" s="80" t="str">
        <f t="shared" si="1173"/>
        <v/>
      </c>
      <c r="V9347" s="59" t="str">
        <f t="shared" ref="V9347:V9410" si="1177">W9347&amp;H9347</f>
        <v/>
      </c>
      <c r="W9347" s="59" t="str">
        <f t="shared" si="1176"/>
        <v/>
      </c>
      <c r="X9347" s="59" t="str">
        <f t="shared" si="1174"/>
        <v/>
      </c>
      <c r="AC9347" s="50">
        <f t="shared" ref="AC9347:AC9410" si="1178">IFERROR(VALUE(MID($C9347,1,2)),0)</f>
        <v>0</v>
      </c>
      <c r="AD9347" s="43">
        <f t="shared" ref="AD9347:AD9410" si="1179">IFERROR(VALUE(MID($C9347,4,3)),0)</f>
        <v>0</v>
      </c>
      <c r="AE9347" s="50">
        <f t="shared" si="1175"/>
        <v>0</v>
      </c>
    </row>
    <row r="9348" spans="1:31">
      <c r="A9348" s="59" t="str">
        <f t="shared" si="1172"/>
        <v/>
      </c>
      <c r="B9348" s="80" t="str">
        <f t="shared" si="1173"/>
        <v/>
      </c>
      <c r="V9348" s="59" t="str">
        <f t="shared" si="1177"/>
        <v/>
      </c>
      <c r="W9348" s="59" t="str">
        <f t="shared" si="1176"/>
        <v/>
      </c>
      <c r="X9348" s="59" t="str">
        <f t="shared" si="1174"/>
        <v/>
      </c>
      <c r="AC9348" s="50">
        <f t="shared" si="1178"/>
        <v>0</v>
      </c>
      <c r="AD9348" s="43">
        <f t="shared" si="1179"/>
        <v>0</v>
      </c>
      <c r="AE9348" s="50">
        <f t="shared" si="1175"/>
        <v>0</v>
      </c>
    </row>
    <row r="9349" spans="1:31">
      <c r="A9349" s="59" t="str">
        <f t="shared" si="1172"/>
        <v/>
      </c>
      <c r="B9349" s="80" t="str">
        <f t="shared" si="1173"/>
        <v/>
      </c>
      <c r="V9349" s="59" t="str">
        <f t="shared" si="1177"/>
        <v/>
      </c>
      <c r="W9349" s="59" t="str">
        <f t="shared" si="1176"/>
        <v/>
      </c>
      <c r="X9349" s="59" t="str">
        <f t="shared" si="1174"/>
        <v/>
      </c>
      <c r="AC9349" s="50">
        <f t="shared" si="1178"/>
        <v>0</v>
      </c>
      <c r="AD9349" s="43">
        <f t="shared" si="1179"/>
        <v>0</v>
      </c>
      <c r="AE9349" s="50">
        <f t="shared" si="1175"/>
        <v>0</v>
      </c>
    </row>
    <row r="9350" spans="1:31">
      <c r="A9350" s="59" t="str">
        <f t="shared" si="1172"/>
        <v/>
      </c>
      <c r="B9350" s="80" t="str">
        <f t="shared" si="1173"/>
        <v/>
      </c>
      <c r="V9350" s="59" t="str">
        <f t="shared" si="1177"/>
        <v/>
      </c>
      <c r="W9350" s="59" t="str">
        <f t="shared" si="1176"/>
        <v/>
      </c>
      <c r="X9350" s="59" t="str">
        <f t="shared" si="1174"/>
        <v/>
      </c>
      <c r="AC9350" s="50">
        <f t="shared" si="1178"/>
        <v>0</v>
      </c>
      <c r="AD9350" s="43">
        <f t="shared" si="1179"/>
        <v>0</v>
      </c>
      <c r="AE9350" s="50">
        <f t="shared" si="1175"/>
        <v>0</v>
      </c>
    </row>
    <row r="9351" spans="1:31">
      <c r="A9351" s="59" t="str">
        <f t="shared" si="1172"/>
        <v/>
      </c>
      <c r="B9351" s="80" t="str">
        <f t="shared" si="1173"/>
        <v/>
      </c>
      <c r="V9351" s="59" t="str">
        <f t="shared" si="1177"/>
        <v/>
      </c>
      <c r="W9351" s="59" t="str">
        <f t="shared" si="1176"/>
        <v/>
      </c>
      <c r="X9351" s="59" t="str">
        <f t="shared" si="1174"/>
        <v/>
      </c>
      <c r="AC9351" s="50">
        <f t="shared" si="1178"/>
        <v>0</v>
      </c>
      <c r="AD9351" s="43">
        <f t="shared" si="1179"/>
        <v>0</v>
      </c>
      <c r="AE9351" s="50">
        <f t="shared" si="1175"/>
        <v>0</v>
      </c>
    </row>
    <row r="9352" spans="1:31">
      <c r="A9352" s="59" t="str">
        <f t="shared" si="1172"/>
        <v/>
      </c>
      <c r="B9352" s="80" t="str">
        <f t="shared" si="1173"/>
        <v/>
      </c>
      <c r="V9352" s="59" t="str">
        <f t="shared" si="1177"/>
        <v/>
      </c>
      <c r="W9352" s="59" t="str">
        <f t="shared" si="1176"/>
        <v/>
      </c>
      <c r="X9352" s="59" t="str">
        <f t="shared" si="1174"/>
        <v/>
      </c>
      <c r="AC9352" s="50">
        <f t="shared" si="1178"/>
        <v>0</v>
      </c>
      <c r="AD9352" s="43">
        <f t="shared" si="1179"/>
        <v>0</v>
      </c>
      <c r="AE9352" s="50">
        <f t="shared" si="1175"/>
        <v>0</v>
      </c>
    </row>
    <row r="9353" spans="1:31">
      <c r="A9353" s="59" t="str">
        <f t="shared" si="1172"/>
        <v/>
      </c>
      <c r="B9353" s="80" t="str">
        <f t="shared" si="1173"/>
        <v/>
      </c>
      <c r="V9353" s="59" t="str">
        <f t="shared" si="1177"/>
        <v/>
      </c>
      <c r="W9353" s="59" t="str">
        <f t="shared" si="1176"/>
        <v/>
      </c>
      <c r="X9353" s="59" t="str">
        <f t="shared" si="1174"/>
        <v/>
      </c>
      <c r="AC9353" s="50">
        <f t="shared" si="1178"/>
        <v>0</v>
      </c>
      <c r="AD9353" s="43">
        <f t="shared" si="1179"/>
        <v>0</v>
      </c>
      <c r="AE9353" s="50">
        <f t="shared" si="1175"/>
        <v>0</v>
      </c>
    </row>
    <row r="9354" spans="1:31">
      <c r="A9354" s="59" t="str">
        <f t="shared" si="1172"/>
        <v/>
      </c>
      <c r="B9354" s="80" t="str">
        <f t="shared" si="1173"/>
        <v/>
      </c>
      <c r="V9354" s="59" t="str">
        <f t="shared" si="1177"/>
        <v/>
      </c>
      <c r="W9354" s="59" t="str">
        <f t="shared" si="1176"/>
        <v/>
      </c>
      <c r="X9354" s="59" t="str">
        <f t="shared" si="1174"/>
        <v/>
      </c>
      <c r="AC9354" s="50">
        <f t="shared" si="1178"/>
        <v>0</v>
      </c>
      <c r="AD9354" s="43">
        <f t="shared" si="1179"/>
        <v>0</v>
      </c>
      <c r="AE9354" s="50">
        <f t="shared" si="1175"/>
        <v>0</v>
      </c>
    </row>
    <row r="9355" spans="1:31">
      <c r="A9355" s="59" t="str">
        <f t="shared" si="1172"/>
        <v/>
      </c>
      <c r="B9355" s="80" t="str">
        <f t="shared" si="1173"/>
        <v/>
      </c>
      <c r="V9355" s="59" t="str">
        <f t="shared" si="1177"/>
        <v/>
      </c>
      <c r="W9355" s="59" t="str">
        <f t="shared" si="1176"/>
        <v/>
      </c>
      <c r="X9355" s="59" t="str">
        <f t="shared" si="1174"/>
        <v/>
      </c>
      <c r="AC9355" s="50">
        <f t="shared" si="1178"/>
        <v>0</v>
      </c>
      <c r="AD9355" s="43">
        <f t="shared" si="1179"/>
        <v>0</v>
      </c>
      <c r="AE9355" s="50">
        <f t="shared" si="1175"/>
        <v>0</v>
      </c>
    </row>
    <row r="9356" spans="1:31">
      <c r="A9356" s="59" t="str">
        <f t="shared" si="1172"/>
        <v/>
      </c>
      <c r="B9356" s="80" t="str">
        <f t="shared" si="1173"/>
        <v/>
      </c>
      <c r="V9356" s="59" t="str">
        <f t="shared" si="1177"/>
        <v/>
      </c>
      <c r="W9356" s="59" t="str">
        <f t="shared" si="1176"/>
        <v/>
      </c>
      <c r="X9356" s="59" t="str">
        <f t="shared" si="1174"/>
        <v/>
      </c>
      <c r="AC9356" s="50">
        <f t="shared" si="1178"/>
        <v>0</v>
      </c>
      <c r="AD9356" s="43">
        <f t="shared" si="1179"/>
        <v>0</v>
      </c>
      <c r="AE9356" s="50">
        <f t="shared" si="1175"/>
        <v>0</v>
      </c>
    </row>
    <row r="9357" spans="1:31">
      <c r="A9357" s="59" t="str">
        <f t="shared" si="1172"/>
        <v/>
      </c>
      <c r="B9357" s="80" t="str">
        <f t="shared" si="1173"/>
        <v/>
      </c>
      <c r="V9357" s="59" t="str">
        <f t="shared" si="1177"/>
        <v/>
      </c>
      <c r="W9357" s="59" t="str">
        <f t="shared" si="1176"/>
        <v/>
      </c>
      <c r="X9357" s="59" t="str">
        <f t="shared" si="1174"/>
        <v/>
      </c>
      <c r="AC9357" s="50">
        <f t="shared" si="1178"/>
        <v>0</v>
      </c>
      <c r="AD9357" s="43">
        <f t="shared" si="1179"/>
        <v>0</v>
      </c>
      <c r="AE9357" s="50">
        <f t="shared" si="1175"/>
        <v>0</v>
      </c>
    </row>
    <row r="9358" spans="1:31">
      <c r="A9358" s="59" t="str">
        <f t="shared" si="1172"/>
        <v/>
      </c>
      <c r="B9358" s="80" t="str">
        <f t="shared" si="1173"/>
        <v/>
      </c>
      <c r="V9358" s="59" t="str">
        <f t="shared" si="1177"/>
        <v/>
      </c>
      <c r="W9358" s="59" t="str">
        <f t="shared" si="1176"/>
        <v/>
      </c>
      <c r="X9358" s="59" t="str">
        <f t="shared" si="1174"/>
        <v/>
      </c>
      <c r="AC9358" s="50">
        <f t="shared" si="1178"/>
        <v>0</v>
      </c>
      <c r="AD9358" s="43">
        <f t="shared" si="1179"/>
        <v>0</v>
      </c>
      <c r="AE9358" s="50">
        <f t="shared" si="1175"/>
        <v>0</v>
      </c>
    </row>
    <row r="9359" spans="1:31">
      <c r="A9359" s="59" t="str">
        <f t="shared" si="1172"/>
        <v/>
      </c>
      <c r="B9359" s="80" t="str">
        <f t="shared" si="1173"/>
        <v/>
      </c>
      <c r="V9359" s="59" t="str">
        <f t="shared" si="1177"/>
        <v/>
      </c>
      <c r="W9359" s="59" t="str">
        <f t="shared" si="1176"/>
        <v/>
      </c>
      <c r="X9359" s="59" t="str">
        <f t="shared" si="1174"/>
        <v/>
      </c>
      <c r="AC9359" s="50">
        <f t="shared" si="1178"/>
        <v>0</v>
      </c>
      <c r="AD9359" s="43">
        <f t="shared" si="1179"/>
        <v>0</v>
      </c>
      <c r="AE9359" s="50">
        <f t="shared" si="1175"/>
        <v>0</v>
      </c>
    </row>
    <row r="9360" spans="1:31">
      <c r="A9360" s="59" t="str">
        <f t="shared" si="1172"/>
        <v/>
      </c>
      <c r="B9360" s="80" t="str">
        <f t="shared" si="1173"/>
        <v/>
      </c>
      <c r="V9360" s="59" t="str">
        <f t="shared" si="1177"/>
        <v/>
      </c>
      <c r="W9360" s="59" t="str">
        <f t="shared" si="1176"/>
        <v/>
      </c>
      <c r="X9360" s="59" t="str">
        <f t="shared" si="1174"/>
        <v/>
      </c>
      <c r="AC9360" s="50">
        <f t="shared" si="1178"/>
        <v>0</v>
      </c>
      <c r="AD9360" s="43">
        <f t="shared" si="1179"/>
        <v>0</v>
      </c>
      <c r="AE9360" s="50">
        <f t="shared" si="1175"/>
        <v>0</v>
      </c>
    </row>
    <row r="9361" spans="1:31">
      <c r="A9361" s="59" t="str">
        <f t="shared" si="1172"/>
        <v/>
      </c>
      <c r="B9361" s="80" t="str">
        <f t="shared" si="1173"/>
        <v/>
      </c>
      <c r="V9361" s="59" t="str">
        <f t="shared" si="1177"/>
        <v/>
      </c>
      <c r="W9361" s="59" t="str">
        <f t="shared" si="1176"/>
        <v/>
      </c>
      <c r="X9361" s="59" t="str">
        <f t="shared" si="1174"/>
        <v/>
      </c>
      <c r="AC9361" s="50">
        <f t="shared" si="1178"/>
        <v>0</v>
      </c>
      <c r="AD9361" s="43">
        <f t="shared" si="1179"/>
        <v>0</v>
      </c>
      <c r="AE9361" s="50">
        <f t="shared" si="1175"/>
        <v>0</v>
      </c>
    </row>
    <row r="9362" spans="1:31">
      <c r="A9362" s="59" t="str">
        <f t="shared" si="1172"/>
        <v/>
      </c>
      <c r="B9362" s="80" t="str">
        <f t="shared" si="1173"/>
        <v/>
      </c>
      <c r="V9362" s="59" t="str">
        <f t="shared" si="1177"/>
        <v/>
      </c>
      <c r="W9362" s="59" t="str">
        <f t="shared" si="1176"/>
        <v/>
      </c>
      <c r="X9362" s="59" t="str">
        <f t="shared" si="1174"/>
        <v/>
      </c>
      <c r="AC9362" s="50">
        <f t="shared" si="1178"/>
        <v>0</v>
      </c>
      <c r="AD9362" s="43">
        <f t="shared" si="1179"/>
        <v>0</v>
      </c>
      <c r="AE9362" s="50">
        <f t="shared" si="1175"/>
        <v>0</v>
      </c>
    </row>
    <row r="9363" spans="1:31">
      <c r="A9363" s="59" t="str">
        <f t="shared" si="1172"/>
        <v/>
      </c>
      <c r="B9363" s="80" t="str">
        <f t="shared" si="1173"/>
        <v/>
      </c>
      <c r="V9363" s="59" t="str">
        <f t="shared" si="1177"/>
        <v/>
      </c>
      <c r="W9363" s="59" t="str">
        <f t="shared" si="1176"/>
        <v/>
      </c>
      <c r="X9363" s="59" t="str">
        <f t="shared" si="1174"/>
        <v/>
      </c>
      <c r="AC9363" s="50">
        <f t="shared" si="1178"/>
        <v>0</v>
      </c>
      <c r="AD9363" s="43">
        <f t="shared" si="1179"/>
        <v>0</v>
      </c>
      <c r="AE9363" s="50">
        <f t="shared" si="1175"/>
        <v>0</v>
      </c>
    </row>
    <row r="9364" spans="1:31">
      <c r="A9364" s="59" t="str">
        <f t="shared" si="1172"/>
        <v/>
      </c>
      <c r="B9364" s="80" t="str">
        <f t="shared" si="1173"/>
        <v/>
      </c>
      <c r="V9364" s="59" t="str">
        <f t="shared" si="1177"/>
        <v/>
      </c>
      <c r="W9364" s="59" t="str">
        <f t="shared" si="1176"/>
        <v/>
      </c>
      <c r="X9364" s="59" t="str">
        <f t="shared" si="1174"/>
        <v/>
      </c>
      <c r="AC9364" s="50">
        <f t="shared" si="1178"/>
        <v>0</v>
      </c>
      <c r="AD9364" s="43">
        <f t="shared" si="1179"/>
        <v>0</v>
      </c>
      <c r="AE9364" s="50">
        <f t="shared" si="1175"/>
        <v>0</v>
      </c>
    </row>
    <row r="9365" spans="1:31">
      <c r="A9365" s="59" t="str">
        <f t="shared" si="1172"/>
        <v/>
      </c>
      <c r="B9365" s="80" t="str">
        <f t="shared" si="1173"/>
        <v/>
      </c>
      <c r="V9365" s="59" t="str">
        <f t="shared" si="1177"/>
        <v/>
      </c>
      <c r="W9365" s="59" t="str">
        <f t="shared" si="1176"/>
        <v/>
      </c>
      <c r="X9365" s="59" t="str">
        <f t="shared" si="1174"/>
        <v/>
      </c>
      <c r="AC9365" s="50">
        <f t="shared" si="1178"/>
        <v>0</v>
      </c>
      <c r="AD9365" s="43">
        <f t="shared" si="1179"/>
        <v>0</v>
      </c>
      <c r="AE9365" s="50">
        <f t="shared" si="1175"/>
        <v>0</v>
      </c>
    </row>
    <row r="9366" spans="1:31">
      <c r="A9366" s="59" t="str">
        <f t="shared" si="1172"/>
        <v/>
      </c>
      <c r="B9366" s="80" t="str">
        <f t="shared" si="1173"/>
        <v/>
      </c>
      <c r="V9366" s="59" t="str">
        <f t="shared" si="1177"/>
        <v/>
      </c>
      <c r="W9366" s="59" t="str">
        <f t="shared" si="1176"/>
        <v/>
      </c>
      <c r="X9366" s="59" t="str">
        <f t="shared" si="1174"/>
        <v/>
      </c>
      <c r="AC9366" s="50">
        <f t="shared" si="1178"/>
        <v>0</v>
      </c>
      <c r="AD9366" s="43">
        <f t="shared" si="1179"/>
        <v>0</v>
      </c>
      <c r="AE9366" s="50">
        <f t="shared" si="1175"/>
        <v>0</v>
      </c>
    </row>
    <row r="9367" spans="1:31">
      <c r="A9367" s="59" t="str">
        <f t="shared" si="1172"/>
        <v/>
      </c>
      <c r="B9367" s="80" t="str">
        <f t="shared" si="1173"/>
        <v/>
      </c>
      <c r="V9367" s="59" t="str">
        <f t="shared" si="1177"/>
        <v/>
      </c>
      <c r="W9367" s="59" t="str">
        <f t="shared" si="1176"/>
        <v/>
      </c>
      <c r="X9367" s="59" t="str">
        <f t="shared" si="1174"/>
        <v/>
      </c>
      <c r="AC9367" s="50">
        <f t="shared" si="1178"/>
        <v>0</v>
      </c>
      <c r="AD9367" s="43">
        <f t="shared" si="1179"/>
        <v>0</v>
      </c>
      <c r="AE9367" s="50">
        <f t="shared" si="1175"/>
        <v>0</v>
      </c>
    </row>
    <row r="9368" spans="1:31">
      <c r="A9368" s="59" t="str">
        <f t="shared" si="1172"/>
        <v/>
      </c>
      <c r="B9368" s="80" t="str">
        <f t="shared" si="1173"/>
        <v/>
      </c>
      <c r="V9368" s="59" t="str">
        <f t="shared" si="1177"/>
        <v/>
      </c>
      <c r="W9368" s="59" t="str">
        <f t="shared" si="1176"/>
        <v/>
      </c>
      <c r="X9368" s="59" t="str">
        <f t="shared" si="1174"/>
        <v/>
      </c>
      <c r="AC9368" s="50">
        <f t="shared" si="1178"/>
        <v>0</v>
      </c>
      <c r="AD9368" s="43">
        <f t="shared" si="1179"/>
        <v>0</v>
      </c>
      <c r="AE9368" s="50">
        <f t="shared" si="1175"/>
        <v>0</v>
      </c>
    </row>
    <row r="9369" spans="1:31">
      <c r="A9369" s="59" t="str">
        <f t="shared" si="1172"/>
        <v/>
      </c>
      <c r="B9369" s="80" t="str">
        <f t="shared" si="1173"/>
        <v/>
      </c>
      <c r="V9369" s="59" t="str">
        <f t="shared" si="1177"/>
        <v/>
      </c>
      <c r="W9369" s="59" t="str">
        <f t="shared" si="1176"/>
        <v/>
      </c>
      <c r="X9369" s="59" t="str">
        <f t="shared" si="1174"/>
        <v/>
      </c>
      <c r="AC9369" s="50">
        <f t="shared" si="1178"/>
        <v>0</v>
      </c>
      <c r="AD9369" s="43">
        <f t="shared" si="1179"/>
        <v>0</v>
      </c>
      <c r="AE9369" s="50">
        <f t="shared" si="1175"/>
        <v>0</v>
      </c>
    </row>
    <row r="9370" spans="1:31">
      <c r="A9370" s="59" t="str">
        <f t="shared" si="1172"/>
        <v/>
      </c>
      <c r="B9370" s="80" t="str">
        <f t="shared" si="1173"/>
        <v/>
      </c>
      <c r="V9370" s="59" t="str">
        <f t="shared" si="1177"/>
        <v/>
      </c>
      <c r="W9370" s="59" t="str">
        <f t="shared" si="1176"/>
        <v/>
      </c>
      <c r="X9370" s="59" t="str">
        <f t="shared" si="1174"/>
        <v/>
      </c>
      <c r="AC9370" s="50">
        <f t="shared" si="1178"/>
        <v>0</v>
      </c>
      <c r="AD9370" s="43">
        <f t="shared" si="1179"/>
        <v>0</v>
      </c>
      <c r="AE9370" s="50">
        <f t="shared" si="1175"/>
        <v>0</v>
      </c>
    </row>
    <row r="9371" spans="1:31">
      <c r="A9371" s="59" t="str">
        <f t="shared" si="1172"/>
        <v/>
      </c>
      <c r="B9371" s="80" t="str">
        <f t="shared" si="1173"/>
        <v/>
      </c>
      <c r="V9371" s="59" t="str">
        <f t="shared" si="1177"/>
        <v/>
      </c>
      <c r="W9371" s="59" t="str">
        <f t="shared" si="1176"/>
        <v/>
      </c>
      <c r="X9371" s="59" t="str">
        <f t="shared" si="1174"/>
        <v/>
      </c>
      <c r="AC9371" s="50">
        <f t="shared" si="1178"/>
        <v>0</v>
      </c>
      <c r="AD9371" s="43">
        <f t="shared" si="1179"/>
        <v>0</v>
      </c>
      <c r="AE9371" s="50">
        <f t="shared" si="1175"/>
        <v>0</v>
      </c>
    </row>
    <row r="9372" spans="1:31">
      <c r="A9372" s="59" t="str">
        <f t="shared" si="1172"/>
        <v/>
      </c>
      <c r="B9372" s="80" t="str">
        <f t="shared" si="1173"/>
        <v/>
      </c>
      <c r="V9372" s="59" t="str">
        <f t="shared" si="1177"/>
        <v/>
      </c>
      <c r="W9372" s="59" t="str">
        <f t="shared" si="1176"/>
        <v/>
      </c>
      <c r="X9372" s="59" t="str">
        <f t="shared" si="1174"/>
        <v/>
      </c>
      <c r="AC9372" s="50">
        <f t="shared" si="1178"/>
        <v>0</v>
      </c>
      <c r="AD9372" s="43">
        <f t="shared" si="1179"/>
        <v>0</v>
      </c>
      <c r="AE9372" s="50">
        <f t="shared" si="1175"/>
        <v>0</v>
      </c>
    </row>
    <row r="9373" spans="1:31">
      <c r="A9373" s="59" t="str">
        <f t="shared" si="1172"/>
        <v/>
      </c>
      <c r="B9373" s="80" t="str">
        <f t="shared" si="1173"/>
        <v/>
      </c>
      <c r="V9373" s="59" t="str">
        <f t="shared" si="1177"/>
        <v/>
      </c>
      <c r="W9373" s="59" t="str">
        <f t="shared" si="1176"/>
        <v/>
      </c>
      <c r="X9373" s="59" t="str">
        <f t="shared" si="1174"/>
        <v/>
      </c>
      <c r="AC9373" s="50">
        <f t="shared" si="1178"/>
        <v>0</v>
      </c>
      <c r="AD9373" s="43">
        <f t="shared" si="1179"/>
        <v>0</v>
      </c>
      <c r="AE9373" s="50">
        <f t="shared" si="1175"/>
        <v>0</v>
      </c>
    </row>
    <row r="9374" spans="1:31">
      <c r="A9374" s="59" t="str">
        <f t="shared" si="1172"/>
        <v/>
      </c>
      <c r="B9374" s="80" t="str">
        <f t="shared" si="1173"/>
        <v/>
      </c>
      <c r="V9374" s="59" t="str">
        <f t="shared" si="1177"/>
        <v/>
      </c>
      <c r="W9374" s="59" t="str">
        <f t="shared" si="1176"/>
        <v/>
      </c>
      <c r="X9374" s="59" t="str">
        <f t="shared" si="1174"/>
        <v/>
      </c>
      <c r="AC9374" s="50">
        <f t="shared" si="1178"/>
        <v>0</v>
      </c>
      <c r="AD9374" s="43">
        <f t="shared" si="1179"/>
        <v>0</v>
      </c>
      <c r="AE9374" s="50">
        <f t="shared" si="1175"/>
        <v>0</v>
      </c>
    </row>
    <row r="9375" spans="1:31">
      <c r="A9375" s="59" t="str">
        <f t="shared" si="1172"/>
        <v/>
      </c>
      <c r="B9375" s="80" t="str">
        <f t="shared" si="1173"/>
        <v/>
      </c>
      <c r="V9375" s="59" t="str">
        <f t="shared" si="1177"/>
        <v/>
      </c>
      <c r="W9375" s="59" t="str">
        <f t="shared" si="1176"/>
        <v/>
      </c>
      <c r="X9375" s="59" t="str">
        <f t="shared" si="1174"/>
        <v/>
      </c>
      <c r="AC9375" s="50">
        <f t="shared" si="1178"/>
        <v>0</v>
      </c>
      <c r="AD9375" s="43">
        <f t="shared" si="1179"/>
        <v>0</v>
      </c>
      <c r="AE9375" s="50">
        <f t="shared" si="1175"/>
        <v>0</v>
      </c>
    </row>
    <row r="9376" spans="1:31">
      <c r="A9376" s="59" t="str">
        <f t="shared" si="1172"/>
        <v/>
      </c>
      <c r="B9376" s="80" t="str">
        <f t="shared" si="1173"/>
        <v/>
      </c>
      <c r="V9376" s="59" t="str">
        <f t="shared" si="1177"/>
        <v/>
      </c>
      <c r="W9376" s="59" t="str">
        <f t="shared" si="1176"/>
        <v/>
      </c>
      <c r="X9376" s="59" t="str">
        <f t="shared" si="1174"/>
        <v/>
      </c>
      <c r="AC9376" s="50">
        <f t="shared" si="1178"/>
        <v>0</v>
      </c>
      <c r="AD9376" s="43">
        <f t="shared" si="1179"/>
        <v>0</v>
      </c>
      <c r="AE9376" s="50">
        <f t="shared" si="1175"/>
        <v>0</v>
      </c>
    </row>
    <row r="9377" spans="1:31">
      <c r="A9377" s="59" t="str">
        <f t="shared" si="1172"/>
        <v/>
      </c>
      <c r="B9377" s="80" t="str">
        <f t="shared" si="1173"/>
        <v/>
      </c>
      <c r="V9377" s="59" t="str">
        <f t="shared" si="1177"/>
        <v/>
      </c>
      <c r="W9377" s="59" t="str">
        <f t="shared" si="1176"/>
        <v/>
      </c>
      <c r="X9377" s="59" t="str">
        <f t="shared" si="1174"/>
        <v/>
      </c>
      <c r="AC9377" s="50">
        <f t="shared" si="1178"/>
        <v>0</v>
      </c>
      <c r="AD9377" s="43">
        <f t="shared" si="1179"/>
        <v>0</v>
      </c>
      <c r="AE9377" s="50">
        <f t="shared" si="1175"/>
        <v>0</v>
      </c>
    </row>
    <row r="9378" spans="1:31">
      <c r="A9378" s="59" t="str">
        <f t="shared" si="1172"/>
        <v/>
      </c>
      <c r="B9378" s="80" t="str">
        <f t="shared" si="1173"/>
        <v/>
      </c>
      <c r="V9378" s="59" t="str">
        <f t="shared" si="1177"/>
        <v/>
      </c>
      <c r="W9378" s="59" t="str">
        <f t="shared" si="1176"/>
        <v/>
      </c>
      <c r="X9378" s="59" t="str">
        <f t="shared" si="1174"/>
        <v/>
      </c>
      <c r="AC9378" s="50">
        <f t="shared" si="1178"/>
        <v>0</v>
      </c>
      <c r="AD9378" s="43">
        <f t="shared" si="1179"/>
        <v>0</v>
      </c>
      <c r="AE9378" s="50">
        <f t="shared" si="1175"/>
        <v>0</v>
      </c>
    </row>
    <row r="9379" spans="1:31">
      <c r="A9379" s="59" t="str">
        <f t="shared" si="1172"/>
        <v/>
      </c>
      <c r="B9379" s="80" t="str">
        <f t="shared" si="1173"/>
        <v/>
      </c>
      <c r="V9379" s="59" t="str">
        <f t="shared" si="1177"/>
        <v/>
      </c>
      <c r="W9379" s="59" t="str">
        <f t="shared" si="1176"/>
        <v/>
      </c>
      <c r="X9379" s="59" t="str">
        <f t="shared" si="1174"/>
        <v/>
      </c>
      <c r="AC9379" s="50">
        <f t="shared" si="1178"/>
        <v>0</v>
      </c>
      <c r="AD9379" s="43">
        <f t="shared" si="1179"/>
        <v>0</v>
      </c>
      <c r="AE9379" s="50">
        <f t="shared" si="1175"/>
        <v>0</v>
      </c>
    </row>
    <row r="9380" spans="1:31">
      <c r="A9380" s="59" t="str">
        <f t="shared" si="1172"/>
        <v/>
      </c>
      <c r="B9380" s="80" t="str">
        <f t="shared" si="1173"/>
        <v/>
      </c>
      <c r="V9380" s="59" t="str">
        <f t="shared" si="1177"/>
        <v/>
      </c>
      <c r="W9380" s="59" t="str">
        <f t="shared" si="1176"/>
        <v/>
      </c>
      <c r="X9380" s="59" t="str">
        <f t="shared" si="1174"/>
        <v/>
      </c>
      <c r="AC9380" s="50">
        <f t="shared" si="1178"/>
        <v>0</v>
      </c>
      <c r="AD9380" s="43">
        <f t="shared" si="1179"/>
        <v>0</v>
      </c>
      <c r="AE9380" s="50">
        <f t="shared" si="1175"/>
        <v>0</v>
      </c>
    </row>
    <row r="9381" spans="1:31">
      <c r="A9381" s="59" t="str">
        <f t="shared" si="1172"/>
        <v/>
      </c>
      <c r="B9381" s="80" t="str">
        <f t="shared" si="1173"/>
        <v/>
      </c>
      <c r="V9381" s="59" t="str">
        <f t="shared" si="1177"/>
        <v/>
      </c>
      <c r="W9381" s="59" t="str">
        <f t="shared" si="1176"/>
        <v/>
      </c>
      <c r="X9381" s="59" t="str">
        <f t="shared" si="1174"/>
        <v/>
      </c>
      <c r="AC9381" s="50">
        <f t="shared" si="1178"/>
        <v>0</v>
      </c>
      <c r="AD9381" s="43">
        <f t="shared" si="1179"/>
        <v>0</v>
      </c>
      <c r="AE9381" s="50">
        <f t="shared" si="1175"/>
        <v>0</v>
      </c>
    </row>
    <row r="9382" spans="1:31">
      <c r="A9382" s="59" t="str">
        <f t="shared" si="1172"/>
        <v/>
      </c>
      <c r="B9382" s="80" t="str">
        <f t="shared" si="1173"/>
        <v/>
      </c>
      <c r="V9382" s="59" t="str">
        <f t="shared" si="1177"/>
        <v/>
      </c>
      <c r="W9382" s="59" t="str">
        <f t="shared" si="1176"/>
        <v/>
      </c>
      <c r="X9382" s="59" t="str">
        <f t="shared" si="1174"/>
        <v/>
      </c>
      <c r="AC9382" s="50">
        <f t="shared" si="1178"/>
        <v>0</v>
      </c>
      <c r="AD9382" s="43">
        <f t="shared" si="1179"/>
        <v>0</v>
      </c>
      <c r="AE9382" s="50">
        <f t="shared" si="1175"/>
        <v>0</v>
      </c>
    </row>
    <row r="9383" spans="1:31">
      <c r="A9383" s="59" t="str">
        <f t="shared" si="1172"/>
        <v/>
      </c>
      <c r="B9383" s="80" t="str">
        <f t="shared" si="1173"/>
        <v/>
      </c>
      <c r="V9383" s="59" t="str">
        <f t="shared" si="1177"/>
        <v/>
      </c>
      <c r="W9383" s="59" t="str">
        <f t="shared" si="1176"/>
        <v/>
      </c>
      <c r="X9383" s="59" t="str">
        <f t="shared" si="1174"/>
        <v/>
      </c>
      <c r="AC9383" s="50">
        <f t="shared" si="1178"/>
        <v>0</v>
      </c>
      <c r="AD9383" s="43">
        <f t="shared" si="1179"/>
        <v>0</v>
      </c>
      <c r="AE9383" s="50">
        <f t="shared" si="1175"/>
        <v>0</v>
      </c>
    </row>
    <row r="9384" spans="1:31">
      <c r="A9384" s="59" t="str">
        <f t="shared" si="1172"/>
        <v/>
      </c>
      <c r="B9384" s="80" t="str">
        <f t="shared" si="1173"/>
        <v/>
      </c>
      <c r="V9384" s="59" t="str">
        <f t="shared" si="1177"/>
        <v/>
      </c>
      <c r="W9384" s="59" t="str">
        <f t="shared" si="1176"/>
        <v/>
      </c>
      <c r="X9384" s="59" t="str">
        <f t="shared" si="1174"/>
        <v/>
      </c>
      <c r="AC9384" s="50">
        <f t="shared" si="1178"/>
        <v>0</v>
      </c>
      <c r="AD9384" s="43">
        <f t="shared" si="1179"/>
        <v>0</v>
      </c>
      <c r="AE9384" s="50">
        <f t="shared" si="1175"/>
        <v>0</v>
      </c>
    </row>
    <row r="9385" spans="1:31">
      <c r="A9385" s="59" t="str">
        <f t="shared" ref="A9385:A9448" si="1180">IF(G9385&amp;Q9385&lt;&gt;"",W9385&amp;Q9385,"")</f>
        <v/>
      </c>
      <c r="B9385" s="80" t="str">
        <f t="shared" ref="B9385:B9448" si="1181">IF(C9385&lt;&gt;"",LEFT(C9385,9),"")</f>
        <v/>
      </c>
      <c r="V9385" s="59" t="str">
        <f t="shared" si="1177"/>
        <v/>
      </c>
      <c r="W9385" s="59" t="str">
        <f t="shared" si="1176"/>
        <v/>
      </c>
      <c r="X9385" s="59" t="str">
        <f t="shared" si="1174"/>
        <v/>
      </c>
      <c r="AC9385" s="50">
        <f t="shared" si="1178"/>
        <v>0</v>
      </c>
      <c r="AD9385" s="43">
        <f t="shared" si="1179"/>
        <v>0</v>
      </c>
      <c r="AE9385" s="50">
        <f t="shared" si="1175"/>
        <v>0</v>
      </c>
    </row>
    <row r="9386" spans="1:31">
      <c r="A9386" s="59" t="str">
        <f t="shared" si="1180"/>
        <v/>
      </c>
      <c r="B9386" s="80" t="str">
        <f t="shared" si="1181"/>
        <v/>
      </c>
      <c r="V9386" s="59" t="str">
        <f t="shared" si="1177"/>
        <v/>
      </c>
      <c r="W9386" s="59" t="str">
        <f t="shared" si="1176"/>
        <v/>
      </c>
      <c r="X9386" s="59" t="str">
        <f t="shared" ref="X9386:X9449" si="1182">IF(A9386&lt;&gt;"",IFERROR(IF(FIND(" ",G9386)&gt;=1,MID(G9386,FIND(" ",G9386)+1,LEN(G9386)),""),""),"")</f>
        <v/>
      </c>
      <c r="AC9386" s="50">
        <f t="shared" si="1178"/>
        <v>0</v>
      </c>
      <c r="AD9386" s="43">
        <f t="shared" si="1179"/>
        <v>0</v>
      </c>
      <c r="AE9386" s="50">
        <f t="shared" si="1175"/>
        <v>0</v>
      </c>
    </row>
    <row r="9387" spans="1:31">
      <c r="A9387" s="59" t="str">
        <f t="shared" si="1180"/>
        <v/>
      </c>
      <c r="B9387" s="80" t="str">
        <f t="shared" si="1181"/>
        <v/>
      </c>
      <c r="V9387" s="59" t="str">
        <f t="shared" si="1177"/>
        <v/>
      </c>
      <c r="W9387" s="59" t="str">
        <f t="shared" si="1176"/>
        <v/>
      </c>
      <c r="X9387" s="59" t="str">
        <f t="shared" si="1182"/>
        <v/>
      </c>
      <c r="AC9387" s="50">
        <f t="shared" si="1178"/>
        <v>0</v>
      </c>
      <c r="AD9387" s="43">
        <f t="shared" si="1179"/>
        <v>0</v>
      </c>
      <c r="AE9387" s="50">
        <f t="shared" si="1175"/>
        <v>0</v>
      </c>
    </row>
    <row r="9388" spans="1:31">
      <c r="A9388" s="59" t="str">
        <f t="shared" si="1180"/>
        <v/>
      </c>
      <c r="B9388" s="80" t="str">
        <f t="shared" si="1181"/>
        <v/>
      </c>
      <c r="V9388" s="59" t="str">
        <f t="shared" si="1177"/>
        <v/>
      </c>
      <c r="W9388" s="59" t="str">
        <f t="shared" si="1176"/>
        <v/>
      </c>
      <c r="X9388" s="59" t="str">
        <f t="shared" si="1182"/>
        <v/>
      </c>
      <c r="AC9388" s="50">
        <f t="shared" si="1178"/>
        <v>0</v>
      </c>
      <c r="AD9388" s="43">
        <f t="shared" si="1179"/>
        <v>0</v>
      </c>
      <c r="AE9388" s="50">
        <f t="shared" si="1175"/>
        <v>0</v>
      </c>
    </row>
    <row r="9389" spans="1:31">
      <c r="A9389" s="59" t="str">
        <f t="shared" si="1180"/>
        <v/>
      </c>
      <c r="B9389" s="80" t="str">
        <f t="shared" si="1181"/>
        <v/>
      </c>
      <c r="V9389" s="59" t="str">
        <f t="shared" si="1177"/>
        <v/>
      </c>
      <c r="W9389" s="59" t="str">
        <f t="shared" si="1176"/>
        <v/>
      </c>
      <c r="X9389" s="59" t="str">
        <f t="shared" si="1182"/>
        <v/>
      </c>
      <c r="AC9389" s="50">
        <f t="shared" si="1178"/>
        <v>0</v>
      </c>
      <c r="AD9389" s="43">
        <f t="shared" si="1179"/>
        <v>0</v>
      </c>
      <c r="AE9389" s="50">
        <f t="shared" si="1175"/>
        <v>0</v>
      </c>
    </row>
    <row r="9390" spans="1:31">
      <c r="A9390" s="59" t="str">
        <f t="shared" si="1180"/>
        <v/>
      </c>
      <c r="B9390" s="80" t="str">
        <f t="shared" si="1181"/>
        <v/>
      </c>
      <c r="V9390" s="59" t="str">
        <f t="shared" si="1177"/>
        <v/>
      </c>
      <c r="W9390" s="59" t="str">
        <f t="shared" si="1176"/>
        <v/>
      </c>
      <c r="X9390" s="59" t="str">
        <f t="shared" si="1182"/>
        <v/>
      </c>
      <c r="AC9390" s="50">
        <f t="shared" si="1178"/>
        <v>0</v>
      </c>
      <c r="AD9390" s="43">
        <f t="shared" si="1179"/>
        <v>0</v>
      </c>
      <c r="AE9390" s="50">
        <f t="shared" si="1175"/>
        <v>0</v>
      </c>
    </row>
    <row r="9391" spans="1:31">
      <c r="A9391" s="59" t="str">
        <f t="shared" si="1180"/>
        <v/>
      </c>
      <c r="B9391" s="80" t="str">
        <f t="shared" si="1181"/>
        <v/>
      </c>
      <c r="V9391" s="59" t="str">
        <f t="shared" si="1177"/>
        <v/>
      </c>
      <c r="W9391" s="59" t="str">
        <f t="shared" si="1176"/>
        <v/>
      </c>
      <c r="X9391" s="59" t="str">
        <f t="shared" si="1182"/>
        <v/>
      </c>
      <c r="AC9391" s="50">
        <f t="shared" si="1178"/>
        <v>0</v>
      </c>
      <c r="AD9391" s="43">
        <f t="shared" si="1179"/>
        <v>0</v>
      </c>
      <c r="AE9391" s="50">
        <f t="shared" ref="AE9391:AE9454" si="1183">VALUE(RIGHT("00"&amp;AC9391,2)&amp;RIGHT("000"&amp;AD9391,3))</f>
        <v>0</v>
      </c>
    </row>
    <row r="9392" spans="1:31">
      <c r="A9392" s="59" t="str">
        <f t="shared" si="1180"/>
        <v/>
      </c>
      <c r="B9392" s="80" t="str">
        <f t="shared" si="1181"/>
        <v/>
      </c>
      <c r="V9392" s="59" t="str">
        <f t="shared" si="1177"/>
        <v/>
      </c>
      <c r="W9392" s="59" t="str">
        <f t="shared" si="1176"/>
        <v/>
      </c>
      <c r="X9392" s="59" t="str">
        <f t="shared" si="1182"/>
        <v/>
      </c>
      <c r="AC9392" s="50">
        <f t="shared" si="1178"/>
        <v>0</v>
      </c>
      <c r="AD9392" s="43">
        <f t="shared" si="1179"/>
        <v>0</v>
      </c>
      <c r="AE9392" s="50">
        <f t="shared" si="1183"/>
        <v>0</v>
      </c>
    </row>
    <row r="9393" spans="1:31">
      <c r="A9393" s="59" t="str">
        <f t="shared" si="1180"/>
        <v/>
      </c>
      <c r="B9393" s="80" t="str">
        <f t="shared" si="1181"/>
        <v/>
      </c>
      <c r="V9393" s="59" t="str">
        <f t="shared" si="1177"/>
        <v/>
      </c>
      <c r="W9393" s="59" t="str">
        <f t="shared" si="1176"/>
        <v/>
      </c>
      <c r="X9393" s="59" t="str">
        <f t="shared" si="1182"/>
        <v/>
      </c>
      <c r="AC9393" s="50">
        <f t="shared" si="1178"/>
        <v>0</v>
      </c>
      <c r="AD9393" s="43">
        <f t="shared" si="1179"/>
        <v>0</v>
      </c>
      <c r="AE9393" s="50">
        <f t="shared" si="1183"/>
        <v>0</v>
      </c>
    </row>
    <row r="9394" spans="1:31">
      <c r="A9394" s="59" t="str">
        <f t="shared" si="1180"/>
        <v/>
      </c>
      <c r="B9394" s="80" t="str">
        <f t="shared" si="1181"/>
        <v/>
      </c>
      <c r="V9394" s="59" t="str">
        <f t="shared" si="1177"/>
        <v/>
      </c>
      <c r="W9394" s="59" t="str">
        <f t="shared" si="1176"/>
        <v/>
      </c>
      <c r="X9394" s="59" t="str">
        <f t="shared" si="1182"/>
        <v/>
      </c>
      <c r="AC9394" s="50">
        <f t="shared" si="1178"/>
        <v>0</v>
      </c>
      <c r="AD9394" s="43">
        <f t="shared" si="1179"/>
        <v>0</v>
      </c>
      <c r="AE9394" s="50">
        <f t="shared" si="1183"/>
        <v>0</v>
      </c>
    </row>
    <row r="9395" spans="1:31">
      <c r="A9395" s="59" t="str">
        <f t="shared" si="1180"/>
        <v/>
      </c>
      <c r="B9395" s="80" t="str">
        <f t="shared" si="1181"/>
        <v/>
      </c>
      <c r="V9395" s="59" t="str">
        <f t="shared" si="1177"/>
        <v/>
      </c>
      <c r="W9395" s="59" t="str">
        <f t="shared" si="1176"/>
        <v/>
      </c>
      <c r="X9395" s="59" t="str">
        <f t="shared" si="1182"/>
        <v/>
      </c>
      <c r="AC9395" s="50">
        <f t="shared" si="1178"/>
        <v>0</v>
      </c>
      <c r="AD9395" s="43">
        <f t="shared" si="1179"/>
        <v>0</v>
      </c>
      <c r="AE9395" s="50">
        <f t="shared" si="1183"/>
        <v>0</v>
      </c>
    </row>
    <row r="9396" spans="1:31">
      <c r="A9396" s="59" t="str">
        <f t="shared" si="1180"/>
        <v/>
      </c>
      <c r="B9396" s="80" t="str">
        <f t="shared" si="1181"/>
        <v/>
      </c>
      <c r="V9396" s="59" t="str">
        <f t="shared" si="1177"/>
        <v/>
      </c>
      <c r="W9396" s="59" t="str">
        <f t="shared" si="1176"/>
        <v/>
      </c>
      <c r="X9396" s="59" t="str">
        <f t="shared" si="1182"/>
        <v/>
      </c>
      <c r="AC9396" s="50">
        <f t="shared" si="1178"/>
        <v>0</v>
      </c>
      <c r="AD9396" s="43">
        <f t="shared" si="1179"/>
        <v>0</v>
      </c>
      <c r="AE9396" s="50">
        <f t="shared" si="1183"/>
        <v>0</v>
      </c>
    </row>
    <row r="9397" spans="1:31">
      <c r="A9397" s="59" t="str">
        <f t="shared" si="1180"/>
        <v/>
      </c>
      <c r="B9397" s="80" t="str">
        <f t="shared" si="1181"/>
        <v/>
      </c>
      <c r="V9397" s="59" t="str">
        <f t="shared" si="1177"/>
        <v/>
      </c>
      <c r="W9397" s="59" t="str">
        <f t="shared" si="1176"/>
        <v/>
      </c>
      <c r="X9397" s="59" t="str">
        <f t="shared" si="1182"/>
        <v/>
      </c>
      <c r="AC9397" s="50">
        <f t="shared" si="1178"/>
        <v>0</v>
      </c>
      <c r="AD9397" s="43">
        <f t="shared" si="1179"/>
        <v>0</v>
      </c>
      <c r="AE9397" s="50">
        <f t="shared" si="1183"/>
        <v>0</v>
      </c>
    </row>
    <row r="9398" spans="1:31">
      <c r="A9398" s="59" t="str">
        <f t="shared" si="1180"/>
        <v/>
      </c>
      <c r="B9398" s="80" t="str">
        <f t="shared" si="1181"/>
        <v/>
      </c>
      <c r="V9398" s="59" t="str">
        <f t="shared" si="1177"/>
        <v/>
      </c>
      <c r="W9398" s="59" t="str">
        <f t="shared" si="1176"/>
        <v/>
      </c>
      <c r="X9398" s="59" t="str">
        <f t="shared" si="1182"/>
        <v/>
      </c>
      <c r="AC9398" s="50">
        <f t="shared" si="1178"/>
        <v>0</v>
      </c>
      <c r="AD9398" s="43">
        <f t="shared" si="1179"/>
        <v>0</v>
      </c>
      <c r="AE9398" s="50">
        <f t="shared" si="1183"/>
        <v>0</v>
      </c>
    </row>
    <row r="9399" spans="1:31">
      <c r="A9399" s="59" t="str">
        <f t="shared" si="1180"/>
        <v/>
      </c>
      <c r="B9399" s="80" t="str">
        <f t="shared" si="1181"/>
        <v/>
      </c>
      <c r="V9399" s="59" t="str">
        <f t="shared" si="1177"/>
        <v/>
      </c>
      <c r="W9399" s="59" t="str">
        <f t="shared" si="1176"/>
        <v/>
      </c>
      <c r="X9399" s="59" t="str">
        <f t="shared" si="1182"/>
        <v/>
      </c>
      <c r="AC9399" s="50">
        <f t="shared" si="1178"/>
        <v>0</v>
      </c>
      <c r="AD9399" s="43">
        <f t="shared" si="1179"/>
        <v>0</v>
      </c>
      <c r="AE9399" s="50">
        <f t="shared" si="1183"/>
        <v>0</v>
      </c>
    </row>
    <row r="9400" spans="1:31">
      <c r="A9400" s="59" t="str">
        <f t="shared" si="1180"/>
        <v/>
      </c>
      <c r="B9400" s="80" t="str">
        <f t="shared" si="1181"/>
        <v/>
      </c>
      <c r="V9400" s="59" t="str">
        <f t="shared" si="1177"/>
        <v/>
      </c>
      <c r="W9400" s="59" t="str">
        <f t="shared" si="1176"/>
        <v/>
      </c>
      <c r="X9400" s="59" t="str">
        <f t="shared" si="1182"/>
        <v/>
      </c>
      <c r="AC9400" s="50">
        <f t="shared" si="1178"/>
        <v>0</v>
      </c>
      <c r="AD9400" s="43">
        <f t="shared" si="1179"/>
        <v>0</v>
      </c>
      <c r="AE9400" s="50">
        <f t="shared" si="1183"/>
        <v>0</v>
      </c>
    </row>
    <row r="9401" spans="1:31">
      <c r="A9401" s="59" t="str">
        <f t="shared" si="1180"/>
        <v/>
      </c>
      <c r="B9401" s="80" t="str">
        <f t="shared" si="1181"/>
        <v/>
      </c>
      <c r="V9401" s="59" t="str">
        <f t="shared" si="1177"/>
        <v/>
      </c>
      <c r="W9401" s="59" t="str">
        <f t="shared" si="1176"/>
        <v/>
      </c>
      <c r="X9401" s="59" t="str">
        <f t="shared" si="1182"/>
        <v/>
      </c>
      <c r="AC9401" s="50">
        <f t="shared" si="1178"/>
        <v>0</v>
      </c>
      <c r="AD9401" s="43">
        <f t="shared" si="1179"/>
        <v>0</v>
      </c>
      <c r="AE9401" s="50">
        <f t="shared" si="1183"/>
        <v>0</v>
      </c>
    </row>
    <row r="9402" spans="1:31">
      <c r="A9402" s="59" t="str">
        <f t="shared" si="1180"/>
        <v/>
      </c>
      <c r="B9402" s="80" t="str">
        <f t="shared" si="1181"/>
        <v/>
      </c>
      <c r="V9402" s="59" t="str">
        <f t="shared" si="1177"/>
        <v/>
      </c>
      <c r="W9402" s="59" t="str">
        <f t="shared" si="1176"/>
        <v/>
      </c>
      <c r="X9402" s="59" t="str">
        <f t="shared" si="1182"/>
        <v/>
      </c>
      <c r="AC9402" s="50">
        <f t="shared" si="1178"/>
        <v>0</v>
      </c>
      <c r="AD9402" s="43">
        <f t="shared" si="1179"/>
        <v>0</v>
      </c>
      <c r="AE9402" s="50">
        <f t="shared" si="1183"/>
        <v>0</v>
      </c>
    </row>
    <row r="9403" spans="1:31">
      <c r="A9403" s="59" t="str">
        <f t="shared" si="1180"/>
        <v/>
      </c>
      <c r="B9403" s="80" t="str">
        <f t="shared" si="1181"/>
        <v/>
      </c>
      <c r="V9403" s="59" t="str">
        <f t="shared" si="1177"/>
        <v/>
      </c>
      <c r="W9403" s="59" t="str">
        <f t="shared" si="1176"/>
        <v/>
      </c>
      <c r="X9403" s="59" t="str">
        <f t="shared" si="1182"/>
        <v/>
      </c>
      <c r="AC9403" s="50">
        <f t="shared" si="1178"/>
        <v>0</v>
      </c>
      <c r="AD9403" s="43">
        <f t="shared" si="1179"/>
        <v>0</v>
      </c>
      <c r="AE9403" s="50">
        <f t="shared" si="1183"/>
        <v>0</v>
      </c>
    </row>
    <row r="9404" spans="1:31">
      <c r="A9404" s="59" t="str">
        <f t="shared" si="1180"/>
        <v/>
      </c>
      <c r="B9404" s="80" t="str">
        <f t="shared" si="1181"/>
        <v/>
      </c>
      <c r="V9404" s="59" t="str">
        <f t="shared" si="1177"/>
        <v/>
      </c>
      <c r="W9404" s="59" t="str">
        <f t="shared" si="1176"/>
        <v/>
      </c>
      <c r="X9404" s="59" t="str">
        <f t="shared" si="1182"/>
        <v/>
      </c>
      <c r="AC9404" s="50">
        <f t="shared" si="1178"/>
        <v>0</v>
      </c>
      <c r="AD9404" s="43">
        <f t="shared" si="1179"/>
        <v>0</v>
      </c>
      <c r="AE9404" s="50">
        <f t="shared" si="1183"/>
        <v>0</v>
      </c>
    </row>
    <row r="9405" spans="1:31">
      <c r="A9405" s="59" t="str">
        <f t="shared" si="1180"/>
        <v/>
      </c>
      <c r="B9405" s="80" t="str">
        <f t="shared" si="1181"/>
        <v/>
      </c>
      <c r="V9405" s="59" t="str">
        <f t="shared" si="1177"/>
        <v/>
      </c>
      <c r="W9405" s="59" t="str">
        <f t="shared" si="1176"/>
        <v/>
      </c>
      <c r="X9405" s="59" t="str">
        <f t="shared" si="1182"/>
        <v/>
      </c>
      <c r="AC9405" s="50">
        <f t="shared" si="1178"/>
        <v>0</v>
      </c>
      <c r="AD9405" s="43">
        <f t="shared" si="1179"/>
        <v>0</v>
      </c>
      <c r="AE9405" s="50">
        <f t="shared" si="1183"/>
        <v>0</v>
      </c>
    </row>
    <row r="9406" spans="1:31">
      <c r="A9406" s="59" t="str">
        <f t="shared" si="1180"/>
        <v/>
      </c>
      <c r="B9406" s="80" t="str">
        <f t="shared" si="1181"/>
        <v/>
      </c>
      <c r="V9406" s="59" t="str">
        <f t="shared" si="1177"/>
        <v/>
      </c>
      <c r="W9406" s="59" t="str">
        <f t="shared" si="1176"/>
        <v/>
      </c>
      <c r="X9406" s="59" t="str">
        <f t="shared" si="1182"/>
        <v/>
      </c>
      <c r="AC9406" s="50">
        <f t="shared" si="1178"/>
        <v>0</v>
      </c>
      <c r="AD9406" s="43">
        <f t="shared" si="1179"/>
        <v>0</v>
      </c>
      <c r="AE9406" s="50">
        <f t="shared" si="1183"/>
        <v>0</v>
      </c>
    </row>
    <row r="9407" spans="1:31">
      <c r="A9407" s="59" t="str">
        <f t="shared" si="1180"/>
        <v/>
      </c>
      <c r="B9407" s="80" t="str">
        <f t="shared" si="1181"/>
        <v/>
      </c>
      <c r="V9407" s="59" t="str">
        <f t="shared" si="1177"/>
        <v/>
      </c>
      <c r="W9407" s="59" t="str">
        <f t="shared" si="1176"/>
        <v/>
      </c>
      <c r="X9407" s="59" t="str">
        <f t="shared" si="1182"/>
        <v/>
      </c>
      <c r="AC9407" s="50">
        <f t="shared" si="1178"/>
        <v>0</v>
      </c>
      <c r="AD9407" s="43">
        <f t="shared" si="1179"/>
        <v>0</v>
      </c>
      <c r="AE9407" s="50">
        <f t="shared" si="1183"/>
        <v>0</v>
      </c>
    </row>
    <row r="9408" spans="1:31">
      <c r="A9408" s="59" t="str">
        <f t="shared" si="1180"/>
        <v/>
      </c>
      <c r="B9408" s="80" t="str">
        <f t="shared" si="1181"/>
        <v/>
      </c>
      <c r="V9408" s="59" t="str">
        <f t="shared" si="1177"/>
        <v/>
      </c>
      <c r="W9408" s="59" t="str">
        <f t="shared" si="1176"/>
        <v/>
      </c>
      <c r="X9408" s="59" t="str">
        <f t="shared" si="1182"/>
        <v/>
      </c>
      <c r="AC9408" s="50">
        <f t="shared" si="1178"/>
        <v>0</v>
      </c>
      <c r="AD9408" s="43">
        <f t="shared" si="1179"/>
        <v>0</v>
      </c>
      <c r="AE9408" s="50">
        <f t="shared" si="1183"/>
        <v>0</v>
      </c>
    </row>
    <row r="9409" spans="1:31">
      <c r="A9409" s="59" t="str">
        <f t="shared" si="1180"/>
        <v/>
      </c>
      <c r="B9409" s="80" t="str">
        <f t="shared" si="1181"/>
        <v/>
      </c>
      <c r="V9409" s="59" t="str">
        <f t="shared" si="1177"/>
        <v/>
      </c>
      <c r="W9409" s="59" t="str">
        <f t="shared" si="1176"/>
        <v/>
      </c>
      <c r="X9409" s="59" t="str">
        <f t="shared" si="1182"/>
        <v/>
      </c>
      <c r="AC9409" s="50">
        <f t="shared" si="1178"/>
        <v>0</v>
      </c>
      <c r="AD9409" s="43">
        <f t="shared" si="1179"/>
        <v>0</v>
      </c>
      <c r="AE9409" s="50">
        <f t="shared" si="1183"/>
        <v>0</v>
      </c>
    </row>
    <row r="9410" spans="1:31">
      <c r="A9410" s="59" t="str">
        <f t="shared" si="1180"/>
        <v/>
      </c>
      <c r="B9410" s="80" t="str">
        <f t="shared" si="1181"/>
        <v/>
      </c>
      <c r="V9410" s="59" t="str">
        <f t="shared" si="1177"/>
        <v/>
      </c>
      <c r="W9410" s="59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59" t="str">
        <f t="shared" si="1182"/>
        <v/>
      </c>
      <c r="AC9410" s="50">
        <f t="shared" si="1178"/>
        <v>0</v>
      </c>
      <c r="AD9410" s="43">
        <f t="shared" si="1179"/>
        <v>0</v>
      </c>
      <c r="AE9410" s="50">
        <f t="shared" si="1183"/>
        <v>0</v>
      </c>
    </row>
    <row r="9411" spans="1:31">
      <c r="A9411" s="59" t="str">
        <f t="shared" si="1180"/>
        <v/>
      </c>
      <c r="B9411" s="80" t="str">
        <f t="shared" si="1181"/>
        <v/>
      </c>
      <c r="V9411" s="59" t="str">
        <f t="shared" ref="V9411:V9474" si="1185">W9411&amp;H9411</f>
        <v/>
      </c>
      <c r="W9411" s="59" t="str">
        <f t="shared" si="1184"/>
        <v/>
      </c>
      <c r="X9411" s="59" t="str">
        <f t="shared" si="1182"/>
        <v/>
      </c>
      <c r="AC9411" s="50">
        <f t="shared" ref="AC9411:AC9474" si="1186">IFERROR(VALUE(MID($C9411,1,2)),0)</f>
        <v>0</v>
      </c>
      <c r="AD9411" s="43">
        <f t="shared" ref="AD9411:AD9474" si="1187">IFERROR(VALUE(MID($C9411,4,3)),0)</f>
        <v>0</v>
      </c>
      <c r="AE9411" s="50">
        <f t="shared" si="1183"/>
        <v>0</v>
      </c>
    </row>
    <row r="9412" spans="1:31">
      <c r="A9412" s="59" t="str">
        <f t="shared" si="1180"/>
        <v/>
      </c>
      <c r="B9412" s="80" t="str">
        <f t="shared" si="1181"/>
        <v/>
      </c>
      <c r="V9412" s="59" t="str">
        <f t="shared" si="1185"/>
        <v/>
      </c>
      <c r="W9412" s="59" t="str">
        <f t="shared" si="1184"/>
        <v/>
      </c>
      <c r="X9412" s="59" t="str">
        <f t="shared" si="1182"/>
        <v/>
      </c>
      <c r="AC9412" s="50">
        <f t="shared" si="1186"/>
        <v>0</v>
      </c>
      <c r="AD9412" s="43">
        <f t="shared" si="1187"/>
        <v>0</v>
      </c>
      <c r="AE9412" s="50">
        <f t="shared" si="1183"/>
        <v>0</v>
      </c>
    </row>
    <row r="9413" spans="1:31">
      <c r="A9413" s="59" t="str">
        <f t="shared" si="1180"/>
        <v/>
      </c>
      <c r="B9413" s="80" t="str">
        <f t="shared" si="1181"/>
        <v/>
      </c>
      <c r="V9413" s="59" t="str">
        <f t="shared" si="1185"/>
        <v/>
      </c>
      <c r="W9413" s="59" t="str">
        <f t="shared" si="1184"/>
        <v/>
      </c>
      <c r="X9413" s="59" t="str">
        <f t="shared" si="1182"/>
        <v/>
      </c>
      <c r="AC9413" s="50">
        <f t="shared" si="1186"/>
        <v>0</v>
      </c>
      <c r="AD9413" s="43">
        <f t="shared" si="1187"/>
        <v>0</v>
      </c>
      <c r="AE9413" s="50">
        <f t="shared" si="1183"/>
        <v>0</v>
      </c>
    </row>
    <row r="9414" spans="1:31">
      <c r="A9414" s="59" t="str">
        <f t="shared" si="1180"/>
        <v/>
      </c>
      <c r="B9414" s="80" t="str">
        <f t="shared" si="1181"/>
        <v/>
      </c>
      <c r="V9414" s="59" t="str">
        <f t="shared" si="1185"/>
        <v/>
      </c>
      <c r="W9414" s="59" t="str">
        <f t="shared" si="1184"/>
        <v/>
      </c>
      <c r="X9414" s="59" t="str">
        <f t="shared" si="1182"/>
        <v/>
      </c>
      <c r="AC9414" s="50">
        <f t="shared" si="1186"/>
        <v>0</v>
      </c>
      <c r="AD9414" s="43">
        <f t="shared" si="1187"/>
        <v>0</v>
      </c>
      <c r="AE9414" s="50">
        <f t="shared" si="1183"/>
        <v>0</v>
      </c>
    </row>
    <row r="9415" spans="1:31">
      <c r="A9415" s="59" t="str">
        <f t="shared" si="1180"/>
        <v/>
      </c>
      <c r="B9415" s="80" t="str">
        <f t="shared" si="1181"/>
        <v/>
      </c>
      <c r="V9415" s="59" t="str">
        <f t="shared" si="1185"/>
        <v/>
      </c>
      <c r="W9415" s="59" t="str">
        <f t="shared" si="1184"/>
        <v/>
      </c>
      <c r="X9415" s="59" t="str">
        <f t="shared" si="1182"/>
        <v/>
      </c>
      <c r="AC9415" s="50">
        <f t="shared" si="1186"/>
        <v>0</v>
      </c>
      <c r="AD9415" s="43">
        <f t="shared" si="1187"/>
        <v>0</v>
      </c>
      <c r="AE9415" s="50">
        <f t="shared" si="1183"/>
        <v>0</v>
      </c>
    </row>
    <row r="9416" spans="1:31">
      <c r="A9416" s="59" t="str">
        <f t="shared" si="1180"/>
        <v/>
      </c>
      <c r="B9416" s="80" t="str">
        <f t="shared" si="1181"/>
        <v/>
      </c>
      <c r="V9416" s="59" t="str">
        <f t="shared" si="1185"/>
        <v/>
      </c>
      <c r="W9416" s="59" t="str">
        <f t="shared" si="1184"/>
        <v/>
      </c>
      <c r="X9416" s="59" t="str">
        <f t="shared" si="1182"/>
        <v/>
      </c>
      <c r="AC9416" s="50">
        <f t="shared" si="1186"/>
        <v>0</v>
      </c>
      <c r="AD9416" s="43">
        <f t="shared" si="1187"/>
        <v>0</v>
      </c>
      <c r="AE9416" s="50">
        <f t="shared" si="1183"/>
        <v>0</v>
      </c>
    </row>
    <row r="9417" spans="1:31">
      <c r="A9417" s="59" t="str">
        <f t="shared" si="1180"/>
        <v/>
      </c>
      <c r="B9417" s="80" t="str">
        <f t="shared" si="1181"/>
        <v/>
      </c>
      <c r="V9417" s="59" t="str">
        <f t="shared" si="1185"/>
        <v/>
      </c>
      <c r="W9417" s="59" t="str">
        <f t="shared" si="1184"/>
        <v/>
      </c>
      <c r="X9417" s="59" t="str">
        <f t="shared" si="1182"/>
        <v/>
      </c>
      <c r="AC9417" s="50">
        <f t="shared" si="1186"/>
        <v>0</v>
      </c>
      <c r="AD9417" s="43">
        <f t="shared" si="1187"/>
        <v>0</v>
      </c>
      <c r="AE9417" s="50">
        <f t="shared" si="1183"/>
        <v>0</v>
      </c>
    </row>
    <row r="9418" spans="1:31">
      <c r="A9418" s="59" t="str">
        <f t="shared" si="1180"/>
        <v/>
      </c>
      <c r="B9418" s="80" t="str">
        <f t="shared" si="1181"/>
        <v/>
      </c>
      <c r="V9418" s="59" t="str">
        <f t="shared" si="1185"/>
        <v/>
      </c>
      <c r="W9418" s="59" t="str">
        <f t="shared" si="1184"/>
        <v/>
      </c>
      <c r="X9418" s="59" t="str">
        <f t="shared" si="1182"/>
        <v/>
      </c>
      <c r="AC9418" s="50">
        <f t="shared" si="1186"/>
        <v>0</v>
      </c>
      <c r="AD9418" s="43">
        <f t="shared" si="1187"/>
        <v>0</v>
      </c>
      <c r="AE9418" s="50">
        <f t="shared" si="1183"/>
        <v>0</v>
      </c>
    </row>
    <row r="9419" spans="1:31">
      <c r="A9419" s="59" t="str">
        <f t="shared" si="1180"/>
        <v/>
      </c>
      <c r="B9419" s="80" t="str">
        <f t="shared" si="1181"/>
        <v/>
      </c>
      <c r="V9419" s="59" t="str">
        <f t="shared" si="1185"/>
        <v/>
      </c>
      <c r="W9419" s="59" t="str">
        <f t="shared" si="1184"/>
        <v/>
      </c>
      <c r="X9419" s="59" t="str">
        <f t="shared" si="1182"/>
        <v/>
      </c>
      <c r="AC9419" s="50">
        <f t="shared" si="1186"/>
        <v>0</v>
      </c>
      <c r="AD9419" s="43">
        <f t="shared" si="1187"/>
        <v>0</v>
      </c>
      <c r="AE9419" s="50">
        <f t="shared" si="1183"/>
        <v>0</v>
      </c>
    </row>
    <row r="9420" spans="1:31">
      <c r="A9420" s="59" t="str">
        <f t="shared" si="1180"/>
        <v/>
      </c>
      <c r="B9420" s="80" t="str">
        <f t="shared" si="1181"/>
        <v/>
      </c>
      <c r="V9420" s="59" t="str">
        <f t="shared" si="1185"/>
        <v/>
      </c>
      <c r="W9420" s="59" t="str">
        <f t="shared" si="1184"/>
        <v/>
      </c>
      <c r="X9420" s="59" t="str">
        <f t="shared" si="1182"/>
        <v/>
      </c>
      <c r="AC9420" s="50">
        <f t="shared" si="1186"/>
        <v>0</v>
      </c>
      <c r="AD9420" s="43">
        <f t="shared" si="1187"/>
        <v>0</v>
      </c>
      <c r="AE9420" s="50">
        <f t="shared" si="1183"/>
        <v>0</v>
      </c>
    </row>
    <row r="9421" spans="1:31">
      <c r="A9421" s="59" t="str">
        <f t="shared" si="1180"/>
        <v/>
      </c>
      <c r="B9421" s="80" t="str">
        <f t="shared" si="1181"/>
        <v/>
      </c>
      <c r="V9421" s="59" t="str">
        <f t="shared" si="1185"/>
        <v/>
      </c>
      <c r="W9421" s="59" t="str">
        <f t="shared" si="1184"/>
        <v/>
      </c>
      <c r="X9421" s="59" t="str">
        <f t="shared" si="1182"/>
        <v/>
      </c>
      <c r="AC9421" s="50">
        <f t="shared" si="1186"/>
        <v>0</v>
      </c>
      <c r="AD9421" s="43">
        <f t="shared" si="1187"/>
        <v>0</v>
      </c>
      <c r="AE9421" s="50">
        <f t="shared" si="1183"/>
        <v>0</v>
      </c>
    </row>
    <row r="9422" spans="1:31">
      <c r="A9422" s="59" t="str">
        <f t="shared" si="1180"/>
        <v/>
      </c>
      <c r="B9422" s="80" t="str">
        <f t="shared" si="1181"/>
        <v/>
      </c>
      <c r="V9422" s="59" t="str">
        <f t="shared" si="1185"/>
        <v/>
      </c>
      <c r="W9422" s="59" t="str">
        <f t="shared" si="1184"/>
        <v/>
      </c>
      <c r="X9422" s="59" t="str">
        <f t="shared" si="1182"/>
        <v/>
      </c>
      <c r="AC9422" s="50">
        <f t="shared" si="1186"/>
        <v>0</v>
      </c>
      <c r="AD9422" s="43">
        <f t="shared" si="1187"/>
        <v>0</v>
      </c>
      <c r="AE9422" s="50">
        <f t="shared" si="1183"/>
        <v>0</v>
      </c>
    </row>
    <row r="9423" spans="1:31">
      <c r="A9423" s="59" t="str">
        <f t="shared" si="1180"/>
        <v/>
      </c>
      <c r="B9423" s="80" t="str">
        <f t="shared" si="1181"/>
        <v/>
      </c>
      <c r="V9423" s="59" t="str">
        <f t="shared" si="1185"/>
        <v/>
      </c>
      <c r="W9423" s="59" t="str">
        <f t="shared" si="1184"/>
        <v/>
      </c>
      <c r="X9423" s="59" t="str">
        <f t="shared" si="1182"/>
        <v/>
      </c>
      <c r="AC9423" s="50">
        <f t="shared" si="1186"/>
        <v>0</v>
      </c>
      <c r="AD9423" s="43">
        <f t="shared" si="1187"/>
        <v>0</v>
      </c>
      <c r="AE9423" s="50">
        <f t="shared" si="1183"/>
        <v>0</v>
      </c>
    </row>
    <row r="9424" spans="1:31">
      <c r="A9424" s="59" t="str">
        <f t="shared" si="1180"/>
        <v/>
      </c>
      <c r="B9424" s="80" t="str">
        <f t="shared" si="1181"/>
        <v/>
      </c>
      <c r="V9424" s="59" t="str">
        <f t="shared" si="1185"/>
        <v/>
      </c>
      <c r="W9424" s="59" t="str">
        <f t="shared" si="1184"/>
        <v/>
      </c>
      <c r="X9424" s="59" t="str">
        <f t="shared" si="1182"/>
        <v/>
      </c>
      <c r="AC9424" s="50">
        <f t="shared" si="1186"/>
        <v>0</v>
      </c>
      <c r="AD9424" s="43">
        <f t="shared" si="1187"/>
        <v>0</v>
      </c>
      <c r="AE9424" s="50">
        <f t="shared" si="1183"/>
        <v>0</v>
      </c>
    </row>
    <row r="9425" spans="1:31">
      <c r="A9425" s="59" t="str">
        <f t="shared" si="1180"/>
        <v/>
      </c>
      <c r="B9425" s="80" t="str">
        <f t="shared" si="1181"/>
        <v/>
      </c>
      <c r="V9425" s="59" t="str">
        <f t="shared" si="1185"/>
        <v/>
      </c>
      <c r="W9425" s="59" t="str">
        <f t="shared" si="1184"/>
        <v/>
      </c>
      <c r="X9425" s="59" t="str">
        <f t="shared" si="1182"/>
        <v/>
      </c>
      <c r="AC9425" s="50">
        <f t="shared" si="1186"/>
        <v>0</v>
      </c>
      <c r="AD9425" s="43">
        <f t="shared" si="1187"/>
        <v>0</v>
      </c>
      <c r="AE9425" s="50">
        <f t="shared" si="1183"/>
        <v>0</v>
      </c>
    </row>
    <row r="9426" spans="1:31">
      <c r="A9426" s="59" t="str">
        <f t="shared" si="1180"/>
        <v/>
      </c>
      <c r="B9426" s="80" t="str">
        <f t="shared" si="1181"/>
        <v/>
      </c>
      <c r="V9426" s="59" t="str">
        <f t="shared" si="1185"/>
        <v/>
      </c>
      <c r="W9426" s="59" t="str">
        <f t="shared" si="1184"/>
        <v/>
      </c>
      <c r="X9426" s="59" t="str">
        <f t="shared" si="1182"/>
        <v/>
      </c>
      <c r="AC9426" s="50">
        <f t="shared" si="1186"/>
        <v>0</v>
      </c>
      <c r="AD9426" s="43">
        <f t="shared" si="1187"/>
        <v>0</v>
      </c>
      <c r="AE9426" s="50">
        <f t="shared" si="1183"/>
        <v>0</v>
      </c>
    </row>
    <row r="9427" spans="1:31">
      <c r="A9427" s="59" t="str">
        <f t="shared" si="1180"/>
        <v/>
      </c>
      <c r="B9427" s="80" t="str">
        <f t="shared" si="1181"/>
        <v/>
      </c>
      <c r="V9427" s="59" t="str">
        <f t="shared" si="1185"/>
        <v/>
      </c>
      <c r="W9427" s="59" t="str">
        <f t="shared" si="1184"/>
        <v/>
      </c>
      <c r="X9427" s="59" t="str">
        <f t="shared" si="1182"/>
        <v/>
      </c>
      <c r="AC9427" s="50">
        <f t="shared" si="1186"/>
        <v>0</v>
      </c>
      <c r="AD9427" s="43">
        <f t="shared" si="1187"/>
        <v>0</v>
      </c>
      <c r="AE9427" s="50">
        <f t="shared" si="1183"/>
        <v>0</v>
      </c>
    </row>
    <row r="9428" spans="1:31">
      <c r="A9428" s="59" t="str">
        <f t="shared" si="1180"/>
        <v/>
      </c>
      <c r="B9428" s="80" t="str">
        <f t="shared" si="1181"/>
        <v/>
      </c>
      <c r="V9428" s="59" t="str">
        <f t="shared" si="1185"/>
        <v/>
      </c>
      <c r="W9428" s="59" t="str">
        <f t="shared" si="1184"/>
        <v/>
      </c>
      <c r="X9428" s="59" t="str">
        <f t="shared" si="1182"/>
        <v/>
      </c>
      <c r="AC9428" s="50">
        <f t="shared" si="1186"/>
        <v>0</v>
      </c>
      <c r="AD9428" s="43">
        <f t="shared" si="1187"/>
        <v>0</v>
      </c>
      <c r="AE9428" s="50">
        <f t="shared" si="1183"/>
        <v>0</v>
      </c>
    </row>
    <row r="9429" spans="1:31">
      <c r="A9429" s="59" t="str">
        <f t="shared" si="1180"/>
        <v/>
      </c>
      <c r="B9429" s="80" t="str">
        <f t="shared" si="1181"/>
        <v/>
      </c>
      <c r="V9429" s="59" t="str">
        <f t="shared" si="1185"/>
        <v/>
      </c>
      <c r="W9429" s="59" t="str">
        <f t="shared" si="1184"/>
        <v/>
      </c>
      <c r="X9429" s="59" t="str">
        <f t="shared" si="1182"/>
        <v/>
      </c>
      <c r="AC9429" s="50">
        <f t="shared" si="1186"/>
        <v>0</v>
      </c>
      <c r="AD9429" s="43">
        <f t="shared" si="1187"/>
        <v>0</v>
      </c>
      <c r="AE9429" s="50">
        <f t="shared" si="1183"/>
        <v>0</v>
      </c>
    </row>
    <row r="9430" spans="1:31">
      <c r="A9430" s="59" t="str">
        <f t="shared" si="1180"/>
        <v/>
      </c>
      <c r="B9430" s="80" t="str">
        <f t="shared" si="1181"/>
        <v/>
      </c>
      <c r="V9430" s="59" t="str">
        <f t="shared" si="1185"/>
        <v/>
      </c>
      <c r="W9430" s="59" t="str">
        <f t="shared" si="1184"/>
        <v/>
      </c>
      <c r="X9430" s="59" t="str">
        <f t="shared" si="1182"/>
        <v/>
      </c>
      <c r="AC9430" s="50">
        <f t="shared" si="1186"/>
        <v>0</v>
      </c>
      <c r="AD9430" s="43">
        <f t="shared" si="1187"/>
        <v>0</v>
      </c>
      <c r="AE9430" s="50">
        <f t="shared" si="1183"/>
        <v>0</v>
      </c>
    </row>
    <row r="9431" spans="1:31">
      <c r="A9431" s="59" t="str">
        <f t="shared" si="1180"/>
        <v/>
      </c>
      <c r="B9431" s="80" t="str">
        <f t="shared" si="1181"/>
        <v/>
      </c>
      <c r="V9431" s="59" t="str">
        <f t="shared" si="1185"/>
        <v/>
      </c>
      <c r="W9431" s="59" t="str">
        <f t="shared" si="1184"/>
        <v/>
      </c>
      <c r="X9431" s="59" t="str">
        <f t="shared" si="1182"/>
        <v/>
      </c>
      <c r="AC9431" s="50">
        <f t="shared" si="1186"/>
        <v>0</v>
      </c>
      <c r="AD9431" s="43">
        <f t="shared" si="1187"/>
        <v>0</v>
      </c>
      <c r="AE9431" s="50">
        <f t="shared" si="1183"/>
        <v>0</v>
      </c>
    </row>
    <row r="9432" spans="1:31">
      <c r="A9432" s="59" t="str">
        <f t="shared" si="1180"/>
        <v/>
      </c>
      <c r="B9432" s="80" t="str">
        <f t="shared" si="1181"/>
        <v/>
      </c>
      <c r="V9432" s="59" t="str">
        <f t="shared" si="1185"/>
        <v/>
      </c>
      <c r="W9432" s="59" t="str">
        <f t="shared" si="1184"/>
        <v/>
      </c>
      <c r="X9432" s="59" t="str">
        <f t="shared" si="1182"/>
        <v/>
      </c>
      <c r="AC9432" s="50">
        <f t="shared" si="1186"/>
        <v>0</v>
      </c>
      <c r="AD9432" s="43">
        <f t="shared" si="1187"/>
        <v>0</v>
      </c>
      <c r="AE9432" s="50">
        <f t="shared" si="1183"/>
        <v>0</v>
      </c>
    </row>
    <row r="9433" spans="1:31">
      <c r="A9433" s="59" t="str">
        <f t="shared" si="1180"/>
        <v/>
      </c>
      <c r="B9433" s="80" t="str">
        <f t="shared" si="1181"/>
        <v/>
      </c>
      <c r="V9433" s="59" t="str">
        <f t="shared" si="1185"/>
        <v/>
      </c>
      <c r="W9433" s="59" t="str">
        <f t="shared" si="1184"/>
        <v/>
      </c>
      <c r="X9433" s="59" t="str">
        <f t="shared" si="1182"/>
        <v/>
      </c>
      <c r="AC9433" s="50">
        <f t="shared" si="1186"/>
        <v>0</v>
      </c>
      <c r="AD9433" s="43">
        <f t="shared" si="1187"/>
        <v>0</v>
      </c>
      <c r="AE9433" s="50">
        <f t="shared" si="1183"/>
        <v>0</v>
      </c>
    </row>
    <row r="9434" spans="1:31">
      <c r="A9434" s="59" t="str">
        <f t="shared" si="1180"/>
        <v/>
      </c>
      <c r="B9434" s="80" t="str">
        <f t="shared" si="1181"/>
        <v/>
      </c>
      <c r="V9434" s="59" t="str">
        <f t="shared" si="1185"/>
        <v/>
      </c>
      <c r="W9434" s="59" t="str">
        <f t="shared" si="1184"/>
        <v/>
      </c>
      <c r="X9434" s="59" t="str">
        <f t="shared" si="1182"/>
        <v/>
      </c>
      <c r="AC9434" s="50">
        <f t="shared" si="1186"/>
        <v>0</v>
      </c>
      <c r="AD9434" s="43">
        <f t="shared" si="1187"/>
        <v>0</v>
      </c>
      <c r="AE9434" s="50">
        <f t="shared" si="1183"/>
        <v>0</v>
      </c>
    </row>
    <row r="9435" spans="1:31">
      <c r="A9435" s="59" t="str">
        <f t="shared" si="1180"/>
        <v/>
      </c>
      <c r="B9435" s="80" t="str">
        <f t="shared" si="1181"/>
        <v/>
      </c>
      <c r="V9435" s="59" t="str">
        <f t="shared" si="1185"/>
        <v/>
      </c>
      <c r="W9435" s="59" t="str">
        <f t="shared" si="1184"/>
        <v/>
      </c>
      <c r="X9435" s="59" t="str">
        <f t="shared" si="1182"/>
        <v/>
      </c>
      <c r="AC9435" s="50">
        <f t="shared" si="1186"/>
        <v>0</v>
      </c>
      <c r="AD9435" s="43">
        <f t="shared" si="1187"/>
        <v>0</v>
      </c>
      <c r="AE9435" s="50">
        <f t="shared" si="1183"/>
        <v>0</v>
      </c>
    </row>
    <row r="9436" spans="1:31">
      <c r="A9436" s="59" t="str">
        <f t="shared" si="1180"/>
        <v/>
      </c>
      <c r="B9436" s="80" t="str">
        <f t="shared" si="1181"/>
        <v/>
      </c>
      <c r="V9436" s="59" t="str">
        <f t="shared" si="1185"/>
        <v/>
      </c>
      <c r="W9436" s="59" t="str">
        <f t="shared" si="1184"/>
        <v/>
      </c>
      <c r="X9436" s="59" t="str">
        <f t="shared" si="1182"/>
        <v/>
      </c>
      <c r="AC9436" s="50">
        <f t="shared" si="1186"/>
        <v>0</v>
      </c>
      <c r="AD9436" s="43">
        <f t="shared" si="1187"/>
        <v>0</v>
      </c>
      <c r="AE9436" s="50">
        <f t="shared" si="1183"/>
        <v>0</v>
      </c>
    </row>
    <row r="9437" spans="1:31">
      <c r="A9437" s="59" t="str">
        <f t="shared" si="1180"/>
        <v/>
      </c>
      <c r="B9437" s="80" t="str">
        <f t="shared" si="1181"/>
        <v/>
      </c>
      <c r="V9437" s="59" t="str">
        <f t="shared" si="1185"/>
        <v/>
      </c>
      <c r="W9437" s="59" t="str">
        <f t="shared" si="1184"/>
        <v/>
      </c>
      <c r="X9437" s="59" t="str">
        <f t="shared" si="1182"/>
        <v/>
      </c>
      <c r="AC9437" s="50">
        <f t="shared" si="1186"/>
        <v>0</v>
      </c>
      <c r="AD9437" s="43">
        <f t="shared" si="1187"/>
        <v>0</v>
      </c>
      <c r="AE9437" s="50">
        <f t="shared" si="1183"/>
        <v>0</v>
      </c>
    </row>
    <row r="9438" spans="1:31">
      <c r="A9438" s="59" t="str">
        <f t="shared" si="1180"/>
        <v/>
      </c>
      <c r="B9438" s="80" t="str">
        <f t="shared" si="1181"/>
        <v/>
      </c>
      <c r="V9438" s="59" t="str">
        <f t="shared" si="1185"/>
        <v/>
      </c>
      <c r="W9438" s="59" t="str">
        <f t="shared" si="1184"/>
        <v/>
      </c>
      <c r="X9438" s="59" t="str">
        <f t="shared" si="1182"/>
        <v/>
      </c>
      <c r="AC9438" s="50">
        <f t="shared" si="1186"/>
        <v>0</v>
      </c>
      <c r="AD9438" s="43">
        <f t="shared" si="1187"/>
        <v>0</v>
      </c>
      <c r="AE9438" s="50">
        <f t="shared" si="1183"/>
        <v>0</v>
      </c>
    </row>
    <row r="9439" spans="1:31">
      <c r="A9439" s="59" t="str">
        <f t="shared" si="1180"/>
        <v/>
      </c>
      <c r="B9439" s="80" t="str">
        <f t="shared" si="1181"/>
        <v/>
      </c>
      <c r="V9439" s="59" t="str">
        <f t="shared" si="1185"/>
        <v/>
      </c>
      <c r="W9439" s="59" t="str">
        <f t="shared" si="1184"/>
        <v/>
      </c>
      <c r="X9439" s="59" t="str">
        <f t="shared" si="1182"/>
        <v/>
      </c>
      <c r="AC9439" s="50">
        <f t="shared" si="1186"/>
        <v>0</v>
      </c>
      <c r="AD9439" s="43">
        <f t="shared" si="1187"/>
        <v>0</v>
      </c>
      <c r="AE9439" s="50">
        <f t="shared" si="1183"/>
        <v>0</v>
      </c>
    </row>
    <row r="9440" spans="1:31">
      <c r="A9440" s="59" t="str">
        <f t="shared" si="1180"/>
        <v/>
      </c>
      <c r="B9440" s="80" t="str">
        <f t="shared" si="1181"/>
        <v/>
      </c>
      <c r="V9440" s="59" t="str">
        <f t="shared" si="1185"/>
        <v/>
      </c>
      <c r="W9440" s="59" t="str">
        <f t="shared" si="1184"/>
        <v/>
      </c>
      <c r="X9440" s="59" t="str">
        <f t="shared" si="1182"/>
        <v/>
      </c>
      <c r="AC9440" s="50">
        <f t="shared" si="1186"/>
        <v>0</v>
      </c>
      <c r="AD9440" s="43">
        <f t="shared" si="1187"/>
        <v>0</v>
      </c>
      <c r="AE9440" s="50">
        <f t="shared" si="1183"/>
        <v>0</v>
      </c>
    </row>
    <row r="9441" spans="1:31">
      <c r="A9441" s="59" t="str">
        <f t="shared" si="1180"/>
        <v/>
      </c>
      <c r="B9441" s="80" t="str">
        <f t="shared" si="1181"/>
        <v/>
      </c>
      <c r="V9441" s="59" t="str">
        <f t="shared" si="1185"/>
        <v/>
      </c>
      <c r="W9441" s="59" t="str">
        <f t="shared" si="1184"/>
        <v/>
      </c>
      <c r="X9441" s="59" t="str">
        <f t="shared" si="1182"/>
        <v/>
      </c>
      <c r="AC9441" s="50">
        <f t="shared" si="1186"/>
        <v>0</v>
      </c>
      <c r="AD9441" s="43">
        <f t="shared" si="1187"/>
        <v>0</v>
      </c>
      <c r="AE9441" s="50">
        <f t="shared" si="1183"/>
        <v>0</v>
      </c>
    </row>
    <row r="9442" spans="1:31">
      <c r="A9442" s="59" t="str">
        <f t="shared" si="1180"/>
        <v/>
      </c>
      <c r="B9442" s="80" t="str">
        <f t="shared" si="1181"/>
        <v/>
      </c>
      <c r="V9442" s="59" t="str">
        <f t="shared" si="1185"/>
        <v/>
      </c>
      <c r="W9442" s="59" t="str">
        <f t="shared" si="1184"/>
        <v/>
      </c>
      <c r="X9442" s="59" t="str">
        <f t="shared" si="1182"/>
        <v/>
      </c>
      <c r="AC9442" s="50">
        <f t="shared" si="1186"/>
        <v>0</v>
      </c>
      <c r="AD9442" s="43">
        <f t="shared" si="1187"/>
        <v>0</v>
      </c>
      <c r="AE9442" s="50">
        <f t="shared" si="1183"/>
        <v>0</v>
      </c>
    </row>
    <row r="9443" spans="1:31">
      <c r="A9443" s="59" t="str">
        <f t="shared" si="1180"/>
        <v/>
      </c>
      <c r="B9443" s="80" t="str">
        <f t="shared" si="1181"/>
        <v/>
      </c>
      <c r="V9443" s="59" t="str">
        <f t="shared" si="1185"/>
        <v/>
      </c>
      <c r="W9443" s="59" t="str">
        <f t="shared" si="1184"/>
        <v/>
      </c>
      <c r="X9443" s="59" t="str">
        <f t="shared" si="1182"/>
        <v/>
      </c>
      <c r="AC9443" s="50">
        <f t="shared" si="1186"/>
        <v>0</v>
      </c>
      <c r="AD9443" s="43">
        <f t="shared" si="1187"/>
        <v>0</v>
      </c>
      <c r="AE9443" s="50">
        <f t="shared" si="1183"/>
        <v>0</v>
      </c>
    </row>
    <row r="9444" spans="1:31">
      <c r="A9444" s="59" t="str">
        <f t="shared" si="1180"/>
        <v/>
      </c>
      <c r="B9444" s="80" t="str">
        <f t="shared" si="1181"/>
        <v/>
      </c>
      <c r="V9444" s="59" t="str">
        <f t="shared" si="1185"/>
        <v/>
      </c>
      <c r="W9444" s="59" t="str">
        <f t="shared" si="1184"/>
        <v/>
      </c>
      <c r="X9444" s="59" t="str">
        <f t="shared" si="1182"/>
        <v/>
      </c>
      <c r="AC9444" s="50">
        <f t="shared" si="1186"/>
        <v>0</v>
      </c>
      <c r="AD9444" s="43">
        <f t="shared" si="1187"/>
        <v>0</v>
      </c>
      <c r="AE9444" s="50">
        <f t="shared" si="1183"/>
        <v>0</v>
      </c>
    </row>
    <row r="9445" spans="1:31">
      <c r="A9445" s="59" t="str">
        <f t="shared" si="1180"/>
        <v/>
      </c>
      <c r="B9445" s="80" t="str">
        <f t="shared" si="1181"/>
        <v/>
      </c>
      <c r="V9445" s="59" t="str">
        <f t="shared" si="1185"/>
        <v/>
      </c>
      <c r="W9445" s="59" t="str">
        <f t="shared" si="1184"/>
        <v/>
      </c>
      <c r="X9445" s="59" t="str">
        <f t="shared" si="1182"/>
        <v/>
      </c>
      <c r="AC9445" s="50">
        <f t="shared" si="1186"/>
        <v>0</v>
      </c>
      <c r="AD9445" s="43">
        <f t="shared" si="1187"/>
        <v>0</v>
      </c>
      <c r="AE9445" s="50">
        <f t="shared" si="1183"/>
        <v>0</v>
      </c>
    </row>
    <row r="9446" spans="1:31">
      <c r="A9446" s="59" t="str">
        <f t="shared" si="1180"/>
        <v/>
      </c>
      <c r="B9446" s="80" t="str">
        <f t="shared" si="1181"/>
        <v/>
      </c>
      <c r="V9446" s="59" t="str">
        <f t="shared" si="1185"/>
        <v/>
      </c>
      <c r="W9446" s="59" t="str">
        <f t="shared" si="1184"/>
        <v/>
      </c>
      <c r="X9446" s="59" t="str">
        <f t="shared" si="1182"/>
        <v/>
      </c>
      <c r="AC9446" s="50">
        <f t="shared" si="1186"/>
        <v>0</v>
      </c>
      <c r="AD9446" s="43">
        <f t="shared" si="1187"/>
        <v>0</v>
      </c>
      <c r="AE9446" s="50">
        <f t="shared" si="1183"/>
        <v>0</v>
      </c>
    </row>
    <row r="9447" spans="1:31">
      <c r="A9447" s="59" t="str">
        <f t="shared" si="1180"/>
        <v/>
      </c>
      <c r="B9447" s="80" t="str">
        <f t="shared" si="1181"/>
        <v/>
      </c>
      <c r="V9447" s="59" t="str">
        <f t="shared" si="1185"/>
        <v/>
      </c>
      <c r="W9447" s="59" t="str">
        <f t="shared" si="1184"/>
        <v/>
      </c>
      <c r="X9447" s="59" t="str">
        <f t="shared" si="1182"/>
        <v/>
      </c>
      <c r="AC9447" s="50">
        <f t="shared" si="1186"/>
        <v>0</v>
      </c>
      <c r="AD9447" s="43">
        <f t="shared" si="1187"/>
        <v>0</v>
      </c>
      <c r="AE9447" s="50">
        <f t="shared" si="1183"/>
        <v>0</v>
      </c>
    </row>
    <row r="9448" spans="1:31">
      <c r="A9448" s="59" t="str">
        <f t="shared" si="1180"/>
        <v/>
      </c>
      <c r="B9448" s="80" t="str">
        <f t="shared" si="1181"/>
        <v/>
      </c>
      <c r="V9448" s="59" t="str">
        <f t="shared" si="1185"/>
        <v/>
      </c>
      <c r="W9448" s="59" t="str">
        <f t="shared" si="1184"/>
        <v/>
      </c>
      <c r="X9448" s="59" t="str">
        <f t="shared" si="1182"/>
        <v/>
      </c>
      <c r="AC9448" s="50">
        <f t="shared" si="1186"/>
        <v>0</v>
      </c>
      <c r="AD9448" s="43">
        <f t="shared" si="1187"/>
        <v>0</v>
      </c>
      <c r="AE9448" s="50">
        <f t="shared" si="1183"/>
        <v>0</v>
      </c>
    </row>
    <row r="9449" spans="1:31">
      <c r="A9449" s="59" t="str">
        <f t="shared" ref="A9449:A9512" si="1188">IF(G9449&amp;Q9449&lt;&gt;"",W9449&amp;Q9449,"")</f>
        <v/>
      </c>
      <c r="B9449" s="80" t="str">
        <f t="shared" ref="B9449:B9512" si="1189">IF(C9449&lt;&gt;"",LEFT(C9449,9),"")</f>
        <v/>
      </c>
      <c r="V9449" s="59" t="str">
        <f t="shared" si="1185"/>
        <v/>
      </c>
      <c r="W9449" s="59" t="str">
        <f t="shared" si="1184"/>
        <v/>
      </c>
      <c r="X9449" s="59" t="str">
        <f t="shared" si="1182"/>
        <v/>
      </c>
      <c r="AC9449" s="50">
        <f t="shared" si="1186"/>
        <v>0</v>
      </c>
      <c r="AD9449" s="43">
        <f t="shared" si="1187"/>
        <v>0</v>
      </c>
      <c r="AE9449" s="50">
        <f t="shared" si="1183"/>
        <v>0</v>
      </c>
    </row>
    <row r="9450" spans="1:31">
      <c r="A9450" s="59" t="str">
        <f t="shared" si="1188"/>
        <v/>
      </c>
      <c r="B9450" s="80" t="str">
        <f t="shared" si="1189"/>
        <v/>
      </c>
      <c r="V9450" s="59" t="str">
        <f t="shared" si="1185"/>
        <v/>
      </c>
      <c r="W9450" s="59" t="str">
        <f t="shared" si="1184"/>
        <v/>
      </c>
      <c r="X9450" s="59" t="str">
        <f t="shared" ref="X9450:X9513" si="1190">IF(A9450&lt;&gt;"",IFERROR(IF(FIND(" ",G9450)&gt;=1,MID(G9450,FIND(" ",G9450)+1,LEN(G9450)),""),""),"")</f>
        <v/>
      </c>
      <c r="AC9450" s="50">
        <f t="shared" si="1186"/>
        <v>0</v>
      </c>
      <c r="AD9450" s="43">
        <f t="shared" si="1187"/>
        <v>0</v>
      </c>
      <c r="AE9450" s="50">
        <f t="shared" si="1183"/>
        <v>0</v>
      </c>
    </row>
    <row r="9451" spans="1:31">
      <c r="A9451" s="59" t="str">
        <f t="shared" si="1188"/>
        <v/>
      </c>
      <c r="B9451" s="80" t="str">
        <f t="shared" si="1189"/>
        <v/>
      </c>
      <c r="V9451" s="59" t="str">
        <f t="shared" si="1185"/>
        <v/>
      </c>
      <c r="W9451" s="59" t="str">
        <f t="shared" si="1184"/>
        <v/>
      </c>
      <c r="X9451" s="59" t="str">
        <f t="shared" si="1190"/>
        <v/>
      </c>
      <c r="AC9451" s="50">
        <f t="shared" si="1186"/>
        <v>0</v>
      </c>
      <c r="AD9451" s="43">
        <f t="shared" si="1187"/>
        <v>0</v>
      </c>
      <c r="AE9451" s="50">
        <f t="shared" si="1183"/>
        <v>0</v>
      </c>
    </row>
    <row r="9452" spans="1:31">
      <c r="A9452" s="59" t="str">
        <f t="shared" si="1188"/>
        <v/>
      </c>
      <c r="B9452" s="80" t="str">
        <f t="shared" si="1189"/>
        <v/>
      </c>
      <c r="V9452" s="59" t="str">
        <f t="shared" si="1185"/>
        <v/>
      </c>
      <c r="W9452" s="59" t="str">
        <f t="shared" si="1184"/>
        <v/>
      </c>
      <c r="X9452" s="59" t="str">
        <f t="shared" si="1190"/>
        <v/>
      </c>
      <c r="AC9452" s="50">
        <f t="shared" si="1186"/>
        <v>0</v>
      </c>
      <c r="AD9452" s="43">
        <f t="shared" si="1187"/>
        <v>0</v>
      </c>
      <c r="AE9452" s="50">
        <f t="shared" si="1183"/>
        <v>0</v>
      </c>
    </row>
    <row r="9453" spans="1:31">
      <c r="A9453" s="59" t="str">
        <f t="shared" si="1188"/>
        <v/>
      </c>
      <c r="B9453" s="80" t="str">
        <f t="shared" si="1189"/>
        <v/>
      </c>
      <c r="V9453" s="59" t="str">
        <f t="shared" si="1185"/>
        <v/>
      </c>
      <c r="W9453" s="59" t="str">
        <f t="shared" si="1184"/>
        <v/>
      </c>
      <c r="X9453" s="59" t="str">
        <f t="shared" si="1190"/>
        <v/>
      </c>
      <c r="AC9453" s="50">
        <f t="shared" si="1186"/>
        <v>0</v>
      </c>
      <c r="AD9453" s="43">
        <f t="shared" si="1187"/>
        <v>0</v>
      </c>
      <c r="AE9453" s="50">
        <f t="shared" si="1183"/>
        <v>0</v>
      </c>
    </row>
    <row r="9454" spans="1:31">
      <c r="A9454" s="59" t="str">
        <f t="shared" si="1188"/>
        <v/>
      </c>
      <c r="B9454" s="80" t="str">
        <f t="shared" si="1189"/>
        <v/>
      </c>
      <c r="V9454" s="59" t="str">
        <f t="shared" si="1185"/>
        <v/>
      </c>
      <c r="W9454" s="59" t="str">
        <f t="shared" si="1184"/>
        <v/>
      </c>
      <c r="X9454" s="59" t="str">
        <f t="shared" si="1190"/>
        <v/>
      </c>
      <c r="AC9454" s="50">
        <f t="shared" si="1186"/>
        <v>0</v>
      </c>
      <c r="AD9454" s="43">
        <f t="shared" si="1187"/>
        <v>0</v>
      </c>
      <c r="AE9454" s="50">
        <f t="shared" si="1183"/>
        <v>0</v>
      </c>
    </row>
    <row r="9455" spans="1:31">
      <c r="A9455" s="59" t="str">
        <f t="shared" si="1188"/>
        <v/>
      </c>
      <c r="B9455" s="80" t="str">
        <f t="shared" si="1189"/>
        <v/>
      </c>
      <c r="V9455" s="59" t="str">
        <f t="shared" si="1185"/>
        <v/>
      </c>
      <c r="W9455" s="59" t="str">
        <f t="shared" si="1184"/>
        <v/>
      </c>
      <c r="X9455" s="59" t="str">
        <f t="shared" si="1190"/>
        <v/>
      </c>
      <c r="AC9455" s="50">
        <f t="shared" si="1186"/>
        <v>0</v>
      </c>
      <c r="AD9455" s="43">
        <f t="shared" si="1187"/>
        <v>0</v>
      </c>
      <c r="AE9455" s="50">
        <f t="shared" ref="AE9455:AE9518" si="1191">VALUE(RIGHT("00"&amp;AC9455,2)&amp;RIGHT("000"&amp;AD9455,3))</f>
        <v>0</v>
      </c>
    </row>
    <row r="9456" spans="1:31">
      <c r="A9456" s="59" t="str">
        <f t="shared" si="1188"/>
        <v/>
      </c>
      <c r="B9456" s="80" t="str">
        <f t="shared" si="1189"/>
        <v/>
      </c>
      <c r="V9456" s="59" t="str">
        <f t="shared" si="1185"/>
        <v/>
      </c>
      <c r="W9456" s="59" t="str">
        <f t="shared" si="1184"/>
        <v/>
      </c>
      <c r="X9456" s="59" t="str">
        <f t="shared" si="1190"/>
        <v/>
      </c>
      <c r="AC9456" s="50">
        <f t="shared" si="1186"/>
        <v>0</v>
      </c>
      <c r="AD9456" s="43">
        <f t="shared" si="1187"/>
        <v>0</v>
      </c>
      <c r="AE9456" s="50">
        <f t="shared" si="1191"/>
        <v>0</v>
      </c>
    </row>
    <row r="9457" spans="1:31">
      <c r="A9457" s="59" t="str">
        <f t="shared" si="1188"/>
        <v/>
      </c>
      <c r="B9457" s="80" t="str">
        <f t="shared" si="1189"/>
        <v/>
      </c>
      <c r="V9457" s="59" t="str">
        <f t="shared" si="1185"/>
        <v/>
      </c>
      <c r="W9457" s="59" t="str">
        <f t="shared" si="1184"/>
        <v/>
      </c>
      <c r="X9457" s="59" t="str">
        <f t="shared" si="1190"/>
        <v/>
      </c>
      <c r="AC9457" s="50">
        <f t="shared" si="1186"/>
        <v>0</v>
      </c>
      <c r="AD9457" s="43">
        <f t="shared" si="1187"/>
        <v>0</v>
      </c>
      <c r="AE9457" s="50">
        <f t="shared" si="1191"/>
        <v>0</v>
      </c>
    </row>
    <row r="9458" spans="1:31">
      <c r="A9458" s="59" t="str">
        <f t="shared" si="1188"/>
        <v/>
      </c>
      <c r="B9458" s="80" t="str">
        <f t="shared" si="1189"/>
        <v/>
      </c>
      <c r="V9458" s="59" t="str">
        <f t="shared" si="1185"/>
        <v/>
      </c>
      <c r="W9458" s="59" t="str">
        <f t="shared" si="1184"/>
        <v/>
      </c>
      <c r="X9458" s="59" t="str">
        <f t="shared" si="1190"/>
        <v/>
      </c>
      <c r="AC9458" s="50">
        <f t="shared" si="1186"/>
        <v>0</v>
      </c>
      <c r="AD9458" s="43">
        <f t="shared" si="1187"/>
        <v>0</v>
      </c>
      <c r="AE9458" s="50">
        <f t="shared" si="1191"/>
        <v>0</v>
      </c>
    </row>
    <row r="9459" spans="1:31">
      <c r="A9459" s="59" t="str">
        <f t="shared" si="1188"/>
        <v/>
      </c>
      <c r="B9459" s="80" t="str">
        <f t="shared" si="1189"/>
        <v/>
      </c>
      <c r="V9459" s="59" t="str">
        <f t="shared" si="1185"/>
        <v/>
      </c>
      <c r="W9459" s="59" t="str">
        <f t="shared" si="1184"/>
        <v/>
      </c>
      <c r="X9459" s="59" t="str">
        <f t="shared" si="1190"/>
        <v/>
      </c>
      <c r="AC9459" s="50">
        <f t="shared" si="1186"/>
        <v>0</v>
      </c>
      <c r="AD9459" s="43">
        <f t="shared" si="1187"/>
        <v>0</v>
      </c>
      <c r="AE9459" s="50">
        <f t="shared" si="1191"/>
        <v>0</v>
      </c>
    </row>
    <row r="9460" spans="1:31">
      <c r="A9460" s="59" t="str">
        <f t="shared" si="1188"/>
        <v/>
      </c>
      <c r="B9460" s="80" t="str">
        <f t="shared" si="1189"/>
        <v/>
      </c>
      <c r="V9460" s="59" t="str">
        <f t="shared" si="1185"/>
        <v/>
      </c>
      <c r="W9460" s="59" t="str">
        <f t="shared" si="1184"/>
        <v/>
      </c>
      <c r="X9460" s="59" t="str">
        <f t="shared" si="1190"/>
        <v/>
      </c>
      <c r="AC9460" s="50">
        <f t="shared" si="1186"/>
        <v>0</v>
      </c>
      <c r="AD9460" s="43">
        <f t="shared" si="1187"/>
        <v>0</v>
      </c>
      <c r="AE9460" s="50">
        <f t="shared" si="1191"/>
        <v>0</v>
      </c>
    </row>
    <row r="9461" spans="1:31">
      <c r="A9461" s="59" t="str">
        <f t="shared" si="1188"/>
        <v/>
      </c>
      <c r="B9461" s="80" t="str">
        <f t="shared" si="1189"/>
        <v/>
      </c>
      <c r="V9461" s="59" t="str">
        <f t="shared" si="1185"/>
        <v/>
      </c>
      <c r="W9461" s="59" t="str">
        <f t="shared" si="1184"/>
        <v/>
      </c>
      <c r="X9461" s="59" t="str">
        <f t="shared" si="1190"/>
        <v/>
      </c>
      <c r="AC9461" s="50">
        <f t="shared" si="1186"/>
        <v>0</v>
      </c>
      <c r="AD9461" s="43">
        <f t="shared" si="1187"/>
        <v>0</v>
      </c>
      <c r="AE9461" s="50">
        <f t="shared" si="1191"/>
        <v>0</v>
      </c>
    </row>
    <row r="9462" spans="1:31">
      <c r="A9462" s="59" t="str">
        <f t="shared" si="1188"/>
        <v/>
      </c>
      <c r="B9462" s="80" t="str">
        <f t="shared" si="1189"/>
        <v/>
      </c>
      <c r="V9462" s="59" t="str">
        <f t="shared" si="1185"/>
        <v/>
      </c>
      <c r="W9462" s="59" t="str">
        <f t="shared" si="1184"/>
        <v/>
      </c>
      <c r="X9462" s="59" t="str">
        <f t="shared" si="1190"/>
        <v/>
      </c>
      <c r="AC9462" s="50">
        <f t="shared" si="1186"/>
        <v>0</v>
      </c>
      <c r="AD9462" s="43">
        <f t="shared" si="1187"/>
        <v>0</v>
      </c>
      <c r="AE9462" s="50">
        <f t="shared" si="1191"/>
        <v>0</v>
      </c>
    </row>
    <row r="9463" spans="1:31">
      <c r="A9463" s="59" t="str">
        <f t="shared" si="1188"/>
        <v/>
      </c>
      <c r="B9463" s="80" t="str">
        <f t="shared" si="1189"/>
        <v/>
      </c>
      <c r="V9463" s="59" t="str">
        <f t="shared" si="1185"/>
        <v/>
      </c>
      <c r="W9463" s="59" t="str">
        <f t="shared" si="1184"/>
        <v/>
      </c>
      <c r="X9463" s="59" t="str">
        <f t="shared" si="1190"/>
        <v/>
      </c>
      <c r="AC9463" s="50">
        <f t="shared" si="1186"/>
        <v>0</v>
      </c>
      <c r="AD9463" s="43">
        <f t="shared" si="1187"/>
        <v>0</v>
      </c>
      <c r="AE9463" s="50">
        <f t="shared" si="1191"/>
        <v>0</v>
      </c>
    </row>
    <row r="9464" spans="1:31">
      <c r="A9464" s="59" t="str">
        <f t="shared" si="1188"/>
        <v/>
      </c>
      <c r="B9464" s="80" t="str">
        <f t="shared" si="1189"/>
        <v/>
      </c>
      <c r="V9464" s="59" t="str">
        <f t="shared" si="1185"/>
        <v/>
      </c>
      <c r="W9464" s="59" t="str">
        <f t="shared" si="1184"/>
        <v/>
      </c>
      <c r="X9464" s="59" t="str">
        <f t="shared" si="1190"/>
        <v/>
      </c>
      <c r="AC9464" s="50">
        <f t="shared" si="1186"/>
        <v>0</v>
      </c>
      <c r="AD9464" s="43">
        <f t="shared" si="1187"/>
        <v>0</v>
      </c>
      <c r="AE9464" s="50">
        <f t="shared" si="1191"/>
        <v>0</v>
      </c>
    </row>
    <row r="9465" spans="1:31">
      <c r="A9465" s="59" t="str">
        <f t="shared" si="1188"/>
        <v/>
      </c>
      <c r="B9465" s="80" t="str">
        <f t="shared" si="1189"/>
        <v/>
      </c>
      <c r="V9465" s="59" t="str">
        <f t="shared" si="1185"/>
        <v/>
      </c>
      <c r="W9465" s="59" t="str">
        <f t="shared" si="1184"/>
        <v/>
      </c>
      <c r="X9465" s="59" t="str">
        <f t="shared" si="1190"/>
        <v/>
      </c>
      <c r="AC9465" s="50">
        <f t="shared" si="1186"/>
        <v>0</v>
      </c>
      <c r="AD9465" s="43">
        <f t="shared" si="1187"/>
        <v>0</v>
      </c>
      <c r="AE9465" s="50">
        <f t="shared" si="1191"/>
        <v>0</v>
      </c>
    </row>
    <row r="9466" spans="1:31">
      <c r="A9466" s="59" t="str">
        <f t="shared" si="1188"/>
        <v/>
      </c>
      <c r="B9466" s="80" t="str">
        <f t="shared" si="1189"/>
        <v/>
      </c>
      <c r="V9466" s="59" t="str">
        <f t="shared" si="1185"/>
        <v/>
      </c>
      <c r="W9466" s="59" t="str">
        <f t="shared" si="1184"/>
        <v/>
      </c>
      <c r="X9466" s="59" t="str">
        <f t="shared" si="1190"/>
        <v/>
      </c>
      <c r="AC9466" s="50">
        <f t="shared" si="1186"/>
        <v>0</v>
      </c>
      <c r="AD9466" s="43">
        <f t="shared" si="1187"/>
        <v>0</v>
      </c>
      <c r="AE9466" s="50">
        <f t="shared" si="1191"/>
        <v>0</v>
      </c>
    </row>
    <row r="9467" spans="1:31">
      <c r="A9467" s="59" t="str">
        <f t="shared" si="1188"/>
        <v/>
      </c>
      <c r="B9467" s="80" t="str">
        <f t="shared" si="1189"/>
        <v/>
      </c>
      <c r="V9467" s="59" t="str">
        <f t="shared" si="1185"/>
        <v/>
      </c>
      <c r="W9467" s="59" t="str">
        <f t="shared" si="1184"/>
        <v/>
      </c>
      <c r="X9467" s="59" t="str">
        <f t="shared" si="1190"/>
        <v/>
      </c>
      <c r="AC9467" s="50">
        <f t="shared" si="1186"/>
        <v>0</v>
      </c>
      <c r="AD9467" s="43">
        <f t="shared" si="1187"/>
        <v>0</v>
      </c>
      <c r="AE9467" s="50">
        <f t="shared" si="1191"/>
        <v>0</v>
      </c>
    </row>
    <row r="9468" spans="1:31">
      <c r="A9468" s="59" t="str">
        <f t="shared" si="1188"/>
        <v/>
      </c>
      <c r="B9468" s="80" t="str">
        <f t="shared" si="1189"/>
        <v/>
      </c>
      <c r="V9468" s="59" t="str">
        <f t="shared" si="1185"/>
        <v/>
      </c>
      <c r="W9468" s="59" t="str">
        <f t="shared" si="1184"/>
        <v/>
      </c>
      <c r="X9468" s="59" t="str">
        <f t="shared" si="1190"/>
        <v/>
      </c>
      <c r="AC9468" s="50">
        <f t="shared" si="1186"/>
        <v>0</v>
      </c>
      <c r="AD9468" s="43">
        <f t="shared" si="1187"/>
        <v>0</v>
      </c>
      <c r="AE9468" s="50">
        <f t="shared" si="1191"/>
        <v>0</v>
      </c>
    </row>
    <row r="9469" spans="1:31">
      <c r="A9469" s="59" t="str">
        <f t="shared" si="1188"/>
        <v/>
      </c>
      <c r="B9469" s="80" t="str">
        <f t="shared" si="1189"/>
        <v/>
      </c>
      <c r="V9469" s="59" t="str">
        <f t="shared" si="1185"/>
        <v/>
      </c>
      <c r="W9469" s="59" t="str">
        <f t="shared" si="1184"/>
        <v/>
      </c>
      <c r="X9469" s="59" t="str">
        <f t="shared" si="1190"/>
        <v/>
      </c>
      <c r="AC9469" s="50">
        <f t="shared" si="1186"/>
        <v>0</v>
      </c>
      <c r="AD9469" s="43">
        <f t="shared" si="1187"/>
        <v>0</v>
      </c>
      <c r="AE9469" s="50">
        <f t="shared" si="1191"/>
        <v>0</v>
      </c>
    </row>
    <row r="9470" spans="1:31">
      <c r="A9470" s="59" t="str">
        <f t="shared" si="1188"/>
        <v/>
      </c>
      <c r="B9470" s="80" t="str">
        <f t="shared" si="1189"/>
        <v/>
      </c>
      <c r="V9470" s="59" t="str">
        <f t="shared" si="1185"/>
        <v/>
      </c>
      <c r="W9470" s="59" t="str">
        <f t="shared" si="1184"/>
        <v/>
      </c>
      <c r="X9470" s="59" t="str">
        <f t="shared" si="1190"/>
        <v/>
      </c>
      <c r="AC9470" s="50">
        <f t="shared" si="1186"/>
        <v>0</v>
      </c>
      <c r="AD9470" s="43">
        <f t="shared" si="1187"/>
        <v>0</v>
      </c>
      <c r="AE9470" s="50">
        <f t="shared" si="1191"/>
        <v>0</v>
      </c>
    </row>
    <row r="9471" spans="1:31">
      <c r="A9471" s="59" t="str">
        <f t="shared" si="1188"/>
        <v/>
      </c>
      <c r="B9471" s="80" t="str">
        <f t="shared" si="1189"/>
        <v/>
      </c>
      <c r="V9471" s="59" t="str">
        <f t="shared" si="1185"/>
        <v/>
      </c>
      <c r="W9471" s="59" t="str">
        <f t="shared" si="1184"/>
        <v/>
      </c>
      <c r="X9471" s="59" t="str">
        <f t="shared" si="1190"/>
        <v/>
      </c>
      <c r="AC9471" s="50">
        <f t="shared" si="1186"/>
        <v>0</v>
      </c>
      <c r="AD9471" s="43">
        <f t="shared" si="1187"/>
        <v>0</v>
      </c>
      <c r="AE9471" s="50">
        <f t="shared" si="1191"/>
        <v>0</v>
      </c>
    </row>
    <row r="9472" spans="1:31">
      <c r="A9472" s="59" t="str">
        <f t="shared" si="1188"/>
        <v/>
      </c>
      <c r="B9472" s="80" t="str">
        <f t="shared" si="1189"/>
        <v/>
      </c>
      <c r="V9472" s="59" t="str">
        <f t="shared" si="1185"/>
        <v/>
      </c>
      <c r="W9472" s="59" t="str">
        <f t="shared" si="1184"/>
        <v/>
      </c>
      <c r="X9472" s="59" t="str">
        <f t="shared" si="1190"/>
        <v/>
      </c>
      <c r="AC9472" s="50">
        <f t="shared" si="1186"/>
        <v>0</v>
      </c>
      <c r="AD9472" s="43">
        <f t="shared" si="1187"/>
        <v>0</v>
      </c>
      <c r="AE9472" s="50">
        <f t="shared" si="1191"/>
        <v>0</v>
      </c>
    </row>
    <row r="9473" spans="1:31">
      <c r="A9473" s="59" t="str">
        <f t="shared" si="1188"/>
        <v/>
      </c>
      <c r="B9473" s="80" t="str">
        <f t="shared" si="1189"/>
        <v/>
      </c>
      <c r="V9473" s="59" t="str">
        <f t="shared" si="1185"/>
        <v/>
      </c>
      <c r="W9473" s="59" t="str">
        <f t="shared" si="1184"/>
        <v/>
      </c>
      <c r="X9473" s="59" t="str">
        <f t="shared" si="1190"/>
        <v/>
      </c>
      <c r="AC9473" s="50">
        <f t="shared" si="1186"/>
        <v>0</v>
      </c>
      <c r="AD9473" s="43">
        <f t="shared" si="1187"/>
        <v>0</v>
      </c>
      <c r="AE9473" s="50">
        <f t="shared" si="1191"/>
        <v>0</v>
      </c>
    </row>
    <row r="9474" spans="1:31">
      <c r="A9474" s="59" t="str">
        <f t="shared" si="1188"/>
        <v/>
      </c>
      <c r="B9474" s="80" t="str">
        <f t="shared" si="1189"/>
        <v/>
      </c>
      <c r="V9474" s="59" t="str">
        <f t="shared" si="1185"/>
        <v/>
      </c>
      <c r="W9474" s="59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59" t="str">
        <f t="shared" si="1190"/>
        <v/>
      </c>
      <c r="AC9474" s="50">
        <f t="shared" si="1186"/>
        <v>0</v>
      </c>
      <c r="AD9474" s="43">
        <f t="shared" si="1187"/>
        <v>0</v>
      </c>
      <c r="AE9474" s="50">
        <f t="shared" si="1191"/>
        <v>0</v>
      </c>
    </row>
    <row r="9475" spans="1:31">
      <c r="A9475" s="59" t="str">
        <f t="shared" si="1188"/>
        <v/>
      </c>
      <c r="B9475" s="80" t="str">
        <f t="shared" si="1189"/>
        <v/>
      </c>
      <c r="V9475" s="59" t="str">
        <f t="shared" ref="V9475:V9538" si="1193">W9475&amp;H9475</f>
        <v/>
      </c>
      <c r="W9475" s="59" t="str">
        <f t="shared" si="1192"/>
        <v/>
      </c>
      <c r="X9475" s="59" t="str">
        <f t="shared" si="1190"/>
        <v/>
      </c>
      <c r="AC9475" s="50">
        <f t="shared" ref="AC9475:AC9538" si="1194">IFERROR(VALUE(MID($C9475,1,2)),0)</f>
        <v>0</v>
      </c>
      <c r="AD9475" s="43">
        <f t="shared" ref="AD9475:AD9538" si="1195">IFERROR(VALUE(MID($C9475,4,3)),0)</f>
        <v>0</v>
      </c>
      <c r="AE9475" s="50">
        <f t="shared" si="1191"/>
        <v>0</v>
      </c>
    </row>
    <row r="9476" spans="1:31">
      <c r="A9476" s="59" t="str">
        <f t="shared" si="1188"/>
        <v/>
      </c>
      <c r="B9476" s="80" t="str">
        <f t="shared" si="1189"/>
        <v/>
      </c>
      <c r="V9476" s="59" t="str">
        <f t="shared" si="1193"/>
        <v/>
      </c>
      <c r="W9476" s="59" t="str">
        <f t="shared" si="1192"/>
        <v/>
      </c>
      <c r="X9476" s="59" t="str">
        <f t="shared" si="1190"/>
        <v/>
      </c>
      <c r="AC9476" s="50">
        <f t="shared" si="1194"/>
        <v>0</v>
      </c>
      <c r="AD9476" s="43">
        <f t="shared" si="1195"/>
        <v>0</v>
      </c>
      <c r="AE9476" s="50">
        <f t="shared" si="1191"/>
        <v>0</v>
      </c>
    </row>
    <row r="9477" spans="1:31">
      <c r="A9477" s="59" t="str">
        <f t="shared" si="1188"/>
        <v/>
      </c>
      <c r="B9477" s="80" t="str">
        <f t="shared" si="1189"/>
        <v/>
      </c>
      <c r="V9477" s="59" t="str">
        <f t="shared" si="1193"/>
        <v/>
      </c>
      <c r="W9477" s="59" t="str">
        <f t="shared" si="1192"/>
        <v/>
      </c>
      <c r="X9477" s="59" t="str">
        <f t="shared" si="1190"/>
        <v/>
      </c>
      <c r="AC9477" s="50">
        <f t="shared" si="1194"/>
        <v>0</v>
      </c>
      <c r="AD9477" s="43">
        <f t="shared" si="1195"/>
        <v>0</v>
      </c>
      <c r="AE9477" s="50">
        <f t="shared" si="1191"/>
        <v>0</v>
      </c>
    </row>
    <row r="9478" spans="1:31">
      <c r="A9478" s="59" t="str">
        <f t="shared" si="1188"/>
        <v/>
      </c>
      <c r="B9478" s="80" t="str">
        <f t="shared" si="1189"/>
        <v/>
      </c>
      <c r="V9478" s="59" t="str">
        <f t="shared" si="1193"/>
        <v/>
      </c>
      <c r="W9478" s="59" t="str">
        <f t="shared" si="1192"/>
        <v/>
      </c>
      <c r="X9478" s="59" t="str">
        <f t="shared" si="1190"/>
        <v/>
      </c>
      <c r="AC9478" s="50">
        <f t="shared" si="1194"/>
        <v>0</v>
      </c>
      <c r="AD9478" s="43">
        <f t="shared" si="1195"/>
        <v>0</v>
      </c>
      <c r="AE9478" s="50">
        <f t="shared" si="1191"/>
        <v>0</v>
      </c>
    </row>
    <row r="9479" spans="1:31">
      <c r="A9479" s="59" t="str">
        <f t="shared" si="1188"/>
        <v/>
      </c>
      <c r="B9479" s="80" t="str">
        <f t="shared" si="1189"/>
        <v/>
      </c>
      <c r="V9479" s="59" t="str">
        <f t="shared" si="1193"/>
        <v/>
      </c>
      <c r="W9479" s="59" t="str">
        <f t="shared" si="1192"/>
        <v/>
      </c>
      <c r="X9479" s="59" t="str">
        <f t="shared" si="1190"/>
        <v/>
      </c>
      <c r="AC9479" s="50">
        <f t="shared" si="1194"/>
        <v>0</v>
      </c>
      <c r="AD9479" s="43">
        <f t="shared" si="1195"/>
        <v>0</v>
      </c>
      <c r="AE9479" s="50">
        <f t="shared" si="1191"/>
        <v>0</v>
      </c>
    </row>
    <row r="9480" spans="1:31">
      <c r="A9480" s="59" t="str">
        <f t="shared" si="1188"/>
        <v/>
      </c>
      <c r="B9480" s="80" t="str">
        <f t="shared" si="1189"/>
        <v/>
      </c>
      <c r="V9480" s="59" t="str">
        <f t="shared" si="1193"/>
        <v/>
      </c>
      <c r="W9480" s="59" t="str">
        <f t="shared" si="1192"/>
        <v/>
      </c>
      <c r="X9480" s="59" t="str">
        <f t="shared" si="1190"/>
        <v/>
      </c>
      <c r="AC9480" s="50">
        <f t="shared" si="1194"/>
        <v>0</v>
      </c>
      <c r="AD9480" s="43">
        <f t="shared" si="1195"/>
        <v>0</v>
      </c>
      <c r="AE9480" s="50">
        <f t="shared" si="1191"/>
        <v>0</v>
      </c>
    </row>
    <row r="9481" spans="1:31">
      <c r="A9481" s="59" t="str">
        <f t="shared" si="1188"/>
        <v/>
      </c>
      <c r="B9481" s="80" t="str">
        <f t="shared" si="1189"/>
        <v/>
      </c>
      <c r="V9481" s="59" t="str">
        <f t="shared" si="1193"/>
        <v/>
      </c>
      <c r="W9481" s="59" t="str">
        <f t="shared" si="1192"/>
        <v/>
      </c>
      <c r="X9481" s="59" t="str">
        <f t="shared" si="1190"/>
        <v/>
      </c>
      <c r="AC9481" s="50">
        <f t="shared" si="1194"/>
        <v>0</v>
      </c>
      <c r="AD9481" s="43">
        <f t="shared" si="1195"/>
        <v>0</v>
      </c>
      <c r="AE9481" s="50">
        <f t="shared" si="1191"/>
        <v>0</v>
      </c>
    </row>
    <row r="9482" spans="1:31">
      <c r="A9482" s="59" t="str">
        <f t="shared" si="1188"/>
        <v/>
      </c>
      <c r="B9482" s="80" t="str">
        <f t="shared" si="1189"/>
        <v/>
      </c>
      <c r="V9482" s="59" t="str">
        <f t="shared" si="1193"/>
        <v/>
      </c>
      <c r="W9482" s="59" t="str">
        <f t="shared" si="1192"/>
        <v/>
      </c>
      <c r="X9482" s="59" t="str">
        <f t="shared" si="1190"/>
        <v/>
      </c>
      <c r="AC9482" s="50">
        <f t="shared" si="1194"/>
        <v>0</v>
      </c>
      <c r="AD9482" s="43">
        <f t="shared" si="1195"/>
        <v>0</v>
      </c>
      <c r="AE9482" s="50">
        <f t="shared" si="1191"/>
        <v>0</v>
      </c>
    </row>
    <row r="9483" spans="1:31">
      <c r="A9483" s="59" t="str">
        <f t="shared" si="1188"/>
        <v/>
      </c>
      <c r="B9483" s="80" t="str">
        <f t="shared" si="1189"/>
        <v/>
      </c>
      <c r="V9483" s="59" t="str">
        <f t="shared" si="1193"/>
        <v/>
      </c>
      <c r="W9483" s="59" t="str">
        <f t="shared" si="1192"/>
        <v/>
      </c>
      <c r="X9483" s="59" t="str">
        <f t="shared" si="1190"/>
        <v/>
      </c>
      <c r="AC9483" s="50">
        <f t="shared" si="1194"/>
        <v>0</v>
      </c>
      <c r="AD9483" s="43">
        <f t="shared" si="1195"/>
        <v>0</v>
      </c>
      <c r="AE9483" s="50">
        <f t="shared" si="1191"/>
        <v>0</v>
      </c>
    </row>
    <row r="9484" spans="1:31">
      <c r="A9484" s="59" t="str">
        <f t="shared" si="1188"/>
        <v/>
      </c>
      <c r="B9484" s="80" t="str">
        <f t="shared" si="1189"/>
        <v/>
      </c>
      <c r="V9484" s="59" t="str">
        <f t="shared" si="1193"/>
        <v/>
      </c>
      <c r="W9484" s="59" t="str">
        <f t="shared" si="1192"/>
        <v/>
      </c>
      <c r="X9484" s="59" t="str">
        <f t="shared" si="1190"/>
        <v/>
      </c>
      <c r="AC9484" s="50">
        <f t="shared" si="1194"/>
        <v>0</v>
      </c>
      <c r="AD9484" s="43">
        <f t="shared" si="1195"/>
        <v>0</v>
      </c>
      <c r="AE9484" s="50">
        <f t="shared" si="1191"/>
        <v>0</v>
      </c>
    </row>
    <row r="9485" spans="1:31">
      <c r="A9485" s="59" t="str">
        <f t="shared" si="1188"/>
        <v/>
      </c>
      <c r="B9485" s="80" t="str">
        <f t="shared" si="1189"/>
        <v/>
      </c>
      <c r="V9485" s="59" t="str">
        <f t="shared" si="1193"/>
        <v/>
      </c>
      <c r="W9485" s="59" t="str">
        <f t="shared" si="1192"/>
        <v/>
      </c>
      <c r="X9485" s="59" t="str">
        <f t="shared" si="1190"/>
        <v/>
      </c>
      <c r="AC9485" s="50">
        <f t="shared" si="1194"/>
        <v>0</v>
      </c>
      <c r="AD9485" s="43">
        <f t="shared" si="1195"/>
        <v>0</v>
      </c>
      <c r="AE9485" s="50">
        <f t="shared" si="1191"/>
        <v>0</v>
      </c>
    </row>
    <row r="9486" spans="1:31">
      <c r="A9486" s="59" t="str">
        <f t="shared" si="1188"/>
        <v/>
      </c>
      <c r="B9486" s="80" t="str">
        <f t="shared" si="1189"/>
        <v/>
      </c>
      <c r="V9486" s="59" t="str">
        <f t="shared" si="1193"/>
        <v/>
      </c>
      <c r="W9486" s="59" t="str">
        <f t="shared" si="1192"/>
        <v/>
      </c>
      <c r="X9486" s="59" t="str">
        <f t="shared" si="1190"/>
        <v/>
      </c>
      <c r="AC9486" s="50">
        <f t="shared" si="1194"/>
        <v>0</v>
      </c>
      <c r="AD9486" s="43">
        <f t="shared" si="1195"/>
        <v>0</v>
      </c>
      <c r="AE9486" s="50">
        <f t="shared" si="1191"/>
        <v>0</v>
      </c>
    </row>
    <row r="9487" spans="1:31">
      <c r="A9487" s="59" t="str">
        <f t="shared" si="1188"/>
        <v/>
      </c>
      <c r="B9487" s="80" t="str">
        <f t="shared" si="1189"/>
        <v/>
      </c>
      <c r="V9487" s="59" t="str">
        <f t="shared" si="1193"/>
        <v/>
      </c>
      <c r="W9487" s="59" t="str">
        <f t="shared" si="1192"/>
        <v/>
      </c>
      <c r="X9487" s="59" t="str">
        <f t="shared" si="1190"/>
        <v/>
      </c>
      <c r="AC9487" s="50">
        <f t="shared" si="1194"/>
        <v>0</v>
      </c>
      <c r="AD9487" s="43">
        <f t="shared" si="1195"/>
        <v>0</v>
      </c>
      <c r="AE9487" s="50">
        <f t="shared" si="1191"/>
        <v>0</v>
      </c>
    </row>
    <row r="9488" spans="1:31">
      <c r="A9488" s="59" t="str">
        <f t="shared" si="1188"/>
        <v/>
      </c>
      <c r="B9488" s="80" t="str">
        <f t="shared" si="1189"/>
        <v/>
      </c>
      <c r="V9488" s="59" t="str">
        <f t="shared" si="1193"/>
        <v/>
      </c>
      <c r="W9488" s="59" t="str">
        <f t="shared" si="1192"/>
        <v/>
      </c>
      <c r="X9488" s="59" t="str">
        <f t="shared" si="1190"/>
        <v/>
      </c>
      <c r="AC9488" s="50">
        <f t="shared" si="1194"/>
        <v>0</v>
      </c>
      <c r="AD9488" s="43">
        <f t="shared" si="1195"/>
        <v>0</v>
      </c>
      <c r="AE9488" s="50">
        <f t="shared" si="1191"/>
        <v>0</v>
      </c>
    </row>
    <row r="9489" spans="1:31">
      <c r="A9489" s="59" t="str">
        <f t="shared" si="1188"/>
        <v/>
      </c>
      <c r="B9489" s="80" t="str">
        <f t="shared" si="1189"/>
        <v/>
      </c>
      <c r="V9489" s="59" t="str">
        <f t="shared" si="1193"/>
        <v/>
      </c>
      <c r="W9489" s="59" t="str">
        <f t="shared" si="1192"/>
        <v/>
      </c>
      <c r="X9489" s="59" t="str">
        <f t="shared" si="1190"/>
        <v/>
      </c>
      <c r="AC9489" s="50">
        <f t="shared" si="1194"/>
        <v>0</v>
      </c>
      <c r="AD9489" s="43">
        <f t="shared" si="1195"/>
        <v>0</v>
      </c>
      <c r="AE9489" s="50">
        <f t="shared" si="1191"/>
        <v>0</v>
      </c>
    </row>
    <row r="9490" spans="1:31">
      <c r="A9490" s="59" t="str">
        <f t="shared" si="1188"/>
        <v/>
      </c>
      <c r="B9490" s="80" t="str">
        <f t="shared" si="1189"/>
        <v/>
      </c>
      <c r="V9490" s="59" t="str">
        <f t="shared" si="1193"/>
        <v/>
      </c>
      <c r="W9490" s="59" t="str">
        <f t="shared" si="1192"/>
        <v/>
      </c>
      <c r="X9490" s="59" t="str">
        <f t="shared" si="1190"/>
        <v/>
      </c>
      <c r="AC9490" s="50">
        <f t="shared" si="1194"/>
        <v>0</v>
      </c>
      <c r="AD9490" s="43">
        <f t="shared" si="1195"/>
        <v>0</v>
      </c>
      <c r="AE9490" s="50">
        <f t="shared" si="1191"/>
        <v>0</v>
      </c>
    </row>
    <row r="9491" spans="1:31">
      <c r="A9491" s="59" t="str">
        <f t="shared" si="1188"/>
        <v/>
      </c>
      <c r="B9491" s="80" t="str">
        <f t="shared" si="1189"/>
        <v/>
      </c>
      <c r="V9491" s="59" t="str">
        <f t="shared" si="1193"/>
        <v/>
      </c>
      <c r="W9491" s="59" t="str">
        <f t="shared" si="1192"/>
        <v/>
      </c>
      <c r="X9491" s="59" t="str">
        <f t="shared" si="1190"/>
        <v/>
      </c>
      <c r="AC9491" s="50">
        <f t="shared" si="1194"/>
        <v>0</v>
      </c>
      <c r="AD9491" s="43">
        <f t="shared" si="1195"/>
        <v>0</v>
      </c>
      <c r="AE9491" s="50">
        <f t="shared" si="1191"/>
        <v>0</v>
      </c>
    </row>
    <row r="9492" spans="1:31">
      <c r="A9492" s="59" t="str">
        <f t="shared" si="1188"/>
        <v/>
      </c>
      <c r="B9492" s="80" t="str">
        <f t="shared" si="1189"/>
        <v/>
      </c>
      <c r="V9492" s="59" t="str">
        <f t="shared" si="1193"/>
        <v/>
      </c>
      <c r="W9492" s="59" t="str">
        <f t="shared" si="1192"/>
        <v/>
      </c>
      <c r="X9492" s="59" t="str">
        <f t="shared" si="1190"/>
        <v/>
      </c>
      <c r="AC9492" s="50">
        <f t="shared" si="1194"/>
        <v>0</v>
      </c>
      <c r="AD9492" s="43">
        <f t="shared" si="1195"/>
        <v>0</v>
      </c>
      <c r="AE9492" s="50">
        <f t="shared" si="1191"/>
        <v>0</v>
      </c>
    </row>
    <row r="9493" spans="1:31">
      <c r="A9493" s="59" t="str">
        <f t="shared" si="1188"/>
        <v/>
      </c>
      <c r="B9493" s="80" t="str">
        <f t="shared" si="1189"/>
        <v/>
      </c>
      <c r="V9493" s="59" t="str">
        <f t="shared" si="1193"/>
        <v/>
      </c>
      <c r="W9493" s="59" t="str">
        <f t="shared" si="1192"/>
        <v/>
      </c>
      <c r="X9493" s="59" t="str">
        <f t="shared" si="1190"/>
        <v/>
      </c>
      <c r="AC9493" s="50">
        <f t="shared" si="1194"/>
        <v>0</v>
      </c>
      <c r="AD9493" s="43">
        <f t="shared" si="1195"/>
        <v>0</v>
      </c>
      <c r="AE9493" s="50">
        <f t="shared" si="1191"/>
        <v>0</v>
      </c>
    </row>
    <row r="9494" spans="1:31">
      <c r="A9494" s="59" t="str">
        <f t="shared" si="1188"/>
        <v/>
      </c>
      <c r="B9494" s="80" t="str">
        <f t="shared" si="1189"/>
        <v/>
      </c>
      <c r="V9494" s="59" t="str">
        <f t="shared" si="1193"/>
        <v/>
      </c>
      <c r="W9494" s="59" t="str">
        <f t="shared" si="1192"/>
        <v/>
      </c>
      <c r="X9494" s="59" t="str">
        <f t="shared" si="1190"/>
        <v/>
      </c>
      <c r="AC9494" s="50">
        <f t="shared" si="1194"/>
        <v>0</v>
      </c>
      <c r="AD9494" s="43">
        <f t="shared" si="1195"/>
        <v>0</v>
      </c>
      <c r="AE9494" s="50">
        <f t="shared" si="1191"/>
        <v>0</v>
      </c>
    </row>
    <row r="9495" spans="1:31">
      <c r="A9495" s="59" t="str">
        <f t="shared" si="1188"/>
        <v/>
      </c>
      <c r="B9495" s="80" t="str">
        <f t="shared" si="1189"/>
        <v/>
      </c>
      <c r="V9495" s="59" t="str">
        <f t="shared" si="1193"/>
        <v/>
      </c>
      <c r="W9495" s="59" t="str">
        <f t="shared" si="1192"/>
        <v/>
      </c>
      <c r="X9495" s="59" t="str">
        <f t="shared" si="1190"/>
        <v/>
      </c>
      <c r="AC9495" s="50">
        <f t="shared" si="1194"/>
        <v>0</v>
      </c>
      <c r="AD9495" s="43">
        <f t="shared" si="1195"/>
        <v>0</v>
      </c>
      <c r="AE9495" s="50">
        <f t="shared" si="1191"/>
        <v>0</v>
      </c>
    </row>
    <row r="9496" spans="1:31">
      <c r="A9496" s="59" t="str">
        <f t="shared" si="1188"/>
        <v/>
      </c>
      <c r="B9496" s="80" t="str">
        <f t="shared" si="1189"/>
        <v/>
      </c>
      <c r="V9496" s="59" t="str">
        <f t="shared" si="1193"/>
        <v/>
      </c>
      <c r="W9496" s="59" t="str">
        <f t="shared" si="1192"/>
        <v/>
      </c>
      <c r="X9496" s="59" t="str">
        <f t="shared" si="1190"/>
        <v/>
      </c>
      <c r="AC9496" s="50">
        <f t="shared" si="1194"/>
        <v>0</v>
      </c>
      <c r="AD9496" s="43">
        <f t="shared" si="1195"/>
        <v>0</v>
      </c>
      <c r="AE9496" s="50">
        <f t="shared" si="1191"/>
        <v>0</v>
      </c>
    </row>
    <row r="9497" spans="1:31">
      <c r="A9497" s="59" t="str">
        <f t="shared" si="1188"/>
        <v/>
      </c>
      <c r="B9497" s="80" t="str">
        <f t="shared" si="1189"/>
        <v/>
      </c>
      <c r="V9497" s="59" t="str">
        <f t="shared" si="1193"/>
        <v/>
      </c>
      <c r="W9497" s="59" t="str">
        <f t="shared" si="1192"/>
        <v/>
      </c>
      <c r="X9497" s="59" t="str">
        <f t="shared" si="1190"/>
        <v/>
      </c>
      <c r="AC9497" s="50">
        <f t="shared" si="1194"/>
        <v>0</v>
      </c>
      <c r="AD9497" s="43">
        <f t="shared" si="1195"/>
        <v>0</v>
      </c>
      <c r="AE9497" s="50">
        <f t="shared" si="1191"/>
        <v>0</v>
      </c>
    </row>
    <row r="9498" spans="1:31">
      <c r="A9498" s="59" t="str">
        <f t="shared" si="1188"/>
        <v/>
      </c>
      <c r="B9498" s="80" t="str">
        <f t="shared" si="1189"/>
        <v/>
      </c>
      <c r="V9498" s="59" t="str">
        <f t="shared" si="1193"/>
        <v/>
      </c>
      <c r="W9498" s="59" t="str">
        <f t="shared" si="1192"/>
        <v/>
      </c>
      <c r="X9498" s="59" t="str">
        <f t="shared" si="1190"/>
        <v/>
      </c>
      <c r="AC9498" s="50">
        <f t="shared" si="1194"/>
        <v>0</v>
      </c>
      <c r="AD9498" s="43">
        <f t="shared" si="1195"/>
        <v>0</v>
      </c>
      <c r="AE9498" s="50">
        <f t="shared" si="1191"/>
        <v>0</v>
      </c>
    </row>
    <row r="9499" spans="1:31">
      <c r="A9499" s="59" t="str">
        <f t="shared" si="1188"/>
        <v/>
      </c>
      <c r="B9499" s="80" t="str">
        <f t="shared" si="1189"/>
        <v/>
      </c>
      <c r="V9499" s="59" t="str">
        <f t="shared" si="1193"/>
        <v/>
      </c>
      <c r="W9499" s="59" t="str">
        <f t="shared" si="1192"/>
        <v/>
      </c>
      <c r="X9499" s="59" t="str">
        <f t="shared" si="1190"/>
        <v/>
      </c>
      <c r="AC9499" s="50">
        <f t="shared" si="1194"/>
        <v>0</v>
      </c>
      <c r="AD9499" s="43">
        <f t="shared" si="1195"/>
        <v>0</v>
      </c>
      <c r="AE9499" s="50">
        <f t="shared" si="1191"/>
        <v>0</v>
      </c>
    </row>
    <row r="9500" spans="1:31">
      <c r="A9500" s="59" t="str">
        <f t="shared" si="1188"/>
        <v/>
      </c>
      <c r="B9500" s="80" t="str">
        <f t="shared" si="1189"/>
        <v/>
      </c>
      <c r="V9500" s="59" t="str">
        <f t="shared" si="1193"/>
        <v/>
      </c>
      <c r="W9500" s="59" t="str">
        <f t="shared" si="1192"/>
        <v/>
      </c>
      <c r="X9500" s="59" t="str">
        <f t="shared" si="1190"/>
        <v/>
      </c>
      <c r="AC9500" s="50">
        <f t="shared" si="1194"/>
        <v>0</v>
      </c>
      <c r="AD9500" s="43">
        <f t="shared" si="1195"/>
        <v>0</v>
      </c>
      <c r="AE9500" s="50">
        <f t="shared" si="1191"/>
        <v>0</v>
      </c>
    </row>
    <row r="9501" spans="1:31">
      <c r="A9501" s="59" t="str">
        <f t="shared" si="1188"/>
        <v/>
      </c>
      <c r="B9501" s="80" t="str">
        <f t="shared" si="1189"/>
        <v/>
      </c>
      <c r="V9501" s="59" t="str">
        <f t="shared" si="1193"/>
        <v/>
      </c>
      <c r="W9501" s="59" t="str">
        <f t="shared" si="1192"/>
        <v/>
      </c>
      <c r="X9501" s="59" t="str">
        <f t="shared" si="1190"/>
        <v/>
      </c>
      <c r="AC9501" s="50">
        <f t="shared" si="1194"/>
        <v>0</v>
      </c>
      <c r="AD9501" s="43">
        <f t="shared" si="1195"/>
        <v>0</v>
      </c>
      <c r="AE9501" s="50">
        <f t="shared" si="1191"/>
        <v>0</v>
      </c>
    </row>
    <row r="9502" spans="1:31">
      <c r="A9502" s="59" t="str">
        <f t="shared" si="1188"/>
        <v/>
      </c>
      <c r="B9502" s="80" t="str">
        <f t="shared" si="1189"/>
        <v/>
      </c>
      <c r="V9502" s="59" t="str">
        <f t="shared" si="1193"/>
        <v/>
      </c>
      <c r="W9502" s="59" t="str">
        <f t="shared" si="1192"/>
        <v/>
      </c>
      <c r="X9502" s="59" t="str">
        <f t="shared" si="1190"/>
        <v/>
      </c>
      <c r="AC9502" s="50">
        <f t="shared" si="1194"/>
        <v>0</v>
      </c>
      <c r="AD9502" s="43">
        <f t="shared" si="1195"/>
        <v>0</v>
      </c>
      <c r="AE9502" s="50">
        <f t="shared" si="1191"/>
        <v>0</v>
      </c>
    </row>
    <row r="9503" spans="1:31">
      <c r="A9503" s="59" t="str">
        <f t="shared" si="1188"/>
        <v/>
      </c>
      <c r="B9503" s="80" t="str">
        <f t="shared" si="1189"/>
        <v/>
      </c>
      <c r="V9503" s="59" t="str">
        <f t="shared" si="1193"/>
        <v/>
      </c>
      <c r="W9503" s="59" t="str">
        <f t="shared" si="1192"/>
        <v/>
      </c>
      <c r="X9503" s="59" t="str">
        <f t="shared" si="1190"/>
        <v/>
      </c>
      <c r="AC9503" s="50">
        <f t="shared" si="1194"/>
        <v>0</v>
      </c>
      <c r="AD9503" s="43">
        <f t="shared" si="1195"/>
        <v>0</v>
      </c>
      <c r="AE9503" s="50">
        <f t="shared" si="1191"/>
        <v>0</v>
      </c>
    </row>
    <row r="9504" spans="1:31">
      <c r="A9504" s="59" t="str">
        <f t="shared" si="1188"/>
        <v/>
      </c>
      <c r="B9504" s="80" t="str">
        <f t="shared" si="1189"/>
        <v/>
      </c>
      <c r="V9504" s="59" t="str">
        <f t="shared" si="1193"/>
        <v/>
      </c>
      <c r="W9504" s="59" t="str">
        <f t="shared" si="1192"/>
        <v/>
      </c>
      <c r="X9504" s="59" t="str">
        <f t="shared" si="1190"/>
        <v/>
      </c>
      <c r="AC9504" s="50">
        <f t="shared" si="1194"/>
        <v>0</v>
      </c>
      <c r="AD9504" s="43">
        <f t="shared" si="1195"/>
        <v>0</v>
      </c>
      <c r="AE9504" s="50">
        <f t="shared" si="1191"/>
        <v>0</v>
      </c>
    </row>
    <row r="9505" spans="1:31">
      <c r="A9505" s="59" t="str">
        <f t="shared" si="1188"/>
        <v/>
      </c>
      <c r="B9505" s="80" t="str">
        <f t="shared" si="1189"/>
        <v/>
      </c>
      <c r="V9505" s="59" t="str">
        <f t="shared" si="1193"/>
        <v/>
      </c>
      <c r="W9505" s="59" t="str">
        <f t="shared" si="1192"/>
        <v/>
      </c>
      <c r="X9505" s="59" t="str">
        <f t="shared" si="1190"/>
        <v/>
      </c>
      <c r="AC9505" s="50">
        <f t="shared" si="1194"/>
        <v>0</v>
      </c>
      <c r="AD9505" s="43">
        <f t="shared" si="1195"/>
        <v>0</v>
      </c>
      <c r="AE9505" s="50">
        <f t="shared" si="1191"/>
        <v>0</v>
      </c>
    </row>
    <row r="9506" spans="1:31">
      <c r="A9506" s="59" t="str">
        <f t="shared" si="1188"/>
        <v/>
      </c>
      <c r="B9506" s="80" t="str">
        <f t="shared" si="1189"/>
        <v/>
      </c>
      <c r="V9506" s="59" t="str">
        <f t="shared" si="1193"/>
        <v/>
      </c>
      <c r="W9506" s="59" t="str">
        <f t="shared" si="1192"/>
        <v/>
      </c>
      <c r="X9506" s="59" t="str">
        <f t="shared" si="1190"/>
        <v/>
      </c>
      <c r="AC9506" s="50">
        <f t="shared" si="1194"/>
        <v>0</v>
      </c>
      <c r="AD9506" s="43">
        <f t="shared" si="1195"/>
        <v>0</v>
      </c>
      <c r="AE9506" s="50">
        <f t="shared" si="1191"/>
        <v>0</v>
      </c>
    </row>
    <row r="9507" spans="1:31">
      <c r="A9507" s="59" t="str">
        <f t="shared" si="1188"/>
        <v/>
      </c>
      <c r="B9507" s="80" t="str">
        <f t="shared" si="1189"/>
        <v/>
      </c>
      <c r="V9507" s="59" t="str">
        <f t="shared" si="1193"/>
        <v/>
      </c>
      <c r="W9507" s="59" t="str">
        <f t="shared" si="1192"/>
        <v/>
      </c>
      <c r="X9507" s="59" t="str">
        <f t="shared" si="1190"/>
        <v/>
      </c>
      <c r="AC9507" s="50">
        <f t="shared" si="1194"/>
        <v>0</v>
      </c>
      <c r="AD9507" s="43">
        <f t="shared" si="1195"/>
        <v>0</v>
      </c>
      <c r="AE9507" s="50">
        <f t="shared" si="1191"/>
        <v>0</v>
      </c>
    </row>
    <row r="9508" spans="1:31">
      <c r="A9508" s="59" t="str">
        <f t="shared" si="1188"/>
        <v/>
      </c>
      <c r="B9508" s="80" t="str">
        <f t="shared" si="1189"/>
        <v/>
      </c>
      <c r="V9508" s="59" t="str">
        <f t="shared" si="1193"/>
        <v/>
      </c>
      <c r="W9508" s="59" t="str">
        <f t="shared" si="1192"/>
        <v/>
      </c>
      <c r="X9508" s="59" t="str">
        <f t="shared" si="1190"/>
        <v/>
      </c>
      <c r="AC9508" s="50">
        <f t="shared" si="1194"/>
        <v>0</v>
      </c>
      <c r="AD9508" s="43">
        <f t="shared" si="1195"/>
        <v>0</v>
      </c>
      <c r="AE9508" s="50">
        <f t="shared" si="1191"/>
        <v>0</v>
      </c>
    </row>
    <row r="9509" spans="1:31">
      <c r="A9509" s="59" t="str">
        <f t="shared" si="1188"/>
        <v/>
      </c>
      <c r="B9509" s="80" t="str">
        <f t="shared" si="1189"/>
        <v/>
      </c>
      <c r="V9509" s="59" t="str">
        <f t="shared" si="1193"/>
        <v/>
      </c>
      <c r="W9509" s="59" t="str">
        <f t="shared" si="1192"/>
        <v/>
      </c>
      <c r="X9509" s="59" t="str">
        <f t="shared" si="1190"/>
        <v/>
      </c>
      <c r="AC9509" s="50">
        <f t="shared" si="1194"/>
        <v>0</v>
      </c>
      <c r="AD9509" s="43">
        <f t="shared" si="1195"/>
        <v>0</v>
      </c>
      <c r="AE9509" s="50">
        <f t="shared" si="1191"/>
        <v>0</v>
      </c>
    </row>
    <row r="9510" spans="1:31">
      <c r="A9510" s="59" t="str">
        <f t="shared" si="1188"/>
        <v/>
      </c>
      <c r="B9510" s="80" t="str">
        <f t="shared" si="1189"/>
        <v/>
      </c>
      <c r="V9510" s="59" t="str">
        <f t="shared" si="1193"/>
        <v/>
      </c>
      <c r="W9510" s="59" t="str">
        <f t="shared" si="1192"/>
        <v/>
      </c>
      <c r="X9510" s="59" t="str">
        <f t="shared" si="1190"/>
        <v/>
      </c>
      <c r="AC9510" s="50">
        <f t="shared" si="1194"/>
        <v>0</v>
      </c>
      <c r="AD9510" s="43">
        <f t="shared" si="1195"/>
        <v>0</v>
      </c>
      <c r="AE9510" s="50">
        <f t="shared" si="1191"/>
        <v>0</v>
      </c>
    </row>
    <row r="9511" spans="1:31">
      <c r="A9511" s="59" t="str">
        <f t="shared" si="1188"/>
        <v/>
      </c>
      <c r="B9511" s="80" t="str">
        <f t="shared" si="1189"/>
        <v/>
      </c>
      <c r="V9511" s="59" t="str">
        <f t="shared" si="1193"/>
        <v/>
      </c>
      <c r="W9511" s="59" t="str">
        <f t="shared" si="1192"/>
        <v/>
      </c>
      <c r="X9511" s="59" t="str">
        <f t="shared" si="1190"/>
        <v/>
      </c>
      <c r="AC9511" s="50">
        <f t="shared" si="1194"/>
        <v>0</v>
      </c>
      <c r="AD9511" s="43">
        <f t="shared" si="1195"/>
        <v>0</v>
      </c>
      <c r="AE9511" s="50">
        <f t="shared" si="1191"/>
        <v>0</v>
      </c>
    </row>
    <row r="9512" spans="1:31">
      <c r="A9512" s="59" t="str">
        <f t="shared" si="1188"/>
        <v/>
      </c>
      <c r="B9512" s="80" t="str">
        <f t="shared" si="1189"/>
        <v/>
      </c>
      <c r="V9512" s="59" t="str">
        <f t="shared" si="1193"/>
        <v/>
      </c>
      <c r="W9512" s="59" t="str">
        <f t="shared" si="1192"/>
        <v/>
      </c>
      <c r="X9512" s="59" t="str">
        <f t="shared" si="1190"/>
        <v/>
      </c>
      <c r="AC9512" s="50">
        <f t="shared" si="1194"/>
        <v>0</v>
      </c>
      <c r="AD9512" s="43">
        <f t="shared" si="1195"/>
        <v>0</v>
      </c>
      <c r="AE9512" s="50">
        <f t="shared" si="1191"/>
        <v>0</v>
      </c>
    </row>
    <row r="9513" spans="1:31">
      <c r="A9513" s="59" t="str">
        <f t="shared" ref="A9513:A9576" si="1196">IF(G9513&amp;Q9513&lt;&gt;"",W9513&amp;Q9513,"")</f>
        <v/>
      </c>
      <c r="B9513" s="80" t="str">
        <f t="shared" ref="B9513:B9576" si="1197">IF(C9513&lt;&gt;"",LEFT(C9513,9),"")</f>
        <v/>
      </c>
      <c r="V9513" s="59" t="str">
        <f t="shared" si="1193"/>
        <v/>
      </c>
      <c r="W9513" s="59" t="str">
        <f t="shared" si="1192"/>
        <v/>
      </c>
      <c r="X9513" s="59" t="str">
        <f t="shared" si="1190"/>
        <v/>
      </c>
      <c r="AC9513" s="50">
        <f t="shared" si="1194"/>
        <v>0</v>
      </c>
      <c r="AD9513" s="43">
        <f t="shared" si="1195"/>
        <v>0</v>
      </c>
      <c r="AE9513" s="50">
        <f t="shared" si="1191"/>
        <v>0</v>
      </c>
    </row>
    <row r="9514" spans="1:31">
      <c r="A9514" s="59" t="str">
        <f t="shared" si="1196"/>
        <v/>
      </c>
      <c r="B9514" s="80" t="str">
        <f t="shared" si="1197"/>
        <v/>
      </c>
      <c r="V9514" s="59" t="str">
        <f t="shared" si="1193"/>
        <v/>
      </c>
      <c r="W9514" s="59" t="str">
        <f t="shared" si="1192"/>
        <v/>
      </c>
      <c r="X9514" s="59" t="str">
        <f t="shared" ref="X9514:X9577" si="1198">IF(A9514&lt;&gt;"",IFERROR(IF(FIND(" ",G9514)&gt;=1,MID(G9514,FIND(" ",G9514)+1,LEN(G9514)),""),""),"")</f>
        <v/>
      </c>
      <c r="AC9514" s="50">
        <f t="shared" si="1194"/>
        <v>0</v>
      </c>
      <c r="AD9514" s="43">
        <f t="shared" si="1195"/>
        <v>0</v>
      </c>
      <c r="AE9514" s="50">
        <f t="shared" si="1191"/>
        <v>0</v>
      </c>
    </row>
    <row r="9515" spans="1:31">
      <c r="A9515" s="59" t="str">
        <f t="shared" si="1196"/>
        <v/>
      </c>
      <c r="B9515" s="80" t="str">
        <f t="shared" si="1197"/>
        <v/>
      </c>
      <c r="V9515" s="59" t="str">
        <f t="shared" si="1193"/>
        <v/>
      </c>
      <c r="W9515" s="59" t="str">
        <f t="shared" si="1192"/>
        <v/>
      </c>
      <c r="X9515" s="59" t="str">
        <f t="shared" si="1198"/>
        <v/>
      </c>
      <c r="AC9515" s="50">
        <f t="shared" si="1194"/>
        <v>0</v>
      </c>
      <c r="AD9515" s="43">
        <f t="shared" si="1195"/>
        <v>0</v>
      </c>
      <c r="AE9515" s="50">
        <f t="shared" si="1191"/>
        <v>0</v>
      </c>
    </row>
    <row r="9516" spans="1:31">
      <c r="A9516" s="59" t="str">
        <f t="shared" si="1196"/>
        <v/>
      </c>
      <c r="B9516" s="80" t="str">
        <f t="shared" si="1197"/>
        <v/>
      </c>
      <c r="V9516" s="59" t="str">
        <f t="shared" si="1193"/>
        <v/>
      </c>
      <c r="W9516" s="59" t="str">
        <f t="shared" si="1192"/>
        <v/>
      </c>
      <c r="X9516" s="59" t="str">
        <f t="shared" si="1198"/>
        <v/>
      </c>
      <c r="AC9516" s="50">
        <f t="shared" si="1194"/>
        <v>0</v>
      </c>
      <c r="AD9516" s="43">
        <f t="shared" si="1195"/>
        <v>0</v>
      </c>
      <c r="AE9516" s="50">
        <f t="shared" si="1191"/>
        <v>0</v>
      </c>
    </row>
    <row r="9517" spans="1:31">
      <c r="A9517" s="59" t="str">
        <f t="shared" si="1196"/>
        <v/>
      </c>
      <c r="B9517" s="80" t="str">
        <f t="shared" si="1197"/>
        <v/>
      </c>
      <c r="V9517" s="59" t="str">
        <f t="shared" si="1193"/>
        <v/>
      </c>
      <c r="W9517" s="59" t="str">
        <f t="shared" si="1192"/>
        <v/>
      </c>
      <c r="X9517" s="59" t="str">
        <f t="shared" si="1198"/>
        <v/>
      </c>
      <c r="AC9517" s="50">
        <f t="shared" si="1194"/>
        <v>0</v>
      </c>
      <c r="AD9517" s="43">
        <f t="shared" si="1195"/>
        <v>0</v>
      </c>
      <c r="AE9517" s="50">
        <f t="shared" si="1191"/>
        <v>0</v>
      </c>
    </row>
    <row r="9518" spans="1:31">
      <c r="A9518" s="59" t="str">
        <f t="shared" si="1196"/>
        <v/>
      </c>
      <c r="B9518" s="80" t="str">
        <f t="shared" si="1197"/>
        <v/>
      </c>
      <c r="V9518" s="59" t="str">
        <f t="shared" si="1193"/>
        <v/>
      </c>
      <c r="W9518" s="59" t="str">
        <f t="shared" si="1192"/>
        <v/>
      </c>
      <c r="X9518" s="59" t="str">
        <f t="shared" si="1198"/>
        <v/>
      </c>
      <c r="AC9518" s="50">
        <f t="shared" si="1194"/>
        <v>0</v>
      </c>
      <c r="AD9518" s="43">
        <f t="shared" si="1195"/>
        <v>0</v>
      </c>
      <c r="AE9518" s="50">
        <f t="shared" si="1191"/>
        <v>0</v>
      </c>
    </row>
    <row r="9519" spans="1:31">
      <c r="A9519" s="59" t="str">
        <f t="shared" si="1196"/>
        <v/>
      </c>
      <c r="B9519" s="80" t="str">
        <f t="shared" si="1197"/>
        <v/>
      </c>
      <c r="V9519" s="59" t="str">
        <f t="shared" si="1193"/>
        <v/>
      </c>
      <c r="W9519" s="59" t="str">
        <f t="shared" si="1192"/>
        <v/>
      </c>
      <c r="X9519" s="59" t="str">
        <f t="shared" si="1198"/>
        <v/>
      </c>
      <c r="AC9519" s="50">
        <f t="shared" si="1194"/>
        <v>0</v>
      </c>
      <c r="AD9519" s="43">
        <f t="shared" si="1195"/>
        <v>0</v>
      </c>
      <c r="AE9519" s="50">
        <f t="shared" ref="AE9519:AE9582" si="1199">VALUE(RIGHT("00"&amp;AC9519,2)&amp;RIGHT("000"&amp;AD9519,3))</f>
        <v>0</v>
      </c>
    </row>
    <row r="9520" spans="1:31">
      <c r="A9520" s="59" t="str">
        <f t="shared" si="1196"/>
        <v/>
      </c>
      <c r="B9520" s="80" t="str">
        <f t="shared" si="1197"/>
        <v/>
      </c>
      <c r="V9520" s="59" t="str">
        <f t="shared" si="1193"/>
        <v/>
      </c>
      <c r="W9520" s="59" t="str">
        <f t="shared" si="1192"/>
        <v/>
      </c>
      <c r="X9520" s="59" t="str">
        <f t="shared" si="1198"/>
        <v/>
      </c>
      <c r="AC9520" s="50">
        <f t="shared" si="1194"/>
        <v>0</v>
      </c>
      <c r="AD9520" s="43">
        <f t="shared" si="1195"/>
        <v>0</v>
      </c>
      <c r="AE9520" s="50">
        <f t="shared" si="1199"/>
        <v>0</v>
      </c>
    </row>
    <row r="9521" spans="1:31">
      <c r="A9521" s="59" t="str">
        <f t="shared" si="1196"/>
        <v/>
      </c>
      <c r="B9521" s="80" t="str">
        <f t="shared" si="1197"/>
        <v/>
      </c>
      <c r="V9521" s="59" t="str">
        <f t="shared" si="1193"/>
        <v/>
      </c>
      <c r="W9521" s="59" t="str">
        <f t="shared" si="1192"/>
        <v/>
      </c>
      <c r="X9521" s="59" t="str">
        <f t="shared" si="1198"/>
        <v/>
      </c>
      <c r="AC9521" s="50">
        <f t="shared" si="1194"/>
        <v>0</v>
      </c>
      <c r="AD9521" s="43">
        <f t="shared" si="1195"/>
        <v>0</v>
      </c>
      <c r="AE9521" s="50">
        <f t="shared" si="1199"/>
        <v>0</v>
      </c>
    </row>
    <row r="9522" spans="1:31">
      <c r="A9522" s="59" t="str">
        <f t="shared" si="1196"/>
        <v/>
      </c>
      <c r="B9522" s="80" t="str">
        <f t="shared" si="1197"/>
        <v/>
      </c>
      <c r="V9522" s="59" t="str">
        <f t="shared" si="1193"/>
        <v/>
      </c>
      <c r="W9522" s="59" t="str">
        <f t="shared" si="1192"/>
        <v/>
      </c>
      <c r="X9522" s="59" t="str">
        <f t="shared" si="1198"/>
        <v/>
      </c>
      <c r="AC9522" s="50">
        <f t="shared" si="1194"/>
        <v>0</v>
      </c>
      <c r="AD9522" s="43">
        <f t="shared" si="1195"/>
        <v>0</v>
      </c>
      <c r="AE9522" s="50">
        <f t="shared" si="1199"/>
        <v>0</v>
      </c>
    </row>
    <row r="9523" spans="1:31">
      <c r="A9523" s="59" t="str">
        <f t="shared" si="1196"/>
        <v/>
      </c>
      <c r="B9523" s="80" t="str">
        <f t="shared" si="1197"/>
        <v/>
      </c>
      <c r="V9523" s="59" t="str">
        <f t="shared" si="1193"/>
        <v/>
      </c>
      <c r="W9523" s="59" t="str">
        <f t="shared" si="1192"/>
        <v/>
      </c>
      <c r="X9523" s="59" t="str">
        <f t="shared" si="1198"/>
        <v/>
      </c>
      <c r="AC9523" s="50">
        <f t="shared" si="1194"/>
        <v>0</v>
      </c>
      <c r="AD9523" s="43">
        <f t="shared" si="1195"/>
        <v>0</v>
      </c>
      <c r="AE9523" s="50">
        <f t="shared" si="1199"/>
        <v>0</v>
      </c>
    </row>
    <row r="9524" spans="1:31">
      <c r="A9524" s="59" t="str">
        <f t="shared" si="1196"/>
        <v/>
      </c>
      <c r="B9524" s="80" t="str">
        <f t="shared" si="1197"/>
        <v/>
      </c>
      <c r="V9524" s="59" t="str">
        <f t="shared" si="1193"/>
        <v/>
      </c>
      <c r="W9524" s="59" t="str">
        <f t="shared" si="1192"/>
        <v/>
      </c>
      <c r="X9524" s="59" t="str">
        <f t="shared" si="1198"/>
        <v/>
      </c>
      <c r="AC9524" s="50">
        <f t="shared" si="1194"/>
        <v>0</v>
      </c>
      <c r="AD9524" s="43">
        <f t="shared" si="1195"/>
        <v>0</v>
      </c>
      <c r="AE9524" s="50">
        <f t="shared" si="1199"/>
        <v>0</v>
      </c>
    </row>
    <row r="9525" spans="1:31">
      <c r="A9525" s="59" t="str">
        <f t="shared" si="1196"/>
        <v/>
      </c>
      <c r="B9525" s="80" t="str">
        <f t="shared" si="1197"/>
        <v/>
      </c>
      <c r="V9525" s="59" t="str">
        <f t="shared" si="1193"/>
        <v/>
      </c>
      <c r="W9525" s="59" t="str">
        <f t="shared" si="1192"/>
        <v/>
      </c>
      <c r="X9525" s="59" t="str">
        <f t="shared" si="1198"/>
        <v/>
      </c>
      <c r="AC9525" s="50">
        <f t="shared" si="1194"/>
        <v>0</v>
      </c>
      <c r="AD9525" s="43">
        <f t="shared" si="1195"/>
        <v>0</v>
      </c>
      <c r="AE9525" s="50">
        <f t="shared" si="1199"/>
        <v>0</v>
      </c>
    </row>
    <row r="9526" spans="1:31">
      <c r="A9526" s="59" t="str">
        <f t="shared" si="1196"/>
        <v/>
      </c>
      <c r="B9526" s="80" t="str">
        <f t="shared" si="1197"/>
        <v/>
      </c>
      <c r="V9526" s="59" t="str">
        <f t="shared" si="1193"/>
        <v/>
      </c>
      <c r="W9526" s="59" t="str">
        <f t="shared" si="1192"/>
        <v/>
      </c>
      <c r="X9526" s="59" t="str">
        <f t="shared" si="1198"/>
        <v/>
      </c>
      <c r="AC9526" s="50">
        <f t="shared" si="1194"/>
        <v>0</v>
      </c>
      <c r="AD9526" s="43">
        <f t="shared" si="1195"/>
        <v>0</v>
      </c>
      <c r="AE9526" s="50">
        <f t="shared" si="1199"/>
        <v>0</v>
      </c>
    </row>
    <row r="9527" spans="1:31">
      <c r="A9527" s="59" t="str">
        <f t="shared" si="1196"/>
        <v/>
      </c>
      <c r="B9527" s="80" t="str">
        <f t="shared" si="1197"/>
        <v/>
      </c>
      <c r="V9527" s="59" t="str">
        <f t="shared" si="1193"/>
        <v/>
      </c>
      <c r="W9527" s="59" t="str">
        <f t="shared" si="1192"/>
        <v/>
      </c>
      <c r="X9527" s="59" t="str">
        <f t="shared" si="1198"/>
        <v/>
      </c>
      <c r="AC9527" s="50">
        <f t="shared" si="1194"/>
        <v>0</v>
      </c>
      <c r="AD9527" s="43">
        <f t="shared" si="1195"/>
        <v>0</v>
      </c>
      <c r="AE9527" s="50">
        <f t="shared" si="1199"/>
        <v>0</v>
      </c>
    </row>
    <row r="9528" spans="1:31">
      <c r="A9528" s="59" t="str">
        <f t="shared" si="1196"/>
        <v/>
      </c>
      <c r="B9528" s="80" t="str">
        <f t="shared" si="1197"/>
        <v/>
      </c>
      <c r="V9528" s="59" t="str">
        <f t="shared" si="1193"/>
        <v/>
      </c>
      <c r="W9528" s="59" t="str">
        <f t="shared" si="1192"/>
        <v/>
      </c>
      <c r="X9528" s="59" t="str">
        <f t="shared" si="1198"/>
        <v/>
      </c>
      <c r="AC9528" s="50">
        <f t="shared" si="1194"/>
        <v>0</v>
      </c>
      <c r="AD9528" s="43">
        <f t="shared" si="1195"/>
        <v>0</v>
      </c>
      <c r="AE9528" s="50">
        <f t="shared" si="1199"/>
        <v>0</v>
      </c>
    </row>
    <row r="9529" spans="1:31">
      <c r="A9529" s="59" t="str">
        <f t="shared" si="1196"/>
        <v/>
      </c>
      <c r="B9529" s="80" t="str">
        <f t="shared" si="1197"/>
        <v/>
      </c>
      <c r="V9529" s="59" t="str">
        <f t="shared" si="1193"/>
        <v/>
      </c>
      <c r="W9529" s="59" t="str">
        <f t="shared" si="1192"/>
        <v/>
      </c>
      <c r="X9529" s="59" t="str">
        <f t="shared" si="1198"/>
        <v/>
      </c>
      <c r="AC9529" s="50">
        <f t="shared" si="1194"/>
        <v>0</v>
      </c>
      <c r="AD9529" s="43">
        <f t="shared" si="1195"/>
        <v>0</v>
      </c>
      <c r="AE9529" s="50">
        <f t="shared" si="1199"/>
        <v>0</v>
      </c>
    </row>
    <row r="9530" spans="1:31">
      <c r="A9530" s="59" t="str">
        <f t="shared" si="1196"/>
        <v/>
      </c>
      <c r="B9530" s="80" t="str">
        <f t="shared" si="1197"/>
        <v/>
      </c>
      <c r="V9530" s="59" t="str">
        <f t="shared" si="1193"/>
        <v/>
      </c>
      <c r="W9530" s="59" t="str">
        <f t="shared" si="1192"/>
        <v/>
      </c>
      <c r="X9530" s="59" t="str">
        <f t="shared" si="1198"/>
        <v/>
      </c>
      <c r="AC9530" s="50">
        <f t="shared" si="1194"/>
        <v>0</v>
      </c>
      <c r="AD9530" s="43">
        <f t="shared" si="1195"/>
        <v>0</v>
      </c>
      <c r="AE9530" s="50">
        <f t="shared" si="1199"/>
        <v>0</v>
      </c>
    </row>
    <row r="9531" spans="1:31">
      <c r="A9531" s="59" t="str">
        <f t="shared" si="1196"/>
        <v/>
      </c>
      <c r="B9531" s="80" t="str">
        <f t="shared" si="1197"/>
        <v/>
      </c>
      <c r="V9531" s="59" t="str">
        <f t="shared" si="1193"/>
        <v/>
      </c>
      <c r="W9531" s="59" t="str">
        <f t="shared" si="1192"/>
        <v/>
      </c>
      <c r="X9531" s="59" t="str">
        <f t="shared" si="1198"/>
        <v/>
      </c>
      <c r="AC9531" s="50">
        <f t="shared" si="1194"/>
        <v>0</v>
      </c>
      <c r="AD9531" s="43">
        <f t="shared" si="1195"/>
        <v>0</v>
      </c>
      <c r="AE9531" s="50">
        <f t="shared" si="1199"/>
        <v>0</v>
      </c>
    </row>
    <row r="9532" spans="1:31">
      <c r="A9532" s="59" t="str">
        <f t="shared" si="1196"/>
        <v/>
      </c>
      <c r="B9532" s="80" t="str">
        <f t="shared" si="1197"/>
        <v/>
      </c>
      <c r="V9532" s="59" t="str">
        <f t="shared" si="1193"/>
        <v/>
      </c>
      <c r="W9532" s="59" t="str">
        <f t="shared" si="1192"/>
        <v/>
      </c>
      <c r="X9532" s="59" t="str">
        <f t="shared" si="1198"/>
        <v/>
      </c>
      <c r="AC9532" s="50">
        <f t="shared" si="1194"/>
        <v>0</v>
      </c>
      <c r="AD9532" s="43">
        <f t="shared" si="1195"/>
        <v>0</v>
      </c>
      <c r="AE9532" s="50">
        <f t="shared" si="1199"/>
        <v>0</v>
      </c>
    </row>
    <row r="9533" spans="1:31">
      <c r="A9533" s="59" t="str">
        <f t="shared" si="1196"/>
        <v/>
      </c>
      <c r="B9533" s="80" t="str">
        <f t="shared" si="1197"/>
        <v/>
      </c>
      <c r="V9533" s="59" t="str">
        <f t="shared" si="1193"/>
        <v/>
      </c>
      <c r="W9533" s="59" t="str">
        <f t="shared" si="1192"/>
        <v/>
      </c>
      <c r="X9533" s="59" t="str">
        <f t="shared" si="1198"/>
        <v/>
      </c>
      <c r="AC9533" s="50">
        <f t="shared" si="1194"/>
        <v>0</v>
      </c>
      <c r="AD9533" s="43">
        <f t="shared" si="1195"/>
        <v>0</v>
      </c>
      <c r="AE9533" s="50">
        <f t="shared" si="1199"/>
        <v>0</v>
      </c>
    </row>
    <row r="9534" spans="1:31">
      <c r="A9534" s="59" t="str">
        <f t="shared" si="1196"/>
        <v/>
      </c>
      <c r="B9534" s="80" t="str">
        <f t="shared" si="1197"/>
        <v/>
      </c>
      <c r="V9534" s="59" t="str">
        <f t="shared" si="1193"/>
        <v/>
      </c>
      <c r="W9534" s="59" t="str">
        <f t="shared" si="1192"/>
        <v/>
      </c>
      <c r="X9534" s="59" t="str">
        <f t="shared" si="1198"/>
        <v/>
      </c>
      <c r="AC9534" s="50">
        <f t="shared" si="1194"/>
        <v>0</v>
      </c>
      <c r="AD9534" s="43">
        <f t="shared" si="1195"/>
        <v>0</v>
      </c>
      <c r="AE9534" s="50">
        <f t="shared" si="1199"/>
        <v>0</v>
      </c>
    </row>
    <row r="9535" spans="1:31">
      <c r="A9535" s="59" t="str">
        <f t="shared" si="1196"/>
        <v/>
      </c>
      <c r="B9535" s="80" t="str">
        <f t="shared" si="1197"/>
        <v/>
      </c>
      <c r="V9535" s="59" t="str">
        <f t="shared" si="1193"/>
        <v/>
      </c>
      <c r="W9535" s="59" t="str">
        <f t="shared" si="1192"/>
        <v/>
      </c>
      <c r="X9535" s="59" t="str">
        <f t="shared" si="1198"/>
        <v/>
      </c>
      <c r="AC9535" s="50">
        <f t="shared" si="1194"/>
        <v>0</v>
      </c>
      <c r="AD9535" s="43">
        <f t="shared" si="1195"/>
        <v>0</v>
      </c>
      <c r="AE9535" s="50">
        <f t="shared" si="1199"/>
        <v>0</v>
      </c>
    </row>
    <row r="9536" spans="1:31">
      <c r="A9536" s="59" t="str">
        <f t="shared" si="1196"/>
        <v/>
      </c>
      <c r="B9536" s="80" t="str">
        <f t="shared" si="1197"/>
        <v/>
      </c>
      <c r="V9536" s="59" t="str">
        <f t="shared" si="1193"/>
        <v/>
      </c>
      <c r="W9536" s="59" t="str">
        <f t="shared" si="1192"/>
        <v/>
      </c>
      <c r="X9536" s="59" t="str">
        <f t="shared" si="1198"/>
        <v/>
      </c>
      <c r="AC9536" s="50">
        <f t="shared" si="1194"/>
        <v>0</v>
      </c>
      <c r="AD9536" s="43">
        <f t="shared" si="1195"/>
        <v>0</v>
      </c>
      <c r="AE9536" s="50">
        <f t="shared" si="1199"/>
        <v>0</v>
      </c>
    </row>
    <row r="9537" spans="1:31">
      <c r="A9537" s="59" t="str">
        <f t="shared" si="1196"/>
        <v/>
      </c>
      <c r="B9537" s="80" t="str">
        <f t="shared" si="1197"/>
        <v/>
      </c>
      <c r="V9537" s="59" t="str">
        <f t="shared" si="1193"/>
        <v/>
      </c>
      <c r="W9537" s="59" t="str">
        <f t="shared" si="1192"/>
        <v/>
      </c>
      <c r="X9537" s="59" t="str">
        <f t="shared" si="1198"/>
        <v/>
      </c>
      <c r="AC9537" s="50">
        <f t="shared" si="1194"/>
        <v>0</v>
      </c>
      <c r="AD9537" s="43">
        <f t="shared" si="1195"/>
        <v>0</v>
      </c>
      <c r="AE9537" s="50">
        <f t="shared" si="1199"/>
        <v>0</v>
      </c>
    </row>
    <row r="9538" spans="1:31">
      <c r="A9538" s="59" t="str">
        <f t="shared" si="1196"/>
        <v/>
      </c>
      <c r="B9538" s="80" t="str">
        <f t="shared" si="1197"/>
        <v/>
      </c>
      <c r="V9538" s="59" t="str">
        <f t="shared" si="1193"/>
        <v/>
      </c>
      <c r="W9538" s="59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59" t="str">
        <f t="shared" si="1198"/>
        <v/>
      </c>
      <c r="AC9538" s="50">
        <f t="shared" si="1194"/>
        <v>0</v>
      </c>
      <c r="AD9538" s="43">
        <f t="shared" si="1195"/>
        <v>0</v>
      </c>
      <c r="AE9538" s="50">
        <f t="shared" si="1199"/>
        <v>0</v>
      </c>
    </row>
    <row r="9539" spans="1:31">
      <c r="A9539" s="59" t="str">
        <f t="shared" si="1196"/>
        <v/>
      </c>
      <c r="B9539" s="80" t="str">
        <f t="shared" si="1197"/>
        <v/>
      </c>
      <c r="V9539" s="59" t="str">
        <f t="shared" ref="V9539:V9602" si="1201">W9539&amp;H9539</f>
        <v/>
      </c>
      <c r="W9539" s="59" t="str">
        <f t="shared" si="1200"/>
        <v/>
      </c>
      <c r="X9539" s="59" t="str">
        <f t="shared" si="1198"/>
        <v/>
      </c>
      <c r="AC9539" s="50">
        <f t="shared" ref="AC9539:AC9602" si="1202">IFERROR(VALUE(MID($C9539,1,2)),0)</f>
        <v>0</v>
      </c>
      <c r="AD9539" s="43">
        <f t="shared" ref="AD9539:AD9602" si="1203">IFERROR(VALUE(MID($C9539,4,3)),0)</f>
        <v>0</v>
      </c>
      <c r="AE9539" s="50">
        <f t="shared" si="1199"/>
        <v>0</v>
      </c>
    </row>
    <row r="9540" spans="1:31">
      <c r="A9540" s="59" t="str">
        <f t="shared" si="1196"/>
        <v/>
      </c>
      <c r="B9540" s="80" t="str">
        <f t="shared" si="1197"/>
        <v/>
      </c>
      <c r="V9540" s="59" t="str">
        <f t="shared" si="1201"/>
        <v/>
      </c>
      <c r="W9540" s="59" t="str">
        <f t="shared" si="1200"/>
        <v/>
      </c>
      <c r="X9540" s="59" t="str">
        <f t="shared" si="1198"/>
        <v/>
      </c>
      <c r="AC9540" s="50">
        <f t="shared" si="1202"/>
        <v>0</v>
      </c>
      <c r="AD9540" s="43">
        <f t="shared" si="1203"/>
        <v>0</v>
      </c>
      <c r="AE9540" s="50">
        <f t="shared" si="1199"/>
        <v>0</v>
      </c>
    </row>
    <row r="9541" spans="1:31">
      <c r="A9541" s="59" t="str">
        <f t="shared" si="1196"/>
        <v/>
      </c>
      <c r="B9541" s="80" t="str">
        <f t="shared" si="1197"/>
        <v/>
      </c>
      <c r="V9541" s="59" t="str">
        <f t="shared" si="1201"/>
        <v/>
      </c>
      <c r="W9541" s="59" t="str">
        <f t="shared" si="1200"/>
        <v/>
      </c>
      <c r="X9541" s="59" t="str">
        <f t="shared" si="1198"/>
        <v/>
      </c>
      <c r="AC9541" s="50">
        <f t="shared" si="1202"/>
        <v>0</v>
      </c>
      <c r="AD9541" s="43">
        <f t="shared" si="1203"/>
        <v>0</v>
      </c>
      <c r="AE9541" s="50">
        <f t="shared" si="1199"/>
        <v>0</v>
      </c>
    </row>
    <row r="9542" spans="1:31">
      <c r="A9542" s="59" t="str">
        <f t="shared" si="1196"/>
        <v/>
      </c>
      <c r="B9542" s="80" t="str">
        <f t="shared" si="1197"/>
        <v/>
      </c>
      <c r="V9542" s="59" t="str">
        <f t="shared" si="1201"/>
        <v/>
      </c>
      <c r="W9542" s="59" t="str">
        <f t="shared" si="1200"/>
        <v/>
      </c>
      <c r="X9542" s="59" t="str">
        <f t="shared" si="1198"/>
        <v/>
      </c>
      <c r="AC9542" s="50">
        <f t="shared" si="1202"/>
        <v>0</v>
      </c>
      <c r="AD9542" s="43">
        <f t="shared" si="1203"/>
        <v>0</v>
      </c>
      <c r="AE9542" s="50">
        <f t="shared" si="1199"/>
        <v>0</v>
      </c>
    </row>
    <row r="9543" spans="1:31">
      <c r="A9543" s="59" t="str">
        <f t="shared" si="1196"/>
        <v/>
      </c>
      <c r="B9543" s="80" t="str">
        <f t="shared" si="1197"/>
        <v/>
      </c>
      <c r="V9543" s="59" t="str">
        <f t="shared" si="1201"/>
        <v/>
      </c>
      <c r="W9543" s="59" t="str">
        <f t="shared" si="1200"/>
        <v/>
      </c>
      <c r="X9543" s="59" t="str">
        <f t="shared" si="1198"/>
        <v/>
      </c>
      <c r="AC9543" s="50">
        <f t="shared" si="1202"/>
        <v>0</v>
      </c>
      <c r="AD9543" s="43">
        <f t="shared" si="1203"/>
        <v>0</v>
      </c>
      <c r="AE9543" s="50">
        <f t="shared" si="1199"/>
        <v>0</v>
      </c>
    </row>
    <row r="9544" spans="1:31">
      <c r="A9544" s="59" t="str">
        <f t="shared" si="1196"/>
        <v/>
      </c>
      <c r="B9544" s="80" t="str">
        <f t="shared" si="1197"/>
        <v/>
      </c>
      <c r="V9544" s="59" t="str">
        <f t="shared" si="1201"/>
        <v/>
      </c>
      <c r="W9544" s="59" t="str">
        <f t="shared" si="1200"/>
        <v/>
      </c>
      <c r="X9544" s="59" t="str">
        <f t="shared" si="1198"/>
        <v/>
      </c>
      <c r="AC9544" s="50">
        <f t="shared" si="1202"/>
        <v>0</v>
      </c>
      <c r="AD9544" s="43">
        <f t="shared" si="1203"/>
        <v>0</v>
      </c>
      <c r="AE9544" s="50">
        <f t="shared" si="1199"/>
        <v>0</v>
      </c>
    </row>
    <row r="9545" spans="1:31">
      <c r="A9545" s="59" t="str">
        <f t="shared" si="1196"/>
        <v/>
      </c>
      <c r="B9545" s="80" t="str">
        <f t="shared" si="1197"/>
        <v/>
      </c>
      <c r="V9545" s="59" t="str">
        <f t="shared" si="1201"/>
        <v/>
      </c>
      <c r="W9545" s="59" t="str">
        <f t="shared" si="1200"/>
        <v/>
      </c>
      <c r="X9545" s="59" t="str">
        <f t="shared" si="1198"/>
        <v/>
      </c>
      <c r="AC9545" s="50">
        <f t="shared" si="1202"/>
        <v>0</v>
      </c>
      <c r="AD9545" s="43">
        <f t="shared" si="1203"/>
        <v>0</v>
      </c>
      <c r="AE9545" s="50">
        <f t="shared" si="1199"/>
        <v>0</v>
      </c>
    </row>
    <row r="9546" spans="1:31">
      <c r="A9546" s="59" t="str">
        <f t="shared" si="1196"/>
        <v/>
      </c>
      <c r="B9546" s="80" t="str">
        <f t="shared" si="1197"/>
        <v/>
      </c>
      <c r="V9546" s="59" t="str">
        <f t="shared" si="1201"/>
        <v/>
      </c>
      <c r="W9546" s="59" t="str">
        <f t="shared" si="1200"/>
        <v/>
      </c>
      <c r="X9546" s="59" t="str">
        <f t="shared" si="1198"/>
        <v/>
      </c>
      <c r="AC9546" s="50">
        <f t="shared" si="1202"/>
        <v>0</v>
      </c>
      <c r="AD9546" s="43">
        <f t="shared" si="1203"/>
        <v>0</v>
      </c>
      <c r="AE9546" s="50">
        <f t="shared" si="1199"/>
        <v>0</v>
      </c>
    </row>
    <row r="9547" spans="1:31">
      <c r="A9547" s="59" t="str">
        <f t="shared" si="1196"/>
        <v/>
      </c>
      <c r="B9547" s="80" t="str">
        <f t="shared" si="1197"/>
        <v/>
      </c>
      <c r="V9547" s="59" t="str">
        <f t="shared" si="1201"/>
        <v/>
      </c>
      <c r="W9547" s="59" t="str">
        <f t="shared" si="1200"/>
        <v/>
      </c>
      <c r="X9547" s="59" t="str">
        <f t="shared" si="1198"/>
        <v/>
      </c>
      <c r="AC9547" s="50">
        <f t="shared" si="1202"/>
        <v>0</v>
      </c>
      <c r="AD9547" s="43">
        <f t="shared" si="1203"/>
        <v>0</v>
      </c>
      <c r="AE9547" s="50">
        <f t="shared" si="1199"/>
        <v>0</v>
      </c>
    </row>
    <row r="9548" spans="1:31">
      <c r="A9548" s="59" t="str">
        <f t="shared" si="1196"/>
        <v/>
      </c>
      <c r="B9548" s="80" t="str">
        <f t="shared" si="1197"/>
        <v/>
      </c>
      <c r="V9548" s="59" t="str">
        <f t="shared" si="1201"/>
        <v/>
      </c>
      <c r="W9548" s="59" t="str">
        <f t="shared" si="1200"/>
        <v/>
      </c>
      <c r="X9548" s="59" t="str">
        <f t="shared" si="1198"/>
        <v/>
      </c>
      <c r="AC9548" s="50">
        <f t="shared" si="1202"/>
        <v>0</v>
      </c>
      <c r="AD9548" s="43">
        <f t="shared" si="1203"/>
        <v>0</v>
      </c>
      <c r="AE9548" s="50">
        <f t="shared" si="1199"/>
        <v>0</v>
      </c>
    </row>
    <row r="9549" spans="1:31">
      <c r="A9549" s="59" t="str">
        <f t="shared" si="1196"/>
        <v/>
      </c>
      <c r="B9549" s="80" t="str">
        <f t="shared" si="1197"/>
        <v/>
      </c>
      <c r="V9549" s="59" t="str">
        <f t="shared" si="1201"/>
        <v/>
      </c>
      <c r="W9549" s="59" t="str">
        <f t="shared" si="1200"/>
        <v/>
      </c>
      <c r="X9549" s="59" t="str">
        <f t="shared" si="1198"/>
        <v/>
      </c>
      <c r="AC9549" s="50">
        <f t="shared" si="1202"/>
        <v>0</v>
      </c>
      <c r="AD9549" s="43">
        <f t="shared" si="1203"/>
        <v>0</v>
      </c>
      <c r="AE9549" s="50">
        <f t="shared" si="1199"/>
        <v>0</v>
      </c>
    </row>
    <row r="9550" spans="1:31">
      <c r="A9550" s="59" t="str">
        <f t="shared" si="1196"/>
        <v/>
      </c>
      <c r="B9550" s="80" t="str">
        <f t="shared" si="1197"/>
        <v/>
      </c>
      <c r="V9550" s="59" t="str">
        <f t="shared" si="1201"/>
        <v/>
      </c>
      <c r="W9550" s="59" t="str">
        <f t="shared" si="1200"/>
        <v/>
      </c>
      <c r="X9550" s="59" t="str">
        <f t="shared" si="1198"/>
        <v/>
      </c>
      <c r="AC9550" s="50">
        <f t="shared" si="1202"/>
        <v>0</v>
      </c>
      <c r="AD9550" s="43">
        <f t="shared" si="1203"/>
        <v>0</v>
      </c>
      <c r="AE9550" s="50">
        <f t="shared" si="1199"/>
        <v>0</v>
      </c>
    </row>
    <row r="9551" spans="1:31">
      <c r="A9551" s="59" t="str">
        <f t="shared" si="1196"/>
        <v/>
      </c>
      <c r="B9551" s="80" t="str">
        <f t="shared" si="1197"/>
        <v/>
      </c>
      <c r="V9551" s="59" t="str">
        <f t="shared" si="1201"/>
        <v/>
      </c>
      <c r="W9551" s="59" t="str">
        <f t="shared" si="1200"/>
        <v/>
      </c>
      <c r="X9551" s="59" t="str">
        <f t="shared" si="1198"/>
        <v/>
      </c>
      <c r="AC9551" s="50">
        <f t="shared" si="1202"/>
        <v>0</v>
      </c>
      <c r="AD9551" s="43">
        <f t="shared" si="1203"/>
        <v>0</v>
      </c>
      <c r="AE9551" s="50">
        <f t="shared" si="1199"/>
        <v>0</v>
      </c>
    </row>
    <row r="9552" spans="1:31">
      <c r="A9552" s="59" t="str">
        <f t="shared" si="1196"/>
        <v/>
      </c>
      <c r="B9552" s="80" t="str">
        <f t="shared" si="1197"/>
        <v/>
      </c>
      <c r="V9552" s="59" t="str">
        <f t="shared" si="1201"/>
        <v/>
      </c>
      <c r="W9552" s="59" t="str">
        <f t="shared" si="1200"/>
        <v/>
      </c>
      <c r="X9552" s="59" t="str">
        <f t="shared" si="1198"/>
        <v/>
      </c>
      <c r="AC9552" s="50">
        <f t="shared" si="1202"/>
        <v>0</v>
      </c>
      <c r="AD9552" s="43">
        <f t="shared" si="1203"/>
        <v>0</v>
      </c>
      <c r="AE9552" s="50">
        <f t="shared" si="1199"/>
        <v>0</v>
      </c>
    </row>
    <row r="9553" spans="1:31">
      <c r="A9553" s="59" t="str">
        <f t="shared" si="1196"/>
        <v/>
      </c>
      <c r="B9553" s="80" t="str">
        <f t="shared" si="1197"/>
        <v/>
      </c>
      <c r="V9553" s="59" t="str">
        <f t="shared" si="1201"/>
        <v/>
      </c>
      <c r="W9553" s="59" t="str">
        <f t="shared" si="1200"/>
        <v/>
      </c>
      <c r="X9553" s="59" t="str">
        <f t="shared" si="1198"/>
        <v/>
      </c>
      <c r="AC9553" s="50">
        <f t="shared" si="1202"/>
        <v>0</v>
      </c>
      <c r="AD9553" s="43">
        <f t="shared" si="1203"/>
        <v>0</v>
      </c>
      <c r="AE9553" s="50">
        <f t="shared" si="1199"/>
        <v>0</v>
      </c>
    </row>
    <row r="9554" spans="1:31">
      <c r="A9554" s="59" t="str">
        <f t="shared" si="1196"/>
        <v/>
      </c>
      <c r="B9554" s="80" t="str">
        <f t="shared" si="1197"/>
        <v/>
      </c>
      <c r="V9554" s="59" t="str">
        <f t="shared" si="1201"/>
        <v/>
      </c>
      <c r="W9554" s="59" t="str">
        <f t="shared" si="1200"/>
        <v/>
      </c>
      <c r="X9554" s="59" t="str">
        <f t="shared" si="1198"/>
        <v/>
      </c>
      <c r="AC9554" s="50">
        <f t="shared" si="1202"/>
        <v>0</v>
      </c>
      <c r="AD9554" s="43">
        <f t="shared" si="1203"/>
        <v>0</v>
      </c>
      <c r="AE9554" s="50">
        <f t="shared" si="1199"/>
        <v>0</v>
      </c>
    </row>
    <row r="9555" spans="1:31">
      <c r="A9555" s="59" t="str">
        <f t="shared" si="1196"/>
        <v/>
      </c>
      <c r="B9555" s="80" t="str">
        <f t="shared" si="1197"/>
        <v/>
      </c>
      <c r="V9555" s="59" t="str">
        <f t="shared" si="1201"/>
        <v/>
      </c>
      <c r="W9555" s="59" t="str">
        <f t="shared" si="1200"/>
        <v/>
      </c>
      <c r="X9555" s="59" t="str">
        <f t="shared" si="1198"/>
        <v/>
      </c>
      <c r="AC9555" s="50">
        <f t="shared" si="1202"/>
        <v>0</v>
      </c>
      <c r="AD9555" s="43">
        <f t="shared" si="1203"/>
        <v>0</v>
      </c>
      <c r="AE9555" s="50">
        <f t="shared" si="1199"/>
        <v>0</v>
      </c>
    </row>
    <row r="9556" spans="1:31">
      <c r="A9556" s="59" t="str">
        <f t="shared" si="1196"/>
        <v/>
      </c>
      <c r="B9556" s="80" t="str">
        <f t="shared" si="1197"/>
        <v/>
      </c>
      <c r="V9556" s="59" t="str">
        <f t="shared" si="1201"/>
        <v/>
      </c>
      <c r="W9556" s="59" t="str">
        <f t="shared" si="1200"/>
        <v/>
      </c>
      <c r="X9556" s="59" t="str">
        <f t="shared" si="1198"/>
        <v/>
      </c>
      <c r="AC9556" s="50">
        <f t="shared" si="1202"/>
        <v>0</v>
      </c>
      <c r="AD9556" s="43">
        <f t="shared" si="1203"/>
        <v>0</v>
      </c>
      <c r="AE9556" s="50">
        <f t="shared" si="1199"/>
        <v>0</v>
      </c>
    </row>
    <row r="9557" spans="1:31">
      <c r="A9557" s="59" t="str">
        <f t="shared" si="1196"/>
        <v/>
      </c>
      <c r="B9557" s="80" t="str">
        <f t="shared" si="1197"/>
        <v/>
      </c>
      <c r="V9557" s="59" t="str">
        <f t="shared" si="1201"/>
        <v/>
      </c>
      <c r="W9557" s="59" t="str">
        <f t="shared" si="1200"/>
        <v/>
      </c>
      <c r="X9557" s="59" t="str">
        <f t="shared" si="1198"/>
        <v/>
      </c>
      <c r="AC9557" s="50">
        <f t="shared" si="1202"/>
        <v>0</v>
      </c>
      <c r="AD9557" s="43">
        <f t="shared" si="1203"/>
        <v>0</v>
      </c>
      <c r="AE9557" s="50">
        <f t="shared" si="1199"/>
        <v>0</v>
      </c>
    </row>
    <row r="9558" spans="1:31">
      <c r="A9558" s="59" t="str">
        <f t="shared" si="1196"/>
        <v/>
      </c>
      <c r="B9558" s="80" t="str">
        <f t="shared" si="1197"/>
        <v/>
      </c>
      <c r="V9558" s="59" t="str">
        <f t="shared" si="1201"/>
        <v/>
      </c>
      <c r="W9558" s="59" t="str">
        <f t="shared" si="1200"/>
        <v/>
      </c>
      <c r="X9558" s="59" t="str">
        <f t="shared" si="1198"/>
        <v/>
      </c>
      <c r="AC9558" s="50">
        <f t="shared" si="1202"/>
        <v>0</v>
      </c>
      <c r="AD9558" s="43">
        <f t="shared" si="1203"/>
        <v>0</v>
      </c>
      <c r="AE9558" s="50">
        <f t="shared" si="1199"/>
        <v>0</v>
      </c>
    </row>
    <row r="9559" spans="1:31">
      <c r="A9559" s="59" t="str">
        <f t="shared" si="1196"/>
        <v/>
      </c>
      <c r="B9559" s="80" t="str">
        <f t="shared" si="1197"/>
        <v/>
      </c>
      <c r="V9559" s="59" t="str">
        <f t="shared" si="1201"/>
        <v/>
      </c>
      <c r="W9559" s="59" t="str">
        <f t="shared" si="1200"/>
        <v/>
      </c>
      <c r="X9559" s="59" t="str">
        <f t="shared" si="1198"/>
        <v/>
      </c>
      <c r="AC9559" s="50">
        <f t="shared" si="1202"/>
        <v>0</v>
      </c>
      <c r="AD9559" s="43">
        <f t="shared" si="1203"/>
        <v>0</v>
      </c>
      <c r="AE9559" s="50">
        <f t="shared" si="1199"/>
        <v>0</v>
      </c>
    </row>
    <row r="9560" spans="1:31">
      <c r="A9560" s="59" t="str">
        <f t="shared" si="1196"/>
        <v/>
      </c>
      <c r="B9560" s="80" t="str">
        <f t="shared" si="1197"/>
        <v/>
      </c>
      <c r="V9560" s="59" t="str">
        <f t="shared" si="1201"/>
        <v/>
      </c>
      <c r="W9560" s="59" t="str">
        <f t="shared" si="1200"/>
        <v/>
      </c>
      <c r="X9560" s="59" t="str">
        <f t="shared" si="1198"/>
        <v/>
      </c>
      <c r="AC9560" s="50">
        <f t="shared" si="1202"/>
        <v>0</v>
      </c>
      <c r="AD9560" s="43">
        <f t="shared" si="1203"/>
        <v>0</v>
      </c>
      <c r="AE9560" s="50">
        <f t="shared" si="1199"/>
        <v>0</v>
      </c>
    </row>
    <row r="9561" spans="1:31">
      <c r="A9561" s="59" t="str">
        <f t="shared" si="1196"/>
        <v/>
      </c>
      <c r="B9561" s="80" t="str">
        <f t="shared" si="1197"/>
        <v/>
      </c>
      <c r="V9561" s="59" t="str">
        <f t="shared" si="1201"/>
        <v/>
      </c>
      <c r="W9561" s="59" t="str">
        <f t="shared" si="1200"/>
        <v/>
      </c>
      <c r="X9561" s="59" t="str">
        <f t="shared" si="1198"/>
        <v/>
      </c>
      <c r="AC9561" s="50">
        <f t="shared" si="1202"/>
        <v>0</v>
      </c>
      <c r="AD9561" s="43">
        <f t="shared" si="1203"/>
        <v>0</v>
      </c>
      <c r="AE9561" s="50">
        <f t="shared" si="1199"/>
        <v>0</v>
      </c>
    </row>
    <row r="9562" spans="1:31">
      <c r="A9562" s="59" t="str">
        <f t="shared" si="1196"/>
        <v/>
      </c>
      <c r="B9562" s="80" t="str">
        <f t="shared" si="1197"/>
        <v/>
      </c>
      <c r="V9562" s="59" t="str">
        <f t="shared" si="1201"/>
        <v/>
      </c>
      <c r="W9562" s="59" t="str">
        <f t="shared" si="1200"/>
        <v/>
      </c>
      <c r="X9562" s="59" t="str">
        <f t="shared" si="1198"/>
        <v/>
      </c>
      <c r="AC9562" s="50">
        <f t="shared" si="1202"/>
        <v>0</v>
      </c>
      <c r="AD9562" s="43">
        <f t="shared" si="1203"/>
        <v>0</v>
      </c>
      <c r="AE9562" s="50">
        <f t="shared" si="1199"/>
        <v>0</v>
      </c>
    </row>
    <row r="9563" spans="1:31">
      <c r="A9563" s="59" t="str">
        <f t="shared" si="1196"/>
        <v/>
      </c>
      <c r="B9563" s="80" t="str">
        <f t="shared" si="1197"/>
        <v/>
      </c>
      <c r="V9563" s="59" t="str">
        <f t="shared" si="1201"/>
        <v/>
      </c>
      <c r="W9563" s="59" t="str">
        <f t="shared" si="1200"/>
        <v/>
      </c>
      <c r="X9563" s="59" t="str">
        <f t="shared" si="1198"/>
        <v/>
      </c>
      <c r="AC9563" s="50">
        <f t="shared" si="1202"/>
        <v>0</v>
      </c>
      <c r="AD9563" s="43">
        <f t="shared" si="1203"/>
        <v>0</v>
      </c>
      <c r="AE9563" s="50">
        <f t="shared" si="1199"/>
        <v>0</v>
      </c>
    </row>
    <row r="9564" spans="1:31">
      <c r="A9564" s="59" t="str">
        <f t="shared" si="1196"/>
        <v/>
      </c>
      <c r="B9564" s="80" t="str">
        <f t="shared" si="1197"/>
        <v/>
      </c>
      <c r="V9564" s="59" t="str">
        <f t="shared" si="1201"/>
        <v/>
      </c>
      <c r="W9564" s="59" t="str">
        <f t="shared" si="1200"/>
        <v/>
      </c>
      <c r="X9564" s="59" t="str">
        <f t="shared" si="1198"/>
        <v/>
      </c>
      <c r="AC9564" s="50">
        <f t="shared" si="1202"/>
        <v>0</v>
      </c>
      <c r="AD9564" s="43">
        <f t="shared" si="1203"/>
        <v>0</v>
      </c>
      <c r="AE9564" s="50">
        <f t="shared" si="1199"/>
        <v>0</v>
      </c>
    </row>
    <row r="9565" spans="1:31">
      <c r="A9565" s="59" t="str">
        <f t="shared" si="1196"/>
        <v/>
      </c>
      <c r="B9565" s="80" t="str">
        <f t="shared" si="1197"/>
        <v/>
      </c>
      <c r="V9565" s="59" t="str">
        <f t="shared" si="1201"/>
        <v/>
      </c>
      <c r="W9565" s="59" t="str">
        <f t="shared" si="1200"/>
        <v/>
      </c>
      <c r="X9565" s="59" t="str">
        <f t="shared" si="1198"/>
        <v/>
      </c>
      <c r="AC9565" s="50">
        <f t="shared" si="1202"/>
        <v>0</v>
      </c>
      <c r="AD9565" s="43">
        <f t="shared" si="1203"/>
        <v>0</v>
      </c>
      <c r="AE9565" s="50">
        <f t="shared" si="1199"/>
        <v>0</v>
      </c>
    </row>
    <row r="9566" spans="1:31">
      <c r="A9566" s="59" t="str">
        <f t="shared" si="1196"/>
        <v/>
      </c>
      <c r="B9566" s="80" t="str">
        <f t="shared" si="1197"/>
        <v/>
      </c>
      <c r="V9566" s="59" t="str">
        <f t="shared" si="1201"/>
        <v/>
      </c>
      <c r="W9566" s="59" t="str">
        <f t="shared" si="1200"/>
        <v/>
      </c>
      <c r="X9566" s="59" t="str">
        <f t="shared" si="1198"/>
        <v/>
      </c>
      <c r="AC9566" s="50">
        <f t="shared" si="1202"/>
        <v>0</v>
      </c>
      <c r="AD9566" s="43">
        <f t="shared" si="1203"/>
        <v>0</v>
      </c>
      <c r="AE9566" s="50">
        <f t="shared" si="1199"/>
        <v>0</v>
      </c>
    </row>
    <row r="9567" spans="1:31">
      <c r="A9567" s="59" t="str">
        <f t="shared" si="1196"/>
        <v/>
      </c>
      <c r="B9567" s="80" t="str">
        <f t="shared" si="1197"/>
        <v/>
      </c>
      <c r="V9567" s="59" t="str">
        <f t="shared" si="1201"/>
        <v/>
      </c>
      <c r="W9567" s="59" t="str">
        <f t="shared" si="1200"/>
        <v/>
      </c>
      <c r="X9567" s="59" t="str">
        <f t="shared" si="1198"/>
        <v/>
      </c>
      <c r="AC9567" s="50">
        <f t="shared" si="1202"/>
        <v>0</v>
      </c>
      <c r="AD9567" s="43">
        <f t="shared" si="1203"/>
        <v>0</v>
      </c>
      <c r="AE9567" s="50">
        <f t="shared" si="1199"/>
        <v>0</v>
      </c>
    </row>
    <row r="9568" spans="1:31">
      <c r="A9568" s="59" t="str">
        <f t="shared" si="1196"/>
        <v/>
      </c>
      <c r="B9568" s="80" t="str">
        <f t="shared" si="1197"/>
        <v/>
      </c>
      <c r="V9568" s="59" t="str">
        <f t="shared" si="1201"/>
        <v/>
      </c>
      <c r="W9568" s="59" t="str">
        <f t="shared" si="1200"/>
        <v/>
      </c>
      <c r="X9568" s="59" t="str">
        <f t="shared" si="1198"/>
        <v/>
      </c>
      <c r="AC9568" s="50">
        <f t="shared" si="1202"/>
        <v>0</v>
      </c>
      <c r="AD9568" s="43">
        <f t="shared" si="1203"/>
        <v>0</v>
      </c>
      <c r="AE9568" s="50">
        <f t="shared" si="1199"/>
        <v>0</v>
      </c>
    </row>
    <row r="9569" spans="1:31">
      <c r="A9569" s="59" t="str">
        <f t="shared" si="1196"/>
        <v/>
      </c>
      <c r="B9569" s="80" t="str">
        <f t="shared" si="1197"/>
        <v/>
      </c>
      <c r="V9569" s="59" t="str">
        <f t="shared" si="1201"/>
        <v/>
      </c>
      <c r="W9569" s="59" t="str">
        <f t="shared" si="1200"/>
        <v/>
      </c>
      <c r="X9569" s="59" t="str">
        <f t="shared" si="1198"/>
        <v/>
      </c>
      <c r="AC9569" s="50">
        <f t="shared" si="1202"/>
        <v>0</v>
      </c>
      <c r="AD9569" s="43">
        <f t="shared" si="1203"/>
        <v>0</v>
      </c>
      <c r="AE9569" s="50">
        <f t="shared" si="1199"/>
        <v>0</v>
      </c>
    </row>
    <row r="9570" spans="1:31">
      <c r="A9570" s="59" t="str">
        <f t="shared" si="1196"/>
        <v/>
      </c>
      <c r="B9570" s="80" t="str">
        <f t="shared" si="1197"/>
        <v/>
      </c>
      <c r="V9570" s="59" t="str">
        <f t="shared" si="1201"/>
        <v/>
      </c>
      <c r="W9570" s="59" t="str">
        <f t="shared" si="1200"/>
        <v/>
      </c>
      <c r="X9570" s="59" t="str">
        <f t="shared" si="1198"/>
        <v/>
      </c>
      <c r="AC9570" s="50">
        <f t="shared" si="1202"/>
        <v>0</v>
      </c>
      <c r="AD9570" s="43">
        <f t="shared" si="1203"/>
        <v>0</v>
      </c>
      <c r="AE9570" s="50">
        <f t="shared" si="1199"/>
        <v>0</v>
      </c>
    </row>
    <row r="9571" spans="1:31">
      <c r="A9571" s="59" t="str">
        <f t="shared" si="1196"/>
        <v/>
      </c>
      <c r="B9571" s="80" t="str">
        <f t="shared" si="1197"/>
        <v/>
      </c>
      <c r="V9571" s="59" t="str">
        <f t="shared" si="1201"/>
        <v/>
      </c>
      <c r="W9571" s="59" t="str">
        <f t="shared" si="1200"/>
        <v/>
      </c>
      <c r="X9571" s="59" t="str">
        <f t="shared" si="1198"/>
        <v/>
      </c>
      <c r="AC9571" s="50">
        <f t="shared" si="1202"/>
        <v>0</v>
      </c>
      <c r="AD9571" s="43">
        <f t="shared" si="1203"/>
        <v>0</v>
      </c>
      <c r="AE9571" s="50">
        <f t="shared" si="1199"/>
        <v>0</v>
      </c>
    </row>
    <row r="9572" spans="1:31">
      <c r="A9572" s="59" t="str">
        <f t="shared" si="1196"/>
        <v/>
      </c>
      <c r="B9572" s="80" t="str">
        <f t="shared" si="1197"/>
        <v/>
      </c>
      <c r="V9572" s="59" t="str">
        <f t="shared" si="1201"/>
        <v/>
      </c>
      <c r="W9572" s="59" t="str">
        <f t="shared" si="1200"/>
        <v/>
      </c>
      <c r="X9572" s="59" t="str">
        <f t="shared" si="1198"/>
        <v/>
      </c>
      <c r="AC9572" s="50">
        <f t="shared" si="1202"/>
        <v>0</v>
      </c>
      <c r="AD9572" s="43">
        <f t="shared" si="1203"/>
        <v>0</v>
      </c>
      <c r="AE9572" s="50">
        <f t="shared" si="1199"/>
        <v>0</v>
      </c>
    </row>
    <row r="9573" spans="1:31">
      <c r="A9573" s="59" t="str">
        <f t="shared" si="1196"/>
        <v/>
      </c>
      <c r="B9573" s="80" t="str">
        <f t="shared" si="1197"/>
        <v/>
      </c>
      <c r="V9573" s="59" t="str">
        <f t="shared" si="1201"/>
        <v/>
      </c>
      <c r="W9573" s="59" t="str">
        <f t="shared" si="1200"/>
        <v/>
      </c>
      <c r="X9573" s="59" t="str">
        <f t="shared" si="1198"/>
        <v/>
      </c>
      <c r="AC9573" s="50">
        <f t="shared" si="1202"/>
        <v>0</v>
      </c>
      <c r="AD9573" s="43">
        <f t="shared" si="1203"/>
        <v>0</v>
      </c>
      <c r="AE9573" s="50">
        <f t="shared" si="1199"/>
        <v>0</v>
      </c>
    </row>
    <row r="9574" spans="1:31">
      <c r="A9574" s="59" t="str">
        <f t="shared" si="1196"/>
        <v/>
      </c>
      <c r="B9574" s="80" t="str">
        <f t="shared" si="1197"/>
        <v/>
      </c>
      <c r="V9574" s="59" t="str">
        <f t="shared" si="1201"/>
        <v/>
      </c>
      <c r="W9574" s="59" t="str">
        <f t="shared" si="1200"/>
        <v/>
      </c>
      <c r="X9574" s="59" t="str">
        <f t="shared" si="1198"/>
        <v/>
      </c>
      <c r="AC9574" s="50">
        <f t="shared" si="1202"/>
        <v>0</v>
      </c>
      <c r="AD9574" s="43">
        <f t="shared" si="1203"/>
        <v>0</v>
      </c>
      <c r="AE9574" s="50">
        <f t="shared" si="1199"/>
        <v>0</v>
      </c>
    </row>
    <row r="9575" spans="1:31">
      <c r="A9575" s="59" t="str">
        <f t="shared" si="1196"/>
        <v/>
      </c>
      <c r="B9575" s="80" t="str">
        <f t="shared" si="1197"/>
        <v/>
      </c>
      <c r="V9575" s="59" t="str">
        <f t="shared" si="1201"/>
        <v/>
      </c>
      <c r="W9575" s="59" t="str">
        <f t="shared" si="1200"/>
        <v/>
      </c>
      <c r="X9575" s="59" t="str">
        <f t="shared" si="1198"/>
        <v/>
      </c>
      <c r="AC9575" s="50">
        <f t="shared" si="1202"/>
        <v>0</v>
      </c>
      <c r="AD9575" s="43">
        <f t="shared" si="1203"/>
        <v>0</v>
      </c>
      <c r="AE9575" s="50">
        <f t="shared" si="1199"/>
        <v>0</v>
      </c>
    </row>
    <row r="9576" spans="1:31">
      <c r="A9576" s="59" t="str">
        <f t="shared" si="1196"/>
        <v/>
      </c>
      <c r="B9576" s="80" t="str">
        <f t="shared" si="1197"/>
        <v/>
      </c>
      <c r="V9576" s="59" t="str">
        <f t="shared" si="1201"/>
        <v/>
      </c>
      <c r="W9576" s="59" t="str">
        <f t="shared" si="1200"/>
        <v/>
      </c>
      <c r="X9576" s="59" t="str">
        <f t="shared" si="1198"/>
        <v/>
      </c>
      <c r="AC9576" s="50">
        <f t="shared" si="1202"/>
        <v>0</v>
      </c>
      <c r="AD9576" s="43">
        <f t="shared" si="1203"/>
        <v>0</v>
      </c>
      <c r="AE9576" s="50">
        <f t="shared" si="1199"/>
        <v>0</v>
      </c>
    </row>
    <row r="9577" spans="1:31">
      <c r="A9577" s="59" t="str">
        <f t="shared" ref="A9577:A9640" si="1204">IF(G9577&amp;Q9577&lt;&gt;"",W9577&amp;Q9577,"")</f>
        <v/>
      </c>
      <c r="B9577" s="80" t="str">
        <f t="shared" ref="B9577:B9640" si="1205">IF(C9577&lt;&gt;"",LEFT(C9577,9),"")</f>
        <v/>
      </c>
      <c r="V9577" s="59" t="str">
        <f t="shared" si="1201"/>
        <v/>
      </c>
      <c r="W9577" s="59" t="str">
        <f t="shared" si="1200"/>
        <v/>
      </c>
      <c r="X9577" s="59" t="str">
        <f t="shared" si="1198"/>
        <v/>
      </c>
      <c r="AC9577" s="50">
        <f t="shared" si="1202"/>
        <v>0</v>
      </c>
      <c r="AD9577" s="43">
        <f t="shared" si="1203"/>
        <v>0</v>
      </c>
      <c r="AE9577" s="50">
        <f t="shared" si="1199"/>
        <v>0</v>
      </c>
    </row>
    <row r="9578" spans="1:31">
      <c r="A9578" s="59" t="str">
        <f t="shared" si="1204"/>
        <v/>
      </c>
      <c r="B9578" s="80" t="str">
        <f t="shared" si="1205"/>
        <v/>
      </c>
      <c r="V9578" s="59" t="str">
        <f t="shared" si="1201"/>
        <v/>
      </c>
      <c r="W9578" s="59" t="str">
        <f t="shared" si="1200"/>
        <v/>
      </c>
      <c r="X9578" s="59" t="str">
        <f t="shared" ref="X9578:X9641" si="1206">IF(A9578&lt;&gt;"",IFERROR(IF(FIND(" ",G9578)&gt;=1,MID(G9578,FIND(" ",G9578)+1,LEN(G9578)),""),""),"")</f>
        <v/>
      </c>
      <c r="AC9578" s="50">
        <f t="shared" si="1202"/>
        <v>0</v>
      </c>
      <c r="AD9578" s="43">
        <f t="shared" si="1203"/>
        <v>0</v>
      </c>
      <c r="AE9578" s="50">
        <f t="shared" si="1199"/>
        <v>0</v>
      </c>
    </row>
    <row r="9579" spans="1:31">
      <c r="A9579" s="59" t="str">
        <f t="shared" si="1204"/>
        <v/>
      </c>
      <c r="B9579" s="80" t="str">
        <f t="shared" si="1205"/>
        <v/>
      </c>
      <c r="V9579" s="59" t="str">
        <f t="shared" si="1201"/>
        <v/>
      </c>
      <c r="W9579" s="59" t="str">
        <f t="shared" si="1200"/>
        <v/>
      </c>
      <c r="X9579" s="59" t="str">
        <f t="shared" si="1206"/>
        <v/>
      </c>
      <c r="AC9579" s="50">
        <f t="shared" si="1202"/>
        <v>0</v>
      </c>
      <c r="AD9579" s="43">
        <f t="shared" si="1203"/>
        <v>0</v>
      </c>
      <c r="AE9579" s="50">
        <f t="shared" si="1199"/>
        <v>0</v>
      </c>
    </row>
    <row r="9580" spans="1:31">
      <c r="A9580" s="59" t="str">
        <f t="shared" si="1204"/>
        <v/>
      </c>
      <c r="B9580" s="80" t="str">
        <f t="shared" si="1205"/>
        <v/>
      </c>
      <c r="V9580" s="59" t="str">
        <f t="shared" si="1201"/>
        <v/>
      </c>
      <c r="W9580" s="59" t="str">
        <f t="shared" si="1200"/>
        <v/>
      </c>
      <c r="X9580" s="59" t="str">
        <f t="shared" si="1206"/>
        <v/>
      </c>
      <c r="AC9580" s="50">
        <f t="shared" si="1202"/>
        <v>0</v>
      </c>
      <c r="AD9580" s="43">
        <f t="shared" si="1203"/>
        <v>0</v>
      </c>
      <c r="AE9580" s="50">
        <f t="shared" si="1199"/>
        <v>0</v>
      </c>
    </row>
    <row r="9581" spans="1:31">
      <c r="A9581" s="59" t="str">
        <f t="shared" si="1204"/>
        <v/>
      </c>
      <c r="B9581" s="80" t="str">
        <f t="shared" si="1205"/>
        <v/>
      </c>
      <c r="V9581" s="59" t="str">
        <f t="shared" si="1201"/>
        <v/>
      </c>
      <c r="W9581" s="59" t="str">
        <f t="shared" si="1200"/>
        <v/>
      </c>
      <c r="X9581" s="59" t="str">
        <f t="shared" si="1206"/>
        <v/>
      </c>
      <c r="AC9581" s="50">
        <f t="shared" si="1202"/>
        <v>0</v>
      </c>
      <c r="AD9581" s="43">
        <f t="shared" si="1203"/>
        <v>0</v>
      </c>
      <c r="AE9581" s="50">
        <f t="shared" si="1199"/>
        <v>0</v>
      </c>
    </row>
    <row r="9582" spans="1:31">
      <c r="A9582" s="59" t="str">
        <f t="shared" si="1204"/>
        <v/>
      </c>
      <c r="B9582" s="80" t="str">
        <f t="shared" si="1205"/>
        <v/>
      </c>
      <c r="V9582" s="59" t="str">
        <f t="shared" si="1201"/>
        <v/>
      </c>
      <c r="W9582" s="59" t="str">
        <f t="shared" si="1200"/>
        <v/>
      </c>
      <c r="X9582" s="59" t="str">
        <f t="shared" si="1206"/>
        <v/>
      </c>
      <c r="AC9582" s="50">
        <f t="shared" si="1202"/>
        <v>0</v>
      </c>
      <c r="AD9582" s="43">
        <f t="shared" si="1203"/>
        <v>0</v>
      </c>
      <c r="AE9582" s="50">
        <f t="shared" si="1199"/>
        <v>0</v>
      </c>
    </row>
    <row r="9583" spans="1:31">
      <c r="A9583" s="59" t="str">
        <f t="shared" si="1204"/>
        <v/>
      </c>
      <c r="B9583" s="80" t="str">
        <f t="shared" si="1205"/>
        <v/>
      </c>
      <c r="V9583" s="59" t="str">
        <f t="shared" si="1201"/>
        <v/>
      </c>
      <c r="W9583" s="59" t="str">
        <f t="shared" si="1200"/>
        <v/>
      </c>
      <c r="X9583" s="59" t="str">
        <f t="shared" si="1206"/>
        <v/>
      </c>
      <c r="AC9583" s="50">
        <f t="shared" si="1202"/>
        <v>0</v>
      </c>
      <c r="AD9583" s="43">
        <f t="shared" si="1203"/>
        <v>0</v>
      </c>
      <c r="AE9583" s="50">
        <f t="shared" ref="AE9583:AE9646" si="1207">VALUE(RIGHT("00"&amp;AC9583,2)&amp;RIGHT("000"&amp;AD9583,3))</f>
        <v>0</v>
      </c>
    </row>
    <row r="9584" spans="1:31">
      <c r="A9584" s="59" t="str">
        <f t="shared" si="1204"/>
        <v/>
      </c>
      <c r="B9584" s="80" t="str">
        <f t="shared" si="1205"/>
        <v/>
      </c>
      <c r="V9584" s="59" t="str">
        <f t="shared" si="1201"/>
        <v/>
      </c>
      <c r="W9584" s="59" t="str">
        <f t="shared" si="1200"/>
        <v/>
      </c>
      <c r="X9584" s="59" t="str">
        <f t="shared" si="1206"/>
        <v/>
      </c>
      <c r="AC9584" s="50">
        <f t="shared" si="1202"/>
        <v>0</v>
      </c>
      <c r="AD9584" s="43">
        <f t="shared" si="1203"/>
        <v>0</v>
      </c>
      <c r="AE9584" s="50">
        <f t="shared" si="1207"/>
        <v>0</v>
      </c>
    </row>
    <row r="9585" spans="1:31">
      <c r="A9585" s="59" t="str">
        <f t="shared" si="1204"/>
        <v/>
      </c>
      <c r="B9585" s="80" t="str">
        <f t="shared" si="1205"/>
        <v/>
      </c>
      <c r="V9585" s="59" t="str">
        <f t="shared" si="1201"/>
        <v/>
      </c>
      <c r="W9585" s="59" t="str">
        <f t="shared" si="1200"/>
        <v/>
      </c>
      <c r="X9585" s="59" t="str">
        <f t="shared" si="1206"/>
        <v/>
      </c>
      <c r="AC9585" s="50">
        <f t="shared" si="1202"/>
        <v>0</v>
      </c>
      <c r="AD9585" s="43">
        <f t="shared" si="1203"/>
        <v>0</v>
      </c>
      <c r="AE9585" s="50">
        <f t="shared" si="1207"/>
        <v>0</v>
      </c>
    </row>
    <row r="9586" spans="1:31">
      <c r="A9586" s="59" t="str">
        <f t="shared" si="1204"/>
        <v/>
      </c>
      <c r="B9586" s="80" t="str">
        <f t="shared" si="1205"/>
        <v/>
      </c>
      <c r="V9586" s="59" t="str">
        <f t="shared" si="1201"/>
        <v/>
      </c>
      <c r="W9586" s="59" t="str">
        <f t="shared" si="1200"/>
        <v/>
      </c>
      <c r="X9586" s="59" t="str">
        <f t="shared" si="1206"/>
        <v/>
      </c>
      <c r="AC9586" s="50">
        <f t="shared" si="1202"/>
        <v>0</v>
      </c>
      <c r="AD9586" s="43">
        <f t="shared" si="1203"/>
        <v>0</v>
      </c>
      <c r="AE9586" s="50">
        <f t="shared" si="1207"/>
        <v>0</v>
      </c>
    </row>
    <row r="9587" spans="1:31">
      <c r="A9587" s="59" t="str">
        <f t="shared" si="1204"/>
        <v/>
      </c>
      <c r="B9587" s="80" t="str">
        <f t="shared" si="1205"/>
        <v/>
      </c>
      <c r="V9587" s="59" t="str">
        <f t="shared" si="1201"/>
        <v/>
      </c>
      <c r="W9587" s="59" t="str">
        <f t="shared" si="1200"/>
        <v/>
      </c>
      <c r="X9587" s="59" t="str">
        <f t="shared" si="1206"/>
        <v/>
      </c>
      <c r="AC9587" s="50">
        <f t="shared" si="1202"/>
        <v>0</v>
      </c>
      <c r="AD9587" s="43">
        <f t="shared" si="1203"/>
        <v>0</v>
      </c>
      <c r="AE9587" s="50">
        <f t="shared" si="1207"/>
        <v>0</v>
      </c>
    </row>
    <row r="9588" spans="1:31">
      <c r="A9588" s="59" t="str">
        <f t="shared" si="1204"/>
        <v/>
      </c>
      <c r="B9588" s="80" t="str">
        <f t="shared" si="1205"/>
        <v/>
      </c>
      <c r="V9588" s="59" t="str">
        <f t="shared" si="1201"/>
        <v/>
      </c>
      <c r="W9588" s="59" t="str">
        <f t="shared" si="1200"/>
        <v/>
      </c>
      <c r="X9588" s="59" t="str">
        <f t="shared" si="1206"/>
        <v/>
      </c>
      <c r="AC9588" s="50">
        <f t="shared" si="1202"/>
        <v>0</v>
      </c>
      <c r="AD9588" s="43">
        <f t="shared" si="1203"/>
        <v>0</v>
      </c>
      <c r="AE9588" s="50">
        <f t="shared" si="1207"/>
        <v>0</v>
      </c>
    </row>
    <row r="9589" spans="1:31">
      <c r="A9589" s="59" t="str">
        <f t="shared" si="1204"/>
        <v/>
      </c>
      <c r="B9589" s="80" t="str">
        <f t="shared" si="1205"/>
        <v/>
      </c>
      <c r="V9589" s="59" t="str">
        <f t="shared" si="1201"/>
        <v/>
      </c>
      <c r="W9589" s="59" t="str">
        <f t="shared" si="1200"/>
        <v/>
      </c>
      <c r="X9589" s="59" t="str">
        <f t="shared" si="1206"/>
        <v/>
      </c>
      <c r="AC9589" s="50">
        <f t="shared" si="1202"/>
        <v>0</v>
      </c>
      <c r="AD9589" s="43">
        <f t="shared" si="1203"/>
        <v>0</v>
      </c>
      <c r="AE9589" s="50">
        <f t="shared" si="1207"/>
        <v>0</v>
      </c>
    </row>
    <row r="9590" spans="1:31">
      <c r="A9590" s="59" t="str">
        <f t="shared" si="1204"/>
        <v/>
      </c>
      <c r="B9590" s="80" t="str">
        <f t="shared" si="1205"/>
        <v/>
      </c>
      <c r="V9590" s="59" t="str">
        <f t="shared" si="1201"/>
        <v/>
      </c>
      <c r="W9590" s="59" t="str">
        <f t="shared" si="1200"/>
        <v/>
      </c>
      <c r="X9590" s="59" t="str">
        <f t="shared" si="1206"/>
        <v/>
      </c>
      <c r="AC9590" s="50">
        <f t="shared" si="1202"/>
        <v>0</v>
      </c>
      <c r="AD9590" s="43">
        <f t="shared" si="1203"/>
        <v>0</v>
      </c>
      <c r="AE9590" s="50">
        <f t="shared" si="1207"/>
        <v>0</v>
      </c>
    </row>
    <row r="9591" spans="1:31">
      <c r="A9591" s="59" t="str">
        <f t="shared" si="1204"/>
        <v/>
      </c>
      <c r="B9591" s="80" t="str">
        <f t="shared" si="1205"/>
        <v/>
      </c>
      <c r="V9591" s="59" t="str">
        <f t="shared" si="1201"/>
        <v/>
      </c>
      <c r="W9591" s="59" t="str">
        <f t="shared" si="1200"/>
        <v/>
      </c>
      <c r="X9591" s="59" t="str">
        <f t="shared" si="1206"/>
        <v/>
      </c>
      <c r="AC9591" s="50">
        <f t="shared" si="1202"/>
        <v>0</v>
      </c>
      <c r="AD9591" s="43">
        <f t="shared" si="1203"/>
        <v>0</v>
      </c>
      <c r="AE9591" s="50">
        <f t="shared" si="1207"/>
        <v>0</v>
      </c>
    </row>
    <row r="9592" spans="1:31">
      <c r="A9592" s="59" t="str">
        <f t="shared" si="1204"/>
        <v/>
      </c>
      <c r="B9592" s="80" t="str">
        <f t="shared" si="1205"/>
        <v/>
      </c>
      <c r="V9592" s="59" t="str">
        <f t="shared" si="1201"/>
        <v/>
      </c>
      <c r="W9592" s="59" t="str">
        <f t="shared" si="1200"/>
        <v/>
      </c>
      <c r="X9592" s="59" t="str">
        <f t="shared" si="1206"/>
        <v/>
      </c>
      <c r="AC9592" s="50">
        <f t="shared" si="1202"/>
        <v>0</v>
      </c>
      <c r="AD9592" s="43">
        <f t="shared" si="1203"/>
        <v>0</v>
      </c>
      <c r="AE9592" s="50">
        <f t="shared" si="1207"/>
        <v>0</v>
      </c>
    </row>
    <row r="9593" spans="1:31">
      <c r="A9593" s="59" t="str">
        <f t="shared" si="1204"/>
        <v/>
      </c>
      <c r="B9593" s="80" t="str">
        <f t="shared" si="1205"/>
        <v/>
      </c>
      <c r="V9593" s="59" t="str">
        <f t="shared" si="1201"/>
        <v/>
      </c>
      <c r="W9593" s="59" t="str">
        <f t="shared" si="1200"/>
        <v/>
      </c>
      <c r="X9593" s="59" t="str">
        <f t="shared" si="1206"/>
        <v/>
      </c>
      <c r="AC9593" s="50">
        <f t="shared" si="1202"/>
        <v>0</v>
      </c>
      <c r="AD9593" s="43">
        <f t="shared" si="1203"/>
        <v>0</v>
      </c>
      <c r="AE9593" s="50">
        <f t="shared" si="1207"/>
        <v>0</v>
      </c>
    </row>
    <row r="9594" spans="1:31">
      <c r="A9594" s="59" t="str">
        <f t="shared" si="1204"/>
        <v/>
      </c>
      <c r="B9594" s="80" t="str">
        <f t="shared" si="1205"/>
        <v/>
      </c>
      <c r="V9594" s="59" t="str">
        <f t="shared" si="1201"/>
        <v/>
      </c>
      <c r="W9594" s="59" t="str">
        <f t="shared" si="1200"/>
        <v/>
      </c>
      <c r="X9594" s="59" t="str">
        <f t="shared" si="1206"/>
        <v/>
      </c>
      <c r="AC9594" s="50">
        <f t="shared" si="1202"/>
        <v>0</v>
      </c>
      <c r="AD9594" s="43">
        <f t="shared" si="1203"/>
        <v>0</v>
      </c>
      <c r="AE9594" s="50">
        <f t="shared" si="1207"/>
        <v>0</v>
      </c>
    </row>
    <row r="9595" spans="1:31">
      <c r="A9595" s="59" t="str">
        <f t="shared" si="1204"/>
        <v/>
      </c>
      <c r="B9595" s="80" t="str">
        <f t="shared" si="1205"/>
        <v/>
      </c>
      <c r="V9595" s="59" t="str">
        <f t="shared" si="1201"/>
        <v/>
      </c>
      <c r="W9595" s="59" t="str">
        <f t="shared" si="1200"/>
        <v/>
      </c>
      <c r="X9595" s="59" t="str">
        <f t="shared" si="1206"/>
        <v/>
      </c>
      <c r="AC9595" s="50">
        <f t="shared" si="1202"/>
        <v>0</v>
      </c>
      <c r="AD9595" s="43">
        <f t="shared" si="1203"/>
        <v>0</v>
      </c>
      <c r="AE9595" s="50">
        <f t="shared" si="1207"/>
        <v>0</v>
      </c>
    </row>
    <row r="9596" spans="1:31">
      <c r="A9596" s="59" t="str">
        <f t="shared" si="1204"/>
        <v/>
      </c>
      <c r="B9596" s="80" t="str">
        <f t="shared" si="1205"/>
        <v/>
      </c>
      <c r="V9596" s="59" t="str">
        <f t="shared" si="1201"/>
        <v/>
      </c>
      <c r="W9596" s="59" t="str">
        <f t="shared" si="1200"/>
        <v/>
      </c>
      <c r="X9596" s="59" t="str">
        <f t="shared" si="1206"/>
        <v/>
      </c>
      <c r="AC9596" s="50">
        <f t="shared" si="1202"/>
        <v>0</v>
      </c>
      <c r="AD9596" s="43">
        <f t="shared" si="1203"/>
        <v>0</v>
      </c>
      <c r="AE9596" s="50">
        <f t="shared" si="1207"/>
        <v>0</v>
      </c>
    </row>
    <row r="9597" spans="1:31">
      <c r="A9597" s="59" t="str">
        <f t="shared" si="1204"/>
        <v/>
      </c>
      <c r="B9597" s="80" t="str">
        <f t="shared" si="1205"/>
        <v/>
      </c>
      <c r="V9597" s="59" t="str">
        <f t="shared" si="1201"/>
        <v/>
      </c>
      <c r="W9597" s="59" t="str">
        <f t="shared" si="1200"/>
        <v/>
      </c>
      <c r="X9597" s="59" t="str">
        <f t="shared" si="1206"/>
        <v/>
      </c>
      <c r="AC9597" s="50">
        <f t="shared" si="1202"/>
        <v>0</v>
      </c>
      <c r="AD9597" s="43">
        <f t="shared" si="1203"/>
        <v>0</v>
      </c>
      <c r="AE9597" s="50">
        <f t="shared" si="1207"/>
        <v>0</v>
      </c>
    </row>
    <row r="9598" spans="1:31">
      <c r="A9598" s="59" t="str">
        <f t="shared" si="1204"/>
        <v/>
      </c>
      <c r="B9598" s="80" t="str">
        <f t="shared" si="1205"/>
        <v/>
      </c>
      <c r="V9598" s="59" t="str">
        <f t="shared" si="1201"/>
        <v/>
      </c>
      <c r="W9598" s="59" t="str">
        <f t="shared" si="1200"/>
        <v/>
      </c>
      <c r="X9598" s="59" t="str">
        <f t="shared" si="1206"/>
        <v/>
      </c>
      <c r="AC9598" s="50">
        <f t="shared" si="1202"/>
        <v>0</v>
      </c>
      <c r="AD9598" s="43">
        <f t="shared" si="1203"/>
        <v>0</v>
      </c>
      <c r="AE9598" s="50">
        <f t="shared" si="1207"/>
        <v>0</v>
      </c>
    </row>
    <row r="9599" spans="1:31">
      <c r="A9599" s="59" t="str">
        <f t="shared" si="1204"/>
        <v/>
      </c>
      <c r="B9599" s="80" t="str">
        <f t="shared" si="1205"/>
        <v/>
      </c>
      <c r="V9599" s="59" t="str">
        <f t="shared" si="1201"/>
        <v/>
      </c>
      <c r="W9599" s="59" t="str">
        <f t="shared" si="1200"/>
        <v/>
      </c>
      <c r="X9599" s="59" t="str">
        <f t="shared" si="1206"/>
        <v/>
      </c>
      <c r="AC9599" s="50">
        <f t="shared" si="1202"/>
        <v>0</v>
      </c>
      <c r="AD9599" s="43">
        <f t="shared" si="1203"/>
        <v>0</v>
      </c>
      <c r="AE9599" s="50">
        <f t="shared" si="1207"/>
        <v>0</v>
      </c>
    </row>
    <row r="9600" spans="1:31">
      <c r="A9600" s="59" t="str">
        <f t="shared" si="1204"/>
        <v/>
      </c>
      <c r="B9600" s="80" t="str">
        <f t="shared" si="1205"/>
        <v/>
      </c>
      <c r="V9600" s="59" t="str">
        <f t="shared" si="1201"/>
        <v/>
      </c>
      <c r="W9600" s="59" t="str">
        <f t="shared" si="1200"/>
        <v/>
      </c>
      <c r="X9600" s="59" t="str">
        <f t="shared" si="1206"/>
        <v/>
      </c>
      <c r="AC9600" s="50">
        <f t="shared" si="1202"/>
        <v>0</v>
      </c>
      <c r="AD9600" s="43">
        <f t="shared" si="1203"/>
        <v>0</v>
      </c>
      <c r="AE9600" s="50">
        <f t="shared" si="1207"/>
        <v>0</v>
      </c>
    </row>
    <row r="9601" spans="1:31">
      <c r="A9601" s="59" t="str">
        <f t="shared" si="1204"/>
        <v/>
      </c>
      <c r="B9601" s="80" t="str">
        <f t="shared" si="1205"/>
        <v/>
      </c>
      <c r="V9601" s="59" t="str">
        <f t="shared" si="1201"/>
        <v/>
      </c>
      <c r="W9601" s="59" t="str">
        <f t="shared" si="1200"/>
        <v/>
      </c>
      <c r="X9601" s="59" t="str">
        <f t="shared" si="1206"/>
        <v/>
      </c>
      <c r="AC9601" s="50">
        <f t="shared" si="1202"/>
        <v>0</v>
      </c>
      <c r="AD9601" s="43">
        <f t="shared" si="1203"/>
        <v>0</v>
      </c>
      <c r="AE9601" s="50">
        <f t="shared" si="1207"/>
        <v>0</v>
      </c>
    </row>
    <row r="9602" spans="1:31">
      <c r="A9602" s="59" t="str">
        <f t="shared" si="1204"/>
        <v/>
      </c>
      <c r="B9602" s="80" t="str">
        <f t="shared" si="1205"/>
        <v/>
      </c>
      <c r="V9602" s="59" t="str">
        <f t="shared" si="1201"/>
        <v/>
      </c>
      <c r="W9602" s="59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59" t="str">
        <f t="shared" si="1206"/>
        <v/>
      </c>
      <c r="AC9602" s="50">
        <f t="shared" si="1202"/>
        <v>0</v>
      </c>
      <c r="AD9602" s="43">
        <f t="shared" si="1203"/>
        <v>0</v>
      </c>
      <c r="AE9602" s="50">
        <f t="shared" si="1207"/>
        <v>0</v>
      </c>
    </row>
    <row r="9603" spans="1:31">
      <c r="A9603" s="59" t="str">
        <f t="shared" si="1204"/>
        <v/>
      </c>
      <c r="B9603" s="80" t="str">
        <f t="shared" si="1205"/>
        <v/>
      </c>
      <c r="V9603" s="59" t="str">
        <f t="shared" ref="V9603:V9666" si="1209">W9603&amp;H9603</f>
        <v/>
      </c>
      <c r="W9603" s="59" t="str">
        <f t="shared" si="1208"/>
        <v/>
      </c>
      <c r="X9603" s="59" t="str">
        <f t="shared" si="1206"/>
        <v/>
      </c>
      <c r="AC9603" s="50">
        <f t="shared" ref="AC9603:AC9666" si="1210">IFERROR(VALUE(MID($C9603,1,2)),0)</f>
        <v>0</v>
      </c>
      <c r="AD9603" s="43">
        <f t="shared" ref="AD9603:AD9666" si="1211">IFERROR(VALUE(MID($C9603,4,3)),0)</f>
        <v>0</v>
      </c>
      <c r="AE9603" s="50">
        <f t="shared" si="1207"/>
        <v>0</v>
      </c>
    </row>
    <row r="9604" spans="1:31">
      <c r="A9604" s="59" t="str">
        <f t="shared" si="1204"/>
        <v/>
      </c>
      <c r="B9604" s="80" t="str">
        <f t="shared" si="1205"/>
        <v/>
      </c>
      <c r="V9604" s="59" t="str">
        <f t="shared" si="1209"/>
        <v/>
      </c>
      <c r="W9604" s="59" t="str">
        <f t="shared" si="1208"/>
        <v/>
      </c>
      <c r="X9604" s="59" t="str">
        <f t="shared" si="1206"/>
        <v/>
      </c>
      <c r="AC9604" s="50">
        <f t="shared" si="1210"/>
        <v>0</v>
      </c>
      <c r="AD9604" s="43">
        <f t="shared" si="1211"/>
        <v>0</v>
      </c>
      <c r="AE9604" s="50">
        <f t="shared" si="1207"/>
        <v>0</v>
      </c>
    </row>
    <row r="9605" spans="1:31">
      <c r="A9605" s="59" t="str">
        <f t="shared" si="1204"/>
        <v/>
      </c>
      <c r="B9605" s="80" t="str">
        <f t="shared" si="1205"/>
        <v/>
      </c>
      <c r="V9605" s="59" t="str">
        <f t="shared" si="1209"/>
        <v/>
      </c>
      <c r="W9605" s="59" t="str">
        <f t="shared" si="1208"/>
        <v/>
      </c>
      <c r="X9605" s="59" t="str">
        <f t="shared" si="1206"/>
        <v/>
      </c>
      <c r="AC9605" s="50">
        <f t="shared" si="1210"/>
        <v>0</v>
      </c>
      <c r="AD9605" s="43">
        <f t="shared" si="1211"/>
        <v>0</v>
      </c>
      <c r="AE9605" s="50">
        <f t="shared" si="1207"/>
        <v>0</v>
      </c>
    </row>
    <row r="9606" spans="1:31">
      <c r="A9606" s="59" t="str">
        <f t="shared" si="1204"/>
        <v/>
      </c>
      <c r="B9606" s="80" t="str">
        <f t="shared" si="1205"/>
        <v/>
      </c>
      <c r="V9606" s="59" t="str">
        <f t="shared" si="1209"/>
        <v/>
      </c>
      <c r="W9606" s="59" t="str">
        <f t="shared" si="1208"/>
        <v/>
      </c>
      <c r="X9606" s="59" t="str">
        <f t="shared" si="1206"/>
        <v/>
      </c>
      <c r="AC9606" s="50">
        <f t="shared" si="1210"/>
        <v>0</v>
      </c>
      <c r="AD9606" s="43">
        <f t="shared" si="1211"/>
        <v>0</v>
      </c>
      <c r="AE9606" s="50">
        <f t="shared" si="1207"/>
        <v>0</v>
      </c>
    </row>
    <row r="9607" spans="1:31">
      <c r="A9607" s="59" t="str">
        <f t="shared" si="1204"/>
        <v/>
      </c>
      <c r="B9607" s="80" t="str">
        <f t="shared" si="1205"/>
        <v/>
      </c>
      <c r="V9607" s="59" t="str">
        <f t="shared" si="1209"/>
        <v/>
      </c>
      <c r="W9607" s="59" t="str">
        <f t="shared" si="1208"/>
        <v/>
      </c>
      <c r="X9607" s="59" t="str">
        <f t="shared" si="1206"/>
        <v/>
      </c>
      <c r="AC9607" s="50">
        <f t="shared" si="1210"/>
        <v>0</v>
      </c>
      <c r="AD9607" s="43">
        <f t="shared" si="1211"/>
        <v>0</v>
      </c>
      <c r="AE9607" s="50">
        <f t="shared" si="1207"/>
        <v>0</v>
      </c>
    </row>
    <row r="9608" spans="1:31">
      <c r="A9608" s="59" t="str">
        <f t="shared" si="1204"/>
        <v/>
      </c>
      <c r="B9608" s="80" t="str">
        <f t="shared" si="1205"/>
        <v/>
      </c>
      <c r="V9608" s="59" t="str">
        <f t="shared" si="1209"/>
        <v/>
      </c>
      <c r="W9608" s="59" t="str">
        <f t="shared" si="1208"/>
        <v/>
      </c>
      <c r="X9608" s="59" t="str">
        <f t="shared" si="1206"/>
        <v/>
      </c>
      <c r="AC9608" s="50">
        <f t="shared" si="1210"/>
        <v>0</v>
      </c>
      <c r="AD9608" s="43">
        <f t="shared" si="1211"/>
        <v>0</v>
      </c>
      <c r="AE9608" s="50">
        <f t="shared" si="1207"/>
        <v>0</v>
      </c>
    </row>
    <row r="9609" spans="1:31">
      <c r="A9609" s="59" t="str">
        <f t="shared" si="1204"/>
        <v/>
      </c>
      <c r="B9609" s="80" t="str">
        <f t="shared" si="1205"/>
        <v/>
      </c>
      <c r="V9609" s="59" t="str">
        <f t="shared" si="1209"/>
        <v/>
      </c>
      <c r="W9609" s="59" t="str">
        <f t="shared" si="1208"/>
        <v/>
      </c>
      <c r="X9609" s="59" t="str">
        <f t="shared" si="1206"/>
        <v/>
      </c>
      <c r="AC9609" s="50">
        <f t="shared" si="1210"/>
        <v>0</v>
      </c>
      <c r="AD9609" s="43">
        <f t="shared" si="1211"/>
        <v>0</v>
      </c>
      <c r="AE9609" s="50">
        <f t="shared" si="1207"/>
        <v>0</v>
      </c>
    </row>
    <row r="9610" spans="1:31">
      <c r="A9610" s="59" t="str">
        <f t="shared" si="1204"/>
        <v/>
      </c>
      <c r="B9610" s="80" t="str">
        <f t="shared" si="1205"/>
        <v/>
      </c>
      <c r="V9610" s="59" t="str">
        <f t="shared" si="1209"/>
        <v/>
      </c>
      <c r="W9610" s="59" t="str">
        <f t="shared" si="1208"/>
        <v/>
      </c>
      <c r="X9610" s="59" t="str">
        <f t="shared" si="1206"/>
        <v/>
      </c>
      <c r="AC9610" s="50">
        <f t="shared" si="1210"/>
        <v>0</v>
      </c>
      <c r="AD9610" s="43">
        <f t="shared" si="1211"/>
        <v>0</v>
      </c>
      <c r="AE9610" s="50">
        <f t="shared" si="1207"/>
        <v>0</v>
      </c>
    </row>
    <row r="9611" spans="1:31">
      <c r="A9611" s="59" t="str">
        <f t="shared" si="1204"/>
        <v/>
      </c>
      <c r="B9611" s="80" t="str">
        <f t="shared" si="1205"/>
        <v/>
      </c>
      <c r="V9611" s="59" t="str">
        <f t="shared" si="1209"/>
        <v/>
      </c>
      <c r="W9611" s="59" t="str">
        <f t="shared" si="1208"/>
        <v/>
      </c>
      <c r="X9611" s="59" t="str">
        <f t="shared" si="1206"/>
        <v/>
      </c>
      <c r="AC9611" s="50">
        <f t="shared" si="1210"/>
        <v>0</v>
      </c>
      <c r="AD9611" s="43">
        <f t="shared" si="1211"/>
        <v>0</v>
      </c>
      <c r="AE9611" s="50">
        <f t="shared" si="1207"/>
        <v>0</v>
      </c>
    </row>
    <row r="9612" spans="1:31">
      <c r="A9612" s="59" t="str">
        <f t="shared" si="1204"/>
        <v/>
      </c>
      <c r="B9612" s="80" t="str">
        <f t="shared" si="1205"/>
        <v/>
      </c>
      <c r="V9612" s="59" t="str">
        <f t="shared" si="1209"/>
        <v/>
      </c>
      <c r="W9612" s="59" t="str">
        <f t="shared" si="1208"/>
        <v/>
      </c>
      <c r="X9612" s="59" t="str">
        <f t="shared" si="1206"/>
        <v/>
      </c>
      <c r="AC9612" s="50">
        <f t="shared" si="1210"/>
        <v>0</v>
      </c>
      <c r="AD9612" s="43">
        <f t="shared" si="1211"/>
        <v>0</v>
      </c>
      <c r="AE9612" s="50">
        <f t="shared" si="1207"/>
        <v>0</v>
      </c>
    </row>
    <row r="9613" spans="1:31">
      <c r="A9613" s="59" t="str">
        <f t="shared" si="1204"/>
        <v/>
      </c>
      <c r="B9613" s="80" t="str">
        <f t="shared" si="1205"/>
        <v/>
      </c>
      <c r="V9613" s="59" t="str">
        <f t="shared" si="1209"/>
        <v/>
      </c>
      <c r="W9613" s="59" t="str">
        <f t="shared" si="1208"/>
        <v/>
      </c>
      <c r="X9613" s="59" t="str">
        <f t="shared" si="1206"/>
        <v/>
      </c>
      <c r="AC9613" s="50">
        <f t="shared" si="1210"/>
        <v>0</v>
      </c>
      <c r="AD9613" s="43">
        <f t="shared" si="1211"/>
        <v>0</v>
      </c>
      <c r="AE9613" s="50">
        <f t="shared" si="1207"/>
        <v>0</v>
      </c>
    </row>
    <row r="9614" spans="1:31">
      <c r="A9614" s="59" t="str">
        <f t="shared" si="1204"/>
        <v/>
      </c>
      <c r="B9614" s="80" t="str">
        <f t="shared" si="1205"/>
        <v/>
      </c>
      <c r="V9614" s="59" t="str">
        <f t="shared" si="1209"/>
        <v/>
      </c>
      <c r="W9614" s="59" t="str">
        <f t="shared" si="1208"/>
        <v/>
      </c>
      <c r="X9614" s="59" t="str">
        <f t="shared" si="1206"/>
        <v/>
      </c>
      <c r="AC9614" s="50">
        <f t="shared" si="1210"/>
        <v>0</v>
      </c>
      <c r="AD9614" s="43">
        <f t="shared" si="1211"/>
        <v>0</v>
      </c>
      <c r="AE9614" s="50">
        <f t="shared" si="1207"/>
        <v>0</v>
      </c>
    </row>
    <row r="9615" spans="1:31">
      <c r="A9615" s="59" t="str">
        <f t="shared" si="1204"/>
        <v/>
      </c>
      <c r="B9615" s="80" t="str">
        <f t="shared" si="1205"/>
        <v/>
      </c>
      <c r="V9615" s="59" t="str">
        <f t="shared" si="1209"/>
        <v/>
      </c>
      <c r="W9615" s="59" t="str">
        <f t="shared" si="1208"/>
        <v/>
      </c>
      <c r="X9615" s="59" t="str">
        <f t="shared" si="1206"/>
        <v/>
      </c>
      <c r="AC9615" s="50">
        <f t="shared" si="1210"/>
        <v>0</v>
      </c>
      <c r="AD9615" s="43">
        <f t="shared" si="1211"/>
        <v>0</v>
      </c>
      <c r="AE9615" s="50">
        <f t="shared" si="1207"/>
        <v>0</v>
      </c>
    </row>
    <row r="9616" spans="1:31">
      <c r="A9616" s="59" t="str">
        <f t="shared" si="1204"/>
        <v/>
      </c>
      <c r="B9616" s="80" t="str">
        <f t="shared" si="1205"/>
        <v/>
      </c>
      <c r="V9616" s="59" t="str">
        <f t="shared" si="1209"/>
        <v/>
      </c>
      <c r="W9616" s="59" t="str">
        <f t="shared" si="1208"/>
        <v/>
      </c>
      <c r="X9616" s="59" t="str">
        <f t="shared" si="1206"/>
        <v/>
      </c>
      <c r="AC9616" s="50">
        <f t="shared" si="1210"/>
        <v>0</v>
      </c>
      <c r="AD9616" s="43">
        <f t="shared" si="1211"/>
        <v>0</v>
      </c>
      <c r="AE9616" s="50">
        <f t="shared" si="1207"/>
        <v>0</v>
      </c>
    </row>
    <row r="9617" spans="1:31">
      <c r="A9617" s="59" t="str">
        <f t="shared" si="1204"/>
        <v/>
      </c>
      <c r="B9617" s="80" t="str">
        <f t="shared" si="1205"/>
        <v/>
      </c>
      <c r="V9617" s="59" t="str">
        <f t="shared" si="1209"/>
        <v/>
      </c>
      <c r="W9617" s="59" t="str">
        <f t="shared" si="1208"/>
        <v/>
      </c>
      <c r="X9617" s="59" t="str">
        <f t="shared" si="1206"/>
        <v/>
      </c>
      <c r="AC9617" s="50">
        <f t="shared" si="1210"/>
        <v>0</v>
      </c>
      <c r="AD9617" s="43">
        <f t="shared" si="1211"/>
        <v>0</v>
      </c>
      <c r="AE9617" s="50">
        <f t="shared" si="1207"/>
        <v>0</v>
      </c>
    </row>
    <row r="9618" spans="1:31">
      <c r="A9618" s="59" t="str">
        <f t="shared" si="1204"/>
        <v/>
      </c>
      <c r="B9618" s="80" t="str">
        <f t="shared" si="1205"/>
        <v/>
      </c>
      <c r="V9618" s="59" t="str">
        <f t="shared" si="1209"/>
        <v/>
      </c>
      <c r="W9618" s="59" t="str">
        <f t="shared" si="1208"/>
        <v/>
      </c>
      <c r="X9618" s="59" t="str">
        <f t="shared" si="1206"/>
        <v/>
      </c>
      <c r="AC9618" s="50">
        <f t="shared" si="1210"/>
        <v>0</v>
      </c>
      <c r="AD9618" s="43">
        <f t="shared" si="1211"/>
        <v>0</v>
      </c>
      <c r="AE9618" s="50">
        <f t="shared" si="1207"/>
        <v>0</v>
      </c>
    </row>
    <row r="9619" spans="1:31">
      <c r="A9619" s="59" t="str">
        <f t="shared" si="1204"/>
        <v/>
      </c>
      <c r="B9619" s="80" t="str">
        <f t="shared" si="1205"/>
        <v/>
      </c>
      <c r="V9619" s="59" t="str">
        <f t="shared" si="1209"/>
        <v/>
      </c>
      <c r="W9619" s="59" t="str">
        <f t="shared" si="1208"/>
        <v/>
      </c>
      <c r="X9619" s="59" t="str">
        <f t="shared" si="1206"/>
        <v/>
      </c>
      <c r="AC9619" s="50">
        <f t="shared" si="1210"/>
        <v>0</v>
      </c>
      <c r="AD9619" s="43">
        <f t="shared" si="1211"/>
        <v>0</v>
      </c>
      <c r="AE9619" s="50">
        <f t="shared" si="1207"/>
        <v>0</v>
      </c>
    </row>
    <row r="9620" spans="1:31">
      <c r="A9620" s="59" t="str">
        <f t="shared" si="1204"/>
        <v/>
      </c>
      <c r="B9620" s="80" t="str">
        <f t="shared" si="1205"/>
        <v/>
      </c>
      <c r="V9620" s="59" t="str">
        <f t="shared" si="1209"/>
        <v/>
      </c>
      <c r="W9620" s="59" t="str">
        <f t="shared" si="1208"/>
        <v/>
      </c>
      <c r="X9620" s="59" t="str">
        <f t="shared" si="1206"/>
        <v/>
      </c>
      <c r="AC9620" s="50">
        <f t="shared" si="1210"/>
        <v>0</v>
      </c>
      <c r="AD9620" s="43">
        <f t="shared" si="1211"/>
        <v>0</v>
      </c>
      <c r="AE9620" s="50">
        <f t="shared" si="1207"/>
        <v>0</v>
      </c>
    </row>
    <row r="9621" spans="1:31">
      <c r="A9621" s="59" t="str">
        <f t="shared" si="1204"/>
        <v/>
      </c>
      <c r="B9621" s="80" t="str">
        <f t="shared" si="1205"/>
        <v/>
      </c>
      <c r="V9621" s="59" t="str">
        <f t="shared" si="1209"/>
        <v/>
      </c>
      <c r="W9621" s="59" t="str">
        <f t="shared" si="1208"/>
        <v/>
      </c>
      <c r="X9621" s="59" t="str">
        <f t="shared" si="1206"/>
        <v/>
      </c>
      <c r="AC9621" s="50">
        <f t="shared" si="1210"/>
        <v>0</v>
      </c>
      <c r="AD9621" s="43">
        <f t="shared" si="1211"/>
        <v>0</v>
      </c>
      <c r="AE9621" s="50">
        <f t="shared" si="1207"/>
        <v>0</v>
      </c>
    </row>
    <row r="9622" spans="1:31">
      <c r="A9622" s="59" t="str">
        <f t="shared" si="1204"/>
        <v/>
      </c>
      <c r="B9622" s="80" t="str">
        <f t="shared" si="1205"/>
        <v/>
      </c>
      <c r="V9622" s="59" t="str">
        <f t="shared" si="1209"/>
        <v/>
      </c>
      <c r="W9622" s="59" t="str">
        <f t="shared" si="1208"/>
        <v/>
      </c>
      <c r="X9622" s="59" t="str">
        <f t="shared" si="1206"/>
        <v/>
      </c>
      <c r="AC9622" s="50">
        <f t="shared" si="1210"/>
        <v>0</v>
      </c>
      <c r="AD9622" s="43">
        <f t="shared" si="1211"/>
        <v>0</v>
      </c>
      <c r="AE9622" s="50">
        <f t="shared" si="1207"/>
        <v>0</v>
      </c>
    </row>
    <row r="9623" spans="1:31">
      <c r="A9623" s="59" t="str">
        <f t="shared" si="1204"/>
        <v/>
      </c>
      <c r="B9623" s="80" t="str">
        <f t="shared" si="1205"/>
        <v/>
      </c>
      <c r="V9623" s="59" t="str">
        <f t="shared" si="1209"/>
        <v/>
      </c>
      <c r="W9623" s="59" t="str">
        <f t="shared" si="1208"/>
        <v/>
      </c>
      <c r="X9623" s="59" t="str">
        <f t="shared" si="1206"/>
        <v/>
      </c>
      <c r="AC9623" s="50">
        <f t="shared" si="1210"/>
        <v>0</v>
      </c>
      <c r="AD9623" s="43">
        <f t="shared" si="1211"/>
        <v>0</v>
      </c>
      <c r="AE9623" s="50">
        <f t="shared" si="1207"/>
        <v>0</v>
      </c>
    </row>
    <row r="9624" spans="1:31">
      <c r="A9624" s="59" t="str">
        <f t="shared" si="1204"/>
        <v/>
      </c>
      <c r="B9624" s="80" t="str">
        <f t="shared" si="1205"/>
        <v/>
      </c>
      <c r="V9624" s="59" t="str">
        <f t="shared" si="1209"/>
        <v/>
      </c>
      <c r="W9624" s="59" t="str">
        <f t="shared" si="1208"/>
        <v/>
      </c>
      <c r="X9624" s="59" t="str">
        <f t="shared" si="1206"/>
        <v/>
      </c>
      <c r="AC9624" s="50">
        <f t="shared" si="1210"/>
        <v>0</v>
      </c>
      <c r="AD9624" s="43">
        <f t="shared" si="1211"/>
        <v>0</v>
      </c>
      <c r="AE9624" s="50">
        <f t="shared" si="1207"/>
        <v>0</v>
      </c>
    </row>
    <row r="9625" spans="1:31">
      <c r="A9625" s="59" t="str">
        <f t="shared" si="1204"/>
        <v/>
      </c>
      <c r="B9625" s="80" t="str">
        <f t="shared" si="1205"/>
        <v/>
      </c>
      <c r="V9625" s="59" t="str">
        <f t="shared" si="1209"/>
        <v/>
      </c>
      <c r="W9625" s="59" t="str">
        <f t="shared" si="1208"/>
        <v/>
      </c>
      <c r="X9625" s="59" t="str">
        <f t="shared" si="1206"/>
        <v/>
      </c>
      <c r="AC9625" s="50">
        <f t="shared" si="1210"/>
        <v>0</v>
      </c>
      <c r="AD9625" s="43">
        <f t="shared" si="1211"/>
        <v>0</v>
      </c>
      <c r="AE9625" s="50">
        <f t="shared" si="1207"/>
        <v>0</v>
      </c>
    </row>
    <row r="9626" spans="1:31">
      <c r="A9626" s="59" t="str">
        <f t="shared" si="1204"/>
        <v/>
      </c>
      <c r="B9626" s="80" t="str">
        <f t="shared" si="1205"/>
        <v/>
      </c>
      <c r="V9626" s="59" t="str">
        <f t="shared" si="1209"/>
        <v/>
      </c>
      <c r="W9626" s="59" t="str">
        <f t="shared" si="1208"/>
        <v/>
      </c>
      <c r="X9626" s="59" t="str">
        <f t="shared" si="1206"/>
        <v/>
      </c>
      <c r="AC9626" s="50">
        <f t="shared" si="1210"/>
        <v>0</v>
      </c>
      <c r="AD9626" s="43">
        <f t="shared" si="1211"/>
        <v>0</v>
      </c>
      <c r="AE9626" s="50">
        <f t="shared" si="1207"/>
        <v>0</v>
      </c>
    </row>
    <row r="9627" spans="1:31">
      <c r="A9627" s="59" t="str">
        <f t="shared" si="1204"/>
        <v/>
      </c>
      <c r="B9627" s="80" t="str">
        <f t="shared" si="1205"/>
        <v/>
      </c>
      <c r="V9627" s="59" t="str">
        <f t="shared" si="1209"/>
        <v/>
      </c>
      <c r="W9627" s="59" t="str">
        <f t="shared" si="1208"/>
        <v/>
      </c>
      <c r="X9627" s="59" t="str">
        <f t="shared" si="1206"/>
        <v/>
      </c>
      <c r="AC9627" s="50">
        <f t="shared" si="1210"/>
        <v>0</v>
      </c>
      <c r="AD9627" s="43">
        <f t="shared" si="1211"/>
        <v>0</v>
      </c>
      <c r="AE9627" s="50">
        <f t="shared" si="1207"/>
        <v>0</v>
      </c>
    </row>
    <row r="9628" spans="1:31">
      <c r="A9628" s="59" t="str">
        <f t="shared" si="1204"/>
        <v/>
      </c>
      <c r="B9628" s="80" t="str">
        <f t="shared" si="1205"/>
        <v/>
      </c>
      <c r="V9628" s="59" t="str">
        <f t="shared" si="1209"/>
        <v/>
      </c>
      <c r="W9628" s="59" t="str">
        <f t="shared" si="1208"/>
        <v/>
      </c>
      <c r="X9628" s="59" t="str">
        <f t="shared" si="1206"/>
        <v/>
      </c>
      <c r="AC9628" s="50">
        <f t="shared" si="1210"/>
        <v>0</v>
      </c>
      <c r="AD9628" s="43">
        <f t="shared" si="1211"/>
        <v>0</v>
      </c>
      <c r="AE9628" s="50">
        <f t="shared" si="1207"/>
        <v>0</v>
      </c>
    </row>
    <row r="9629" spans="1:31">
      <c r="A9629" s="59" t="str">
        <f t="shared" si="1204"/>
        <v/>
      </c>
      <c r="B9629" s="80" t="str">
        <f t="shared" si="1205"/>
        <v/>
      </c>
      <c r="V9629" s="59" t="str">
        <f t="shared" si="1209"/>
        <v/>
      </c>
      <c r="W9629" s="59" t="str">
        <f t="shared" si="1208"/>
        <v/>
      </c>
      <c r="X9629" s="59" t="str">
        <f t="shared" si="1206"/>
        <v/>
      </c>
      <c r="AC9629" s="50">
        <f t="shared" si="1210"/>
        <v>0</v>
      </c>
      <c r="AD9629" s="43">
        <f t="shared" si="1211"/>
        <v>0</v>
      </c>
      <c r="AE9629" s="50">
        <f t="shared" si="1207"/>
        <v>0</v>
      </c>
    </row>
    <row r="9630" spans="1:31">
      <c r="A9630" s="59" t="str">
        <f t="shared" si="1204"/>
        <v/>
      </c>
      <c r="B9630" s="80" t="str">
        <f t="shared" si="1205"/>
        <v/>
      </c>
      <c r="V9630" s="59" t="str">
        <f t="shared" si="1209"/>
        <v/>
      </c>
      <c r="W9630" s="59" t="str">
        <f t="shared" si="1208"/>
        <v/>
      </c>
      <c r="X9630" s="59" t="str">
        <f t="shared" si="1206"/>
        <v/>
      </c>
      <c r="AC9630" s="50">
        <f t="shared" si="1210"/>
        <v>0</v>
      </c>
      <c r="AD9630" s="43">
        <f t="shared" si="1211"/>
        <v>0</v>
      </c>
      <c r="AE9630" s="50">
        <f t="shared" si="1207"/>
        <v>0</v>
      </c>
    </row>
    <row r="9631" spans="1:31">
      <c r="A9631" s="59" t="str">
        <f t="shared" si="1204"/>
        <v/>
      </c>
      <c r="B9631" s="80" t="str">
        <f t="shared" si="1205"/>
        <v/>
      </c>
      <c r="V9631" s="59" t="str">
        <f t="shared" si="1209"/>
        <v/>
      </c>
      <c r="W9631" s="59" t="str">
        <f t="shared" si="1208"/>
        <v/>
      </c>
      <c r="X9631" s="59" t="str">
        <f t="shared" si="1206"/>
        <v/>
      </c>
      <c r="AC9631" s="50">
        <f t="shared" si="1210"/>
        <v>0</v>
      </c>
      <c r="AD9631" s="43">
        <f t="shared" si="1211"/>
        <v>0</v>
      </c>
      <c r="AE9631" s="50">
        <f t="shared" si="1207"/>
        <v>0</v>
      </c>
    </row>
    <row r="9632" spans="1:31">
      <c r="A9632" s="59" t="str">
        <f t="shared" si="1204"/>
        <v/>
      </c>
      <c r="B9632" s="80" t="str">
        <f t="shared" si="1205"/>
        <v/>
      </c>
      <c r="V9632" s="59" t="str">
        <f t="shared" si="1209"/>
        <v/>
      </c>
      <c r="W9632" s="59" t="str">
        <f t="shared" si="1208"/>
        <v/>
      </c>
      <c r="X9632" s="59" t="str">
        <f t="shared" si="1206"/>
        <v/>
      </c>
      <c r="AC9632" s="50">
        <f t="shared" si="1210"/>
        <v>0</v>
      </c>
      <c r="AD9632" s="43">
        <f t="shared" si="1211"/>
        <v>0</v>
      </c>
      <c r="AE9632" s="50">
        <f t="shared" si="1207"/>
        <v>0</v>
      </c>
    </row>
    <row r="9633" spans="1:31">
      <c r="A9633" s="59" t="str">
        <f t="shared" si="1204"/>
        <v/>
      </c>
      <c r="B9633" s="80" t="str">
        <f t="shared" si="1205"/>
        <v/>
      </c>
      <c r="V9633" s="59" t="str">
        <f t="shared" si="1209"/>
        <v/>
      </c>
      <c r="W9633" s="59" t="str">
        <f t="shared" si="1208"/>
        <v/>
      </c>
      <c r="X9633" s="59" t="str">
        <f t="shared" si="1206"/>
        <v/>
      </c>
      <c r="AC9633" s="50">
        <f t="shared" si="1210"/>
        <v>0</v>
      </c>
      <c r="AD9633" s="43">
        <f t="shared" si="1211"/>
        <v>0</v>
      </c>
      <c r="AE9633" s="50">
        <f t="shared" si="1207"/>
        <v>0</v>
      </c>
    </row>
    <row r="9634" spans="1:31">
      <c r="A9634" s="59" t="str">
        <f t="shared" si="1204"/>
        <v/>
      </c>
      <c r="B9634" s="80" t="str">
        <f t="shared" si="1205"/>
        <v/>
      </c>
      <c r="V9634" s="59" t="str">
        <f t="shared" si="1209"/>
        <v/>
      </c>
      <c r="W9634" s="59" t="str">
        <f t="shared" si="1208"/>
        <v/>
      </c>
      <c r="X9634" s="59" t="str">
        <f t="shared" si="1206"/>
        <v/>
      </c>
      <c r="AC9634" s="50">
        <f t="shared" si="1210"/>
        <v>0</v>
      </c>
      <c r="AD9634" s="43">
        <f t="shared" si="1211"/>
        <v>0</v>
      </c>
      <c r="AE9634" s="50">
        <f t="shared" si="1207"/>
        <v>0</v>
      </c>
    </row>
    <row r="9635" spans="1:31">
      <c r="A9635" s="59" t="str">
        <f t="shared" si="1204"/>
        <v/>
      </c>
      <c r="B9635" s="80" t="str">
        <f t="shared" si="1205"/>
        <v/>
      </c>
      <c r="V9635" s="59" t="str">
        <f t="shared" si="1209"/>
        <v/>
      </c>
      <c r="W9635" s="59" t="str">
        <f t="shared" si="1208"/>
        <v/>
      </c>
      <c r="X9635" s="59" t="str">
        <f t="shared" si="1206"/>
        <v/>
      </c>
      <c r="AC9635" s="50">
        <f t="shared" si="1210"/>
        <v>0</v>
      </c>
      <c r="AD9635" s="43">
        <f t="shared" si="1211"/>
        <v>0</v>
      </c>
      <c r="AE9635" s="50">
        <f t="shared" si="1207"/>
        <v>0</v>
      </c>
    </row>
    <row r="9636" spans="1:31">
      <c r="A9636" s="59" t="str">
        <f t="shared" si="1204"/>
        <v/>
      </c>
      <c r="B9636" s="80" t="str">
        <f t="shared" si="1205"/>
        <v/>
      </c>
      <c r="V9636" s="59" t="str">
        <f t="shared" si="1209"/>
        <v/>
      </c>
      <c r="W9636" s="59" t="str">
        <f t="shared" si="1208"/>
        <v/>
      </c>
      <c r="X9636" s="59" t="str">
        <f t="shared" si="1206"/>
        <v/>
      </c>
      <c r="AC9636" s="50">
        <f t="shared" si="1210"/>
        <v>0</v>
      </c>
      <c r="AD9636" s="43">
        <f t="shared" si="1211"/>
        <v>0</v>
      </c>
      <c r="AE9636" s="50">
        <f t="shared" si="1207"/>
        <v>0</v>
      </c>
    </row>
    <row r="9637" spans="1:31">
      <c r="A9637" s="59" t="str">
        <f t="shared" si="1204"/>
        <v/>
      </c>
      <c r="B9637" s="80" t="str">
        <f t="shared" si="1205"/>
        <v/>
      </c>
      <c r="V9637" s="59" t="str">
        <f t="shared" si="1209"/>
        <v/>
      </c>
      <c r="W9637" s="59" t="str">
        <f t="shared" si="1208"/>
        <v/>
      </c>
      <c r="X9637" s="59" t="str">
        <f t="shared" si="1206"/>
        <v/>
      </c>
      <c r="AC9637" s="50">
        <f t="shared" si="1210"/>
        <v>0</v>
      </c>
      <c r="AD9637" s="43">
        <f t="shared" si="1211"/>
        <v>0</v>
      </c>
      <c r="AE9637" s="50">
        <f t="shared" si="1207"/>
        <v>0</v>
      </c>
    </row>
    <row r="9638" spans="1:31">
      <c r="A9638" s="59" t="str">
        <f t="shared" si="1204"/>
        <v/>
      </c>
      <c r="B9638" s="80" t="str">
        <f t="shared" si="1205"/>
        <v/>
      </c>
      <c r="V9638" s="59" t="str">
        <f t="shared" si="1209"/>
        <v/>
      </c>
      <c r="W9638" s="59" t="str">
        <f t="shared" si="1208"/>
        <v/>
      </c>
      <c r="X9638" s="59" t="str">
        <f t="shared" si="1206"/>
        <v/>
      </c>
      <c r="AC9638" s="50">
        <f t="shared" si="1210"/>
        <v>0</v>
      </c>
      <c r="AD9638" s="43">
        <f t="shared" si="1211"/>
        <v>0</v>
      </c>
      <c r="AE9638" s="50">
        <f t="shared" si="1207"/>
        <v>0</v>
      </c>
    </row>
    <row r="9639" spans="1:31">
      <c r="A9639" s="59" t="str">
        <f t="shared" si="1204"/>
        <v/>
      </c>
      <c r="B9639" s="80" t="str">
        <f t="shared" si="1205"/>
        <v/>
      </c>
      <c r="V9639" s="59" t="str">
        <f t="shared" si="1209"/>
        <v/>
      </c>
      <c r="W9639" s="59" t="str">
        <f t="shared" si="1208"/>
        <v/>
      </c>
      <c r="X9639" s="59" t="str">
        <f t="shared" si="1206"/>
        <v/>
      </c>
      <c r="AC9639" s="50">
        <f t="shared" si="1210"/>
        <v>0</v>
      </c>
      <c r="AD9639" s="43">
        <f t="shared" si="1211"/>
        <v>0</v>
      </c>
      <c r="AE9639" s="50">
        <f t="shared" si="1207"/>
        <v>0</v>
      </c>
    </row>
    <row r="9640" spans="1:31">
      <c r="A9640" s="59" t="str">
        <f t="shared" si="1204"/>
        <v/>
      </c>
      <c r="B9640" s="80" t="str">
        <f t="shared" si="1205"/>
        <v/>
      </c>
      <c r="V9640" s="59" t="str">
        <f t="shared" si="1209"/>
        <v/>
      </c>
      <c r="W9640" s="59" t="str">
        <f t="shared" si="1208"/>
        <v/>
      </c>
      <c r="X9640" s="59" t="str">
        <f t="shared" si="1206"/>
        <v/>
      </c>
      <c r="AC9640" s="50">
        <f t="shared" si="1210"/>
        <v>0</v>
      </c>
      <c r="AD9640" s="43">
        <f t="shared" si="1211"/>
        <v>0</v>
      </c>
      <c r="AE9640" s="50">
        <f t="shared" si="1207"/>
        <v>0</v>
      </c>
    </row>
    <row r="9641" spans="1:31">
      <c r="A9641" s="59" t="str">
        <f t="shared" ref="A9641:A9704" si="1212">IF(G9641&amp;Q9641&lt;&gt;"",W9641&amp;Q9641,"")</f>
        <v/>
      </c>
      <c r="B9641" s="80" t="str">
        <f t="shared" ref="B9641:B9704" si="1213">IF(C9641&lt;&gt;"",LEFT(C9641,9),"")</f>
        <v/>
      </c>
      <c r="V9641" s="59" t="str">
        <f t="shared" si="1209"/>
        <v/>
      </c>
      <c r="W9641" s="59" t="str">
        <f t="shared" si="1208"/>
        <v/>
      </c>
      <c r="X9641" s="59" t="str">
        <f t="shared" si="1206"/>
        <v/>
      </c>
      <c r="AC9641" s="50">
        <f t="shared" si="1210"/>
        <v>0</v>
      </c>
      <c r="AD9641" s="43">
        <f t="shared" si="1211"/>
        <v>0</v>
      </c>
      <c r="AE9641" s="50">
        <f t="shared" si="1207"/>
        <v>0</v>
      </c>
    </row>
    <row r="9642" spans="1:31">
      <c r="A9642" s="59" t="str">
        <f t="shared" si="1212"/>
        <v/>
      </c>
      <c r="B9642" s="80" t="str">
        <f t="shared" si="1213"/>
        <v/>
      </c>
      <c r="V9642" s="59" t="str">
        <f t="shared" si="1209"/>
        <v/>
      </c>
      <c r="W9642" s="59" t="str">
        <f t="shared" si="1208"/>
        <v/>
      </c>
      <c r="X9642" s="59" t="str">
        <f t="shared" ref="X9642:X9705" si="1214">IF(A9642&lt;&gt;"",IFERROR(IF(FIND(" ",G9642)&gt;=1,MID(G9642,FIND(" ",G9642)+1,LEN(G9642)),""),""),"")</f>
        <v/>
      </c>
      <c r="AC9642" s="50">
        <f t="shared" si="1210"/>
        <v>0</v>
      </c>
      <c r="AD9642" s="43">
        <f t="shared" si="1211"/>
        <v>0</v>
      </c>
      <c r="AE9642" s="50">
        <f t="shared" si="1207"/>
        <v>0</v>
      </c>
    </row>
    <row r="9643" spans="1:31">
      <c r="A9643" s="59" t="str">
        <f t="shared" si="1212"/>
        <v/>
      </c>
      <c r="B9643" s="80" t="str">
        <f t="shared" si="1213"/>
        <v/>
      </c>
      <c r="V9643" s="59" t="str">
        <f t="shared" si="1209"/>
        <v/>
      </c>
      <c r="W9643" s="59" t="str">
        <f t="shared" si="1208"/>
        <v/>
      </c>
      <c r="X9643" s="59" t="str">
        <f t="shared" si="1214"/>
        <v/>
      </c>
      <c r="AC9643" s="50">
        <f t="shared" si="1210"/>
        <v>0</v>
      </c>
      <c r="AD9643" s="43">
        <f t="shared" si="1211"/>
        <v>0</v>
      </c>
      <c r="AE9643" s="50">
        <f t="shared" si="1207"/>
        <v>0</v>
      </c>
    </row>
    <row r="9644" spans="1:31">
      <c r="A9644" s="59" t="str">
        <f t="shared" si="1212"/>
        <v/>
      </c>
      <c r="B9644" s="80" t="str">
        <f t="shared" si="1213"/>
        <v/>
      </c>
      <c r="V9644" s="59" t="str">
        <f t="shared" si="1209"/>
        <v/>
      </c>
      <c r="W9644" s="59" t="str">
        <f t="shared" si="1208"/>
        <v/>
      </c>
      <c r="X9644" s="59" t="str">
        <f t="shared" si="1214"/>
        <v/>
      </c>
      <c r="AC9644" s="50">
        <f t="shared" si="1210"/>
        <v>0</v>
      </c>
      <c r="AD9644" s="43">
        <f t="shared" si="1211"/>
        <v>0</v>
      </c>
      <c r="AE9644" s="50">
        <f t="shared" si="1207"/>
        <v>0</v>
      </c>
    </row>
    <row r="9645" spans="1:31">
      <c r="A9645" s="59" t="str">
        <f t="shared" si="1212"/>
        <v/>
      </c>
      <c r="B9645" s="80" t="str">
        <f t="shared" si="1213"/>
        <v/>
      </c>
      <c r="V9645" s="59" t="str">
        <f t="shared" si="1209"/>
        <v/>
      </c>
      <c r="W9645" s="59" t="str">
        <f t="shared" si="1208"/>
        <v/>
      </c>
      <c r="X9645" s="59" t="str">
        <f t="shared" si="1214"/>
        <v/>
      </c>
      <c r="AC9645" s="50">
        <f t="shared" si="1210"/>
        <v>0</v>
      </c>
      <c r="AD9645" s="43">
        <f t="shared" si="1211"/>
        <v>0</v>
      </c>
      <c r="AE9645" s="50">
        <f t="shared" si="1207"/>
        <v>0</v>
      </c>
    </row>
    <row r="9646" spans="1:31">
      <c r="A9646" s="59" t="str">
        <f t="shared" si="1212"/>
        <v/>
      </c>
      <c r="B9646" s="80" t="str">
        <f t="shared" si="1213"/>
        <v/>
      </c>
      <c r="V9646" s="59" t="str">
        <f t="shared" si="1209"/>
        <v/>
      </c>
      <c r="W9646" s="59" t="str">
        <f t="shared" si="1208"/>
        <v/>
      </c>
      <c r="X9646" s="59" t="str">
        <f t="shared" si="1214"/>
        <v/>
      </c>
      <c r="AC9646" s="50">
        <f t="shared" si="1210"/>
        <v>0</v>
      </c>
      <c r="AD9646" s="43">
        <f t="shared" si="1211"/>
        <v>0</v>
      </c>
      <c r="AE9646" s="50">
        <f t="shared" si="1207"/>
        <v>0</v>
      </c>
    </row>
    <row r="9647" spans="1:31">
      <c r="A9647" s="59" t="str">
        <f t="shared" si="1212"/>
        <v/>
      </c>
      <c r="B9647" s="80" t="str">
        <f t="shared" si="1213"/>
        <v/>
      </c>
      <c r="V9647" s="59" t="str">
        <f t="shared" si="1209"/>
        <v/>
      </c>
      <c r="W9647" s="59" t="str">
        <f t="shared" si="1208"/>
        <v/>
      </c>
      <c r="X9647" s="59" t="str">
        <f t="shared" si="1214"/>
        <v/>
      </c>
      <c r="AC9647" s="50">
        <f t="shared" si="1210"/>
        <v>0</v>
      </c>
      <c r="AD9647" s="43">
        <f t="shared" si="1211"/>
        <v>0</v>
      </c>
      <c r="AE9647" s="50">
        <f t="shared" ref="AE9647:AE9710" si="1215">VALUE(RIGHT("00"&amp;AC9647,2)&amp;RIGHT("000"&amp;AD9647,3))</f>
        <v>0</v>
      </c>
    </row>
    <row r="9648" spans="1:31">
      <c r="A9648" s="59" t="str">
        <f t="shared" si="1212"/>
        <v/>
      </c>
      <c r="B9648" s="80" t="str">
        <f t="shared" si="1213"/>
        <v/>
      </c>
      <c r="V9648" s="59" t="str">
        <f t="shared" si="1209"/>
        <v/>
      </c>
      <c r="W9648" s="59" t="str">
        <f t="shared" si="1208"/>
        <v/>
      </c>
      <c r="X9648" s="59" t="str">
        <f t="shared" si="1214"/>
        <v/>
      </c>
      <c r="AC9648" s="50">
        <f t="shared" si="1210"/>
        <v>0</v>
      </c>
      <c r="AD9648" s="43">
        <f t="shared" si="1211"/>
        <v>0</v>
      </c>
      <c r="AE9648" s="50">
        <f t="shared" si="1215"/>
        <v>0</v>
      </c>
    </row>
    <row r="9649" spans="1:31">
      <c r="A9649" s="59" t="str">
        <f t="shared" si="1212"/>
        <v/>
      </c>
      <c r="B9649" s="80" t="str">
        <f t="shared" si="1213"/>
        <v/>
      </c>
      <c r="V9649" s="59" t="str">
        <f t="shared" si="1209"/>
        <v/>
      </c>
      <c r="W9649" s="59" t="str">
        <f t="shared" si="1208"/>
        <v/>
      </c>
      <c r="X9649" s="59" t="str">
        <f t="shared" si="1214"/>
        <v/>
      </c>
      <c r="AC9649" s="50">
        <f t="shared" si="1210"/>
        <v>0</v>
      </c>
      <c r="AD9649" s="43">
        <f t="shared" si="1211"/>
        <v>0</v>
      </c>
      <c r="AE9649" s="50">
        <f t="shared" si="1215"/>
        <v>0</v>
      </c>
    </row>
    <row r="9650" spans="1:31">
      <c r="A9650" s="59" t="str">
        <f t="shared" si="1212"/>
        <v/>
      </c>
      <c r="B9650" s="80" t="str">
        <f t="shared" si="1213"/>
        <v/>
      </c>
      <c r="V9650" s="59" t="str">
        <f t="shared" si="1209"/>
        <v/>
      </c>
      <c r="W9650" s="59" t="str">
        <f t="shared" si="1208"/>
        <v/>
      </c>
      <c r="X9650" s="59" t="str">
        <f t="shared" si="1214"/>
        <v/>
      </c>
      <c r="AC9650" s="50">
        <f t="shared" si="1210"/>
        <v>0</v>
      </c>
      <c r="AD9650" s="43">
        <f t="shared" si="1211"/>
        <v>0</v>
      </c>
      <c r="AE9650" s="50">
        <f t="shared" si="1215"/>
        <v>0</v>
      </c>
    </row>
    <row r="9651" spans="1:31">
      <c r="A9651" s="59" t="str">
        <f t="shared" si="1212"/>
        <v/>
      </c>
      <c r="B9651" s="80" t="str">
        <f t="shared" si="1213"/>
        <v/>
      </c>
      <c r="V9651" s="59" t="str">
        <f t="shared" si="1209"/>
        <v/>
      </c>
      <c r="W9651" s="59" t="str">
        <f t="shared" si="1208"/>
        <v/>
      </c>
      <c r="X9651" s="59" t="str">
        <f t="shared" si="1214"/>
        <v/>
      </c>
      <c r="AC9651" s="50">
        <f t="shared" si="1210"/>
        <v>0</v>
      </c>
      <c r="AD9651" s="43">
        <f t="shared" si="1211"/>
        <v>0</v>
      </c>
      <c r="AE9651" s="50">
        <f t="shared" si="1215"/>
        <v>0</v>
      </c>
    </row>
    <row r="9652" spans="1:31">
      <c r="A9652" s="59" t="str">
        <f t="shared" si="1212"/>
        <v/>
      </c>
      <c r="B9652" s="80" t="str">
        <f t="shared" si="1213"/>
        <v/>
      </c>
      <c r="V9652" s="59" t="str">
        <f t="shared" si="1209"/>
        <v/>
      </c>
      <c r="W9652" s="59" t="str">
        <f t="shared" si="1208"/>
        <v/>
      </c>
      <c r="X9652" s="59" t="str">
        <f t="shared" si="1214"/>
        <v/>
      </c>
      <c r="AC9652" s="50">
        <f t="shared" si="1210"/>
        <v>0</v>
      </c>
      <c r="AD9652" s="43">
        <f t="shared" si="1211"/>
        <v>0</v>
      </c>
      <c r="AE9652" s="50">
        <f t="shared" si="1215"/>
        <v>0</v>
      </c>
    </row>
    <row r="9653" spans="1:31">
      <c r="A9653" s="59" t="str">
        <f t="shared" si="1212"/>
        <v/>
      </c>
      <c r="B9653" s="80" t="str">
        <f t="shared" si="1213"/>
        <v/>
      </c>
      <c r="V9653" s="59" t="str">
        <f t="shared" si="1209"/>
        <v/>
      </c>
      <c r="W9653" s="59" t="str">
        <f t="shared" si="1208"/>
        <v/>
      </c>
      <c r="X9653" s="59" t="str">
        <f t="shared" si="1214"/>
        <v/>
      </c>
      <c r="AC9653" s="50">
        <f t="shared" si="1210"/>
        <v>0</v>
      </c>
      <c r="AD9653" s="43">
        <f t="shared" si="1211"/>
        <v>0</v>
      </c>
      <c r="AE9653" s="50">
        <f t="shared" si="1215"/>
        <v>0</v>
      </c>
    </row>
    <row r="9654" spans="1:31">
      <c r="A9654" s="59" t="str">
        <f t="shared" si="1212"/>
        <v/>
      </c>
      <c r="B9654" s="80" t="str">
        <f t="shared" si="1213"/>
        <v/>
      </c>
      <c r="V9654" s="59" t="str">
        <f t="shared" si="1209"/>
        <v/>
      </c>
      <c r="W9654" s="59" t="str">
        <f t="shared" si="1208"/>
        <v/>
      </c>
      <c r="X9654" s="59" t="str">
        <f t="shared" si="1214"/>
        <v/>
      </c>
      <c r="AC9654" s="50">
        <f t="shared" si="1210"/>
        <v>0</v>
      </c>
      <c r="AD9654" s="43">
        <f t="shared" si="1211"/>
        <v>0</v>
      </c>
      <c r="AE9654" s="50">
        <f t="shared" si="1215"/>
        <v>0</v>
      </c>
    </row>
    <row r="9655" spans="1:31">
      <c r="A9655" s="59" t="str">
        <f t="shared" si="1212"/>
        <v/>
      </c>
      <c r="B9655" s="80" t="str">
        <f t="shared" si="1213"/>
        <v/>
      </c>
      <c r="V9655" s="59" t="str">
        <f t="shared" si="1209"/>
        <v/>
      </c>
      <c r="W9655" s="59" t="str">
        <f t="shared" si="1208"/>
        <v/>
      </c>
      <c r="X9655" s="59" t="str">
        <f t="shared" si="1214"/>
        <v/>
      </c>
      <c r="AC9655" s="50">
        <f t="shared" si="1210"/>
        <v>0</v>
      </c>
      <c r="AD9655" s="43">
        <f t="shared" si="1211"/>
        <v>0</v>
      </c>
      <c r="AE9655" s="50">
        <f t="shared" si="1215"/>
        <v>0</v>
      </c>
    </row>
    <row r="9656" spans="1:31">
      <c r="A9656" s="59" t="str">
        <f t="shared" si="1212"/>
        <v/>
      </c>
      <c r="B9656" s="80" t="str">
        <f t="shared" si="1213"/>
        <v/>
      </c>
      <c r="V9656" s="59" t="str">
        <f t="shared" si="1209"/>
        <v/>
      </c>
      <c r="W9656" s="59" t="str">
        <f t="shared" si="1208"/>
        <v/>
      </c>
      <c r="X9656" s="59" t="str">
        <f t="shared" si="1214"/>
        <v/>
      </c>
      <c r="AC9656" s="50">
        <f t="shared" si="1210"/>
        <v>0</v>
      </c>
      <c r="AD9656" s="43">
        <f t="shared" si="1211"/>
        <v>0</v>
      </c>
      <c r="AE9656" s="50">
        <f t="shared" si="1215"/>
        <v>0</v>
      </c>
    </row>
    <row r="9657" spans="1:31">
      <c r="A9657" s="59" t="str">
        <f t="shared" si="1212"/>
        <v/>
      </c>
      <c r="B9657" s="80" t="str">
        <f t="shared" si="1213"/>
        <v/>
      </c>
      <c r="V9657" s="59" t="str">
        <f t="shared" si="1209"/>
        <v/>
      </c>
      <c r="W9657" s="59" t="str">
        <f t="shared" si="1208"/>
        <v/>
      </c>
      <c r="X9657" s="59" t="str">
        <f t="shared" si="1214"/>
        <v/>
      </c>
      <c r="AC9657" s="50">
        <f t="shared" si="1210"/>
        <v>0</v>
      </c>
      <c r="AD9657" s="43">
        <f t="shared" si="1211"/>
        <v>0</v>
      </c>
      <c r="AE9657" s="50">
        <f t="shared" si="1215"/>
        <v>0</v>
      </c>
    </row>
    <row r="9658" spans="1:31">
      <c r="A9658" s="59" t="str">
        <f t="shared" si="1212"/>
        <v/>
      </c>
      <c r="B9658" s="80" t="str">
        <f t="shared" si="1213"/>
        <v/>
      </c>
      <c r="V9658" s="59" t="str">
        <f t="shared" si="1209"/>
        <v/>
      </c>
      <c r="W9658" s="59" t="str">
        <f t="shared" si="1208"/>
        <v/>
      </c>
      <c r="X9658" s="59" t="str">
        <f t="shared" si="1214"/>
        <v/>
      </c>
      <c r="AC9658" s="50">
        <f t="shared" si="1210"/>
        <v>0</v>
      </c>
      <c r="AD9658" s="43">
        <f t="shared" si="1211"/>
        <v>0</v>
      </c>
      <c r="AE9658" s="50">
        <f t="shared" si="1215"/>
        <v>0</v>
      </c>
    </row>
    <row r="9659" spans="1:31">
      <c r="A9659" s="59" t="str">
        <f t="shared" si="1212"/>
        <v/>
      </c>
      <c r="B9659" s="80" t="str">
        <f t="shared" si="1213"/>
        <v/>
      </c>
      <c r="V9659" s="59" t="str">
        <f t="shared" si="1209"/>
        <v/>
      </c>
      <c r="W9659" s="59" t="str">
        <f t="shared" si="1208"/>
        <v/>
      </c>
      <c r="X9659" s="59" t="str">
        <f t="shared" si="1214"/>
        <v/>
      </c>
      <c r="AC9659" s="50">
        <f t="shared" si="1210"/>
        <v>0</v>
      </c>
      <c r="AD9659" s="43">
        <f t="shared" si="1211"/>
        <v>0</v>
      </c>
      <c r="AE9659" s="50">
        <f t="shared" si="1215"/>
        <v>0</v>
      </c>
    </row>
    <row r="9660" spans="1:31">
      <c r="A9660" s="59" t="str">
        <f t="shared" si="1212"/>
        <v/>
      </c>
      <c r="B9660" s="80" t="str">
        <f t="shared" si="1213"/>
        <v/>
      </c>
      <c r="V9660" s="59" t="str">
        <f t="shared" si="1209"/>
        <v/>
      </c>
      <c r="W9660" s="59" t="str">
        <f t="shared" si="1208"/>
        <v/>
      </c>
      <c r="X9660" s="59" t="str">
        <f t="shared" si="1214"/>
        <v/>
      </c>
      <c r="AC9660" s="50">
        <f t="shared" si="1210"/>
        <v>0</v>
      </c>
      <c r="AD9660" s="43">
        <f t="shared" si="1211"/>
        <v>0</v>
      </c>
      <c r="AE9660" s="50">
        <f t="shared" si="1215"/>
        <v>0</v>
      </c>
    </row>
    <row r="9661" spans="1:31">
      <c r="A9661" s="59" t="str">
        <f t="shared" si="1212"/>
        <v/>
      </c>
      <c r="B9661" s="80" t="str">
        <f t="shared" si="1213"/>
        <v/>
      </c>
      <c r="V9661" s="59" t="str">
        <f t="shared" si="1209"/>
        <v/>
      </c>
      <c r="W9661" s="59" t="str">
        <f t="shared" si="1208"/>
        <v/>
      </c>
      <c r="X9661" s="59" t="str">
        <f t="shared" si="1214"/>
        <v/>
      </c>
      <c r="AC9661" s="50">
        <f t="shared" si="1210"/>
        <v>0</v>
      </c>
      <c r="AD9661" s="43">
        <f t="shared" si="1211"/>
        <v>0</v>
      </c>
      <c r="AE9661" s="50">
        <f t="shared" si="1215"/>
        <v>0</v>
      </c>
    </row>
    <row r="9662" spans="1:31">
      <c r="A9662" s="59" t="str">
        <f t="shared" si="1212"/>
        <v/>
      </c>
      <c r="B9662" s="80" t="str">
        <f t="shared" si="1213"/>
        <v/>
      </c>
      <c r="V9662" s="59" t="str">
        <f t="shared" si="1209"/>
        <v/>
      </c>
      <c r="W9662" s="59" t="str">
        <f t="shared" si="1208"/>
        <v/>
      </c>
      <c r="X9662" s="59" t="str">
        <f t="shared" si="1214"/>
        <v/>
      </c>
      <c r="AC9662" s="50">
        <f t="shared" si="1210"/>
        <v>0</v>
      </c>
      <c r="AD9662" s="43">
        <f t="shared" si="1211"/>
        <v>0</v>
      </c>
      <c r="AE9662" s="50">
        <f t="shared" si="1215"/>
        <v>0</v>
      </c>
    </row>
    <row r="9663" spans="1:31">
      <c r="A9663" s="59" t="str">
        <f t="shared" si="1212"/>
        <v/>
      </c>
      <c r="B9663" s="80" t="str">
        <f t="shared" si="1213"/>
        <v/>
      </c>
      <c r="V9663" s="59" t="str">
        <f t="shared" si="1209"/>
        <v/>
      </c>
      <c r="W9663" s="59" t="str">
        <f t="shared" si="1208"/>
        <v/>
      </c>
      <c r="X9663" s="59" t="str">
        <f t="shared" si="1214"/>
        <v/>
      </c>
      <c r="AC9663" s="50">
        <f t="shared" si="1210"/>
        <v>0</v>
      </c>
      <c r="AD9663" s="43">
        <f t="shared" si="1211"/>
        <v>0</v>
      </c>
      <c r="AE9663" s="50">
        <f t="shared" si="1215"/>
        <v>0</v>
      </c>
    </row>
    <row r="9664" spans="1:31">
      <c r="A9664" s="59" t="str">
        <f t="shared" si="1212"/>
        <v/>
      </c>
      <c r="B9664" s="80" t="str">
        <f t="shared" si="1213"/>
        <v/>
      </c>
      <c r="V9664" s="59" t="str">
        <f t="shared" si="1209"/>
        <v/>
      </c>
      <c r="W9664" s="59" t="str">
        <f t="shared" si="1208"/>
        <v/>
      </c>
      <c r="X9664" s="59" t="str">
        <f t="shared" si="1214"/>
        <v/>
      </c>
      <c r="AC9664" s="50">
        <f t="shared" si="1210"/>
        <v>0</v>
      </c>
      <c r="AD9664" s="43">
        <f t="shared" si="1211"/>
        <v>0</v>
      </c>
      <c r="AE9664" s="50">
        <f t="shared" si="1215"/>
        <v>0</v>
      </c>
    </row>
    <row r="9665" spans="1:31">
      <c r="A9665" s="59" t="str">
        <f t="shared" si="1212"/>
        <v/>
      </c>
      <c r="B9665" s="80" t="str">
        <f t="shared" si="1213"/>
        <v/>
      </c>
      <c r="V9665" s="59" t="str">
        <f t="shared" si="1209"/>
        <v/>
      </c>
      <c r="W9665" s="59" t="str">
        <f t="shared" si="1208"/>
        <v/>
      </c>
      <c r="X9665" s="59" t="str">
        <f t="shared" si="1214"/>
        <v/>
      </c>
      <c r="AC9665" s="50">
        <f t="shared" si="1210"/>
        <v>0</v>
      </c>
      <c r="AD9665" s="43">
        <f t="shared" si="1211"/>
        <v>0</v>
      </c>
      <c r="AE9665" s="50">
        <f t="shared" si="1215"/>
        <v>0</v>
      </c>
    </row>
    <row r="9666" spans="1:31">
      <c r="A9666" s="59" t="str">
        <f t="shared" si="1212"/>
        <v/>
      </c>
      <c r="B9666" s="80" t="str">
        <f t="shared" si="1213"/>
        <v/>
      </c>
      <c r="V9666" s="59" t="str">
        <f t="shared" si="1209"/>
        <v/>
      </c>
      <c r="W9666" s="59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59" t="str">
        <f t="shared" si="1214"/>
        <v/>
      </c>
      <c r="AC9666" s="50">
        <f t="shared" si="1210"/>
        <v>0</v>
      </c>
      <c r="AD9666" s="43">
        <f t="shared" si="1211"/>
        <v>0</v>
      </c>
      <c r="AE9666" s="50">
        <f t="shared" si="1215"/>
        <v>0</v>
      </c>
    </row>
    <row r="9667" spans="1:31">
      <c r="A9667" s="59" t="str">
        <f t="shared" si="1212"/>
        <v/>
      </c>
      <c r="B9667" s="80" t="str">
        <f t="shared" si="1213"/>
        <v/>
      </c>
      <c r="V9667" s="59" t="str">
        <f t="shared" ref="V9667:V9730" si="1217">W9667&amp;H9667</f>
        <v/>
      </c>
      <c r="W9667" s="59" t="str">
        <f t="shared" si="1216"/>
        <v/>
      </c>
      <c r="X9667" s="59" t="str">
        <f t="shared" si="1214"/>
        <v/>
      </c>
      <c r="AC9667" s="50">
        <f t="shared" ref="AC9667:AC9730" si="1218">IFERROR(VALUE(MID($C9667,1,2)),0)</f>
        <v>0</v>
      </c>
      <c r="AD9667" s="43">
        <f t="shared" ref="AD9667:AD9730" si="1219">IFERROR(VALUE(MID($C9667,4,3)),0)</f>
        <v>0</v>
      </c>
      <c r="AE9667" s="50">
        <f t="shared" si="1215"/>
        <v>0</v>
      </c>
    </row>
    <row r="9668" spans="1:31">
      <c r="A9668" s="59" t="str">
        <f t="shared" si="1212"/>
        <v/>
      </c>
      <c r="B9668" s="80" t="str">
        <f t="shared" si="1213"/>
        <v/>
      </c>
      <c r="V9668" s="59" t="str">
        <f t="shared" si="1217"/>
        <v/>
      </c>
      <c r="W9668" s="59" t="str">
        <f t="shared" si="1216"/>
        <v/>
      </c>
      <c r="X9668" s="59" t="str">
        <f t="shared" si="1214"/>
        <v/>
      </c>
      <c r="AC9668" s="50">
        <f t="shared" si="1218"/>
        <v>0</v>
      </c>
      <c r="AD9668" s="43">
        <f t="shared" si="1219"/>
        <v>0</v>
      </c>
      <c r="AE9668" s="50">
        <f t="shared" si="1215"/>
        <v>0</v>
      </c>
    </row>
    <row r="9669" spans="1:31">
      <c r="A9669" s="59" t="str">
        <f t="shared" si="1212"/>
        <v/>
      </c>
      <c r="B9669" s="80" t="str">
        <f t="shared" si="1213"/>
        <v/>
      </c>
      <c r="V9669" s="59" t="str">
        <f t="shared" si="1217"/>
        <v/>
      </c>
      <c r="W9669" s="59" t="str">
        <f t="shared" si="1216"/>
        <v/>
      </c>
      <c r="X9669" s="59" t="str">
        <f t="shared" si="1214"/>
        <v/>
      </c>
      <c r="AC9669" s="50">
        <f t="shared" si="1218"/>
        <v>0</v>
      </c>
      <c r="AD9669" s="43">
        <f t="shared" si="1219"/>
        <v>0</v>
      </c>
      <c r="AE9669" s="50">
        <f t="shared" si="1215"/>
        <v>0</v>
      </c>
    </row>
    <row r="9670" spans="1:31">
      <c r="A9670" s="59" t="str">
        <f t="shared" si="1212"/>
        <v/>
      </c>
      <c r="B9670" s="80" t="str">
        <f t="shared" si="1213"/>
        <v/>
      </c>
      <c r="V9670" s="59" t="str">
        <f t="shared" si="1217"/>
        <v/>
      </c>
      <c r="W9670" s="59" t="str">
        <f t="shared" si="1216"/>
        <v/>
      </c>
      <c r="X9670" s="59" t="str">
        <f t="shared" si="1214"/>
        <v/>
      </c>
      <c r="AC9670" s="50">
        <f t="shared" si="1218"/>
        <v>0</v>
      </c>
      <c r="AD9670" s="43">
        <f t="shared" si="1219"/>
        <v>0</v>
      </c>
      <c r="AE9670" s="50">
        <f t="shared" si="1215"/>
        <v>0</v>
      </c>
    </row>
    <row r="9671" spans="1:31">
      <c r="A9671" s="59" t="str">
        <f t="shared" si="1212"/>
        <v/>
      </c>
      <c r="B9671" s="80" t="str">
        <f t="shared" si="1213"/>
        <v/>
      </c>
      <c r="V9671" s="59" t="str">
        <f t="shared" si="1217"/>
        <v/>
      </c>
      <c r="W9671" s="59" t="str">
        <f t="shared" si="1216"/>
        <v/>
      </c>
      <c r="X9671" s="59" t="str">
        <f t="shared" si="1214"/>
        <v/>
      </c>
      <c r="AC9671" s="50">
        <f t="shared" si="1218"/>
        <v>0</v>
      </c>
      <c r="AD9671" s="43">
        <f t="shared" si="1219"/>
        <v>0</v>
      </c>
      <c r="AE9671" s="50">
        <f t="shared" si="1215"/>
        <v>0</v>
      </c>
    </row>
    <row r="9672" spans="1:31">
      <c r="A9672" s="59" t="str">
        <f t="shared" si="1212"/>
        <v/>
      </c>
      <c r="B9672" s="80" t="str">
        <f t="shared" si="1213"/>
        <v/>
      </c>
      <c r="V9672" s="59" t="str">
        <f t="shared" si="1217"/>
        <v/>
      </c>
      <c r="W9672" s="59" t="str">
        <f t="shared" si="1216"/>
        <v/>
      </c>
      <c r="X9672" s="59" t="str">
        <f t="shared" si="1214"/>
        <v/>
      </c>
      <c r="AC9672" s="50">
        <f t="shared" si="1218"/>
        <v>0</v>
      </c>
      <c r="AD9672" s="43">
        <f t="shared" si="1219"/>
        <v>0</v>
      </c>
      <c r="AE9672" s="50">
        <f t="shared" si="1215"/>
        <v>0</v>
      </c>
    </row>
    <row r="9673" spans="1:31">
      <c r="A9673" s="59" t="str">
        <f t="shared" si="1212"/>
        <v/>
      </c>
      <c r="B9673" s="80" t="str">
        <f t="shared" si="1213"/>
        <v/>
      </c>
      <c r="V9673" s="59" t="str">
        <f t="shared" si="1217"/>
        <v/>
      </c>
      <c r="W9673" s="59" t="str">
        <f t="shared" si="1216"/>
        <v/>
      </c>
      <c r="X9673" s="59" t="str">
        <f t="shared" si="1214"/>
        <v/>
      </c>
      <c r="AC9673" s="50">
        <f t="shared" si="1218"/>
        <v>0</v>
      </c>
      <c r="AD9673" s="43">
        <f t="shared" si="1219"/>
        <v>0</v>
      </c>
      <c r="AE9673" s="50">
        <f t="shared" si="1215"/>
        <v>0</v>
      </c>
    </row>
    <row r="9674" spans="1:31">
      <c r="A9674" s="59" t="str">
        <f t="shared" si="1212"/>
        <v/>
      </c>
      <c r="B9674" s="80" t="str">
        <f t="shared" si="1213"/>
        <v/>
      </c>
      <c r="V9674" s="59" t="str">
        <f t="shared" si="1217"/>
        <v/>
      </c>
      <c r="W9674" s="59" t="str">
        <f t="shared" si="1216"/>
        <v/>
      </c>
      <c r="X9674" s="59" t="str">
        <f t="shared" si="1214"/>
        <v/>
      </c>
      <c r="AC9674" s="50">
        <f t="shared" si="1218"/>
        <v>0</v>
      </c>
      <c r="AD9674" s="43">
        <f t="shared" si="1219"/>
        <v>0</v>
      </c>
      <c r="AE9674" s="50">
        <f t="shared" si="1215"/>
        <v>0</v>
      </c>
    </row>
    <row r="9675" spans="1:31">
      <c r="A9675" s="59" t="str">
        <f t="shared" si="1212"/>
        <v/>
      </c>
      <c r="B9675" s="80" t="str">
        <f t="shared" si="1213"/>
        <v/>
      </c>
      <c r="V9675" s="59" t="str">
        <f t="shared" si="1217"/>
        <v/>
      </c>
      <c r="W9675" s="59" t="str">
        <f t="shared" si="1216"/>
        <v/>
      </c>
      <c r="X9675" s="59" t="str">
        <f t="shared" si="1214"/>
        <v/>
      </c>
      <c r="AC9675" s="50">
        <f t="shared" si="1218"/>
        <v>0</v>
      </c>
      <c r="AD9675" s="43">
        <f t="shared" si="1219"/>
        <v>0</v>
      </c>
      <c r="AE9675" s="50">
        <f t="shared" si="1215"/>
        <v>0</v>
      </c>
    </row>
    <row r="9676" spans="1:31">
      <c r="A9676" s="59" t="str">
        <f t="shared" si="1212"/>
        <v/>
      </c>
      <c r="B9676" s="80" t="str">
        <f t="shared" si="1213"/>
        <v/>
      </c>
      <c r="V9676" s="59" t="str">
        <f t="shared" si="1217"/>
        <v/>
      </c>
      <c r="W9676" s="59" t="str">
        <f t="shared" si="1216"/>
        <v/>
      </c>
      <c r="X9676" s="59" t="str">
        <f t="shared" si="1214"/>
        <v/>
      </c>
      <c r="AC9676" s="50">
        <f t="shared" si="1218"/>
        <v>0</v>
      </c>
      <c r="AD9676" s="43">
        <f t="shared" si="1219"/>
        <v>0</v>
      </c>
      <c r="AE9676" s="50">
        <f t="shared" si="1215"/>
        <v>0</v>
      </c>
    </row>
    <row r="9677" spans="1:31">
      <c r="A9677" s="59" t="str">
        <f t="shared" si="1212"/>
        <v/>
      </c>
      <c r="B9677" s="80" t="str">
        <f t="shared" si="1213"/>
        <v/>
      </c>
      <c r="V9677" s="59" t="str">
        <f t="shared" si="1217"/>
        <v/>
      </c>
      <c r="W9677" s="59" t="str">
        <f t="shared" si="1216"/>
        <v/>
      </c>
      <c r="X9677" s="59" t="str">
        <f t="shared" si="1214"/>
        <v/>
      </c>
      <c r="AC9677" s="50">
        <f t="shared" si="1218"/>
        <v>0</v>
      </c>
      <c r="AD9677" s="43">
        <f t="shared" si="1219"/>
        <v>0</v>
      </c>
      <c r="AE9677" s="50">
        <f t="shared" si="1215"/>
        <v>0</v>
      </c>
    </row>
    <row r="9678" spans="1:31">
      <c r="A9678" s="59" t="str">
        <f t="shared" si="1212"/>
        <v/>
      </c>
      <c r="B9678" s="80" t="str">
        <f t="shared" si="1213"/>
        <v/>
      </c>
      <c r="V9678" s="59" t="str">
        <f t="shared" si="1217"/>
        <v/>
      </c>
      <c r="W9678" s="59" t="str">
        <f t="shared" si="1216"/>
        <v/>
      </c>
      <c r="X9678" s="59" t="str">
        <f t="shared" si="1214"/>
        <v/>
      </c>
      <c r="AC9678" s="50">
        <f t="shared" si="1218"/>
        <v>0</v>
      </c>
      <c r="AD9678" s="43">
        <f t="shared" si="1219"/>
        <v>0</v>
      </c>
      <c r="AE9678" s="50">
        <f t="shared" si="1215"/>
        <v>0</v>
      </c>
    </row>
    <row r="9679" spans="1:31">
      <c r="A9679" s="59" t="str">
        <f t="shared" si="1212"/>
        <v/>
      </c>
      <c r="B9679" s="80" t="str">
        <f t="shared" si="1213"/>
        <v/>
      </c>
      <c r="V9679" s="59" t="str">
        <f t="shared" si="1217"/>
        <v/>
      </c>
      <c r="W9679" s="59" t="str">
        <f t="shared" si="1216"/>
        <v/>
      </c>
      <c r="X9679" s="59" t="str">
        <f t="shared" si="1214"/>
        <v/>
      </c>
      <c r="AC9679" s="50">
        <f t="shared" si="1218"/>
        <v>0</v>
      </c>
      <c r="AD9679" s="43">
        <f t="shared" si="1219"/>
        <v>0</v>
      </c>
      <c r="AE9679" s="50">
        <f t="shared" si="1215"/>
        <v>0</v>
      </c>
    </row>
    <row r="9680" spans="1:31">
      <c r="A9680" s="59" t="str">
        <f t="shared" si="1212"/>
        <v/>
      </c>
      <c r="B9680" s="80" t="str">
        <f t="shared" si="1213"/>
        <v/>
      </c>
      <c r="V9680" s="59" t="str">
        <f t="shared" si="1217"/>
        <v/>
      </c>
      <c r="W9680" s="59" t="str">
        <f t="shared" si="1216"/>
        <v/>
      </c>
      <c r="X9680" s="59" t="str">
        <f t="shared" si="1214"/>
        <v/>
      </c>
      <c r="AC9680" s="50">
        <f t="shared" si="1218"/>
        <v>0</v>
      </c>
      <c r="AD9680" s="43">
        <f t="shared" si="1219"/>
        <v>0</v>
      </c>
      <c r="AE9680" s="50">
        <f t="shared" si="1215"/>
        <v>0</v>
      </c>
    </row>
    <row r="9681" spans="1:31">
      <c r="A9681" s="59" t="str">
        <f t="shared" si="1212"/>
        <v/>
      </c>
      <c r="B9681" s="80" t="str">
        <f t="shared" si="1213"/>
        <v/>
      </c>
      <c r="V9681" s="59" t="str">
        <f t="shared" si="1217"/>
        <v/>
      </c>
      <c r="W9681" s="59" t="str">
        <f t="shared" si="1216"/>
        <v/>
      </c>
      <c r="X9681" s="59" t="str">
        <f t="shared" si="1214"/>
        <v/>
      </c>
      <c r="AC9681" s="50">
        <f t="shared" si="1218"/>
        <v>0</v>
      </c>
      <c r="AD9681" s="43">
        <f t="shared" si="1219"/>
        <v>0</v>
      </c>
      <c r="AE9681" s="50">
        <f t="shared" si="1215"/>
        <v>0</v>
      </c>
    </row>
    <row r="9682" spans="1:31">
      <c r="A9682" s="59" t="str">
        <f t="shared" si="1212"/>
        <v/>
      </c>
      <c r="B9682" s="80" t="str">
        <f t="shared" si="1213"/>
        <v/>
      </c>
      <c r="V9682" s="59" t="str">
        <f t="shared" si="1217"/>
        <v/>
      </c>
      <c r="W9682" s="59" t="str">
        <f t="shared" si="1216"/>
        <v/>
      </c>
      <c r="X9682" s="59" t="str">
        <f t="shared" si="1214"/>
        <v/>
      </c>
      <c r="AC9682" s="50">
        <f t="shared" si="1218"/>
        <v>0</v>
      </c>
      <c r="AD9682" s="43">
        <f t="shared" si="1219"/>
        <v>0</v>
      </c>
      <c r="AE9682" s="50">
        <f t="shared" si="1215"/>
        <v>0</v>
      </c>
    </row>
    <row r="9683" spans="1:31">
      <c r="A9683" s="59" t="str">
        <f t="shared" si="1212"/>
        <v/>
      </c>
      <c r="B9683" s="80" t="str">
        <f t="shared" si="1213"/>
        <v/>
      </c>
      <c r="V9683" s="59" t="str">
        <f t="shared" si="1217"/>
        <v/>
      </c>
      <c r="W9683" s="59" t="str">
        <f t="shared" si="1216"/>
        <v/>
      </c>
      <c r="X9683" s="59" t="str">
        <f t="shared" si="1214"/>
        <v/>
      </c>
      <c r="AC9683" s="50">
        <f t="shared" si="1218"/>
        <v>0</v>
      </c>
      <c r="AD9683" s="43">
        <f t="shared" si="1219"/>
        <v>0</v>
      </c>
      <c r="AE9683" s="50">
        <f t="shared" si="1215"/>
        <v>0</v>
      </c>
    </row>
    <row r="9684" spans="1:31">
      <c r="A9684" s="59" t="str">
        <f t="shared" si="1212"/>
        <v/>
      </c>
      <c r="B9684" s="80" t="str">
        <f t="shared" si="1213"/>
        <v/>
      </c>
      <c r="V9684" s="59" t="str">
        <f t="shared" si="1217"/>
        <v/>
      </c>
      <c r="W9684" s="59" t="str">
        <f t="shared" si="1216"/>
        <v/>
      </c>
      <c r="X9684" s="59" t="str">
        <f t="shared" si="1214"/>
        <v/>
      </c>
      <c r="AC9684" s="50">
        <f t="shared" si="1218"/>
        <v>0</v>
      </c>
      <c r="AD9684" s="43">
        <f t="shared" si="1219"/>
        <v>0</v>
      </c>
      <c r="AE9684" s="50">
        <f t="shared" si="1215"/>
        <v>0</v>
      </c>
    </row>
    <row r="9685" spans="1:31">
      <c r="A9685" s="59" t="str">
        <f t="shared" si="1212"/>
        <v/>
      </c>
      <c r="B9685" s="80" t="str">
        <f t="shared" si="1213"/>
        <v/>
      </c>
      <c r="V9685" s="59" t="str">
        <f t="shared" si="1217"/>
        <v/>
      </c>
      <c r="W9685" s="59" t="str">
        <f t="shared" si="1216"/>
        <v/>
      </c>
      <c r="X9685" s="59" t="str">
        <f t="shared" si="1214"/>
        <v/>
      </c>
      <c r="AC9685" s="50">
        <f t="shared" si="1218"/>
        <v>0</v>
      </c>
      <c r="AD9685" s="43">
        <f t="shared" si="1219"/>
        <v>0</v>
      </c>
      <c r="AE9685" s="50">
        <f t="shared" si="1215"/>
        <v>0</v>
      </c>
    </row>
    <row r="9686" spans="1:31">
      <c r="A9686" s="59" t="str">
        <f t="shared" si="1212"/>
        <v/>
      </c>
      <c r="B9686" s="80" t="str">
        <f t="shared" si="1213"/>
        <v/>
      </c>
      <c r="V9686" s="59" t="str">
        <f t="shared" si="1217"/>
        <v/>
      </c>
      <c r="W9686" s="59" t="str">
        <f t="shared" si="1216"/>
        <v/>
      </c>
      <c r="X9686" s="59" t="str">
        <f t="shared" si="1214"/>
        <v/>
      </c>
      <c r="AC9686" s="50">
        <f t="shared" si="1218"/>
        <v>0</v>
      </c>
      <c r="AD9686" s="43">
        <f t="shared" si="1219"/>
        <v>0</v>
      </c>
      <c r="AE9686" s="50">
        <f t="shared" si="1215"/>
        <v>0</v>
      </c>
    </row>
    <row r="9687" spans="1:31">
      <c r="A9687" s="59" t="str">
        <f t="shared" si="1212"/>
        <v/>
      </c>
      <c r="B9687" s="80" t="str">
        <f t="shared" si="1213"/>
        <v/>
      </c>
      <c r="V9687" s="59" t="str">
        <f t="shared" si="1217"/>
        <v/>
      </c>
      <c r="W9687" s="59" t="str">
        <f t="shared" si="1216"/>
        <v/>
      </c>
      <c r="X9687" s="59" t="str">
        <f t="shared" si="1214"/>
        <v/>
      </c>
      <c r="AC9687" s="50">
        <f t="shared" si="1218"/>
        <v>0</v>
      </c>
      <c r="AD9687" s="43">
        <f t="shared" si="1219"/>
        <v>0</v>
      </c>
      <c r="AE9687" s="50">
        <f t="shared" si="1215"/>
        <v>0</v>
      </c>
    </row>
    <row r="9688" spans="1:31">
      <c r="A9688" s="59" t="str">
        <f t="shared" si="1212"/>
        <v/>
      </c>
      <c r="B9688" s="80" t="str">
        <f t="shared" si="1213"/>
        <v/>
      </c>
      <c r="V9688" s="59" t="str">
        <f t="shared" si="1217"/>
        <v/>
      </c>
      <c r="W9688" s="59" t="str">
        <f t="shared" si="1216"/>
        <v/>
      </c>
      <c r="X9688" s="59" t="str">
        <f t="shared" si="1214"/>
        <v/>
      </c>
      <c r="AC9688" s="50">
        <f t="shared" si="1218"/>
        <v>0</v>
      </c>
      <c r="AD9688" s="43">
        <f t="shared" si="1219"/>
        <v>0</v>
      </c>
      <c r="AE9688" s="50">
        <f t="shared" si="1215"/>
        <v>0</v>
      </c>
    </row>
    <row r="9689" spans="1:31">
      <c r="A9689" s="59" t="str">
        <f t="shared" si="1212"/>
        <v/>
      </c>
      <c r="B9689" s="80" t="str">
        <f t="shared" si="1213"/>
        <v/>
      </c>
      <c r="V9689" s="59" t="str">
        <f t="shared" si="1217"/>
        <v/>
      </c>
      <c r="W9689" s="59" t="str">
        <f t="shared" si="1216"/>
        <v/>
      </c>
      <c r="X9689" s="59" t="str">
        <f t="shared" si="1214"/>
        <v/>
      </c>
      <c r="AC9689" s="50">
        <f t="shared" si="1218"/>
        <v>0</v>
      </c>
      <c r="AD9689" s="43">
        <f t="shared" si="1219"/>
        <v>0</v>
      </c>
      <c r="AE9689" s="50">
        <f t="shared" si="1215"/>
        <v>0</v>
      </c>
    </row>
    <row r="9690" spans="1:31">
      <c r="A9690" s="59" t="str">
        <f t="shared" si="1212"/>
        <v/>
      </c>
      <c r="B9690" s="80" t="str">
        <f t="shared" si="1213"/>
        <v/>
      </c>
      <c r="V9690" s="59" t="str">
        <f t="shared" si="1217"/>
        <v/>
      </c>
      <c r="W9690" s="59" t="str">
        <f t="shared" si="1216"/>
        <v/>
      </c>
      <c r="X9690" s="59" t="str">
        <f t="shared" si="1214"/>
        <v/>
      </c>
      <c r="AC9690" s="50">
        <f t="shared" si="1218"/>
        <v>0</v>
      </c>
      <c r="AD9690" s="43">
        <f t="shared" si="1219"/>
        <v>0</v>
      </c>
      <c r="AE9690" s="50">
        <f t="shared" si="1215"/>
        <v>0</v>
      </c>
    </row>
    <row r="9691" spans="1:31">
      <c r="A9691" s="59" t="str">
        <f t="shared" si="1212"/>
        <v/>
      </c>
      <c r="B9691" s="80" t="str">
        <f t="shared" si="1213"/>
        <v/>
      </c>
      <c r="V9691" s="59" t="str">
        <f t="shared" si="1217"/>
        <v/>
      </c>
      <c r="W9691" s="59" t="str">
        <f t="shared" si="1216"/>
        <v/>
      </c>
      <c r="X9691" s="59" t="str">
        <f t="shared" si="1214"/>
        <v/>
      </c>
      <c r="AC9691" s="50">
        <f t="shared" si="1218"/>
        <v>0</v>
      </c>
      <c r="AD9691" s="43">
        <f t="shared" si="1219"/>
        <v>0</v>
      </c>
      <c r="AE9691" s="50">
        <f t="shared" si="1215"/>
        <v>0</v>
      </c>
    </row>
    <row r="9692" spans="1:31">
      <c r="A9692" s="59" t="str">
        <f t="shared" si="1212"/>
        <v/>
      </c>
      <c r="B9692" s="80" t="str">
        <f t="shared" si="1213"/>
        <v/>
      </c>
      <c r="V9692" s="59" t="str">
        <f t="shared" si="1217"/>
        <v/>
      </c>
      <c r="W9692" s="59" t="str">
        <f t="shared" si="1216"/>
        <v/>
      </c>
      <c r="X9692" s="59" t="str">
        <f t="shared" si="1214"/>
        <v/>
      </c>
      <c r="AC9692" s="50">
        <f t="shared" si="1218"/>
        <v>0</v>
      </c>
      <c r="AD9692" s="43">
        <f t="shared" si="1219"/>
        <v>0</v>
      </c>
      <c r="AE9692" s="50">
        <f t="shared" si="1215"/>
        <v>0</v>
      </c>
    </row>
    <row r="9693" spans="1:31">
      <c r="A9693" s="59" t="str">
        <f t="shared" si="1212"/>
        <v/>
      </c>
      <c r="B9693" s="80" t="str">
        <f t="shared" si="1213"/>
        <v/>
      </c>
      <c r="V9693" s="59" t="str">
        <f t="shared" si="1217"/>
        <v/>
      </c>
      <c r="W9693" s="59" t="str">
        <f t="shared" si="1216"/>
        <v/>
      </c>
      <c r="X9693" s="59" t="str">
        <f t="shared" si="1214"/>
        <v/>
      </c>
      <c r="AC9693" s="50">
        <f t="shared" si="1218"/>
        <v>0</v>
      </c>
      <c r="AD9693" s="43">
        <f t="shared" si="1219"/>
        <v>0</v>
      </c>
      <c r="AE9693" s="50">
        <f t="shared" si="1215"/>
        <v>0</v>
      </c>
    </row>
    <row r="9694" spans="1:31">
      <c r="A9694" s="59" t="str">
        <f t="shared" si="1212"/>
        <v/>
      </c>
      <c r="B9694" s="80" t="str">
        <f t="shared" si="1213"/>
        <v/>
      </c>
      <c r="V9694" s="59" t="str">
        <f t="shared" si="1217"/>
        <v/>
      </c>
      <c r="W9694" s="59" t="str">
        <f t="shared" si="1216"/>
        <v/>
      </c>
      <c r="X9694" s="59" t="str">
        <f t="shared" si="1214"/>
        <v/>
      </c>
      <c r="AC9694" s="50">
        <f t="shared" si="1218"/>
        <v>0</v>
      </c>
      <c r="AD9694" s="43">
        <f t="shared" si="1219"/>
        <v>0</v>
      </c>
      <c r="AE9694" s="50">
        <f t="shared" si="1215"/>
        <v>0</v>
      </c>
    </row>
    <row r="9695" spans="1:31">
      <c r="A9695" s="59" t="str">
        <f t="shared" si="1212"/>
        <v/>
      </c>
      <c r="B9695" s="80" t="str">
        <f t="shared" si="1213"/>
        <v/>
      </c>
      <c r="V9695" s="59" t="str">
        <f t="shared" si="1217"/>
        <v/>
      </c>
      <c r="W9695" s="59" t="str">
        <f t="shared" si="1216"/>
        <v/>
      </c>
      <c r="X9695" s="59" t="str">
        <f t="shared" si="1214"/>
        <v/>
      </c>
      <c r="AC9695" s="50">
        <f t="shared" si="1218"/>
        <v>0</v>
      </c>
      <c r="AD9695" s="43">
        <f t="shared" si="1219"/>
        <v>0</v>
      </c>
      <c r="AE9695" s="50">
        <f t="shared" si="1215"/>
        <v>0</v>
      </c>
    </row>
    <row r="9696" spans="1:31">
      <c r="A9696" s="59" t="str">
        <f t="shared" si="1212"/>
        <v/>
      </c>
      <c r="B9696" s="80" t="str">
        <f t="shared" si="1213"/>
        <v/>
      </c>
      <c r="V9696" s="59" t="str">
        <f t="shared" si="1217"/>
        <v/>
      </c>
      <c r="W9696" s="59" t="str">
        <f t="shared" si="1216"/>
        <v/>
      </c>
      <c r="X9696" s="59" t="str">
        <f t="shared" si="1214"/>
        <v/>
      </c>
      <c r="AC9696" s="50">
        <f t="shared" si="1218"/>
        <v>0</v>
      </c>
      <c r="AD9696" s="43">
        <f t="shared" si="1219"/>
        <v>0</v>
      </c>
      <c r="AE9696" s="50">
        <f t="shared" si="1215"/>
        <v>0</v>
      </c>
    </row>
    <row r="9697" spans="1:31">
      <c r="A9697" s="59" t="str">
        <f t="shared" si="1212"/>
        <v/>
      </c>
      <c r="B9697" s="80" t="str">
        <f t="shared" si="1213"/>
        <v/>
      </c>
      <c r="V9697" s="59" t="str">
        <f t="shared" si="1217"/>
        <v/>
      </c>
      <c r="W9697" s="59" t="str">
        <f t="shared" si="1216"/>
        <v/>
      </c>
      <c r="X9697" s="59" t="str">
        <f t="shared" si="1214"/>
        <v/>
      </c>
      <c r="AC9697" s="50">
        <f t="shared" si="1218"/>
        <v>0</v>
      </c>
      <c r="AD9697" s="43">
        <f t="shared" si="1219"/>
        <v>0</v>
      </c>
      <c r="AE9697" s="50">
        <f t="shared" si="1215"/>
        <v>0</v>
      </c>
    </row>
    <row r="9698" spans="1:31">
      <c r="A9698" s="59" t="str">
        <f t="shared" si="1212"/>
        <v/>
      </c>
      <c r="B9698" s="80" t="str">
        <f t="shared" si="1213"/>
        <v/>
      </c>
      <c r="V9698" s="59" t="str">
        <f t="shared" si="1217"/>
        <v/>
      </c>
      <c r="W9698" s="59" t="str">
        <f t="shared" si="1216"/>
        <v/>
      </c>
      <c r="X9698" s="59" t="str">
        <f t="shared" si="1214"/>
        <v/>
      </c>
      <c r="AC9698" s="50">
        <f t="shared" si="1218"/>
        <v>0</v>
      </c>
      <c r="AD9698" s="43">
        <f t="shared" si="1219"/>
        <v>0</v>
      </c>
      <c r="AE9698" s="50">
        <f t="shared" si="1215"/>
        <v>0</v>
      </c>
    </row>
    <row r="9699" spans="1:31">
      <c r="A9699" s="59" t="str">
        <f t="shared" si="1212"/>
        <v/>
      </c>
      <c r="B9699" s="80" t="str">
        <f t="shared" si="1213"/>
        <v/>
      </c>
      <c r="V9699" s="59" t="str">
        <f t="shared" si="1217"/>
        <v/>
      </c>
      <c r="W9699" s="59" t="str">
        <f t="shared" si="1216"/>
        <v/>
      </c>
      <c r="X9699" s="59" t="str">
        <f t="shared" si="1214"/>
        <v/>
      </c>
      <c r="AC9699" s="50">
        <f t="shared" si="1218"/>
        <v>0</v>
      </c>
      <c r="AD9699" s="43">
        <f t="shared" si="1219"/>
        <v>0</v>
      </c>
      <c r="AE9699" s="50">
        <f t="shared" si="1215"/>
        <v>0</v>
      </c>
    </row>
    <row r="9700" spans="1:31">
      <c r="A9700" s="59" t="str">
        <f t="shared" si="1212"/>
        <v/>
      </c>
      <c r="B9700" s="80" t="str">
        <f t="shared" si="1213"/>
        <v/>
      </c>
      <c r="V9700" s="59" t="str">
        <f t="shared" si="1217"/>
        <v/>
      </c>
      <c r="W9700" s="59" t="str">
        <f t="shared" si="1216"/>
        <v/>
      </c>
      <c r="X9700" s="59" t="str">
        <f t="shared" si="1214"/>
        <v/>
      </c>
      <c r="AC9700" s="50">
        <f t="shared" si="1218"/>
        <v>0</v>
      </c>
      <c r="AD9700" s="43">
        <f t="shared" si="1219"/>
        <v>0</v>
      </c>
      <c r="AE9700" s="50">
        <f t="shared" si="1215"/>
        <v>0</v>
      </c>
    </row>
    <row r="9701" spans="1:31">
      <c r="A9701" s="59" t="str">
        <f t="shared" si="1212"/>
        <v/>
      </c>
      <c r="B9701" s="80" t="str">
        <f t="shared" si="1213"/>
        <v/>
      </c>
      <c r="V9701" s="59" t="str">
        <f t="shared" si="1217"/>
        <v/>
      </c>
      <c r="W9701" s="59" t="str">
        <f t="shared" si="1216"/>
        <v/>
      </c>
      <c r="X9701" s="59" t="str">
        <f t="shared" si="1214"/>
        <v/>
      </c>
      <c r="AC9701" s="50">
        <f t="shared" si="1218"/>
        <v>0</v>
      </c>
      <c r="AD9701" s="43">
        <f t="shared" si="1219"/>
        <v>0</v>
      </c>
      <c r="AE9701" s="50">
        <f t="shared" si="1215"/>
        <v>0</v>
      </c>
    </row>
    <row r="9702" spans="1:31">
      <c r="A9702" s="59" t="str">
        <f t="shared" si="1212"/>
        <v/>
      </c>
      <c r="B9702" s="80" t="str">
        <f t="shared" si="1213"/>
        <v/>
      </c>
      <c r="V9702" s="59" t="str">
        <f t="shared" si="1217"/>
        <v/>
      </c>
      <c r="W9702" s="59" t="str">
        <f t="shared" si="1216"/>
        <v/>
      </c>
      <c r="X9702" s="59" t="str">
        <f t="shared" si="1214"/>
        <v/>
      </c>
      <c r="AC9702" s="50">
        <f t="shared" si="1218"/>
        <v>0</v>
      </c>
      <c r="AD9702" s="43">
        <f t="shared" si="1219"/>
        <v>0</v>
      </c>
      <c r="AE9702" s="50">
        <f t="shared" si="1215"/>
        <v>0</v>
      </c>
    </row>
    <row r="9703" spans="1:31">
      <c r="A9703" s="59" t="str">
        <f t="shared" si="1212"/>
        <v/>
      </c>
      <c r="B9703" s="80" t="str">
        <f t="shared" si="1213"/>
        <v/>
      </c>
      <c r="V9703" s="59" t="str">
        <f t="shared" si="1217"/>
        <v/>
      </c>
      <c r="W9703" s="59" t="str">
        <f t="shared" si="1216"/>
        <v/>
      </c>
      <c r="X9703" s="59" t="str">
        <f t="shared" si="1214"/>
        <v/>
      </c>
      <c r="AC9703" s="50">
        <f t="shared" si="1218"/>
        <v>0</v>
      </c>
      <c r="AD9703" s="43">
        <f t="shared" si="1219"/>
        <v>0</v>
      </c>
      <c r="AE9703" s="50">
        <f t="shared" si="1215"/>
        <v>0</v>
      </c>
    </row>
    <row r="9704" spans="1:31">
      <c r="A9704" s="59" t="str">
        <f t="shared" si="1212"/>
        <v/>
      </c>
      <c r="B9704" s="80" t="str">
        <f t="shared" si="1213"/>
        <v/>
      </c>
      <c r="V9704" s="59" t="str">
        <f t="shared" si="1217"/>
        <v/>
      </c>
      <c r="W9704" s="59" t="str">
        <f t="shared" si="1216"/>
        <v/>
      </c>
      <c r="X9704" s="59" t="str">
        <f t="shared" si="1214"/>
        <v/>
      </c>
      <c r="AC9704" s="50">
        <f t="shared" si="1218"/>
        <v>0</v>
      </c>
      <c r="AD9704" s="43">
        <f t="shared" si="1219"/>
        <v>0</v>
      </c>
      <c r="AE9704" s="50">
        <f t="shared" si="1215"/>
        <v>0</v>
      </c>
    </row>
    <row r="9705" spans="1:31">
      <c r="A9705" s="59" t="str">
        <f t="shared" ref="A9705:A9768" si="1220">IF(G9705&amp;Q9705&lt;&gt;"",W9705&amp;Q9705,"")</f>
        <v/>
      </c>
      <c r="B9705" s="80" t="str">
        <f t="shared" ref="B9705:B9768" si="1221">IF(C9705&lt;&gt;"",LEFT(C9705,9),"")</f>
        <v/>
      </c>
      <c r="V9705" s="59" t="str">
        <f t="shared" si="1217"/>
        <v/>
      </c>
      <c r="W9705" s="59" t="str">
        <f t="shared" si="1216"/>
        <v/>
      </c>
      <c r="X9705" s="59" t="str">
        <f t="shared" si="1214"/>
        <v/>
      </c>
      <c r="AC9705" s="50">
        <f t="shared" si="1218"/>
        <v>0</v>
      </c>
      <c r="AD9705" s="43">
        <f t="shared" si="1219"/>
        <v>0</v>
      </c>
      <c r="AE9705" s="50">
        <f t="shared" si="1215"/>
        <v>0</v>
      </c>
    </row>
    <row r="9706" spans="1:31">
      <c r="A9706" s="59" t="str">
        <f t="shared" si="1220"/>
        <v/>
      </c>
      <c r="B9706" s="80" t="str">
        <f t="shared" si="1221"/>
        <v/>
      </c>
      <c r="V9706" s="59" t="str">
        <f t="shared" si="1217"/>
        <v/>
      </c>
      <c r="W9706" s="59" t="str">
        <f t="shared" si="1216"/>
        <v/>
      </c>
      <c r="X9706" s="59" t="str">
        <f t="shared" ref="X9706:X9769" si="1222">IF(A9706&lt;&gt;"",IFERROR(IF(FIND(" ",G9706)&gt;=1,MID(G9706,FIND(" ",G9706)+1,LEN(G9706)),""),""),"")</f>
        <v/>
      </c>
      <c r="AC9706" s="50">
        <f t="shared" si="1218"/>
        <v>0</v>
      </c>
      <c r="AD9706" s="43">
        <f t="shared" si="1219"/>
        <v>0</v>
      </c>
      <c r="AE9706" s="50">
        <f t="shared" si="1215"/>
        <v>0</v>
      </c>
    </row>
    <row r="9707" spans="1:31">
      <c r="A9707" s="59" t="str">
        <f t="shared" si="1220"/>
        <v/>
      </c>
      <c r="B9707" s="80" t="str">
        <f t="shared" si="1221"/>
        <v/>
      </c>
      <c r="V9707" s="59" t="str">
        <f t="shared" si="1217"/>
        <v/>
      </c>
      <c r="W9707" s="59" t="str">
        <f t="shared" si="1216"/>
        <v/>
      </c>
      <c r="X9707" s="59" t="str">
        <f t="shared" si="1222"/>
        <v/>
      </c>
      <c r="AC9707" s="50">
        <f t="shared" si="1218"/>
        <v>0</v>
      </c>
      <c r="AD9707" s="43">
        <f t="shared" si="1219"/>
        <v>0</v>
      </c>
      <c r="AE9707" s="50">
        <f t="shared" si="1215"/>
        <v>0</v>
      </c>
    </row>
    <row r="9708" spans="1:31">
      <c r="A9708" s="59" t="str">
        <f t="shared" si="1220"/>
        <v/>
      </c>
      <c r="B9708" s="80" t="str">
        <f t="shared" si="1221"/>
        <v/>
      </c>
      <c r="V9708" s="59" t="str">
        <f t="shared" si="1217"/>
        <v/>
      </c>
      <c r="W9708" s="59" t="str">
        <f t="shared" si="1216"/>
        <v/>
      </c>
      <c r="X9708" s="59" t="str">
        <f t="shared" si="1222"/>
        <v/>
      </c>
      <c r="AC9708" s="50">
        <f t="shared" si="1218"/>
        <v>0</v>
      </c>
      <c r="AD9708" s="43">
        <f t="shared" si="1219"/>
        <v>0</v>
      </c>
      <c r="AE9708" s="50">
        <f t="shared" si="1215"/>
        <v>0</v>
      </c>
    </row>
    <row r="9709" spans="1:31">
      <c r="A9709" s="59" t="str">
        <f t="shared" si="1220"/>
        <v/>
      </c>
      <c r="B9709" s="80" t="str">
        <f t="shared" si="1221"/>
        <v/>
      </c>
      <c r="V9709" s="59" t="str">
        <f t="shared" si="1217"/>
        <v/>
      </c>
      <c r="W9709" s="59" t="str">
        <f t="shared" si="1216"/>
        <v/>
      </c>
      <c r="X9709" s="59" t="str">
        <f t="shared" si="1222"/>
        <v/>
      </c>
      <c r="AC9709" s="50">
        <f t="shared" si="1218"/>
        <v>0</v>
      </c>
      <c r="AD9709" s="43">
        <f t="shared" si="1219"/>
        <v>0</v>
      </c>
      <c r="AE9709" s="50">
        <f t="shared" si="1215"/>
        <v>0</v>
      </c>
    </row>
    <row r="9710" spans="1:31">
      <c r="A9710" s="59" t="str">
        <f t="shared" si="1220"/>
        <v/>
      </c>
      <c r="B9710" s="80" t="str">
        <f t="shared" si="1221"/>
        <v/>
      </c>
      <c r="V9710" s="59" t="str">
        <f t="shared" si="1217"/>
        <v/>
      </c>
      <c r="W9710" s="59" t="str">
        <f t="shared" si="1216"/>
        <v/>
      </c>
      <c r="X9710" s="59" t="str">
        <f t="shared" si="1222"/>
        <v/>
      </c>
      <c r="AC9710" s="50">
        <f t="shared" si="1218"/>
        <v>0</v>
      </c>
      <c r="AD9710" s="43">
        <f t="shared" si="1219"/>
        <v>0</v>
      </c>
      <c r="AE9710" s="50">
        <f t="shared" si="1215"/>
        <v>0</v>
      </c>
    </row>
    <row r="9711" spans="1:31">
      <c r="A9711" s="59" t="str">
        <f t="shared" si="1220"/>
        <v/>
      </c>
      <c r="B9711" s="80" t="str">
        <f t="shared" si="1221"/>
        <v/>
      </c>
      <c r="V9711" s="59" t="str">
        <f t="shared" si="1217"/>
        <v/>
      </c>
      <c r="W9711" s="59" t="str">
        <f t="shared" si="1216"/>
        <v/>
      </c>
      <c r="X9711" s="59" t="str">
        <f t="shared" si="1222"/>
        <v/>
      </c>
      <c r="AC9711" s="50">
        <f t="shared" si="1218"/>
        <v>0</v>
      </c>
      <c r="AD9711" s="43">
        <f t="shared" si="1219"/>
        <v>0</v>
      </c>
      <c r="AE9711" s="50">
        <f t="shared" ref="AE9711:AE9774" si="1223">VALUE(RIGHT("00"&amp;AC9711,2)&amp;RIGHT("000"&amp;AD9711,3))</f>
        <v>0</v>
      </c>
    </row>
    <row r="9712" spans="1:31">
      <c r="A9712" s="59" t="str">
        <f t="shared" si="1220"/>
        <v/>
      </c>
      <c r="B9712" s="80" t="str">
        <f t="shared" si="1221"/>
        <v/>
      </c>
      <c r="V9712" s="59" t="str">
        <f t="shared" si="1217"/>
        <v/>
      </c>
      <c r="W9712" s="59" t="str">
        <f t="shared" si="1216"/>
        <v/>
      </c>
      <c r="X9712" s="59" t="str">
        <f t="shared" si="1222"/>
        <v/>
      </c>
      <c r="AC9712" s="50">
        <f t="shared" si="1218"/>
        <v>0</v>
      </c>
      <c r="AD9712" s="43">
        <f t="shared" si="1219"/>
        <v>0</v>
      </c>
      <c r="AE9712" s="50">
        <f t="shared" si="1223"/>
        <v>0</v>
      </c>
    </row>
    <row r="9713" spans="1:31">
      <c r="A9713" s="59" t="str">
        <f t="shared" si="1220"/>
        <v/>
      </c>
      <c r="B9713" s="80" t="str">
        <f t="shared" si="1221"/>
        <v/>
      </c>
      <c r="V9713" s="59" t="str">
        <f t="shared" si="1217"/>
        <v/>
      </c>
      <c r="W9713" s="59" t="str">
        <f t="shared" si="1216"/>
        <v/>
      </c>
      <c r="X9713" s="59" t="str">
        <f t="shared" si="1222"/>
        <v/>
      </c>
      <c r="AC9713" s="50">
        <f t="shared" si="1218"/>
        <v>0</v>
      </c>
      <c r="AD9713" s="43">
        <f t="shared" si="1219"/>
        <v>0</v>
      </c>
      <c r="AE9713" s="50">
        <f t="shared" si="1223"/>
        <v>0</v>
      </c>
    </row>
    <row r="9714" spans="1:31">
      <c r="A9714" s="59" t="str">
        <f t="shared" si="1220"/>
        <v/>
      </c>
      <c r="B9714" s="80" t="str">
        <f t="shared" si="1221"/>
        <v/>
      </c>
      <c r="V9714" s="59" t="str">
        <f t="shared" si="1217"/>
        <v/>
      </c>
      <c r="W9714" s="59" t="str">
        <f t="shared" si="1216"/>
        <v/>
      </c>
      <c r="X9714" s="59" t="str">
        <f t="shared" si="1222"/>
        <v/>
      </c>
      <c r="AC9714" s="50">
        <f t="shared" si="1218"/>
        <v>0</v>
      </c>
      <c r="AD9714" s="43">
        <f t="shared" si="1219"/>
        <v>0</v>
      </c>
      <c r="AE9714" s="50">
        <f t="shared" si="1223"/>
        <v>0</v>
      </c>
    </row>
    <row r="9715" spans="1:31">
      <c r="A9715" s="59" t="str">
        <f t="shared" si="1220"/>
        <v/>
      </c>
      <c r="B9715" s="80" t="str">
        <f t="shared" si="1221"/>
        <v/>
      </c>
      <c r="V9715" s="59" t="str">
        <f t="shared" si="1217"/>
        <v/>
      </c>
      <c r="W9715" s="59" t="str">
        <f t="shared" si="1216"/>
        <v/>
      </c>
      <c r="X9715" s="59" t="str">
        <f t="shared" si="1222"/>
        <v/>
      </c>
      <c r="AC9715" s="50">
        <f t="shared" si="1218"/>
        <v>0</v>
      </c>
      <c r="AD9715" s="43">
        <f t="shared" si="1219"/>
        <v>0</v>
      </c>
      <c r="AE9715" s="50">
        <f t="shared" si="1223"/>
        <v>0</v>
      </c>
    </row>
    <row r="9716" spans="1:31">
      <c r="A9716" s="59" t="str">
        <f t="shared" si="1220"/>
        <v/>
      </c>
      <c r="B9716" s="80" t="str">
        <f t="shared" si="1221"/>
        <v/>
      </c>
      <c r="V9716" s="59" t="str">
        <f t="shared" si="1217"/>
        <v/>
      </c>
      <c r="W9716" s="59" t="str">
        <f t="shared" si="1216"/>
        <v/>
      </c>
      <c r="X9716" s="59" t="str">
        <f t="shared" si="1222"/>
        <v/>
      </c>
      <c r="AC9716" s="50">
        <f t="shared" si="1218"/>
        <v>0</v>
      </c>
      <c r="AD9716" s="43">
        <f t="shared" si="1219"/>
        <v>0</v>
      </c>
      <c r="AE9716" s="50">
        <f t="shared" si="1223"/>
        <v>0</v>
      </c>
    </row>
    <row r="9717" spans="1:31">
      <c r="A9717" s="59" t="str">
        <f t="shared" si="1220"/>
        <v/>
      </c>
      <c r="B9717" s="80" t="str">
        <f t="shared" si="1221"/>
        <v/>
      </c>
      <c r="V9717" s="59" t="str">
        <f t="shared" si="1217"/>
        <v/>
      </c>
      <c r="W9717" s="59" t="str">
        <f t="shared" si="1216"/>
        <v/>
      </c>
      <c r="X9717" s="59" t="str">
        <f t="shared" si="1222"/>
        <v/>
      </c>
      <c r="AC9717" s="50">
        <f t="shared" si="1218"/>
        <v>0</v>
      </c>
      <c r="AD9717" s="43">
        <f t="shared" si="1219"/>
        <v>0</v>
      </c>
      <c r="AE9717" s="50">
        <f t="shared" si="1223"/>
        <v>0</v>
      </c>
    </row>
    <row r="9718" spans="1:31">
      <c r="A9718" s="59" t="str">
        <f t="shared" si="1220"/>
        <v/>
      </c>
      <c r="B9718" s="80" t="str">
        <f t="shared" si="1221"/>
        <v/>
      </c>
      <c r="V9718" s="59" t="str">
        <f t="shared" si="1217"/>
        <v/>
      </c>
      <c r="W9718" s="59" t="str">
        <f t="shared" si="1216"/>
        <v/>
      </c>
      <c r="X9718" s="59" t="str">
        <f t="shared" si="1222"/>
        <v/>
      </c>
      <c r="AC9718" s="50">
        <f t="shared" si="1218"/>
        <v>0</v>
      </c>
      <c r="AD9718" s="43">
        <f t="shared" si="1219"/>
        <v>0</v>
      </c>
      <c r="AE9718" s="50">
        <f t="shared" si="1223"/>
        <v>0</v>
      </c>
    </row>
    <row r="9719" spans="1:31">
      <c r="A9719" s="59" t="str">
        <f t="shared" si="1220"/>
        <v/>
      </c>
      <c r="B9719" s="80" t="str">
        <f t="shared" si="1221"/>
        <v/>
      </c>
      <c r="V9719" s="59" t="str">
        <f t="shared" si="1217"/>
        <v/>
      </c>
      <c r="W9719" s="59" t="str">
        <f t="shared" si="1216"/>
        <v/>
      </c>
      <c r="X9719" s="59" t="str">
        <f t="shared" si="1222"/>
        <v/>
      </c>
      <c r="AC9719" s="50">
        <f t="shared" si="1218"/>
        <v>0</v>
      </c>
      <c r="AD9719" s="43">
        <f t="shared" si="1219"/>
        <v>0</v>
      </c>
      <c r="AE9719" s="50">
        <f t="shared" si="1223"/>
        <v>0</v>
      </c>
    </row>
    <row r="9720" spans="1:31">
      <c r="A9720" s="59" t="str">
        <f t="shared" si="1220"/>
        <v/>
      </c>
      <c r="B9720" s="80" t="str">
        <f t="shared" si="1221"/>
        <v/>
      </c>
      <c r="V9720" s="59" t="str">
        <f t="shared" si="1217"/>
        <v/>
      </c>
      <c r="W9720" s="59" t="str">
        <f t="shared" si="1216"/>
        <v/>
      </c>
      <c r="X9720" s="59" t="str">
        <f t="shared" si="1222"/>
        <v/>
      </c>
      <c r="AC9720" s="50">
        <f t="shared" si="1218"/>
        <v>0</v>
      </c>
      <c r="AD9720" s="43">
        <f t="shared" si="1219"/>
        <v>0</v>
      </c>
      <c r="AE9720" s="50">
        <f t="shared" si="1223"/>
        <v>0</v>
      </c>
    </row>
    <row r="9721" spans="1:31">
      <c r="A9721" s="59" t="str">
        <f t="shared" si="1220"/>
        <v/>
      </c>
      <c r="B9721" s="80" t="str">
        <f t="shared" si="1221"/>
        <v/>
      </c>
      <c r="V9721" s="59" t="str">
        <f t="shared" si="1217"/>
        <v/>
      </c>
      <c r="W9721" s="59" t="str">
        <f t="shared" si="1216"/>
        <v/>
      </c>
      <c r="X9721" s="59" t="str">
        <f t="shared" si="1222"/>
        <v/>
      </c>
      <c r="AC9721" s="50">
        <f t="shared" si="1218"/>
        <v>0</v>
      </c>
      <c r="AD9721" s="43">
        <f t="shared" si="1219"/>
        <v>0</v>
      </c>
      <c r="AE9721" s="50">
        <f t="shared" si="1223"/>
        <v>0</v>
      </c>
    </row>
    <row r="9722" spans="1:31">
      <c r="A9722" s="59" t="str">
        <f t="shared" si="1220"/>
        <v/>
      </c>
      <c r="B9722" s="80" t="str">
        <f t="shared" si="1221"/>
        <v/>
      </c>
      <c r="V9722" s="59" t="str">
        <f t="shared" si="1217"/>
        <v/>
      </c>
      <c r="W9722" s="59" t="str">
        <f t="shared" si="1216"/>
        <v/>
      </c>
      <c r="X9722" s="59" t="str">
        <f t="shared" si="1222"/>
        <v/>
      </c>
      <c r="AC9722" s="50">
        <f t="shared" si="1218"/>
        <v>0</v>
      </c>
      <c r="AD9722" s="43">
        <f t="shared" si="1219"/>
        <v>0</v>
      </c>
      <c r="AE9722" s="50">
        <f t="shared" si="1223"/>
        <v>0</v>
      </c>
    </row>
    <row r="9723" spans="1:31">
      <c r="A9723" s="59" t="str">
        <f t="shared" si="1220"/>
        <v/>
      </c>
      <c r="B9723" s="80" t="str">
        <f t="shared" si="1221"/>
        <v/>
      </c>
      <c r="V9723" s="59" t="str">
        <f t="shared" si="1217"/>
        <v/>
      </c>
      <c r="W9723" s="59" t="str">
        <f t="shared" si="1216"/>
        <v/>
      </c>
      <c r="X9723" s="59" t="str">
        <f t="shared" si="1222"/>
        <v/>
      </c>
      <c r="AC9723" s="50">
        <f t="shared" si="1218"/>
        <v>0</v>
      </c>
      <c r="AD9723" s="43">
        <f t="shared" si="1219"/>
        <v>0</v>
      </c>
      <c r="AE9723" s="50">
        <f t="shared" si="1223"/>
        <v>0</v>
      </c>
    </row>
    <row r="9724" spans="1:31">
      <c r="A9724" s="59" t="str">
        <f t="shared" si="1220"/>
        <v/>
      </c>
      <c r="B9724" s="80" t="str">
        <f t="shared" si="1221"/>
        <v/>
      </c>
      <c r="V9724" s="59" t="str">
        <f t="shared" si="1217"/>
        <v/>
      </c>
      <c r="W9724" s="59" t="str">
        <f t="shared" si="1216"/>
        <v/>
      </c>
      <c r="X9724" s="59" t="str">
        <f t="shared" si="1222"/>
        <v/>
      </c>
      <c r="AC9724" s="50">
        <f t="shared" si="1218"/>
        <v>0</v>
      </c>
      <c r="AD9724" s="43">
        <f t="shared" si="1219"/>
        <v>0</v>
      </c>
      <c r="AE9724" s="50">
        <f t="shared" si="1223"/>
        <v>0</v>
      </c>
    </row>
    <row r="9725" spans="1:31">
      <c r="A9725" s="59" t="str">
        <f t="shared" si="1220"/>
        <v/>
      </c>
      <c r="B9725" s="80" t="str">
        <f t="shared" si="1221"/>
        <v/>
      </c>
      <c r="V9725" s="59" t="str">
        <f t="shared" si="1217"/>
        <v/>
      </c>
      <c r="W9725" s="59" t="str">
        <f t="shared" si="1216"/>
        <v/>
      </c>
      <c r="X9725" s="59" t="str">
        <f t="shared" si="1222"/>
        <v/>
      </c>
      <c r="AC9725" s="50">
        <f t="shared" si="1218"/>
        <v>0</v>
      </c>
      <c r="AD9725" s="43">
        <f t="shared" si="1219"/>
        <v>0</v>
      </c>
      <c r="AE9725" s="50">
        <f t="shared" si="1223"/>
        <v>0</v>
      </c>
    </row>
    <row r="9726" spans="1:31">
      <c r="A9726" s="59" t="str">
        <f t="shared" si="1220"/>
        <v/>
      </c>
      <c r="B9726" s="80" t="str">
        <f t="shared" si="1221"/>
        <v/>
      </c>
      <c r="V9726" s="59" t="str">
        <f t="shared" si="1217"/>
        <v/>
      </c>
      <c r="W9726" s="59" t="str">
        <f t="shared" si="1216"/>
        <v/>
      </c>
      <c r="X9726" s="59" t="str">
        <f t="shared" si="1222"/>
        <v/>
      </c>
      <c r="AC9726" s="50">
        <f t="shared" si="1218"/>
        <v>0</v>
      </c>
      <c r="AD9726" s="43">
        <f t="shared" si="1219"/>
        <v>0</v>
      </c>
      <c r="AE9726" s="50">
        <f t="shared" si="1223"/>
        <v>0</v>
      </c>
    </row>
    <row r="9727" spans="1:31">
      <c r="A9727" s="59" t="str">
        <f t="shared" si="1220"/>
        <v/>
      </c>
      <c r="B9727" s="80" t="str">
        <f t="shared" si="1221"/>
        <v/>
      </c>
      <c r="V9727" s="59" t="str">
        <f t="shared" si="1217"/>
        <v/>
      </c>
      <c r="W9727" s="59" t="str">
        <f t="shared" si="1216"/>
        <v/>
      </c>
      <c r="X9727" s="59" t="str">
        <f t="shared" si="1222"/>
        <v/>
      </c>
      <c r="AC9727" s="50">
        <f t="shared" si="1218"/>
        <v>0</v>
      </c>
      <c r="AD9727" s="43">
        <f t="shared" si="1219"/>
        <v>0</v>
      </c>
      <c r="AE9727" s="50">
        <f t="shared" si="1223"/>
        <v>0</v>
      </c>
    </row>
    <row r="9728" spans="1:31">
      <c r="A9728" s="59" t="str">
        <f t="shared" si="1220"/>
        <v/>
      </c>
      <c r="B9728" s="80" t="str">
        <f t="shared" si="1221"/>
        <v/>
      </c>
      <c r="V9728" s="59" t="str">
        <f t="shared" si="1217"/>
        <v/>
      </c>
      <c r="W9728" s="59" t="str">
        <f t="shared" si="1216"/>
        <v/>
      </c>
      <c r="X9728" s="59" t="str">
        <f t="shared" si="1222"/>
        <v/>
      </c>
      <c r="AC9728" s="50">
        <f t="shared" si="1218"/>
        <v>0</v>
      </c>
      <c r="AD9728" s="43">
        <f t="shared" si="1219"/>
        <v>0</v>
      </c>
      <c r="AE9728" s="50">
        <f t="shared" si="1223"/>
        <v>0</v>
      </c>
    </row>
    <row r="9729" spans="1:31">
      <c r="A9729" s="59" t="str">
        <f t="shared" si="1220"/>
        <v/>
      </c>
      <c r="B9729" s="80" t="str">
        <f t="shared" si="1221"/>
        <v/>
      </c>
      <c r="V9729" s="59" t="str">
        <f t="shared" si="1217"/>
        <v/>
      </c>
      <c r="W9729" s="59" t="str">
        <f t="shared" si="1216"/>
        <v/>
      </c>
      <c r="X9729" s="59" t="str">
        <f t="shared" si="1222"/>
        <v/>
      </c>
      <c r="AC9729" s="50">
        <f t="shared" si="1218"/>
        <v>0</v>
      </c>
      <c r="AD9729" s="43">
        <f t="shared" si="1219"/>
        <v>0</v>
      </c>
      <c r="AE9729" s="50">
        <f t="shared" si="1223"/>
        <v>0</v>
      </c>
    </row>
    <row r="9730" spans="1:31">
      <c r="A9730" s="59" t="str">
        <f t="shared" si="1220"/>
        <v/>
      </c>
      <c r="B9730" s="80" t="str">
        <f t="shared" si="1221"/>
        <v/>
      </c>
      <c r="V9730" s="59" t="str">
        <f t="shared" si="1217"/>
        <v/>
      </c>
      <c r="W9730" s="59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59" t="str">
        <f t="shared" si="1222"/>
        <v/>
      </c>
      <c r="AC9730" s="50">
        <f t="shared" si="1218"/>
        <v>0</v>
      </c>
      <c r="AD9730" s="43">
        <f t="shared" si="1219"/>
        <v>0</v>
      </c>
      <c r="AE9730" s="50">
        <f t="shared" si="1223"/>
        <v>0</v>
      </c>
    </row>
    <row r="9731" spans="1:31">
      <c r="A9731" s="59" t="str">
        <f t="shared" si="1220"/>
        <v/>
      </c>
      <c r="B9731" s="80" t="str">
        <f t="shared" si="1221"/>
        <v/>
      </c>
      <c r="V9731" s="59" t="str">
        <f t="shared" ref="V9731:V9794" si="1225">W9731&amp;H9731</f>
        <v/>
      </c>
      <c r="W9731" s="59" t="str">
        <f t="shared" si="1224"/>
        <v/>
      </c>
      <c r="X9731" s="59" t="str">
        <f t="shared" si="1222"/>
        <v/>
      </c>
      <c r="AC9731" s="50">
        <f t="shared" ref="AC9731:AC9794" si="1226">IFERROR(VALUE(MID($C9731,1,2)),0)</f>
        <v>0</v>
      </c>
      <c r="AD9731" s="43">
        <f t="shared" ref="AD9731:AD9794" si="1227">IFERROR(VALUE(MID($C9731,4,3)),0)</f>
        <v>0</v>
      </c>
      <c r="AE9731" s="50">
        <f t="shared" si="1223"/>
        <v>0</v>
      </c>
    </row>
    <row r="9732" spans="1:31">
      <c r="A9732" s="59" t="str">
        <f t="shared" si="1220"/>
        <v/>
      </c>
      <c r="B9732" s="80" t="str">
        <f t="shared" si="1221"/>
        <v/>
      </c>
      <c r="V9732" s="59" t="str">
        <f t="shared" si="1225"/>
        <v/>
      </c>
      <c r="W9732" s="59" t="str">
        <f t="shared" si="1224"/>
        <v/>
      </c>
      <c r="X9732" s="59" t="str">
        <f t="shared" si="1222"/>
        <v/>
      </c>
      <c r="AC9732" s="50">
        <f t="shared" si="1226"/>
        <v>0</v>
      </c>
      <c r="AD9732" s="43">
        <f t="shared" si="1227"/>
        <v>0</v>
      </c>
      <c r="AE9732" s="50">
        <f t="shared" si="1223"/>
        <v>0</v>
      </c>
    </row>
    <row r="9733" spans="1:31">
      <c r="A9733" s="59" t="str">
        <f t="shared" si="1220"/>
        <v/>
      </c>
      <c r="B9733" s="80" t="str">
        <f t="shared" si="1221"/>
        <v/>
      </c>
      <c r="V9733" s="59" t="str">
        <f t="shared" si="1225"/>
        <v/>
      </c>
      <c r="W9733" s="59" t="str">
        <f t="shared" si="1224"/>
        <v/>
      </c>
      <c r="X9733" s="59" t="str">
        <f t="shared" si="1222"/>
        <v/>
      </c>
      <c r="AC9733" s="50">
        <f t="shared" si="1226"/>
        <v>0</v>
      </c>
      <c r="AD9733" s="43">
        <f t="shared" si="1227"/>
        <v>0</v>
      </c>
      <c r="AE9733" s="50">
        <f t="shared" si="1223"/>
        <v>0</v>
      </c>
    </row>
    <row r="9734" spans="1:31">
      <c r="A9734" s="59" t="str">
        <f t="shared" si="1220"/>
        <v/>
      </c>
      <c r="B9734" s="80" t="str">
        <f t="shared" si="1221"/>
        <v/>
      </c>
      <c r="V9734" s="59" t="str">
        <f t="shared" si="1225"/>
        <v/>
      </c>
      <c r="W9734" s="59" t="str">
        <f t="shared" si="1224"/>
        <v/>
      </c>
      <c r="X9734" s="59" t="str">
        <f t="shared" si="1222"/>
        <v/>
      </c>
      <c r="AC9734" s="50">
        <f t="shared" si="1226"/>
        <v>0</v>
      </c>
      <c r="AD9734" s="43">
        <f t="shared" si="1227"/>
        <v>0</v>
      </c>
      <c r="AE9734" s="50">
        <f t="shared" si="1223"/>
        <v>0</v>
      </c>
    </row>
    <row r="9735" spans="1:31">
      <c r="A9735" s="59" t="str">
        <f t="shared" si="1220"/>
        <v/>
      </c>
      <c r="B9735" s="80" t="str">
        <f t="shared" si="1221"/>
        <v/>
      </c>
      <c r="V9735" s="59" t="str">
        <f t="shared" si="1225"/>
        <v/>
      </c>
      <c r="W9735" s="59" t="str">
        <f t="shared" si="1224"/>
        <v/>
      </c>
      <c r="X9735" s="59" t="str">
        <f t="shared" si="1222"/>
        <v/>
      </c>
      <c r="AC9735" s="50">
        <f t="shared" si="1226"/>
        <v>0</v>
      </c>
      <c r="AD9735" s="43">
        <f t="shared" si="1227"/>
        <v>0</v>
      </c>
      <c r="AE9735" s="50">
        <f t="shared" si="1223"/>
        <v>0</v>
      </c>
    </row>
    <row r="9736" spans="1:31">
      <c r="A9736" s="59" t="str">
        <f t="shared" si="1220"/>
        <v/>
      </c>
      <c r="B9736" s="80" t="str">
        <f t="shared" si="1221"/>
        <v/>
      </c>
      <c r="V9736" s="59" t="str">
        <f t="shared" si="1225"/>
        <v/>
      </c>
      <c r="W9736" s="59" t="str">
        <f t="shared" si="1224"/>
        <v/>
      </c>
      <c r="X9736" s="59" t="str">
        <f t="shared" si="1222"/>
        <v/>
      </c>
      <c r="AC9736" s="50">
        <f t="shared" si="1226"/>
        <v>0</v>
      </c>
      <c r="AD9736" s="43">
        <f t="shared" si="1227"/>
        <v>0</v>
      </c>
      <c r="AE9736" s="50">
        <f t="shared" si="1223"/>
        <v>0</v>
      </c>
    </row>
    <row r="9737" spans="1:31">
      <c r="A9737" s="59" t="str">
        <f t="shared" si="1220"/>
        <v/>
      </c>
      <c r="B9737" s="80" t="str">
        <f t="shared" si="1221"/>
        <v/>
      </c>
      <c r="V9737" s="59" t="str">
        <f t="shared" si="1225"/>
        <v/>
      </c>
      <c r="W9737" s="59" t="str">
        <f t="shared" si="1224"/>
        <v/>
      </c>
      <c r="X9737" s="59" t="str">
        <f t="shared" si="1222"/>
        <v/>
      </c>
      <c r="AC9737" s="50">
        <f t="shared" si="1226"/>
        <v>0</v>
      </c>
      <c r="AD9737" s="43">
        <f t="shared" si="1227"/>
        <v>0</v>
      </c>
      <c r="AE9737" s="50">
        <f t="shared" si="1223"/>
        <v>0</v>
      </c>
    </row>
    <row r="9738" spans="1:31">
      <c r="A9738" s="59" t="str">
        <f t="shared" si="1220"/>
        <v/>
      </c>
      <c r="B9738" s="80" t="str">
        <f t="shared" si="1221"/>
        <v/>
      </c>
      <c r="V9738" s="59" t="str">
        <f t="shared" si="1225"/>
        <v/>
      </c>
      <c r="W9738" s="59" t="str">
        <f t="shared" si="1224"/>
        <v/>
      </c>
      <c r="X9738" s="59" t="str">
        <f t="shared" si="1222"/>
        <v/>
      </c>
      <c r="AC9738" s="50">
        <f t="shared" si="1226"/>
        <v>0</v>
      </c>
      <c r="AD9738" s="43">
        <f t="shared" si="1227"/>
        <v>0</v>
      </c>
      <c r="AE9738" s="50">
        <f t="shared" si="1223"/>
        <v>0</v>
      </c>
    </row>
    <row r="9739" spans="1:31">
      <c r="A9739" s="59" t="str">
        <f t="shared" si="1220"/>
        <v/>
      </c>
      <c r="B9739" s="80" t="str">
        <f t="shared" si="1221"/>
        <v/>
      </c>
      <c r="V9739" s="59" t="str">
        <f t="shared" si="1225"/>
        <v/>
      </c>
      <c r="W9739" s="59" t="str">
        <f t="shared" si="1224"/>
        <v/>
      </c>
      <c r="X9739" s="59" t="str">
        <f t="shared" si="1222"/>
        <v/>
      </c>
      <c r="AC9739" s="50">
        <f t="shared" si="1226"/>
        <v>0</v>
      </c>
      <c r="AD9739" s="43">
        <f t="shared" si="1227"/>
        <v>0</v>
      </c>
      <c r="AE9739" s="50">
        <f t="shared" si="1223"/>
        <v>0</v>
      </c>
    </row>
    <row r="9740" spans="1:31">
      <c r="A9740" s="59" t="str">
        <f t="shared" si="1220"/>
        <v/>
      </c>
      <c r="B9740" s="80" t="str">
        <f t="shared" si="1221"/>
        <v/>
      </c>
      <c r="V9740" s="59" t="str">
        <f t="shared" si="1225"/>
        <v/>
      </c>
      <c r="W9740" s="59" t="str">
        <f t="shared" si="1224"/>
        <v/>
      </c>
      <c r="X9740" s="59" t="str">
        <f t="shared" si="1222"/>
        <v/>
      </c>
      <c r="AC9740" s="50">
        <f t="shared" si="1226"/>
        <v>0</v>
      </c>
      <c r="AD9740" s="43">
        <f t="shared" si="1227"/>
        <v>0</v>
      </c>
      <c r="AE9740" s="50">
        <f t="shared" si="1223"/>
        <v>0</v>
      </c>
    </row>
    <row r="9741" spans="1:31">
      <c r="A9741" s="59" t="str">
        <f t="shared" si="1220"/>
        <v/>
      </c>
      <c r="B9741" s="80" t="str">
        <f t="shared" si="1221"/>
        <v/>
      </c>
      <c r="V9741" s="59" t="str">
        <f t="shared" si="1225"/>
        <v/>
      </c>
      <c r="W9741" s="59" t="str">
        <f t="shared" si="1224"/>
        <v/>
      </c>
      <c r="X9741" s="59" t="str">
        <f t="shared" si="1222"/>
        <v/>
      </c>
      <c r="AC9741" s="50">
        <f t="shared" si="1226"/>
        <v>0</v>
      </c>
      <c r="AD9741" s="43">
        <f t="shared" si="1227"/>
        <v>0</v>
      </c>
      <c r="AE9741" s="50">
        <f t="shared" si="1223"/>
        <v>0</v>
      </c>
    </row>
    <row r="9742" spans="1:31">
      <c r="A9742" s="59" t="str">
        <f t="shared" si="1220"/>
        <v/>
      </c>
      <c r="B9742" s="80" t="str">
        <f t="shared" si="1221"/>
        <v/>
      </c>
      <c r="V9742" s="59" t="str">
        <f t="shared" si="1225"/>
        <v/>
      </c>
      <c r="W9742" s="59" t="str">
        <f t="shared" si="1224"/>
        <v/>
      </c>
      <c r="X9742" s="59" t="str">
        <f t="shared" si="1222"/>
        <v/>
      </c>
      <c r="AC9742" s="50">
        <f t="shared" si="1226"/>
        <v>0</v>
      </c>
      <c r="AD9742" s="43">
        <f t="shared" si="1227"/>
        <v>0</v>
      </c>
      <c r="AE9742" s="50">
        <f t="shared" si="1223"/>
        <v>0</v>
      </c>
    </row>
    <row r="9743" spans="1:31">
      <c r="A9743" s="59" t="str">
        <f t="shared" si="1220"/>
        <v/>
      </c>
      <c r="B9743" s="80" t="str">
        <f t="shared" si="1221"/>
        <v/>
      </c>
      <c r="V9743" s="59" t="str">
        <f t="shared" si="1225"/>
        <v/>
      </c>
      <c r="W9743" s="59" t="str">
        <f t="shared" si="1224"/>
        <v/>
      </c>
      <c r="X9743" s="59" t="str">
        <f t="shared" si="1222"/>
        <v/>
      </c>
      <c r="AC9743" s="50">
        <f t="shared" si="1226"/>
        <v>0</v>
      </c>
      <c r="AD9743" s="43">
        <f t="shared" si="1227"/>
        <v>0</v>
      </c>
      <c r="AE9743" s="50">
        <f t="shared" si="1223"/>
        <v>0</v>
      </c>
    </row>
    <row r="9744" spans="1:31">
      <c r="A9744" s="59" t="str">
        <f t="shared" si="1220"/>
        <v/>
      </c>
      <c r="B9744" s="80" t="str">
        <f t="shared" si="1221"/>
        <v/>
      </c>
      <c r="V9744" s="59" t="str">
        <f t="shared" si="1225"/>
        <v/>
      </c>
      <c r="W9744" s="59" t="str">
        <f t="shared" si="1224"/>
        <v/>
      </c>
      <c r="X9744" s="59" t="str">
        <f t="shared" si="1222"/>
        <v/>
      </c>
      <c r="AC9744" s="50">
        <f t="shared" si="1226"/>
        <v>0</v>
      </c>
      <c r="AD9744" s="43">
        <f t="shared" si="1227"/>
        <v>0</v>
      </c>
      <c r="AE9744" s="50">
        <f t="shared" si="1223"/>
        <v>0</v>
      </c>
    </row>
    <row r="9745" spans="1:31">
      <c r="A9745" s="59" t="str">
        <f t="shared" si="1220"/>
        <v/>
      </c>
      <c r="B9745" s="80" t="str">
        <f t="shared" si="1221"/>
        <v/>
      </c>
      <c r="V9745" s="59" t="str">
        <f t="shared" si="1225"/>
        <v/>
      </c>
      <c r="W9745" s="59" t="str">
        <f t="shared" si="1224"/>
        <v/>
      </c>
      <c r="X9745" s="59" t="str">
        <f t="shared" si="1222"/>
        <v/>
      </c>
      <c r="AC9745" s="50">
        <f t="shared" si="1226"/>
        <v>0</v>
      </c>
      <c r="AD9745" s="43">
        <f t="shared" si="1227"/>
        <v>0</v>
      </c>
      <c r="AE9745" s="50">
        <f t="shared" si="1223"/>
        <v>0</v>
      </c>
    </row>
    <row r="9746" spans="1:31">
      <c r="A9746" s="59" t="str">
        <f t="shared" si="1220"/>
        <v/>
      </c>
      <c r="B9746" s="80" t="str">
        <f t="shared" si="1221"/>
        <v/>
      </c>
      <c r="V9746" s="59" t="str">
        <f t="shared" si="1225"/>
        <v/>
      </c>
      <c r="W9746" s="59" t="str">
        <f t="shared" si="1224"/>
        <v/>
      </c>
      <c r="X9746" s="59" t="str">
        <f t="shared" si="1222"/>
        <v/>
      </c>
      <c r="AC9746" s="50">
        <f t="shared" si="1226"/>
        <v>0</v>
      </c>
      <c r="AD9746" s="43">
        <f t="shared" si="1227"/>
        <v>0</v>
      </c>
      <c r="AE9746" s="50">
        <f t="shared" si="1223"/>
        <v>0</v>
      </c>
    </row>
    <row r="9747" spans="1:31">
      <c r="A9747" s="59" t="str">
        <f t="shared" si="1220"/>
        <v/>
      </c>
      <c r="B9747" s="80" t="str">
        <f t="shared" si="1221"/>
        <v/>
      </c>
      <c r="V9747" s="59" t="str">
        <f t="shared" si="1225"/>
        <v/>
      </c>
      <c r="W9747" s="59" t="str">
        <f t="shared" si="1224"/>
        <v/>
      </c>
      <c r="X9747" s="59" t="str">
        <f t="shared" si="1222"/>
        <v/>
      </c>
      <c r="AC9747" s="50">
        <f t="shared" si="1226"/>
        <v>0</v>
      </c>
      <c r="AD9747" s="43">
        <f t="shared" si="1227"/>
        <v>0</v>
      </c>
      <c r="AE9747" s="50">
        <f t="shared" si="1223"/>
        <v>0</v>
      </c>
    </row>
    <row r="9748" spans="1:31">
      <c r="A9748" s="59" t="str">
        <f t="shared" si="1220"/>
        <v/>
      </c>
      <c r="B9748" s="80" t="str">
        <f t="shared" si="1221"/>
        <v/>
      </c>
      <c r="V9748" s="59" t="str">
        <f t="shared" si="1225"/>
        <v/>
      </c>
      <c r="W9748" s="59" t="str">
        <f t="shared" si="1224"/>
        <v/>
      </c>
      <c r="X9748" s="59" t="str">
        <f t="shared" si="1222"/>
        <v/>
      </c>
      <c r="AC9748" s="50">
        <f t="shared" si="1226"/>
        <v>0</v>
      </c>
      <c r="AD9748" s="43">
        <f t="shared" si="1227"/>
        <v>0</v>
      </c>
      <c r="AE9748" s="50">
        <f t="shared" si="1223"/>
        <v>0</v>
      </c>
    </row>
    <row r="9749" spans="1:31">
      <c r="A9749" s="59" t="str">
        <f t="shared" si="1220"/>
        <v/>
      </c>
      <c r="B9749" s="80" t="str">
        <f t="shared" si="1221"/>
        <v/>
      </c>
      <c r="V9749" s="59" t="str">
        <f t="shared" si="1225"/>
        <v/>
      </c>
      <c r="W9749" s="59" t="str">
        <f t="shared" si="1224"/>
        <v/>
      </c>
      <c r="X9749" s="59" t="str">
        <f t="shared" si="1222"/>
        <v/>
      </c>
      <c r="AC9749" s="50">
        <f t="shared" si="1226"/>
        <v>0</v>
      </c>
      <c r="AD9749" s="43">
        <f t="shared" si="1227"/>
        <v>0</v>
      </c>
      <c r="AE9749" s="50">
        <f t="shared" si="1223"/>
        <v>0</v>
      </c>
    </row>
    <row r="9750" spans="1:31">
      <c r="A9750" s="59" t="str">
        <f t="shared" si="1220"/>
        <v/>
      </c>
      <c r="B9750" s="80" t="str">
        <f t="shared" si="1221"/>
        <v/>
      </c>
      <c r="V9750" s="59" t="str">
        <f t="shared" si="1225"/>
        <v/>
      </c>
      <c r="W9750" s="59" t="str">
        <f t="shared" si="1224"/>
        <v/>
      </c>
      <c r="X9750" s="59" t="str">
        <f t="shared" si="1222"/>
        <v/>
      </c>
      <c r="AC9750" s="50">
        <f t="shared" si="1226"/>
        <v>0</v>
      </c>
      <c r="AD9750" s="43">
        <f t="shared" si="1227"/>
        <v>0</v>
      </c>
      <c r="AE9750" s="50">
        <f t="shared" si="1223"/>
        <v>0</v>
      </c>
    </row>
    <row r="9751" spans="1:31">
      <c r="A9751" s="59" t="str">
        <f t="shared" si="1220"/>
        <v/>
      </c>
      <c r="B9751" s="80" t="str">
        <f t="shared" si="1221"/>
        <v/>
      </c>
      <c r="V9751" s="59" t="str">
        <f t="shared" si="1225"/>
        <v/>
      </c>
      <c r="W9751" s="59" t="str">
        <f t="shared" si="1224"/>
        <v/>
      </c>
      <c r="X9751" s="59" t="str">
        <f t="shared" si="1222"/>
        <v/>
      </c>
      <c r="AC9751" s="50">
        <f t="shared" si="1226"/>
        <v>0</v>
      </c>
      <c r="AD9751" s="43">
        <f t="shared" si="1227"/>
        <v>0</v>
      </c>
      <c r="AE9751" s="50">
        <f t="shared" si="1223"/>
        <v>0</v>
      </c>
    </row>
    <row r="9752" spans="1:31">
      <c r="A9752" s="59" t="str">
        <f t="shared" si="1220"/>
        <v/>
      </c>
      <c r="B9752" s="80" t="str">
        <f t="shared" si="1221"/>
        <v/>
      </c>
      <c r="V9752" s="59" t="str">
        <f t="shared" si="1225"/>
        <v/>
      </c>
      <c r="W9752" s="59" t="str">
        <f t="shared" si="1224"/>
        <v/>
      </c>
      <c r="X9752" s="59" t="str">
        <f t="shared" si="1222"/>
        <v/>
      </c>
      <c r="AC9752" s="50">
        <f t="shared" si="1226"/>
        <v>0</v>
      </c>
      <c r="AD9752" s="43">
        <f t="shared" si="1227"/>
        <v>0</v>
      </c>
      <c r="AE9752" s="50">
        <f t="shared" si="1223"/>
        <v>0</v>
      </c>
    </row>
    <row r="9753" spans="1:31">
      <c r="A9753" s="59" t="str">
        <f t="shared" si="1220"/>
        <v/>
      </c>
      <c r="B9753" s="80" t="str">
        <f t="shared" si="1221"/>
        <v/>
      </c>
      <c r="V9753" s="59" t="str">
        <f t="shared" si="1225"/>
        <v/>
      </c>
      <c r="W9753" s="59" t="str">
        <f t="shared" si="1224"/>
        <v/>
      </c>
      <c r="X9753" s="59" t="str">
        <f t="shared" si="1222"/>
        <v/>
      </c>
      <c r="AC9753" s="50">
        <f t="shared" si="1226"/>
        <v>0</v>
      </c>
      <c r="AD9753" s="43">
        <f t="shared" si="1227"/>
        <v>0</v>
      </c>
      <c r="AE9753" s="50">
        <f t="shared" si="1223"/>
        <v>0</v>
      </c>
    </row>
    <row r="9754" spans="1:31">
      <c r="A9754" s="59" t="str">
        <f t="shared" si="1220"/>
        <v/>
      </c>
      <c r="B9754" s="80" t="str">
        <f t="shared" si="1221"/>
        <v/>
      </c>
      <c r="V9754" s="59" t="str">
        <f t="shared" si="1225"/>
        <v/>
      </c>
      <c r="W9754" s="59" t="str">
        <f t="shared" si="1224"/>
        <v/>
      </c>
      <c r="X9754" s="59" t="str">
        <f t="shared" si="1222"/>
        <v/>
      </c>
      <c r="AC9754" s="50">
        <f t="shared" si="1226"/>
        <v>0</v>
      </c>
      <c r="AD9754" s="43">
        <f t="shared" si="1227"/>
        <v>0</v>
      </c>
      <c r="AE9754" s="50">
        <f t="shared" si="1223"/>
        <v>0</v>
      </c>
    </row>
    <row r="9755" spans="1:31">
      <c r="A9755" s="59" t="str">
        <f t="shared" si="1220"/>
        <v/>
      </c>
      <c r="B9755" s="80" t="str">
        <f t="shared" si="1221"/>
        <v/>
      </c>
      <c r="V9755" s="59" t="str">
        <f t="shared" si="1225"/>
        <v/>
      </c>
      <c r="W9755" s="59" t="str">
        <f t="shared" si="1224"/>
        <v/>
      </c>
      <c r="X9755" s="59" t="str">
        <f t="shared" si="1222"/>
        <v/>
      </c>
      <c r="AC9755" s="50">
        <f t="shared" si="1226"/>
        <v>0</v>
      </c>
      <c r="AD9755" s="43">
        <f t="shared" si="1227"/>
        <v>0</v>
      </c>
      <c r="AE9755" s="50">
        <f t="shared" si="1223"/>
        <v>0</v>
      </c>
    </row>
    <row r="9756" spans="1:31">
      <c r="A9756" s="59" t="str">
        <f t="shared" si="1220"/>
        <v/>
      </c>
      <c r="B9756" s="80" t="str">
        <f t="shared" si="1221"/>
        <v/>
      </c>
      <c r="V9756" s="59" t="str">
        <f t="shared" si="1225"/>
        <v/>
      </c>
      <c r="W9756" s="59" t="str">
        <f t="shared" si="1224"/>
        <v/>
      </c>
      <c r="X9756" s="59" t="str">
        <f t="shared" si="1222"/>
        <v/>
      </c>
      <c r="AC9756" s="50">
        <f t="shared" si="1226"/>
        <v>0</v>
      </c>
      <c r="AD9756" s="43">
        <f t="shared" si="1227"/>
        <v>0</v>
      </c>
      <c r="AE9756" s="50">
        <f t="shared" si="1223"/>
        <v>0</v>
      </c>
    </row>
    <row r="9757" spans="1:31">
      <c r="A9757" s="59" t="str">
        <f t="shared" si="1220"/>
        <v/>
      </c>
      <c r="B9757" s="80" t="str">
        <f t="shared" si="1221"/>
        <v/>
      </c>
      <c r="V9757" s="59" t="str">
        <f t="shared" si="1225"/>
        <v/>
      </c>
      <c r="W9757" s="59" t="str">
        <f t="shared" si="1224"/>
        <v/>
      </c>
      <c r="X9757" s="59" t="str">
        <f t="shared" si="1222"/>
        <v/>
      </c>
      <c r="AC9757" s="50">
        <f t="shared" si="1226"/>
        <v>0</v>
      </c>
      <c r="AD9757" s="43">
        <f t="shared" si="1227"/>
        <v>0</v>
      </c>
      <c r="AE9757" s="50">
        <f t="shared" si="1223"/>
        <v>0</v>
      </c>
    </row>
    <row r="9758" spans="1:31">
      <c r="A9758" s="59" t="str">
        <f t="shared" si="1220"/>
        <v/>
      </c>
      <c r="B9758" s="80" t="str">
        <f t="shared" si="1221"/>
        <v/>
      </c>
      <c r="V9758" s="59" t="str">
        <f t="shared" si="1225"/>
        <v/>
      </c>
      <c r="W9758" s="59" t="str">
        <f t="shared" si="1224"/>
        <v/>
      </c>
      <c r="X9758" s="59" t="str">
        <f t="shared" si="1222"/>
        <v/>
      </c>
      <c r="AC9758" s="50">
        <f t="shared" si="1226"/>
        <v>0</v>
      </c>
      <c r="AD9758" s="43">
        <f t="shared" si="1227"/>
        <v>0</v>
      </c>
      <c r="AE9758" s="50">
        <f t="shared" si="1223"/>
        <v>0</v>
      </c>
    </row>
    <row r="9759" spans="1:31">
      <c r="A9759" s="59" t="str">
        <f t="shared" si="1220"/>
        <v/>
      </c>
      <c r="B9759" s="80" t="str">
        <f t="shared" si="1221"/>
        <v/>
      </c>
      <c r="V9759" s="59" t="str">
        <f t="shared" si="1225"/>
        <v/>
      </c>
      <c r="W9759" s="59" t="str">
        <f t="shared" si="1224"/>
        <v/>
      </c>
      <c r="X9759" s="59" t="str">
        <f t="shared" si="1222"/>
        <v/>
      </c>
      <c r="AC9759" s="50">
        <f t="shared" si="1226"/>
        <v>0</v>
      </c>
      <c r="AD9759" s="43">
        <f t="shared" si="1227"/>
        <v>0</v>
      </c>
      <c r="AE9759" s="50">
        <f t="shared" si="1223"/>
        <v>0</v>
      </c>
    </row>
    <row r="9760" spans="1:31">
      <c r="A9760" s="59" t="str">
        <f t="shared" si="1220"/>
        <v/>
      </c>
      <c r="B9760" s="80" t="str">
        <f t="shared" si="1221"/>
        <v/>
      </c>
      <c r="V9760" s="59" t="str">
        <f t="shared" si="1225"/>
        <v/>
      </c>
      <c r="W9760" s="59" t="str">
        <f t="shared" si="1224"/>
        <v/>
      </c>
      <c r="X9760" s="59" t="str">
        <f t="shared" si="1222"/>
        <v/>
      </c>
      <c r="AC9760" s="50">
        <f t="shared" si="1226"/>
        <v>0</v>
      </c>
      <c r="AD9760" s="43">
        <f t="shared" si="1227"/>
        <v>0</v>
      </c>
      <c r="AE9760" s="50">
        <f t="shared" si="1223"/>
        <v>0</v>
      </c>
    </row>
    <row r="9761" spans="1:31">
      <c r="A9761" s="59" t="str">
        <f t="shared" si="1220"/>
        <v/>
      </c>
      <c r="B9761" s="80" t="str">
        <f t="shared" si="1221"/>
        <v/>
      </c>
      <c r="V9761" s="59" t="str">
        <f t="shared" si="1225"/>
        <v/>
      </c>
      <c r="W9761" s="59" t="str">
        <f t="shared" si="1224"/>
        <v/>
      </c>
      <c r="X9761" s="59" t="str">
        <f t="shared" si="1222"/>
        <v/>
      </c>
      <c r="AC9761" s="50">
        <f t="shared" si="1226"/>
        <v>0</v>
      </c>
      <c r="AD9761" s="43">
        <f t="shared" si="1227"/>
        <v>0</v>
      </c>
      <c r="AE9761" s="50">
        <f t="shared" si="1223"/>
        <v>0</v>
      </c>
    </row>
    <row r="9762" spans="1:31">
      <c r="A9762" s="59" t="str">
        <f t="shared" si="1220"/>
        <v/>
      </c>
      <c r="B9762" s="80" t="str">
        <f t="shared" si="1221"/>
        <v/>
      </c>
      <c r="V9762" s="59" t="str">
        <f t="shared" si="1225"/>
        <v/>
      </c>
      <c r="W9762" s="59" t="str">
        <f t="shared" si="1224"/>
        <v/>
      </c>
      <c r="X9762" s="59" t="str">
        <f t="shared" si="1222"/>
        <v/>
      </c>
      <c r="AC9762" s="50">
        <f t="shared" si="1226"/>
        <v>0</v>
      </c>
      <c r="AD9762" s="43">
        <f t="shared" si="1227"/>
        <v>0</v>
      </c>
      <c r="AE9762" s="50">
        <f t="shared" si="1223"/>
        <v>0</v>
      </c>
    </row>
    <row r="9763" spans="1:31">
      <c r="A9763" s="59" t="str">
        <f t="shared" si="1220"/>
        <v/>
      </c>
      <c r="B9763" s="80" t="str">
        <f t="shared" si="1221"/>
        <v/>
      </c>
      <c r="V9763" s="59" t="str">
        <f t="shared" si="1225"/>
        <v/>
      </c>
      <c r="W9763" s="59" t="str">
        <f t="shared" si="1224"/>
        <v/>
      </c>
      <c r="X9763" s="59" t="str">
        <f t="shared" si="1222"/>
        <v/>
      </c>
      <c r="AC9763" s="50">
        <f t="shared" si="1226"/>
        <v>0</v>
      </c>
      <c r="AD9763" s="43">
        <f t="shared" si="1227"/>
        <v>0</v>
      </c>
      <c r="AE9763" s="50">
        <f t="shared" si="1223"/>
        <v>0</v>
      </c>
    </row>
    <row r="9764" spans="1:31">
      <c r="A9764" s="59" t="str">
        <f t="shared" si="1220"/>
        <v/>
      </c>
      <c r="B9764" s="80" t="str">
        <f t="shared" si="1221"/>
        <v/>
      </c>
      <c r="V9764" s="59" t="str">
        <f t="shared" si="1225"/>
        <v/>
      </c>
      <c r="W9764" s="59" t="str">
        <f t="shared" si="1224"/>
        <v/>
      </c>
      <c r="X9764" s="59" t="str">
        <f t="shared" si="1222"/>
        <v/>
      </c>
      <c r="AC9764" s="50">
        <f t="shared" si="1226"/>
        <v>0</v>
      </c>
      <c r="AD9764" s="43">
        <f t="shared" si="1227"/>
        <v>0</v>
      </c>
      <c r="AE9764" s="50">
        <f t="shared" si="1223"/>
        <v>0</v>
      </c>
    </row>
    <row r="9765" spans="1:31">
      <c r="A9765" s="59" t="str">
        <f t="shared" si="1220"/>
        <v/>
      </c>
      <c r="B9765" s="80" t="str">
        <f t="shared" si="1221"/>
        <v/>
      </c>
      <c r="V9765" s="59" t="str">
        <f t="shared" si="1225"/>
        <v/>
      </c>
      <c r="W9765" s="59" t="str">
        <f t="shared" si="1224"/>
        <v/>
      </c>
      <c r="X9765" s="59" t="str">
        <f t="shared" si="1222"/>
        <v/>
      </c>
      <c r="AC9765" s="50">
        <f t="shared" si="1226"/>
        <v>0</v>
      </c>
      <c r="AD9765" s="43">
        <f t="shared" si="1227"/>
        <v>0</v>
      </c>
      <c r="AE9765" s="50">
        <f t="shared" si="1223"/>
        <v>0</v>
      </c>
    </row>
    <row r="9766" spans="1:31">
      <c r="A9766" s="59" t="str">
        <f t="shared" si="1220"/>
        <v/>
      </c>
      <c r="B9766" s="80" t="str">
        <f t="shared" si="1221"/>
        <v/>
      </c>
      <c r="V9766" s="59" t="str">
        <f t="shared" si="1225"/>
        <v/>
      </c>
      <c r="W9766" s="59" t="str">
        <f t="shared" si="1224"/>
        <v/>
      </c>
      <c r="X9766" s="59" t="str">
        <f t="shared" si="1222"/>
        <v/>
      </c>
      <c r="AC9766" s="50">
        <f t="shared" si="1226"/>
        <v>0</v>
      </c>
      <c r="AD9766" s="43">
        <f t="shared" si="1227"/>
        <v>0</v>
      </c>
      <c r="AE9766" s="50">
        <f t="shared" si="1223"/>
        <v>0</v>
      </c>
    </row>
    <row r="9767" spans="1:31">
      <c r="A9767" s="59" t="str">
        <f t="shared" si="1220"/>
        <v/>
      </c>
      <c r="B9767" s="80" t="str">
        <f t="shared" si="1221"/>
        <v/>
      </c>
      <c r="V9767" s="59" t="str">
        <f t="shared" si="1225"/>
        <v/>
      </c>
      <c r="W9767" s="59" t="str">
        <f t="shared" si="1224"/>
        <v/>
      </c>
      <c r="X9767" s="59" t="str">
        <f t="shared" si="1222"/>
        <v/>
      </c>
      <c r="AC9767" s="50">
        <f t="shared" si="1226"/>
        <v>0</v>
      </c>
      <c r="AD9767" s="43">
        <f t="shared" si="1227"/>
        <v>0</v>
      </c>
      <c r="AE9767" s="50">
        <f t="shared" si="1223"/>
        <v>0</v>
      </c>
    </row>
    <row r="9768" spans="1:31">
      <c r="A9768" s="59" t="str">
        <f t="shared" si="1220"/>
        <v/>
      </c>
      <c r="B9768" s="80" t="str">
        <f t="shared" si="1221"/>
        <v/>
      </c>
      <c r="V9768" s="59" t="str">
        <f t="shared" si="1225"/>
        <v/>
      </c>
      <c r="W9768" s="59" t="str">
        <f t="shared" si="1224"/>
        <v/>
      </c>
      <c r="X9768" s="59" t="str">
        <f t="shared" si="1222"/>
        <v/>
      </c>
      <c r="AC9768" s="50">
        <f t="shared" si="1226"/>
        <v>0</v>
      </c>
      <c r="AD9768" s="43">
        <f t="shared" si="1227"/>
        <v>0</v>
      </c>
      <c r="AE9768" s="50">
        <f t="shared" si="1223"/>
        <v>0</v>
      </c>
    </row>
    <row r="9769" spans="1:31">
      <c r="A9769" s="59" t="str">
        <f t="shared" ref="A9769:A9832" si="1228">IF(G9769&amp;Q9769&lt;&gt;"",W9769&amp;Q9769,"")</f>
        <v/>
      </c>
      <c r="B9769" s="80" t="str">
        <f t="shared" ref="B9769:B9832" si="1229">IF(C9769&lt;&gt;"",LEFT(C9769,9),"")</f>
        <v/>
      </c>
      <c r="V9769" s="59" t="str">
        <f t="shared" si="1225"/>
        <v/>
      </c>
      <c r="W9769" s="59" t="str">
        <f t="shared" si="1224"/>
        <v/>
      </c>
      <c r="X9769" s="59" t="str">
        <f t="shared" si="1222"/>
        <v/>
      </c>
      <c r="AC9769" s="50">
        <f t="shared" si="1226"/>
        <v>0</v>
      </c>
      <c r="AD9769" s="43">
        <f t="shared" si="1227"/>
        <v>0</v>
      </c>
      <c r="AE9769" s="50">
        <f t="shared" si="1223"/>
        <v>0</v>
      </c>
    </row>
    <row r="9770" spans="1:31">
      <c r="A9770" s="59" t="str">
        <f t="shared" si="1228"/>
        <v/>
      </c>
      <c r="B9770" s="80" t="str">
        <f t="shared" si="1229"/>
        <v/>
      </c>
      <c r="V9770" s="59" t="str">
        <f t="shared" si="1225"/>
        <v/>
      </c>
      <c r="W9770" s="59" t="str">
        <f t="shared" si="1224"/>
        <v/>
      </c>
      <c r="X9770" s="59" t="str">
        <f t="shared" ref="X9770:X9833" si="1230">IF(A9770&lt;&gt;"",IFERROR(IF(FIND(" ",G9770)&gt;=1,MID(G9770,FIND(" ",G9770)+1,LEN(G9770)),""),""),"")</f>
        <v/>
      </c>
      <c r="AC9770" s="50">
        <f t="shared" si="1226"/>
        <v>0</v>
      </c>
      <c r="AD9770" s="43">
        <f t="shared" si="1227"/>
        <v>0</v>
      </c>
      <c r="AE9770" s="50">
        <f t="shared" si="1223"/>
        <v>0</v>
      </c>
    </row>
    <row r="9771" spans="1:31">
      <c r="A9771" s="59" t="str">
        <f t="shared" si="1228"/>
        <v/>
      </c>
      <c r="B9771" s="80" t="str">
        <f t="shared" si="1229"/>
        <v/>
      </c>
      <c r="V9771" s="59" t="str">
        <f t="shared" si="1225"/>
        <v/>
      </c>
      <c r="W9771" s="59" t="str">
        <f t="shared" si="1224"/>
        <v/>
      </c>
      <c r="X9771" s="59" t="str">
        <f t="shared" si="1230"/>
        <v/>
      </c>
      <c r="AC9771" s="50">
        <f t="shared" si="1226"/>
        <v>0</v>
      </c>
      <c r="AD9771" s="43">
        <f t="shared" si="1227"/>
        <v>0</v>
      </c>
      <c r="AE9771" s="50">
        <f t="shared" si="1223"/>
        <v>0</v>
      </c>
    </row>
    <row r="9772" spans="1:31">
      <c r="A9772" s="59" t="str">
        <f t="shared" si="1228"/>
        <v/>
      </c>
      <c r="B9772" s="80" t="str">
        <f t="shared" si="1229"/>
        <v/>
      </c>
      <c r="V9772" s="59" t="str">
        <f t="shared" si="1225"/>
        <v/>
      </c>
      <c r="W9772" s="59" t="str">
        <f t="shared" si="1224"/>
        <v/>
      </c>
      <c r="X9772" s="59" t="str">
        <f t="shared" si="1230"/>
        <v/>
      </c>
      <c r="AC9772" s="50">
        <f t="shared" si="1226"/>
        <v>0</v>
      </c>
      <c r="AD9772" s="43">
        <f t="shared" si="1227"/>
        <v>0</v>
      </c>
      <c r="AE9772" s="50">
        <f t="shared" si="1223"/>
        <v>0</v>
      </c>
    </row>
    <row r="9773" spans="1:31">
      <c r="A9773" s="59" t="str">
        <f t="shared" si="1228"/>
        <v/>
      </c>
      <c r="B9773" s="80" t="str">
        <f t="shared" si="1229"/>
        <v/>
      </c>
      <c r="V9773" s="59" t="str">
        <f t="shared" si="1225"/>
        <v/>
      </c>
      <c r="W9773" s="59" t="str">
        <f t="shared" si="1224"/>
        <v/>
      </c>
      <c r="X9773" s="59" t="str">
        <f t="shared" si="1230"/>
        <v/>
      </c>
      <c r="AC9773" s="50">
        <f t="shared" si="1226"/>
        <v>0</v>
      </c>
      <c r="AD9773" s="43">
        <f t="shared" si="1227"/>
        <v>0</v>
      </c>
      <c r="AE9773" s="50">
        <f t="shared" si="1223"/>
        <v>0</v>
      </c>
    </row>
    <row r="9774" spans="1:31">
      <c r="A9774" s="59" t="str">
        <f t="shared" si="1228"/>
        <v/>
      </c>
      <c r="B9774" s="80" t="str">
        <f t="shared" si="1229"/>
        <v/>
      </c>
      <c r="V9774" s="59" t="str">
        <f t="shared" si="1225"/>
        <v/>
      </c>
      <c r="W9774" s="59" t="str">
        <f t="shared" si="1224"/>
        <v/>
      </c>
      <c r="X9774" s="59" t="str">
        <f t="shared" si="1230"/>
        <v/>
      </c>
      <c r="AC9774" s="50">
        <f t="shared" si="1226"/>
        <v>0</v>
      </c>
      <c r="AD9774" s="43">
        <f t="shared" si="1227"/>
        <v>0</v>
      </c>
      <c r="AE9774" s="50">
        <f t="shared" si="1223"/>
        <v>0</v>
      </c>
    </row>
    <row r="9775" spans="1:31">
      <c r="A9775" s="59" t="str">
        <f t="shared" si="1228"/>
        <v/>
      </c>
      <c r="B9775" s="80" t="str">
        <f t="shared" si="1229"/>
        <v/>
      </c>
      <c r="V9775" s="59" t="str">
        <f t="shared" si="1225"/>
        <v/>
      </c>
      <c r="W9775" s="59" t="str">
        <f t="shared" si="1224"/>
        <v/>
      </c>
      <c r="X9775" s="59" t="str">
        <f t="shared" si="1230"/>
        <v/>
      </c>
      <c r="AC9775" s="50">
        <f t="shared" si="1226"/>
        <v>0</v>
      </c>
      <c r="AD9775" s="43">
        <f t="shared" si="1227"/>
        <v>0</v>
      </c>
      <c r="AE9775" s="50">
        <f t="shared" ref="AE9775:AE9838" si="1231">VALUE(RIGHT("00"&amp;AC9775,2)&amp;RIGHT("000"&amp;AD9775,3))</f>
        <v>0</v>
      </c>
    </row>
    <row r="9776" spans="1:31">
      <c r="A9776" s="59" t="str">
        <f t="shared" si="1228"/>
        <v/>
      </c>
      <c r="B9776" s="80" t="str">
        <f t="shared" si="1229"/>
        <v/>
      </c>
      <c r="V9776" s="59" t="str">
        <f t="shared" si="1225"/>
        <v/>
      </c>
      <c r="W9776" s="59" t="str">
        <f t="shared" si="1224"/>
        <v/>
      </c>
      <c r="X9776" s="59" t="str">
        <f t="shared" si="1230"/>
        <v/>
      </c>
      <c r="AC9776" s="50">
        <f t="shared" si="1226"/>
        <v>0</v>
      </c>
      <c r="AD9776" s="43">
        <f t="shared" si="1227"/>
        <v>0</v>
      </c>
      <c r="AE9776" s="50">
        <f t="shared" si="1231"/>
        <v>0</v>
      </c>
    </row>
    <row r="9777" spans="1:31">
      <c r="A9777" s="59" t="str">
        <f t="shared" si="1228"/>
        <v/>
      </c>
      <c r="B9777" s="80" t="str">
        <f t="shared" si="1229"/>
        <v/>
      </c>
      <c r="V9777" s="59" t="str">
        <f t="shared" si="1225"/>
        <v/>
      </c>
      <c r="W9777" s="59" t="str">
        <f t="shared" si="1224"/>
        <v/>
      </c>
      <c r="X9777" s="59" t="str">
        <f t="shared" si="1230"/>
        <v/>
      </c>
      <c r="AC9777" s="50">
        <f t="shared" si="1226"/>
        <v>0</v>
      </c>
      <c r="AD9777" s="43">
        <f t="shared" si="1227"/>
        <v>0</v>
      </c>
      <c r="AE9777" s="50">
        <f t="shared" si="1231"/>
        <v>0</v>
      </c>
    </row>
    <row r="9778" spans="1:31">
      <c r="A9778" s="59" t="str">
        <f t="shared" si="1228"/>
        <v/>
      </c>
      <c r="B9778" s="80" t="str">
        <f t="shared" si="1229"/>
        <v/>
      </c>
      <c r="V9778" s="59" t="str">
        <f t="shared" si="1225"/>
        <v/>
      </c>
      <c r="W9778" s="59" t="str">
        <f t="shared" si="1224"/>
        <v/>
      </c>
      <c r="X9778" s="59" t="str">
        <f t="shared" si="1230"/>
        <v/>
      </c>
      <c r="AC9778" s="50">
        <f t="shared" si="1226"/>
        <v>0</v>
      </c>
      <c r="AD9778" s="43">
        <f t="shared" si="1227"/>
        <v>0</v>
      </c>
      <c r="AE9778" s="50">
        <f t="shared" si="1231"/>
        <v>0</v>
      </c>
    </row>
    <row r="9779" spans="1:31">
      <c r="A9779" s="59" t="str">
        <f t="shared" si="1228"/>
        <v/>
      </c>
      <c r="B9779" s="80" t="str">
        <f t="shared" si="1229"/>
        <v/>
      </c>
      <c r="V9779" s="59" t="str">
        <f t="shared" si="1225"/>
        <v/>
      </c>
      <c r="W9779" s="59" t="str">
        <f t="shared" si="1224"/>
        <v/>
      </c>
      <c r="X9779" s="59" t="str">
        <f t="shared" si="1230"/>
        <v/>
      </c>
      <c r="AC9779" s="50">
        <f t="shared" si="1226"/>
        <v>0</v>
      </c>
      <c r="AD9779" s="43">
        <f t="shared" si="1227"/>
        <v>0</v>
      </c>
      <c r="AE9779" s="50">
        <f t="shared" si="1231"/>
        <v>0</v>
      </c>
    </row>
    <row r="9780" spans="1:31">
      <c r="A9780" s="59" t="str">
        <f t="shared" si="1228"/>
        <v/>
      </c>
      <c r="B9780" s="80" t="str">
        <f t="shared" si="1229"/>
        <v/>
      </c>
      <c r="V9780" s="59" t="str">
        <f t="shared" si="1225"/>
        <v/>
      </c>
      <c r="W9780" s="59" t="str">
        <f t="shared" si="1224"/>
        <v/>
      </c>
      <c r="X9780" s="59" t="str">
        <f t="shared" si="1230"/>
        <v/>
      </c>
      <c r="AC9780" s="50">
        <f t="shared" si="1226"/>
        <v>0</v>
      </c>
      <c r="AD9780" s="43">
        <f t="shared" si="1227"/>
        <v>0</v>
      </c>
      <c r="AE9780" s="50">
        <f t="shared" si="1231"/>
        <v>0</v>
      </c>
    </row>
    <row r="9781" spans="1:31">
      <c r="A9781" s="59" t="str">
        <f t="shared" si="1228"/>
        <v/>
      </c>
      <c r="B9781" s="80" t="str">
        <f t="shared" si="1229"/>
        <v/>
      </c>
      <c r="V9781" s="59" t="str">
        <f t="shared" si="1225"/>
        <v/>
      </c>
      <c r="W9781" s="59" t="str">
        <f t="shared" si="1224"/>
        <v/>
      </c>
      <c r="X9781" s="59" t="str">
        <f t="shared" si="1230"/>
        <v/>
      </c>
      <c r="AC9781" s="50">
        <f t="shared" si="1226"/>
        <v>0</v>
      </c>
      <c r="AD9781" s="43">
        <f t="shared" si="1227"/>
        <v>0</v>
      </c>
      <c r="AE9781" s="50">
        <f t="shared" si="1231"/>
        <v>0</v>
      </c>
    </row>
    <row r="9782" spans="1:31">
      <c r="A9782" s="59" t="str">
        <f t="shared" si="1228"/>
        <v/>
      </c>
      <c r="B9782" s="80" t="str">
        <f t="shared" si="1229"/>
        <v/>
      </c>
      <c r="V9782" s="59" t="str">
        <f t="shared" si="1225"/>
        <v/>
      </c>
      <c r="W9782" s="59" t="str">
        <f t="shared" si="1224"/>
        <v/>
      </c>
      <c r="X9782" s="59" t="str">
        <f t="shared" si="1230"/>
        <v/>
      </c>
      <c r="AC9782" s="50">
        <f t="shared" si="1226"/>
        <v>0</v>
      </c>
      <c r="AD9782" s="43">
        <f t="shared" si="1227"/>
        <v>0</v>
      </c>
      <c r="AE9782" s="50">
        <f t="shared" si="1231"/>
        <v>0</v>
      </c>
    </row>
    <row r="9783" spans="1:31">
      <c r="A9783" s="59" t="str">
        <f t="shared" si="1228"/>
        <v/>
      </c>
      <c r="B9783" s="80" t="str">
        <f t="shared" si="1229"/>
        <v/>
      </c>
      <c r="V9783" s="59" t="str">
        <f t="shared" si="1225"/>
        <v/>
      </c>
      <c r="W9783" s="59" t="str">
        <f t="shared" si="1224"/>
        <v/>
      </c>
      <c r="X9783" s="59" t="str">
        <f t="shared" si="1230"/>
        <v/>
      </c>
      <c r="AC9783" s="50">
        <f t="shared" si="1226"/>
        <v>0</v>
      </c>
      <c r="AD9783" s="43">
        <f t="shared" si="1227"/>
        <v>0</v>
      </c>
      <c r="AE9783" s="50">
        <f t="shared" si="1231"/>
        <v>0</v>
      </c>
    </row>
    <row r="9784" spans="1:31">
      <c r="A9784" s="59" t="str">
        <f t="shared" si="1228"/>
        <v/>
      </c>
      <c r="B9784" s="80" t="str">
        <f t="shared" si="1229"/>
        <v/>
      </c>
      <c r="V9784" s="59" t="str">
        <f t="shared" si="1225"/>
        <v/>
      </c>
      <c r="W9784" s="59" t="str">
        <f t="shared" si="1224"/>
        <v/>
      </c>
      <c r="X9784" s="59" t="str">
        <f t="shared" si="1230"/>
        <v/>
      </c>
      <c r="AC9784" s="50">
        <f t="shared" si="1226"/>
        <v>0</v>
      </c>
      <c r="AD9784" s="43">
        <f t="shared" si="1227"/>
        <v>0</v>
      </c>
      <c r="AE9784" s="50">
        <f t="shared" si="1231"/>
        <v>0</v>
      </c>
    </row>
    <row r="9785" spans="1:31">
      <c r="A9785" s="59" t="str">
        <f t="shared" si="1228"/>
        <v/>
      </c>
      <c r="B9785" s="80" t="str">
        <f t="shared" si="1229"/>
        <v/>
      </c>
      <c r="V9785" s="59" t="str">
        <f t="shared" si="1225"/>
        <v/>
      </c>
      <c r="W9785" s="59" t="str">
        <f t="shared" si="1224"/>
        <v/>
      </c>
      <c r="X9785" s="59" t="str">
        <f t="shared" si="1230"/>
        <v/>
      </c>
      <c r="AC9785" s="50">
        <f t="shared" si="1226"/>
        <v>0</v>
      </c>
      <c r="AD9785" s="43">
        <f t="shared" si="1227"/>
        <v>0</v>
      </c>
      <c r="AE9785" s="50">
        <f t="shared" si="1231"/>
        <v>0</v>
      </c>
    </row>
    <row r="9786" spans="1:31">
      <c r="A9786" s="59" t="str">
        <f t="shared" si="1228"/>
        <v/>
      </c>
      <c r="B9786" s="80" t="str">
        <f t="shared" si="1229"/>
        <v/>
      </c>
      <c r="V9786" s="59" t="str">
        <f t="shared" si="1225"/>
        <v/>
      </c>
      <c r="W9786" s="59" t="str">
        <f t="shared" si="1224"/>
        <v/>
      </c>
      <c r="X9786" s="59" t="str">
        <f t="shared" si="1230"/>
        <v/>
      </c>
      <c r="AC9786" s="50">
        <f t="shared" si="1226"/>
        <v>0</v>
      </c>
      <c r="AD9786" s="43">
        <f t="shared" si="1227"/>
        <v>0</v>
      </c>
      <c r="AE9786" s="50">
        <f t="shared" si="1231"/>
        <v>0</v>
      </c>
    </row>
    <row r="9787" spans="1:31">
      <c r="A9787" s="59" t="str">
        <f t="shared" si="1228"/>
        <v/>
      </c>
      <c r="B9787" s="80" t="str">
        <f t="shared" si="1229"/>
        <v/>
      </c>
      <c r="V9787" s="59" t="str">
        <f t="shared" si="1225"/>
        <v/>
      </c>
      <c r="W9787" s="59" t="str">
        <f t="shared" si="1224"/>
        <v/>
      </c>
      <c r="X9787" s="59" t="str">
        <f t="shared" si="1230"/>
        <v/>
      </c>
      <c r="AC9787" s="50">
        <f t="shared" si="1226"/>
        <v>0</v>
      </c>
      <c r="AD9787" s="43">
        <f t="shared" si="1227"/>
        <v>0</v>
      </c>
      <c r="AE9787" s="50">
        <f t="shared" si="1231"/>
        <v>0</v>
      </c>
    </row>
    <row r="9788" spans="1:31">
      <c r="A9788" s="59" t="str">
        <f t="shared" si="1228"/>
        <v/>
      </c>
      <c r="B9788" s="80" t="str">
        <f t="shared" si="1229"/>
        <v/>
      </c>
      <c r="V9788" s="59" t="str">
        <f t="shared" si="1225"/>
        <v/>
      </c>
      <c r="W9788" s="59" t="str">
        <f t="shared" si="1224"/>
        <v/>
      </c>
      <c r="X9788" s="59" t="str">
        <f t="shared" si="1230"/>
        <v/>
      </c>
      <c r="AC9788" s="50">
        <f t="shared" si="1226"/>
        <v>0</v>
      </c>
      <c r="AD9788" s="43">
        <f t="shared" si="1227"/>
        <v>0</v>
      </c>
      <c r="AE9788" s="50">
        <f t="shared" si="1231"/>
        <v>0</v>
      </c>
    </row>
    <row r="9789" spans="1:31">
      <c r="A9789" s="59" t="str">
        <f t="shared" si="1228"/>
        <v/>
      </c>
      <c r="B9789" s="80" t="str">
        <f t="shared" si="1229"/>
        <v/>
      </c>
      <c r="V9789" s="59" t="str">
        <f t="shared" si="1225"/>
        <v/>
      </c>
      <c r="W9789" s="59" t="str">
        <f t="shared" si="1224"/>
        <v/>
      </c>
      <c r="X9789" s="59" t="str">
        <f t="shared" si="1230"/>
        <v/>
      </c>
      <c r="AC9789" s="50">
        <f t="shared" si="1226"/>
        <v>0</v>
      </c>
      <c r="AD9789" s="43">
        <f t="shared" si="1227"/>
        <v>0</v>
      </c>
      <c r="AE9789" s="50">
        <f t="shared" si="1231"/>
        <v>0</v>
      </c>
    </row>
    <row r="9790" spans="1:31">
      <c r="A9790" s="59" t="str">
        <f t="shared" si="1228"/>
        <v/>
      </c>
      <c r="B9790" s="80" t="str">
        <f t="shared" si="1229"/>
        <v/>
      </c>
      <c r="V9790" s="59" t="str">
        <f t="shared" si="1225"/>
        <v/>
      </c>
      <c r="W9790" s="59" t="str">
        <f t="shared" si="1224"/>
        <v/>
      </c>
      <c r="X9790" s="59" t="str">
        <f t="shared" si="1230"/>
        <v/>
      </c>
      <c r="AC9790" s="50">
        <f t="shared" si="1226"/>
        <v>0</v>
      </c>
      <c r="AD9790" s="43">
        <f t="shared" si="1227"/>
        <v>0</v>
      </c>
      <c r="AE9790" s="50">
        <f t="shared" si="1231"/>
        <v>0</v>
      </c>
    </row>
    <row r="9791" spans="1:31">
      <c r="A9791" s="59" t="str">
        <f t="shared" si="1228"/>
        <v/>
      </c>
      <c r="B9791" s="80" t="str">
        <f t="shared" si="1229"/>
        <v/>
      </c>
      <c r="V9791" s="59" t="str">
        <f t="shared" si="1225"/>
        <v/>
      </c>
      <c r="W9791" s="59" t="str">
        <f t="shared" si="1224"/>
        <v/>
      </c>
      <c r="X9791" s="59" t="str">
        <f t="shared" si="1230"/>
        <v/>
      </c>
      <c r="AC9791" s="50">
        <f t="shared" si="1226"/>
        <v>0</v>
      </c>
      <c r="AD9791" s="43">
        <f t="shared" si="1227"/>
        <v>0</v>
      </c>
      <c r="AE9791" s="50">
        <f t="shared" si="1231"/>
        <v>0</v>
      </c>
    </row>
    <row r="9792" spans="1:31">
      <c r="A9792" s="59" t="str">
        <f t="shared" si="1228"/>
        <v/>
      </c>
      <c r="B9792" s="80" t="str">
        <f t="shared" si="1229"/>
        <v/>
      </c>
      <c r="V9792" s="59" t="str">
        <f t="shared" si="1225"/>
        <v/>
      </c>
      <c r="W9792" s="59" t="str">
        <f t="shared" si="1224"/>
        <v/>
      </c>
      <c r="X9792" s="59" t="str">
        <f t="shared" si="1230"/>
        <v/>
      </c>
      <c r="AC9792" s="50">
        <f t="shared" si="1226"/>
        <v>0</v>
      </c>
      <c r="AD9792" s="43">
        <f t="shared" si="1227"/>
        <v>0</v>
      </c>
      <c r="AE9792" s="50">
        <f t="shared" si="1231"/>
        <v>0</v>
      </c>
    </row>
    <row r="9793" spans="1:31">
      <c r="A9793" s="59" t="str">
        <f t="shared" si="1228"/>
        <v/>
      </c>
      <c r="B9793" s="80" t="str">
        <f t="shared" si="1229"/>
        <v/>
      </c>
      <c r="V9793" s="59" t="str">
        <f t="shared" si="1225"/>
        <v/>
      </c>
      <c r="W9793" s="59" t="str">
        <f t="shared" si="1224"/>
        <v/>
      </c>
      <c r="X9793" s="59" t="str">
        <f t="shared" si="1230"/>
        <v/>
      </c>
      <c r="AC9793" s="50">
        <f t="shared" si="1226"/>
        <v>0</v>
      </c>
      <c r="AD9793" s="43">
        <f t="shared" si="1227"/>
        <v>0</v>
      </c>
      <c r="AE9793" s="50">
        <f t="shared" si="1231"/>
        <v>0</v>
      </c>
    </row>
    <row r="9794" spans="1:31">
      <c r="A9794" s="59" t="str">
        <f t="shared" si="1228"/>
        <v/>
      </c>
      <c r="B9794" s="80" t="str">
        <f t="shared" si="1229"/>
        <v/>
      </c>
      <c r="V9794" s="59" t="str">
        <f t="shared" si="1225"/>
        <v/>
      </c>
      <c r="W9794" s="59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59" t="str">
        <f t="shared" si="1230"/>
        <v/>
      </c>
      <c r="AC9794" s="50">
        <f t="shared" si="1226"/>
        <v>0</v>
      </c>
      <c r="AD9794" s="43">
        <f t="shared" si="1227"/>
        <v>0</v>
      </c>
      <c r="AE9794" s="50">
        <f t="shared" si="1231"/>
        <v>0</v>
      </c>
    </row>
    <row r="9795" spans="1:31">
      <c r="A9795" s="59" t="str">
        <f t="shared" si="1228"/>
        <v/>
      </c>
      <c r="B9795" s="80" t="str">
        <f t="shared" si="1229"/>
        <v/>
      </c>
      <c r="V9795" s="59" t="str">
        <f t="shared" ref="V9795:V9858" si="1233">W9795&amp;H9795</f>
        <v/>
      </c>
      <c r="W9795" s="59" t="str">
        <f t="shared" si="1232"/>
        <v/>
      </c>
      <c r="X9795" s="59" t="str">
        <f t="shared" si="1230"/>
        <v/>
      </c>
      <c r="AC9795" s="50">
        <f t="shared" ref="AC9795:AC9858" si="1234">IFERROR(VALUE(MID($C9795,1,2)),0)</f>
        <v>0</v>
      </c>
      <c r="AD9795" s="43">
        <f t="shared" ref="AD9795:AD9858" si="1235">IFERROR(VALUE(MID($C9795,4,3)),0)</f>
        <v>0</v>
      </c>
      <c r="AE9795" s="50">
        <f t="shared" si="1231"/>
        <v>0</v>
      </c>
    </row>
    <row r="9796" spans="1:31">
      <c r="A9796" s="59" t="str">
        <f t="shared" si="1228"/>
        <v/>
      </c>
      <c r="B9796" s="80" t="str">
        <f t="shared" si="1229"/>
        <v/>
      </c>
      <c r="V9796" s="59" t="str">
        <f t="shared" si="1233"/>
        <v/>
      </c>
      <c r="W9796" s="59" t="str">
        <f t="shared" si="1232"/>
        <v/>
      </c>
      <c r="X9796" s="59" t="str">
        <f t="shared" si="1230"/>
        <v/>
      </c>
      <c r="AC9796" s="50">
        <f t="shared" si="1234"/>
        <v>0</v>
      </c>
      <c r="AD9796" s="43">
        <f t="shared" si="1235"/>
        <v>0</v>
      </c>
      <c r="AE9796" s="50">
        <f t="shared" si="1231"/>
        <v>0</v>
      </c>
    </row>
    <row r="9797" spans="1:31">
      <c r="A9797" s="59" t="str">
        <f t="shared" si="1228"/>
        <v/>
      </c>
      <c r="B9797" s="80" t="str">
        <f t="shared" si="1229"/>
        <v/>
      </c>
      <c r="V9797" s="59" t="str">
        <f t="shared" si="1233"/>
        <v/>
      </c>
      <c r="W9797" s="59" t="str">
        <f t="shared" si="1232"/>
        <v/>
      </c>
      <c r="X9797" s="59" t="str">
        <f t="shared" si="1230"/>
        <v/>
      </c>
      <c r="AC9797" s="50">
        <f t="shared" si="1234"/>
        <v>0</v>
      </c>
      <c r="AD9797" s="43">
        <f t="shared" si="1235"/>
        <v>0</v>
      </c>
      <c r="AE9797" s="50">
        <f t="shared" si="1231"/>
        <v>0</v>
      </c>
    </row>
    <row r="9798" spans="1:31">
      <c r="A9798" s="59" t="str">
        <f t="shared" si="1228"/>
        <v/>
      </c>
      <c r="B9798" s="80" t="str">
        <f t="shared" si="1229"/>
        <v/>
      </c>
      <c r="V9798" s="59" t="str">
        <f t="shared" si="1233"/>
        <v/>
      </c>
      <c r="W9798" s="59" t="str">
        <f t="shared" si="1232"/>
        <v/>
      </c>
      <c r="X9798" s="59" t="str">
        <f t="shared" si="1230"/>
        <v/>
      </c>
      <c r="AC9798" s="50">
        <f t="shared" si="1234"/>
        <v>0</v>
      </c>
      <c r="AD9798" s="43">
        <f t="shared" si="1235"/>
        <v>0</v>
      </c>
      <c r="AE9798" s="50">
        <f t="shared" si="1231"/>
        <v>0</v>
      </c>
    </row>
    <row r="9799" spans="1:31">
      <c r="A9799" s="59" t="str">
        <f t="shared" si="1228"/>
        <v/>
      </c>
      <c r="B9799" s="80" t="str">
        <f t="shared" si="1229"/>
        <v/>
      </c>
      <c r="V9799" s="59" t="str">
        <f t="shared" si="1233"/>
        <v/>
      </c>
      <c r="W9799" s="59" t="str">
        <f t="shared" si="1232"/>
        <v/>
      </c>
      <c r="X9799" s="59" t="str">
        <f t="shared" si="1230"/>
        <v/>
      </c>
      <c r="AC9799" s="50">
        <f t="shared" si="1234"/>
        <v>0</v>
      </c>
      <c r="AD9799" s="43">
        <f t="shared" si="1235"/>
        <v>0</v>
      </c>
      <c r="AE9799" s="50">
        <f t="shared" si="1231"/>
        <v>0</v>
      </c>
    </row>
    <row r="9800" spans="1:31">
      <c r="A9800" s="59" t="str">
        <f t="shared" si="1228"/>
        <v/>
      </c>
      <c r="B9800" s="80" t="str">
        <f t="shared" si="1229"/>
        <v/>
      </c>
      <c r="V9800" s="59" t="str">
        <f t="shared" si="1233"/>
        <v/>
      </c>
      <c r="W9800" s="59" t="str">
        <f t="shared" si="1232"/>
        <v/>
      </c>
      <c r="X9800" s="59" t="str">
        <f t="shared" si="1230"/>
        <v/>
      </c>
      <c r="AC9800" s="50">
        <f t="shared" si="1234"/>
        <v>0</v>
      </c>
      <c r="AD9800" s="43">
        <f t="shared" si="1235"/>
        <v>0</v>
      </c>
      <c r="AE9800" s="50">
        <f t="shared" si="1231"/>
        <v>0</v>
      </c>
    </row>
    <row r="9801" spans="1:31">
      <c r="A9801" s="59" t="str">
        <f t="shared" si="1228"/>
        <v/>
      </c>
      <c r="B9801" s="80" t="str">
        <f t="shared" si="1229"/>
        <v/>
      </c>
      <c r="V9801" s="59" t="str">
        <f t="shared" si="1233"/>
        <v/>
      </c>
      <c r="W9801" s="59" t="str">
        <f t="shared" si="1232"/>
        <v/>
      </c>
      <c r="X9801" s="59" t="str">
        <f t="shared" si="1230"/>
        <v/>
      </c>
      <c r="AC9801" s="50">
        <f t="shared" si="1234"/>
        <v>0</v>
      </c>
      <c r="AD9801" s="43">
        <f t="shared" si="1235"/>
        <v>0</v>
      </c>
      <c r="AE9801" s="50">
        <f t="shared" si="1231"/>
        <v>0</v>
      </c>
    </row>
    <row r="9802" spans="1:31">
      <c r="A9802" s="59" t="str">
        <f t="shared" si="1228"/>
        <v/>
      </c>
      <c r="B9802" s="80" t="str">
        <f t="shared" si="1229"/>
        <v/>
      </c>
      <c r="V9802" s="59" t="str">
        <f t="shared" si="1233"/>
        <v/>
      </c>
      <c r="W9802" s="59" t="str">
        <f t="shared" si="1232"/>
        <v/>
      </c>
      <c r="X9802" s="59" t="str">
        <f t="shared" si="1230"/>
        <v/>
      </c>
      <c r="AC9802" s="50">
        <f t="shared" si="1234"/>
        <v>0</v>
      </c>
      <c r="AD9802" s="43">
        <f t="shared" si="1235"/>
        <v>0</v>
      </c>
      <c r="AE9802" s="50">
        <f t="shared" si="1231"/>
        <v>0</v>
      </c>
    </row>
    <row r="9803" spans="1:31">
      <c r="A9803" s="59" t="str">
        <f t="shared" si="1228"/>
        <v/>
      </c>
      <c r="B9803" s="80" t="str">
        <f t="shared" si="1229"/>
        <v/>
      </c>
      <c r="V9803" s="59" t="str">
        <f t="shared" si="1233"/>
        <v/>
      </c>
      <c r="W9803" s="59" t="str">
        <f t="shared" si="1232"/>
        <v/>
      </c>
      <c r="X9803" s="59" t="str">
        <f t="shared" si="1230"/>
        <v/>
      </c>
      <c r="AC9803" s="50">
        <f t="shared" si="1234"/>
        <v>0</v>
      </c>
      <c r="AD9803" s="43">
        <f t="shared" si="1235"/>
        <v>0</v>
      </c>
      <c r="AE9803" s="50">
        <f t="shared" si="1231"/>
        <v>0</v>
      </c>
    </row>
    <row r="9804" spans="1:31">
      <c r="A9804" s="59" t="str">
        <f t="shared" si="1228"/>
        <v/>
      </c>
      <c r="B9804" s="80" t="str">
        <f t="shared" si="1229"/>
        <v/>
      </c>
      <c r="V9804" s="59" t="str">
        <f t="shared" si="1233"/>
        <v/>
      </c>
      <c r="W9804" s="59" t="str">
        <f t="shared" si="1232"/>
        <v/>
      </c>
      <c r="X9804" s="59" t="str">
        <f t="shared" si="1230"/>
        <v/>
      </c>
      <c r="AC9804" s="50">
        <f t="shared" si="1234"/>
        <v>0</v>
      </c>
      <c r="AD9804" s="43">
        <f t="shared" si="1235"/>
        <v>0</v>
      </c>
      <c r="AE9804" s="50">
        <f t="shared" si="1231"/>
        <v>0</v>
      </c>
    </row>
    <row r="9805" spans="1:31">
      <c r="A9805" s="59" t="str">
        <f t="shared" si="1228"/>
        <v/>
      </c>
      <c r="B9805" s="80" t="str">
        <f t="shared" si="1229"/>
        <v/>
      </c>
      <c r="V9805" s="59" t="str">
        <f t="shared" si="1233"/>
        <v/>
      </c>
      <c r="W9805" s="59" t="str">
        <f t="shared" si="1232"/>
        <v/>
      </c>
      <c r="X9805" s="59" t="str">
        <f t="shared" si="1230"/>
        <v/>
      </c>
      <c r="AC9805" s="50">
        <f t="shared" si="1234"/>
        <v>0</v>
      </c>
      <c r="AD9805" s="43">
        <f t="shared" si="1235"/>
        <v>0</v>
      </c>
      <c r="AE9805" s="50">
        <f t="shared" si="1231"/>
        <v>0</v>
      </c>
    </row>
    <row r="9806" spans="1:31">
      <c r="A9806" s="59" t="str">
        <f t="shared" si="1228"/>
        <v/>
      </c>
      <c r="B9806" s="80" t="str">
        <f t="shared" si="1229"/>
        <v/>
      </c>
      <c r="V9806" s="59" t="str">
        <f t="shared" si="1233"/>
        <v/>
      </c>
      <c r="W9806" s="59" t="str">
        <f t="shared" si="1232"/>
        <v/>
      </c>
      <c r="X9806" s="59" t="str">
        <f t="shared" si="1230"/>
        <v/>
      </c>
      <c r="AC9806" s="50">
        <f t="shared" si="1234"/>
        <v>0</v>
      </c>
      <c r="AD9806" s="43">
        <f t="shared" si="1235"/>
        <v>0</v>
      </c>
      <c r="AE9806" s="50">
        <f t="shared" si="1231"/>
        <v>0</v>
      </c>
    </row>
    <row r="9807" spans="1:31">
      <c r="A9807" s="59" t="str">
        <f t="shared" si="1228"/>
        <v/>
      </c>
      <c r="B9807" s="80" t="str">
        <f t="shared" si="1229"/>
        <v/>
      </c>
      <c r="V9807" s="59" t="str">
        <f t="shared" si="1233"/>
        <v/>
      </c>
      <c r="W9807" s="59" t="str">
        <f t="shared" si="1232"/>
        <v/>
      </c>
      <c r="X9807" s="59" t="str">
        <f t="shared" si="1230"/>
        <v/>
      </c>
      <c r="AC9807" s="50">
        <f t="shared" si="1234"/>
        <v>0</v>
      </c>
      <c r="AD9807" s="43">
        <f t="shared" si="1235"/>
        <v>0</v>
      </c>
      <c r="AE9807" s="50">
        <f t="shared" si="1231"/>
        <v>0</v>
      </c>
    </row>
    <row r="9808" spans="1:31">
      <c r="A9808" s="59" t="str">
        <f t="shared" si="1228"/>
        <v/>
      </c>
      <c r="B9808" s="80" t="str">
        <f t="shared" si="1229"/>
        <v/>
      </c>
      <c r="V9808" s="59" t="str">
        <f t="shared" si="1233"/>
        <v/>
      </c>
      <c r="W9808" s="59" t="str">
        <f t="shared" si="1232"/>
        <v/>
      </c>
      <c r="X9808" s="59" t="str">
        <f t="shared" si="1230"/>
        <v/>
      </c>
      <c r="AC9808" s="50">
        <f t="shared" si="1234"/>
        <v>0</v>
      </c>
      <c r="AD9808" s="43">
        <f t="shared" si="1235"/>
        <v>0</v>
      </c>
      <c r="AE9808" s="50">
        <f t="shared" si="1231"/>
        <v>0</v>
      </c>
    </row>
    <row r="9809" spans="1:31">
      <c r="A9809" s="59" t="str">
        <f t="shared" si="1228"/>
        <v/>
      </c>
      <c r="B9809" s="80" t="str">
        <f t="shared" si="1229"/>
        <v/>
      </c>
      <c r="V9809" s="59" t="str">
        <f t="shared" si="1233"/>
        <v/>
      </c>
      <c r="W9809" s="59" t="str">
        <f t="shared" si="1232"/>
        <v/>
      </c>
      <c r="X9809" s="59" t="str">
        <f t="shared" si="1230"/>
        <v/>
      </c>
      <c r="AC9809" s="50">
        <f t="shared" si="1234"/>
        <v>0</v>
      </c>
      <c r="AD9809" s="43">
        <f t="shared" si="1235"/>
        <v>0</v>
      </c>
      <c r="AE9809" s="50">
        <f t="shared" si="1231"/>
        <v>0</v>
      </c>
    </row>
    <row r="9810" spans="1:31">
      <c r="A9810" s="59" t="str">
        <f t="shared" si="1228"/>
        <v/>
      </c>
      <c r="B9810" s="80" t="str">
        <f t="shared" si="1229"/>
        <v/>
      </c>
      <c r="V9810" s="59" t="str">
        <f t="shared" si="1233"/>
        <v/>
      </c>
      <c r="W9810" s="59" t="str">
        <f t="shared" si="1232"/>
        <v/>
      </c>
      <c r="X9810" s="59" t="str">
        <f t="shared" si="1230"/>
        <v/>
      </c>
      <c r="AC9810" s="50">
        <f t="shared" si="1234"/>
        <v>0</v>
      </c>
      <c r="AD9810" s="43">
        <f t="shared" si="1235"/>
        <v>0</v>
      </c>
      <c r="AE9810" s="50">
        <f t="shared" si="1231"/>
        <v>0</v>
      </c>
    </row>
    <row r="9811" spans="1:31">
      <c r="A9811" s="59" t="str">
        <f t="shared" si="1228"/>
        <v/>
      </c>
      <c r="B9811" s="80" t="str">
        <f t="shared" si="1229"/>
        <v/>
      </c>
      <c r="V9811" s="59" t="str">
        <f t="shared" si="1233"/>
        <v/>
      </c>
      <c r="W9811" s="59" t="str">
        <f t="shared" si="1232"/>
        <v/>
      </c>
      <c r="X9811" s="59" t="str">
        <f t="shared" si="1230"/>
        <v/>
      </c>
      <c r="AC9811" s="50">
        <f t="shared" si="1234"/>
        <v>0</v>
      </c>
      <c r="AD9811" s="43">
        <f t="shared" si="1235"/>
        <v>0</v>
      </c>
      <c r="AE9811" s="50">
        <f t="shared" si="1231"/>
        <v>0</v>
      </c>
    </row>
    <row r="9812" spans="1:31">
      <c r="A9812" s="59" t="str">
        <f t="shared" si="1228"/>
        <v/>
      </c>
      <c r="B9812" s="80" t="str">
        <f t="shared" si="1229"/>
        <v/>
      </c>
      <c r="V9812" s="59" t="str">
        <f t="shared" si="1233"/>
        <v/>
      </c>
      <c r="W9812" s="59" t="str">
        <f t="shared" si="1232"/>
        <v/>
      </c>
      <c r="X9812" s="59" t="str">
        <f t="shared" si="1230"/>
        <v/>
      </c>
      <c r="AC9812" s="50">
        <f t="shared" si="1234"/>
        <v>0</v>
      </c>
      <c r="AD9812" s="43">
        <f t="shared" si="1235"/>
        <v>0</v>
      </c>
      <c r="AE9812" s="50">
        <f t="shared" si="1231"/>
        <v>0</v>
      </c>
    </row>
    <row r="9813" spans="1:31">
      <c r="A9813" s="59" t="str">
        <f t="shared" si="1228"/>
        <v/>
      </c>
      <c r="B9813" s="80" t="str">
        <f t="shared" si="1229"/>
        <v/>
      </c>
      <c r="V9813" s="59" t="str">
        <f t="shared" si="1233"/>
        <v/>
      </c>
      <c r="W9813" s="59" t="str">
        <f t="shared" si="1232"/>
        <v/>
      </c>
      <c r="X9813" s="59" t="str">
        <f t="shared" si="1230"/>
        <v/>
      </c>
      <c r="AC9813" s="50">
        <f t="shared" si="1234"/>
        <v>0</v>
      </c>
      <c r="AD9813" s="43">
        <f t="shared" si="1235"/>
        <v>0</v>
      </c>
      <c r="AE9813" s="50">
        <f t="shared" si="1231"/>
        <v>0</v>
      </c>
    </row>
    <row r="9814" spans="1:31">
      <c r="A9814" s="59" t="str">
        <f t="shared" si="1228"/>
        <v/>
      </c>
      <c r="B9814" s="80" t="str">
        <f t="shared" si="1229"/>
        <v/>
      </c>
      <c r="V9814" s="59" t="str">
        <f t="shared" si="1233"/>
        <v/>
      </c>
      <c r="W9814" s="59" t="str">
        <f t="shared" si="1232"/>
        <v/>
      </c>
      <c r="X9814" s="59" t="str">
        <f t="shared" si="1230"/>
        <v/>
      </c>
      <c r="AC9814" s="50">
        <f t="shared" si="1234"/>
        <v>0</v>
      </c>
      <c r="AD9814" s="43">
        <f t="shared" si="1235"/>
        <v>0</v>
      </c>
      <c r="AE9814" s="50">
        <f t="shared" si="1231"/>
        <v>0</v>
      </c>
    </row>
    <row r="9815" spans="1:31">
      <c r="A9815" s="59" t="str">
        <f t="shared" si="1228"/>
        <v/>
      </c>
      <c r="B9815" s="80" t="str">
        <f t="shared" si="1229"/>
        <v/>
      </c>
      <c r="V9815" s="59" t="str">
        <f t="shared" si="1233"/>
        <v/>
      </c>
      <c r="W9815" s="59" t="str">
        <f t="shared" si="1232"/>
        <v/>
      </c>
      <c r="X9815" s="59" t="str">
        <f t="shared" si="1230"/>
        <v/>
      </c>
      <c r="AC9815" s="50">
        <f t="shared" si="1234"/>
        <v>0</v>
      </c>
      <c r="AD9815" s="43">
        <f t="shared" si="1235"/>
        <v>0</v>
      </c>
      <c r="AE9815" s="50">
        <f t="shared" si="1231"/>
        <v>0</v>
      </c>
    </row>
    <row r="9816" spans="1:31">
      <c r="A9816" s="59" t="str">
        <f t="shared" si="1228"/>
        <v/>
      </c>
      <c r="B9816" s="80" t="str">
        <f t="shared" si="1229"/>
        <v/>
      </c>
      <c r="V9816" s="59" t="str">
        <f t="shared" si="1233"/>
        <v/>
      </c>
      <c r="W9816" s="59" t="str">
        <f t="shared" si="1232"/>
        <v/>
      </c>
      <c r="X9816" s="59" t="str">
        <f t="shared" si="1230"/>
        <v/>
      </c>
      <c r="AC9816" s="50">
        <f t="shared" si="1234"/>
        <v>0</v>
      </c>
      <c r="AD9816" s="43">
        <f t="shared" si="1235"/>
        <v>0</v>
      </c>
      <c r="AE9816" s="50">
        <f t="shared" si="1231"/>
        <v>0</v>
      </c>
    </row>
    <row r="9817" spans="1:31">
      <c r="A9817" s="59" t="str">
        <f t="shared" si="1228"/>
        <v/>
      </c>
      <c r="B9817" s="80" t="str">
        <f t="shared" si="1229"/>
        <v/>
      </c>
      <c r="V9817" s="59" t="str">
        <f t="shared" si="1233"/>
        <v/>
      </c>
      <c r="W9817" s="59" t="str">
        <f t="shared" si="1232"/>
        <v/>
      </c>
      <c r="X9817" s="59" t="str">
        <f t="shared" si="1230"/>
        <v/>
      </c>
      <c r="AC9817" s="50">
        <f t="shared" si="1234"/>
        <v>0</v>
      </c>
      <c r="AD9817" s="43">
        <f t="shared" si="1235"/>
        <v>0</v>
      </c>
      <c r="AE9817" s="50">
        <f t="shared" si="1231"/>
        <v>0</v>
      </c>
    </row>
    <row r="9818" spans="1:31">
      <c r="A9818" s="59" t="str">
        <f t="shared" si="1228"/>
        <v/>
      </c>
      <c r="B9818" s="80" t="str">
        <f t="shared" si="1229"/>
        <v/>
      </c>
      <c r="V9818" s="59" t="str">
        <f t="shared" si="1233"/>
        <v/>
      </c>
      <c r="W9818" s="59" t="str">
        <f t="shared" si="1232"/>
        <v/>
      </c>
      <c r="X9818" s="59" t="str">
        <f t="shared" si="1230"/>
        <v/>
      </c>
      <c r="AC9818" s="50">
        <f t="shared" si="1234"/>
        <v>0</v>
      </c>
      <c r="AD9818" s="43">
        <f t="shared" si="1235"/>
        <v>0</v>
      </c>
      <c r="AE9818" s="50">
        <f t="shared" si="1231"/>
        <v>0</v>
      </c>
    </row>
    <row r="9819" spans="1:31">
      <c r="A9819" s="59" t="str">
        <f t="shared" si="1228"/>
        <v/>
      </c>
      <c r="B9819" s="80" t="str">
        <f t="shared" si="1229"/>
        <v/>
      </c>
      <c r="V9819" s="59" t="str">
        <f t="shared" si="1233"/>
        <v/>
      </c>
      <c r="W9819" s="59" t="str">
        <f t="shared" si="1232"/>
        <v/>
      </c>
      <c r="X9819" s="59" t="str">
        <f t="shared" si="1230"/>
        <v/>
      </c>
      <c r="AC9819" s="50">
        <f t="shared" si="1234"/>
        <v>0</v>
      </c>
      <c r="AD9819" s="43">
        <f t="shared" si="1235"/>
        <v>0</v>
      </c>
      <c r="AE9819" s="50">
        <f t="shared" si="1231"/>
        <v>0</v>
      </c>
    </row>
    <row r="9820" spans="1:31">
      <c r="A9820" s="59" t="str">
        <f t="shared" si="1228"/>
        <v/>
      </c>
      <c r="B9820" s="80" t="str">
        <f t="shared" si="1229"/>
        <v/>
      </c>
      <c r="V9820" s="59" t="str">
        <f t="shared" si="1233"/>
        <v/>
      </c>
      <c r="W9820" s="59" t="str">
        <f t="shared" si="1232"/>
        <v/>
      </c>
      <c r="X9820" s="59" t="str">
        <f t="shared" si="1230"/>
        <v/>
      </c>
      <c r="AC9820" s="50">
        <f t="shared" si="1234"/>
        <v>0</v>
      </c>
      <c r="AD9820" s="43">
        <f t="shared" si="1235"/>
        <v>0</v>
      </c>
      <c r="AE9820" s="50">
        <f t="shared" si="1231"/>
        <v>0</v>
      </c>
    </row>
    <row r="9821" spans="1:31">
      <c r="A9821" s="59" t="str">
        <f t="shared" si="1228"/>
        <v/>
      </c>
      <c r="B9821" s="80" t="str">
        <f t="shared" si="1229"/>
        <v/>
      </c>
      <c r="V9821" s="59" t="str">
        <f t="shared" si="1233"/>
        <v/>
      </c>
      <c r="W9821" s="59" t="str">
        <f t="shared" si="1232"/>
        <v/>
      </c>
      <c r="X9821" s="59" t="str">
        <f t="shared" si="1230"/>
        <v/>
      </c>
      <c r="AC9821" s="50">
        <f t="shared" si="1234"/>
        <v>0</v>
      </c>
      <c r="AD9821" s="43">
        <f t="shared" si="1235"/>
        <v>0</v>
      </c>
      <c r="AE9821" s="50">
        <f t="shared" si="1231"/>
        <v>0</v>
      </c>
    </row>
    <row r="9822" spans="1:31">
      <c r="A9822" s="59" t="str">
        <f t="shared" si="1228"/>
        <v/>
      </c>
      <c r="B9822" s="80" t="str">
        <f t="shared" si="1229"/>
        <v/>
      </c>
      <c r="V9822" s="59" t="str">
        <f t="shared" si="1233"/>
        <v/>
      </c>
      <c r="W9822" s="59" t="str">
        <f t="shared" si="1232"/>
        <v/>
      </c>
      <c r="X9822" s="59" t="str">
        <f t="shared" si="1230"/>
        <v/>
      </c>
      <c r="AC9822" s="50">
        <f t="shared" si="1234"/>
        <v>0</v>
      </c>
      <c r="AD9822" s="43">
        <f t="shared" si="1235"/>
        <v>0</v>
      </c>
      <c r="AE9822" s="50">
        <f t="shared" si="1231"/>
        <v>0</v>
      </c>
    </row>
    <row r="9823" spans="1:31">
      <c r="A9823" s="59" t="str">
        <f t="shared" si="1228"/>
        <v/>
      </c>
      <c r="B9823" s="80" t="str">
        <f t="shared" si="1229"/>
        <v/>
      </c>
      <c r="V9823" s="59" t="str">
        <f t="shared" si="1233"/>
        <v/>
      </c>
      <c r="W9823" s="59" t="str">
        <f t="shared" si="1232"/>
        <v/>
      </c>
      <c r="X9823" s="59" t="str">
        <f t="shared" si="1230"/>
        <v/>
      </c>
      <c r="AC9823" s="50">
        <f t="shared" si="1234"/>
        <v>0</v>
      </c>
      <c r="AD9823" s="43">
        <f t="shared" si="1235"/>
        <v>0</v>
      </c>
      <c r="AE9823" s="50">
        <f t="shared" si="1231"/>
        <v>0</v>
      </c>
    </row>
    <row r="9824" spans="1:31">
      <c r="A9824" s="59" t="str">
        <f t="shared" si="1228"/>
        <v/>
      </c>
      <c r="B9824" s="80" t="str">
        <f t="shared" si="1229"/>
        <v/>
      </c>
      <c r="V9824" s="59" t="str">
        <f t="shared" si="1233"/>
        <v/>
      </c>
      <c r="W9824" s="59" t="str">
        <f t="shared" si="1232"/>
        <v/>
      </c>
      <c r="X9824" s="59" t="str">
        <f t="shared" si="1230"/>
        <v/>
      </c>
      <c r="AC9824" s="50">
        <f t="shared" si="1234"/>
        <v>0</v>
      </c>
      <c r="AD9824" s="43">
        <f t="shared" si="1235"/>
        <v>0</v>
      </c>
      <c r="AE9824" s="50">
        <f t="shared" si="1231"/>
        <v>0</v>
      </c>
    </row>
    <row r="9825" spans="1:31">
      <c r="A9825" s="59" t="str">
        <f t="shared" si="1228"/>
        <v/>
      </c>
      <c r="B9825" s="80" t="str">
        <f t="shared" si="1229"/>
        <v/>
      </c>
      <c r="V9825" s="59" t="str">
        <f t="shared" si="1233"/>
        <v/>
      </c>
      <c r="W9825" s="59" t="str">
        <f t="shared" si="1232"/>
        <v/>
      </c>
      <c r="X9825" s="59" t="str">
        <f t="shared" si="1230"/>
        <v/>
      </c>
      <c r="AC9825" s="50">
        <f t="shared" si="1234"/>
        <v>0</v>
      </c>
      <c r="AD9825" s="43">
        <f t="shared" si="1235"/>
        <v>0</v>
      </c>
      <c r="AE9825" s="50">
        <f t="shared" si="1231"/>
        <v>0</v>
      </c>
    </row>
    <row r="9826" spans="1:31">
      <c r="A9826" s="59" t="str">
        <f t="shared" si="1228"/>
        <v/>
      </c>
      <c r="B9826" s="80" t="str">
        <f t="shared" si="1229"/>
        <v/>
      </c>
      <c r="V9826" s="59" t="str">
        <f t="shared" si="1233"/>
        <v/>
      </c>
      <c r="W9826" s="59" t="str">
        <f t="shared" si="1232"/>
        <v/>
      </c>
      <c r="X9826" s="59" t="str">
        <f t="shared" si="1230"/>
        <v/>
      </c>
      <c r="AC9826" s="50">
        <f t="shared" si="1234"/>
        <v>0</v>
      </c>
      <c r="AD9826" s="43">
        <f t="shared" si="1235"/>
        <v>0</v>
      </c>
      <c r="AE9826" s="50">
        <f t="shared" si="1231"/>
        <v>0</v>
      </c>
    </row>
    <row r="9827" spans="1:31">
      <c r="A9827" s="59" t="str">
        <f t="shared" si="1228"/>
        <v/>
      </c>
      <c r="B9827" s="80" t="str">
        <f t="shared" si="1229"/>
        <v/>
      </c>
      <c r="V9827" s="59" t="str">
        <f t="shared" si="1233"/>
        <v/>
      </c>
      <c r="W9827" s="59" t="str">
        <f t="shared" si="1232"/>
        <v/>
      </c>
      <c r="X9827" s="59" t="str">
        <f t="shared" si="1230"/>
        <v/>
      </c>
      <c r="AC9827" s="50">
        <f t="shared" si="1234"/>
        <v>0</v>
      </c>
      <c r="AD9827" s="43">
        <f t="shared" si="1235"/>
        <v>0</v>
      </c>
      <c r="AE9827" s="50">
        <f t="shared" si="1231"/>
        <v>0</v>
      </c>
    </row>
    <row r="9828" spans="1:31">
      <c r="A9828" s="59" t="str">
        <f t="shared" si="1228"/>
        <v/>
      </c>
      <c r="B9828" s="80" t="str">
        <f t="shared" si="1229"/>
        <v/>
      </c>
      <c r="V9828" s="59" t="str">
        <f t="shared" si="1233"/>
        <v/>
      </c>
      <c r="W9828" s="59" t="str">
        <f t="shared" si="1232"/>
        <v/>
      </c>
      <c r="X9828" s="59" t="str">
        <f t="shared" si="1230"/>
        <v/>
      </c>
      <c r="AC9828" s="50">
        <f t="shared" si="1234"/>
        <v>0</v>
      </c>
      <c r="AD9828" s="43">
        <f t="shared" si="1235"/>
        <v>0</v>
      </c>
      <c r="AE9828" s="50">
        <f t="shared" si="1231"/>
        <v>0</v>
      </c>
    </row>
    <row r="9829" spans="1:31">
      <c r="A9829" s="59" t="str">
        <f t="shared" si="1228"/>
        <v/>
      </c>
      <c r="B9829" s="80" t="str">
        <f t="shared" si="1229"/>
        <v/>
      </c>
      <c r="V9829" s="59" t="str">
        <f t="shared" si="1233"/>
        <v/>
      </c>
      <c r="W9829" s="59" t="str">
        <f t="shared" si="1232"/>
        <v/>
      </c>
      <c r="X9829" s="59" t="str">
        <f t="shared" si="1230"/>
        <v/>
      </c>
      <c r="AC9829" s="50">
        <f t="shared" si="1234"/>
        <v>0</v>
      </c>
      <c r="AD9829" s="43">
        <f t="shared" si="1235"/>
        <v>0</v>
      </c>
      <c r="AE9829" s="50">
        <f t="shared" si="1231"/>
        <v>0</v>
      </c>
    </row>
    <row r="9830" spans="1:31">
      <c r="A9830" s="59" t="str">
        <f t="shared" si="1228"/>
        <v/>
      </c>
      <c r="B9830" s="80" t="str">
        <f t="shared" si="1229"/>
        <v/>
      </c>
      <c r="V9830" s="59" t="str">
        <f t="shared" si="1233"/>
        <v/>
      </c>
      <c r="W9830" s="59" t="str">
        <f t="shared" si="1232"/>
        <v/>
      </c>
      <c r="X9830" s="59" t="str">
        <f t="shared" si="1230"/>
        <v/>
      </c>
      <c r="AC9830" s="50">
        <f t="shared" si="1234"/>
        <v>0</v>
      </c>
      <c r="AD9830" s="43">
        <f t="shared" si="1235"/>
        <v>0</v>
      </c>
      <c r="AE9830" s="50">
        <f t="shared" si="1231"/>
        <v>0</v>
      </c>
    </row>
    <row r="9831" spans="1:31">
      <c r="A9831" s="59" t="str">
        <f t="shared" si="1228"/>
        <v/>
      </c>
      <c r="B9831" s="80" t="str">
        <f t="shared" si="1229"/>
        <v/>
      </c>
      <c r="V9831" s="59" t="str">
        <f t="shared" si="1233"/>
        <v/>
      </c>
      <c r="W9831" s="59" t="str">
        <f t="shared" si="1232"/>
        <v/>
      </c>
      <c r="X9831" s="59" t="str">
        <f t="shared" si="1230"/>
        <v/>
      </c>
      <c r="AC9831" s="50">
        <f t="shared" si="1234"/>
        <v>0</v>
      </c>
      <c r="AD9831" s="43">
        <f t="shared" si="1235"/>
        <v>0</v>
      </c>
      <c r="AE9831" s="50">
        <f t="shared" si="1231"/>
        <v>0</v>
      </c>
    </row>
    <row r="9832" spans="1:31">
      <c r="A9832" s="59" t="str">
        <f t="shared" si="1228"/>
        <v/>
      </c>
      <c r="B9832" s="80" t="str">
        <f t="shared" si="1229"/>
        <v/>
      </c>
      <c r="V9832" s="59" t="str">
        <f t="shared" si="1233"/>
        <v/>
      </c>
      <c r="W9832" s="59" t="str">
        <f t="shared" si="1232"/>
        <v/>
      </c>
      <c r="X9832" s="59" t="str">
        <f t="shared" si="1230"/>
        <v/>
      </c>
      <c r="AC9832" s="50">
        <f t="shared" si="1234"/>
        <v>0</v>
      </c>
      <c r="AD9832" s="43">
        <f t="shared" si="1235"/>
        <v>0</v>
      </c>
      <c r="AE9832" s="50">
        <f t="shared" si="1231"/>
        <v>0</v>
      </c>
    </row>
    <row r="9833" spans="1:31">
      <c r="A9833" s="59" t="str">
        <f t="shared" ref="A9833:A9896" si="1236">IF(G9833&amp;Q9833&lt;&gt;"",W9833&amp;Q9833,"")</f>
        <v/>
      </c>
      <c r="B9833" s="80" t="str">
        <f t="shared" ref="B9833:B9896" si="1237">IF(C9833&lt;&gt;"",LEFT(C9833,9),"")</f>
        <v/>
      </c>
      <c r="V9833" s="59" t="str">
        <f t="shared" si="1233"/>
        <v/>
      </c>
      <c r="W9833" s="59" t="str">
        <f t="shared" si="1232"/>
        <v/>
      </c>
      <c r="X9833" s="59" t="str">
        <f t="shared" si="1230"/>
        <v/>
      </c>
      <c r="AC9833" s="50">
        <f t="shared" si="1234"/>
        <v>0</v>
      </c>
      <c r="AD9833" s="43">
        <f t="shared" si="1235"/>
        <v>0</v>
      </c>
      <c r="AE9833" s="50">
        <f t="shared" si="1231"/>
        <v>0</v>
      </c>
    </row>
    <row r="9834" spans="1:31">
      <c r="A9834" s="59" t="str">
        <f t="shared" si="1236"/>
        <v/>
      </c>
      <c r="B9834" s="80" t="str">
        <f t="shared" si="1237"/>
        <v/>
      </c>
      <c r="V9834" s="59" t="str">
        <f t="shared" si="1233"/>
        <v/>
      </c>
      <c r="W9834" s="59" t="str">
        <f t="shared" si="1232"/>
        <v/>
      </c>
      <c r="X9834" s="59" t="str">
        <f t="shared" ref="X9834:X9897" si="1238">IF(A9834&lt;&gt;"",IFERROR(IF(FIND(" ",G9834)&gt;=1,MID(G9834,FIND(" ",G9834)+1,LEN(G9834)),""),""),"")</f>
        <v/>
      </c>
      <c r="AC9834" s="50">
        <f t="shared" si="1234"/>
        <v>0</v>
      </c>
      <c r="AD9834" s="43">
        <f t="shared" si="1235"/>
        <v>0</v>
      </c>
      <c r="AE9834" s="50">
        <f t="shared" si="1231"/>
        <v>0</v>
      </c>
    </row>
    <row r="9835" spans="1:31">
      <c r="A9835" s="59" t="str">
        <f t="shared" si="1236"/>
        <v/>
      </c>
      <c r="B9835" s="80" t="str">
        <f t="shared" si="1237"/>
        <v/>
      </c>
      <c r="V9835" s="59" t="str">
        <f t="shared" si="1233"/>
        <v/>
      </c>
      <c r="W9835" s="59" t="str">
        <f t="shared" si="1232"/>
        <v/>
      </c>
      <c r="X9835" s="59" t="str">
        <f t="shared" si="1238"/>
        <v/>
      </c>
      <c r="AC9835" s="50">
        <f t="shared" si="1234"/>
        <v>0</v>
      </c>
      <c r="AD9835" s="43">
        <f t="shared" si="1235"/>
        <v>0</v>
      </c>
      <c r="AE9835" s="50">
        <f t="shared" si="1231"/>
        <v>0</v>
      </c>
    </row>
    <row r="9836" spans="1:31">
      <c r="A9836" s="59" t="str">
        <f t="shared" si="1236"/>
        <v/>
      </c>
      <c r="B9836" s="80" t="str">
        <f t="shared" si="1237"/>
        <v/>
      </c>
      <c r="V9836" s="59" t="str">
        <f t="shared" si="1233"/>
        <v/>
      </c>
      <c r="W9836" s="59" t="str">
        <f t="shared" si="1232"/>
        <v/>
      </c>
      <c r="X9836" s="59" t="str">
        <f t="shared" si="1238"/>
        <v/>
      </c>
      <c r="AC9836" s="50">
        <f t="shared" si="1234"/>
        <v>0</v>
      </c>
      <c r="AD9836" s="43">
        <f t="shared" si="1235"/>
        <v>0</v>
      </c>
      <c r="AE9836" s="50">
        <f t="shared" si="1231"/>
        <v>0</v>
      </c>
    </row>
    <row r="9837" spans="1:31">
      <c r="A9837" s="59" t="str">
        <f t="shared" si="1236"/>
        <v/>
      </c>
      <c r="B9837" s="80" t="str">
        <f t="shared" si="1237"/>
        <v/>
      </c>
      <c r="V9837" s="59" t="str">
        <f t="shared" si="1233"/>
        <v/>
      </c>
      <c r="W9837" s="59" t="str">
        <f t="shared" si="1232"/>
        <v/>
      </c>
      <c r="X9837" s="59" t="str">
        <f t="shared" si="1238"/>
        <v/>
      </c>
      <c r="AC9837" s="50">
        <f t="shared" si="1234"/>
        <v>0</v>
      </c>
      <c r="AD9837" s="43">
        <f t="shared" si="1235"/>
        <v>0</v>
      </c>
      <c r="AE9837" s="50">
        <f t="shared" si="1231"/>
        <v>0</v>
      </c>
    </row>
    <row r="9838" spans="1:31">
      <c r="A9838" s="59" t="str">
        <f t="shared" si="1236"/>
        <v/>
      </c>
      <c r="B9838" s="80" t="str">
        <f t="shared" si="1237"/>
        <v/>
      </c>
      <c r="V9838" s="59" t="str">
        <f t="shared" si="1233"/>
        <v/>
      </c>
      <c r="W9838" s="59" t="str">
        <f t="shared" si="1232"/>
        <v/>
      </c>
      <c r="X9838" s="59" t="str">
        <f t="shared" si="1238"/>
        <v/>
      </c>
      <c r="AC9838" s="50">
        <f t="shared" si="1234"/>
        <v>0</v>
      </c>
      <c r="AD9838" s="43">
        <f t="shared" si="1235"/>
        <v>0</v>
      </c>
      <c r="AE9838" s="50">
        <f t="shared" si="1231"/>
        <v>0</v>
      </c>
    </row>
    <row r="9839" spans="1:31">
      <c r="A9839" s="59" t="str">
        <f t="shared" si="1236"/>
        <v/>
      </c>
      <c r="B9839" s="80" t="str">
        <f t="shared" si="1237"/>
        <v/>
      </c>
      <c r="V9839" s="59" t="str">
        <f t="shared" si="1233"/>
        <v/>
      </c>
      <c r="W9839" s="59" t="str">
        <f t="shared" si="1232"/>
        <v/>
      </c>
      <c r="X9839" s="59" t="str">
        <f t="shared" si="1238"/>
        <v/>
      </c>
      <c r="AC9839" s="50">
        <f t="shared" si="1234"/>
        <v>0</v>
      </c>
      <c r="AD9839" s="43">
        <f t="shared" si="1235"/>
        <v>0</v>
      </c>
      <c r="AE9839" s="50">
        <f t="shared" ref="AE9839:AE9902" si="1239">VALUE(RIGHT("00"&amp;AC9839,2)&amp;RIGHT("000"&amp;AD9839,3))</f>
        <v>0</v>
      </c>
    </row>
    <row r="9840" spans="1:31">
      <c r="A9840" s="59" t="str">
        <f t="shared" si="1236"/>
        <v/>
      </c>
      <c r="B9840" s="80" t="str">
        <f t="shared" si="1237"/>
        <v/>
      </c>
      <c r="V9840" s="59" t="str">
        <f t="shared" si="1233"/>
        <v/>
      </c>
      <c r="W9840" s="59" t="str">
        <f t="shared" si="1232"/>
        <v/>
      </c>
      <c r="X9840" s="59" t="str">
        <f t="shared" si="1238"/>
        <v/>
      </c>
      <c r="AC9840" s="50">
        <f t="shared" si="1234"/>
        <v>0</v>
      </c>
      <c r="AD9840" s="43">
        <f t="shared" si="1235"/>
        <v>0</v>
      </c>
      <c r="AE9840" s="50">
        <f t="shared" si="1239"/>
        <v>0</v>
      </c>
    </row>
    <row r="9841" spans="1:31">
      <c r="A9841" s="59" t="str">
        <f t="shared" si="1236"/>
        <v/>
      </c>
      <c r="B9841" s="80" t="str">
        <f t="shared" si="1237"/>
        <v/>
      </c>
      <c r="V9841" s="59" t="str">
        <f t="shared" si="1233"/>
        <v/>
      </c>
      <c r="W9841" s="59" t="str">
        <f t="shared" si="1232"/>
        <v/>
      </c>
      <c r="X9841" s="59" t="str">
        <f t="shared" si="1238"/>
        <v/>
      </c>
      <c r="AC9841" s="50">
        <f t="shared" si="1234"/>
        <v>0</v>
      </c>
      <c r="AD9841" s="43">
        <f t="shared" si="1235"/>
        <v>0</v>
      </c>
      <c r="AE9841" s="50">
        <f t="shared" si="1239"/>
        <v>0</v>
      </c>
    </row>
    <row r="9842" spans="1:31">
      <c r="A9842" s="59" t="str">
        <f t="shared" si="1236"/>
        <v/>
      </c>
      <c r="B9842" s="80" t="str">
        <f t="shared" si="1237"/>
        <v/>
      </c>
      <c r="V9842" s="59" t="str">
        <f t="shared" si="1233"/>
        <v/>
      </c>
      <c r="W9842" s="59" t="str">
        <f t="shared" si="1232"/>
        <v/>
      </c>
      <c r="X9842" s="59" t="str">
        <f t="shared" si="1238"/>
        <v/>
      </c>
      <c r="AC9842" s="50">
        <f t="shared" si="1234"/>
        <v>0</v>
      </c>
      <c r="AD9842" s="43">
        <f t="shared" si="1235"/>
        <v>0</v>
      </c>
      <c r="AE9842" s="50">
        <f t="shared" si="1239"/>
        <v>0</v>
      </c>
    </row>
    <row r="9843" spans="1:31">
      <c r="A9843" s="59" t="str">
        <f t="shared" si="1236"/>
        <v/>
      </c>
      <c r="B9843" s="80" t="str">
        <f t="shared" si="1237"/>
        <v/>
      </c>
      <c r="V9843" s="59" t="str">
        <f t="shared" si="1233"/>
        <v/>
      </c>
      <c r="W9843" s="59" t="str">
        <f t="shared" si="1232"/>
        <v/>
      </c>
      <c r="X9843" s="59" t="str">
        <f t="shared" si="1238"/>
        <v/>
      </c>
      <c r="AC9843" s="50">
        <f t="shared" si="1234"/>
        <v>0</v>
      </c>
      <c r="AD9843" s="43">
        <f t="shared" si="1235"/>
        <v>0</v>
      </c>
      <c r="AE9843" s="50">
        <f t="shared" si="1239"/>
        <v>0</v>
      </c>
    </row>
    <row r="9844" spans="1:31">
      <c r="A9844" s="59" t="str">
        <f t="shared" si="1236"/>
        <v/>
      </c>
      <c r="B9844" s="80" t="str">
        <f t="shared" si="1237"/>
        <v/>
      </c>
      <c r="V9844" s="59" t="str">
        <f t="shared" si="1233"/>
        <v/>
      </c>
      <c r="W9844" s="59" t="str">
        <f t="shared" si="1232"/>
        <v/>
      </c>
      <c r="X9844" s="59" t="str">
        <f t="shared" si="1238"/>
        <v/>
      </c>
      <c r="AC9844" s="50">
        <f t="shared" si="1234"/>
        <v>0</v>
      </c>
      <c r="AD9844" s="43">
        <f t="shared" si="1235"/>
        <v>0</v>
      </c>
      <c r="AE9844" s="50">
        <f t="shared" si="1239"/>
        <v>0</v>
      </c>
    </row>
    <row r="9845" spans="1:31">
      <c r="A9845" s="59" t="str">
        <f t="shared" si="1236"/>
        <v/>
      </c>
      <c r="B9845" s="80" t="str">
        <f t="shared" si="1237"/>
        <v/>
      </c>
      <c r="V9845" s="59" t="str">
        <f t="shared" si="1233"/>
        <v/>
      </c>
      <c r="W9845" s="59" t="str">
        <f t="shared" si="1232"/>
        <v/>
      </c>
      <c r="X9845" s="59" t="str">
        <f t="shared" si="1238"/>
        <v/>
      </c>
      <c r="AC9845" s="50">
        <f t="shared" si="1234"/>
        <v>0</v>
      </c>
      <c r="AD9845" s="43">
        <f t="shared" si="1235"/>
        <v>0</v>
      </c>
      <c r="AE9845" s="50">
        <f t="shared" si="1239"/>
        <v>0</v>
      </c>
    </row>
    <row r="9846" spans="1:31">
      <c r="A9846" s="59" t="str">
        <f t="shared" si="1236"/>
        <v/>
      </c>
      <c r="B9846" s="80" t="str">
        <f t="shared" si="1237"/>
        <v/>
      </c>
      <c r="V9846" s="59" t="str">
        <f t="shared" si="1233"/>
        <v/>
      </c>
      <c r="W9846" s="59" t="str">
        <f t="shared" si="1232"/>
        <v/>
      </c>
      <c r="X9846" s="59" t="str">
        <f t="shared" si="1238"/>
        <v/>
      </c>
      <c r="AC9846" s="50">
        <f t="shared" si="1234"/>
        <v>0</v>
      </c>
      <c r="AD9846" s="43">
        <f t="shared" si="1235"/>
        <v>0</v>
      </c>
      <c r="AE9846" s="50">
        <f t="shared" si="1239"/>
        <v>0</v>
      </c>
    </row>
    <row r="9847" spans="1:31">
      <c r="A9847" s="59" t="str">
        <f t="shared" si="1236"/>
        <v/>
      </c>
      <c r="B9847" s="80" t="str">
        <f t="shared" si="1237"/>
        <v/>
      </c>
      <c r="V9847" s="59" t="str">
        <f t="shared" si="1233"/>
        <v/>
      </c>
      <c r="W9847" s="59" t="str">
        <f t="shared" si="1232"/>
        <v/>
      </c>
      <c r="X9847" s="59" t="str">
        <f t="shared" si="1238"/>
        <v/>
      </c>
      <c r="AC9847" s="50">
        <f t="shared" si="1234"/>
        <v>0</v>
      </c>
      <c r="AD9847" s="43">
        <f t="shared" si="1235"/>
        <v>0</v>
      </c>
      <c r="AE9847" s="50">
        <f t="shared" si="1239"/>
        <v>0</v>
      </c>
    </row>
    <row r="9848" spans="1:31">
      <c r="A9848" s="59" t="str">
        <f t="shared" si="1236"/>
        <v/>
      </c>
      <c r="B9848" s="80" t="str">
        <f t="shared" si="1237"/>
        <v/>
      </c>
      <c r="V9848" s="59" t="str">
        <f t="shared" si="1233"/>
        <v/>
      </c>
      <c r="W9848" s="59" t="str">
        <f t="shared" si="1232"/>
        <v/>
      </c>
      <c r="X9848" s="59" t="str">
        <f t="shared" si="1238"/>
        <v/>
      </c>
      <c r="AC9848" s="50">
        <f t="shared" si="1234"/>
        <v>0</v>
      </c>
      <c r="AD9848" s="43">
        <f t="shared" si="1235"/>
        <v>0</v>
      </c>
      <c r="AE9848" s="50">
        <f t="shared" si="1239"/>
        <v>0</v>
      </c>
    </row>
    <row r="9849" spans="1:31">
      <c r="A9849" s="59" t="str">
        <f t="shared" si="1236"/>
        <v/>
      </c>
      <c r="B9849" s="80" t="str">
        <f t="shared" si="1237"/>
        <v/>
      </c>
      <c r="V9849" s="59" t="str">
        <f t="shared" si="1233"/>
        <v/>
      </c>
      <c r="W9849" s="59" t="str">
        <f t="shared" si="1232"/>
        <v/>
      </c>
      <c r="X9849" s="59" t="str">
        <f t="shared" si="1238"/>
        <v/>
      </c>
      <c r="AC9849" s="50">
        <f t="shared" si="1234"/>
        <v>0</v>
      </c>
      <c r="AD9849" s="43">
        <f t="shared" si="1235"/>
        <v>0</v>
      </c>
      <c r="AE9849" s="50">
        <f t="shared" si="1239"/>
        <v>0</v>
      </c>
    </row>
    <row r="9850" spans="1:31">
      <c r="A9850" s="59" t="str">
        <f t="shared" si="1236"/>
        <v/>
      </c>
      <c r="B9850" s="80" t="str">
        <f t="shared" si="1237"/>
        <v/>
      </c>
      <c r="V9850" s="59" t="str">
        <f t="shared" si="1233"/>
        <v/>
      </c>
      <c r="W9850" s="59" t="str">
        <f t="shared" si="1232"/>
        <v/>
      </c>
      <c r="X9850" s="59" t="str">
        <f t="shared" si="1238"/>
        <v/>
      </c>
      <c r="AC9850" s="50">
        <f t="shared" si="1234"/>
        <v>0</v>
      </c>
      <c r="AD9850" s="43">
        <f t="shared" si="1235"/>
        <v>0</v>
      </c>
      <c r="AE9850" s="50">
        <f t="shared" si="1239"/>
        <v>0</v>
      </c>
    </row>
    <row r="9851" spans="1:31">
      <c r="A9851" s="59" t="str">
        <f t="shared" si="1236"/>
        <v/>
      </c>
      <c r="B9851" s="80" t="str">
        <f t="shared" si="1237"/>
        <v/>
      </c>
      <c r="V9851" s="59" t="str">
        <f t="shared" si="1233"/>
        <v/>
      </c>
      <c r="W9851" s="59" t="str">
        <f t="shared" si="1232"/>
        <v/>
      </c>
      <c r="X9851" s="59" t="str">
        <f t="shared" si="1238"/>
        <v/>
      </c>
      <c r="AC9851" s="50">
        <f t="shared" si="1234"/>
        <v>0</v>
      </c>
      <c r="AD9851" s="43">
        <f t="shared" si="1235"/>
        <v>0</v>
      </c>
      <c r="AE9851" s="50">
        <f t="shared" si="1239"/>
        <v>0</v>
      </c>
    </row>
    <row r="9852" spans="1:31">
      <c r="A9852" s="59" t="str">
        <f t="shared" si="1236"/>
        <v/>
      </c>
      <c r="B9852" s="80" t="str">
        <f t="shared" si="1237"/>
        <v/>
      </c>
      <c r="V9852" s="59" t="str">
        <f t="shared" si="1233"/>
        <v/>
      </c>
      <c r="W9852" s="59" t="str">
        <f t="shared" si="1232"/>
        <v/>
      </c>
      <c r="X9852" s="59" t="str">
        <f t="shared" si="1238"/>
        <v/>
      </c>
      <c r="AC9852" s="50">
        <f t="shared" si="1234"/>
        <v>0</v>
      </c>
      <c r="AD9852" s="43">
        <f t="shared" si="1235"/>
        <v>0</v>
      </c>
      <c r="AE9852" s="50">
        <f t="shared" si="1239"/>
        <v>0</v>
      </c>
    </row>
    <row r="9853" spans="1:31">
      <c r="A9853" s="59" t="str">
        <f t="shared" si="1236"/>
        <v/>
      </c>
      <c r="B9853" s="80" t="str">
        <f t="shared" si="1237"/>
        <v/>
      </c>
      <c r="V9853" s="59" t="str">
        <f t="shared" si="1233"/>
        <v/>
      </c>
      <c r="W9853" s="59" t="str">
        <f t="shared" si="1232"/>
        <v/>
      </c>
      <c r="X9853" s="59" t="str">
        <f t="shared" si="1238"/>
        <v/>
      </c>
      <c r="AC9853" s="50">
        <f t="shared" si="1234"/>
        <v>0</v>
      </c>
      <c r="AD9853" s="43">
        <f t="shared" si="1235"/>
        <v>0</v>
      </c>
      <c r="AE9853" s="50">
        <f t="shared" si="1239"/>
        <v>0</v>
      </c>
    </row>
    <row r="9854" spans="1:31">
      <c r="A9854" s="59" t="str">
        <f t="shared" si="1236"/>
        <v/>
      </c>
      <c r="B9854" s="80" t="str">
        <f t="shared" si="1237"/>
        <v/>
      </c>
      <c r="V9854" s="59" t="str">
        <f t="shared" si="1233"/>
        <v/>
      </c>
      <c r="W9854" s="59" t="str">
        <f t="shared" si="1232"/>
        <v/>
      </c>
      <c r="X9854" s="59" t="str">
        <f t="shared" si="1238"/>
        <v/>
      </c>
      <c r="AC9854" s="50">
        <f t="shared" si="1234"/>
        <v>0</v>
      </c>
      <c r="AD9854" s="43">
        <f t="shared" si="1235"/>
        <v>0</v>
      </c>
      <c r="AE9854" s="50">
        <f t="shared" si="1239"/>
        <v>0</v>
      </c>
    </row>
    <row r="9855" spans="1:31">
      <c r="A9855" s="59" t="str">
        <f t="shared" si="1236"/>
        <v/>
      </c>
      <c r="B9855" s="80" t="str">
        <f t="shared" si="1237"/>
        <v/>
      </c>
      <c r="V9855" s="59" t="str">
        <f t="shared" si="1233"/>
        <v/>
      </c>
      <c r="W9855" s="59" t="str">
        <f t="shared" si="1232"/>
        <v/>
      </c>
      <c r="X9855" s="59" t="str">
        <f t="shared" si="1238"/>
        <v/>
      </c>
      <c r="AC9855" s="50">
        <f t="shared" si="1234"/>
        <v>0</v>
      </c>
      <c r="AD9855" s="43">
        <f t="shared" si="1235"/>
        <v>0</v>
      </c>
      <c r="AE9855" s="50">
        <f t="shared" si="1239"/>
        <v>0</v>
      </c>
    </row>
    <row r="9856" spans="1:31">
      <c r="A9856" s="59" t="str">
        <f t="shared" si="1236"/>
        <v/>
      </c>
      <c r="B9856" s="80" t="str">
        <f t="shared" si="1237"/>
        <v/>
      </c>
      <c r="V9856" s="59" t="str">
        <f t="shared" si="1233"/>
        <v/>
      </c>
      <c r="W9856" s="59" t="str">
        <f t="shared" si="1232"/>
        <v/>
      </c>
      <c r="X9856" s="59" t="str">
        <f t="shared" si="1238"/>
        <v/>
      </c>
      <c r="AC9856" s="50">
        <f t="shared" si="1234"/>
        <v>0</v>
      </c>
      <c r="AD9856" s="43">
        <f t="shared" si="1235"/>
        <v>0</v>
      </c>
      <c r="AE9856" s="50">
        <f t="shared" si="1239"/>
        <v>0</v>
      </c>
    </row>
    <row r="9857" spans="1:31">
      <c r="A9857" s="59" t="str">
        <f t="shared" si="1236"/>
        <v/>
      </c>
      <c r="B9857" s="80" t="str">
        <f t="shared" si="1237"/>
        <v/>
      </c>
      <c r="V9857" s="59" t="str">
        <f t="shared" si="1233"/>
        <v/>
      </c>
      <c r="W9857" s="59" t="str">
        <f t="shared" si="1232"/>
        <v/>
      </c>
      <c r="X9857" s="59" t="str">
        <f t="shared" si="1238"/>
        <v/>
      </c>
      <c r="AC9857" s="50">
        <f t="shared" si="1234"/>
        <v>0</v>
      </c>
      <c r="AD9857" s="43">
        <f t="shared" si="1235"/>
        <v>0</v>
      </c>
      <c r="AE9857" s="50">
        <f t="shared" si="1239"/>
        <v>0</v>
      </c>
    </row>
    <row r="9858" spans="1:31">
      <c r="A9858" s="59" t="str">
        <f t="shared" si="1236"/>
        <v/>
      </c>
      <c r="B9858" s="80" t="str">
        <f t="shared" si="1237"/>
        <v/>
      </c>
      <c r="V9858" s="59" t="str">
        <f t="shared" si="1233"/>
        <v/>
      </c>
      <c r="W9858" s="59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59" t="str">
        <f t="shared" si="1238"/>
        <v/>
      </c>
      <c r="AC9858" s="50">
        <f t="shared" si="1234"/>
        <v>0</v>
      </c>
      <c r="AD9858" s="43">
        <f t="shared" si="1235"/>
        <v>0</v>
      </c>
      <c r="AE9858" s="50">
        <f t="shared" si="1239"/>
        <v>0</v>
      </c>
    </row>
    <row r="9859" spans="1:31">
      <c r="A9859" s="59" t="str">
        <f t="shared" si="1236"/>
        <v/>
      </c>
      <c r="B9859" s="80" t="str">
        <f t="shared" si="1237"/>
        <v/>
      </c>
      <c r="V9859" s="59" t="str">
        <f t="shared" ref="V9859:V9922" si="1241">W9859&amp;H9859</f>
        <v/>
      </c>
      <c r="W9859" s="59" t="str">
        <f t="shared" si="1240"/>
        <v/>
      </c>
      <c r="X9859" s="59" t="str">
        <f t="shared" si="1238"/>
        <v/>
      </c>
      <c r="AC9859" s="50">
        <f t="shared" ref="AC9859:AC9922" si="1242">IFERROR(VALUE(MID($C9859,1,2)),0)</f>
        <v>0</v>
      </c>
      <c r="AD9859" s="43">
        <f t="shared" ref="AD9859:AD9922" si="1243">IFERROR(VALUE(MID($C9859,4,3)),0)</f>
        <v>0</v>
      </c>
      <c r="AE9859" s="50">
        <f t="shared" si="1239"/>
        <v>0</v>
      </c>
    </row>
    <row r="9860" spans="1:31">
      <c r="A9860" s="59" t="str">
        <f t="shared" si="1236"/>
        <v/>
      </c>
      <c r="B9860" s="80" t="str">
        <f t="shared" si="1237"/>
        <v/>
      </c>
      <c r="V9860" s="59" t="str">
        <f t="shared" si="1241"/>
        <v/>
      </c>
      <c r="W9860" s="59" t="str">
        <f t="shared" si="1240"/>
        <v/>
      </c>
      <c r="X9860" s="59" t="str">
        <f t="shared" si="1238"/>
        <v/>
      </c>
      <c r="AC9860" s="50">
        <f t="shared" si="1242"/>
        <v>0</v>
      </c>
      <c r="AD9860" s="43">
        <f t="shared" si="1243"/>
        <v>0</v>
      </c>
      <c r="AE9860" s="50">
        <f t="shared" si="1239"/>
        <v>0</v>
      </c>
    </row>
    <row r="9861" spans="1:31">
      <c r="A9861" s="59" t="str">
        <f t="shared" si="1236"/>
        <v/>
      </c>
      <c r="B9861" s="80" t="str">
        <f t="shared" si="1237"/>
        <v/>
      </c>
      <c r="V9861" s="59" t="str">
        <f t="shared" si="1241"/>
        <v/>
      </c>
      <c r="W9861" s="59" t="str">
        <f t="shared" si="1240"/>
        <v/>
      </c>
      <c r="X9861" s="59" t="str">
        <f t="shared" si="1238"/>
        <v/>
      </c>
      <c r="AC9861" s="50">
        <f t="shared" si="1242"/>
        <v>0</v>
      </c>
      <c r="AD9861" s="43">
        <f t="shared" si="1243"/>
        <v>0</v>
      </c>
      <c r="AE9861" s="50">
        <f t="shared" si="1239"/>
        <v>0</v>
      </c>
    </row>
    <row r="9862" spans="1:31">
      <c r="A9862" s="59" t="str">
        <f t="shared" si="1236"/>
        <v/>
      </c>
      <c r="B9862" s="80" t="str">
        <f t="shared" si="1237"/>
        <v/>
      </c>
      <c r="V9862" s="59" t="str">
        <f t="shared" si="1241"/>
        <v/>
      </c>
      <c r="W9862" s="59" t="str">
        <f t="shared" si="1240"/>
        <v/>
      </c>
      <c r="X9862" s="59" t="str">
        <f t="shared" si="1238"/>
        <v/>
      </c>
      <c r="AC9862" s="50">
        <f t="shared" si="1242"/>
        <v>0</v>
      </c>
      <c r="AD9862" s="43">
        <f t="shared" si="1243"/>
        <v>0</v>
      </c>
      <c r="AE9862" s="50">
        <f t="shared" si="1239"/>
        <v>0</v>
      </c>
    </row>
    <row r="9863" spans="1:31">
      <c r="A9863" s="59" t="str">
        <f t="shared" si="1236"/>
        <v/>
      </c>
      <c r="B9863" s="80" t="str">
        <f t="shared" si="1237"/>
        <v/>
      </c>
      <c r="V9863" s="59" t="str">
        <f t="shared" si="1241"/>
        <v/>
      </c>
      <c r="W9863" s="59" t="str">
        <f t="shared" si="1240"/>
        <v/>
      </c>
      <c r="X9863" s="59" t="str">
        <f t="shared" si="1238"/>
        <v/>
      </c>
      <c r="AC9863" s="50">
        <f t="shared" si="1242"/>
        <v>0</v>
      </c>
      <c r="AD9863" s="43">
        <f t="shared" si="1243"/>
        <v>0</v>
      </c>
      <c r="AE9863" s="50">
        <f t="shared" si="1239"/>
        <v>0</v>
      </c>
    </row>
    <row r="9864" spans="1:31">
      <c r="A9864" s="59" t="str">
        <f t="shared" si="1236"/>
        <v/>
      </c>
      <c r="B9864" s="80" t="str">
        <f t="shared" si="1237"/>
        <v/>
      </c>
      <c r="V9864" s="59" t="str">
        <f t="shared" si="1241"/>
        <v/>
      </c>
      <c r="W9864" s="59" t="str">
        <f t="shared" si="1240"/>
        <v/>
      </c>
      <c r="X9864" s="59" t="str">
        <f t="shared" si="1238"/>
        <v/>
      </c>
      <c r="AC9864" s="50">
        <f t="shared" si="1242"/>
        <v>0</v>
      </c>
      <c r="AD9864" s="43">
        <f t="shared" si="1243"/>
        <v>0</v>
      </c>
      <c r="AE9864" s="50">
        <f t="shared" si="1239"/>
        <v>0</v>
      </c>
    </row>
    <row r="9865" spans="1:31">
      <c r="A9865" s="59" t="str">
        <f t="shared" si="1236"/>
        <v/>
      </c>
      <c r="B9865" s="80" t="str">
        <f t="shared" si="1237"/>
        <v/>
      </c>
      <c r="V9865" s="59" t="str">
        <f t="shared" si="1241"/>
        <v/>
      </c>
      <c r="W9865" s="59" t="str">
        <f t="shared" si="1240"/>
        <v/>
      </c>
      <c r="X9865" s="59" t="str">
        <f t="shared" si="1238"/>
        <v/>
      </c>
      <c r="AC9865" s="50">
        <f t="shared" si="1242"/>
        <v>0</v>
      </c>
      <c r="AD9865" s="43">
        <f t="shared" si="1243"/>
        <v>0</v>
      </c>
      <c r="AE9865" s="50">
        <f t="shared" si="1239"/>
        <v>0</v>
      </c>
    </row>
    <row r="9866" spans="1:31">
      <c r="A9866" s="59" t="str">
        <f t="shared" si="1236"/>
        <v/>
      </c>
      <c r="B9866" s="80" t="str">
        <f t="shared" si="1237"/>
        <v/>
      </c>
      <c r="V9866" s="59" t="str">
        <f t="shared" si="1241"/>
        <v/>
      </c>
      <c r="W9866" s="59" t="str">
        <f t="shared" si="1240"/>
        <v/>
      </c>
      <c r="X9866" s="59" t="str">
        <f t="shared" si="1238"/>
        <v/>
      </c>
      <c r="AC9866" s="50">
        <f t="shared" si="1242"/>
        <v>0</v>
      </c>
      <c r="AD9866" s="43">
        <f t="shared" si="1243"/>
        <v>0</v>
      </c>
      <c r="AE9866" s="50">
        <f t="shared" si="1239"/>
        <v>0</v>
      </c>
    </row>
    <row r="9867" spans="1:31">
      <c r="A9867" s="59" t="str">
        <f t="shared" si="1236"/>
        <v/>
      </c>
      <c r="B9867" s="80" t="str">
        <f t="shared" si="1237"/>
        <v/>
      </c>
      <c r="V9867" s="59" t="str">
        <f t="shared" si="1241"/>
        <v/>
      </c>
      <c r="W9867" s="59" t="str">
        <f t="shared" si="1240"/>
        <v/>
      </c>
      <c r="X9867" s="59" t="str">
        <f t="shared" si="1238"/>
        <v/>
      </c>
      <c r="AC9867" s="50">
        <f t="shared" si="1242"/>
        <v>0</v>
      </c>
      <c r="AD9867" s="43">
        <f t="shared" si="1243"/>
        <v>0</v>
      </c>
      <c r="AE9867" s="50">
        <f t="shared" si="1239"/>
        <v>0</v>
      </c>
    </row>
    <row r="9868" spans="1:31">
      <c r="A9868" s="59" t="str">
        <f t="shared" si="1236"/>
        <v/>
      </c>
      <c r="B9868" s="80" t="str">
        <f t="shared" si="1237"/>
        <v/>
      </c>
      <c r="V9868" s="59" t="str">
        <f t="shared" si="1241"/>
        <v/>
      </c>
      <c r="W9868" s="59" t="str">
        <f t="shared" si="1240"/>
        <v/>
      </c>
      <c r="X9868" s="59" t="str">
        <f t="shared" si="1238"/>
        <v/>
      </c>
      <c r="AC9868" s="50">
        <f t="shared" si="1242"/>
        <v>0</v>
      </c>
      <c r="AD9868" s="43">
        <f t="shared" si="1243"/>
        <v>0</v>
      </c>
      <c r="AE9868" s="50">
        <f t="shared" si="1239"/>
        <v>0</v>
      </c>
    </row>
    <row r="9869" spans="1:31">
      <c r="A9869" s="59" t="str">
        <f t="shared" si="1236"/>
        <v/>
      </c>
      <c r="B9869" s="80" t="str">
        <f t="shared" si="1237"/>
        <v/>
      </c>
      <c r="V9869" s="59" t="str">
        <f t="shared" si="1241"/>
        <v/>
      </c>
      <c r="W9869" s="59" t="str">
        <f t="shared" si="1240"/>
        <v/>
      </c>
      <c r="X9869" s="59" t="str">
        <f t="shared" si="1238"/>
        <v/>
      </c>
      <c r="AC9869" s="50">
        <f t="shared" si="1242"/>
        <v>0</v>
      </c>
      <c r="AD9869" s="43">
        <f t="shared" si="1243"/>
        <v>0</v>
      </c>
      <c r="AE9869" s="50">
        <f t="shared" si="1239"/>
        <v>0</v>
      </c>
    </row>
    <row r="9870" spans="1:31">
      <c r="A9870" s="59" t="str">
        <f t="shared" si="1236"/>
        <v/>
      </c>
      <c r="B9870" s="80" t="str">
        <f t="shared" si="1237"/>
        <v/>
      </c>
      <c r="V9870" s="59" t="str">
        <f t="shared" si="1241"/>
        <v/>
      </c>
      <c r="W9870" s="59" t="str">
        <f t="shared" si="1240"/>
        <v/>
      </c>
      <c r="X9870" s="59" t="str">
        <f t="shared" si="1238"/>
        <v/>
      </c>
      <c r="AC9870" s="50">
        <f t="shared" si="1242"/>
        <v>0</v>
      </c>
      <c r="AD9870" s="43">
        <f t="shared" si="1243"/>
        <v>0</v>
      </c>
      <c r="AE9870" s="50">
        <f t="shared" si="1239"/>
        <v>0</v>
      </c>
    </row>
    <row r="9871" spans="1:31">
      <c r="A9871" s="59" t="str">
        <f t="shared" si="1236"/>
        <v/>
      </c>
      <c r="B9871" s="80" t="str">
        <f t="shared" si="1237"/>
        <v/>
      </c>
      <c r="V9871" s="59" t="str">
        <f t="shared" si="1241"/>
        <v/>
      </c>
      <c r="W9871" s="59" t="str">
        <f t="shared" si="1240"/>
        <v/>
      </c>
      <c r="X9871" s="59" t="str">
        <f t="shared" si="1238"/>
        <v/>
      </c>
      <c r="AC9871" s="50">
        <f t="shared" si="1242"/>
        <v>0</v>
      </c>
      <c r="AD9871" s="43">
        <f t="shared" si="1243"/>
        <v>0</v>
      </c>
      <c r="AE9871" s="50">
        <f t="shared" si="1239"/>
        <v>0</v>
      </c>
    </row>
    <row r="9872" spans="1:31">
      <c r="A9872" s="59" t="str">
        <f t="shared" si="1236"/>
        <v/>
      </c>
      <c r="B9872" s="80" t="str">
        <f t="shared" si="1237"/>
        <v/>
      </c>
      <c r="V9872" s="59" t="str">
        <f t="shared" si="1241"/>
        <v/>
      </c>
      <c r="W9872" s="59" t="str">
        <f t="shared" si="1240"/>
        <v/>
      </c>
      <c r="X9872" s="59" t="str">
        <f t="shared" si="1238"/>
        <v/>
      </c>
      <c r="AC9872" s="50">
        <f t="shared" si="1242"/>
        <v>0</v>
      </c>
      <c r="AD9872" s="43">
        <f t="shared" si="1243"/>
        <v>0</v>
      </c>
      <c r="AE9872" s="50">
        <f t="shared" si="1239"/>
        <v>0</v>
      </c>
    </row>
    <row r="9873" spans="1:31">
      <c r="A9873" s="59" t="str">
        <f t="shared" si="1236"/>
        <v/>
      </c>
      <c r="B9873" s="80" t="str">
        <f t="shared" si="1237"/>
        <v/>
      </c>
      <c r="V9873" s="59" t="str">
        <f t="shared" si="1241"/>
        <v/>
      </c>
      <c r="W9873" s="59" t="str">
        <f t="shared" si="1240"/>
        <v/>
      </c>
      <c r="X9873" s="59" t="str">
        <f t="shared" si="1238"/>
        <v/>
      </c>
      <c r="AC9873" s="50">
        <f t="shared" si="1242"/>
        <v>0</v>
      </c>
      <c r="AD9873" s="43">
        <f t="shared" si="1243"/>
        <v>0</v>
      </c>
      <c r="AE9873" s="50">
        <f t="shared" si="1239"/>
        <v>0</v>
      </c>
    </row>
    <row r="9874" spans="1:31">
      <c r="A9874" s="59" t="str">
        <f t="shared" si="1236"/>
        <v/>
      </c>
      <c r="B9874" s="80" t="str">
        <f t="shared" si="1237"/>
        <v/>
      </c>
      <c r="V9874" s="59" t="str">
        <f t="shared" si="1241"/>
        <v/>
      </c>
      <c r="W9874" s="59" t="str">
        <f t="shared" si="1240"/>
        <v/>
      </c>
      <c r="X9874" s="59" t="str">
        <f t="shared" si="1238"/>
        <v/>
      </c>
      <c r="AC9874" s="50">
        <f t="shared" si="1242"/>
        <v>0</v>
      </c>
      <c r="AD9874" s="43">
        <f t="shared" si="1243"/>
        <v>0</v>
      </c>
      <c r="AE9874" s="50">
        <f t="shared" si="1239"/>
        <v>0</v>
      </c>
    </row>
    <row r="9875" spans="1:31">
      <c r="A9875" s="59" t="str">
        <f t="shared" si="1236"/>
        <v/>
      </c>
      <c r="B9875" s="80" t="str">
        <f t="shared" si="1237"/>
        <v/>
      </c>
      <c r="V9875" s="59" t="str">
        <f t="shared" si="1241"/>
        <v/>
      </c>
      <c r="W9875" s="59" t="str">
        <f t="shared" si="1240"/>
        <v/>
      </c>
      <c r="X9875" s="59" t="str">
        <f t="shared" si="1238"/>
        <v/>
      </c>
      <c r="AC9875" s="50">
        <f t="shared" si="1242"/>
        <v>0</v>
      </c>
      <c r="AD9875" s="43">
        <f t="shared" si="1243"/>
        <v>0</v>
      </c>
      <c r="AE9875" s="50">
        <f t="shared" si="1239"/>
        <v>0</v>
      </c>
    </row>
    <row r="9876" spans="1:31">
      <c r="A9876" s="59" t="str">
        <f t="shared" si="1236"/>
        <v/>
      </c>
      <c r="B9876" s="80" t="str">
        <f t="shared" si="1237"/>
        <v/>
      </c>
      <c r="V9876" s="59" t="str">
        <f t="shared" si="1241"/>
        <v/>
      </c>
      <c r="W9876" s="59" t="str">
        <f t="shared" si="1240"/>
        <v/>
      </c>
      <c r="X9876" s="59" t="str">
        <f t="shared" si="1238"/>
        <v/>
      </c>
      <c r="AC9876" s="50">
        <f t="shared" si="1242"/>
        <v>0</v>
      </c>
      <c r="AD9876" s="43">
        <f t="shared" si="1243"/>
        <v>0</v>
      </c>
      <c r="AE9876" s="50">
        <f t="shared" si="1239"/>
        <v>0</v>
      </c>
    </row>
    <row r="9877" spans="1:31">
      <c r="A9877" s="59" t="str">
        <f t="shared" si="1236"/>
        <v/>
      </c>
      <c r="B9877" s="80" t="str">
        <f t="shared" si="1237"/>
        <v/>
      </c>
      <c r="V9877" s="59" t="str">
        <f t="shared" si="1241"/>
        <v/>
      </c>
      <c r="W9877" s="59" t="str">
        <f t="shared" si="1240"/>
        <v/>
      </c>
      <c r="X9877" s="59" t="str">
        <f t="shared" si="1238"/>
        <v/>
      </c>
      <c r="AC9877" s="50">
        <f t="shared" si="1242"/>
        <v>0</v>
      </c>
      <c r="AD9877" s="43">
        <f t="shared" si="1243"/>
        <v>0</v>
      </c>
      <c r="AE9877" s="50">
        <f t="shared" si="1239"/>
        <v>0</v>
      </c>
    </row>
    <row r="9878" spans="1:31">
      <c r="A9878" s="59" t="str">
        <f t="shared" si="1236"/>
        <v/>
      </c>
      <c r="B9878" s="80" t="str">
        <f t="shared" si="1237"/>
        <v/>
      </c>
      <c r="V9878" s="59" t="str">
        <f t="shared" si="1241"/>
        <v/>
      </c>
      <c r="W9878" s="59" t="str">
        <f t="shared" si="1240"/>
        <v/>
      </c>
      <c r="X9878" s="59" t="str">
        <f t="shared" si="1238"/>
        <v/>
      </c>
      <c r="AC9878" s="50">
        <f t="shared" si="1242"/>
        <v>0</v>
      </c>
      <c r="AD9878" s="43">
        <f t="shared" si="1243"/>
        <v>0</v>
      </c>
      <c r="AE9878" s="50">
        <f t="shared" si="1239"/>
        <v>0</v>
      </c>
    </row>
    <row r="9879" spans="1:31">
      <c r="A9879" s="59" t="str">
        <f t="shared" si="1236"/>
        <v/>
      </c>
      <c r="B9879" s="80" t="str">
        <f t="shared" si="1237"/>
        <v/>
      </c>
      <c r="V9879" s="59" t="str">
        <f t="shared" si="1241"/>
        <v/>
      </c>
      <c r="W9879" s="59" t="str">
        <f t="shared" si="1240"/>
        <v/>
      </c>
      <c r="X9879" s="59" t="str">
        <f t="shared" si="1238"/>
        <v/>
      </c>
      <c r="AC9879" s="50">
        <f t="shared" si="1242"/>
        <v>0</v>
      </c>
      <c r="AD9879" s="43">
        <f t="shared" si="1243"/>
        <v>0</v>
      </c>
      <c r="AE9879" s="50">
        <f t="shared" si="1239"/>
        <v>0</v>
      </c>
    </row>
    <row r="9880" spans="1:31">
      <c r="A9880" s="59" t="str">
        <f t="shared" si="1236"/>
        <v/>
      </c>
      <c r="B9880" s="80" t="str">
        <f t="shared" si="1237"/>
        <v/>
      </c>
      <c r="V9880" s="59" t="str">
        <f t="shared" si="1241"/>
        <v/>
      </c>
      <c r="W9880" s="59" t="str">
        <f t="shared" si="1240"/>
        <v/>
      </c>
      <c r="X9880" s="59" t="str">
        <f t="shared" si="1238"/>
        <v/>
      </c>
      <c r="AC9880" s="50">
        <f t="shared" si="1242"/>
        <v>0</v>
      </c>
      <c r="AD9880" s="43">
        <f t="shared" si="1243"/>
        <v>0</v>
      </c>
      <c r="AE9880" s="50">
        <f t="shared" si="1239"/>
        <v>0</v>
      </c>
    </row>
    <row r="9881" spans="1:31">
      <c r="A9881" s="59" t="str">
        <f t="shared" si="1236"/>
        <v/>
      </c>
      <c r="B9881" s="80" t="str">
        <f t="shared" si="1237"/>
        <v/>
      </c>
      <c r="V9881" s="59" t="str">
        <f t="shared" si="1241"/>
        <v/>
      </c>
      <c r="W9881" s="59" t="str">
        <f t="shared" si="1240"/>
        <v/>
      </c>
      <c r="X9881" s="59" t="str">
        <f t="shared" si="1238"/>
        <v/>
      </c>
      <c r="AC9881" s="50">
        <f t="shared" si="1242"/>
        <v>0</v>
      </c>
      <c r="AD9881" s="43">
        <f t="shared" si="1243"/>
        <v>0</v>
      </c>
      <c r="AE9881" s="50">
        <f t="shared" si="1239"/>
        <v>0</v>
      </c>
    </row>
    <row r="9882" spans="1:31">
      <c r="A9882" s="59" t="str">
        <f t="shared" si="1236"/>
        <v/>
      </c>
      <c r="B9882" s="80" t="str">
        <f t="shared" si="1237"/>
        <v/>
      </c>
      <c r="V9882" s="59" t="str">
        <f t="shared" si="1241"/>
        <v/>
      </c>
      <c r="W9882" s="59" t="str">
        <f t="shared" si="1240"/>
        <v/>
      </c>
      <c r="X9882" s="59" t="str">
        <f t="shared" si="1238"/>
        <v/>
      </c>
      <c r="AC9882" s="50">
        <f t="shared" si="1242"/>
        <v>0</v>
      </c>
      <c r="AD9882" s="43">
        <f t="shared" si="1243"/>
        <v>0</v>
      </c>
      <c r="AE9882" s="50">
        <f t="shared" si="1239"/>
        <v>0</v>
      </c>
    </row>
    <row r="9883" spans="1:31">
      <c r="A9883" s="59" t="str">
        <f t="shared" si="1236"/>
        <v/>
      </c>
      <c r="B9883" s="80" t="str">
        <f t="shared" si="1237"/>
        <v/>
      </c>
      <c r="V9883" s="59" t="str">
        <f t="shared" si="1241"/>
        <v/>
      </c>
      <c r="W9883" s="59" t="str">
        <f t="shared" si="1240"/>
        <v/>
      </c>
      <c r="X9883" s="59" t="str">
        <f t="shared" si="1238"/>
        <v/>
      </c>
      <c r="AC9883" s="50">
        <f t="shared" si="1242"/>
        <v>0</v>
      </c>
      <c r="AD9883" s="43">
        <f t="shared" si="1243"/>
        <v>0</v>
      </c>
      <c r="AE9883" s="50">
        <f t="shared" si="1239"/>
        <v>0</v>
      </c>
    </row>
    <row r="9884" spans="1:31">
      <c r="A9884" s="59" t="str">
        <f t="shared" si="1236"/>
        <v/>
      </c>
      <c r="B9884" s="80" t="str">
        <f t="shared" si="1237"/>
        <v/>
      </c>
      <c r="V9884" s="59" t="str">
        <f t="shared" si="1241"/>
        <v/>
      </c>
      <c r="W9884" s="59" t="str">
        <f t="shared" si="1240"/>
        <v/>
      </c>
      <c r="X9884" s="59" t="str">
        <f t="shared" si="1238"/>
        <v/>
      </c>
      <c r="AC9884" s="50">
        <f t="shared" si="1242"/>
        <v>0</v>
      </c>
      <c r="AD9884" s="43">
        <f t="shared" si="1243"/>
        <v>0</v>
      </c>
      <c r="AE9884" s="50">
        <f t="shared" si="1239"/>
        <v>0</v>
      </c>
    </row>
    <row r="9885" spans="1:31">
      <c r="A9885" s="59" t="str">
        <f t="shared" si="1236"/>
        <v/>
      </c>
      <c r="B9885" s="80" t="str">
        <f t="shared" si="1237"/>
        <v/>
      </c>
      <c r="V9885" s="59" t="str">
        <f t="shared" si="1241"/>
        <v/>
      </c>
      <c r="W9885" s="59" t="str">
        <f t="shared" si="1240"/>
        <v/>
      </c>
      <c r="X9885" s="59" t="str">
        <f t="shared" si="1238"/>
        <v/>
      </c>
      <c r="AC9885" s="50">
        <f t="shared" si="1242"/>
        <v>0</v>
      </c>
      <c r="AD9885" s="43">
        <f t="shared" si="1243"/>
        <v>0</v>
      </c>
      <c r="AE9885" s="50">
        <f t="shared" si="1239"/>
        <v>0</v>
      </c>
    </row>
    <row r="9886" spans="1:31">
      <c r="A9886" s="59" t="str">
        <f t="shared" si="1236"/>
        <v/>
      </c>
      <c r="B9886" s="80" t="str">
        <f t="shared" si="1237"/>
        <v/>
      </c>
      <c r="V9886" s="59" t="str">
        <f t="shared" si="1241"/>
        <v/>
      </c>
      <c r="W9886" s="59" t="str">
        <f t="shared" si="1240"/>
        <v/>
      </c>
      <c r="X9886" s="59" t="str">
        <f t="shared" si="1238"/>
        <v/>
      </c>
      <c r="AC9886" s="50">
        <f t="shared" si="1242"/>
        <v>0</v>
      </c>
      <c r="AD9886" s="43">
        <f t="shared" si="1243"/>
        <v>0</v>
      </c>
      <c r="AE9886" s="50">
        <f t="shared" si="1239"/>
        <v>0</v>
      </c>
    </row>
    <row r="9887" spans="1:31">
      <c r="A9887" s="59" t="str">
        <f t="shared" si="1236"/>
        <v/>
      </c>
      <c r="B9887" s="80" t="str">
        <f t="shared" si="1237"/>
        <v/>
      </c>
      <c r="V9887" s="59" t="str">
        <f t="shared" si="1241"/>
        <v/>
      </c>
      <c r="W9887" s="59" t="str">
        <f t="shared" si="1240"/>
        <v/>
      </c>
      <c r="X9887" s="59" t="str">
        <f t="shared" si="1238"/>
        <v/>
      </c>
      <c r="AC9887" s="50">
        <f t="shared" si="1242"/>
        <v>0</v>
      </c>
      <c r="AD9887" s="43">
        <f t="shared" si="1243"/>
        <v>0</v>
      </c>
      <c r="AE9887" s="50">
        <f t="shared" si="1239"/>
        <v>0</v>
      </c>
    </row>
    <row r="9888" spans="1:31">
      <c r="A9888" s="59" t="str">
        <f t="shared" si="1236"/>
        <v/>
      </c>
      <c r="B9888" s="80" t="str">
        <f t="shared" si="1237"/>
        <v/>
      </c>
      <c r="V9888" s="59" t="str">
        <f t="shared" si="1241"/>
        <v/>
      </c>
      <c r="W9888" s="59" t="str">
        <f t="shared" si="1240"/>
        <v/>
      </c>
      <c r="X9888" s="59" t="str">
        <f t="shared" si="1238"/>
        <v/>
      </c>
      <c r="AC9888" s="50">
        <f t="shared" si="1242"/>
        <v>0</v>
      </c>
      <c r="AD9888" s="43">
        <f t="shared" si="1243"/>
        <v>0</v>
      </c>
      <c r="AE9888" s="50">
        <f t="shared" si="1239"/>
        <v>0</v>
      </c>
    </row>
    <row r="9889" spans="1:31">
      <c r="A9889" s="59" t="str">
        <f t="shared" si="1236"/>
        <v/>
      </c>
      <c r="B9889" s="80" t="str">
        <f t="shared" si="1237"/>
        <v/>
      </c>
      <c r="V9889" s="59" t="str">
        <f t="shared" si="1241"/>
        <v/>
      </c>
      <c r="W9889" s="59" t="str">
        <f t="shared" si="1240"/>
        <v/>
      </c>
      <c r="X9889" s="59" t="str">
        <f t="shared" si="1238"/>
        <v/>
      </c>
      <c r="AC9889" s="50">
        <f t="shared" si="1242"/>
        <v>0</v>
      </c>
      <c r="AD9889" s="43">
        <f t="shared" si="1243"/>
        <v>0</v>
      </c>
      <c r="AE9889" s="50">
        <f t="shared" si="1239"/>
        <v>0</v>
      </c>
    </row>
    <row r="9890" spans="1:31">
      <c r="A9890" s="59" t="str">
        <f t="shared" si="1236"/>
        <v/>
      </c>
      <c r="B9890" s="80" t="str">
        <f t="shared" si="1237"/>
        <v/>
      </c>
      <c r="V9890" s="59" t="str">
        <f t="shared" si="1241"/>
        <v/>
      </c>
      <c r="W9890" s="59" t="str">
        <f t="shared" si="1240"/>
        <v/>
      </c>
      <c r="X9890" s="59" t="str">
        <f t="shared" si="1238"/>
        <v/>
      </c>
      <c r="AC9890" s="50">
        <f t="shared" si="1242"/>
        <v>0</v>
      </c>
      <c r="AD9890" s="43">
        <f t="shared" si="1243"/>
        <v>0</v>
      </c>
      <c r="AE9890" s="50">
        <f t="shared" si="1239"/>
        <v>0</v>
      </c>
    </row>
    <row r="9891" spans="1:31">
      <c r="A9891" s="59" t="str">
        <f t="shared" si="1236"/>
        <v/>
      </c>
      <c r="B9891" s="80" t="str">
        <f t="shared" si="1237"/>
        <v/>
      </c>
      <c r="V9891" s="59" t="str">
        <f t="shared" si="1241"/>
        <v/>
      </c>
      <c r="W9891" s="59" t="str">
        <f t="shared" si="1240"/>
        <v/>
      </c>
      <c r="X9891" s="59" t="str">
        <f t="shared" si="1238"/>
        <v/>
      </c>
      <c r="AC9891" s="50">
        <f t="shared" si="1242"/>
        <v>0</v>
      </c>
      <c r="AD9891" s="43">
        <f t="shared" si="1243"/>
        <v>0</v>
      </c>
      <c r="AE9891" s="50">
        <f t="shared" si="1239"/>
        <v>0</v>
      </c>
    </row>
    <row r="9892" spans="1:31">
      <c r="A9892" s="59" t="str">
        <f t="shared" si="1236"/>
        <v/>
      </c>
      <c r="B9892" s="80" t="str">
        <f t="shared" si="1237"/>
        <v/>
      </c>
      <c r="V9892" s="59" t="str">
        <f t="shared" si="1241"/>
        <v/>
      </c>
      <c r="W9892" s="59" t="str">
        <f t="shared" si="1240"/>
        <v/>
      </c>
      <c r="X9892" s="59" t="str">
        <f t="shared" si="1238"/>
        <v/>
      </c>
      <c r="AC9892" s="50">
        <f t="shared" si="1242"/>
        <v>0</v>
      </c>
      <c r="AD9892" s="43">
        <f t="shared" si="1243"/>
        <v>0</v>
      </c>
      <c r="AE9892" s="50">
        <f t="shared" si="1239"/>
        <v>0</v>
      </c>
    </row>
    <row r="9893" spans="1:31">
      <c r="A9893" s="59" t="str">
        <f t="shared" si="1236"/>
        <v/>
      </c>
      <c r="B9893" s="80" t="str">
        <f t="shared" si="1237"/>
        <v/>
      </c>
      <c r="V9893" s="59" t="str">
        <f t="shared" si="1241"/>
        <v/>
      </c>
      <c r="W9893" s="59" t="str">
        <f t="shared" si="1240"/>
        <v/>
      </c>
      <c r="X9893" s="59" t="str">
        <f t="shared" si="1238"/>
        <v/>
      </c>
      <c r="AC9893" s="50">
        <f t="shared" si="1242"/>
        <v>0</v>
      </c>
      <c r="AD9893" s="43">
        <f t="shared" si="1243"/>
        <v>0</v>
      </c>
      <c r="AE9893" s="50">
        <f t="shared" si="1239"/>
        <v>0</v>
      </c>
    </row>
    <row r="9894" spans="1:31">
      <c r="A9894" s="59" t="str">
        <f t="shared" si="1236"/>
        <v/>
      </c>
      <c r="B9894" s="80" t="str">
        <f t="shared" si="1237"/>
        <v/>
      </c>
      <c r="V9894" s="59" t="str">
        <f t="shared" si="1241"/>
        <v/>
      </c>
      <c r="W9894" s="59" t="str">
        <f t="shared" si="1240"/>
        <v/>
      </c>
      <c r="X9894" s="59" t="str">
        <f t="shared" si="1238"/>
        <v/>
      </c>
      <c r="AC9894" s="50">
        <f t="shared" si="1242"/>
        <v>0</v>
      </c>
      <c r="AD9894" s="43">
        <f t="shared" si="1243"/>
        <v>0</v>
      </c>
      <c r="AE9894" s="50">
        <f t="shared" si="1239"/>
        <v>0</v>
      </c>
    </row>
    <row r="9895" spans="1:31">
      <c r="A9895" s="59" t="str">
        <f t="shared" si="1236"/>
        <v/>
      </c>
      <c r="B9895" s="80" t="str">
        <f t="shared" si="1237"/>
        <v/>
      </c>
      <c r="V9895" s="59" t="str">
        <f t="shared" si="1241"/>
        <v/>
      </c>
      <c r="W9895" s="59" t="str">
        <f t="shared" si="1240"/>
        <v/>
      </c>
      <c r="X9895" s="59" t="str">
        <f t="shared" si="1238"/>
        <v/>
      </c>
      <c r="AC9895" s="50">
        <f t="shared" si="1242"/>
        <v>0</v>
      </c>
      <c r="AD9895" s="43">
        <f t="shared" si="1243"/>
        <v>0</v>
      </c>
      <c r="AE9895" s="50">
        <f t="shared" si="1239"/>
        <v>0</v>
      </c>
    </row>
    <row r="9896" spans="1:31">
      <c r="A9896" s="59" t="str">
        <f t="shared" si="1236"/>
        <v/>
      </c>
      <c r="B9896" s="80" t="str">
        <f t="shared" si="1237"/>
        <v/>
      </c>
      <c r="V9896" s="59" t="str">
        <f t="shared" si="1241"/>
        <v/>
      </c>
      <c r="W9896" s="59" t="str">
        <f t="shared" si="1240"/>
        <v/>
      </c>
      <c r="X9896" s="59" t="str">
        <f t="shared" si="1238"/>
        <v/>
      </c>
      <c r="AC9896" s="50">
        <f t="shared" si="1242"/>
        <v>0</v>
      </c>
      <c r="AD9896" s="43">
        <f t="shared" si="1243"/>
        <v>0</v>
      </c>
      <c r="AE9896" s="50">
        <f t="shared" si="1239"/>
        <v>0</v>
      </c>
    </row>
    <row r="9897" spans="1:31">
      <c r="A9897" s="59" t="str">
        <f t="shared" ref="A9897:A9960" si="1244">IF(G9897&amp;Q9897&lt;&gt;"",W9897&amp;Q9897,"")</f>
        <v/>
      </c>
      <c r="B9897" s="80" t="str">
        <f t="shared" ref="B9897:B9960" si="1245">IF(C9897&lt;&gt;"",LEFT(C9897,9),"")</f>
        <v/>
      </c>
      <c r="V9897" s="59" t="str">
        <f t="shared" si="1241"/>
        <v/>
      </c>
      <c r="W9897" s="59" t="str">
        <f t="shared" si="1240"/>
        <v/>
      </c>
      <c r="X9897" s="59" t="str">
        <f t="shared" si="1238"/>
        <v/>
      </c>
      <c r="AC9897" s="50">
        <f t="shared" si="1242"/>
        <v>0</v>
      </c>
      <c r="AD9897" s="43">
        <f t="shared" si="1243"/>
        <v>0</v>
      </c>
      <c r="AE9897" s="50">
        <f t="shared" si="1239"/>
        <v>0</v>
      </c>
    </row>
    <row r="9898" spans="1:31">
      <c r="A9898" s="59" t="str">
        <f t="shared" si="1244"/>
        <v/>
      </c>
      <c r="B9898" s="80" t="str">
        <f t="shared" si="1245"/>
        <v/>
      </c>
      <c r="V9898" s="59" t="str">
        <f t="shared" si="1241"/>
        <v/>
      </c>
      <c r="W9898" s="59" t="str">
        <f t="shared" si="1240"/>
        <v/>
      </c>
      <c r="X9898" s="59" t="str">
        <f t="shared" ref="X9898:X9961" si="1246">IF(A9898&lt;&gt;"",IFERROR(IF(FIND(" ",G9898)&gt;=1,MID(G9898,FIND(" ",G9898)+1,LEN(G9898)),""),""),"")</f>
        <v/>
      </c>
      <c r="AC9898" s="50">
        <f t="shared" si="1242"/>
        <v>0</v>
      </c>
      <c r="AD9898" s="43">
        <f t="shared" si="1243"/>
        <v>0</v>
      </c>
      <c r="AE9898" s="50">
        <f t="shared" si="1239"/>
        <v>0</v>
      </c>
    </row>
    <row r="9899" spans="1:31">
      <c r="A9899" s="59" t="str">
        <f t="shared" si="1244"/>
        <v/>
      </c>
      <c r="B9899" s="80" t="str">
        <f t="shared" si="1245"/>
        <v/>
      </c>
      <c r="V9899" s="59" t="str">
        <f t="shared" si="1241"/>
        <v/>
      </c>
      <c r="W9899" s="59" t="str">
        <f t="shared" si="1240"/>
        <v/>
      </c>
      <c r="X9899" s="59" t="str">
        <f t="shared" si="1246"/>
        <v/>
      </c>
      <c r="AC9899" s="50">
        <f t="shared" si="1242"/>
        <v>0</v>
      </c>
      <c r="AD9899" s="43">
        <f t="shared" si="1243"/>
        <v>0</v>
      </c>
      <c r="AE9899" s="50">
        <f t="shared" si="1239"/>
        <v>0</v>
      </c>
    </row>
    <row r="9900" spans="1:31">
      <c r="A9900" s="59" t="str">
        <f t="shared" si="1244"/>
        <v/>
      </c>
      <c r="B9900" s="80" t="str">
        <f t="shared" si="1245"/>
        <v/>
      </c>
      <c r="V9900" s="59" t="str">
        <f t="shared" si="1241"/>
        <v/>
      </c>
      <c r="W9900" s="59" t="str">
        <f t="shared" si="1240"/>
        <v/>
      </c>
      <c r="X9900" s="59" t="str">
        <f t="shared" si="1246"/>
        <v/>
      </c>
      <c r="AC9900" s="50">
        <f t="shared" si="1242"/>
        <v>0</v>
      </c>
      <c r="AD9900" s="43">
        <f t="shared" si="1243"/>
        <v>0</v>
      </c>
      <c r="AE9900" s="50">
        <f t="shared" si="1239"/>
        <v>0</v>
      </c>
    </row>
    <row r="9901" spans="1:31">
      <c r="A9901" s="59" t="str">
        <f t="shared" si="1244"/>
        <v/>
      </c>
      <c r="B9901" s="80" t="str">
        <f t="shared" si="1245"/>
        <v/>
      </c>
      <c r="V9901" s="59" t="str">
        <f t="shared" si="1241"/>
        <v/>
      </c>
      <c r="W9901" s="59" t="str">
        <f t="shared" si="1240"/>
        <v/>
      </c>
      <c r="X9901" s="59" t="str">
        <f t="shared" si="1246"/>
        <v/>
      </c>
      <c r="AC9901" s="50">
        <f t="shared" si="1242"/>
        <v>0</v>
      </c>
      <c r="AD9901" s="43">
        <f t="shared" si="1243"/>
        <v>0</v>
      </c>
      <c r="AE9901" s="50">
        <f t="shared" si="1239"/>
        <v>0</v>
      </c>
    </row>
    <row r="9902" spans="1:31">
      <c r="A9902" s="59" t="str">
        <f t="shared" si="1244"/>
        <v/>
      </c>
      <c r="B9902" s="80" t="str">
        <f t="shared" si="1245"/>
        <v/>
      </c>
      <c r="V9902" s="59" t="str">
        <f t="shared" si="1241"/>
        <v/>
      </c>
      <c r="W9902" s="59" t="str">
        <f t="shared" si="1240"/>
        <v/>
      </c>
      <c r="X9902" s="59" t="str">
        <f t="shared" si="1246"/>
        <v/>
      </c>
      <c r="AC9902" s="50">
        <f t="shared" si="1242"/>
        <v>0</v>
      </c>
      <c r="AD9902" s="43">
        <f t="shared" si="1243"/>
        <v>0</v>
      </c>
      <c r="AE9902" s="50">
        <f t="shared" si="1239"/>
        <v>0</v>
      </c>
    </row>
    <row r="9903" spans="1:31">
      <c r="A9903" s="59" t="str">
        <f t="shared" si="1244"/>
        <v/>
      </c>
      <c r="B9903" s="80" t="str">
        <f t="shared" si="1245"/>
        <v/>
      </c>
      <c r="V9903" s="59" t="str">
        <f t="shared" si="1241"/>
        <v/>
      </c>
      <c r="W9903" s="59" t="str">
        <f t="shared" si="1240"/>
        <v/>
      </c>
      <c r="X9903" s="59" t="str">
        <f t="shared" si="1246"/>
        <v/>
      </c>
      <c r="AC9903" s="50">
        <f t="shared" si="1242"/>
        <v>0</v>
      </c>
      <c r="AD9903" s="43">
        <f t="shared" si="1243"/>
        <v>0</v>
      </c>
      <c r="AE9903" s="50">
        <f t="shared" ref="AE9903:AE9966" si="1247">VALUE(RIGHT("00"&amp;AC9903,2)&amp;RIGHT("000"&amp;AD9903,3))</f>
        <v>0</v>
      </c>
    </row>
    <row r="9904" spans="1:31">
      <c r="A9904" s="59" t="str">
        <f t="shared" si="1244"/>
        <v/>
      </c>
      <c r="B9904" s="80" t="str">
        <f t="shared" si="1245"/>
        <v/>
      </c>
      <c r="V9904" s="59" t="str">
        <f t="shared" si="1241"/>
        <v/>
      </c>
      <c r="W9904" s="59" t="str">
        <f t="shared" si="1240"/>
        <v/>
      </c>
      <c r="X9904" s="59" t="str">
        <f t="shared" si="1246"/>
        <v/>
      </c>
      <c r="AC9904" s="50">
        <f t="shared" si="1242"/>
        <v>0</v>
      </c>
      <c r="AD9904" s="43">
        <f t="shared" si="1243"/>
        <v>0</v>
      </c>
      <c r="AE9904" s="50">
        <f t="shared" si="1247"/>
        <v>0</v>
      </c>
    </row>
    <row r="9905" spans="1:31">
      <c r="A9905" s="59" t="str">
        <f t="shared" si="1244"/>
        <v/>
      </c>
      <c r="B9905" s="80" t="str">
        <f t="shared" si="1245"/>
        <v/>
      </c>
      <c r="V9905" s="59" t="str">
        <f t="shared" si="1241"/>
        <v/>
      </c>
      <c r="W9905" s="59" t="str">
        <f t="shared" si="1240"/>
        <v/>
      </c>
      <c r="X9905" s="59" t="str">
        <f t="shared" si="1246"/>
        <v/>
      </c>
      <c r="AC9905" s="50">
        <f t="shared" si="1242"/>
        <v>0</v>
      </c>
      <c r="AD9905" s="43">
        <f t="shared" si="1243"/>
        <v>0</v>
      </c>
      <c r="AE9905" s="50">
        <f t="shared" si="1247"/>
        <v>0</v>
      </c>
    </row>
    <row r="9906" spans="1:31">
      <c r="A9906" s="59" t="str">
        <f t="shared" si="1244"/>
        <v/>
      </c>
      <c r="B9906" s="80" t="str">
        <f t="shared" si="1245"/>
        <v/>
      </c>
      <c r="V9906" s="59" t="str">
        <f t="shared" si="1241"/>
        <v/>
      </c>
      <c r="W9906" s="59" t="str">
        <f t="shared" si="1240"/>
        <v/>
      </c>
      <c r="X9906" s="59" t="str">
        <f t="shared" si="1246"/>
        <v/>
      </c>
      <c r="AC9906" s="50">
        <f t="shared" si="1242"/>
        <v>0</v>
      </c>
      <c r="AD9906" s="43">
        <f t="shared" si="1243"/>
        <v>0</v>
      </c>
      <c r="AE9906" s="50">
        <f t="shared" si="1247"/>
        <v>0</v>
      </c>
    </row>
    <row r="9907" spans="1:31">
      <c r="A9907" s="59" t="str">
        <f t="shared" si="1244"/>
        <v/>
      </c>
      <c r="B9907" s="80" t="str">
        <f t="shared" si="1245"/>
        <v/>
      </c>
      <c r="V9907" s="59" t="str">
        <f t="shared" si="1241"/>
        <v/>
      </c>
      <c r="W9907" s="59" t="str">
        <f t="shared" si="1240"/>
        <v/>
      </c>
      <c r="X9907" s="59" t="str">
        <f t="shared" si="1246"/>
        <v/>
      </c>
      <c r="AC9907" s="50">
        <f t="shared" si="1242"/>
        <v>0</v>
      </c>
      <c r="AD9907" s="43">
        <f t="shared" si="1243"/>
        <v>0</v>
      </c>
      <c r="AE9907" s="50">
        <f t="shared" si="1247"/>
        <v>0</v>
      </c>
    </row>
    <row r="9908" spans="1:31">
      <c r="A9908" s="59" t="str">
        <f t="shared" si="1244"/>
        <v/>
      </c>
      <c r="B9908" s="80" t="str">
        <f t="shared" si="1245"/>
        <v/>
      </c>
      <c r="V9908" s="59" t="str">
        <f t="shared" si="1241"/>
        <v/>
      </c>
      <c r="W9908" s="59" t="str">
        <f t="shared" si="1240"/>
        <v/>
      </c>
      <c r="X9908" s="59" t="str">
        <f t="shared" si="1246"/>
        <v/>
      </c>
      <c r="AC9908" s="50">
        <f t="shared" si="1242"/>
        <v>0</v>
      </c>
      <c r="AD9908" s="43">
        <f t="shared" si="1243"/>
        <v>0</v>
      </c>
      <c r="AE9908" s="50">
        <f t="shared" si="1247"/>
        <v>0</v>
      </c>
    </row>
    <row r="9909" spans="1:31">
      <c r="A9909" s="59" t="str">
        <f t="shared" si="1244"/>
        <v/>
      </c>
      <c r="B9909" s="80" t="str">
        <f t="shared" si="1245"/>
        <v/>
      </c>
      <c r="V9909" s="59" t="str">
        <f t="shared" si="1241"/>
        <v/>
      </c>
      <c r="W9909" s="59" t="str">
        <f t="shared" si="1240"/>
        <v/>
      </c>
      <c r="X9909" s="59" t="str">
        <f t="shared" si="1246"/>
        <v/>
      </c>
      <c r="AC9909" s="50">
        <f t="shared" si="1242"/>
        <v>0</v>
      </c>
      <c r="AD9909" s="43">
        <f t="shared" si="1243"/>
        <v>0</v>
      </c>
      <c r="AE9909" s="50">
        <f t="shared" si="1247"/>
        <v>0</v>
      </c>
    </row>
    <row r="9910" spans="1:31">
      <c r="A9910" s="59" t="str">
        <f t="shared" si="1244"/>
        <v/>
      </c>
      <c r="B9910" s="80" t="str">
        <f t="shared" si="1245"/>
        <v/>
      </c>
      <c r="V9910" s="59" t="str">
        <f t="shared" si="1241"/>
        <v/>
      </c>
      <c r="W9910" s="59" t="str">
        <f t="shared" si="1240"/>
        <v/>
      </c>
      <c r="X9910" s="59" t="str">
        <f t="shared" si="1246"/>
        <v/>
      </c>
      <c r="AC9910" s="50">
        <f t="shared" si="1242"/>
        <v>0</v>
      </c>
      <c r="AD9910" s="43">
        <f t="shared" si="1243"/>
        <v>0</v>
      </c>
      <c r="AE9910" s="50">
        <f t="shared" si="1247"/>
        <v>0</v>
      </c>
    </row>
    <row r="9911" spans="1:31">
      <c r="A9911" s="59" t="str">
        <f t="shared" si="1244"/>
        <v/>
      </c>
      <c r="B9911" s="80" t="str">
        <f t="shared" si="1245"/>
        <v/>
      </c>
      <c r="V9911" s="59" t="str">
        <f t="shared" si="1241"/>
        <v/>
      </c>
      <c r="W9911" s="59" t="str">
        <f t="shared" si="1240"/>
        <v/>
      </c>
      <c r="X9911" s="59" t="str">
        <f t="shared" si="1246"/>
        <v/>
      </c>
      <c r="AC9911" s="50">
        <f t="shared" si="1242"/>
        <v>0</v>
      </c>
      <c r="AD9911" s="43">
        <f t="shared" si="1243"/>
        <v>0</v>
      </c>
      <c r="AE9911" s="50">
        <f t="shared" si="1247"/>
        <v>0</v>
      </c>
    </row>
    <row r="9912" spans="1:31">
      <c r="A9912" s="59" t="str">
        <f t="shared" si="1244"/>
        <v/>
      </c>
      <c r="B9912" s="80" t="str">
        <f t="shared" si="1245"/>
        <v/>
      </c>
      <c r="V9912" s="59" t="str">
        <f t="shared" si="1241"/>
        <v/>
      </c>
      <c r="W9912" s="59" t="str">
        <f t="shared" si="1240"/>
        <v/>
      </c>
      <c r="X9912" s="59" t="str">
        <f t="shared" si="1246"/>
        <v/>
      </c>
      <c r="AC9912" s="50">
        <f t="shared" si="1242"/>
        <v>0</v>
      </c>
      <c r="AD9912" s="43">
        <f t="shared" si="1243"/>
        <v>0</v>
      </c>
      <c r="AE9912" s="50">
        <f t="shared" si="1247"/>
        <v>0</v>
      </c>
    </row>
    <row r="9913" spans="1:31">
      <c r="A9913" s="59" t="str">
        <f t="shared" si="1244"/>
        <v/>
      </c>
      <c r="B9913" s="80" t="str">
        <f t="shared" si="1245"/>
        <v/>
      </c>
      <c r="V9913" s="59" t="str">
        <f t="shared" si="1241"/>
        <v/>
      </c>
      <c r="W9913" s="59" t="str">
        <f t="shared" si="1240"/>
        <v/>
      </c>
      <c r="X9913" s="59" t="str">
        <f t="shared" si="1246"/>
        <v/>
      </c>
      <c r="AC9913" s="50">
        <f t="shared" si="1242"/>
        <v>0</v>
      </c>
      <c r="AD9913" s="43">
        <f t="shared" si="1243"/>
        <v>0</v>
      </c>
      <c r="AE9913" s="50">
        <f t="shared" si="1247"/>
        <v>0</v>
      </c>
    </row>
    <row r="9914" spans="1:31">
      <c r="A9914" s="59" t="str">
        <f t="shared" si="1244"/>
        <v/>
      </c>
      <c r="B9914" s="80" t="str">
        <f t="shared" si="1245"/>
        <v/>
      </c>
      <c r="V9914" s="59" t="str">
        <f t="shared" si="1241"/>
        <v/>
      </c>
      <c r="W9914" s="59" t="str">
        <f t="shared" si="1240"/>
        <v/>
      </c>
      <c r="X9914" s="59" t="str">
        <f t="shared" si="1246"/>
        <v/>
      </c>
      <c r="AC9914" s="50">
        <f t="shared" si="1242"/>
        <v>0</v>
      </c>
      <c r="AD9914" s="43">
        <f t="shared" si="1243"/>
        <v>0</v>
      </c>
      <c r="AE9914" s="50">
        <f t="shared" si="1247"/>
        <v>0</v>
      </c>
    </row>
    <row r="9915" spans="1:31">
      <c r="A9915" s="59" t="str">
        <f t="shared" si="1244"/>
        <v/>
      </c>
      <c r="B9915" s="80" t="str">
        <f t="shared" si="1245"/>
        <v/>
      </c>
      <c r="V9915" s="59" t="str">
        <f t="shared" si="1241"/>
        <v/>
      </c>
      <c r="W9915" s="59" t="str">
        <f t="shared" si="1240"/>
        <v/>
      </c>
      <c r="X9915" s="59" t="str">
        <f t="shared" si="1246"/>
        <v/>
      </c>
      <c r="AC9915" s="50">
        <f t="shared" si="1242"/>
        <v>0</v>
      </c>
      <c r="AD9915" s="43">
        <f t="shared" si="1243"/>
        <v>0</v>
      </c>
      <c r="AE9915" s="50">
        <f t="shared" si="1247"/>
        <v>0</v>
      </c>
    </row>
    <row r="9916" spans="1:31">
      <c r="A9916" s="59" t="str">
        <f t="shared" si="1244"/>
        <v/>
      </c>
      <c r="B9916" s="80" t="str">
        <f t="shared" si="1245"/>
        <v/>
      </c>
      <c r="V9916" s="59" t="str">
        <f t="shared" si="1241"/>
        <v/>
      </c>
      <c r="W9916" s="59" t="str">
        <f t="shared" si="1240"/>
        <v/>
      </c>
      <c r="X9916" s="59" t="str">
        <f t="shared" si="1246"/>
        <v/>
      </c>
      <c r="AC9916" s="50">
        <f t="shared" si="1242"/>
        <v>0</v>
      </c>
      <c r="AD9916" s="43">
        <f t="shared" si="1243"/>
        <v>0</v>
      </c>
      <c r="AE9916" s="50">
        <f t="shared" si="1247"/>
        <v>0</v>
      </c>
    </row>
    <row r="9917" spans="1:31">
      <c r="A9917" s="59" t="str">
        <f t="shared" si="1244"/>
        <v/>
      </c>
      <c r="B9917" s="80" t="str">
        <f t="shared" si="1245"/>
        <v/>
      </c>
      <c r="V9917" s="59" t="str">
        <f t="shared" si="1241"/>
        <v/>
      </c>
      <c r="W9917" s="59" t="str">
        <f t="shared" si="1240"/>
        <v/>
      </c>
      <c r="X9917" s="59" t="str">
        <f t="shared" si="1246"/>
        <v/>
      </c>
      <c r="AC9917" s="50">
        <f t="shared" si="1242"/>
        <v>0</v>
      </c>
      <c r="AD9917" s="43">
        <f t="shared" si="1243"/>
        <v>0</v>
      </c>
      <c r="AE9917" s="50">
        <f t="shared" si="1247"/>
        <v>0</v>
      </c>
    </row>
    <row r="9918" spans="1:31">
      <c r="A9918" s="59" t="str">
        <f t="shared" si="1244"/>
        <v/>
      </c>
      <c r="B9918" s="80" t="str">
        <f t="shared" si="1245"/>
        <v/>
      </c>
      <c r="V9918" s="59" t="str">
        <f t="shared" si="1241"/>
        <v/>
      </c>
      <c r="W9918" s="59" t="str">
        <f t="shared" si="1240"/>
        <v/>
      </c>
      <c r="X9918" s="59" t="str">
        <f t="shared" si="1246"/>
        <v/>
      </c>
      <c r="AC9918" s="50">
        <f t="shared" si="1242"/>
        <v>0</v>
      </c>
      <c r="AD9918" s="43">
        <f t="shared" si="1243"/>
        <v>0</v>
      </c>
      <c r="AE9918" s="50">
        <f t="shared" si="1247"/>
        <v>0</v>
      </c>
    </row>
    <row r="9919" spans="1:31">
      <c r="A9919" s="59" t="str">
        <f t="shared" si="1244"/>
        <v/>
      </c>
      <c r="B9919" s="80" t="str">
        <f t="shared" si="1245"/>
        <v/>
      </c>
      <c r="V9919" s="59" t="str">
        <f t="shared" si="1241"/>
        <v/>
      </c>
      <c r="W9919" s="59" t="str">
        <f t="shared" si="1240"/>
        <v/>
      </c>
      <c r="X9919" s="59" t="str">
        <f t="shared" si="1246"/>
        <v/>
      </c>
      <c r="AC9919" s="50">
        <f t="shared" si="1242"/>
        <v>0</v>
      </c>
      <c r="AD9919" s="43">
        <f t="shared" si="1243"/>
        <v>0</v>
      </c>
      <c r="AE9919" s="50">
        <f t="shared" si="1247"/>
        <v>0</v>
      </c>
    </row>
    <row r="9920" spans="1:31">
      <c r="A9920" s="59" t="str">
        <f t="shared" si="1244"/>
        <v/>
      </c>
      <c r="B9920" s="80" t="str">
        <f t="shared" si="1245"/>
        <v/>
      </c>
      <c r="V9920" s="59" t="str">
        <f t="shared" si="1241"/>
        <v/>
      </c>
      <c r="W9920" s="59" t="str">
        <f t="shared" si="1240"/>
        <v/>
      </c>
      <c r="X9920" s="59" t="str">
        <f t="shared" si="1246"/>
        <v/>
      </c>
      <c r="AC9920" s="50">
        <f t="shared" si="1242"/>
        <v>0</v>
      </c>
      <c r="AD9920" s="43">
        <f t="shared" si="1243"/>
        <v>0</v>
      </c>
      <c r="AE9920" s="50">
        <f t="shared" si="1247"/>
        <v>0</v>
      </c>
    </row>
    <row r="9921" spans="1:31">
      <c r="A9921" s="59" t="str">
        <f t="shared" si="1244"/>
        <v/>
      </c>
      <c r="B9921" s="80" t="str">
        <f t="shared" si="1245"/>
        <v/>
      </c>
      <c r="V9921" s="59" t="str">
        <f t="shared" si="1241"/>
        <v/>
      </c>
      <c r="W9921" s="59" t="str">
        <f t="shared" si="1240"/>
        <v/>
      </c>
      <c r="X9921" s="59" t="str">
        <f t="shared" si="1246"/>
        <v/>
      </c>
      <c r="AC9921" s="50">
        <f t="shared" si="1242"/>
        <v>0</v>
      </c>
      <c r="AD9921" s="43">
        <f t="shared" si="1243"/>
        <v>0</v>
      </c>
      <c r="AE9921" s="50">
        <f t="shared" si="1247"/>
        <v>0</v>
      </c>
    </row>
    <row r="9922" spans="1:31">
      <c r="A9922" s="59" t="str">
        <f t="shared" si="1244"/>
        <v/>
      </c>
      <c r="B9922" s="80" t="str">
        <f t="shared" si="1245"/>
        <v/>
      </c>
      <c r="V9922" s="59" t="str">
        <f t="shared" si="1241"/>
        <v/>
      </c>
      <c r="W9922" s="59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59" t="str">
        <f t="shared" si="1246"/>
        <v/>
      </c>
      <c r="AC9922" s="50">
        <f t="shared" si="1242"/>
        <v>0</v>
      </c>
      <c r="AD9922" s="43">
        <f t="shared" si="1243"/>
        <v>0</v>
      </c>
      <c r="AE9922" s="50">
        <f t="shared" si="1247"/>
        <v>0</v>
      </c>
    </row>
    <row r="9923" spans="1:31">
      <c r="A9923" s="59" t="str">
        <f t="shared" si="1244"/>
        <v/>
      </c>
      <c r="B9923" s="80" t="str">
        <f t="shared" si="1245"/>
        <v/>
      </c>
      <c r="V9923" s="59" t="str">
        <f t="shared" ref="V9923:V9986" si="1249">W9923&amp;H9923</f>
        <v/>
      </c>
      <c r="W9923" s="59" t="str">
        <f t="shared" si="1248"/>
        <v/>
      </c>
      <c r="X9923" s="59" t="str">
        <f t="shared" si="1246"/>
        <v/>
      </c>
      <c r="AC9923" s="50">
        <f t="shared" ref="AC9923:AC9986" si="1250">IFERROR(VALUE(MID($C9923,1,2)),0)</f>
        <v>0</v>
      </c>
      <c r="AD9923" s="43">
        <f t="shared" ref="AD9923:AD9986" si="1251">IFERROR(VALUE(MID($C9923,4,3)),0)</f>
        <v>0</v>
      </c>
      <c r="AE9923" s="50">
        <f t="shared" si="1247"/>
        <v>0</v>
      </c>
    </row>
    <row r="9924" spans="1:31">
      <c r="A9924" s="59" t="str">
        <f t="shared" si="1244"/>
        <v/>
      </c>
      <c r="B9924" s="80" t="str">
        <f t="shared" si="1245"/>
        <v/>
      </c>
      <c r="V9924" s="59" t="str">
        <f t="shared" si="1249"/>
        <v/>
      </c>
      <c r="W9924" s="59" t="str">
        <f t="shared" si="1248"/>
        <v/>
      </c>
      <c r="X9924" s="59" t="str">
        <f t="shared" si="1246"/>
        <v/>
      </c>
      <c r="AC9924" s="50">
        <f t="shared" si="1250"/>
        <v>0</v>
      </c>
      <c r="AD9924" s="43">
        <f t="shared" si="1251"/>
        <v>0</v>
      </c>
      <c r="AE9924" s="50">
        <f t="shared" si="1247"/>
        <v>0</v>
      </c>
    </row>
    <row r="9925" spans="1:31">
      <c r="A9925" s="59" t="str">
        <f t="shared" si="1244"/>
        <v/>
      </c>
      <c r="B9925" s="80" t="str">
        <f t="shared" si="1245"/>
        <v/>
      </c>
      <c r="V9925" s="59" t="str">
        <f t="shared" si="1249"/>
        <v/>
      </c>
      <c r="W9925" s="59" t="str">
        <f t="shared" si="1248"/>
        <v/>
      </c>
      <c r="X9925" s="59" t="str">
        <f t="shared" si="1246"/>
        <v/>
      </c>
      <c r="AC9925" s="50">
        <f t="shared" si="1250"/>
        <v>0</v>
      </c>
      <c r="AD9925" s="43">
        <f t="shared" si="1251"/>
        <v>0</v>
      </c>
      <c r="AE9925" s="50">
        <f t="shared" si="1247"/>
        <v>0</v>
      </c>
    </row>
    <row r="9926" spans="1:31">
      <c r="A9926" s="59" t="str">
        <f t="shared" si="1244"/>
        <v/>
      </c>
      <c r="B9926" s="80" t="str">
        <f t="shared" si="1245"/>
        <v/>
      </c>
      <c r="V9926" s="59" t="str">
        <f t="shared" si="1249"/>
        <v/>
      </c>
      <c r="W9926" s="59" t="str">
        <f t="shared" si="1248"/>
        <v/>
      </c>
      <c r="X9926" s="59" t="str">
        <f t="shared" si="1246"/>
        <v/>
      </c>
      <c r="AC9926" s="50">
        <f t="shared" si="1250"/>
        <v>0</v>
      </c>
      <c r="AD9926" s="43">
        <f t="shared" si="1251"/>
        <v>0</v>
      </c>
      <c r="AE9926" s="50">
        <f t="shared" si="1247"/>
        <v>0</v>
      </c>
    </row>
    <row r="9927" spans="1:31">
      <c r="A9927" s="59" t="str">
        <f t="shared" si="1244"/>
        <v/>
      </c>
      <c r="B9927" s="80" t="str">
        <f t="shared" si="1245"/>
        <v/>
      </c>
      <c r="V9927" s="59" t="str">
        <f t="shared" si="1249"/>
        <v/>
      </c>
      <c r="W9927" s="59" t="str">
        <f t="shared" si="1248"/>
        <v/>
      </c>
      <c r="X9927" s="59" t="str">
        <f t="shared" si="1246"/>
        <v/>
      </c>
      <c r="AC9927" s="50">
        <f t="shared" si="1250"/>
        <v>0</v>
      </c>
      <c r="AD9927" s="43">
        <f t="shared" si="1251"/>
        <v>0</v>
      </c>
      <c r="AE9927" s="50">
        <f t="shared" si="1247"/>
        <v>0</v>
      </c>
    </row>
    <row r="9928" spans="1:31">
      <c r="A9928" s="59" t="str">
        <f t="shared" si="1244"/>
        <v/>
      </c>
      <c r="B9928" s="80" t="str">
        <f t="shared" si="1245"/>
        <v/>
      </c>
      <c r="V9928" s="59" t="str">
        <f t="shared" si="1249"/>
        <v/>
      </c>
      <c r="W9928" s="59" t="str">
        <f t="shared" si="1248"/>
        <v/>
      </c>
      <c r="X9928" s="59" t="str">
        <f t="shared" si="1246"/>
        <v/>
      </c>
      <c r="AC9928" s="50">
        <f t="shared" si="1250"/>
        <v>0</v>
      </c>
      <c r="AD9928" s="43">
        <f t="shared" si="1251"/>
        <v>0</v>
      </c>
      <c r="AE9928" s="50">
        <f t="shared" si="1247"/>
        <v>0</v>
      </c>
    </row>
    <row r="9929" spans="1:31">
      <c r="A9929" s="59" t="str">
        <f t="shared" si="1244"/>
        <v/>
      </c>
      <c r="B9929" s="80" t="str">
        <f t="shared" si="1245"/>
        <v/>
      </c>
      <c r="V9929" s="59" t="str">
        <f t="shared" si="1249"/>
        <v/>
      </c>
      <c r="W9929" s="59" t="str">
        <f t="shared" si="1248"/>
        <v/>
      </c>
      <c r="X9929" s="59" t="str">
        <f t="shared" si="1246"/>
        <v/>
      </c>
      <c r="AC9929" s="50">
        <f t="shared" si="1250"/>
        <v>0</v>
      </c>
      <c r="AD9929" s="43">
        <f t="shared" si="1251"/>
        <v>0</v>
      </c>
      <c r="AE9929" s="50">
        <f t="shared" si="1247"/>
        <v>0</v>
      </c>
    </row>
    <row r="9930" spans="1:31">
      <c r="A9930" s="59" t="str">
        <f t="shared" si="1244"/>
        <v/>
      </c>
      <c r="B9930" s="80" t="str">
        <f t="shared" si="1245"/>
        <v/>
      </c>
      <c r="V9930" s="59" t="str">
        <f t="shared" si="1249"/>
        <v/>
      </c>
      <c r="W9930" s="59" t="str">
        <f t="shared" si="1248"/>
        <v/>
      </c>
      <c r="X9930" s="59" t="str">
        <f t="shared" si="1246"/>
        <v/>
      </c>
      <c r="AC9930" s="50">
        <f t="shared" si="1250"/>
        <v>0</v>
      </c>
      <c r="AD9930" s="43">
        <f t="shared" si="1251"/>
        <v>0</v>
      </c>
      <c r="AE9930" s="50">
        <f t="shared" si="1247"/>
        <v>0</v>
      </c>
    </row>
    <row r="9931" spans="1:31">
      <c r="A9931" s="59" t="str">
        <f t="shared" si="1244"/>
        <v/>
      </c>
      <c r="B9931" s="80" t="str">
        <f t="shared" si="1245"/>
        <v/>
      </c>
      <c r="V9931" s="59" t="str">
        <f t="shared" si="1249"/>
        <v/>
      </c>
      <c r="W9931" s="59" t="str">
        <f t="shared" si="1248"/>
        <v/>
      </c>
      <c r="X9931" s="59" t="str">
        <f t="shared" si="1246"/>
        <v/>
      </c>
      <c r="AC9931" s="50">
        <f t="shared" si="1250"/>
        <v>0</v>
      </c>
      <c r="AD9931" s="43">
        <f t="shared" si="1251"/>
        <v>0</v>
      </c>
      <c r="AE9931" s="50">
        <f t="shared" si="1247"/>
        <v>0</v>
      </c>
    </row>
    <row r="9932" spans="1:31">
      <c r="A9932" s="59" t="str">
        <f t="shared" si="1244"/>
        <v/>
      </c>
      <c r="B9932" s="80" t="str">
        <f t="shared" si="1245"/>
        <v/>
      </c>
      <c r="V9932" s="59" t="str">
        <f t="shared" si="1249"/>
        <v/>
      </c>
      <c r="W9932" s="59" t="str">
        <f t="shared" si="1248"/>
        <v/>
      </c>
      <c r="X9932" s="59" t="str">
        <f t="shared" si="1246"/>
        <v/>
      </c>
      <c r="AC9932" s="50">
        <f t="shared" si="1250"/>
        <v>0</v>
      </c>
      <c r="AD9932" s="43">
        <f t="shared" si="1251"/>
        <v>0</v>
      </c>
      <c r="AE9932" s="50">
        <f t="shared" si="1247"/>
        <v>0</v>
      </c>
    </row>
    <row r="9933" spans="1:31">
      <c r="A9933" s="59" t="str">
        <f t="shared" si="1244"/>
        <v/>
      </c>
      <c r="B9933" s="80" t="str">
        <f t="shared" si="1245"/>
        <v/>
      </c>
      <c r="V9933" s="59" t="str">
        <f t="shared" si="1249"/>
        <v/>
      </c>
      <c r="W9933" s="59" t="str">
        <f t="shared" si="1248"/>
        <v/>
      </c>
      <c r="X9933" s="59" t="str">
        <f t="shared" si="1246"/>
        <v/>
      </c>
      <c r="AC9933" s="50">
        <f t="shared" si="1250"/>
        <v>0</v>
      </c>
      <c r="AD9933" s="43">
        <f t="shared" si="1251"/>
        <v>0</v>
      </c>
      <c r="AE9933" s="50">
        <f t="shared" si="1247"/>
        <v>0</v>
      </c>
    </row>
    <row r="9934" spans="1:31">
      <c r="A9934" s="59" t="str">
        <f t="shared" si="1244"/>
        <v/>
      </c>
      <c r="B9934" s="80" t="str">
        <f t="shared" si="1245"/>
        <v/>
      </c>
      <c r="V9934" s="59" t="str">
        <f t="shared" si="1249"/>
        <v/>
      </c>
      <c r="W9934" s="59" t="str">
        <f t="shared" si="1248"/>
        <v/>
      </c>
      <c r="X9934" s="59" t="str">
        <f t="shared" si="1246"/>
        <v/>
      </c>
      <c r="AC9934" s="50">
        <f t="shared" si="1250"/>
        <v>0</v>
      </c>
      <c r="AD9934" s="43">
        <f t="shared" si="1251"/>
        <v>0</v>
      </c>
      <c r="AE9934" s="50">
        <f t="shared" si="1247"/>
        <v>0</v>
      </c>
    </row>
    <row r="9935" spans="1:31">
      <c r="A9935" s="59" t="str">
        <f t="shared" si="1244"/>
        <v/>
      </c>
      <c r="B9935" s="80" t="str">
        <f t="shared" si="1245"/>
        <v/>
      </c>
      <c r="V9935" s="59" t="str">
        <f t="shared" si="1249"/>
        <v/>
      </c>
      <c r="W9935" s="59" t="str">
        <f t="shared" si="1248"/>
        <v/>
      </c>
      <c r="X9935" s="59" t="str">
        <f t="shared" si="1246"/>
        <v/>
      </c>
      <c r="AC9935" s="50">
        <f t="shared" si="1250"/>
        <v>0</v>
      </c>
      <c r="AD9935" s="43">
        <f t="shared" si="1251"/>
        <v>0</v>
      </c>
      <c r="AE9935" s="50">
        <f t="shared" si="1247"/>
        <v>0</v>
      </c>
    </row>
    <row r="9936" spans="1:31">
      <c r="A9936" s="59" t="str">
        <f t="shared" si="1244"/>
        <v/>
      </c>
      <c r="B9936" s="80" t="str">
        <f t="shared" si="1245"/>
        <v/>
      </c>
      <c r="V9936" s="59" t="str">
        <f t="shared" si="1249"/>
        <v/>
      </c>
      <c r="W9936" s="59" t="str">
        <f t="shared" si="1248"/>
        <v/>
      </c>
      <c r="X9936" s="59" t="str">
        <f t="shared" si="1246"/>
        <v/>
      </c>
      <c r="AC9936" s="50">
        <f t="shared" si="1250"/>
        <v>0</v>
      </c>
      <c r="AD9936" s="43">
        <f t="shared" si="1251"/>
        <v>0</v>
      </c>
      <c r="AE9936" s="50">
        <f t="shared" si="1247"/>
        <v>0</v>
      </c>
    </row>
    <row r="9937" spans="1:31">
      <c r="A9937" s="59" t="str">
        <f t="shared" si="1244"/>
        <v/>
      </c>
      <c r="B9937" s="80" t="str">
        <f t="shared" si="1245"/>
        <v/>
      </c>
      <c r="V9937" s="59" t="str">
        <f t="shared" si="1249"/>
        <v/>
      </c>
      <c r="W9937" s="59" t="str">
        <f t="shared" si="1248"/>
        <v/>
      </c>
      <c r="X9937" s="59" t="str">
        <f t="shared" si="1246"/>
        <v/>
      </c>
      <c r="AC9937" s="50">
        <f t="shared" si="1250"/>
        <v>0</v>
      </c>
      <c r="AD9937" s="43">
        <f t="shared" si="1251"/>
        <v>0</v>
      </c>
      <c r="AE9937" s="50">
        <f t="shared" si="1247"/>
        <v>0</v>
      </c>
    </row>
    <row r="9938" spans="1:31">
      <c r="A9938" s="59" t="str">
        <f t="shared" si="1244"/>
        <v/>
      </c>
      <c r="B9938" s="80" t="str">
        <f t="shared" si="1245"/>
        <v/>
      </c>
      <c r="V9938" s="59" t="str">
        <f t="shared" si="1249"/>
        <v/>
      </c>
      <c r="W9938" s="59" t="str">
        <f t="shared" si="1248"/>
        <v/>
      </c>
      <c r="X9938" s="59" t="str">
        <f t="shared" si="1246"/>
        <v/>
      </c>
      <c r="AC9938" s="50">
        <f t="shared" si="1250"/>
        <v>0</v>
      </c>
      <c r="AD9938" s="43">
        <f t="shared" si="1251"/>
        <v>0</v>
      </c>
      <c r="AE9938" s="50">
        <f t="shared" si="1247"/>
        <v>0</v>
      </c>
    </row>
    <row r="9939" spans="1:31">
      <c r="A9939" s="59" t="str">
        <f t="shared" si="1244"/>
        <v/>
      </c>
      <c r="B9939" s="80" t="str">
        <f t="shared" si="1245"/>
        <v/>
      </c>
      <c r="V9939" s="59" t="str">
        <f t="shared" si="1249"/>
        <v/>
      </c>
      <c r="W9939" s="59" t="str">
        <f t="shared" si="1248"/>
        <v/>
      </c>
      <c r="X9939" s="59" t="str">
        <f t="shared" si="1246"/>
        <v/>
      </c>
      <c r="AC9939" s="50">
        <f t="shared" si="1250"/>
        <v>0</v>
      </c>
      <c r="AD9939" s="43">
        <f t="shared" si="1251"/>
        <v>0</v>
      </c>
      <c r="AE9939" s="50">
        <f t="shared" si="1247"/>
        <v>0</v>
      </c>
    </row>
    <row r="9940" spans="1:31">
      <c r="A9940" s="59" t="str">
        <f t="shared" si="1244"/>
        <v/>
      </c>
      <c r="B9940" s="80" t="str">
        <f t="shared" si="1245"/>
        <v/>
      </c>
      <c r="V9940" s="59" t="str">
        <f t="shared" si="1249"/>
        <v/>
      </c>
      <c r="W9940" s="59" t="str">
        <f t="shared" si="1248"/>
        <v/>
      </c>
      <c r="X9940" s="59" t="str">
        <f t="shared" si="1246"/>
        <v/>
      </c>
      <c r="AC9940" s="50">
        <f t="shared" si="1250"/>
        <v>0</v>
      </c>
      <c r="AD9940" s="43">
        <f t="shared" si="1251"/>
        <v>0</v>
      </c>
      <c r="AE9940" s="50">
        <f t="shared" si="1247"/>
        <v>0</v>
      </c>
    </row>
    <row r="9941" spans="1:31">
      <c r="A9941" s="59" t="str">
        <f t="shared" si="1244"/>
        <v/>
      </c>
      <c r="B9941" s="80" t="str">
        <f t="shared" si="1245"/>
        <v/>
      </c>
      <c r="V9941" s="59" t="str">
        <f t="shared" si="1249"/>
        <v/>
      </c>
      <c r="W9941" s="59" t="str">
        <f t="shared" si="1248"/>
        <v/>
      </c>
      <c r="X9941" s="59" t="str">
        <f t="shared" si="1246"/>
        <v/>
      </c>
      <c r="AC9941" s="50">
        <f t="shared" si="1250"/>
        <v>0</v>
      </c>
      <c r="AD9941" s="43">
        <f t="shared" si="1251"/>
        <v>0</v>
      </c>
      <c r="AE9941" s="50">
        <f t="shared" si="1247"/>
        <v>0</v>
      </c>
    </row>
    <row r="9942" spans="1:31">
      <c r="A9942" s="59" t="str">
        <f t="shared" si="1244"/>
        <v/>
      </c>
      <c r="B9942" s="80" t="str">
        <f t="shared" si="1245"/>
        <v/>
      </c>
      <c r="V9942" s="59" t="str">
        <f t="shared" si="1249"/>
        <v/>
      </c>
      <c r="W9942" s="59" t="str">
        <f t="shared" si="1248"/>
        <v/>
      </c>
      <c r="X9942" s="59" t="str">
        <f t="shared" si="1246"/>
        <v/>
      </c>
      <c r="AC9942" s="50">
        <f t="shared" si="1250"/>
        <v>0</v>
      </c>
      <c r="AD9942" s="43">
        <f t="shared" si="1251"/>
        <v>0</v>
      </c>
      <c r="AE9942" s="50">
        <f t="shared" si="1247"/>
        <v>0</v>
      </c>
    </row>
    <row r="9943" spans="1:31">
      <c r="A9943" s="59" t="str">
        <f t="shared" si="1244"/>
        <v/>
      </c>
      <c r="B9943" s="80" t="str">
        <f t="shared" si="1245"/>
        <v/>
      </c>
      <c r="V9943" s="59" t="str">
        <f t="shared" si="1249"/>
        <v/>
      </c>
      <c r="W9943" s="59" t="str">
        <f t="shared" si="1248"/>
        <v/>
      </c>
      <c r="X9943" s="59" t="str">
        <f t="shared" si="1246"/>
        <v/>
      </c>
      <c r="AC9943" s="50">
        <f t="shared" si="1250"/>
        <v>0</v>
      </c>
      <c r="AD9943" s="43">
        <f t="shared" si="1251"/>
        <v>0</v>
      </c>
      <c r="AE9943" s="50">
        <f t="shared" si="1247"/>
        <v>0</v>
      </c>
    </row>
    <row r="9944" spans="1:31">
      <c r="A9944" s="59" t="str">
        <f t="shared" si="1244"/>
        <v/>
      </c>
      <c r="B9944" s="80" t="str">
        <f t="shared" si="1245"/>
        <v/>
      </c>
      <c r="V9944" s="59" t="str">
        <f t="shared" si="1249"/>
        <v/>
      </c>
      <c r="W9944" s="59" t="str">
        <f t="shared" si="1248"/>
        <v/>
      </c>
      <c r="X9944" s="59" t="str">
        <f t="shared" si="1246"/>
        <v/>
      </c>
      <c r="AC9944" s="50">
        <f t="shared" si="1250"/>
        <v>0</v>
      </c>
      <c r="AD9944" s="43">
        <f t="shared" si="1251"/>
        <v>0</v>
      </c>
      <c r="AE9944" s="50">
        <f t="shared" si="1247"/>
        <v>0</v>
      </c>
    </row>
    <row r="9945" spans="1:31">
      <c r="A9945" s="59" t="str">
        <f t="shared" si="1244"/>
        <v/>
      </c>
      <c r="B9945" s="80" t="str">
        <f t="shared" si="1245"/>
        <v/>
      </c>
      <c r="V9945" s="59" t="str">
        <f t="shared" si="1249"/>
        <v/>
      </c>
      <c r="W9945" s="59" t="str">
        <f t="shared" si="1248"/>
        <v/>
      </c>
      <c r="X9945" s="59" t="str">
        <f t="shared" si="1246"/>
        <v/>
      </c>
      <c r="AC9945" s="50">
        <f t="shared" si="1250"/>
        <v>0</v>
      </c>
      <c r="AD9945" s="43">
        <f t="shared" si="1251"/>
        <v>0</v>
      </c>
      <c r="AE9945" s="50">
        <f t="shared" si="1247"/>
        <v>0</v>
      </c>
    </row>
    <row r="9946" spans="1:31">
      <c r="A9946" s="59" t="str">
        <f t="shared" si="1244"/>
        <v/>
      </c>
      <c r="B9946" s="80" t="str">
        <f t="shared" si="1245"/>
        <v/>
      </c>
      <c r="V9946" s="59" t="str">
        <f t="shared" si="1249"/>
        <v/>
      </c>
      <c r="W9946" s="59" t="str">
        <f t="shared" si="1248"/>
        <v/>
      </c>
      <c r="X9946" s="59" t="str">
        <f t="shared" si="1246"/>
        <v/>
      </c>
      <c r="AC9946" s="50">
        <f t="shared" si="1250"/>
        <v>0</v>
      </c>
      <c r="AD9946" s="43">
        <f t="shared" si="1251"/>
        <v>0</v>
      </c>
      <c r="AE9946" s="50">
        <f t="shared" si="1247"/>
        <v>0</v>
      </c>
    </row>
    <row r="9947" spans="1:31">
      <c r="A9947" s="59" t="str">
        <f t="shared" si="1244"/>
        <v/>
      </c>
      <c r="B9947" s="80" t="str">
        <f t="shared" si="1245"/>
        <v/>
      </c>
      <c r="V9947" s="59" t="str">
        <f t="shared" si="1249"/>
        <v/>
      </c>
      <c r="W9947" s="59" t="str">
        <f t="shared" si="1248"/>
        <v/>
      </c>
      <c r="X9947" s="59" t="str">
        <f t="shared" si="1246"/>
        <v/>
      </c>
      <c r="AC9947" s="50">
        <f t="shared" si="1250"/>
        <v>0</v>
      </c>
      <c r="AD9947" s="43">
        <f t="shared" si="1251"/>
        <v>0</v>
      </c>
      <c r="AE9947" s="50">
        <f t="shared" si="1247"/>
        <v>0</v>
      </c>
    </row>
    <row r="9948" spans="1:31">
      <c r="A9948" s="59" t="str">
        <f t="shared" si="1244"/>
        <v/>
      </c>
      <c r="B9948" s="80" t="str">
        <f t="shared" si="1245"/>
        <v/>
      </c>
      <c r="V9948" s="59" t="str">
        <f t="shared" si="1249"/>
        <v/>
      </c>
      <c r="W9948" s="59" t="str">
        <f t="shared" si="1248"/>
        <v/>
      </c>
      <c r="X9948" s="59" t="str">
        <f t="shared" si="1246"/>
        <v/>
      </c>
      <c r="AC9948" s="50">
        <f t="shared" si="1250"/>
        <v>0</v>
      </c>
      <c r="AD9948" s="43">
        <f t="shared" si="1251"/>
        <v>0</v>
      </c>
      <c r="AE9948" s="50">
        <f t="shared" si="1247"/>
        <v>0</v>
      </c>
    </row>
    <row r="9949" spans="1:31">
      <c r="A9949" s="59" t="str">
        <f t="shared" si="1244"/>
        <v/>
      </c>
      <c r="B9949" s="80" t="str">
        <f t="shared" si="1245"/>
        <v/>
      </c>
      <c r="V9949" s="59" t="str">
        <f t="shared" si="1249"/>
        <v/>
      </c>
      <c r="W9949" s="59" t="str">
        <f t="shared" si="1248"/>
        <v/>
      </c>
      <c r="X9949" s="59" t="str">
        <f t="shared" si="1246"/>
        <v/>
      </c>
      <c r="AC9949" s="50">
        <f t="shared" si="1250"/>
        <v>0</v>
      </c>
      <c r="AD9949" s="43">
        <f t="shared" si="1251"/>
        <v>0</v>
      </c>
      <c r="AE9949" s="50">
        <f t="shared" si="1247"/>
        <v>0</v>
      </c>
    </row>
    <row r="9950" spans="1:31">
      <c r="A9950" s="59" t="str">
        <f t="shared" si="1244"/>
        <v/>
      </c>
      <c r="B9950" s="80" t="str">
        <f t="shared" si="1245"/>
        <v/>
      </c>
      <c r="V9950" s="59" t="str">
        <f t="shared" si="1249"/>
        <v/>
      </c>
      <c r="W9950" s="59" t="str">
        <f t="shared" si="1248"/>
        <v/>
      </c>
      <c r="X9950" s="59" t="str">
        <f t="shared" si="1246"/>
        <v/>
      </c>
      <c r="AC9950" s="50">
        <f t="shared" si="1250"/>
        <v>0</v>
      </c>
      <c r="AD9950" s="43">
        <f t="shared" si="1251"/>
        <v>0</v>
      </c>
      <c r="AE9950" s="50">
        <f t="shared" si="1247"/>
        <v>0</v>
      </c>
    </row>
    <row r="9951" spans="1:31">
      <c r="A9951" s="59" t="str">
        <f t="shared" si="1244"/>
        <v/>
      </c>
      <c r="B9951" s="80" t="str">
        <f t="shared" si="1245"/>
        <v/>
      </c>
      <c r="V9951" s="59" t="str">
        <f t="shared" si="1249"/>
        <v/>
      </c>
      <c r="W9951" s="59" t="str">
        <f t="shared" si="1248"/>
        <v/>
      </c>
      <c r="X9951" s="59" t="str">
        <f t="shared" si="1246"/>
        <v/>
      </c>
      <c r="AC9951" s="50">
        <f t="shared" si="1250"/>
        <v>0</v>
      </c>
      <c r="AD9951" s="43">
        <f t="shared" si="1251"/>
        <v>0</v>
      </c>
      <c r="AE9951" s="50">
        <f t="shared" si="1247"/>
        <v>0</v>
      </c>
    </row>
    <row r="9952" spans="1:31">
      <c r="A9952" s="59" t="str">
        <f t="shared" si="1244"/>
        <v/>
      </c>
      <c r="B9952" s="80" t="str">
        <f t="shared" si="1245"/>
        <v/>
      </c>
      <c r="V9952" s="59" t="str">
        <f t="shared" si="1249"/>
        <v/>
      </c>
      <c r="W9952" s="59" t="str">
        <f t="shared" si="1248"/>
        <v/>
      </c>
      <c r="X9952" s="59" t="str">
        <f t="shared" si="1246"/>
        <v/>
      </c>
      <c r="AC9952" s="50">
        <f t="shared" si="1250"/>
        <v>0</v>
      </c>
      <c r="AD9952" s="43">
        <f t="shared" si="1251"/>
        <v>0</v>
      </c>
      <c r="AE9952" s="50">
        <f t="shared" si="1247"/>
        <v>0</v>
      </c>
    </row>
    <row r="9953" spans="1:31">
      <c r="A9953" s="59" t="str">
        <f t="shared" si="1244"/>
        <v/>
      </c>
      <c r="B9953" s="80" t="str">
        <f t="shared" si="1245"/>
        <v/>
      </c>
      <c r="V9953" s="59" t="str">
        <f t="shared" si="1249"/>
        <v/>
      </c>
      <c r="W9953" s="59" t="str">
        <f t="shared" si="1248"/>
        <v/>
      </c>
      <c r="X9953" s="59" t="str">
        <f t="shared" si="1246"/>
        <v/>
      </c>
      <c r="AC9953" s="50">
        <f t="shared" si="1250"/>
        <v>0</v>
      </c>
      <c r="AD9953" s="43">
        <f t="shared" si="1251"/>
        <v>0</v>
      </c>
      <c r="AE9953" s="50">
        <f t="shared" si="1247"/>
        <v>0</v>
      </c>
    </row>
    <row r="9954" spans="1:31">
      <c r="A9954" s="59" t="str">
        <f t="shared" si="1244"/>
        <v/>
      </c>
      <c r="B9954" s="80" t="str">
        <f t="shared" si="1245"/>
        <v/>
      </c>
      <c r="V9954" s="59" t="str">
        <f t="shared" si="1249"/>
        <v/>
      </c>
      <c r="W9954" s="59" t="str">
        <f t="shared" si="1248"/>
        <v/>
      </c>
      <c r="X9954" s="59" t="str">
        <f t="shared" si="1246"/>
        <v/>
      </c>
      <c r="AC9954" s="50">
        <f t="shared" si="1250"/>
        <v>0</v>
      </c>
      <c r="AD9954" s="43">
        <f t="shared" si="1251"/>
        <v>0</v>
      </c>
      <c r="AE9954" s="50">
        <f t="shared" si="1247"/>
        <v>0</v>
      </c>
    </row>
    <row r="9955" spans="1:31">
      <c r="A9955" s="59" t="str">
        <f t="shared" si="1244"/>
        <v/>
      </c>
      <c r="B9955" s="80" t="str">
        <f t="shared" si="1245"/>
        <v/>
      </c>
      <c r="V9955" s="59" t="str">
        <f t="shared" si="1249"/>
        <v/>
      </c>
      <c r="W9955" s="59" t="str">
        <f t="shared" si="1248"/>
        <v/>
      </c>
      <c r="X9955" s="59" t="str">
        <f t="shared" si="1246"/>
        <v/>
      </c>
      <c r="AC9955" s="50">
        <f t="shared" si="1250"/>
        <v>0</v>
      </c>
      <c r="AD9955" s="43">
        <f t="shared" si="1251"/>
        <v>0</v>
      </c>
      <c r="AE9955" s="50">
        <f t="shared" si="1247"/>
        <v>0</v>
      </c>
    </row>
    <row r="9956" spans="1:31">
      <c r="A9956" s="59" t="str">
        <f t="shared" si="1244"/>
        <v/>
      </c>
      <c r="B9956" s="80" t="str">
        <f t="shared" si="1245"/>
        <v/>
      </c>
      <c r="V9956" s="59" t="str">
        <f t="shared" si="1249"/>
        <v/>
      </c>
      <c r="W9956" s="59" t="str">
        <f t="shared" si="1248"/>
        <v/>
      </c>
      <c r="X9956" s="59" t="str">
        <f t="shared" si="1246"/>
        <v/>
      </c>
      <c r="AC9956" s="50">
        <f t="shared" si="1250"/>
        <v>0</v>
      </c>
      <c r="AD9956" s="43">
        <f t="shared" si="1251"/>
        <v>0</v>
      </c>
      <c r="AE9956" s="50">
        <f t="shared" si="1247"/>
        <v>0</v>
      </c>
    </row>
    <row r="9957" spans="1:31">
      <c r="A9957" s="59" t="str">
        <f t="shared" si="1244"/>
        <v/>
      </c>
      <c r="B9957" s="80" t="str">
        <f t="shared" si="1245"/>
        <v/>
      </c>
      <c r="V9957" s="59" t="str">
        <f t="shared" si="1249"/>
        <v/>
      </c>
      <c r="W9957" s="59" t="str">
        <f t="shared" si="1248"/>
        <v/>
      </c>
      <c r="X9957" s="59" t="str">
        <f t="shared" si="1246"/>
        <v/>
      </c>
      <c r="AC9957" s="50">
        <f t="shared" si="1250"/>
        <v>0</v>
      </c>
      <c r="AD9957" s="43">
        <f t="shared" si="1251"/>
        <v>0</v>
      </c>
      <c r="AE9957" s="50">
        <f t="shared" si="1247"/>
        <v>0</v>
      </c>
    </row>
    <row r="9958" spans="1:31">
      <c r="A9958" s="59" t="str">
        <f t="shared" si="1244"/>
        <v/>
      </c>
      <c r="B9958" s="80" t="str">
        <f t="shared" si="1245"/>
        <v/>
      </c>
      <c r="V9958" s="59" t="str">
        <f t="shared" si="1249"/>
        <v/>
      </c>
      <c r="W9958" s="59" t="str">
        <f t="shared" si="1248"/>
        <v/>
      </c>
      <c r="X9958" s="59" t="str">
        <f t="shared" si="1246"/>
        <v/>
      </c>
      <c r="AC9958" s="50">
        <f t="shared" si="1250"/>
        <v>0</v>
      </c>
      <c r="AD9958" s="43">
        <f t="shared" si="1251"/>
        <v>0</v>
      </c>
      <c r="AE9958" s="50">
        <f t="shared" si="1247"/>
        <v>0</v>
      </c>
    </row>
    <row r="9959" spans="1:31">
      <c r="A9959" s="59" t="str">
        <f t="shared" si="1244"/>
        <v/>
      </c>
      <c r="B9959" s="80" t="str">
        <f t="shared" si="1245"/>
        <v/>
      </c>
      <c r="V9959" s="59" t="str">
        <f t="shared" si="1249"/>
        <v/>
      </c>
      <c r="W9959" s="59" t="str">
        <f t="shared" si="1248"/>
        <v/>
      </c>
      <c r="X9959" s="59" t="str">
        <f t="shared" si="1246"/>
        <v/>
      </c>
      <c r="AC9959" s="50">
        <f t="shared" si="1250"/>
        <v>0</v>
      </c>
      <c r="AD9959" s="43">
        <f t="shared" si="1251"/>
        <v>0</v>
      </c>
      <c r="AE9959" s="50">
        <f t="shared" si="1247"/>
        <v>0</v>
      </c>
    </row>
    <row r="9960" spans="1:31">
      <c r="A9960" s="59" t="str">
        <f t="shared" si="1244"/>
        <v/>
      </c>
      <c r="B9960" s="80" t="str">
        <f t="shared" si="1245"/>
        <v/>
      </c>
      <c r="V9960" s="59" t="str">
        <f t="shared" si="1249"/>
        <v/>
      </c>
      <c r="W9960" s="59" t="str">
        <f t="shared" si="1248"/>
        <v/>
      </c>
      <c r="X9960" s="59" t="str">
        <f t="shared" si="1246"/>
        <v/>
      </c>
      <c r="AC9960" s="50">
        <f t="shared" si="1250"/>
        <v>0</v>
      </c>
      <c r="AD9960" s="43">
        <f t="shared" si="1251"/>
        <v>0</v>
      </c>
      <c r="AE9960" s="50">
        <f t="shared" si="1247"/>
        <v>0</v>
      </c>
    </row>
    <row r="9961" spans="1:31">
      <c r="A9961" s="59" t="str">
        <f t="shared" ref="A9961:A10007" si="1252">IF(G9961&amp;Q9961&lt;&gt;"",W9961&amp;Q9961,"")</f>
        <v/>
      </c>
      <c r="B9961" s="80" t="str">
        <f t="shared" ref="B9961:B10000" si="1253">IF(C9961&lt;&gt;"",LEFT(C9961,9),"")</f>
        <v/>
      </c>
      <c r="V9961" s="59" t="str">
        <f t="shared" si="1249"/>
        <v/>
      </c>
      <c r="W9961" s="59" t="str">
        <f t="shared" si="1248"/>
        <v/>
      </c>
      <c r="X9961" s="59" t="str">
        <f t="shared" si="1246"/>
        <v/>
      </c>
      <c r="AC9961" s="50">
        <f t="shared" si="1250"/>
        <v>0</v>
      </c>
      <c r="AD9961" s="43">
        <f t="shared" si="1251"/>
        <v>0</v>
      </c>
      <c r="AE9961" s="50">
        <f t="shared" si="1247"/>
        <v>0</v>
      </c>
    </row>
    <row r="9962" spans="1:31">
      <c r="A9962" s="59" t="str">
        <f t="shared" si="1252"/>
        <v/>
      </c>
      <c r="B9962" s="80" t="str">
        <f t="shared" si="1253"/>
        <v/>
      </c>
      <c r="V9962" s="59" t="str">
        <f t="shared" si="1249"/>
        <v/>
      </c>
      <c r="W9962" s="59" t="str">
        <f t="shared" si="1248"/>
        <v/>
      </c>
      <c r="X9962" s="59" t="str">
        <f t="shared" ref="X9962:X10000" si="1254">IF(A9962&lt;&gt;"",IFERROR(IF(FIND(" ",G9962)&gt;=1,MID(G9962,FIND(" ",G9962)+1,LEN(G9962)),""),""),"")</f>
        <v/>
      </c>
      <c r="AC9962" s="50">
        <f t="shared" si="1250"/>
        <v>0</v>
      </c>
      <c r="AD9962" s="43">
        <f t="shared" si="1251"/>
        <v>0</v>
      </c>
      <c r="AE9962" s="50">
        <f t="shared" si="1247"/>
        <v>0</v>
      </c>
    </row>
    <row r="9963" spans="1:31">
      <c r="A9963" s="59" t="str">
        <f t="shared" si="1252"/>
        <v/>
      </c>
      <c r="B9963" s="80" t="str">
        <f t="shared" si="1253"/>
        <v/>
      </c>
      <c r="V9963" s="59" t="str">
        <f t="shared" si="1249"/>
        <v/>
      </c>
      <c r="W9963" s="59" t="str">
        <f t="shared" si="1248"/>
        <v/>
      </c>
      <c r="X9963" s="59" t="str">
        <f t="shared" si="1254"/>
        <v/>
      </c>
      <c r="AC9963" s="50">
        <f t="shared" si="1250"/>
        <v>0</v>
      </c>
      <c r="AD9963" s="43">
        <f t="shared" si="1251"/>
        <v>0</v>
      </c>
      <c r="AE9963" s="50">
        <f t="shared" si="1247"/>
        <v>0</v>
      </c>
    </row>
    <row r="9964" spans="1:31">
      <c r="A9964" s="59" t="str">
        <f t="shared" si="1252"/>
        <v/>
      </c>
      <c r="B9964" s="80" t="str">
        <f t="shared" si="1253"/>
        <v/>
      </c>
      <c r="V9964" s="59" t="str">
        <f t="shared" si="1249"/>
        <v/>
      </c>
      <c r="W9964" s="59" t="str">
        <f t="shared" si="1248"/>
        <v/>
      </c>
      <c r="X9964" s="59" t="str">
        <f t="shared" si="1254"/>
        <v/>
      </c>
      <c r="AC9964" s="50">
        <f t="shared" si="1250"/>
        <v>0</v>
      </c>
      <c r="AD9964" s="43">
        <f t="shared" si="1251"/>
        <v>0</v>
      </c>
      <c r="AE9964" s="50">
        <f t="shared" si="1247"/>
        <v>0</v>
      </c>
    </row>
    <row r="9965" spans="1:31">
      <c r="A9965" s="59" t="str">
        <f t="shared" si="1252"/>
        <v/>
      </c>
      <c r="B9965" s="80" t="str">
        <f t="shared" si="1253"/>
        <v/>
      </c>
      <c r="V9965" s="59" t="str">
        <f t="shared" si="1249"/>
        <v/>
      </c>
      <c r="W9965" s="59" t="str">
        <f t="shared" si="1248"/>
        <v/>
      </c>
      <c r="X9965" s="59" t="str">
        <f t="shared" si="1254"/>
        <v/>
      </c>
      <c r="AC9965" s="50">
        <f t="shared" si="1250"/>
        <v>0</v>
      </c>
      <c r="AD9965" s="43">
        <f t="shared" si="1251"/>
        <v>0</v>
      </c>
      <c r="AE9965" s="50">
        <f t="shared" si="1247"/>
        <v>0</v>
      </c>
    </row>
    <row r="9966" spans="1:31">
      <c r="A9966" s="59" t="str">
        <f t="shared" si="1252"/>
        <v/>
      </c>
      <c r="B9966" s="80" t="str">
        <f t="shared" si="1253"/>
        <v/>
      </c>
      <c r="V9966" s="59" t="str">
        <f t="shared" si="1249"/>
        <v/>
      </c>
      <c r="W9966" s="59" t="str">
        <f t="shared" si="1248"/>
        <v/>
      </c>
      <c r="X9966" s="59" t="str">
        <f t="shared" si="1254"/>
        <v/>
      </c>
      <c r="AC9966" s="50">
        <f t="shared" si="1250"/>
        <v>0</v>
      </c>
      <c r="AD9966" s="43">
        <f t="shared" si="1251"/>
        <v>0</v>
      </c>
      <c r="AE9966" s="50">
        <f t="shared" si="1247"/>
        <v>0</v>
      </c>
    </row>
    <row r="9967" spans="1:31">
      <c r="A9967" s="59" t="str">
        <f t="shared" si="1252"/>
        <v/>
      </c>
      <c r="B9967" s="80" t="str">
        <f t="shared" si="1253"/>
        <v/>
      </c>
      <c r="V9967" s="59" t="str">
        <f t="shared" si="1249"/>
        <v/>
      </c>
      <c r="W9967" s="59" t="str">
        <f t="shared" si="1248"/>
        <v/>
      </c>
      <c r="X9967" s="59" t="str">
        <f t="shared" si="1254"/>
        <v/>
      </c>
      <c r="AC9967" s="50">
        <f t="shared" si="1250"/>
        <v>0</v>
      </c>
      <c r="AD9967" s="43">
        <f t="shared" si="1251"/>
        <v>0</v>
      </c>
      <c r="AE9967" s="50">
        <f t="shared" ref="AE9967:AE10000" si="1255">VALUE(RIGHT("00"&amp;AC9967,2)&amp;RIGHT("000"&amp;AD9967,3))</f>
        <v>0</v>
      </c>
    </row>
    <row r="9968" spans="1:31">
      <c r="A9968" s="59" t="str">
        <f t="shared" si="1252"/>
        <v/>
      </c>
      <c r="B9968" s="80" t="str">
        <f t="shared" si="1253"/>
        <v/>
      </c>
      <c r="V9968" s="59" t="str">
        <f t="shared" si="1249"/>
        <v/>
      </c>
      <c r="W9968" s="59" t="str">
        <f t="shared" si="1248"/>
        <v/>
      </c>
      <c r="X9968" s="59" t="str">
        <f t="shared" si="1254"/>
        <v/>
      </c>
      <c r="AC9968" s="50">
        <f t="shared" si="1250"/>
        <v>0</v>
      </c>
      <c r="AD9968" s="43">
        <f t="shared" si="1251"/>
        <v>0</v>
      </c>
      <c r="AE9968" s="50">
        <f t="shared" si="1255"/>
        <v>0</v>
      </c>
    </row>
    <row r="9969" spans="1:31">
      <c r="A9969" s="59" t="str">
        <f t="shared" si="1252"/>
        <v/>
      </c>
      <c r="B9969" s="80" t="str">
        <f t="shared" si="1253"/>
        <v/>
      </c>
      <c r="V9969" s="59" t="str">
        <f t="shared" si="1249"/>
        <v/>
      </c>
      <c r="W9969" s="59" t="str">
        <f t="shared" si="1248"/>
        <v/>
      </c>
      <c r="X9969" s="59" t="str">
        <f t="shared" si="1254"/>
        <v/>
      </c>
      <c r="AC9969" s="50">
        <f t="shared" si="1250"/>
        <v>0</v>
      </c>
      <c r="AD9969" s="43">
        <f t="shared" si="1251"/>
        <v>0</v>
      </c>
      <c r="AE9969" s="50">
        <f t="shared" si="1255"/>
        <v>0</v>
      </c>
    </row>
    <row r="9970" spans="1:31">
      <c r="A9970" s="59" t="str">
        <f t="shared" si="1252"/>
        <v/>
      </c>
      <c r="B9970" s="80" t="str">
        <f t="shared" si="1253"/>
        <v/>
      </c>
      <c r="V9970" s="59" t="str">
        <f t="shared" si="1249"/>
        <v/>
      </c>
      <c r="W9970" s="59" t="str">
        <f t="shared" si="1248"/>
        <v/>
      </c>
      <c r="X9970" s="59" t="str">
        <f t="shared" si="1254"/>
        <v/>
      </c>
      <c r="AC9970" s="50">
        <f t="shared" si="1250"/>
        <v>0</v>
      </c>
      <c r="AD9970" s="43">
        <f t="shared" si="1251"/>
        <v>0</v>
      </c>
      <c r="AE9970" s="50">
        <f t="shared" si="1255"/>
        <v>0</v>
      </c>
    </row>
    <row r="9971" spans="1:31">
      <c r="A9971" s="59" t="str">
        <f t="shared" si="1252"/>
        <v/>
      </c>
      <c r="B9971" s="80" t="str">
        <f t="shared" si="1253"/>
        <v/>
      </c>
      <c r="V9971" s="59" t="str">
        <f t="shared" si="1249"/>
        <v/>
      </c>
      <c r="W9971" s="59" t="str">
        <f t="shared" si="1248"/>
        <v/>
      </c>
      <c r="X9971" s="59" t="str">
        <f t="shared" si="1254"/>
        <v/>
      </c>
      <c r="AC9971" s="50">
        <f t="shared" si="1250"/>
        <v>0</v>
      </c>
      <c r="AD9971" s="43">
        <f t="shared" si="1251"/>
        <v>0</v>
      </c>
      <c r="AE9971" s="50">
        <f t="shared" si="1255"/>
        <v>0</v>
      </c>
    </row>
    <row r="9972" spans="1:31">
      <c r="A9972" s="59" t="str">
        <f t="shared" si="1252"/>
        <v/>
      </c>
      <c r="B9972" s="80" t="str">
        <f t="shared" si="1253"/>
        <v/>
      </c>
      <c r="V9972" s="59" t="str">
        <f t="shared" si="1249"/>
        <v/>
      </c>
      <c r="W9972" s="59" t="str">
        <f t="shared" si="1248"/>
        <v/>
      </c>
      <c r="X9972" s="59" t="str">
        <f t="shared" si="1254"/>
        <v/>
      </c>
      <c r="AC9972" s="50">
        <f t="shared" si="1250"/>
        <v>0</v>
      </c>
      <c r="AD9972" s="43">
        <f t="shared" si="1251"/>
        <v>0</v>
      </c>
      <c r="AE9972" s="50">
        <f t="shared" si="1255"/>
        <v>0</v>
      </c>
    </row>
    <row r="9973" spans="1:31">
      <c r="A9973" s="59" t="str">
        <f t="shared" si="1252"/>
        <v/>
      </c>
      <c r="B9973" s="80" t="str">
        <f t="shared" si="1253"/>
        <v/>
      </c>
      <c r="V9973" s="59" t="str">
        <f t="shared" si="1249"/>
        <v/>
      </c>
      <c r="W9973" s="59" t="str">
        <f t="shared" si="1248"/>
        <v/>
      </c>
      <c r="X9973" s="59" t="str">
        <f t="shared" si="1254"/>
        <v/>
      </c>
      <c r="AC9973" s="50">
        <f t="shared" si="1250"/>
        <v>0</v>
      </c>
      <c r="AD9973" s="43">
        <f t="shared" si="1251"/>
        <v>0</v>
      </c>
      <c r="AE9973" s="50">
        <f t="shared" si="1255"/>
        <v>0</v>
      </c>
    </row>
    <row r="9974" spans="1:31">
      <c r="A9974" s="59" t="str">
        <f t="shared" si="1252"/>
        <v/>
      </c>
      <c r="B9974" s="80" t="str">
        <f t="shared" si="1253"/>
        <v/>
      </c>
      <c r="V9974" s="59" t="str">
        <f t="shared" si="1249"/>
        <v/>
      </c>
      <c r="W9974" s="59" t="str">
        <f t="shared" si="1248"/>
        <v/>
      </c>
      <c r="X9974" s="59" t="str">
        <f t="shared" si="1254"/>
        <v/>
      </c>
      <c r="AC9974" s="50">
        <f t="shared" si="1250"/>
        <v>0</v>
      </c>
      <c r="AD9974" s="43">
        <f t="shared" si="1251"/>
        <v>0</v>
      </c>
      <c r="AE9974" s="50">
        <f t="shared" si="1255"/>
        <v>0</v>
      </c>
    </row>
    <row r="9975" spans="1:31">
      <c r="A9975" s="59" t="str">
        <f t="shared" si="1252"/>
        <v/>
      </c>
      <c r="B9975" s="80" t="str">
        <f t="shared" si="1253"/>
        <v/>
      </c>
      <c r="V9975" s="59" t="str">
        <f t="shared" si="1249"/>
        <v/>
      </c>
      <c r="W9975" s="59" t="str">
        <f t="shared" si="1248"/>
        <v/>
      </c>
      <c r="X9975" s="59" t="str">
        <f t="shared" si="1254"/>
        <v/>
      </c>
      <c r="AC9975" s="50">
        <f t="shared" si="1250"/>
        <v>0</v>
      </c>
      <c r="AD9975" s="43">
        <f t="shared" si="1251"/>
        <v>0</v>
      </c>
      <c r="AE9975" s="50">
        <f t="shared" si="1255"/>
        <v>0</v>
      </c>
    </row>
    <row r="9976" spans="1:31">
      <c r="A9976" s="59" t="str">
        <f t="shared" si="1252"/>
        <v/>
      </c>
      <c r="B9976" s="80" t="str">
        <f t="shared" si="1253"/>
        <v/>
      </c>
      <c r="V9976" s="59" t="str">
        <f t="shared" si="1249"/>
        <v/>
      </c>
      <c r="W9976" s="59" t="str">
        <f t="shared" si="1248"/>
        <v/>
      </c>
      <c r="X9976" s="59" t="str">
        <f t="shared" si="1254"/>
        <v/>
      </c>
      <c r="AC9976" s="50">
        <f t="shared" si="1250"/>
        <v>0</v>
      </c>
      <c r="AD9976" s="43">
        <f t="shared" si="1251"/>
        <v>0</v>
      </c>
      <c r="AE9976" s="50">
        <f t="shared" si="1255"/>
        <v>0</v>
      </c>
    </row>
    <row r="9977" spans="1:31">
      <c r="A9977" s="59" t="str">
        <f t="shared" si="1252"/>
        <v/>
      </c>
      <c r="B9977" s="80" t="str">
        <f t="shared" si="1253"/>
        <v/>
      </c>
      <c r="V9977" s="59" t="str">
        <f t="shared" si="1249"/>
        <v/>
      </c>
      <c r="W9977" s="59" t="str">
        <f t="shared" si="1248"/>
        <v/>
      </c>
      <c r="X9977" s="59" t="str">
        <f t="shared" si="1254"/>
        <v/>
      </c>
      <c r="AC9977" s="50">
        <f t="shared" si="1250"/>
        <v>0</v>
      </c>
      <c r="AD9977" s="43">
        <f t="shared" si="1251"/>
        <v>0</v>
      </c>
      <c r="AE9977" s="50">
        <f t="shared" si="1255"/>
        <v>0</v>
      </c>
    </row>
    <row r="9978" spans="1:31">
      <c r="A9978" s="59" t="str">
        <f t="shared" si="1252"/>
        <v/>
      </c>
      <c r="B9978" s="80" t="str">
        <f t="shared" si="1253"/>
        <v/>
      </c>
      <c r="V9978" s="59" t="str">
        <f t="shared" si="1249"/>
        <v/>
      </c>
      <c r="W9978" s="59" t="str">
        <f t="shared" si="1248"/>
        <v/>
      </c>
      <c r="X9978" s="59" t="str">
        <f t="shared" si="1254"/>
        <v/>
      </c>
      <c r="AC9978" s="50">
        <f t="shared" si="1250"/>
        <v>0</v>
      </c>
      <c r="AD9978" s="43">
        <f t="shared" si="1251"/>
        <v>0</v>
      </c>
      <c r="AE9978" s="50">
        <f t="shared" si="1255"/>
        <v>0</v>
      </c>
    </row>
    <row r="9979" spans="1:31">
      <c r="A9979" s="59" t="str">
        <f t="shared" si="1252"/>
        <v/>
      </c>
      <c r="B9979" s="80" t="str">
        <f t="shared" si="1253"/>
        <v/>
      </c>
      <c r="V9979" s="59" t="str">
        <f t="shared" si="1249"/>
        <v/>
      </c>
      <c r="W9979" s="59" t="str">
        <f t="shared" si="1248"/>
        <v/>
      </c>
      <c r="X9979" s="59" t="str">
        <f t="shared" si="1254"/>
        <v/>
      </c>
      <c r="AC9979" s="50">
        <f t="shared" si="1250"/>
        <v>0</v>
      </c>
      <c r="AD9979" s="43">
        <f t="shared" si="1251"/>
        <v>0</v>
      </c>
      <c r="AE9979" s="50">
        <f t="shared" si="1255"/>
        <v>0</v>
      </c>
    </row>
    <row r="9980" spans="1:31">
      <c r="A9980" s="59" t="str">
        <f t="shared" si="1252"/>
        <v/>
      </c>
      <c r="B9980" s="80" t="str">
        <f t="shared" si="1253"/>
        <v/>
      </c>
      <c r="V9980" s="59" t="str">
        <f t="shared" si="1249"/>
        <v/>
      </c>
      <c r="W9980" s="59" t="str">
        <f t="shared" si="1248"/>
        <v/>
      </c>
      <c r="X9980" s="59" t="str">
        <f t="shared" si="1254"/>
        <v/>
      </c>
      <c r="AC9980" s="50">
        <f t="shared" si="1250"/>
        <v>0</v>
      </c>
      <c r="AD9980" s="43">
        <f t="shared" si="1251"/>
        <v>0</v>
      </c>
      <c r="AE9980" s="50">
        <f t="shared" si="1255"/>
        <v>0</v>
      </c>
    </row>
    <row r="9981" spans="1:31">
      <c r="A9981" s="59" t="str">
        <f t="shared" si="1252"/>
        <v/>
      </c>
      <c r="B9981" s="80" t="str">
        <f t="shared" si="1253"/>
        <v/>
      </c>
      <c r="V9981" s="59" t="str">
        <f t="shared" si="1249"/>
        <v/>
      </c>
      <c r="W9981" s="59" t="str">
        <f t="shared" si="1248"/>
        <v/>
      </c>
      <c r="X9981" s="59" t="str">
        <f t="shared" si="1254"/>
        <v/>
      </c>
      <c r="AC9981" s="50">
        <f t="shared" si="1250"/>
        <v>0</v>
      </c>
      <c r="AD9981" s="43">
        <f t="shared" si="1251"/>
        <v>0</v>
      </c>
      <c r="AE9981" s="50">
        <f t="shared" si="1255"/>
        <v>0</v>
      </c>
    </row>
    <row r="9982" spans="1:31">
      <c r="A9982" s="59" t="str">
        <f t="shared" si="1252"/>
        <v/>
      </c>
      <c r="B9982" s="80" t="str">
        <f t="shared" si="1253"/>
        <v/>
      </c>
      <c r="V9982" s="59" t="str">
        <f t="shared" si="1249"/>
        <v/>
      </c>
      <c r="W9982" s="59" t="str">
        <f t="shared" si="1248"/>
        <v/>
      </c>
      <c r="X9982" s="59" t="str">
        <f t="shared" si="1254"/>
        <v/>
      </c>
      <c r="AC9982" s="50">
        <f t="shared" si="1250"/>
        <v>0</v>
      </c>
      <c r="AD9982" s="43">
        <f t="shared" si="1251"/>
        <v>0</v>
      </c>
      <c r="AE9982" s="50">
        <f t="shared" si="1255"/>
        <v>0</v>
      </c>
    </row>
    <row r="9983" spans="1:31">
      <c r="A9983" s="59" t="str">
        <f t="shared" si="1252"/>
        <v/>
      </c>
      <c r="B9983" s="80" t="str">
        <f t="shared" si="1253"/>
        <v/>
      </c>
      <c r="V9983" s="59" t="str">
        <f t="shared" si="1249"/>
        <v/>
      </c>
      <c r="W9983" s="59" t="str">
        <f t="shared" si="1248"/>
        <v/>
      </c>
      <c r="X9983" s="59" t="str">
        <f t="shared" si="1254"/>
        <v/>
      </c>
      <c r="AC9983" s="50">
        <f t="shared" si="1250"/>
        <v>0</v>
      </c>
      <c r="AD9983" s="43">
        <f t="shared" si="1251"/>
        <v>0</v>
      </c>
      <c r="AE9983" s="50">
        <f t="shared" si="1255"/>
        <v>0</v>
      </c>
    </row>
    <row r="9984" spans="1:31">
      <c r="A9984" s="59" t="str">
        <f t="shared" si="1252"/>
        <v/>
      </c>
      <c r="B9984" s="80" t="str">
        <f t="shared" si="1253"/>
        <v/>
      </c>
      <c r="V9984" s="59" t="str">
        <f t="shared" si="1249"/>
        <v/>
      </c>
      <c r="W9984" s="59" t="str">
        <f t="shared" si="1248"/>
        <v/>
      </c>
      <c r="X9984" s="59" t="str">
        <f t="shared" si="1254"/>
        <v/>
      </c>
      <c r="AC9984" s="50">
        <f t="shared" si="1250"/>
        <v>0</v>
      </c>
      <c r="AD9984" s="43">
        <f t="shared" si="1251"/>
        <v>0</v>
      </c>
      <c r="AE9984" s="50">
        <f t="shared" si="1255"/>
        <v>0</v>
      </c>
    </row>
    <row r="9985" spans="1:31">
      <c r="A9985" s="59" t="str">
        <f t="shared" si="1252"/>
        <v/>
      </c>
      <c r="B9985" s="80" t="str">
        <f t="shared" si="1253"/>
        <v/>
      </c>
      <c r="V9985" s="59" t="str">
        <f t="shared" si="1249"/>
        <v/>
      </c>
      <c r="W9985" s="59" t="str">
        <f t="shared" si="1248"/>
        <v/>
      </c>
      <c r="X9985" s="59" t="str">
        <f t="shared" si="1254"/>
        <v/>
      </c>
      <c r="AC9985" s="50">
        <f t="shared" si="1250"/>
        <v>0</v>
      </c>
      <c r="AD9985" s="43">
        <f t="shared" si="1251"/>
        <v>0</v>
      </c>
      <c r="AE9985" s="50">
        <f t="shared" si="1255"/>
        <v>0</v>
      </c>
    </row>
    <row r="9986" spans="1:31">
      <c r="A9986" s="59" t="str">
        <f t="shared" si="1252"/>
        <v/>
      </c>
      <c r="B9986" s="80" t="str">
        <f t="shared" si="1253"/>
        <v/>
      </c>
      <c r="V9986" s="59" t="str">
        <f t="shared" si="1249"/>
        <v/>
      </c>
      <c r="W9986" s="59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59" t="str">
        <f t="shared" si="1254"/>
        <v/>
      </c>
      <c r="AC9986" s="50">
        <f t="shared" si="1250"/>
        <v>0</v>
      </c>
      <c r="AD9986" s="43">
        <f t="shared" si="1251"/>
        <v>0</v>
      </c>
      <c r="AE9986" s="50">
        <f t="shared" si="1255"/>
        <v>0</v>
      </c>
    </row>
    <row r="9987" spans="1:31">
      <c r="A9987" s="59" t="str">
        <f t="shared" si="1252"/>
        <v/>
      </c>
      <c r="B9987" s="80" t="str">
        <f t="shared" si="1253"/>
        <v/>
      </c>
      <c r="V9987" s="59" t="str">
        <f t="shared" ref="V9987:V10000" si="1257">W9987&amp;H9987</f>
        <v/>
      </c>
      <c r="W9987" s="59" t="str">
        <f t="shared" si="1256"/>
        <v/>
      </c>
      <c r="X9987" s="59" t="str">
        <f t="shared" si="1254"/>
        <v/>
      </c>
      <c r="AC9987" s="50">
        <f t="shared" ref="AC9987:AC10000" si="1258">IFERROR(VALUE(MID($C9987,1,2)),0)</f>
        <v>0</v>
      </c>
      <c r="AD9987" s="43">
        <f t="shared" ref="AD9987:AD10000" si="1259">IFERROR(VALUE(MID($C9987,4,3)),0)</f>
        <v>0</v>
      </c>
      <c r="AE9987" s="50">
        <f t="shared" si="1255"/>
        <v>0</v>
      </c>
    </row>
    <row r="9988" spans="1:31">
      <c r="A9988" s="59" t="str">
        <f t="shared" si="1252"/>
        <v/>
      </c>
      <c r="B9988" s="80" t="str">
        <f t="shared" si="1253"/>
        <v/>
      </c>
      <c r="V9988" s="59" t="str">
        <f t="shared" si="1257"/>
        <v/>
      </c>
      <c r="W9988" s="59" t="str">
        <f t="shared" si="1256"/>
        <v/>
      </c>
      <c r="X9988" s="59" t="str">
        <f t="shared" si="1254"/>
        <v/>
      </c>
      <c r="AC9988" s="50">
        <f t="shared" si="1258"/>
        <v>0</v>
      </c>
      <c r="AD9988" s="43">
        <f t="shared" si="1259"/>
        <v>0</v>
      </c>
      <c r="AE9988" s="50">
        <f t="shared" si="1255"/>
        <v>0</v>
      </c>
    </row>
    <row r="9989" spans="1:31">
      <c r="A9989" s="59" t="str">
        <f t="shared" si="1252"/>
        <v/>
      </c>
      <c r="B9989" s="80" t="str">
        <f t="shared" si="1253"/>
        <v/>
      </c>
      <c r="V9989" s="59" t="str">
        <f t="shared" si="1257"/>
        <v/>
      </c>
      <c r="W9989" s="59" t="str">
        <f t="shared" si="1256"/>
        <v/>
      </c>
      <c r="X9989" s="59" t="str">
        <f t="shared" si="1254"/>
        <v/>
      </c>
      <c r="AC9989" s="50">
        <f t="shared" si="1258"/>
        <v>0</v>
      </c>
      <c r="AD9989" s="43">
        <f t="shared" si="1259"/>
        <v>0</v>
      </c>
      <c r="AE9989" s="50">
        <f t="shared" si="1255"/>
        <v>0</v>
      </c>
    </row>
    <row r="9990" spans="1:31">
      <c r="A9990" s="59" t="str">
        <f t="shared" si="1252"/>
        <v/>
      </c>
      <c r="B9990" s="80" t="str">
        <f t="shared" si="1253"/>
        <v/>
      </c>
      <c r="V9990" s="59" t="str">
        <f t="shared" si="1257"/>
        <v/>
      </c>
      <c r="W9990" s="59" t="str">
        <f t="shared" si="1256"/>
        <v/>
      </c>
      <c r="X9990" s="59" t="str">
        <f t="shared" si="1254"/>
        <v/>
      </c>
      <c r="AC9990" s="50">
        <f t="shared" si="1258"/>
        <v>0</v>
      </c>
      <c r="AD9990" s="43">
        <f t="shared" si="1259"/>
        <v>0</v>
      </c>
      <c r="AE9990" s="50">
        <f t="shared" si="1255"/>
        <v>0</v>
      </c>
    </row>
    <row r="9991" spans="1:31">
      <c r="A9991" s="59" t="str">
        <f t="shared" si="1252"/>
        <v/>
      </c>
      <c r="B9991" s="80" t="str">
        <f t="shared" si="1253"/>
        <v/>
      </c>
      <c r="V9991" s="59" t="str">
        <f t="shared" si="1257"/>
        <v/>
      </c>
      <c r="W9991" s="59" t="str">
        <f t="shared" si="1256"/>
        <v/>
      </c>
      <c r="X9991" s="59" t="str">
        <f t="shared" si="1254"/>
        <v/>
      </c>
      <c r="AC9991" s="50">
        <f t="shared" si="1258"/>
        <v>0</v>
      </c>
      <c r="AD9991" s="43">
        <f t="shared" si="1259"/>
        <v>0</v>
      </c>
      <c r="AE9991" s="50">
        <f t="shared" si="1255"/>
        <v>0</v>
      </c>
    </row>
    <row r="9992" spans="1:31">
      <c r="A9992" s="59" t="str">
        <f t="shared" si="1252"/>
        <v/>
      </c>
      <c r="B9992" s="80" t="str">
        <f t="shared" si="1253"/>
        <v/>
      </c>
      <c r="V9992" s="59" t="str">
        <f t="shared" si="1257"/>
        <v/>
      </c>
      <c r="W9992" s="59" t="str">
        <f t="shared" si="1256"/>
        <v/>
      </c>
      <c r="X9992" s="59" t="str">
        <f t="shared" si="1254"/>
        <v/>
      </c>
      <c r="AC9992" s="50">
        <f t="shared" si="1258"/>
        <v>0</v>
      </c>
      <c r="AD9992" s="43">
        <f t="shared" si="1259"/>
        <v>0</v>
      </c>
      <c r="AE9992" s="50">
        <f t="shared" si="1255"/>
        <v>0</v>
      </c>
    </row>
    <row r="9993" spans="1:31">
      <c r="A9993" s="59" t="str">
        <f t="shared" si="1252"/>
        <v/>
      </c>
      <c r="B9993" s="80" t="str">
        <f t="shared" si="1253"/>
        <v/>
      </c>
      <c r="V9993" s="59" t="str">
        <f t="shared" si="1257"/>
        <v/>
      </c>
      <c r="W9993" s="59" t="str">
        <f t="shared" si="1256"/>
        <v/>
      </c>
      <c r="X9993" s="59" t="str">
        <f t="shared" si="1254"/>
        <v/>
      </c>
      <c r="AC9993" s="50">
        <f t="shared" si="1258"/>
        <v>0</v>
      </c>
      <c r="AD9993" s="43">
        <f t="shared" si="1259"/>
        <v>0</v>
      </c>
      <c r="AE9993" s="50">
        <f t="shared" si="1255"/>
        <v>0</v>
      </c>
    </row>
    <row r="9994" spans="1:31">
      <c r="A9994" s="59" t="str">
        <f t="shared" si="1252"/>
        <v/>
      </c>
      <c r="B9994" s="80" t="str">
        <f t="shared" si="1253"/>
        <v/>
      </c>
      <c r="V9994" s="59" t="str">
        <f t="shared" si="1257"/>
        <v/>
      </c>
      <c r="W9994" s="59" t="str">
        <f t="shared" si="1256"/>
        <v/>
      </c>
      <c r="X9994" s="59" t="str">
        <f t="shared" si="1254"/>
        <v/>
      </c>
      <c r="AC9994" s="50">
        <f t="shared" si="1258"/>
        <v>0</v>
      </c>
      <c r="AD9994" s="43">
        <f t="shared" si="1259"/>
        <v>0</v>
      </c>
      <c r="AE9994" s="50">
        <f t="shared" si="1255"/>
        <v>0</v>
      </c>
    </row>
    <row r="9995" spans="1:31">
      <c r="A9995" s="59" t="str">
        <f t="shared" si="1252"/>
        <v/>
      </c>
      <c r="B9995" s="80" t="str">
        <f t="shared" si="1253"/>
        <v/>
      </c>
      <c r="V9995" s="59" t="str">
        <f t="shared" si="1257"/>
        <v/>
      </c>
      <c r="W9995" s="59" t="str">
        <f t="shared" si="1256"/>
        <v/>
      </c>
      <c r="X9995" s="59" t="str">
        <f t="shared" si="1254"/>
        <v/>
      </c>
      <c r="AC9995" s="50">
        <f t="shared" si="1258"/>
        <v>0</v>
      </c>
      <c r="AD9995" s="43">
        <f t="shared" si="1259"/>
        <v>0</v>
      </c>
      <c r="AE9995" s="50">
        <f t="shared" si="1255"/>
        <v>0</v>
      </c>
    </row>
    <row r="9996" spans="1:31">
      <c r="A9996" s="59" t="str">
        <f t="shared" si="1252"/>
        <v/>
      </c>
      <c r="B9996" s="80" t="str">
        <f t="shared" si="1253"/>
        <v/>
      </c>
      <c r="V9996" s="59" t="str">
        <f t="shared" si="1257"/>
        <v/>
      </c>
      <c r="W9996" s="59" t="str">
        <f t="shared" si="1256"/>
        <v/>
      </c>
      <c r="X9996" s="59" t="str">
        <f t="shared" si="1254"/>
        <v/>
      </c>
      <c r="AC9996" s="50">
        <f t="shared" si="1258"/>
        <v>0</v>
      </c>
      <c r="AD9996" s="43">
        <f t="shared" si="1259"/>
        <v>0</v>
      </c>
      <c r="AE9996" s="50">
        <f t="shared" si="1255"/>
        <v>0</v>
      </c>
    </row>
    <row r="9997" spans="1:31">
      <c r="A9997" s="59" t="str">
        <f t="shared" si="1252"/>
        <v/>
      </c>
      <c r="B9997" s="80" t="str">
        <f t="shared" si="1253"/>
        <v/>
      </c>
      <c r="V9997" s="59" t="str">
        <f t="shared" si="1257"/>
        <v/>
      </c>
      <c r="W9997" s="59" t="str">
        <f t="shared" si="1256"/>
        <v/>
      </c>
      <c r="X9997" s="59" t="str">
        <f t="shared" si="1254"/>
        <v/>
      </c>
      <c r="AC9997" s="50">
        <f t="shared" si="1258"/>
        <v>0</v>
      </c>
      <c r="AD9997" s="43">
        <f t="shared" si="1259"/>
        <v>0</v>
      </c>
      <c r="AE9997" s="50">
        <f t="shared" si="1255"/>
        <v>0</v>
      </c>
    </row>
    <row r="9998" spans="1:31">
      <c r="A9998" s="59" t="str">
        <f t="shared" si="1252"/>
        <v/>
      </c>
      <c r="B9998" s="80" t="str">
        <f t="shared" si="1253"/>
        <v/>
      </c>
      <c r="V9998" s="59" t="str">
        <f t="shared" si="1257"/>
        <v/>
      </c>
      <c r="W9998" s="59" t="str">
        <f t="shared" si="1256"/>
        <v/>
      </c>
      <c r="X9998" s="59" t="str">
        <f t="shared" si="1254"/>
        <v/>
      </c>
      <c r="AC9998" s="50">
        <f t="shared" si="1258"/>
        <v>0</v>
      </c>
      <c r="AD9998" s="43">
        <f t="shared" si="1259"/>
        <v>0</v>
      </c>
      <c r="AE9998" s="50">
        <f t="shared" si="1255"/>
        <v>0</v>
      </c>
    </row>
    <row r="9999" spans="1:31">
      <c r="A9999" s="59" t="str">
        <f t="shared" si="1252"/>
        <v/>
      </c>
      <c r="B9999" s="80" t="str">
        <f t="shared" si="1253"/>
        <v/>
      </c>
      <c r="V9999" s="59" t="str">
        <f t="shared" si="1257"/>
        <v/>
      </c>
      <c r="W9999" s="59" t="str">
        <f t="shared" si="1256"/>
        <v/>
      </c>
      <c r="X9999" s="59" t="str">
        <f t="shared" si="1254"/>
        <v/>
      </c>
      <c r="AC9999" s="50">
        <f t="shared" si="1258"/>
        <v>0</v>
      </c>
      <c r="AD9999" s="43">
        <f t="shared" si="1259"/>
        <v>0</v>
      </c>
      <c r="AE9999" s="50">
        <f t="shared" si="1255"/>
        <v>0</v>
      </c>
    </row>
    <row r="10000" spans="1:31">
      <c r="A10000" s="59" t="str">
        <f t="shared" si="1252"/>
        <v/>
      </c>
      <c r="B10000" s="80" t="str">
        <f t="shared" si="1253"/>
        <v/>
      </c>
      <c r="V10000" s="59" t="str">
        <f t="shared" si="1257"/>
        <v/>
      </c>
      <c r="W10000" s="59" t="str">
        <f t="shared" si="1256"/>
        <v/>
      </c>
      <c r="X10000" s="59" t="str">
        <f t="shared" si="1254"/>
        <v/>
      </c>
      <c r="AC10000" s="50">
        <f t="shared" si="1258"/>
        <v>0</v>
      </c>
      <c r="AD10000" s="43">
        <f t="shared" si="1259"/>
        <v>0</v>
      </c>
      <c r="AE10000" s="50">
        <f t="shared" si="1255"/>
        <v>0</v>
      </c>
    </row>
    <row r="10001" spans="1:1">
      <c r="A10001" s="59" t="str">
        <f t="shared" si="1252"/>
        <v/>
      </c>
    </row>
    <row r="10002" spans="1:1">
      <c r="A10002" s="59" t="str">
        <f t="shared" si="1252"/>
        <v/>
      </c>
    </row>
    <row r="10003" spans="1:1">
      <c r="A10003" s="59" t="str">
        <f t="shared" si="1252"/>
        <v/>
      </c>
    </row>
    <row r="10004" spans="1:1">
      <c r="A10004" s="59" t="str">
        <f t="shared" si="1252"/>
        <v/>
      </c>
    </row>
    <row r="10005" spans="1:1">
      <c r="A10005" s="59" t="str">
        <f t="shared" si="1252"/>
        <v/>
      </c>
    </row>
    <row r="10006" spans="1:1">
      <c r="A10006" s="59" t="str">
        <f t="shared" si="1252"/>
        <v/>
      </c>
    </row>
    <row r="10007" spans="1:1">
      <c r="A10007" s="59" t="str">
        <f t="shared" si="1252"/>
        <v/>
      </c>
    </row>
  </sheetData>
  <sheetProtection sheet="1" objects="1" scenarios="1"/>
  <dataValidations disablePrompts="1"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Q3558"/>
  <sheetViews>
    <sheetView workbookViewId="0">
      <selection sqref="A1:Q3558"/>
    </sheetView>
  </sheetViews>
  <sheetFormatPr defaultRowHeight="15"/>
  <sheetData>
    <row r="1" spans="1:17">
      <c r="A1" s="134" t="s">
        <v>366</v>
      </c>
      <c r="B1" s="134" t="s">
        <v>367</v>
      </c>
      <c r="C1" s="134" t="s">
        <v>368</v>
      </c>
      <c r="D1" s="134" t="s">
        <v>369</v>
      </c>
      <c r="E1" s="134" t="s">
        <v>375</v>
      </c>
      <c r="F1" s="134" t="s">
        <v>377</v>
      </c>
      <c r="G1" s="134" t="s">
        <v>370</v>
      </c>
      <c r="H1" s="134" t="s">
        <v>374</v>
      </c>
      <c r="I1" s="134" t="s">
        <v>371</v>
      </c>
      <c r="J1" s="134" t="s">
        <v>376</v>
      </c>
      <c r="K1" s="134" t="s">
        <v>372</v>
      </c>
      <c r="L1" s="134" t="s">
        <v>378</v>
      </c>
      <c r="M1" s="134" t="s">
        <v>379</v>
      </c>
      <c r="N1" s="134" t="s">
        <v>373</v>
      </c>
      <c r="O1" s="134" t="s">
        <v>381</v>
      </c>
      <c r="P1" s="134" t="s">
        <v>380</v>
      </c>
      <c r="Q1" s="134" t="s">
        <v>964</v>
      </c>
    </row>
    <row r="2" spans="1:17">
      <c r="A2" s="135" t="s">
        <v>965</v>
      </c>
      <c r="B2" s="135" t="s">
        <v>966</v>
      </c>
      <c r="C2" s="135" t="s">
        <v>967</v>
      </c>
      <c r="D2" s="136">
        <v>57</v>
      </c>
      <c r="E2" s="135" t="s">
        <v>420</v>
      </c>
      <c r="F2" s="135" t="s">
        <v>35</v>
      </c>
      <c r="G2" s="135" t="s">
        <v>968</v>
      </c>
      <c r="H2" s="135" t="s">
        <v>382</v>
      </c>
      <c r="I2" s="135" t="s">
        <v>57</v>
      </c>
      <c r="J2" s="135" t="s">
        <v>384</v>
      </c>
      <c r="K2" s="135" t="s">
        <v>969</v>
      </c>
      <c r="L2" s="135" t="s">
        <v>396</v>
      </c>
      <c r="M2" s="135" t="s">
        <v>970</v>
      </c>
      <c r="N2" s="135" t="s">
        <v>330</v>
      </c>
      <c r="O2" s="135" t="s">
        <v>57</v>
      </c>
      <c r="P2" s="135" t="s">
        <v>57</v>
      </c>
      <c r="Q2" s="135"/>
    </row>
    <row r="3" spans="1:17">
      <c r="A3" s="135" t="s">
        <v>971</v>
      </c>
      <c r="B3" s="135" t="s">
        <v>966</v>
      </c>
      <c r="C3" s="135" t="s">
        <v>972</v>
      </c>
      <c r="D3" s="136">
        <v>59</v>
      </c>
      <c r="E3" s="135" t="s">
        <v>420</v>
      </c>
      <c r="F3" s="135" t="s">
        <v>35</v>
      </c>
      <c r="G3" s="135" t="s">
        <v>968</v>
      </c>
      <c r="H3" s="135" t="s">
        <v>382</v>
      </c>
      <c r="I3" s="135" t="s">
        <v>57</v>
      </c>
      <c r="J3" s="135" t="s">
        <v>384</v>
      </c>
      <c r="K3" s="135" t="s">
        <v>969</v>
      </c>
      <c r="L3" s="135" t="s">
        <v>396</v>
      </c>
      <c r="M3" s="135" t="s">
        <v>970</v>
      </c>
      <c r="N3" s="135" t="s">
        <v>330</v>
      </c>
      <c r="O3" s="135" t="s">
        <v>57</v>
      </c>
      <c r="P3" s="135" t="s">
        <v>57</v>
      </c>
      <c r="Q3" s="135"/>
    </row>
    <row r="4" spans="1:17">
      <c r="A4" s="135" t="s">
        <v>973</v>
      </c>
      <c r="B4" s="135" t="s">
        <v>974</v>
      </c>
      <c r="C4" s="135" t="s">
        <v>967</v>
      </c>
      <c r="D4" s="136">
        <v>57</v>
      </c>
      <c r="E4" s="135" t="s">
        <v>420</v>
      </c>
      <c r="F4" s="135" t="s">
        <v>38</v>
      </c>
      <c r="G4" s="135" t="s">
        <v>975</v>
      </c>
      <c r="H4" s="135" t="s">
        <v>382</v>
      </c>
      <c r="I4" s="135" t="s">
        <v>53</v>
      </c>
      <c r="J4" s="135" t="s">
        <v>388</v>
      </c>
      <c r="K4" s="135" t="s">
        <v>976</v>
      </c>
      <c r="L4" s="135" t="s">
        <v>442</v>
      </c>
      <c r="M4" s="135" t="s">
        <v>970</v>
      </c>
      <c r="N4" s="135" t="s">
        <v>330</v>
      </c>
      <c r="O4" s="135" t="s">
        <v>53</v>
      </c>
      <c r="P4" s="136">
        <v>1</v>
      </c>
      <c r="Q4" s="135"/>
    </row>
    <row r="5" spans="1:17">
      <c r="A5" s="135" t="s">
        <v>977</v>
      </c>
      <c r="B5" s="135" t="s">
        <v>974</v>
      </c>
      <c r="C5" s="135" t="s">
        <v>972</v>
      </c>
      <c r="D5" s="136">
        <v>59</v>
      </c>
      <c r="E5" s="135" t="s">
        <v>420</v>
      </c>
      <c r="F5" s="135" t="s">
        <v>38</v>
      </c>
      <c r="G5" s="135" t="s">
        <v>975</v>
      </c>
      <c r="H5" s="135" t="s">
        <v>382</v>
      </c>
      <c r="I5" s="135" t="s">
        <v>53</v>
      </c>
      <c r="J5" s="135" t="s">
        <v>388</v>
      </c>
      <c r="K5" s="135" t="s">
        <v>976</v>
      </c>
      <c r="L5" s="135" t="s">
        <v>442</v>
      </c>
      <c r="M5" s="135" t="s">
        <v>970</v>
      </c>
      <c r="N5" s="135" t="s">
        <v>330</v>
      </c>
      <c r="O5" s="135" t="s">
        <v>53</v>
      </c>
      <c r="P5" s="136">
        <v>1</v>
      </c>
      <c r="Q5" s="135"/>
    </row>
    <row r="6" spans="1:17">
      <c r="A6" s="135" t="s">
        <v>978</v>
      </c>
      <c r="B6" s="135" t="s">
        <v>974</v>
      </c>
      <c r="C6" s="135" t="s">
        <v>979</v>
      </c>
      <c r="D6" s="136">
        <v>58</v>
      </c>
      <c r="E6" s="135" t="s">
        <v>420</v>
      </c>
      <c r="F6" s="135" t="s">
        <v>38</v>
      </c>
      <c r="G6" s="135" t="s">
        <v>975</v>
      </c>
      <c r="H6" s="135" t="s">
        <v>382</v>
      </c>
      <c r="I6" s="135" t="s">
        <v>53</v>
      </c>
      <c r="J6" s="135" t="s">
        <v>388</v>
      </c>
      <c r="K6" s="135" t="s">
        <v>976</v>
      </c>
      <c r="L6" s="135" t="s">
        <v>442</v>
      </c>
      <c r="M6" s="135" t="s">
        <v>970</v>
      </c>
      <c r="N6" s="135" t="s">
        <v>330</v>
      </c>
      <c r="O6" s="135" t="s">
        <v>53</v>
      </c>
      <c r="P6" s="136">
        <v>1</v>
      </c>
      <c r="Q6" s="135"/>
    </row>
    <row r="7" spans="1:17">
      <c r="A7" s="135" t="s">
        <v>980</v>
      </c>
      <c r="B7" s="135" t="s">
        <v>974</v>
      </c>
      <c r="C7" s="135" t="s">
        <v>981</v>
      </c>
      <c r="D7" s="136">
        <v>60</v>
      </c>
      <c r="E7" s="135" t="s">
        <v>420</v>
      </c>
      <c r="F7" s="135" t="s">
        <v>38</v>
      </c>
      <c r="G7" s="135" t="s">
        <v>975</v>
      </c>
      <c r="H7" s="135" t="s">
        <v>382</v>
      </c>
      <c r="I7" s="135" t="s">
        <v>53</v>
      </c>
      <c r="J7" s="135" t="s">
        <v>388</v>
      </c>
      <c r="K7" s="135" t="s">
        <v>976</v>
      </c>
      <c r="L7" s="135" t="s">
        <v>442</v>
      </c>
      <c r="M7" s="135" t="s">
        <v>970</v>
      </c>
      <c r="N7" s="135" t="s">
        <v>330</v>
      </c>
      <c r="O7" s="135" t="s">
        <v>53</v>
      </c>
      <c r="P7" s="136">
        <v>1</v>
      </c>
      <c r="Q7" s="135"/>
    </row>
    <row r="8" spans="1:17">
      <c r="A8" s="135" t="s">
        <v>982</v>
      </c>
      <c r="B8" s="135" t="s">
        <v>974</v>
      </c>
      <c r="C8" s="135" t="s">
        <v>983</v>
      </c>
      <c r="D8" s="136">
        <v>61</v>
      </c>
      <c r="E8" s="135" t="s">
        <v>420</v>
      </c>
      <c r="F8" s="135" t="s">
        <v>38</v>
      </c>
      <c r="G8" s="135" t="s">
        <v>975</v>
      </c>
      <c r="H8" s="135" t="s">
        <v>382</v>
      </c>
      <c r="I8" s="135" t="s">
        <v>53</v>
      </c>
      <c r="J8" s="135" t="s">
        <v>388</v>
      </c>
      <c r="K8" s="135" t="s">
        <v>976</v>
      </c>
      <c r="L8" s="135" t="s">
        <v>442</v>
      </c>
      <c r="M8" s="135" t="s">
        <v>970</v>
      </c>
      <c r="N8" s="135" t="s">
        <v>330</v>
      </c>
      <c r="O8" s="135" t="s">
        <v>53</v>
      </c>
      <c r="P8" s="136">
        <v>1</v>
      </c>
      <c r="Q8" s="135"/>
    </row>
    <row r="9" spans="1:17">
      <c r="A9" s="135" t="s">
        <v>984</v>
      </c>
      <c r="B9" s="135" t="s">
        <v>974</v>
      </c>
      <c r="C9" s="135" t="s">
        <v>985</v>
      </c>
      <c r="D9" s="136">
        <v>56</v>
      </c>
      <c r="E9" s="135" t="s">
        <v>420</v>
      </c>
      <c r="F9" s="135" t="s">
        <v>38</v>
      </c>
      <c r="G9" s="135" t="s">
        <v>975</v>
      </c>
      <c r="H9" s="135" t="s">
        <v>382</v>
      </c>
      <c r="I9" s="135" t="s">
        <v>53</v>
      </c>
      <c r="J9" s="135" t="s">
        <v>388</v>
      </c>
      <c r="K9" s="135" t="s">
        <v>976</v>
      </c>
      <c r="L9" s="135" t="s">
        <v>442</v>
      </c>
      <c r="M9" s="135" t="s">
        <v>970</v>
      </c>
      <c r="N9" s="135" t="s">
        <v>330</v>
      </c>
      <c r="O9" s="135" t="s">
        <v>53</v>
      </c>
      <c r="P9" s="136">
        <v>1</v>
      </c>
      <c r="Q9" s="135"/>
    </row>
    <row r="10" spans="1:17">
      <c r="A10" s="135" t="s">
        <v>986</v>
      </c>
      <c r="B10" s="135" t="s">
        <v>974</v>
      </c>
      <c r="C10" s="135" t="s">
        <v>987</v>
      </c>
      <c r="D10" s="136">
        <v>62</v>
      </c>
      <c r="E10" s="135" t="s">
        <v>420</v>
      </c>
      <c r="F10" s="135" t="s">
        <v>38</v>
      </c>
      <c r="G10" s="135" t="s">
        <v>975</v>
      </c>
      <c r="H10" s="135" t="s">
        <v>382</v>
      </c>
      <c r="I10" s="135" t="s">
        <v>53</v>
      </c>
      <c r="J10" s="135" t="s">
        <v>388</v>
      </c>
      <c r="K10" s="135" t="s">
        <v>976</v>
      </c>
      <c r="L10" s="135" t="s">
        <v>442</v>
      </c>
      <c r="M10" s="135" t="s">
        <v>970</v>
      </c>
      <c r="N10" s="135" t="s">
        <v>330</v>
      </c>
      <c r="O10" s="135" t="s">
        <v>53</v>
      </c>
      <c r="P10" s="136">
        <v>1</v>
      </c>
      <c r="Q10" s="135"/>
    </row>
    <row r="11" spans="1:17">
      <c r="A11" s="135" t="s">
        <v>988</v>
      </c>
      <c r="B11" s="135" t="s">
        <v>974</v>
      </c>
      <c r="C11" s="135" t="s">
        <v>989</v>
      </c>
      <c r="D11" s="136">
        <v>63</v>
      </c>
      <c r="E11" s="135" t="s">
        <v>420</v>
      </c>
      <c r="F11" s="135" t="s">
        <v>38</v>
      </c>
      <c r="G11" s="135" t="s">
        <v>975</v>
      </c>
      <c r="H11" s="135" t="s">
        <v>382</v>
      </c>
      <c r="I11" s="135" t="s">
        <v>53</v>
      </c>
      <c r="J11" s="135" t="s">
        <v>388</v>
      </c>
      <c r="K11" s="135" t="s">
        <v>976</v>
      </c>
      <c r="L11" s="135" t="s">
        <v>442</v>
      </c>
      <c r="M11" s="135" t="s">
        <v>970</v>
      </c>
      <c r="N11" s="135" t="s">
        <v>330</v>
      </c>
      <c r="O11" s="135" t="s">
        <v>53</v>
      </c>
      <c r="P11" s="136">
        <v>1</v>
      </c>
      <c r="Q11" s="135"/>
    </row>
    <row r="12" spans="1:17">
      <c r="A12" s="135" t="s">
        <v>990</v>
      </c>
      <c r="B12" s="135" t="s">
        <v>991</v>
      </c>
      <c r="C12" s="135" t="s">
        <v>967</v>
      </c>
      <c r="D12" s="136">
        <v>57</v>
      </c>
      <c r="E12" s="135" t="s">
        <v>420</v>
      </c>
      <c r="F12" s="135" t="s">
        <v>36</v>
      </c>
      <c r="G12" s="135" t="s">
        <v>992</v>
      </c>
      <c r="H12" s="135" t="s">
        <v>382</v>
      </c>
      <c r="I12" s="135" t="s">
        <v>57</v>
      </c>
      <c r="J12" s="135" t="s">
        <v>384</v>
      </c>
      <c r="K12" s="135" t="s">
        <v>993</v>
      </c>
      <c r="L12" s="135" t="s">
        <v>386</v>
      </c>
      <c r="M12" s="135" t="s">
        <v>970</v>
      </c>
      <c r="N12" s="135" t="s">
        <v>330</v>
      </c>
      <c r="O12" s="135" t="s">
        <v>57</v>
      </c>
      <c r="P12" s="135" t="s">
        <v>57</v>
      </c>
      <c r="Q12" s="135"/>
    </row>
    <row r="13" spans="1:17">
      <c r="A13" s="135" t="s">
        <v>994</v>
      </c>
      <c r="B13" s="135" t="s">
        <v>991</v>
      </c>
      <c r="C13" s="135" t="s">
        <v>972</v>
      </c>
      <c r="D13" s="136">
        <v>59</v>
      </c>
      <c r="E13" s="135" t="s">
        <v>420</v>
      </c>
      <c r="F13" s="135" t="s">
        <v>36</v>
      </c>
      <c r="G13" s="135" t="s">
        <v>992</v>
      </c>
      <c r="H13" s="135" t="s">
        <v>382</v>
      </c>
      <c r="I13" s="135" t="s">
        <v>57</v>
      </c>
      <c r="J13" s="135" t="s">
        <v>384</v>
      </c>
      <c r="K13" s="135" t="s">
        <v>993</v>
      </c>
      <c r="L13" s="135" t="s">
        <v>386</v>
      </c>
      <c r="M13" s="135" t="s">
        <v>970</v>
      </c>
      <c r="N13" s="135" t="s">
        <v>330</v>
      </c>
      <c r="O13" s="135" t="s">
        <v>57</v>
      </c>
      <c r="P13" s="135" t="s">
        <v>57</v>
      </c>
      <c r="Q13" s="135"/>
    </row>
    <row r="14" spans="1:17">
      <c r="A14" s="135" t="s">
        <v>995</v>
      </c>
      <c r="B14" s="135" t="s">
        <v>991</v>
      </c>
      <c r="C14" s="135" t="s">
        <v>983</v>
      </c>
      <c r="D14" s="136">
        <v>61</v>
      </c>
      <c r="E14" s="135" t="s">
        <v>420</v>
      </c>
      <c r="F14" s="135" t="s">
        <v>36</v>
      </c>
      <c r="G14" s="135" t="s">
        <v>992</v>
      </c>
      <c r="H14" s="135" t="s">
        <v>382</v>
      </c>
      <c r="I14" s="135" t="s">
        <v>57</v>
      </c>
      <c r="J14" s="135" t="s">
        <v>384</v>
      </c>
      <c r="K14" s="135" t="s">
        <v>993</v>
      </c>
      <c r="L14" s="135" t="s">
        <v>386</v>
      </c>
      <c r="M14" s="135" t="s">
        <v>970</v>
      </c>
      <c r="N14" s="135" t="s">
        <v>330</v>
      </c>
      <c r="O14" s="135" t="s">
        <v>57</v>
      </c>
      <c r="P14" s="135" t="s">
        <v>57</v>
      </c>
      <c r="Q14" s="135"/>
    </row>
    <row r="15" spans="1:17">
      <c r="A15" s="135" t="s">
        <v>996</v>
      </c>
      <c r="B15" s="135" t="s">
        <v>997</v>
      </c>
      <c r="C15" s="135" t="s">
        <v>967</v>
      </c>
      <c r="D15" s="136">
        <v>57</v>
      </c>
      <c r="E15" s="135" t="s">
        <v>420</v>
      </c>
      <c r="F15" s="135" t="s">
        <v>35</v>
      </c>
      <c r="G15" s="135" t="s">
        <v>998</v>
      </c>
      <c r="H15" s="135" t="s">
        <v>382</v>
      </c>
      <c r="I15" s="135" t="s">
        <v>57</v>
      </c>
      <c r="J15" s="135" t="s">
        <v>384</v>
      </c>
      <c r="K15" s="135" t="s">
        <v>999</v>
      </c>
      <c r="L15" s="135" t="s">
        <v>385</v>
      </c>
      <c r="M15" s="135" t="s">
        <v>970</v>
      </c>
      <c r="N15" s="135" t="s">
        <v>330</v>
      </c>
      <c r="O15" s="135" t="s">
        <v>57</v>
      </c>
      <c r="P15" s="135" t="s">
        <v>57</v>
      </c>
      <c r="Q15" s="135"/>
    </row>
    <row r="16" spans="1:17">
      <c r="A16" s="135" t="s">
        <v>1000</v>
      </c>
      <c r="B16" s="135" t="s">
        <v>997</v>
      </c>
      <c r="C16" s="135" t="s">
        <v>972</v>
      </c>
      <c r="D16" s="136">
        <v>59</v>
      </c>
      <c r="E16" s="135" t="s">
        <v>420</v>
      </c>
      <c r="F16" s="135" t="s">
        <v>35</v>
      </c>
      <c r="G16" s="135" t="s">
        <v>998</v>
      </c>
      <c r="H16" s="135" t="s">
        <v>382</v>
      </c>
      <c r="I16" s="135" t="s">
        <v>57</v>
      </c>
      <c r="J16" s="135" t="s">
        <v>384</v>
      </c>
      <c r="K16" s="135" t="s">
        <v>999</v>
      </c>
      <c r="L16" s="135" t="s">
        <v>385</v>
      </c>
      <c r="M16" s="135" t="s">
        <v>970</v>
      </c>
      <c r="N16" s="135" t="s">
        <v>330</v>
      </c>
      <c r="O16" s="135" t="s">
        <v>57</v>
      </c>
      <c r="P16" s="135" t="s">
        <v>57</v>
      </c>
      <c r="Q16" s="135"/>
    </row>
    <row r="17" spans="1:17">
      <c r="A17" s="135" t="s">
        <v>1001</v>
      </c>
      <c r="B17" s="135" t="s">
        <v>1002</v>
      </c>
      <c r="C17" s="135" t="s">
        <v>967</v>
      </c>
      <c r="D17" s="136">
        <v>57</v>
      </c>
      <c r="E17" s="135" t="s">
        <v>420</v>
      </c>
      <c r="F17" s="135" t="s">
        <v>35</v>
      </c>
      <c r="G17" s="135" t="s">
        <v>1003</v>
      </c>
      <c r="H17" s="135" t="s">
        <v>382</v>
      </c>
      <c r="I17" s="135" t="s">
        <v>63</v>
      </c>
      <c r="J17" s="135" t="s">
        <v>384</v>
      </c>
      <c r="K17" s="135" t="s">
        <v>969</v>
      </c>
      <c r="L17" s="135" t="s">
        <v>386</v>
      </c>
      <c r="M17" s="135" t="s">
        <v>970</v>
      </c>
      <c r="N17" s="135" t="s">
        <v>330</v>
      </c>
      <c r="O17" s="135" t="s">
        <v>63</v>
      </c>
      <c r="P17" s="135" t="s">
        <v>63</v>
      </c>
      <c r="Q17" s="135"/>
    </row>
    <row r="18" spans="1:17">
      <c r="A18" s="135" t="s">
        <v>1004</v>
      </c>
      <c r="B18" s="135" t="s">
        <v>1002</v>
      </c>
      <c r="C18" s="135" t="s">
        <v>972</v>
      </c>
      <c r="D18" s="136">
        <v>59</v>
      </c>
      <c r="E18" s="135" t="s">
        <v>420</v>
      </c>
      <c r="F18" s="135" t="s">
        <v>35</v>
      </c>
      <c r="G18" s="135" t="s">
        <v>1003</v>
      </c>
      <c r="H18" s="135" t="s">
        <v>382</v>
      </c>
      <c r="I18" s="135" t="s">
        <v>63</v>
      </c>
      <c r="J18" s="135" t="s">
        <v>384</v>
      </c>
      <c r="K18" s="135" t="s">
        <v>969</v>
      </c>
      <c r="L18" s="135" t="s">
        <v>386</v>
      </c>
      <c r="M18" s="135" t="s">
        <v>970</v>
      </c>
      <c r="N18" s="135" t="s">
        <v>330</v>
      </c>
      <c r="O18" s="135" t="s">
        <v>63</v>
      </c>
      <c r="P18" s="135" t="s">
        <v>63</v>
      </c>
      <c r="Q18" s="135"/>
    </row>
    <row r="19" spans="1:17">
      <c r="A19" s="135" t="s">
        <v>1005</v>
      </c>
      <c r="B19" s="135" t="s">
        <v>1002</v>
      </c>
      <c r="C19" s="135" t="s">
        <v>983</v>
      </c>
      <c r="D19" s="136">
        <v>61</v>
      </c>
      <c r="E19" s="135" t="s">
        <v>420</v>
      </c>
      <c r="F19" s="135" t="s">
        <v>35</v>
      </c>
      <c r="G19" s="135" t="s">
        <v>1003</v>
      </c>
      <c r="H19" s="135" t="s">
        <v>382</v>
      </c>
      <c r="I19" s="135" t="s">
        <v>63</v>
      </c>
      <c r="J19" s="135" t="s">
        <v>384</v>
      </c>
      <c r="K19" s="135" t="s">
        <v>969</v>
      </c>
      <c r="L19" s="135" t="s">
        <v>386</v>
      </c>
      <c r="M19" s="135" t="s">
        <v>970</v>
      </c>
      <c r="N19" s="135" t="s">
        <v>330</v>
      </c>
      <c r="O19" s="135" t="s">
        <v>63</v>
      </c>
      <c r="P19" s="135" t="s">
        <v>63</v>
      </c>
      <c r="Q19" s="135"/>
    </row>
    <row r="20" spans="1:17">
      <c r="A20" s="135" t="s">
        <v>1006</v>
      </c>
      <c r="B20" s="135" t="s">
        <v>1007</v>
      </c>
      <c r="C20" s="135" t="s">
        <v>967</v>
      </c>
      <c r="D20" s="136">
        <v>57</v>
      </c>
      <c r="E20" s="135" t="s">
        <v>420</v>
      </c>
      <c r="F20" s="135" t="s">
        <v>35</v>
      </c>
      <c r="G20" s="135" t="s">
        <v>1008</v>
      </c>
      <c r="H20" s="135" t="s">
        <v>382</v>
      </c>
      <c r="I20" s="135" t="s">
        <v>57</v>
      </c>
      <c r="J20" s="135" t="s">
        <v>384</v>
      </c>
      <c r="K20" s="135" t="s">
        <v>969</v>
      </c>
      <c r="L20" s="135" t="s">
        <v>396</v>
      </c>
      <c r="M20" s="135" t="s">
        <v>970</v>
      </c>
      <c r="N20" s="135" t="s">
        <v>330</v>
      </c>
      <c r="O20" s="135" t="s">
        <v>57</v>
      </c>
      <c r="P20" s="135" t="s">
        <v>57</v>
      </c>
      <c r="Q20" s="135"/>
    </row>
    <row r="21" spans="1:17">
      <c r="A21" s="135" t="s">
        <v>1009</v>
      </c>
      <c r="B21" s="135" t="s">
        <v>1007</v>
      </c>
      <c r="C21" s="135" t="s">
        <v>972</v>
      </c>
      <c r="D21" s="136">
        <v>59</v>
      </c>
      <c r="E21" s="135" t="s">
        <v>420</v>
      </c>
      <c r="F21" s="135" t="s">
        <v>35</v>
      </c>
      <c r="G21" s="135" t="s">
        <v>1008</v>
      </c>
      <c r="H21" s="135" t="s">
        <v>382</v>
      </c>
      <c r="I21" s="135" t="s">
        <v>57</v>
      </c>
      <c r="J21" s="135" t="s">
        <v>384</v>
      </c>
      <c r="K21" s="135" t="s">
        <v>969</v>
      </c>
      <c r="L21" s="135" t="s">
        <v>396</v>
      </c>
      <c r="M21" s="135" t="s">
        <v>970</v>
      </c>
      <c r="N21" s="135" t="s">
        <v>330</v>
      </c>
      <c r="O21" s="135" t="s">
        <v>57</v>
      </c>
      <c r="P21" s="135" t="s">
        <v>57</v>
      </c>
      <c r="Q21" s="135"/>
    </row>
    <row r="22" spans="1:17">
      <c r="A22" s="135" t="s">
        <v>1010</v>
      </c>
      <c r="B22" s="135" t="s">
        <v>1007</v>
      </c>
      <c r="C22" s="135" t="s">
        <v>983</v>
      </c>
      <c r="D22" s="136">
        <v>61</v>
      </c>
      <c r="E22" s="135" t="s">
        <v>420</v>
      </c>
      <c r="F22" s="135" t="s">
        <v>35</v>
      </c>
      <c r="G22" s="135" t="s">
        <v>1008</v>
      </c>
      <c r="H22" s="135" t="s">
        <v>382</v>
      </c>
      <c r="I22" s="135" t="s">
        <v>57</v>
      </c>
      <c r="J22" s="135" t="s">
        <v>384</v>
      </c>
      <c r="K22" s="135" t="s">
        <v>969</v>
      </c>
      <c r="L22" s="135" t="s">
        <v>396</v>
      </c>
      <c r="M22" s="135" t="s">
        <v>970</v>
      </c>
      <c r="N22" s="135" t="s">
        <v>330</v>
      </c>
      <c r="O22" s="135" t="s">
        <v>57</v>
      </c>
      <c r="P22" s="135" t="s">
        <v>57</v>
      </c>
      <c r="Q22" s="135"/>
    </row>
    <row r="23" spans="1:17">
      <c r="A23" s="135" t="s">
        <v>1011</v>
      </c>
      <c r="B23" s="135" t="s">
        <v>1012</v>
      </c>
      <c r="C23" s="135" t="s">
        <v>972</v>
      </c>
      <c r="D23" s="136">
        <v>59</v>
      </c>
      <c r="E23" s="135" t="s">
        <v>420</v>
      </c>
      <c r="F23" s="135" t="s">
        <v>35</v>
      </c>
      <c r="G23" s="135" t="s">
        <v>1013</v>
      </c>
      <c r="H23" s="135" t="s">
        <v>382</v>
      </c>
      <c r="I23" s="135" t="s">
        <v>63</v>
      </c>
      <c r="J23" s="135" t="s">
        <v>384</v>
      </c>
      <c r="K23" s="135" t="s">
        <v>999</v>
      </c>
      <c r="L23" s="135" t="s">
        <v>385</v>
      </c>
      <c r="M23" s="135" t="s">
        <v>970</v>
      </c>
      <c r="N23" s="135" t="s">
        <v>330</v>
      </c>
      <c r="O23" s="135" t="s">
        <v>63</v>
      </c>
      <c r="P23" s="135" t="s">
        <v>63</v>
      </c>
      <c r="Q23" s="135"/>
    </row>
    <row r="24" spans="1:17">
      <c r="A24" s="135" t="s">
        <v>1014</v>
      </c>
      <c r="B24" s="135" t="s">
        <v>1012</v>
      </c>
      <c r="C24" s="135" t="s">
        <v>983</v>
      </c>
      <c r="D24" s="136">
        <v>61</v>
      </c>
      <c r="E24" s="135" t="s">
        <v>420</v>
      </c>
      <c r="F24" s="135" t="s">
        <v>35</v>
      </c>
      <c r="G24" s="135" t="s">
        <v>1013</v>
      </c>
      <c r="H24" s="135" t="s">
        <v>382</v>
      </c>
      <c r="I24" s="135" t="s">
        <v>63</v>
      </c>
      <c r="J24" s="135" t="s">
        <v>384</v>
      </c>
      <c r="K24" s="135" t="s">
        <v>999</v>
      </c>
      <c r="L24" s="135" t="s">
        <v>385</v>
      </c>
      <c r="M24" s="135" t="s">
        <v>970</v>
      </c>
      <c r="N24" s="135" t="s">
        <v>330</v>
      </c>
      <c r="O24" s="135" t="s">
        <v>63</v>
      </c>
      <c r="P24" s="135" t="s">
        <v>63</v>
      </c>
      <c r="Q24" s="135"/>
    </row>
    <row r="25" spans="1:17">
      <c r="A25" s="135" t="s">
        <v>1015</v>
      </c>
      <c r="B25" s="135" t="s">
        <v>1016</v>
      </c>
      <c r="C25" s="135" t="s">
        <v>967</v>
      </c>
      <c r="D25" s="136">
        <v>57</v>
      </c>
      <c r="E25" s="135" t="s">
        <v>420</v>
      </c>
      <c r="F25" s="135" t="s">
        <v>30</v>
      </c>
      <c r="G25" s="135" t="s">
        <v>1017</v>
      </c>
      <c r="H25" s="135" t="s">
        <v>382</v>
      </c>
      <c r="I25" s="135" t="s">
        <v>53</v>
      </c>
      <c r="J25" s="135" t="s">
        <v>388</v>
      </c>
      <c r="K25" s="135" t="s">
        <v>1018</v>
      </c>
      <c r="L25" s="135" t="s">
        <v>445</v>
      </c>
      <c r="M25" s="135" t="s">
        <v>970</v>
      </c>
      <c r="N25" s="135" t="s">
        <v>330</v>
      </c>
      <c r="O25" s="135" t="s">
        <v>53</v>
      </c>
      <c r="P25" s="136">
        <v>1</v>
      </c>
      <c r="Q25" s="135"/>
    </row>
    <row r="26" spans="1:17">
      <c r="A26" s="135" t="s">
        <v>1019</v>
      </c>
      <c r="B26" s="135" t="s">
        <v>1016</v>
      </c>
      <c r="C26" s="135" t="s">
        <v>972</v>
      </c>
      <c r="D26" s="136">
        <v>59</v>
      </c>
      <c r="E26" s="135" t="s">
        <v>420</v>
      </c>
      <c r="F26" s="135" t="s">
        <v>30</v>
      </c>
      <c r="G26" s="135" t="s">
        <v>1017</v>
      </c>
      <c r="H26" s="135" t="s">
        <v>382</v>
      </c>
      <c r="I26" s="135" t="s">
        <v>53</v>
      </c>
      <c r="J26" s="135" t="s">
        <v>388</v>
      </c>
      <c r="K26" s="135" t="s">
        <v>1018</v>
      </c>
      <c r="L26" s="135" t="s">
        <v>445</v>
      </c>
      <c r="M26" s="135" t="s">
        <v>970</v>
      </c>
      <c r="N26" s="135" t="s">
        <v>330</v>
      </c>
      <c r="O26" s="135" t="s">
        <v>53</v>
      </c>
      <c r="P26" s="136">
        <v>1</v>
      </c>
      <c r="Q26" s="135"/>
    </row>
    <row r="27" spans="1:17">
      <c r="A27" s="135" t="s">
        <v>1020</v>
      </c>
      <c r="B27" s="135" t="s">
        <v>1021</v>
      </c>
      <c r="C27" s="135" t="s">
        <v>972</v>
      </c>
      <c r="D27" s="136">
        <v>59</v>
      </c>
      <c r="E27" s="135" t="s">
        <v>420</v>
      </c>
      <c r="F27" s="135" t="s">
        <v>30</v>
      </c>
      <c r="G27" s="135" t="s">
        <v>1022</v>
      </c>
      <c r="H27" s="135" t="s">
        <v>382</v>
      </c>
      <c r="I27" s="135" t="s">
        <v>53</v>
      </c>
      <c r="J27" s="135" t="s">
        <v>388</v>
      </c>
      <c r="K27" s="135" t="s">
        <v>1018</v>
      </c>
      <c r="L27" s="135" t="s">
        <v>445</v>
      </c>
      <c r="M27" s="135" t="s">
        <v>970</v>
      </c>
      <c r="N27" s="135" t="s">
        <v>330</v>
      </c>
      <c r="O27" s="135" t="s">
        <v>53</v>
      </c>
      <c r="P27" s="135" t="s">
        <v>53</v>
      </c>
      <c r="Q27" s="135"/>
    </row>
    <row r="28" spans="1:17">
      <c r="A28" s="135" t="s">
        <v>1023</v>
      </c>
      <c r="B28" s="135" t="s">
        <v>1021</v>
      </c>
      <c r="C28" s="135" t="s">
        <v>983</v>
      </c>
      <c r="D28" s="136">
        <v>61</v>
      </c>
      <c r="E28" s="135" t="s">
        <v>420</v>
      </c>
      <c r="F28" s="135" t="s">
        <v>30</v>
      </c>
      <c r="G28" s="135" t="s">
        <v>1022</v>
      </c>
      <c r="H28" s="135" t="s">
        <v>382</v>
      </c>
      <c r="I28" s="135" t="s">
        <v>53</v>
      </c>
      <c r="J28" s="135" t="s">
        <v>388</v>
      </c>
      <c r="K28" s="135" t="s">
        <v>1018</v>
      </c>
      <c r="L28" s="135" t="s">
        <v>445</v>
      </c>
      <c r="M28" s="135" t="s">
        <v>970</v>
      </c>
      <c r="N28" s="135" t="s">
        <v>330</v>
      </c>
      <c r="O28" s="135" t="s">
        <v>53</v>
      </c>
      <c r="P28" s="135" t="s">
        <v>53</v>
      </c>
      <c r="Q28" s="135"/>
    </row>
    <row r="29" spans="1:17">
      <c r="A29" s="135" t="s">
        <v>1024</v>
      </c>
      <c r="B29" s="135" t="s">
        <v>1025</v>
      </c>
      <c r="C29" s="135" t="s">
        <v>972</v>
      </c>
      <c r="D29" s="136">
        <v>59</v>
      </c>
      <c r="E29" s="135" t="s">
        <v>420</v>
      </c>
      <c r="F29" s="135" t="s">
        <v>30</v>
      </c>
      <c r="G29" s="135" t="s">
        <v>1026</v>
      </c>
      <c r="H29" s="135" t="s">
        <v>382</v>
      </c>
      <c r="I29" s="135" t="s">
        <v>53</v>
      </c>
      <c r="J29" s="135" t="s">
        <v>388</v>
      </c>
      <c r="K29" s="135" t="s">
        <v>1018</v>
      </c>
      <c r="L29" s="135" t="s">
        <v>386</v>
      </c>
      <c r="M29" s="135" t="s">
        <v>970</v>
      </c>
      <c r="N29" s="135" t="s">
        <v>330</v>
      </c>
      <c r="O29" s="135" t="s">
        <v>53</v>
      </c>
      <c r="P29" s="136">
        <v>1</v>
      </c>
      <c r="Q29" s="135"/>
    </row>
    <row r="30" spans="1:17">
      <c r="A30" s="135" t="s">
        <v>1027</v>
      </c>
      <c r="B30" s="135" t="s">
        <v>1025</v>
      </c>
      <c r="C30" s="135" t="s">
        <v>967</v>
      </c>
      <c r="D30" s="136">
        <v>57</v>
      </c>
      <c r="E30" s="135" t="s">
        <v>420</v>
      </c>
      <c r="F30" s="135" t="s">
        <v>30</v>
      </c>
      <c r="G30" s="135" t="s">
        <v>1026</v>
      </c>
      <c r="H30" s="135" t="s">
        <v>382</v>
      </c>
      <c r="I30" s="135" t="s">
        <v>53</v>
      </c>
      <c r="J30" s="135" t="s">
        <v>388</v>
      </c>
      <c r="K30" s="135" t="s">
        <v>1018</v>
      </c>
      <c r="L30" s="135" t="s">
        <v>386</v>
      </c>
      <c r="M30" s="135" t="s">
        <v>970</v>
      </c>
      <c r="N30" s="135" t="s">
        <v>330</v>
      </c>
      <c r="O30" s="135" t="s">
        <v>53</v>
      </c>
      <c r="P30" s="136">
        <v>1</v>
      </c>
      <c r="Q30" s="135"/>
    </row>
    <row r="31" spans="1:17">
      <c r="A31" s="135" t="s">
        <v>1028</v>
      </c>
      <c r="B31" s="135" t="s">
        <v>1025</v>
      </c>
      <c r="C31" s="135" t="s">
        <v>983</v>
      </c>
      <c r="D31" s="136">
        <v>61</v>
      </c>
      <c r="E31" s="135" t="s">
        <v>420</v>
      </c>
      <c r="F31" s="135" t="s">
        <v>30</v>
      </c>
      <c r="G31" s="135" t="s">
        <v>1026</v>
      </c>
      <c r="H31" s="135" t="s">
        <v>382</v>
      </c>
      <c r="I31" s="135" t="s">
        <v>53</v>
      </c>
      <c r="J31" s="135" t="s">
        <v>388</v>
      </c>
      <c r="K31" s="135" t="s">
        <v>1018</v>
      </c>
      <c r="L31" s="135" t="s">
        <v>386</v>
      </c>
      <c r="M31" s="135" t="s">
        <v>970</v>
      </c>
      <c r="N31" s="135" t="s">
        <v>330</v>
      </c>
      <c r="O31" s="135" t="s">
        <v>53</v>
      </c>
      <c r="P31" s="136">
        <v>1</v>
      </c>
      <c r="Q31" s="135"/>
    </row>
    <row r="32" spans="1:17">
      <c r="A32" s="135" t="s">
        <v>1029</v>
      </c>
      <c r="B32" s="135" t="s">
        <v>1025</v>
      </c>
      <c r="C32" s="135" t="s">
        <v>989</v>
      </c>
      <c r="D32" s="136">
        <v>63</v>
      </c>
      <c r="E32" s="135" t="s">
        <v>420</v>
      </c>
      <c r="F32" s="135" t="s">
        <v>30</v>
      </c>
      <c r="G32" s="135" t="s">
        <v>1026</v>
      </c>
      <c r="H32" s="135" t="s">
        <v>382</v>
      </c>
      <c r="I32" s="135" t="s">
        <v>53</v>
      </c>
      <c r="J32" s="135" t="s">
        <v>388</v>
      </c>
      <c r="K32" s="135" t="s">
        <v>1018</v>
      </c>
      <c r="L32" s="135" t="s">
        <v>386</v>
      </c>
      <c r="M32" s="135" t="s">
        <v>970</v>
      </c>
      <c r="N32" s="135" t="s">
        <v>330</v>
      </c>
      <c r="O32" s="135" t="s">
        <v>53</v>
      </c>
      <c r="P32" s="136">
        <v>1</v>
      </c>
      <c r="Q32" s="135"/>
    </row>
    <row r="33" spans="1:17">
      <c r="A33" s="135" t="s">
        <v>1030</v>
      </c>
      <c r="B33" s="135" t="s">
        <v>1031</v>
      </c>
      <c r="C33" s="135" t="s">
        <v>972</v>
      </c>
      <c r="D33" s="136">
        <v>59</v>
      </c>
      <c r="E33" s="135" t="s">
        <v>420</v>
      </c>
      <c r="F33" s="135" t="s">
        <v>35</v>
      </c>
      <c r="G33" s="135" t="s">
        <v>1032</v>
      </c>
      <c r="H33" s="135" t="s">
        <v>382</v>
      </c>
      <c r="I33" s="135" t="s">
        <v>63</v>
      </c>
      <c r="J33" s="135" t="s">
        <v>384</v>
      </c>
      <c r="K33" s="135" t="s">
        <v>999</v>
      </c>
      <c r="L33" s="135" t="s">
        <v>385</v>
      </c>
      <c r="M33" s="135" t="s">
        <v>970</v>
      </c>
      <c r="N33" s="135" t="s">
        <v>330</v>
      </c>
      <c r="O33" s="135" t="s">
        <v>63</v>
      </c>
      <c r="P33" s="135" t="s">
        <v>63</v>
      </c>
      <c r="Q33" s="135"/>
    </row>
    <row r="34" spans="1:17">
      <c r="A34" s="135" t="s">
        <v>1033</v>
      </c>
      <c r="B34" s="135" t="s">
        <v>1034</v>
      </c>
      <c r="C34" s="135" t="s">
        <v>967</v>
      </c>
      <c r="D34" s="136">
        <v>57</v>
      </c>
      <c r="E34" s="135" t="s">
        <v>420</v>
      </c>
      <c r="F34" s="135" t="s">
        <v>35</v>
      </c>
      <c r="G34" s="135" t="s">
        <v>1035</v>
      </c>
      <c r="H34" s="135" t="s">
        <v>382</v>
      </c>
      <c r="I34" s="135" t="s">
        <v>63</v>
      </c>
      <c r="J34" s="135" t="s">
        <v>384</v>
      </c>
      <c r="K34" s="135" t="s">
        <v>969</v>
      </c>
      <c r="L34" s="135" t="s">
        <v>386</v>
      </c>
      <c r="M34" s="135" t="s">
        <v>970</v>
      </c>
      <c r="N34" s="135" t="s">
        <v>321</v>
      </c>
      <c r="O34" s="135" t="s">
        <v>63</v>
      </c>
      <c r="P34" s="135" t="s">
        <v>63</v>
      </c>
      <c r="Q34" s="135"/>
    </row>
    <row r="35" spans="1:17">
      <c r="A35" s="135" t="s">
        <v>1036</v>
      </c>
      <c r="B35" s="135" t="s">
        <v>1034</v>
      </c>
      <c r="C35" s="135" t="s">
        <v>972</v>
      </c>
      <c r="D35" s="136">
        <v>59</v>
      </c>
      <c r="E35" s="135" t="s">
        <v>420</v>
      </c>
      <c r="F35" s="135" t="s">
        <v>35</v>
      </c>
      <c r="G35" s="135" t="s">
        <v>1035</v>
      </c>
      <c r="H35" s="135" t="s">
        <v>382</v>
      </c>
      <c r="I35" s="135" t="s">
        <v>63</v>
      </c>
      <c r="J35" s="135" t="s">
        <v>384</v>
      </c>
      <c r="K35" s="135" t="s">
        <v>969</v>
      </c>
      <c r="L35" s="135" t="s">
        <v>386</v>
      </c>
      <c r="M35" s="135" t="s">
        <v>970</v>
      </c>
      <c r="N35" s="135" t="s">
        <v>321</v>
      </c>
      <c r="O35" s="135" t="s">
        <v>63</v>
      </c>
      <c r="P35" s="135" t="s">
        <v>63</v>
      </c>
      <c r="Q35" s="135"/>
    </row>
    <row r="36" spans="1:17">
      <c r="A36" s="135" t="s">
        <v>1037</v>
      </c>
      <c r="B36" s="135" t="s">
        <v>1034</v>
      </c>
      <c r="C36" s="135" t="s">
        <v>983</v>
      </c>
      <c r="D36" s="136">
        <v>61</v>
      </c>
      <c r="E36" s="135" t="s">
        <v>420</v>
      </c>
      <c r="F36" s="135" t="s">
        <v>35</v>
      </c>
      <c r="G36" s="135" t="s">
        <v>1035</v>
      </c>
      <c r="H36" s="135" t="s">
        <v>382</v>
      </c>
      <c r="I36" s="135" t="s">
        <v>63</v>
      </c>
      <c r="J36" s="135" t="s">
        <v>384</v>
      </c>
      <c r="K36" s="135" t="s">
        <v>969</v>
      </c>
      <c r="L36" s="135" t="s">
        <v>386</v>
      </c>
      <c r="M36" s="135" t="s">
        <v>970</v>
      </c>
      <c r="N36" s="135" t="s">
        <v>321</v>
      </c>
      <c r="O36" s="135" t="s">
        <v>63</v>
      </c>
      <c r="P36" s="135" t="s">
        <v>63</v>
      </c>
      <c r="Q36" s="135"/>
    </row>
    <row r="37" spans="1:17">
      <c r="A37" s="135" t="s">
        <v>1038</v>
      </c>
      <c r="B37" s="135" t="s">
        <v>1039</v>
      </c>
      <c r="C37" s="135" t="s">
        <v>972</v>
      </c>
      <c r="D37" s="136">
        <v>59</v>
      </c>
      <c r="E37" s="135" t="s">
        <v>420</v>
      </c>
      <c r="F37" s="135" t="s">
        <v>32</v>
      </c>
      <c r="G37" s="135" t="s">
        <v>1040</v>
      </c>
      <c r="H37" s="135" t="s">
        <v>382</v>
      </c>
      <c r="I37" s="135" t="s">
        <v>86</v>
      </c>
      <c r="J37" s="135" t="s">
        <v>388</v>
      </c>
      <c r="K37" s="135" t="s">
        <v>1041</v>
      </c>
      <c r="L37" s="135" t="s">
        <v>428</v>
      </c>
      <c r="M37" s="135" t="s">
        <v>970</v>
      </c>
      <c r="N37" s="135" t="s">
        <v>318</v>
      </c>
      <c r="O37" s="135" t="s">
        <v>86</v>
      </c>
      <c r="P37" s="135" t="s">
        <v>86</v>
      </c>
      <c r="Q37" s="135"/>
    </row>
    <row r="38" spans="1:17">
      <c r="A38" s="135" t="s">
        <v>1042</v>
      </c>
      <c r="B38" s="135" t="s">
        <v>1043</v>
      </c>
      <c r="C38" s="135" t="s">
        <v>972</v>
      </c>
      <c r="D38" s="136">
        <v>59</v>
      </c>
      <c r="E38" s="135" t="s">
        <v>420</v>
      </c>
      <c r="F38" s="135" t="s">
        <v>32</v>
      </c>
      <c r="G38" s="135" t="s">
        <v>1044</v>
      </c>
      <c r="H38" s="135" t="s">
        <v>382</v>
      </c>
      <c r="I38" s="135" t="s">
        <v>271</v>
      </c>
      <c r="J38" s="135" t="s">
        <v>388</v>
      </c>
      <c r="K38" s="135" t="s">
        <v>1045</v>
      </c>
      <c r="L38" s="135" t="s">
        <v>428</v>
      </c>
      <c r="M38" s="135" t="s">
        <v>970</v>
      </c>
      <c r="N38" s="135" t="s">
        <v>318</v>
      </c>
      <c r="O38" s="135" t="s">
        <v>86</v>
      </c>
      <c r="P38" s="136">
        <v>63</v>
      </c>
      <c r="Q38" s="135"/>
    </row>
    <row r="39" spans="1:17">
      <c r="A39" s="135" t="s">
        <v>1046</v>
      </c>
      <c r="B39" s="135" t="s">
        <v>1043</v>
      </c>
      <c r="C39" s="135" t="s">
        <v>967</v>
      </c>
      <c r="D39" s="136">
        <v>57</v>
      </c>
      <c r="E39" s="135" t="s">
        <v>420</v>
      </c>
      <c r="F39" s="135" t="s">
        <v>32</v>
      </c>
      <c r="G39" s="135" t="s">
        <v>1044</v>
      </c>
      <c r="H39" s="135" t="s">
        <v>382</v>
      </c>
      <c r="I39" s="135" t="s">
        <v>271</v>
      </c>
      <c r="J39" s="135" t="s">
        <v>388</v>
      </c>
      <c r="K39" s="135" t="s">
        <v>1045</v>
      </c>
      <c r="L39" s="135" t="s">
        <v>428</v>
      </c>
      <c r="M39" s="135" t="s">
        <v>970</v>
      </c>
      <c r="N39" s="135" t="s">
        <v>318</v>
      </c>
      <c r="O39" s="135" t="s">
        <v>86</v>
      </c>
      <c r="P39" s="136">
        <v>63</v>
      </c>
      <c r="Q39" s="135"/>
    </row>
    <row r="40" spans="1:17">
      <c r="A40" s="135" t="s">
        <v>1047</v>
      </c>
      <c r="B40" s="135" t="s">
        <v>1043</v>
      </c>
      <c r="C40" s="135" t="s">
        <v>983</v>
      </c>
      <c r="D40" s="136">
        <v>61</v>
      </c>
      <c r="E40" s="135" t="s">
        <v>420</v>
      </c>
      <c r="F40" s="135" t="s">
        <v>32</v>
      </c>
      <c r="G40" s="135" t="s">
        <v>1044</v>
      </c>
      <c r="H40" s="135" t="s">
        <v>382</v>
      </c>
      <c r="I40" s="135" t="s">
        <v>271</v>
      </c>
      <c r="J40" s="135" t="s">
        <v>388</v>
      </c>
      <c r="K40" s="135" t="s">
        <v>1045</v>
      </c>
      <c r="L40" s="135" t="s">
        <v>428</v>
      </c>
      <c r="M40" s="135" t="s">
        <v>970</v>
      </c>
      <c r="N40" s="135" t="s">
        <v>318</v>
      </c>
      <c r="O40" s="135" t="s">
        <v>86</v>
      </c>
      <c r="P40" s="136">
        <v>63</v>
      </c>
      <c r="Q40" s="135"/>
    </row>
    <row r="41" spans="1:17">
      <c r="A41" s="135" t="s">
        <v>1048</v>
      </c>
      <c r="B41" s="135" t="s">
        <v>1043</v>
      </c>
      <c r="C41" s="135" t="s">
        <v>989</v>
      </c>
      <c r="D41" s="136">
        <v>63</v>
      </c>
      <c r="E41" s="135" t="s">
        <v>420</v>
      </c>
      <c r="F41" s="135" t="s">
        <v>32</v>
      </c>
      <c r="G41" s="135" t="s">
        <v>1044</v>
      </c>
      <c r="H41" s="135" t="s">
        <v>382</v>
      </c>
      <c r="I41" s="135" t="s">
        <v>271</v>
      </c>
      <c r="J41" s="135" t="s">
        <v>388</v>
      </c>
      <c r="K41" s="135" t="s">
        <v>1045</v>
      </c>
      <c r="L41" s="135" t="s">
        <v>428</v>
      </c>
      <c r="M41" s="135" t="s">
        <v>970</v>
      </c>
      <c r="N41" s="135" t="s">
        <v>318</v>
      </c>
      <c r="O41" s="135" t="s">
        <v>86</v>
      </c>
      <c r="P41" s="136">
        <v>63</v>
      </c>
      <c r="Q41" s="135"/>
    </row>
    <row r="42" spans="1:17">
      <c r="A42" s="135" t="s">
        <v>1049</v>
      </c>
      <c r="B42" s="135" t="s">
        <v>1043</v>
      </c>
      <c r="C42" s="135" t="s">
        <v>985</v>
      </c>
      <c r="D42" s="136">
        <v>56</v>
      </c>
      <c r="E42" s="135" t="s">
        <v>420</v>
      </c>
      <c r="F42" s="135" t="s">
        <v>32</v>
      </c>
      <c r="G42" s="135" t="s">
        <v>1044</v>
      </c>
      <c r="H42" s="135" t="s">
        <v>382</v>
      </c>
      <c r="I42" s="135" t="s">
        <v>271</v>
      </c>
      <c r="J42" s="135" t="s">
        <v>388</v>
      </c>
      <c r="K42" s="135" t="s">
        <v>1045</v>
      </c>
      <c r="L42" s="135" t="s">
        <v>428</v>
      </c>
      <c r="M42" s="135" t="s">
        <v>970</v>
      </c>
      <c r="N42" s="135" t="s">
        <v>318</v>
      </c>
      <c r="O42" s="135" t="s">
        <v>86</v>
      </c>
      <c r="P42" s="136">
        <v>63</v>
      </c>
      <c r="Q42" s="135"/>
    </row>
    <row r="43" spans="1:17">
      <c r="A43" s="135" t="s">
        <v>1050</v>
      </c>
      <c r="B43" s="135" t="s">
        <v>1051</v>
      </c>
      <c r="C43" s="135" t="s">
        <v>985</v>
      </c>
      <c r="D43" s="136">
        <v>56</v>
      </c>
      <c r="E43" s="135" t="s">
        <v>420</v>
      </c>
      <c r="F43" s="135" t="s">
        <v>43</v>
      </c>
      <c r="G43" s="135" t="s">
        <v>1052</v>
      </c>
      <c r="H43" s="135" t="s">
        <v>382</v>
      </c>
      <c r="I43" s="135" t="s">
        <v>53</v>
      </c>
      <c r="J43" s="135" t="s">
        <v>388</v>
      </c>
      <c r="K43" s="135" t="s">
        <v>908</v>
      </c>
      <c r="L43" s="135" t="s">
        <v>448</v>
      </c>
      <c r="M43" s="135" t="s">
        <v>970</v>
      </c>
      <c r="N43" s="135" t="s">
        <v>327</v>
      </c>
      <c r="O43" s="135" t="s">
        <v>53</v>
      </c>
      <c r="P43" s="136">
        <v>23</v>
      </c>
      <c r="Q43" s="135"/>
    </row>
    <row r="44" spans="1:17">
      <c r="A44" s="135" t="s">
        <v>1053</v>
      </c>
      <c r="B44" s="135" t="s">
        <v>1051</v>
      </c>
      <c r="C44" s="135" t="s">
        <v>981</v>
      </c>
      <c r="D44" s="136">
        <v>60</v>
      </c>
      <c r="E44" s="135" t="s">
        <v>420</v>
      </c>
      <c r="F44" s="135" t="s">
        <v>43</v>
      </c>
      <c r="G44" s="135" t="s">
        <v>1052</v>
      </c>
      <c r="H44" s="135" t="s">
        <v>382</v>
      </c>
      <c r="I44" s="135" t="s">
        <v>53</v>
      </c>
      <c r="J44" s="135" t="s">
        <v>388</v>
      </c>
      <c r="K44" s="135" t="s">
        <v>908</v>
      </c>
      <c r="L44" s="135" t="s">
        <v>448</v>
      </c>
      <c r="M44" s="135" t="s">
        <v>970</v>
      </c>
      <c r="N44" s="135" t="s">
        <v>327</v>
      </c>
      <c r="O44" s="135" t="s">
        <v>53</v>
      </c>
      <c r="P44" s="136">
        <v>23</v>
      </c>
      <c r="Q44" s="135"/>
    </row>
    <row r="45" spans="1:17">
      <c r="A45" s="135" t="s">
        <v>1054</v>
      </c>
      <c r="B45" s="135" t="s">
        <v>1055</v>
      </c>
      <c r="C45" s="135" t="s">
        <v>907</v>
      </c>
      <c r="D45" s="122">
        <v>0</v>
      </c>
      <c r="E45" s="135" t="s">
        <v>420</v>
      </c>
      <c r="F45" s="135" t="s">
        <v>32</v>
      </c>
      <c r="G45" s="135" t="s">
        <v>1056</v>
      </c>
      <c r="H45" s="135" t="s">
        <v>382</v>
      </c>
      <c r="I45" s="135" t="s">
        <v>86</v>
      </c>
      <c r="J45" s="135" t="s">
        <v>388</v>
      </c>
      <c r="K45" s="135" t="s">
        <v>1045</v>
      </c>
      <c r="L45" s="135" t="s">
        <v>386</v>
      </c>
      <c r="M45" s="135" t="s">
        <v>970</v>
      </c>
      <c r="N45" s="135" t="s">
        <v>327</v>
      </c>
      <c r="O45" s="135" t="s">
        <v>86</v>
      </c>
      <c r="P45" s="136">
        <v>6</v>
      </c>
      <c r="Q45" s="135"/>
    </row>
    <row r="46" spans="1:17">
      <c r="A46" s="135" t="s">
        <v>1057</v>
      </c>
      <c r="B46" s="135" t="s">
        <v>1058</v>
      </c>
      <c r="C46" s="135" t="s">
        <v>907</v>
      </c>
      <c r="D46" s="122">
        <v>0</v>
      </c>
      <c r="E46" s="135" t="s">
        <v>420</v>
      </c>
      <c r="F46" s="135" t="s">
        <v>32</v>
      </c>
      <c r="G46" s="135" t="s">
        <v>1056</v>
      </c>
      <c r="H46" s="135" t="s">
        <v>382</v>
      </c>
      <c r="I46" s="135" t="s">
        <v>271</v>
      </c>
      <c r="J46" s="135" t="s">
        <v>388</v>
      </c>
      <c r="K46" s="135" t="s">
        <v>1059</v>
      </c>
      <c r="L46" s="135" t="s">
        <v>386</v>
      </c>
      <c r="M46" s="135" t="s">
        <v>970</v>
      </c>
      <c r="N46" s="135" t="s">
        <v>327</v>
      </c>
      <c r="O46" s="135" t="s">
        <v>86</v>
      </c>
      <c r="P46" s="136">
        <v>62</v>
      </c>
      <c r="Q46" s="135"/>
    </row>
    <row r="47" spans="1:17">
      <c r="A47" s="135" t="s">
        <v>1060</v>
      </c>
      <c r="B47" s="135" t="s">
        <v>1061</v>
      </c>
      <c r="C47" s="135" t="s">
        <v>972</v>
      </c>
      <c r="D47" s="136">
        <v>59</v>
      </c>
      <c r="E47" s="135" t="s">
        <v>420</v>
      </c>
      <c r="F47" s="135" t="s">
        <v>30</v>
      </c>
      <c r="G47" s="135" t="s">
        <v>1062</v>
      </c>
      <c r="H47" s="135" t="s">
        <v>382</v>
      </c>
      <c r="I47" s="135" t="s">
        <v>53</v>
      </c>
      <c r="J47" s="135" t="s">
        <v>388</v>
      </c>
      <c r="K47" s="135" t="s">
        <v>1018</v>
      </c>
      <c r="L47" s="135" t="s">
        <v>386</v>
      </c>
      <c r="M47" s="135" t="s">
        <v>970</v>
      </c>
      <c r="N47" s="135" t="s">
        <v>330</v>
      </c>
      <c r="O47" s="135" t="s">
        <v>53</v>
      </c>
      <c r="P47" s="136">
        <v>1</v>
      </c>
      <c r="Q47" s="135"/>
    </row>
    <row r="48" spans="1:17">
      <c r="A48" s="135" t="s">
        <v>1063</v>
      </c>
      <c r="B48" s="135" t="s">
        <v>1064</v>
      </c>
      <c r="C48" s="135" t="s">
        <v>972</v>
      </c>
      <c r="D48" s="136">
        <v>59</v>
      </c>
      <c r="E48" s="135" t="s">
        <v>420</v>
      </c>
      <c r="F48" s="135" t="s">
        <v>30</v>
      </c>
      <c r="G48" s="135" t="s">
        <v>1065</v>
      </c>
      <c r="H48" s="135" t="s">
        <v>382</v>
      </c>
      <c r="I48" s="135" t="s">
        <v>53</v>
      </c>
      <c r="J48" s="135" t="s">
        <v>388</v>
      </c>
      <c r="K48" s="135" t="s">
        <v>1018</v>
      </c>
      <c r="L48" s="135" t="s">
        <v>445</v>
      </c>
      <c r="M48" s="135" t="s">
        <v>970</v>
      </c>
      <c r="N48" s="135" t="s">
        <v>330</v>
      </c>
      <c r="O48" s="135" t="s">
        <v>53</v>
      </c>
      <c r="P48" s="136">
        <v>1</v>
      </c>
      <c r="Q48" s="135"/>
    </row>
    <row r="49" spans="1:17">
      <c r="A49" s="135" t="s">
        <v>1066</v>
      </c>
      <c r="B49" s="135" t="s">
        <v>1067</v>
      </c>
      <c r="C49" s="135" t="s">
        <v>972</v>
      </c>
      <c r="D49" s="136">
        <v>59</v>
      </c>
      <c r="E49" s="135" t="s">
        <v>420</v>
      </c>
      <c r="F49" s="135" t="s">
        <v>30</v>
      </c>
      <c r="G49" s="135" t="s">
        <v>1068</v>
      </c>
      <c r="H49" s="135" t="s">
        <v>382</v>
      </c>
      <c r="I49" s="135" t="s">
        <v>53</v>
      </c>
      <c r="J49" s="135" t="s">
        <v>388</v>
      </c>
      <c r="K49" s="135" t="s">
        <v>1018</v>
      </c>
      <c r="L49" s="135" t="s">
        <v>386</v>
      </c>
      <c r="M49" s="135" t="s">
        <v>970</v>
      </c>
      <c r="N49" s="135" t="s">
        <v>330</v>
      </c>
      <c r="O49" s="135" t="s">
        <v>60</v>
      </c>
      <c r="P49" s="136">
        <v>1</v>
      </c>
      <c r="Q49" s="135"/>
    </row>
    <row r="50" spans="1:17">
      <c r="A50" s="135" t="s">
        <v>1069</v>
      </c>
      <c r="B50" s="135" t="s">
        <v>1070</v>
      </c>
      <c r="C50" s="135" t="s">
        <v>972</v>
      </c>
      <c r="D50" s="136">
        <v>59</v>
      </c>
      <c r="E50" s="135" t="s">
        <v>420</v>
      </c>
      <c r="F50" s="135" t="s">
        <v>30</v>
      </c>
      <c r="G50" s="135" t="s">
        <v>1071</v>
      </c>
      <c r="H50" s="135" t="s">
        <v>382</v>
      </c>
      <c r="I50" s="135" t="s">
        <v>269</v>
      </c>
      <c r="J50" s="135" t="s">
        <v>388</v>
      </c>
      <c r="K50" s="135" t="s">
        <v>1072</v>
      </c>
      <c r="L50" s="135" t="s">
        <v>445</v>
      </c>
      <c r="M50" s="135" t="s">
        <v>970</v>
      </c>
      <c r="N50" s="135" t="s">
        <v>330</v>
      </c>
      <c r="O50" s="135" t="s">
        <v>60</v>
      </c>
      <c r="P50" s="136">
        <v>42</v>
      </c>
      <c r="Q50" s="135"/>
    </row>
    <row r="51" spans="1:17">
      <c r="A51" s="135" t="s">
        <v>1073</v>
      </c>
      <c r="B51" s="135" t="s">
        <v>1070</v>
      </c>
      <c r="C51" s="135" t="s">
        <v>967</v>
      </c>
      <c r="D51" s="136">
        <v>57</v>
      </c>
      <c r="E51" s="135" t="s">
        <v>420</v>
      </c>
      <c r="F51" s="135" t="s">
        <v>30</v>
      </c>
      <c r="G51" s="135" t="s">
        <v>1071</v>
      </c>
      <c r="H51" s="135" t="s">
        <v>382</v>
      </c>
      <c r="I51" s="135" t="s">
        <v>269</v>
      </c>
      <c r="J51" s="135" t="s">
        <v>388</v>
      </c>
      <c r="K51" s="135" t="s">
        <v>1072</v>
      </c>
      <c r="L51" s="135" t="s">
        <v>445</v>
      </c>
      <c r="M51" s="135" t="s">
        <v>970</v>
      </c>
      <c r="N51" s="135" t="s">
        <v>330</v>
      </c>
      <c r="O51" s="135" t="s">
        <v>60</v>
      </c>
      <c r="P51" s="136">
        <v>42</v>
      </c>
      <c r="Q51" s="135"/>
    </row>
    <row r="52" spans="1:17">
      <c r="A52" s="135" t="s">
        <v>1074</v>
      </c>
      <c r="B52" s="135" t="s">
        <v>1070</v>
      </c>
      <c r="C52" s="135" t="s">
        <v>983</v>
      </c>
      <c r="D52" s="136">
        <v>61</v>
      </c>
      <c r="E52" s="135" t="s">
        <v>420</v>
      </c>
      <c r="F52" s="135" t="s">
        <v>30</v>
      </c>
      <c r="G52" s="135" t="s">
        <v>1071</v>
      </c>
      <c r="H52" s="135" t="s">
        <v>382</v>
      </c>
      <c r="I52" s="135" t="s">
        <v>269</v>
      </c>
      <c r="J52" s="135" t="s">
        <v>388</v>
      </c>
      <c r="K52" s="135" t="s">
        <v>1072</v>
      </c>
      <c r="L52" s="135" t="s">
        <v>445</v>
      </c>
      <c r="M52" s="135" t="s">
        <v>970</v>
      </c>
      <c r="N52" s="135" t="s">
        <v>330</v>
      </c>
      <c r="O52" s="135" t="s">
        <v>60</v>
      </c>
      <c r="P52" s="136">
        <v>42</v>
      </c>
      <c r="Q52" s="135"/>
    </row>
    <row r="53" spans="1:17">
      <c r="A53" s="135" t="s">
        <v>1075</v>
      </c>
      <c r="B53" s="135" t="s">
        <v>1076</v>
      </c>
      <c r="C53" s="135" t="s">
        <v>972</v>
      </c>
      <c r="D53" s="136">
        <v>59</v>
      </c>
      <c r="E53" s="135" t="s">
        <v>420</v>
      </c>
      <c r="F53" s="135" t="s">
        <v>30</v>
      </c>
      <c r="G53" s="135" t="s">
        <v>1077</v>
      </c>
      <c r="H53" s="135" t="s">
        <v>382</v>
      </c>
      <c r="I53" s="135" t="s">
        <v>53</v>
      </c>
      <c r="J53" s="135" t="s">
        <v>388</v>
      </c>
      <c r="K53" s="135" t="s">
        <v>1018</v>
      </c>
      <c r="L53" s="135" t="s">
        <v>386</v>
      </c>
      <c r="M53" s="135" t="s">
        <v>970</v>
      </c>
      <c r="N53" s="135" t="s">
        <v>330</v>
      </c>
      <c r="O53" s="135" t="s">
        <v>53</v>
      </c>
      <c r="P53" s="136">
        <v>1</v>
      </c>
      <c r="Q53" s="135"/>
    </row>
    <row r="54" spans="1:17">
      <c r="A54" s="135" t="s">
        <v>1078</v>
      </c>
      <c r="B54" s="135" t="s">
        <v>1079</v>
      </c>
      <c r="C54" s="135" t="s">
        <v>967</v>
      </c>
      <c r="D54" s="136">
        <v>57</v>
      </c>
      <c r="E54" s="135" t="s">
        <v>420</v>
      </c>
      <c r="F54" s="135" t="s">
        <v>30</v>
      </c>
      <c r="G54" s="135" t="s">
        <v>1077</v>
      </c>
      <c r="H54" s="135" t="s">
        <v>382</v>
      </c>
      <c r="I54" s="135" t="s">
        <v>269</v>
      </c>
      <c r="J54" s="135" t="s">
        <v>388</v>
      </c>
      <c r="K54" s="135" t="s">
        <v>1018</v>
      </c>
      <c r="L54" s="135" t="s">
        <v>386</v>
      </c>
      <c r="M54" s="135" t="s">
        <v>970</v>
      </c>
      <c r="N54" s="135" t="s">
        <v>330</v>
      </c>
      <c r="O54" s="135" t="s">
        <v>60</v>
      </c>
      <c r="P54" s="136">
        <v>4</v>
      </c>
      <c r="Q54" s="135"/>
    </row>
    <row r="55" spans="1:17">
      <c r="A55" s="135" t="s">
        <v>1080</v>
      </c>
      <c r="B55" s="135" t="s">
        <v>1081</v>
      </c>
      <c r="C55" s="135" t="s">
        <v>979</v>
      </c>
      <c r="D55" s="136">
        <v>58</v>
      </c>
      <c r="E55" s="135" t="s">
        <v>420</v>
      </c>
      <c r="F55" s="135" t="s">
        <v>38</v>
      </c>
      <c r="G55" s="135" t="s">
        <v>1082</v>
      </c>
      <c r="H55" s="135" t="s">
        <v>382</v>
      </c>
      <c r="I55" s="135" t="s">
        <v>53</v>
      </c>
      <c r="J55" s="135" t="s">
        <v>388</v>
      </c>
      <c r="K55" s="135" t="s">
        <v>976</v>
      </c>
      <c r="L55" s="135" t="s">
        <v>442</v>
      </c>
      <c r="M55" s="135" t="s">
        <v>970</v>
      </c>
      <c r="N55" s="135" t="s">
        <v>330</v>
      </c>
      <c r="O55" s="135" t="s">
        <v>53</v>
      </c>
      <c r="P55" s="136">
        <v>1</v>
      </c>
      <c r="Q55" s="135"/>
    </row>
    <row r="56" spans="1:17">
      <c r="A56" s="135" t="s">
        <v>1083</v>
      </c>
      <c r="B56" s="135" t="s">
        <v>1081</v>
      </c>
      <c r="C56" s="135" t="s">
        <v>981</v>
      </c>
      <c r="D56" s="136">
        <v>60</v>
      </c>
      <c r="E56" s="135" t="s">
        <v>420</v>
      </c>
      <c r="F56" s="135" t="s">
        <v>38</v>
      </c>
      <c r="G56" s="135" t="s">
        <v>1082</v>
      </c>
      <c r="H56" s="135" t="s">
        <v>382</v>
      </c>
      <c r="I56" s="135" t="s">
        <v>53</v>
      </c>
      <c r="J56" s="135" t="s">
        <v>388</v>
      </c>
      <c r="K56" s="135" t="s">
        <v>976</v>
      </c>
      <c r="L56" s="135" t="s">
        <v>442</v>
      </c>
      <c r="M56" s="135" t="s">
        <v>970</v>
      </c>
      <c r="N56" s="135" t="s">
        <v>330</v>
      </c>
      <c r="O56" s="135" t="s">
        <v>53</v>
      </c>
      <c r="P56" s="136">
        <v>1</v>
      </c>
      <c r="Q56" s="135"/>
    </row>
    <row r="57" spans="1:17">
      <c r="A57" s="135" t="s">
        <v>1084</v>
      </c>
      <c r="B57" s="135" t="s">
        <v>1085</v>
      </c>
      <c r="C57" s="135" t="s">
        <v>972</v>
      </c>
      <c r="D57" s="136">
        <v>59</v>
      </c>
      <c r="E57" s="135" t="s">
        <v>420</v>
      </c>
      <c r="F57" s="135" t="s">
        <v>30</v>
      </c>
      <c r="G57" s="135" t="s">
        <v>1086</v>
      </c>
      <c r="H57" s="135" t="s">
        <v>382</v>
      </c>
      <c r="I57" s="135" t="s">
        <v>53</v>
      </c>
      <c r="J57" s="135" t="s">
        <v>388</v>
      </c>
      <c r="K57" s="135" t="s">
        <v>1018</v>
      </c>
      <c r="L57" s="135" t="s">
        <v>445</v>
      </c>
      <c r="M57" s="135" t="s">
        <v>970</v>
      </c>
      <c r="N57" s="135" t="s">
        <v>330</v>
      </c>
      <c r="O57" s="135" t="s">
        <v>53</v>
      </c>
      <c r="P57" s="136">
        <v>1</v>
      </c>
      <c r="Q57" s="135"/>
    </row>
    <row r="58" spans="1:17">
      <c r="A58" s="135" t="s">
        <v>1087</v>
      </c>
      <c r="B58" s="135" t="s">
        <v>1088</v>
      </c>
      <c r="C58" s="135" t="s">
        <v>967</v>
      </c>
      <c r="D58" s="136">
        <v>57</v>
      </c>
      <c r="E58" s="135" t="s">
        <v>420</v>
      </c>
      <c r="F58" s="135" t="s">
        <v>32</v>
      </c>
      <c r="G58" s="135" t="s">
        <v>1089</v>
      </c>
      <c r="H58" s="135" t="s">
        <v>382</v>
      </c>
      <c r="I58" s="135" t="s">
        <v>86</v>
      </c>
      <c r="J58" s="135" t="s">
        <v>388</v>
      </c>
      <c r="K58" s="135" t="s">
        <v>1045</v>
      </c>
      <c r="L58" s="135" t="s">
        <v>386</v>
      </c>
      <c r="M58" s="135" t="s">
        <v>970</v>
      </c>
      <c r="N58" s="135" t="s">
        <v>330</v>
      </c>
      <c r="O58" s="135" t="s">
        <v>86</v>
      </c>
      <c r="P58" s="136">
        <v>6</v>
      </c>
      <c r="Q58" s="135"/>
    </row>
    <row r="59" spans="1:17">
      <c r="A59" s="135" t="s">
        <v>1090</v>
      </c>
      <c r="B59" s="135" t="s">
        <v>1088</v>
      </c>
      <c r="C59" s="135" t="s">
        <v>972</v>
      </c>
      <c r="D59" s="136">
        <v>59</v>
      </c>
      <c r="E59" s="135" t="s">
        <v>420</v>
      </c>
      <c r="F59" s="135" t="s">
        <v>32</v>
      </c>
      <c r="G59" s="135" t="s">
        <v>1089</v>
      </c>
      <c r="H59" s="135" t="s">
        <v>382</v>
      </c>
      <c r="I59" s="135" t="s">
        <v>86</v>
      </c>
      <c r="J59" s="135" t="s">
        <v>388</v>
      </c>
      <c r="K59" s="135" t="s">
        <v>1045</v>
      </c>
      <c r="L59" s="135" t="s">
        <v>386</v>
      </c>
      <c r="M59" s="135" t="s">
        <v>970</v>
      </c>
      <c r="N59" s="135" t="s">
        <v>330</v>
      </c>
      <c r="O59" s="135" t="s">
        <v>86</v>
      </c>
      <c r="P59" s="136">
        <v>6</v>
      </c>
      <c r="Q59" s="135"/>
    </row>
    <row r="60" spans="1:17">
      <c r="A60" s="135" t="s">
        <v>1091</v>
      </c>
      <c r="B60" s="135" t="s">
        <v>1088</v>
      </c>
      <c r="C60" s="135" t="s">
        <v>983</v>
      </c>
      <c r="D60" s="136">
        <v>61</v>
      </c>
      <c r="E60" s="135" t="s">
        <v>420</v>
      </c>
      <c r="F60" s="135" t="s">
        <v>32</v>
      </c>
      <c r="G60" s="135" t="s">
        <v>1089</v>
      </c>
      <c r="H60" s="135" t="s">
        <v>382</v>
      </c>
      <c r="I60" s="135" t="s">
        <v>86</v>
      </c>
      <c r="J60" s="135" t="s">
        <v>388</v>
      </c>
      <c r="K60" s="135" t="s">
        <v>1045</v>
      </c>
      <c r="L60" s="135" t="s">
        <v>386</v>
      </c>
      <c r="M60" s="135" t="s">
        <v>970</v>
      </c>
      <c r="N60" s="135" t="s">
        <v>330</v>
      </c>
      <c r="O60" s="135" t="s">
        <v>86</v>
      </c>
      <c r="P60" s="136">
        <v>6</v>
      </c>
      <c r="Q60" s="135"/>
    </row>
    <row r="61" spans="1:17">
      <c r="A61" s="135" t="s">
        <v>1092</v>
      </c>
      <c r="B61" s="135" t="s">
        <v>1093</v>
      </c>
      <c r="C61" s="135" t="s">
        <v>967</v>
      </c>
      <c r="D61" s="136">
        <v>57</v>
      </c>
      <c r="E61" s="135" t="s">
        <v>420</v>
      </c>
      <c r="F61" s="135" t="s">
        <v>30</v>
      </c>
      <c r="G61" s="135" t="s">
        <v>1094</v>
      </c>
      <c r="H61" s="135" t="s">
        <v>382</v>
      </c>
      <c r="I61" s="135" t="s">
        <v>277</v>
      </c>
      <c r="J61" s="135" t="s">
        <v>388</v>
      </c>
      <c r="K61" s="135" t="s">
        <v>1018</v>
      </c>
      <c r="L61" s="135" t="s">
        <v>395</v>
      </c>
      <c r="M61" s="135" t="s">
        <v>970</v>
      </c>
      <c r="N61" s="135" t="s">
        <v>330</v>
      </c>
      <c r="O61" s="135" t="s">
        <v>83</v>
      </c>
      <c r="P61" s="136">
        <v>20</v>
      </c>
      <c r="Q61" s="135"/>
    </row>
    <row r="62" spans="1:17">
      <c r="A62" s="135" t="s">
        <v>1095</v>
      </c>
      <c r="B62" s="135" t="s">
        <v>1093</v>
      </c>
      <c r="C62" s="135" t="s">
        <v>972</v>
      </c>
      <c r="D62" s="136">
        <v>59</v>
      </c>
      <c r="E62" s="135" t="s">
        <v>420</v>
      </c>
      <c r="F62" s="135" t="s">
        <v>30</v>
      </c>
      <c r="G62" s="135" t="s">
        <v>1094</v>
      </c>
      <c r="H62" s="135" t="s">
        <v>382</v>
      </c>
      <c r="I62" s="135" t="s">
        <v>277</v>
      </c>
      <c r="J62" s="135" t="s">
        <v>388</v>
      </c>
      <c r="K62" s="135" t="s">
        <v>1018</v>
      </c>
      <c r="L62" s="135" t="s">
        <v>395</v>
      </c>
      <c r="M62" s="135" t="s">
        <v>970</v>
      </c>
      <c r="N62" s="135" t="s">
        <v>330</v>
      </c>
      <c r="O62" s="135" t="s">
        <v>83</v>
      </c>
      <c r="P62" s="136">
        <v>20</v>
      </c>
      <c r="Q62" s="135"/>
    </row>
    <row r="63" spans="1:17">
      <c r="A63" s="135" t="s">
        <v>1096</v>
      </c>
      <c r="B63" s="135" t="s">
        <v>1093</v>
      </c>
      <c r="C63" s="135" t="s">
        <v>983</v>
      </c>
      <c r="D63" s="136">
        <v>61</v>
      </c>
      <c r="E63" s="135" t="s">
        <v>420</v>
      </c>
      <c r="F63" s="135" t="s">
        <v>30</v>
      </c>
      <c r="G63" s="135" t="s">
        <v>1094</v>
      </c>
      <c r="H63" s="135" t="s">
        <v>382</v>
      </c>
      <c r="I63" s="135" t="s">
        <v>277</v>
      </c>
      <c r="J63" s="135" t="s">
        <v>388</v>
      </c>
      <c r="K63" s="135" t="s">
        <v>1018</v>
      </c>
      <c r="L63" s="135" t="s">
        <v>395</v>
      </c>
      <c r="M63" s="135" t="s">
        <v>970</v>
      </c>
      <c r="N63" s="135" t="s">
        <v>330</v>
      </c>
      <c r="O63" s="135" t="s">
        <v>83</v>
      </c>
      <c r="P63" s="136">
        <v>20</v>
      </c>
      <c r="Q63" s="135"/>
    </row>
    <row r="64" spans="1:17">
      <c r="A64" s="135" t="s">
        <v>1097</v>
      </c>
      <c r="B64" s="135" t="s">
        <v>1093</v>
      </c>
      <c r="C64" s="135" t="s">
        <v>989</v>
      </c>
      <c r="D64" s="136">
        <v>63</v>
      </c>
      <c r="E64" s="135" t="s">
        <v>420</v>
      </c>
      <c r="F64" s="135" t="s">
        <v>30</v>
      </c>
      <c r="G64" s="135" t="s">
        <v>1094</v>
      </c>
      <c r="H64" s="135" t="s">
        <v>382</v>
      </c>
      <c r="I64" s="135" t="s">
        <v>277</v>
      </c>
      <c r="J64" s="135" t="s">
        <v>388</v>
      </c>
      <c r="K64" s="135" t="s">
        <v>1018</v>
      </c>
      <c r="L64" s="135" t="s">
        <v>395</v>
      </c>
      <c r="M64" s="135" t="s">
        <v>970</v>
      </c>
      <c r="N64" s="135" t="s">
        <v>330</v>
      </c>
      <c r="O64" s="135" t="s">
        <v>83</v>
      </c>
      <c r="P64" s="136">
        <v>20</v>
      </c>
      <c r="Q64" s="135"/>
    </row>
    <row r="65" spans="1:17">
      <c r="A65" s="135" t="s">
        <v>1098</v>
      </c>
      <c r="B65" s="135" t="s">
        <v>1099</v>
      </c>
      <c r="C65" s="135" t="s">
        <v>972</v>
      </c>
      <c r="D65" s="136">
        <v>59</v>
      </c>
      <c r="E65" s="135" t="s">
        <v>420</v>
      </c>
      <c r="F65" s="135" t="s">
        <v>30</v>
      </c>
      <c r="G65" s="135" t="s">
        <v>1100</v>
      </c>
      <c r="H65" s="135" t="s">
        <v>382</v>
      </c>
      <c r="I65" s="135" t="s">
        <v>53</v>
      </c>
      <c r="J65" s="135" t="s">
        <v>388</v>
      </c>
      <c r="K65" s="135" t="s">
        <v>1018</v>
      </c>
      <c r="L65" s="135" t="s">
        <v>386</v>
      </c>
      <c r="M65" s="135" t="s">
        <v>970</v>
      </c>
      <c r="N65" s="135" t="s">
        <v>331</v>
      </c>
      <c r="O65" s="135" t="s">
        <v>53</v>
      </c>
      <c r="P65" s="136">
        <v>1</v>
      </c>
      <c r="Q65" s="135"/>
    </row>
    <row r="66" spans="1:17">
      <c r="A66" s="135" t="s">
        <v>1101</v>
      </c>
      <c r="B66" s="135" t="s">
        <v>1102</v>
      </c>
      <c r="C66" s="135" t="s">
        <v>972</v>
      </c>
      <c r="D66" s="136">
        <v>59</v>
      </c>
      <c r="E66" s="135" t="s">
        <v>420</v>
      </c>
      <c r="F66" s="135" t="s">
        <v>38</v>
      </c>
      <c r="G66" s="135" t="s">
        <v>1103</v>
      </c>
      <c r="H66" s="135" t="s">
        <v>382</v>
      </c>
      <c r="I66" s="135" t="s">
        <v>53</v>
      </c>
      <c r="J66" s="135" t="s">
        <v>388</v>
      </c>
      <c r="K66" s="135" t="s">
        <v>976</v>
      </c>
      <c r="L66" s="135" t="s">
        <v>442</v>
      </c>
      <c r="M66" s="135" t="s">
        <v>970</v>
      </c>
      <c r="N66" s="135" t="s">
        <v>330</v>
      </c>
      <c r="O66" s="135" t="s">
        <v>53</v>
      </c>
      <c r="P66" s="136">
        <v>1</v>
      </c>
      <c r="Q66" s="135"/>
    </row>
    <row r="67" spans="1:17">
      <c r="A67" s="135" t="s">
        <v>1104</v>
      </c>
      <c r="B67" s="135" t="s">
        <v>1102</v>
      </c>
      <c r="C67" s="135" t="s">
        <v>983</v>
      </c>
      <c r="D67" s="136">
        <v>61</v>
      </c>
      <c r="E67" s="135" t="s">
        <v>420</v>
      </c>
      <c r="F67" s="135" t="s">
        <v>38</v>
      </c>
      <c r="G67" s="135" t="s">
        <v>1103</v>
      </c>
      <c r="H67" s="135" t="s">
        <v>382</v>
      </c>
      <c r="I67" s="135" t="s">
        <v>53</v>
      </c>
      <c r="J67" s="135" t="s">
        <v>388</v>
      </c>
      <c r="K67" s="135" t="s">
        <v>976</v>
      </c>
      <c r="L67" s="135" t="s">
        <v>442</v>
      </c>
      <c r="M67" s="135" t="s">
        <v>970</v>
      </c>
      <c r="N67" s="135" t="s">
        <v>330</v>
      </c>
      <c r="O67" s="135" t="s">
        <v>53</v>
      </c>
      <c r="P67" s="136">
        <v>1</v>
      </c>
      <c r="Q67" s="135"/>
    </row>
    <row r="68" spans="1:17">
      <c r="A68" s="135" t="s">
        <v>1105</v>
      </c>
      <c r="B68" s="135" t="s">
        <v>1106</v>
      </c>
      <c r="C68" s="135" t="s">
        <v>972</v>
      </c>
      <c r="D68" s="136">
        <v>59</v>
      </c>
      <c r="E68" s="135" t="s">
        <v>420</v>
      </c>
      <c r="F68" s="135" t="s">
        <v>44</v>
      </c>
      <c r="G68" s="135" t="s">
        <v>1107</v>
      </c>
      <c r="H68" s="135" t="s">
        <v>382</v>
      </c>
      <c r="I68" s="135" t="s">
        <v>209</v>
      </c>
      <c r="J68" s="135" t="s">
        <v>388</v>
      </c>
      <c r="K68" s="135" t="s">
        <v>1108</v>
      </c>
      <c r="L68" s="135" t="s">
        <v>433</v>
      </c>
      <c r="M68" s="135" t="s">
        <v>970</v>
      </c>
      <c r="N68" s="135" t="s">
        <v>320</v>
      </c>
      <c r="O68" s="135" t="s">
        <v>209</v>
      </c>
      <c r="P68" s="136">
        <v>138</v>
      </c>
      <c r="Q68" s="135"/>
    </row>
    <row r="69" spans="1:17">
      <c r="A69" s="135" t="s">
        <v>1109</v>
      </c>
      <c r="B69" s="135" t="s">
        <v>1110</v>
      </c>
      <c r="C69" s="135" t="s">
        <v>979</v>
      </c>
      <c r="D69" s="136">
        <v>58</v>
      </c>
      <c r="E69" s="135" t="s">
        <v>420</v>
      </c>
      <c r="F69" s="135" t="s">
        <v>38</v>
      </c>
      <c r="G69" s="135" t="s">
        <v>1103</v>
      </c>
      <c r="H69" s="135" t="s">
        <v>382</v>
      </c>
      <c r="I69" s="135" t="s">
        <v>233</v>
      </c>
      <c r="J69" s="135" t="s">
        <v>388</v>
      </c>
      <c r="K69" s="135" t="s">
        <v>976</v>
      </c>
      <c r="L69" s="135" t="s">
        <v>442</v>
      </c>
      <c r="M69" s="135" t="s">
        <v>970</v>
      </c>
      <c r="N69" s="135" t="s">
        <v>330</v>
      </c>
      <c r="O69" s="135" t="s">
        <v>71</v>
      </c>
      <c r="P69" s="136">
        <v>24</v>
      </c>
      <c r="Q69" s="135"/>
    </row>
    <row r="70" spans="1:17">
      <c r="A70" s="135" t="s">
        <v>1111</v>
      </c>
      <c r="B70" s="135" t="s">
        <v>1112</v>
      </c>
      <c r="C70" s="135" t="s">
        <v>972</v>
      </c>
      <c r="D70" s="136">
        <v>59</v>
      </c>
      <c r="E70" s="135" t="s">
        <v>420</v>
      </c>
      <c r="F70" s="135" t="s">
        <v>44</v>
      </c>
      <c r="G70" s="135" t="s">
        <v>1113</v>
      </c>
      <c r="H70" s="135" t="s">
        <v>382</v>
      </c>
      <c r="I70" s="135" t="s">
        <v>86</v>
      </c>
      <c r="J70" s="135" t="s">
        <v>388</v>
      </c>
      <c r="K70" s="135" t="s">
        <v>1114</v>
      </c>
      <c r="L70" s="135" t="s">
        <v>428</v>
      </c>
      <c r="M70" s="135" t="s">
        <v>970</v>
      </c>
      <c r="N70" s="135" t="s">
        <v>324</v>
      </c>
      <c r="O70" s="135" t="s">
        <v>86</v>
      </c>
      <c r="P70" s="136">
        <v>275</v>
      </c>
      <c r="Q70" s="135"/>
    </row>
    <row r="71" spans="1:17">
      <c r="A71" s="135" t="s">
        <v>1115</v>
      </c>
      <c r="B71" s="135" t="s">
        <v>1116</v>
      </c>
      <c r="C71" s="135" t="s">
        <v>967</v>
      </c>
      <c r="D71" s="136">
        <v>57</v>
      </c>
      <c r="E71" s="135" t="s">
        <v>420</v>
      </c>
      <c r="F71" s="135" t="s">
        <v>44</v>
      </c>
      <c r="G71" s="135" t="s">
        <v>1117</v>
      </c>
      <c r="H71" s="135" t="s">
        <v>382</v>
      </c>
      <c r="I71" s="135" t="s">
        <v>277</v>
      </c>
      <c r="J71" s="135" t="s">
        <v>388</v>
      </c>
      <c r="K71" s="135" t="s">
        <v>1018</v>
      </c>
      <c r="L71" s="135" t="s">
        <v>433</v>
      </c>
      <c r="M71" s="135" t="s">
        <v>970</v>
      </c>
      <c r="N71" s="135" t="s">
        <v>318</v>
      </c>
      <c r="O71" s="135" t="s">
        <v>83</v>
      </c>
      <c r="P71" s="136">
        <v>232</v>
      </c>
      <c r="Q71" s="135"/>
    </row>
    <row r="72" spans="1:17">
      <c r="A72" s="135" t="s">
        <v>1118</v>
      </c>
      <c r="B72" s="135" t="s">
        <v>1116</v>
      </c>
      <c r="C72" s="135" t="s">
        <v>972</v>
      </c>
      <c r="D72" s="136">
        <v>59</v>
      </c>
      <c r="E72" s="135" t="s">
        <v>420</v>
      </c>
      <c r="F72" s="135" t="s">
        <v>44</v>
      </c>
      <c r="G72" s="135" t="s">
        <v>1117</v>
      </c>
      <c r="H72" s="135" t="s">
        <v>382</v>
      </c>
      <c r="I72" s="135" t="s">
        <v>277</v>
      </c>
      <c r="J72" s="135" t="s">
        <v>388</v>
      </c>
      <c r="K72" s="135" t="s">
        <v>1018</v>
      </c>
      <c r="L72" s="135" t="s">
        <v>433</v>
      </c>
      <c r="M72" s="135" t="s">
        <v>970</v>
      </c>
      <c r="N72" s="135" t="s">
        <v>318</v>
      </c>
      <c r="O72" s="135" t="s">
        <v>83</v>
      </c>
      <c r="P72" s="136">
        <v>232</v>
      </c>
      <c r="Q72" s="135"/>
    </row>
    <row r="73" spans="1:17">
      <c r="A73" s="135" t="s">
        <v>1119</v>
      </c>
      <c r="B73" s="135" t="s">
        <v>1116</v>
      </c>
      <c r="C73" s="135" t="s">
        <v>983</v>
      </c>
      <c r="D73" s="136">
        <v>61</v>
      </c>
      <c r="E73" s="135" t="s">
        <v>420</v>
      </c>
      <c r="F73" s="135" t="s">
        <v>44</v>
      </c>
      <c r="G73" s="135" t="s">
        <v>1117</v>
      </c>
      <c r="H73" s="135" t="s">
        <v>382</v>
      </c>
      <c r="I73" s="135" t="s">
        <v>277</v>
      </c>
      <c r="J73" s="135" t="s">
        <v>388</v>
      </c>
      <c r="K73" s="135" t="s">
        <v>1018</v>
      </c>
      <c r="L73" s="135" t="s">
        <v>433</v>
      </c>
      <c r="M73" s="135" t="s">
        <v>970</v>
      </c>
      <c r="N73" s="135" t="s">
        <v>318</v>
      </c>
      <c r="O73" s="135" t="s">
        <v>83</v>
      </c>
      <c r="P73" s="136">
        <v>232</v>
      </c>
      <c r="Q73" s="135"/>
    </row>
    <row r="74" spans="1:17">
      <c r="A74" s="135" t="s">
        <v>1120</v>
      </c>
      <c r="B74" s="135" t="s">
        <v>1121</v>
      </c>
      <c r="C74" s="135" t="s">
        <v>972</v>
      </c>
      <c r="D74" s="136">
        <v>59</v>
      </c>
      <c r="E74" s="135" t="s">
        <v>420</v>
      </c>
      <c r="F74" s="135" t="s">
        <v>38</v>
      </c>
      <c r="G74" s="135" t="s">
        <v>1122</v>
      </c>
      <c r="H74" s="135" t="s">
        <v>382</v>
      </c>
      <c r="I74" s="135" t="s">
        <v>55</v>
      </c>
      <c r="J74" s="135" t="s">
        <v>388</v>
      </c>
      <c r="K74" s="135" t="s">
        <v>976</v>
      </c>
      <c r="L74" s="135" t="s">
        <v>442</v>
      </c>
      <c r="M74" s="135" t="s">
        <v>970</v>
      </c>
      <c r="N74" s="135" t="s">
        <v>330</v>
      </c>
      <c r="O74" s="135" t="s">
        <v>86</v>
      </c>
      <c r="P74" s="136">
        <v>2</v>
      </c>
      <c r="Q74" s="135"/>
    </row>
    <row r="75" spans="1:17">
      <c r="A75" s="135" t="s">
        <v>1123</v>
      </c>
      <c r="B75" s="135" t="s">
        <v>1124</v>
      </c>
      <c r="C75" s="135" t="s">
        <v>967</v>
      </c>
      <c r="D75" s="136">
        <v>57</v>
      </c>
      <c r="E75" s="135" t="s">
        <v>420</v>
      </c>
      <c r="F75" s="135" t="s">
        <v>44</v>
      </c>
      <c r="G75" s="135" t="s">
        <v>1125</v>
      </c>
      <c r="H75" s="135" t="s">
        <v>382</v>
      </c>
      <c r="I75" s="135" t="s">
        <v>209</v>
      </c>
      <c r="J75" s="135" t="s">
        <v>388</v>
      </c>
      <c r="K75" s="135" t="s">
        <v>1126</v>
      </c>
      <c r="L75" s="135" t="s">
        <v>433</v>
      </c>
      <c r="M75" s="135" t="s">
        <v>970</v>
      </c>
      <c r="N75" s="135" t="s">
        <v>318</v>
      </c>
      <c r="O75" s="135" t="s">
        <v>86</v>
      </c>
      <c r="P75" s="136">
        <v>23</v>
      </c>
      <c r="Q75" s="135"/>
    </row>
    <row r="76" spans="1:17">
      <c r="A76" s="135" t="s">
        <v>1127</v>
      </c>
      <c r="B76" s="135" t="s">
        <v>1124</v>
      </c>
      <c r="C76" s="135" t="s">
        <v>972</v>
      </c>
      <c r="D76" s="136">
        <v>59</v>
      </c>
      <c r="E76" s="135" t="s">
        <v>420</v>
      </c>
      <c r="F76" s="135" t="s">
        <v>44</v>
      </c>
      <c r="G76" s="135" t="s">
        <v>1125</v>
      </c>
      <c r="H76" s="135" t="s">
        <v>382</v>
      </c>
      <c r="I76" s="135" t="s">
        <v>209</v>
      </c>
      <c r="J76" s="135" t="s">
        <v>388</v>
      </c>
      <c r="K76" s="135" t="s">
        <v>1126</v>
      </c>
      <c r="L76" s="135" t="s">
        <v>433</v>
      </c>
      <c r="M76" s="135" t="s">
        <v>970</v>
      </c>
      <c r="N76" s="135" t="s">
        <v>318</v>
      </c>
      <c r="O76" s="135" t="s">
        <v>86</v>
      </c>
      <c r="P76" s="136">
        <v>23</v>
      </c>
      <c r="Q76" s="135"/>
    </row>
    <row r="77" spans="1:17">
      <c r="A77" s="135" t="s">
        <v>1128</v>
      </c>
      <c r="B77" s="135" t="s">
        <v>1124</v>
      </c>
      <c r="C77" s="135" t="s">
        <v>983</v>
      </c>
      <c r="D77" s="136">
        <v>61</v>
      </c>
      <c r="E77" s="135" t="s">
        <v>420</v>
      </c>
      <c r="F77" s="135" t="s">
        <v>44</v>
      </c>
      <c r="G77" s="135" t="s">
        <v>1125</v>
      </c>
      <c r="H77" s="135" t="s">
        <v>382</v>
      </c>
      <c r="I77" s="135" t="s">
        <v>209</v>
      </c>
      <c r="J77" s="135" t="s">
        <v>388</v>
      </c>
      <c r="K77" s="135" t="s">
        <v>1126</v>
      </c>
      <c r="L77" s="135" t="s">
        <v>433</v>
      </c>
      <c r="M77" s="135" t="s">
        <v>970</v>
      </c>
      <c r="N77" s="135" t="s">
        <v>318</v>
      </c>
      <c r="O77" s="135" t="s">
        <v>86</v>
      </c>
      <c r="P77" s="136">
        <v>23</v>
      </c>
      <c r="Q77" s="135"/>
    </row>
    <row r="78" spans="1:17">
      <c r="A78" s="135" t="s">
        <v>1129</v>
      </c>
      <c r="B78" s="135" t="s">
        <v>1130</v>
      </c>
      <c r="C78" s="135" t="s">
        <v>972</v>
      </c>
      <c r="D78" s="136">
        <v>59</v>
      </c>
      <c r="E78" s="135" t="s">
        <v>420</v>
      </c>
      <c r="F78" s="135" t="s">
        <v>30</v>
      </c>
      <c r="G78" s="135" t="s">
        <v>1131</v>
      </c>
      <c r="H78" s="135" t="s">
        <v>382</v>
      </c>
      <c r="I78" s="135" t="s">
        <v>226</v>
      </c>
      <c r="J78" s="135" t="s">
        <v>388</v>
      </c>
      <c r="K78" s="135" t="s">
        <v>1018</v>
      </c>
      <c r="L78" s="135" t="s">
        <v>386</v>
      </c>
      <c r="M78" s="135" t="s">
        <v>970</v>
      </c>
      <c r="N78" s="135" t="s">
        <v>331</v>
      </c>
      <c r="O78" s="135" t="s">
        <v>86</v>
      </c>
      <c r="P78" s="136">
        <v>67</v>
      </c>
      <c r="Q78" s="135"/>
    </row>
    <row r="79" spans="1:17">
      <c r="A79" s="135" t="s">
        <v>1132</v>
      </c>
      <c r="B79" s="135" t="s">
        <v>1133</v>
      </c>
      <c r="C79" s="135" t="s">
        <v>967</v>
      </c>
      <c r="D79" s="136">
        <v>57</v>
      </c>
      <c r="E79" s="135" t="s">
        <v>420</v>
      </c>
      <c r="F79" s="135" t="s">
        <v>44</v>
      </c>
      <c r="G79" s="135" t="s">
        <v>1134</v>
      </c>
      <c r="H79" s="135" t="s">
        <v>382</v>
      </c>
      <c r="I79" s="135" t="s">
        <v>277</v>
      </c>
      <c r="J79" s="135" t="s">
        <v>388</v>
      </c>
      <c r="K79" s="135" t="s">
        <v>1018</v>
      </c>
      <c r="L79" s="135" t="s">
        <v>386</v>
      </c>
      <c r="M79" s="135" t="s">
        <v>970</v>
      </c>
      <c r="N79" s="135" t="s">
        <v>327</v>
      </c>
      <c r="O79" s="135" t="s">
        <v>86</v>
      </c>
      <c r="P79" s="136">
        <v>232</v>
      </c>
      <c r="Q79" s="135"/>
    </row>
    <row r="80" spans="1:17">
      <c r="A80" s="135" t="s">
        <v>1135</v>
      </c>
      <c r="B80" s="135" t="s">
        <v>1136</v>
      </c>
      <c r="C80" s="135" t="s">
        <v>967</v>
      </c>
      <c r="D80" s="136">
        <v>57</v>
      </c>
      <c r="E80" s="135" t="s">
        <v>420</v>
      </c>
      <c r="F80" s="135" t="s">
        <v>44</v>
      </c>
      <c r="G80" s="135" t="s">
        <v>1137</v>
      </c>
      <c r="H80" s="135" t="s">
        <v>382</v>
      </c>
      <c r="I80" s="135" t="s">
        <v>71</v>
      </c>
      <c r="J80" s="135" t="s">
        <v>388</v>
      </c>
      <c r="K80" s="135" t="s">
        <v>1114</v>
      </c>
      <c r="L80" s="135" t="s">
        <v>386</v>
      </c>
      <c r="M80" s="135" t="s">
        <v>970</v>
      </c>
      <c r="N80" s="135" t="s">
        <v>327</v>
      </c>
      <c r="O80" s="135" t="s">
        <v>71</v>
      </c>
      <c r="P80" s="136">
        <v>223</v>
      </c>
      <c r="Q80" s="135"/>
    </row>
    <row r="81" spans="1:17">
      <c r="A81" s="135" t="s">
        <v>1138</v>
      </c>
      <c r="B81" s="135" t="s">
        <v>1136</v>
      </c>
      <c r="C81" s="135" t="s">
        <v>972</v>
      </c>
      <c r="D81" s="136">
        <v>59</v>
      </c>
      <c r="E81" s="135" t="s">
        <v>420</v>
      </c>
      <c r="F81" s="135" t="s">
        <v>44</v>
      </c>
      <c r="G81" s="135" t="s">
        <v>1137</v>
      </c>
      <c r="H81" s="135" t="s">
        <v>382</v>
      </c>
      <c r="I81" s="135" t="s">
        <v>71</v>
      </c>
      <c r="J81" s="135" t="s">
        <v>388</v>
      </c>
      <c r="K81" s="135" t="s">
        <v>1114</v>
      </c>
      <c r="L81" s="135" t="s">
        <v>386</v>
      </c>
      <c r="M81" s="135" t="s">
        <v>970</v>
      </c>
      <c r="N81" s="135" t="s">
        <v>327</v>
      </c>
      <c r="O81" s="135" t="s">
        <v>71</v>
      </c>
      <c r="P81" s="136">
        <v>223</v>
      </c>
      <c r="Q81" s="135"/>
    </row>
    <row r="82" spans="1:17">
      <c r="A82" s="135" t="s">
        <v>1139</v>
      </c>
      <c r="B82" s="135" t="s">
        <v>1136</v>
      </c>
      <c r="C82" s="135" t="s">
        <v>983</v>
      </c>
      <c r="D82" s="136">
        <v>61</v>
      </c>
      <c r="E82" s="135" t="s">
        <v>420</v>
      </c>
      <c r="F82" s="135" t="s">
        <v>44</v>
      </c>
      <c r="G82" s="135" t="s">
        <v>1137</v>
      </c>
      <c r="H82" s="135" t="s">
        <v>382</v>
      </c>
      <c r="I82" s="135" t="s">
        <v>71</v>
      </c>
      <c r="J82" s="135" t="s">
        <v>388</v>
      </c>
      <c r="K82" s="135" t="s">
        <v>1114</v>
      </c>
      <c r="L82" s="135" t="s">
        <v>386</v>
      </c>
      <c r="M82" s="135" t="s">
        <v>970</v>
      </c>
      <c r="N82" s="135" t="s">
        <v>327</v>
      </c>
      <c r="O82" s="135" t="s">
        <v>71</v>
      </c>
      <c r="P82" s="136">
        <v>223</v>
      </c>
      <c r="Q82" s="135"/>
    </row>
    <row r="83" spans="1:17">
      <c r="A83" s="135" t="s">
        <v>1140</v>
      </c>
      <c r="B83" s="135" t="s">
        <v>1141</v>
      </c>
      <c r="C83" s="135" t="s">
        <v>967</v>
      </c>
      <c r="D83" s="136">
        <v>57</v>
      </c>
      <c r="E83" s="135" t="s">
        <v>420</v>
      </c>
      <c r="F83" s="135" t="s">
        <v>44</v>
      </c>
      <c r="G83" s="135" t="s">
        <v>1142</v>
      </c>
      <c r="H83" s="135" t="s">
        <v>382</v>
      </c>
      <c r="I83" s="135" t="s">
        <v>277</v>
      </c>
      <c r="J83" s="135" t="s">
        <v>388</v>
      </c>
      <c r="K83" s="135" t="s">
        <v>1143</v>
      </c>
      <c r="L83" s="135" t="s">
        <v>433</v>
      </c>
      <c r="M83" s="135" t="s">
        <v>970</v>
      </c>
      <c r="N83" s="135" t="s">
        <v>336</v>
      </c>
      <c r="O83" s="135" t="s">
        <v>83</v>
      </c>
      <c r="P83" s="136">
        <v>331</v>
      </c>
      <c r="Q83" s="135"/>
    </row>
    <row r="84" spans="1:17">
      <c r="A84" s="135" t="s">
        <v>1144</v>
      </c>
      <c r="B84" s="135" t="s">
        <v>1141</v>
      </c>
      <c r="C84" s="135" t="s">
        <v>972</v>
      </c>
      <c r="D84" s="136">
        <v>59</v>
      </c>
      <c r="E84" s="135" t="s">
        <v>420</v>
      </c>
      <c r="F84" s="135" t="s">
        <v>44</v>
      </c>
      <c r="G84" s="135" t="s">
        <v>1142</v>
      </c>
      <c r="H84" s="135" t="s">
        <v>382</v>
      </c>
      <c r="I84" s="135" t="s">
        <v>277</v>
      </c>
      <c r="J84" s="135" t="s">
        <v>388</v>
      </c>
      <c r="K84" s="135" t="s">
        <v>1143</v>
      </c>
      <c r="L84" s="135" t="s">
        <v>433</v>
      </c>
      <c r="M84" s="135" t="s">
        <v>970</v>
      </c>
      <c r="N84" s="135" t="s">
        <v>336</v>
      </c>
      <c r="O84" s="135" t="s">
        <v>83</v>
      </c>
      <c r="P84" s="136">
        <v>331</v>
      </c>
      <c r="Q84" s="135"/>
    </row>
    <row r="85" spans="1:17">
      <c r="A85" s="135" t="s">
        <v>1145</v>
      </c>
      <c r="B85" s="135" t="s">
        <v>1141</v>
      </c>
      <c r="C85" s="135" t="s">
        <v>983</v>
      </c>
      <c r="D85" s="136">
        <v>61</v>
      </c>
      <c r="E85" s="135" t="s">
        <v>420</v>
      </c>
      <c r="F85" s="135" t="s">
        <v>44</v>
      </c>
      <c r="G85" s="135" t="s">
        <v>1142</v>
      </c>
      <c r="H85" s="135" t="s">
        <v>382</v>
      </c>
      <c r="I85" s="135" t="s">
        <v>277</v>
      </c>
      <c r="J85" s="135" t="s">
        <v>388</v>
      </c>
      <c r="K85" s="135" t="s">
        <v>1143</v>
      </c>
      <c r="L85" s="135" t="s">
        <v>433</v>
      </c>
      <c r="M85" s="135" t="s">
        <v>970</v>
      </c>
      <c r="N85" s="135" t="s">
        <v>336</v>
      </c>
      <c r="O85" s="135" t="s">
        <v>83</v>
      </c>
      <c r="P85" s="136">
        <v>331</v>
      </c>
      <c r="Q85" s="135"/>
    </row>
    <row r="86" spans="1:17">
      <c r="A86" s="135" t="s">
        <v>1146</v>
      </c>
      <c r="B86" s="135" t="s">
        <v>1141</v>
      </c>
      <c r="C86" s="135" t="s">
        <v>1147</v>
      </c>
      <c r="D86" s="136">
        <v>55</v>
      </c>
      <c r="E86" s="135" t="s">
        <v>420</v>
      </c>
      <c r="F86" s="135" t="s">
        <v>44</v>
      </c>
      <c r="G86" s="135" t="s">
        <v>1142</v>
      </c>
      <c r="H86" s="135" t="s">
        <v>382</v>
      </c>
      <c r="I86" s="135" t="s">
        <v>277</v>
      </c>
      <c r="J86" s="135" t="s">
        <v>388</v>
      </c>
      <c r="K86" s="135" t="s">
        <v>1143</v>
      </c>
      <c r="L86" s="135" t="s">
        <v>433</v>
      </c>
      <c r="M86" s="135" t="s">
        <v>970</v>
      </c>
      <c r="N86" s="135" t="s">
        <v>336</v>
      </c>
      <c r="O86" s="135" t="s">
        <v>83</v>
      </c>
      <c r="P86" s="136">
        <v>331</v>
      </c>
      <c r="Q86" s="135"/>
    </row>
    <row r="87" spans="1:17">
      <c r="A87" s="135" t="s">
        <v>1148</v>
      </c>
      <c r="B87" s="135" t="s">
        <v>1141</v>
      </c>
      <c r="C87" s="135" t="s">
        <v>989</v>
      </c>
      <c r="D87" s="136">
        <v>63</v>
      </c>
      <c r="E87" s="135" t="s">
        <v>420</v>
      </c>
      <c r="F87" s="135" t="s">
        <v>44</v>
      </c>
      <c r="G87" s="135" t="s">
        <v>1142</v>
      </c>
      <c r="H87" s="135" t="s">
        <v>382</v>
      </c>
      <c r="I87" s="135" t="s">
        <v>277</v>
      </c>
      <c r="J87" s="135" t="s">
        <v>388</v>
      </c>
      <c r="K87" s="135" t="s">
        <v>1143</v>
      </c>
      <c r="L87" s="135" t="s">
        <v>433</v>
      </c>
      <c r="M87" s="135" t="s">
        <v>970</v>
      </c>
      <c r="N87" s="135" t="s">
        <v>336</v>
      </c>
      <c r="O87" s="135" t="s">
        <v>83</v>
      </c>
      <c r="P87" s="136">
        <v>331</v>
      </c>
      <c r="Q87" s="135"/>
    </row>
    <row r="88" spans="1:17">
      <c r="A88" s="135" t="s">
        <v>1149</v>
      </c>
      <c r="B88" s="135" t="s">
        <v>1141</v>
      </c>
      <c r="C88" s="135" t="s">
        <v>979</v>
      </c>
      <c r="D88" s="136">
        <v>58</v>
      </c>
      <c r="E88" s="135" t="s">
        <v>420</v>
      </c>
      <c r="F88" s="135" t="s">
        <v>44</v>
      </c>
      <c r="G88" s="135" t="s">
        <v>1142</v>
      </c>
      <c r="H88" s="135" t="s">
        <v>382</v>
      </c>
      <c r="I88" s="135" t="s">
        <v>277</v>
      </c>
      <c r="J88" s="135" t="s">
        <v>388</v>
      </c>
      <c r="K88" s="135" t="s">
        <v>1143</v>
      </c>
      <c r="L88" s="135" t="s">
        <v>433</v>
      </c>
      <c r="M88" s="135" t="s">
        <v>970</v>
      </c>
      <c r="N88" s="135" t="s">
        <v>336</v>
      </c>
      <c r="O88" s="135" t="s">
        <v>83</v>
      </c>
      <c r="P88" s="136">
        <v>331</v>
      </c>
      <c r="Q88" s="135"/>
    </row>
    <row r="89" spans="1:17">
      <c r="A89" s="135" t="s">
        <v>1150</v>
      </c>
      <c r="B89" s="135" t="s">
        <v>1141</v>
      </c>
      <c r="C89" s="135" t="s">
        <v>981</v>
      </c>
      <c r="D89" s="136">
        <v>60</v>
      </c>
      <c r="E89" s="135" t="s">
        <v>420</v>
      </c>
      <c r="F89" s="135" t="s">
        <v>44</v>
      </c>
      <c r="G89" s="135" t="s">
        <v>1142</v>
      </c>
      <c r="H89" s="135" t="s">
        <v>382</v>
      </c>
      <c r="I89" s="135" t="s">
        <v>277</v>
      </c>
      <c r="J89" s="135" t="s">
        <v>388</v>
      </c>
      <c r="K89" s="135" t="s">
        <v>1143</v>
      </c>
      <c r="L89" s="135" t="s">
        <v>433</v>
      </c>
      <c r="M89" s="135" t="s">
        <v>970</v>
      </c>
      <c r="N89" s="135" t="s">
        <v>336</v>
      </c>
      <c r="O89" s="135" t="s">
        <v>83</v>
      </c>
      <c r="P89" s="136">
        <v>331</v>
      </c>
      <c r="Q89" s="135"/>
    </row>
    <row r="90" spans="1:17">
      <c r="A90" s="135" t="s">
        <v>1151</v>
      </c>
      <c r="B90" s="135" t="s">
        <v>1141</v>
      </c>
      <c r="C90" s="135" t="s">
        <v>987</v>
      </c>
      <c r="D90" s="136">
        <v>62</v>
      </c>
      <c r="E90" s="135" t="s">
        <v>420</v>
      </c>
      <c r="F90" s="135" t="s">
        <v>44</v>
      </c>
      <c r="G90" s="135" t="s">
        <v>1142</v>
      </c>
      <c r="H90" s="135" t="s">
        <v>382</v>
      </c>
      <c r="I90" s="135" t="s">
        <v>277</v>
      </c>
      <c r="J90" s="135" t="s">
        <v>388</v>
      </c>
      <c r="K90" s="135" t="s">
        <v>1143</v>
      </c>
      <c r="L90" s="135" t="s">
        <v>433</v>
      </c>
      <c r="M90" s="135" t="s">
        <v>970</v>
      </c>
      <c r="N90" s="135" t="s">
        <v>336</v>
      </c>
      <c r="O90" s="135" t="s">
        <v>83</v>
      </c>
      <c r="P90" s="136">
        <v>331</v>
      </c>
      <c r="Q90" s="135"/>
    </row>
    <row r="91" spans="1:17">
      <c r="A91" s="135" t="s">
        <v>1152</v>
      </c>
      <c r="B91" s="135" t="s">
        <v>1141</v>
      </c>
      <c r="C91" s="135" t="s">
        <v>985</v>
      </c>
      <c r="D91" s="136">
        <v>56</v>
      </c>
      <c r="E91" s="135" t="s">
        <v>420</v>
      </c>
      <c r="F91" s="135" t="s">
        <v>44</v>
      </c>
      <c r="G91" s="135" t="s">
        <v>1142</v>
      </c>
      <c r="H91" s="135" t="s">
        <v>382</v>
      </c>
      <c r="I91" s="135" t="s">
        <v>277</v>
      </c>
      <c r="J91" s="135" t="s">
        <v>388</v>
      </c>
      <c r="K91" s="135" t="s">
        <v>1143</v>
      </c>
      <c r="L91" s="135" t="s">
        <v>433</v>
      </c>
      <c r="M91" s="135" t="s">
        <v>970</v>
      </c>
      <c r="N91" s="135" t="s">
        <v>336</v>
      </c>
      <c r="O91" s="135" t="s">
        <v>83</v>
      </c>
      <c r="P91" s="136">
        <v>331</v>
      </c>
      <c r="Q91" s="135"/>
    </row>
    <row r="92" spans="1:17">
      <c r="A92" s="135" t="s">
        <v>1153</v>
      </c>
      <c r="B92" s="135" t="s">
        <v>1154</v>
      </c>
      <c r="C92" s="135" t="s">
        <v>967</v>
      </c>
      <c r="D92" s="136">
        <v>57</v>
      </c>
      <c r="E92" s="135" t="s">
        <v>420</v>
      </c>
      <c r="F92" s="135" t="s">
        <v>44</v>
      </c>
      <c r="G92" s="135" t="s">
        <v>1155</v>
      </c>
      <c r="H92" s="135" t="s">
        <v>382</v>
      </c>
      <c r="I92" s="135" t="s">
        <v>86</v>
      </c>
      <c r="J92" s="135" t="s">
        <v>388</v>
      </c>
      <c r="K92" s="135" t="s">
        <v>1143</v>
      </c>
      <c r="L92" s="135" t="s">
        <v>386</v>
      </c>
      <c r="M92" s="135" t="s">
        <v>970</v>
      </c>
      <c r="N92" s="135" t="s">
        <v>320</v>
      </c>
      <c r="O92" s="135" t="s">
        <v>86</v>
      </c>
      <c r="P92" s="136">
        <v>371</v>
      </c>
      <c r="Q92" s="135"/>
    </row>
    <row r="93" spans="1:17">
      <c r="A93" s="135" t="s">
        <v>1156</v>
      </c>
      <c r="B93" s="135" t="s">
        <v>1154</v>
      </c>
      <c r="C93" s="135" t="s">
        <v>972</v>
      </c>
      <c r="D93" s="136">
        <v>59</v>
      </c>
      <c r="E93" s="135" t="s">
        <v>420</v>
      </c>
      <c r="F93" s="135" t="s">
        <v>44</v>
      </c>
      <c r="G93" s="135" t="s">
        <v>1155</v>
      </c>
      <c r="H93" s="135" t="s">
        <v>382</v>
      </c>
      <c r="I93" s="135" t="s">
        <v>86</v>
      </c>
      <c r="J93" s="135" t="s">
        <v>388</v>
      </c>
      <c r="K93" s="135" t="s">
        <v>1143</v>
      </c>
      <c r="L93" s="135" t="s">
        <v>386</v>
      </c>
      <c r="M93" s="135" t="s">
        <v>970</v>
      </c>
      <c r="N93" s="135" t="s">
        <v>320</v>
      </c>
      <c r="O93" s="135" t="s">
        <v>86</v>
      </c>
      <c r="P93" s="136">
        <v>371</v>
      </c>
      <c r="Q93" s="135"/>
    </row>
    <row r="94" spans="1:17">
      <c r="A94" s="135" t="s">
        <v>1157</v>
      </c>
      <c r="B94" s="135" t="s">
        <v>1154</v>
      </c>
      <c r="C94" s="135" t="s">
        <v>983</v>
      </c>
      <c r="D94" s="136">
        <v>61</v>
      </c>
      <c r="E94" s="135" t="s">
        <v>420</v>
      </c>
      <c r="F94" s="135" t="s">
        <v>44</v>
      </c>
      <c r="G94" s="135" t="s">
        <v>1155</v>
      </c>
      <c r="H94" s="135" t="s">
        <v>382</v>
      </c>
      <c r="I94" s="135" t="s">
        <v>86</v>
      </c>
      <c r="J94" s="135" t="s">
        <v>388</v>
      </c>
      <c r="K94" s="135" t="s">
        <v>1143</v>
      </c>
      <c r="L94" s="135" t="s">
        <v>386</v>
      </c>
      <c r="M94" s="135" t="s">
        <v>970</v>
      </c>
      <c r="N94" s="135" t="s">
        <v>320</v>
      </c>
      <c r="O94" s="135" t="s">
        <v>86</v>
      </c>
      <c r="P94" s="136">
        <v>371</v>
      </c>
      <c r="Q94" s="135"/>
    </row>
    <row r="95" spans="1:17">
      <c r="A95" s="135" t="s">
        <v>1158</v>
      </c>
      <c r="B95" s="135" t="s">
        <v>1154</v>
      </c>
      <c r="C95" s="135" t="s">
        <v>985</v>
      </c>
      <c r="D95" s="136">
        <v>56</v>
      </c>
      <c r="E95" s="135" t="s">
        <v>420</v>
      </c>
      <c r="F95" s="135" t="s">
        <v>44</v>
      </c>
      <c r="G95" s="135" t="s">
        <v>1155</v>
      </c>
      <c r="H95" s="135" t="s">
        <v>382</v>
      </c>
      <c r="I95" s="135" t="s">
        <v>86</v>
      </c>
      <c r="J95" s="135" t="s">
        <v>388</v>
      </c>
      <c r="K95" s="135" t="s">
        <v>1143</v>
      </c>
      <c r="L95" s="135" t="s">
        <v>386</v>
      </c>
      <c r="M95" s="135" t="s">
        <v>970</v>
      </c>
      <c r="N95" s="135" t="s">
        <v>320</v>
      </c>
      <c r="O95" s="135" t="s">
        <v>86</v>
      </c>
      <c r="P95" s="136">
        <v>371</v>
      </c>
      <c r="Q95" s="135"/>
    </row>
    <row r="96" spans="1:17">
      <c r="A96" s="135" t="s">
        <v>1159</v>
      </c>
      <c r="B96" s="135" t="s">
        <v>1154</v>
      </c>
      <c r="C96" s="135" t="s">
        <v>979</v>
      </c>
      <c r="D96" s="136">
        <v>58</v>
      </c>
      <c r="E96" s="135" t="s">
        <v>420</v>
      </c>
      <c r="F96" s="135" t="s">
        <v>44</v>
      </c>
      <c r="G96" s="135" t="s">
        <v>1155</v>
      </c>
      <c r="H96" s="135" t="s">
        <v>382</v>
      </c>
      <c r="I96" s="135" t="s">
        <v>86</v>
      </c>
      <c r="J96" s="135" t="s">
        <v>388</v>
      </c>
      <c r="K96" s="135" t="s">
        <v>1143</v>
      </c>
      <c r="L96" s="135" t="s">
        <v>386</v>
      </c>
      <c r="M96" s="135" t="s">
        <v>970</v>
      </c>
      <c r="N96" s="135" t="s">
        <v>320</v>
      </c>
      <c r="O96" s="135" t="s">
        <v>86</v>
      </c>
      <c r="P96" s="136">
        <v>371</v>
      </c>
      <c r="Q96" s="135"/>
    </row>
    <row r="97" spans="1:17">
      <c r="A97" s="135" t="s">
        <v>1160</v>
      </c>
      <c r="B97" s="135" t="s">
        <v>1154</v>
      </c>
      <c r="C97" s="135" t="s">
        <v>981</v>
      </c>
      <c r="D97" s="136">
        <v>60</v>
      </c>
      <c r="E97" s="135" t="s">
        <v>420</v>
      </c>
      <c r="F97" s="135" t="s">
        <v>44</v>
      </c>
      <c r="G97" s="135" t="s">
        <v>1155</v>
      </c>
      <c r="H97" s="135" t="s">
        <v>382</v>
      </c>
      <c r="I97" s="135" t="s">
        <v>86</v>
      </c>
      <c r="J97" s="135" t="s">
        <v>388</v>
      </c>
      <c r="K97" s="135" t="s">
        <v>1143</v>
      </c>
      <c r="L97" s="135" t="s">
        <v>386</v>
      </c>
      <c r="M97" s="135" t="s">
        <v>970</v>
      </c>
      <c r="N97" s="135" t="s">
        <v>320</v>
      </c>
      <c r="O97" s="135" t="s">
        <v>86</v>
      </c>
      <c r="P97" s="136">
        <v>371</v>
      </c>
      <c r="Q97" s="135"/>
    </row>
    <row r="98" spans="1:17">
      <c r="A98" s="135" t="s">
        <v>1161</v>
      </c>
      <c r="B98" s="135" t="s">
        <v>1154</v>
      </c>
      <c r="C98" s="135" t="s">
        <v>987</v>
      </c>
      <c r="D98" s="136">
        <v>62</v>
      </c>
      <c r="E98" s="135" t="s">
        <v>420</v>
      </c>
      <c r="F98" s="135" t="s">
        <v>44</v>
      </c>
      <c r="G98" s="135" t="s">
        <v>1155</v>
      </c>
      <c r="H98" s="135" t="s">
        <v>382</v>
      </c>
      <c r="I98" s="135" t="s">
        <v>86</v>
      </c>
      <c r="J98" s="135" t="s">
        <v>388</v>
      </c>
      <c r="K98" s="135" t="s">
        <v>1143</v>
      </c>
      <c r="L98" s="135" t="s">
        <v>386</v>
      </c>
      <c r="M98" s="135" t="s">
        <v>970</v>
      </c>
      <c r="N98" s="135" t="s">
        <v>320</v>
      </c>
      <c r="O98" s="135" t="s">
        <v>86</v>
      </c>
      <c r="P98" s="136">
        <v>371</v>
      </c>
      <c r="Q98" s="135"/>
    </row>
    <row r="99" spans="1:17">
      <c r="A99" s="135" t="s">
        <v>1162</v>
      </c>
      <c r="B99" s="135" t="s">
        <v>1154</v>
      </c>
      <c r="C99" s="135" t="s">
        <v>989</v>
      </c>
      <c r="D99" s="136">
        <v>63</v>
      </c>
      <c r="E99" s="135" t="s">
        <v>420</v>
      </c>
      <c r="F99" s="135" t="s">
        <v>44</v>
      </c>
      <c r="G99" s="135" t="s">
        <v>1155</v>
      </c>
      <c r="H99" s="135" t="s">
        <v>382</v>
      </c>
      <c r="I99" s="135" t="s">
        <v>86</v>
      </c>
      <c r="J99" s="135" t="s">
        <v>388</v>
      </c>
      <c r="K99" s="135" t="s">
        <v>1143</v>
      </c>
      <c r="L99" s="135" t="s">
        <v>386</v>
      </c>
      <c r="M99" s="135" t="s">
        <v>970</v>
      </c>
      <c r="N99" s="135" t="s">
        <v>320</v>
      </c>
      <c r="O99" s="135" t="s">
        <v>86</v>
      </c>
      <c r="P99" s="136">
        <v>371</v>
      </c>
      <c r="Q99" s="135"/>
    </row>
    <row r="100" spans="1:17">
      <c r="A100" s="135" t="s">
        <v>1163</v>
      </c>
      <c r="B100" s="135" t="s">
        <v>1164</v>
      </c>
      <c r="C100" s="135" t="s">
        <v>967</v>
      </c>
      <c r="D100" s="136">
        <v>57</v>
      </c>
      <c r="E100" s="135" t="s">
        <v>420</v>
      </c>
      <c r="F100" s="135" t="s">
        <v>44</v>
      </c>
      <c r="G100" s="135" t="s">
        <v>1165</v>
      </c>
      <c r="H100" s="135" t="s">
        <v>382</v>
      </c>
      <c r="I100" s="135" t="s">
        <v>83</v>
      </c>
      <c r="J100" s="135" t="s">
        <v>388</v>
      </c>
      <c r="K100" s="135" t="s">
        <v>1018</v>
      </c>
      <c r="L100" s="135" t="s">
        <v>433</v>
      </c>
      <c r="M100" s="135" t="s">
        <v>970</v>
      </c>
      <c r="N100" s="135" t="s">
        <v>318</v>
      </c>
      <c r="O100" s="135" t="s">
        <v>83</v>
      </c>
      <c r="P100" s="136">
        <v>225</v>
      </c>
      <c r="Q100" s="135"/>
    </row>
    <row r="101" spans="1:17">
      <c r="A101" s="135" t="s">
        <v>1166</v>
      </c>
      <c r="B101" s="135" t="s">
        <v>1164</v>
      </c>
      <c r="C101" s="135" t="s">
        <v>972</v>
      </c>
      <c r="D101" s="136">
        <v>59</v>
      </c>
      <c r="E101" s="135" t="s">
        <v>420</v>
      </c>
      <c r="F101" s="135" t="s">
        <v>44</v>
      </c>
      <c r="G101" s="135" t="s">
        <v>1165</v>
      </c>
      <c r="H101" s="135" t="s">
        <v>382</v>
      </c>
      <c r="I101" s="135" t="s">
        <v>83</v>
      </c>
      <c r="J101" s="135" t="s">
        <v>388</v>
      </c>
      <c r="K101" s="135" t="s">
        <v>1018</v>
      </c>
      <c r="L101" s="135" t="s">
        <v>433</v>
      </c>
      <c r="M101" s="135" t="s">
        <v>970</v>
      </c>
      <c r="N101" s="135" t="s">
        <v>318</v>
      </c>
      <c r="O101" s="135" t="s">
        <v>83</v>
      </c>
      <c r="P101" s="136">
        <v>225</v>
      </c>
      <c r="Q101" s="135"/>
    </row>
    <row r="102" spans="1:17">
      <c r="A102" s="135" t="s">
        <v>1167</v>
      </c>
      <c r="B102" s="135" t="s">
        <v>1164</v>
      </c>
      <c r="C102" s="135" t="s">
        <v>983</v>
      </c>
      <c r="D102" s="136">
        <v>61</v>
      </c>
      <c r="E102" s="135" t="s">
        <v>420</v>
      </c>
      <c r="F102" s="135" t="s">
        <v>44</v>
      </c>
      <c r="G102" s="135" t="s">
        <v>1165</v>
      </c>
      <c r="H102" s="135" t="s">
        <v>382</v>
      </c>
      <c r="I102" s="135" t="s">
        <v>83</v>
      </c>
      <c r="J102" s="135" t="s">
        <v>388</v>
      </c>
      <c r="K102" s="135" t="s">
        <v>1018</v>
      </c>
      <c r="L102" s="135" t="s">
        <v>433</v>
      </c>
      <c r="M102" s="135" t="s">
        <v>970</v>
      </c>
      <c r="N102" s="135" t="s">
        <v>318</v>
      </c>
      <c r="O102" s="135" t="s">
        <v>83</v>
      </c>
      <c r="P102" s="136">
        <v>225</v>
      </c>
      <c r="Q102" s="135"/>
    </row>
    <row r="103" spans="1:17">
      <c r="A103" s="135" t="s">
        <v>1168</v>
      </c>
      <c r="B103" s="135" t="s">
        <v>1169</v>
      </c>
      <c r="C103" s="135" t="s">
        <v>967</v>
      </c>
      <c r="D103" s="136">
        <v>57</v>
      </c>
      <c r="E103" s="135" t="s">
        <v>420</v>
      </c>
      <c r="F103" s="135" t="s">
        <v>44</v>
      </c>
      <c r="G103" s="135" t="s">
        <v>1170</v>
      </c>
      <c r="H103" s="135" t="s">
        <v>382</v>
      </c>
      <c r="I103" s="135" t="s">
        <v>71</v>
      </c>
      <c r="J103" s="135" t="s">
        <v>388</v>
      </c>
      <c r="K103" s="135" t="s">
        <v>1018</v>
      </c>
      <c r="L103" s="135" t="s">
        <v>386</v>
      </c>
      <c r="M103" s="135" t="s">
        <v>970</v>
      </c>
      <c r="N103" s="135" t="s">
        <v>327</v>
      </c>
      <c r="O103" s="135" t="s">
        <v>71</v>
      </c>
      <c r="P103" s="136">
        <v>323</v>
      </c>
      <c r="Q103" s="135"/>
    </row>
    <row r="104" spans="1:17">
      <c r="A104" s="135" t="s">
        <v>1171</v>
      </c>
      <c r="B104" s="135" t="s">
        <v>1169</v>
      </c>
      <c r="C104" s="135" t="s">
        <v>972</v>
      </c>
      <c r="D104" s="136">
        <v>59</v>
      </c>
      <c r="E104" s="135" t="s">
        <v>420</v>
      </c>
      <c r="F104" s="135" t="s">
        <v>44</v>
      </c>
      <c r="G104" s="135" t="s">
        <v>1170</v>
      </c>
      <c r="H104" s="135" t="s">
        <v>382</v>
      </c>
      <c r="I104" s="135" t="s">
        <v>71</v>
      </c>
      <c r="J104" s="135" t="s">
        <v>388</v>
      </c>
      <c r="K104" s="135" t="s">
        <v>1018</v>
      </c>
      <c r="L104" s="135" t="s">
        <v>386</v>
      </c>
      <c r="M104" s="135" t="s">
        <v>970</v>
      </c>
      <c r="N104" s="135" t="s">
        <v>327</v>
      </c>
      <c r="O104" s="135" t="s">
        <v>71</v>
      </c>
      <c r="P104" s="136">
        <v>323</v>
      </c>
      <c r="Q104" s="135"/>
    </row>
    <row r="105" spans="1:17">
      <c r="A105" s="135" t="s">
        <v>1172</v>
      </c>
      <c r="B105" s="135" t="s">
        <v>1169</v>
      </c>
      <c r="C105" s="135" t="s">
        <v>983</v>
      </c>
      <c r="D105" s="136">
        <v>61</v>
      </c>
      <c r="E105" s="135" t="s">
        <v>420</v>
      </c>
      <c r="F105" s="135" t="s">
        <v>44</v>
      </c>
      <c r="G105" s="135" t="s">
        <v>1170</v>
      </c>
      <c r="H105" s="135" t="s">
        <v>382</v>
      </c>
      <c r="I105" s="135" t="s">
        <v>71</v>
      </c>
      <c r="J105" s="135" t="s">
        <v>388</v>
      </c>
      <c r="K105" s="135" t="s">
        <v>1018</v>
      </c>
      <c r="L105" s="135" t="s">
        <v>386</v>
      </c>
      <c r="M105" s="135" t="s">
        <v>970</v>
      </c>
      <c r="N105" s="135" t="s">
        <v>327</v>
      </c>
      <c r="O105" s="135" t="s">
        <v>71</v>
      </c>
      <c r="P105" s="136">
        <v>323</v>
      </c>
      <c r="Q105" s="135"/>
    </row>
    <row r="106" spans="1:17">
      <c r="A106" s="135" t="s">
        <v>1173</v>
      </c>
      <c r="B106" s="135" t="s">
        <v>1169</v>
      </c>
      <c r="C106" s="135" t="s">
        <v>989</v>
      </c>
      <c r="D106" s="136">
        <v>63</v>
      </c>
      <c r="E106" s="135" t="s">
        <v>420</v>
      </c>
      <c r="F106" s="135" t="s">
        <v>44</v>
      </c>
      <c r="G106" s="135" t="s">
        <v>1170</v>
      </c>
      <c r="H106" s="135" t="s">
        <v>382</v>
      </c>
      <c r="I106" s="135" t="s">
        <v>71</v>
      </c>
      <c r="J106" s="135" t="s">
        <v>388</v>
      </c>
      <c r="K106" s="135" t="s">
        <v>1018</v>
      </c>
      <c r="L106" s="135" t="s">
        <v>386</v>
      </c>
      <c r="M106" s="135" t="s">
        <v>970</v>
      </c>
      <c r="N106" s="135" t="s">
        <v>327</v>
      </c>
      <c r="O106" s="135" t="s">
        <v>71</v>
      </c>
      <c r="P106" s="136">
        <v>323</v>
      </c>
      <c r="Q106" s="135"/>
    </row>
    <row r="107" spans="1:17">
      <c r="A107" s="135" t="s">
        <v>1174</v>
      </c>
      <c r="B107" s="135" t="s">
        <v>1175</v>
      </c>
      <c r="C107" s="135" t="s">
        <v>967</v>
      </c>
      <c r="D107" s="136">
        <v>57</v>
      </c>
      <c r="E107" s="135" t="s">
        <v>420</v>
      </c>
      <c r="F107" s="135" t="s">
        <v>44</v>
      </c>
      <c r="G107" s="135" t="s">
        <v>1170</v>
      </c>
      <c r="H107" s="135" t="s">
        <v>382</v>
      </c>
      <c r="I107" s="135" t="s">
        <v>83</v>
      </c>
      <c r="J107" s="135" t="s">
        <v>388</v>
      </c>
      <c r="K107" s="135" t="s">
        <v>1176</v>
      </c>
      <c r="L107" s="135" t="s">
        <v>386</v>
      </c>
      <c r="M107" s="135" t="s">
        <v>970</v>
      </c>
      <c r="N107" s="135" t="s">
        <v>327</v>
      </c>
      <c r="O107" s="135" t="s">
        <v>83</v>
      </c>
      <c r="P107" s="136">
        <v>333</v>
      </c>
      <c r="Q107" s="135"/>
    </row>
    <row r="108" spans="1:17">
      <c r="A108" s="135" t="s">
        <v>1177</v>
      </c>
      <c r="B108" s="135" t="s">
        <v>1175</v>
      </c>
      <c r="C108" s="135" t="s">
        <v>972</v>
      </c>
      <c r="D108" s="136">
        <v>59</v>
      </c>
      <c r="E108" s="135" t="s">
        <v>420</v>
      </c>
      <c r="F108" s="135" t="s">
        <v>44</v>
      </c>
      <c r="G108" s="135" t="s">
        <v>1170</v>
      </c>
      <c r="H108" s="135" t="s">
        <v>382</v>
      </c>
      <c r="I108" s="135" t="s">
        <v>83</v>
      </c>
      <c r="J108" s="135" t="s">
        <v>388</v>
      </c>
      <c r="K108" s="135" t="s">
        <v>1176</v>
      </c>
      <c r="L108" s="135" t="s">
        <v>386</v>
      </c>
      <c r="M108" s="135" t="s">
        <v>970</v>
      </c>
      <c r="N108" s="135" t="s">
        <v>327</v>
      </c>
      <c r="O108" s="135" t="s">
        <v>83</v>
      </c>
      <c r="P108" s="136">
        <v>333</v>
      </c>
      <c r="Q108" s="135"/>
    </row>
    <row r="109" spans="1:17">
      <c r="A109" s="135" t="s">
        <v>1178</v>
      </c>
      <c r="B109" s="135" t="s">
        <v>1175</v>
      </c>
      <c r="C109" s="135" t="s">
        <v>983</v>
      </c>
      <c r="D109" s="136">
        <v>61</v>
      </c>
      <c r="E109" s="135" t="s">
        <v>420</v>
      </c>
      <c r="F109" s="135" t="s">
        <v>44</v>
      </c>
      <c r="G109" s="135" t="s">
        <v>1170</v>
      </c>
      <c r="H109" s="135" t="s">
        <v>382</v>
      </c>
      <c r="I109" s="135" t="s">
        <v>83</v>
      </c>
      <c r="J109" s="135" t="s">
        <v>388</v>
      </c>
      <c r="K109" s="135" t="s">
        <v>1176</v>
      </c>
      <c r="L109" s="135" t="s">
        <v>386</v>
      </c>
      <c r="M109" s="135" t="s">
        <v>970</v>
      </c>
      <c r="N109" s="135" t="s">
        <v>327</v>
      </c>
      <c r="O109" s="135" t="s">
        <v>83</v>
      </c>
      <c r="P109" s="136">
        <v>333</v>
      </c>
      <c r="Q109" s="135"/>
    </row>
    <row r="110" spans="1:17">
      <c r="A110" s="135" t="s">
        <v>1179</v>
      </c>
      <c r="B110" s="135" t="s">
        <v>1175</v>
      </c>
      <c r="C110" s="135" t="s">
        <v>989</v>
      </c>
      <c r="D110" s="136">
        <v>63</v>
      </c>
      <c r="E110" s="135" t="s">
        <v>420</v>
      </c>
      <c r="F110" s="135" t="s">
        <v>44</v>
      </c>
      <c r="G110" s="135" t="s">
        <v>1170</v>
      </c>
      <c r="H110" s="135" t="s">
        <v>382</v>
      </c>
      <c r="I110" s="135" t="s">
        <v>83</v>
      </c>
      <c r="J110" s="135" t="s">
        <v>388</v>
      </c>
      <c r="K110" s="135" t="s">
        <v>1176</v>
      </c>
      <c r="L110" s="135" t="s">
        <v>386</v>
      </c>
      <c r="M110" s="135" t="s">
        <v>970</v>
      </c>
      <c r="N110" s="135" t="s">
        <v>327</v>
      </c>
      <c r="O110" s="135" t="s">
        <v>83</v>
      </c>
      <c r="P110" s="136">
        <v>333</v>
      </c>
      <c r="Q110" s="135"/>
    </row>
    <row r="111" spans="1:17">
      <c r="A111" s="135" t="s">
        <v>1180</v>
      </c>
      <c r="B111" s="135" t="s">
        <v>1175</v>
      </c>
      <c r="C111" s="135" t="s">
        <v>1147</v>
      </c>
      <c r="D111" s="136">
        <v>55</v>
      </c>
      <c r="E111" s="135" t="s">
        <v>420</v>
      </c>
      <c r="F111" s="135" t="s">
        <v>44</v>
      </c>
      <c r="G111" s="135" t="s">
        <v>1170</v>
      </c>
      <c r="H111" s="135" t="s">
        <v>382</v>
      </c>
      <c r="I111" s="135" t="s">
        <v>83</v>
      </c>
      <c r="J111" s="135" t="s">
        <v>388</v>
      </c>
      <c r="K111" s="135" t="s">
        <v>1176</v>
      </c>
      <c r="L111" s="135" t="s">
        <v>386</v>
      </c>
      <c r="M111" s="135" t="s">
        <v>970</v>
      </c>
      <c r="N111" s="135" t="s">
        <v>327</v>
      </c>
      <c r="O111" s="135" t="s">
        <v>83</v>
      </c>
      <c r="P111" s="136">
        <v>333</v>
      </c>
      <c r="Q111" s="135"/>
    </row>
    <row r="112" spans="1:17">
      <c r="A112" s="135" t="s">
        <v>1181</v>
      </c>
      <c r="B112" s="135" t="s">
        <v>1182</v>
      </c>
      <c r="C112" s="135" t="s">
        <v>967</v>
      </c>
      <c r="D112" s="136">
        <v>57</v>
      </c>
      <c r="E112" s="135" t="s">
        <v>420</v>
      </c>
      <c r="F112" s="135" t="s">
        <v>44</v>
      </c>
      <c r="G112" s="135" t="s">
        <v>1183</v>
      </c>
      <c r="H112" s="135" t="s">
        <v>382</v>
      </c>
      <c r="I112" s="135" t="s">
        <v>53</v>
      </c>
      <c r="J112" s="135" t="s">
        <v>389</v>
      </c>
      <c r="K112" s="135" t="s">
        <v>1184</v>
      </c>
      <c r="L112" s="135" t="s">
        <v>433</v>
      </c>
      <c r="M112" s="135" t="s">
        <v>970</v>
      </c>
      <c r="N112" s="135" t="s">
        <v>361</v>
      </c>
      <c r="O112" s="135" t="s">
        <v>53</v>
      </c>
      <c r="P112" s="136">
        <v>1</v>
      </c>
      <c r="Q112" s="135"/>
    </row>
    <row r="113" spans="1:17">
      <c r="A113" s="135" t="s">
        <v>1185</v>
      </c>
      <c r="B113" s="135" t="s">
        <v>1182</v>
      </c>
      <c r="C113" s="135" t="s">
        <v>972</v>
      </c>
      <c r="D113" s="136">
        <v>59</v>
      </c>
      <c r="E113" s="135" t="s">
        <v>420</v>
      </c>
      <c r="F113" s="135" t="s">
        <v>44</v>
      </c>
      <c r="G113" s="135" t="s">
        <v>1183</v>
      </c>
      <c r="H113" s="135" t="s">
        <v>382</v>
      </c>
      <c r="I113" s="135" t="s">
        <v>53</v>
      </c>
      <c r="J113" s="135" t="s">
        <v>389</v>
      </c>
      <c r="K113" s="135" t="s">
        <v>1184</v>
      </c>
      <c r="L113" s="135" t="s">
        <v>433</v>
      </c>
      <c r="M113" s="135" t="s">
        <v>970</v>
      </c>
      <c r="N113" s="135" t="s">
        <v>361</v>
      </c>
      <c r="O113" s="135" t="s">
        <v>53</v>
      </c>
      <c r="P113" s="136">
        <v>1</v>
      </c>
      <c r="Q113" s="135"/>
    </row>
    <row r="114" spans="1:17">
      <c r="A114" s="135" t="s">
        <v>1186</v>
      </c>
      <c r="B114" s="135" t="s">
        <v>1182</v>
      </c>
      <c r="C114" s="135" t="s">
        <v>1147</v>
      </c>
      <c r="D114" s="136">
        <v>55</v>
      </c>
      <c r="E114" s="135" t="s">
        <v>420</v>
      </c>
      <c r="F114" s="135" t="s">
        <v>44</v>
      </c>
      <c r="G114" s="135" t="s">
        <v>1183</v>
      </c>
      <c r="H114" s="135" t="s">
        <v>382</v>
      </c>
      <c r="I114" s="135" t="s">
        <v>53</v>
      </c>
      <c r="J114" s="135" t="s">
        <v>389</v>
      </c>
      <c r="K114" s="135" t="s">
        <v>1184</v>
      </c>
      <c r="L114" s="135" t="s">
        <v>433</v>
      </c>
      <c r="M114" s="135" t="s">
        <v>970</v>
      </c>
      <c r="N114" s="135" t="s">
        <v>361</v>
      </c>
      <c r="O114" s="135" t="s">
        <v>53</v>
      </c>
      <c r="P114" s="136">
        <v>1</v>
      </c>
      <c r="Q114" s="135"/>
    </row>
    <row r="115" spans="1:17">
      <c r="A115" s="135" t="s">
        <v>1187</v>
      </c>
      <c r="B115" s="135" t="s">
        <v>1182</v>
      </c>
      <c r="C115" s="135" t="s">
        <v>983</v>
      </c>
      <c r="D115" s="136">
        <v>61</v>
      </c>
      <c r="E115" s="135" t="s">
        <v>420</v>
      </c>
      <c r="F115" s="135" t="s">
        <v>44</v>
      </c>
      <c r="G115" s="135" t="s">
        <v>1183</v>
      </c>
      <c r="H115" s="135" t="s">
        <v>382</v>
      </c>
      <c r="I115" s="135" t="s">
        <v>53</v>
      </c>
      <c r="J115" s="135" t="s">
        <v>389</v>
      </c>
      <c r="K115" s="135" t="s">
        <v>1184</v>
      </c>
      <c r="L115" s="135" t="s">
        <v>433</v>
      </c>
      <c r="M115" s="135" t="s">
        <v>970</v>
      </c>
      <c r="N115" s="135" t="s">
        <v>361</v>
      </c>
      <c r="O115" s="135" t="s">
        <v>53</v>
      </c>
      <c r="P115" s="136">
        <v>1</v>
      </c>
      <c r="Q115" s="135"/>
    </row>
    <row r="116" spans="1:17">
      <c r="A116" s="135" t="s">
        <v>1188</v>
      </c>
      <c r="B116" s="135" t="s">
        <v>1182</v>
      </c>
      <c r="C116" s="135" t="s">
        <v>989</v>
      </c>
      <c r="D116" s="136">
        <v>63</v>
      </c>
      <c r="E116" s="135" t="s">
        <v>420</v>
      </c>
      <c r="F116" s="135" t="s">
        <v>44</v>
      </c>
      <c r="G116" s="135" t="s">
        <v>1183</v>
      </c>
      <c r="H116" s="135" t="s">
        <v>382</v>
      </c>
      <c r="I116" s="135" t="s">
        <v>53</v>
      </c>
      <c r="J116" s="135" t="s">
        <v>389</v>
      </c>
      <c r="K116" s="135" t="s">
        <v>1184</v>
      </c>
      <c r="L116" s="135" t="s">
        <v>433</v>
      </c>
      <c r="M116" s="135" t="s">
        <v>970</v>
      </c>
      <c r="N116" s="135" t="s">
        <v>361</v>
      </c>
      <c r="O116" s="135" t="s">
        <v>53</v>
      </c>
      <c r="P116" s="136">
        <v>1</v>
      </c>
      <c r="Q116" s="135"/>
    </row>
    <row r="117" spans="1:17">
      <c r="A117" s="135" t="s">
        <v>1189</v>
      </c>
      <c r="B117" s="135" t="s">
        <v>1190</v>
      </c>
      <c r="C117" s="135" t="s">
        <v>972</v>
      </c>
      <c r="D117" s="136">
        <v>59</v>
      </c>
      <c r="E117" s="135" t="s">
        <v>420</v>
      </c>
      <c r="F117" s="135" t="s">
        <v>30</v>
      </c>
      <c r="G117" s="135" t="s">
        <v>1191</v>
      </c>
      <c r="H117" s="135" t="s">
        <v>382</v>
      </c>
      <c r="I117" s="135" t="s">
        <v>53</v>
      </c>
      <c r="J117" s="135" t="s">
        <v>388</v>
      </c>
      <c r="K117" s="135" t="s">
        <v>1018</v>
      </c>
      <c r="L117" s="135" t="s">
        <v>386</v>
      </c>
      <c r="M117" s="135" t="s">
        <v>970</v>
      </c>
      <c r="N117" s="135" t="s">
        <v>346</v>
      </c>
      <c r="O117" s="135" t="s">
        <v>53</v>
      </c>
      <c r="P117" s="136">
        <v>1</v>
      </c>
      <c r="Q117" s="135"/>
    </row>
    <row r="118" spans="1:17">
      <c r="A118" s="135" t="s">
        <v>1192</v>
      </c>
      <c r="B118" s="135" t="s">
        <v>1193</v>
      </c>
      <c r="C118" s="135" t="s">
        <v>972</v>
      </c>
      <c r="D118" s="136">
        <v>59</v>
      </c>
      <c r="E118" s="135" t="s">
        <v>420</v>
      </c>
      <c r="F118" s="135" t="s">
        <v>30</v>
      </c>
      <c r="G118" s="135" t="s">
        <v>1194</v>
      </c>
      <c r="H118" s="135" t="s">
        <v>382</v>
      </c>
      <c r="I118" s="135" t="s">
        <v>53</v>
      </c>
      <c r="J118" s="135" t="s">
        <v>388</v>
      </c>
      <c r="K118" s="135" t="s">
        <v>1018</v>
      </c>
      <c r="L118" s="135" t="s">
        <v>386</v>
      </c>
      <c r="M118" s="135" t="s">
        <v>970</v>
      </c>
      <c r="N118" s="135" t="s">
        <v>330</v>
      </c>
      <c r="O118" s="135" t="s">
        <v>53</v>
      </c>
      <c r="P118" s="136">
        <v>1</v>
      </c>
      <c r="Q118" s="135"/>
    </row>
    <row r="119" spans="1:17">
      <c r="A119" s="135" t="s">
        <v>1195</v>
      </c>
      <c r="B119" s="135" t="s">
        <v>1196</v>
      </c>
      <c r="C119" s="135" t="s">
        <v>972</v>
      </c>
      <c r="D119" s="136">
        <v>59</v>
      </c>
      <c r="E119" s="135" t="s">
        <v>420</v>
      </c>
      <c r="F119" s="135" t="s">
        <v>30</v>
      </c>
      <c r="G119" s="135" t="s">
        <v>1197</v>
      </c>
      <c r="H119" s="135" t="s">
        <v>382</v>
      </c>
      <c r="I119" s="135" t="s">
        <v>86</v>
      </c>
      <c r="J119" s="135" t="s">
        <v>388</v>
      </c>
      <c r="K119" s="135" t="s">
        <v>1018</v>
      </c>
      <c r="L119" s="135" t="s">
        <v>395</v>
      </c>
      <c r="M119" s="135" t="s">
        <v>970</v>
      </c>
      <c r="N119" s="135" t="s">
        <v>330</v>
      </c>
      <c r="O119" s="135" t="s">
        <v>83</v>
      </c>
      <c r="P119" s="136">
        <v>60</v>
      </c>
      <c r="Q119" s="135"/>
    </row>
    <row r="120" spans="1:17">
      <c r="A120" s="135" t="s">
        <v>1198</v>
      </c>
      <c r="B120" s="135" t="s">
        <v>1199</v>
      </c>
      <c r="C120" s="135" t="s">
        <v>972</v>
      </c>
      <c r="D120" s="136">
        <v>59</v>
      </c>
      <c r="E120" s="135" t="s">
        <v>420</v>
      </c>
      <c r="F120" s="135" t="s">
        <v>44</v>
      </c>
      <c r="G120" s="135" t="s">
        <v>1200</v>
      </c>
      <c r="H120" s="135" t="s">
        <v>382</v>
      </c>
      <c r="I120" s="135" t="s">
        <v>83</v>
      </c>
      <c r="J120" s="135" t="s">
        <v>388</v>
      </c>
      <c r="K120" s="135" t="s">
        <v>1018</v>
      </c>
      <c r="L120" s="135" t="s">
        <v>433</v>
      </c>
      <c r="M120" s="135" t="s">
        <v>970</v>
      </c>
      <c r="N120" s="135" t="s">
        <v>336</v>
      </c>
      <c r="O120" s="135" t="s">
        <v>83</v>
      </c>
      <c r="P120" s="136">
        <v>132</v>
      </c>
      <c r="Q120" s="135"/>
    </row>
    <row r="121" spans="1:17">
      <c r="A121" s="135" t="s">
        <v>1201</v>
      </c>
      <c r="B121" s="135" t="s">
        <v>1202</v>
      </c>
      <c r="C121" s="135" t="s">
        <v>967</v>
      </c>
      <c r="D121" s="136">
        <v>57</v>
      </c>
      <c r="E121" s="135" t="s">
        <v>420</v>
      </c>
      <c r="F121" s="135" t="s">
        <v>44</v>
      </c>
      <c r="G121" s="135" t="s">
        <v>1203</v>
      </c>
      <c r="H121" s="135" t="s">
        <v>382</v>
      </c>
      <c r="I121" s="135" t="s">
        <v>55</v>
      </c>
      <c r="J121" s="135" t="s">
        <v>388</v>
      </c>
      <c r="K121" s="135" t="s">
        <v>1204</v>
      </c>
      <c r="L121" s="135" t="s">
        <v>433</v>
      </c>
      <c r="M121" s="135" t="s">
        <v>970</v>
      </c>
      <c r="N121" s="135" t="s">
        <v>348</v>
      </c>
      <c r="O121" s="135" t="s">
        <v>71</v>
      </c>
      <c r="P121" s="136">
        <v>2</v>
      </c>
      <c r="Q121" s="135"/>
    </row>
    <row r="122" spans="1:17">
      <c r="A122" s="135" t="s">
        <v>1205</v>
      </c>
      <c r="B122" s="135" t="s">
        <v>1202</v>
      </c>
      <c r="C122" s="135" t="s">
        <v>972</v>
      </c>
      <c r="D122" s="136">
        <v>59</v>
      </c>
      <c r="E122" s="135" t="s">
        <v>420</v>
      </c>
      <c r="F122" s="135" t="s">
        <v>44</v>
      </c>
      <c r="G122" s="135" t="s">
        <v>1203</v>
      </c>
      <c r="H122" s="135" t="s">
        <v>382</v>
      </c>
      <c r="I122" s="135" t="s">
        <v>55</v>
      </c>
      <c r="J122" s="135" t="s">
        <v>388</v>
      </c>
      <c r="K122" s="135" t="s">
        <v>1204</v>
      </c>
      <c r="L122" s="135" t="s">
        <v>433</v>
      </c>
      <c r="M122" s="135" t="s">
        <v>970</v>
      </c>
      <c r="N122" s="135" t="s">
        <v>348</v>
      </c>
      <c r="O122" s="135" t="s">
        <v>71</v>
      </c>
      <c r="P122" s="136">
        <v>2</v>
      </c>
      <c r="Q122" s="135"/>
    </row>
    <row r="123" spans="1:17">
      <c r="A123" s="135" t="s">
        <v>1206</v>
      </c>
      <c r="B123" s="135" t="s">
        <v>1202</v>
      </c>
      <c r="C123" s="135" t="s">
        <v>983</v>
      </c>
      <c r="D123" s="136">
        <v>61</v>
      </c>
      <c r="E123" s="135" t="s">
        <v>420</v>
      </c>
      <c r="F123" s="135" t="s">
        <v>44</v>
      </c>
      <c r="G123" s="135" t="s">
        <v>1203</v>
      </c>
      <c r="H123" s="135" t="s">
        <v>382</v>
      </c>
      <c r="I123" s="135" t="s">
        <v>55</v>
      </c>
      <c r="J123" s="135" t="s">
        <v>388</v>
      </c>
      <c r="K123" s="135" t="s">
        <v>1204</v>
      </c>
      <c r="L123" s="135" t="s">
        <v>433</v>
      </c>
      <c r="M123" s="135" t="s">
        <v>970</v>
      </c>
      <c r="N123" s="135" t="s">
        <v>348</v>
      </c>
      <c r="O123" s="135" t="s">
        <v>71</v>
      </c>
      <c r="P123" s="136">
        <v>2</v>
      </c>
      <c r="Q123" s="135"/>
    </row>
    <row r="124" spans="1:17">
      <c r="A124" s="135" t="s">
        <v>1207</v>
      </c>
      <c r="B124" s="135" t="s">
        <v>1208</v>
      </c>
      <c r="C124" s="135" t="s">
        <v>979</v>
      </c>
      <c r="D124" s="136">
        <v>58</v>
      </c>
      <c r="E124" s="135" t="s">
        <v>420</v>
      </c>
      <c r="F124" s="135" t="s">
        <v>44</v>
      </c>
      <c r="G124" s="135" t="s">
        <v>1209</v>
      </c>
      <c r="H124" s="135" t="s">
        <v>382</v>
      </c>
      <c r="I124" s="135" t="s">
        <v>86</v>
      </c>
      <c r="J124" s="135" t="s">
        <v>388</v>
      </c>
      <c r="K124" s="135" t="s">
        <v>1210</v>
      </c>
      <c r="L124" s="135" t="s">
        <v>428</v>
      </c>
      <c r="M124" s="135" t="s">
        <v>970</v>
      </c>
      <c r="N124" s="135" t="s">
        <v>324</v>
      </c>
      <c r="O124" s="135" t="s">
        <v>71</v>
      </c>
      <c r="P124" s="136">
        <v>68</v>
      </c>
      <c r="Q124" s="135"/>
    </row>
    <row r="125" spans="1:17">
      <c r="A125" s="135" t="s">
        <v>1211</v>
      </c>
      <c r="B125" s="135" t="s">
        <v>1212</v>
      </c>
      <c r="C125" s="135" t="s">
        <v>972</v>
      </c>
      <c r="D125" s="136">
        <v>59</v>
      </c>
      <c r="E125" s="135" t="s">
        <v>420</v>
      </c>
      <c r="F125" s="135" t="s">
        <v>44</v>
      </c>
      <c r="G125" s="135" t="s">
        <v>1213</v>
      </c>
      <c r="H125" s="135" t="s">
        <v>382</v>
      </c>
      <c r="I125" s="135" t="s">
        <v>83</v>
      </c>
      <c r="J125" s="135" t="s">
        <v>388</v>
      </c>
      <c r="K125" s="135" t="s">
        <v>1018</v>
      </c>
      <c r="L125" s="135" t="s">
        <v>433</v>
      </c>
      <c r="M125" s="135" t="s">
        <v>970</v>
      </c>
      <c r="N125" s="135" t="s">
        <v>349</v>
      </c>
      <c r="O125" s="135" t="s">
        <v>71</v>
      </c>
      <c r="P125" s="136">
        <v>231</v>
      </c>
      <c r="Q125" s="135"/>
    </row>
    <row r="126" spans="1:17">
      <c r="A126" s="135" t="s">
        <v>1214</v>
      </c>
      <c r="B126" s="135" t="s">
        <v>1215</v>
      </c>
      <c r="C126" s="135" t="s">
        <v>972</v>
      </c>
      <c r="D126" s="136">
        <v>59</v>
      </c>
      <c r="E126" s="135" t="s">
        <v>420</v>
      </c>
      <c r="F126" s="135" t="s">
        <v>44</v>
      </c>
      <c r="G126" s="135" t="s">
        <v>1216</v>
      </c>
      <c r="H126" s="135" t="s">
        <v>382</v>
      </c>
      <c r="I126" s="135" t="s">
        <v>83</v>
      </c>
      <c r="J126" s="135" t="s">
        <v>388</v>
      </c>
      <c r="K126" s="135" t="s">
        <v>1018</v>
      </c>
      <c r="L126" s="135" t="s">
        <v>433</v>
      </c>
      <c r="M126" s="135" t="s">
        <v>970</v>
      </c>
      <c r="N126" s="135" t="s">
        <v>318</v>
      </c>
      <c r="O126" s="135" t="s">
        <v>83</v>
      </c>
      <c r="P126" s="136">
        <v>132</v>
      </c>
      <c r="Q126" s="135"/>
    </row>
    <row r="127" spans="1:17">
      <c r="A127" s="135" t="s">
        <v>1217</v>
      </c>
      <c r="B127" s="135" t="s">
        <v>1218</v>
      </c>
      <c r="C127" s="135" t="s">
        <v>972</v>
      </c>
      <c r="D127" s="136">
        <v>59</v>
      </c>
      <c r="E127" s="135" t="s">
        <v>420</v>
      </c>
      <c r="F127" s="135" t="s">
        <v>44</v>
      </c>
      <c r="G127" s="135" t="s">
        <v>1219</v>
      </c>
      <c r="H127" s="135" t="s">
        <v>382</v>
      </c>
      <c r="I127" s="135" t="s">
        <v>86</v>
      </c>
      <c r="J127" s="135" t="s">
        <v>388</v>
      </c>
      <c r="K127" s="135" t="s">
        <v>1210</v>
      </c>
      <c r="L127" s="135" t="s">
        <v>433</v>
      </c>
      <c r="M127" s="135" t="s">
        <v>970</v>
      </c>
      <c r="N127" s="135" t="s">
        <v>318</v>
      </c>
      <c r="O127" s="135" t="s">
        <v>86</v>
      </c>
      <c r="P127" s="136">
        <v>68</v>
      </c>
      <c r="Q127" s="135"/>
    </row>
    <row r="128" spans="1:17">
      <c r="A128" s="135" t="s">
        <v>1220</v>
      </c>
      <c r="B128" s="135" t="s">
        <v>1221</v>
      </c>
      <c r="C128" s="135" t="s">
        <v>967</v>
      </c>
      <c r="D128" s="136">
        <v>57</v>
      </c>
      <c r="E128" s="135" t="s">
        <v>420</v>
      </c>
      <c r="F128" s="135" t="s">
        <v>30</v>
      </c>
      <c r="G128" s="135" t="s">
        <v>1222</v>
      </c>
      <c r="H128" s="135" t="s">
        <v>382</v>
      </c>
      <c r="I128" s="135" t="s">
        <v>78</v>
      </c>
      <c r="J128" s="135" t="s">
        <v>388</v>
      </c>
      <c r="K128" s="135" t="s">
        <v>1018</v>
      </c>
      <c r="L128" s="135" t="s">
        <v>386</v>
      </c>
      <c r="M128" s="135" t="s">
        <v>970</v>
      </c>
      <c r="N128" s="135" t="s">
        <v>329</v>
      </c>
      <c r="O128" s="135" t="s">
        <v>78</v>
      </c>
      <c r="P128" s="136">
        <v>8</v>
      </c>
      <c r="Q128" s="135"/>
    </row>
    <row r="129" spans="1:17">
      <c r="A129" s="135" t="s">
        <v>1223</v>
      </c>
      <c r="B129" s="135" t="s">
        <v>1221</v>
      </c>
      <c r="C129" s="135" t="s">
        <v>972</v>
      </c>
      <c r="D129" s="136">
        <v>59</v>
      </c>
      <c r="E129" s="135" t="s">
        <v>420</v>
      </c>
      <c r="F129" s="135" t="s">
        <v>30</v>
      </c>
      <c r="G129" s="135" t="s">
        <v>1222</v>
      </c>
      <c r="H129" s="135" t="s">
        <v>382</v>
      </c>
      <c r="I129" s="135" t="s">
        <v>78</v>
      </c>
      <c r="J129" s="135" t="s">
        <v>388</v>
      </c>
      <c r="K129" s="135" t="s">
        <v>1018</v>
      </c>
      <c r="L129" s="135" t="s">
        <v>386</v>
      </c>
      <c r="M129" s="135" t="s">
        <v>970</v>
      </c>
      <c r="N129" s="135" t="s">
        <v>329</v>
      </c>
      <c r="O129" s="135" t="s">
        <v>78</v>
      </c>
      <c r="P129" s="136">
        <v>8</v>
      </c>
      <c r="Q129" s="135"/>
    </row>
    <row r="130" spans="1:17">
      <c r="A130" s="135" t="s">
        <v>1224</v>
      </c>
      <c r="B130" s="135" t="s">
        <v>1225</v>
      </c>
      <c r="C130" s="135" t="s">
        <v>972</v>
      </c>
      <c r="D130" s="136">
        <v>59</v>
      </c>
      <c r="E130" s="135" t="s">
        <v>420</v>
      </c>
      <c r="F130" s="135" t="s">
        <v>44</v>
      </c>
      <c r="G130" s="135" t="s">
        <v>1226</v>
      </c>
      <c r="H130" s="135" t="s">
        <v>382</v>
      </c>
      <c r="I130" s="135" t="s">
        <v>83</v>
      </c>
      <c r="J130" s="135" t="s">
        <v>388</v>
      </c>
      <c r="K130" s="135" t="s">
        <v>1227</v>
      </c>
      <c r="L130" s="135" t="s">
        <v>385</v>
      </c>
      <c r="M130" s="135" t="s">
        <v>970</v>
      </c>
      <c r="N130" s="135" t="s">
        <v>345</v>
      </c>
      <c r="O130" s="135" t="s">
        <v>83</v>
      </c>
      <c r="P130" s="136">
        <v>331</v>
      </c>
      <c r="Q130" s="135"/>
    </row>
    <row r="131" spans="1:17">
      <c r="A131" s="135" t="s">
        <v>1228</v>
      </c>
      <c r="B131" s="135" t="s">
        <v>1225</v>
      </c>
      <c r="C131" s="135" t="s">
        <v>967</v>
      </c>
      <c r="D131" s="136">
        <v>57</v>
      </c>
      <c r="E131" s="135" t="s">
        <v>420</v>
      </c>
      <c r="F131" s="135" t="s">
        <v>44</v>
      </c>
      <c r="G131" s="135" t="s">
        <v>1226</v>
      </c>
      <c r="H131" s="135" t="s">
        <v>382</v>
      </c>
      <c r="I131" s="135" t="s">
        <v>83</v>
      </c>
      <c r="J131" s="135" t="s">
        <v>388</v>
      </c>
      <c r="K131" s="135" t="s">
        <v>1227</v>
      </c>
      <c r="L131" s="135" t="s">
        <v>385</v>
      </c>
      <c r="M131" s="135" t="s">
        <v>970</v>
      </c>
      <c r="N131" s="135" t="s">
        <v>345</v>
      </c>
      <c r="O131" s="135" t="s">
        <v>83</v>
      </c>
      <c r="P131" s="136">
        <v>331</v>
      </c>
      <c r="Q131" s="135"/>
    </row>
    <row r="132" spans="1:17">
      <c r="A132" s="135" t="s">
        <v>1229</v>
      </c>
      <c r="B132" s="135" t="s">
        <v>1230</v>
      </c>
      <c r="C132" s="135" t="s">
        <v>967</v>
      </c>
      <c r="D132" s="136">
        <v>57</v>
      </c>
      <c r="E132" s="135" t="s">
        <v>420</v>
      </c>
      <c r="F132" s="135" t="s">
        <v>44</v>
      </c>
      <c r="G132" s="135" t="s">
        <v>1231</v>
      </c>
      <c r="H132" s="135" t="s">
        <v>382</v>
      </c>
      <c r="I132" s="135" t="s">
        <v>53</v>
      </c>
      <c r="J132" s="135" t="s">
        <v>388</v>
      </c>
      <c r="K132" s="135" t="s">
        <v>1018</v>
      </c>
      <c r="L132" s="135" t="s">
        <v>386</v>
      </c>
      <c r="M132" s="135" t="s">
        <v>970</v>
      </c>
      <c r="N132" s="135" t="s">
        <v>330</v>
      </c>
      <c r="O132" s="135" t="s">
        <v>53</v>
      </c>
      <c r="P132" s="136">
        <v>1</v>
      </c>
      <c r="Q132" s="135"/>
    </row>
    <row r="133" spans="1:17">
      <c r="A133" s="135" t="s">
        <v>1232</v>
      </c>
      <c r="B133" s="135" t="s">
        <v>1230</v>
      </c>
      <c r="C133" s="135" t="s">
        <v>972</v>
      </c>
      <c r="D133" s="136">
        <v>59</v>
      </c>
      <c r="E133" s="135" t="s">
        <v>420</v>
      </c>
      <c r="F133" s="135" t="s">
        <v>44</v>
      </c>
      <c r="G133" s="135" t="s">
        <v>1231</v>
      </c>
      <c r="H133" s="135" t="s">
        <v>382</v>
      </c>
      <c r="I133" s="135" t="s">
        <v>53</v>
      </c>
      <c r="J133" s="135" t="s">
        <v>388</v>
      </c>
      <c r="K133" s="135" t="s">
        <v>1018</v>
      </c>
      <c r="L133" s="135" t="s">
        <v>386</v>
      </c>
      <c r="M133" s="135" t="s">
        <v>970</v>
      </c>
      <c r="N133" s="135" t="s">
        <v>330</v>
      </c>
      <c r="O133" s="135" t="s">
        <v>53</v>
      </c>
      <c r="P133" s="136">
        <v>1</v>
      </c>
      <c r="Q133" s="135"/>
    </row>
    <row r="134" spans="1:17">
      <c r="A134" s="135" t="s">
        <v>1233</v>
      </c>
      <c r="B134" s="135" t="s">
        <v>1230</v>
      </c>
      <c r="C134" s="135" t="s">
        <v>983</v>
      </c>
      <c r="D134" s="136">
        <v>61</v>
      </c>
      <c r="E134" s="135" t="s">
        <v>420</v>
      </c>
      <c r="F134" s="135" t="s">
        <v>44</v>
      </c>
      <c r="G134" s="135" t="s">
        <v>1231</v>
      </c>
      <c r="H134" s="135" t="s">
        <v>382</v>
      </c>
      <c r="I134" s="135" t="s">
        <v>53</v>
      </c>
      <c r="J134" s="135" t="s">
        <v>388</v>
      </c>
      <c r="K134" s="135" t="s">
        <v>1018</v>
      </c>
      <c r="L134" s="135" t="s">
        <v>386</v>
      </c>
      <c r="M134" s="135" t="s">
        <v>970</v>
      </c>
      <c r="N134" s="135" t="s">
        <v>330</v>
      </c>
      <c r="O134" s="135" t="s">
        <v>53</v>
      </c>
      <c r="P134" s="136">
        <v>1</v>
      </c>
      <c r="Q134" s="135"/>
    </row>
    <row r="135" spans="1:17">
      <c r="A135" s="135" t="s">
        <v>1234</v>
      </c>
      <c r="B135" s="135" t="s">
        <v>1230</v>
      </c>
      <c r="C135" s="135" t="s">
        <v>989</v>
      </c>
      <c r="D135" s="136">
        <v>63</v>
      </c>
      <c r="E135" s="135" t="s">
        <v>420</v>
      </c>
      <c r="F135" s="135" t="s">
        <v>44</v>
      </c>
      <c r="G135" s="135" t="s">
        <v>1231</v>
      </c>
      <c r="H135" s="135" t="s">
        <v>382</v>
      </c>
      <c r="I135" s="135" t="s">
        <v>53</v>
      </c>
      <c r="J135" s="135" t="s">
        <v>388</v>
      </c>
      <c r="K135" s="135" t="s">
        <v>1018</v>
      </c>
      <c r="L135" s="135" t="s">
        <v>386</v>
      </c>
      <c r="M135" s="135" t="s">
        <v>970</v>
      </c>
      <c r="N135" s="135" t="s">
        <v>330</v>
      </c>
      <c r="O135" s="135" t="s">
        <v>53</v>
      </c>
      <c r="P135" s="136">
        <v>1</v>
      </c>
      <c r="Q135" s="135"/>
    </row>
    <row r="136" spans="1:17">
      <c r="A136" s="135" t="s">
        <v>1235</v>
      </c>
      <c r="B136" s="135" t="s">
        <v>1236</v>
      </c>
      <c r="C136" s="135" t="s">
        <v>967</v>
      </c>
      <c r="D136" s="136">
        <v>57</v>
      </c>
      <c r="E136" s="135" t="s">
        <v>420</v>
      </c>
      <c r="F136" s="135" t="s">
        <v>30</v>
      </c>
      <c r="G136" s="135" t="s">
        <v>1231</v>
      </c>
      <c r="H136" s="135" t="s">
        <v>382</v>
      </c>
      <c r="I136" s="135" t="s">
        <v>86</v>
      </c>
      <c r="J136" s="135" t="s">
        <v>388</v>
      </c>
      <c r="K136" s="135" t="s">
        <v>1018</v>
      </c>
      <c r="L136" s="135" t="s">
        <v>386</v>
      </c>
      <c r="M136" s="135" t="s">
        <v>970</v>
      </c>
      <c r="N136" s="135" t="s">
        <v>330</v>
      </c>
      <c r="O136" s="135" t="s">
        <v>86</v>
      </c>
      <c r="P136" s="136">
        <v>62</v>
      </c>
      <c r="Q136" s="135"/>
    </row>
    <row r="137" spans="1:17">
      <c r="A137" s="135" t="s">
        <v>1237</v>
      </c>
      <c r="B137" s="135" t="s">
        <v>1236</v>
      </c>
      <c r="C137" s="135" t="s">
        <v>972</v>
      </c>
      <c r="D137" s="136">
        <v>59</v>
      </c>
      <c r="E137" s="135" t="s">
        <v>420</v>
      </c>
      <c r="F137" s="135" t="s">
        <v>30</v>
      </c>
      <c r="G137" s="135" t="s">
        <v>1231</v>
      </c>
      <c r="H137" s="135" t="s">
        <v>382</v>
      </c>
      <c r="I137" s="135" t="s">
        <v>86</v>
      </c>
      <c r="J137" s="135" t="s">
        <v>388</v>
      </c>
      <c r="K137" s="135" t="s">
        <v>1018</v>
      </c>
      <c r="L137" s="135" t="s">
        <v>386</v>
      </c>
      <c r="M137" s="135" t="s">
        <v>970</v>
      </c>
      <c r="N137" s="135" t="s">
        <v>330</v>
      </c>
      <c r="O137" s="135" t="s">
        <v>86</v>
      </c>
      <c r="P137" s="136">
        <v>62</v>
      </c>
      <c r="Q137" s="135"/>
    </row>
    <row r="138" spans="1:17">
      <c r="A138" s="135" t="s">
        <v>1238</v>
      </c>
      <c r="B138" s="135" t="s">
        <v>1236</v>
      </c>
      <c r="C138" s="135" t="s">
        <v>983</v>
      </c>
      <c r="D138" s="136">
        <v>61</v>
      </c>
      <c r="E138" s="135" t="s">
        <v>420</v>
      </c>
      <c r="F138" s="135" t="s">
        <v>30</v>
      </c>
      <c r="G138" s="135" t="s">
        <v>1231</v>
      </c>
      <c r="H138" s="135" t="s">
        <v>382</v>
      </c>
      <c r="I138" s="135" t="s">
        <v>86</v>
      </c>
      <c r="J138" s="135" t="s">
        <v>388</v>
      </c>
      <c r="K138" s="135" t="s">
        <v>1018</v>
      </c>
      <c r="L138" s="135" t="s">
        <v>386</v>
      </c>
      <c r="M138" s="135" t="s">
        <v>970</v>
      </c>
      <c r="N138" s="135" t="s">
        <v>330</v>
      </c>
      <c r="O138" s="135" t="s">
        <v>86</v>
      </c>
      <c r="P138" s="136">
        <v>62</v>
      </c>
      <c r="Q138" s="135"/>
    </row>
    <row r="139" spans="1:17">
      <c r="A139" s="135" t="s">
        <v>1239</v>
      </c>
      <c r="B139" s="135" t="s">
        <v>1240</v>
      </c>
      <c r="C139" s="135" t="s">
        <v>967</v>
      </c>
      <c r="D139" s="136">
        <v>57</v>
      </c>
      <c r="E139" s="135" t="s">
        <v>420</v>
      </c>
      <c r="F139" s="135" t="s">
        <v>44</v>
      </c>
      <c r="G139" s="135" t="s">
        <v>1094</v>
      </c>
      <c r="H139" s="135" t="s">
        <v>382</v>
      </c>
      <c r="I139" s="135" t="s">
        <v>86</v>
      </c>
      <c r="J139" s="135" t="s">
        <v>388</v>
      </c>
      <c r="K139" s="135" t="s">
        <v>1018</v>
      </c>
      <c r="L139" s="135" t="s">
        <v>395</v>
      </c>
      <c r="M139" s="135" t="s">
        <v>970</v>
      </c>
      <c r="N139" s="135" t="s">
        <v>330</v>
      </c>
      <c r="O139" s="135" t="s">
        <v>86</v>
      </c>
      <c r="P139" s="136">
        <v>63</v>
      </c>
      <c r="Q139" s="135"/>
    </row>
    <row r="140" spans="1:17">
      <c r="A140" s="135" t="s">
        <v>1241</v>
      </c>
      <c r="B140" s="135" t="s">
        <v>1240</v>
      </c>
      <c r="C140" s="135" t="s">
        <v>972</v>
      </c>
      <c r="D140" s="136">
        <v>59</v>
      </c>
      <c r="E140" s="135" t="s">
        <v>420</v>
      </c>
      <c r="F140" s="135" t="s">
        <v>44</v>
      </c>
      <c r="G140" s="135" t="s">
        <v>1094</v>
      </c>
      <c r="H140" s="135" t="s">
        <v>382</v>
      </c>
      <c r="I140" s="135" t="s">
        <v>86</v>
      </c>
      <c r="J140" s="135" t="s">
        <v>388</v>
      </c>
      <c r="K140" s="135" t="s">
        <v>1018</v>
      </c>
      <c r="L140" s="135" t="s">
        <v>395</v>
      </c>
      <c r="M140" s="135" t="s">
        <v>970</v>
      </c>
      <c r="N140" s="135" t="s">
        <v>330</v>
      </c>
      <c r="O140" s="135" t="s">
        <v>86</v>
      </c>
      <c r="P140" s="136">
        <v>63</v>
      </c>
      <c r="Q140" s="135"/>
    </row>
    <row r="141" spans="1:17">
      <c r="A141" s="135" t="s">
        <v>1242</v>
      </c>
      <c r="B141" s="135" t="s">
        <v>1240</v>
      </c>
      <c r="C141" s="135" t="s">
        <v>983</v>
      </c>
      <c r="D141" s="136">
        <v>61</v>
      </c>
      <c r="E141" s="135" t="s">
        <v>420</v>
      </c>
      <c r="F141" s="135" t="s">
        <v>44</v>
      </c>
      <c r="G141" s="135" t="s">
        <v>1094</v>
      </c>
      <c r="H141" s="135" t="s">
        <v>382</v>
      </c>
      <c r="I141" s="135" t="s">
        <v>86</v>
      </c>
      <c r="J141" s="135" t="s">
        <v>388</v>
      </c>
      <c r="K141" s="135" t="s">
        <v>1018</v>
      </c>
      <c r="L141" s="135" t="s">
        <v>395</v>
      </c>
      <c r="M141" s="135" t="s">
        <v>970</v>
      </c>
      <c r="N141" s="135" t="s">
        <v>330</v>
      </c>
      <c r="O141" s="135" t="s">
        <v>86</v>
      </c>
      <c r="P141" s="136">
        <v>63</v>
      </c>
      <c r="Q141" s="135"/>
    </row>
    <row r="142" spans="1:17">
      <c r="A142" s="135" t="s">
        <v>1243</v>
      </c>
      <c r="B142" s="135" t="s">
        <v>1240</v>
      </c>
      <c r="C142" s="135" t="s">
        <v>989</v>
      </c>
      <c r="D142" s="136">
        <v>63</v>
      </c>
      <c r="E142" s="135" t="s">
        <v>420</v>
      </c>
      <c r="F142" s="135" t="s">
        <v>44</v>
      </c>
      <c r="G142" s="135" t="s">
        <v>1094</v>
      </c>
      <c r="H142" s="135" t="s">
        <v>382</v>
      </c>
      <c r="I142" s="135" t="s">
        <v>86</v>
      </c>
      <c r="J142" s="135" t="s">
        <v>388</v>
      </c>
      <c r="K142" s="135" t="s">
        <v>1018</v>
      </c>
      <c r="L142" s="135" t="s">
        <v>395</v>
      </c>
      <c r="M142" s="135" t="s">
        <v>970</v>
      </c>
      <c r="N142" s="135" t="s">
        <v>330</v>
      </c>
      <c r="O142" s="135" t="s">
        <v>86</v>
      </c>
      <c r="P142" s="136">
        <v>63</v>
      </c>
      <c r="Q142" s="135"/>
    </row>
    <row r="143" spans="1:17">
      <c r="A143" s="135" t="s">
        <v>1244</v>
      </c>
      <c r="B143" s="135" t="s">
        <v>1245</v>
      </c>
      <c r="C143" s="135" t="s">
        <v>967</v>
      </c>
      <c r="D143" s="136">
        <v>57</v>
      </c>
      <c r="E143" s="135" t="s">
        <v>420</v>
      </c>
      <c r="F143" s="135" t="s">
        <v>38</v>
      </c>
      <c r="G143" s="135" t="s">
        <v>1122</v>
      </c>
      <c r="H143" s="135" t="s">
        <v>382</v>
      </c>
      <c r="I143" s="135" t="s">
        <v>271</v>
      </c>
      <c r="J143" s="135" t="s">
        <v>388</v>
      </c>
      <c r="K143" s="135" t="s">
        <v>976</v>
      </c>
      <c r="L143" s="135" t="s">
        <v>442</v>
      </c>
      <c r="M143" s="135" t="s">
        <v>970</v>
      </c>
      <c r="N143" s="135" t="s">
        <v>330</v>
      </c>
      <c r="O143" s="135" t="s">
        <v>86</v>
      </c>
      <c r="P143" s="136">
        <v>66</v>
      </c>
      <c r="Q143" s="135"/>
    </row>
    <row r="144" spans="1:17">
      <c r="A144" s="135" t="s">
        <v>1246</v>
      </c>
      <c r="B144" s="135" t="s">
        <v>1245</v>
      </c>
      <c r="C144" s="135" t="s">
        <v>972</v>
      </c>
      <c r="D144" s="136">
        <v>59</v>
      </c>
      <c r="E144" s="135" t="s">
        <v>420</v>
      </c>
      <c r="F144" s="135" t="s">
        <v>38</v>
      </c>
      <c r="G144" s="135" t="s">
        <v>1122</v>
      </c>
      <c r="H144" s="135" t="s">
        <v>382</v>
      </c>
      <c r="I144" s="135" t="s">
        <v>271</v>
      </c>
      <c r="J144" s="135" t="s">
        <v>388</v>
      </c>
      <c r="K144" s="135" t="s">
        <v>976</v>
      </c>
      <c r="L144" s="135" t="s">
        <v>442</v>
      </c>
      <c r="M144" s="135" t="s">
        <v>970</v>
      </c>
      <c r="N144" s="135" t="s">
        <v>330</v>
      </c>
      <c r="O144" s="135" t="s">
        <v>86</v>
      </c>
      <c r="P144" s="136">
        <v>66</v>
      </c>
      <c r="Q144" s="135"/>
    </row>
    <row r="145" spans="1:17">
      <c r="A145" s="135" t="s">
        <v>1247</v>
      </c>
      <c r="B145" s="135" t="s">
        <v>1245</v>
      </c>
      <c r="C145" s="135" t="s">
        <v>983</v>
      </c>
      <c r="D145" s="136">
        <v>61</v>
      </c>
      <c r="E145" s="135" t="s">
        <v>420</v>
      </c>
      <c r="F145" s="135" t="s">
        <v>38</v>
      </c>
      <c r="G145" s="135" t="s">
        <v>1122</v>
      </c>
      <c r="H145" s="135" t="s">
        <v>382</v>
      </c>
      <c r="I145" s="135" t="s">
        <v>271</v>
      </c>
      <c r="J145" s="135" t="s">
        <v>388</v>
      </c>
      <c r="K145" s="135" t="s">
        <v>976</v>
      </c>
      <c r="L145" s="135" t="s">
        <v>442</v>
      </c>
      <c r="M145" s="135" t="s">
        <v>970</v>
      </c>
      <c r="N145" s="135" t="s">
        <v>330</v>
      </c>
      <c r="O145" s="135" t="s">
        <v>86</v>
      </c>
      <c r="P145" s="136">
        <v>66</v>
      </c>
      <c r="Q145" s="135"/>
    </row>
    <row r="146" spans="1:17">
      <c r="A146" s="135" t="s">
        <v>1248</v>
      </c>
      <c r="B146" s="135" t="s">
        <v>1249</v>
      </c>
      <c r="C146" s="135" t="s">
        <v>972</v>
      </c>
      <c r="D146" s="136">
        <v>59</v>
      </c>
      <c r="E146" s="135" t="s">
        <v>420</v>
      </c>
      <c r="F146" s="135" t="s">
        <v>30</v>
      </c>
      <c r="G146" s="135" t="s">
        <v>1250</v>
      </c>
      <c r="H146" s="135" t="s">
        <v>382</v>
      </c>
      <c r="I146" s="135" t="s">
        <v>53</v>
      </c>
      <c r="J146" s="135" t="s">
        <v>388</v>
      </c>
      <c r="K146" s="135" t="s">
        <v>1018</v>
      </c>
      <c r="L146" s="135" t="s">
        <v>386</v>
      </c>
      <c r="M146" s="135" t="s">
        <v>970</v>
      </c>
      <c r="N146" s="135" t="s">
        <v>331</v>
      </c>
      <c r="O146" s="135" t="s">
        <v>53</v>
      </c>
      <c r="P146" s="136">
        <v>1</v>
      </c>
      <c r="Q146" s="135"/>
    </row>
    <row r="147" spans="1:17">
      <c r="A147" s="135" t="s">
        <v>1251</v>
      </c>
      <c r="B147" s="135" t="s">
        <v>1249</v>
      </c>
      <c r="C147" s="135" t="s">
        <v>983</v>
      </c>
      <c r="D147" s="136">
        <v>61</v>
      </c>
      <c r="E147" s="135" t="s">
        <v>420</v>
      </c>
      <c r="F147" s="135" t="s">
        <v>30</v>
      </c>
      <c r="G147" s="135" t="s">
        <v>1250</v>
      </c>
      <c r="H147" s="135" t="s">
        <v>382</v>
      </c>
      <c r="I147" s="135" t="s">
        <v>53</v>
      </c>
      <c r="J147" s="135" t="s">
        <v>388</v>
      </c>
      <c r="K147" s="135" t="s">
        <v>1018</v>
      </c>
      <c r="L147" s="135" t="s">
        <v>386</v>
      </c>
      <c r="M147" s="135" t="s">
        <v>970</v>
      </c>
      <c r="N147" s="135" t="s">
        <v>331</v>
      </c>
      <c r="O147" s="135" t="s">
        <v>53</v>
      </c>
      <c r="P147" s="136">
        <v>1</v>
      </c>
      <c r="Q147" s="135"/>
    </row>
    <row r="148" spans="1:17">
      <c r="A148" s="135" t="s">
        <v>1252</v>
      </c>
      <c r="B148" s="135" t="s">
        <v>1253</v>
      </c>
      <c r="C148" s="135" t="s">
        <v>967</v>
      </c>
      <c r="D148" s="136">
        <v>57</v>
      </c>
      <c r="E148" s="135" t="s">
        <v>420</v>
      </c>
      <c r="F148" s="135" t="s">
        <v>44</v>
      </c>
      <c r="G148" s="135" t="s">
        <v>1254</v>
      </c>
      <c r="H148" s="135" t="s">
        <v>382</v>
      </c>
      <c r="I148" s="135" t="s">
        <v>86</v>
      </c>
      <c r="J148" s="135" t="s">
        <v>388</v>
      </c>
      <c r="K148" s="135" t="s">
        <v>1018</v>
      </c>
      <c r="L148" s="135" t="s">
        <v>386</v>
      </c>
      <c r="M148" s="135" t="s">
        <v>970</v>
      </c>
      <c r="N148" s="135" t="s">
        <v>331</v>
      </c>
      <c r="O148" s="135" t="s">
        <v>86</v>
      </c>
      <c r="P148" s="136">
        <v>62</v>
      </c>
      <c r="Q148" s="135"/>
    </row>
    <row r="149" spans="1:17">
      <c r="A149" s="135" t="s">
        <v>1255</v>
      </c>
      <c r="B149" s="135" t="s">
        <v>1253</v>
      </c>
      <c r="C149" s="135" t="s">
        <v>972</v>
      </c>
      <c r="D149" s="136">
        <v>59</v>
      </c>
      <c r="E149" s="135" t="s">
        <v>420</v>
      </c>
      <c r="F149" s="135" t="s">
        <v>44</v>
      </c>
      <c r="G149" s="135" t="s">
        <v>1254</v>
      </c>
      <c r="H149" s="135" t="s">
        <v>382</v>
      </c>
      <c r="I149" s="135" t="s">
        <v>86</v>
      </c>
      <c r="J149" s="135" t="s">
        <v>388</v>
      </c>
      <c r="K149" s="135" t="s">
        <v>1018</v>
      </c>
      <c r="L149" s="135" t="s">
        <v>386</v>
      </c>
      <c r="M149" s="135" t="s">
        <v>970</v>
      </c>
      <c r="N149" s="135" t="s">
        <v>331</v>
      </c>
      <c r="O149" s="135" t="s">
        <v>86</v>
      </c>
      <c r="P149" s="136">
        <v>62</v>
      </c>
      <c r="Q149" s="135"/>
    </row>
    <row r="150" spans="1:17">
      <c r="A150" s="135" t="s">
        <v>1256</v>
      </c>
      <c r="B150" s="135" t="s">
        <v>1253</v>
      </c>
      <c r="C150" s="135" t="s">
        <v>983</v>
      </c>
      <c r="D150" s="136">
        <v>61</v>
      </c>
      <c r="E150" s="135" t="s">
        <v>420</v>
      </c>
      <c r="F150" s="135" t="s">
        <v>44</v>
      </c>
      <c r="G150" s="135" t="s">
        <v>1254</v>
      </c>
      <c r="H150" s="135" t="s">
        <v>382</v>
      </c>
      <c r="I150" s="135" t="s">
        <v>86</v>
      </c>
      <c r="J150" s="135" t="s">
        <v>388</v>
      </c>
      <c r="K150" s="135" t="s">
        <v>1018</v>
      </c>
      <c r="L150" s="135" t="s">
        <v>386</v>
      </c>
      <c r="M150" s="135" t="s">
        <v>970</v>
      </c>
      <c r="N150" s="135" t="s">
        <v>331</v>
      </c>
      <c r="O150" s="135" t="s">
        <v>86</v>
      </c>
      <c r="P150" s="136">
        <v>62</v>
      </c>
      <c r="Q150" s="135"/>
    </row>
    <row r="151" spans="1:17">
      <c r="A151" s="135" t="s">
        <v>1257</v>
      </c>
      <c r="B151" s="135" t="s">
        <v>1253</v>
      </c>
      <c r="C151" s="135" t="s">
        <v>1147</v>
      </c>
      <c r="D151" s="136">
        <v>55</v>
      </c>
      <c r="E151" s="135" t="s">
        <v>420</v>
      </c>
      <c r="F151" s="135" t="s">
        <v>44</v>
      </c>
      <c r="G151" s="135" t="s">
        <v>1254</v>
      </c>
      <c r="H151" s="135" t="s">
        <v>382</v>
      </c>
      <c r="I151" s="135" t="s">
        <v>86</v>
      </c>
      <c r="J151" s="135" t="s">
        <v>388</v>
      </c>
      <c r="K151" s="135" t="s">
        <v>1018</v>
      </c>
      <c r="L151" s="135" t="s">
        <v>386</v>
      </c>
      <c r="M151" s="135" t="s">
        <v>970</v>
      </c>
      <c r="N151" s="135" t="s">
        <v>331</v>
      </c>
      <c r="O151" s="135" t="s">
        <v>86</v>
      </c>
      <c r="P151" s="136">
        <v>62</v>
      </c>
      <c r="Q151" s="135"/>
    </row>
    <row r="152" spans="1:17">
      <c r="A152" s="135" t="s">
        <v>1258</v>
      </c>
      <c r="B152" s="135" t="s">
        <v>1259</v>
      </c>
      <c r="C152" s="135" t="s">
        <v>967</v>
      </c>
      <c r="D152" s="136">
        <v>57</v>
      </c>
      <c r="E152" s="135" t="s">
        <v>420</v>
      </c>
      <c r="F152" s="135" t="s">
        <v>44</v>
      </c>
      <c r="G152" s="135" t="s">
        <v>1260</v>
      </c>
      <c r="H152" s="135" t="s">
        <v>382</v>
      </c>
      <c r="I152" s="135" t="s">
        <v>55</v>
      </c>
      <c r="J152" s="135" t="s">
        <v>388</v>
      </c>
      <c r="K152" s="135" t="s">
        <v>1184</v>
      </c>
      <c r="L152" s="135" t="s">
        <v>433</v>
      </c>
      <c r="M152" s="135" t="s">
        <v>970</v>
      </c>
      <c r="N152" s="135" t="s">
        <v>320</v>
      </c>
      <c r="O152" s="135" t="s">
        <v>71</v>
      </c>
      <c r="P152" s="136">
        <v>21</v>
      </c>
      <c r="Q152" s="135"/>
    </row>
    <row r="153" spans="1:17">
      <c r="A153" s="135" t="s">
        <v>1261</v>
      </c>
      <c r="B153" s="135" t="s">
        <v>1259</v>
      </c>
      <c r="C153" s="135" t="s">
        <v>972</v>
      </c>
      <c r="D153" s="136">
        <v>59</v>
      </c>
      <c r="E153" s="135" t="s">
        <v>420</v>
      </c>
      <c r="F153" s="135" t="s">
        <v>44</v>
      </c>
      <c r="G153" s="135" t="s">
        <v>1260</v>
      </c>
      <c r="H153" s="135" t="s">
        <v>382</v>
      </c>
      <c r="I153" s="135" t="s">
        <v>55</v>
      </c>
      <c r="J153" s="135" t="s">
        <v>388</v>
      </c>
      <c r="K153" s="135" t="s">
        <v>1184</v>
      </c>
      <c r="L153" s="135" t="s">
        <v>433</v>
      </c>
      <c r="M153" s="135" t="s">
        <v>970</v>
      </c>
      <c r="N153" s="135" t="s">
        <v>320</v>
      </c>
      <c r="O153" s="135" t="s">
        <v>71</v>
      </c>
      <c r="P153" s="136">
        <v>21</v>
      </c>
      <c r="Q153" s="135"/>
    </row>
    <row r="154" spans="1:17">
      <c r="A154" s="135" t="s">
        <v>1262</v>
      </c>
      <c r="B154" s="135" t="s">
        <v>1263</v>
      </c>
      <c r="C154" s="135" t="s">
        <v>972</v>
      </c>
      <c r="D154" s="136">
        <v>59</v>
      </c>
      <c r="E154" s="135" t="s">
        <v>420</v>
      </c>
      <c r="F154" s="135" t="s">
        <v>44</v>
      </c>
      <c r="G154" s="135" t="s">
        <v>1264</v>
      </c>
      <c r="H154" s="135" t="s">
        <v>382</v>
      </c>
      <c r="I154" s="135" t="s">
        <v>269</v>
      </c>
      <c r="J154" s="135" t="s">
        <v>388</v>
      </c>
      <c r="K154" s="135" t="s">
        <v>1018</v>
      </c>
      <c r="L154" s="135" t="s">
        <v>442</v>
      </c>
      <c r="M154" s="135" t="s">
        <v>970</v>
      </c>
      <c r="N154" s="135" t="s">
        <v>320</v>
      </c>
      <c r="O154" s="135" t="s">
        <v>60</v>
      </c>
      <c r="P154" s="136">
        <v>415</v>
      </c>
      <c r="Q154" s="135"/>
    </row>
    <row r="155" spans="1:17">
      <c r="A155" s="135" t="s">
        <v>1265</v>
      </c>
      <c r="B155" s="135" t="s">
        <v>1263</v>
      </c>
      <c r="C155" s="135" t="s">
        <v>983</v>
      </c>
      <c r="D155" s="136">
        <v>61</v>
      </c>
      <c r="E155" s="135" t="s">
        <v>420</v>
      </c>
      <c r="F155" s="135" t="s">
        <v>44</v>
      </c>
      <c r="G155" s="135" t="s">
        <v>1264</v>
      </c>
      <c r="H155" s="135" t="s">
        <v>382</v>
      </c>
      <c r="I155" s="135" t="s">
        <v>269</v>
      </c>
      <c r="J155" s="135" t="s">
        <v>388</v>
      </c>
      <c r="K155" s="135" t="s">
        <v>1018</v>
      </c>
      <c r="L155" s="135" t="s">
        <v>442</v>
      </c>
      <c r="M155" s="135" t="s">
        <v>970</v>
      </c>
      <c r="N155" s="135" t="s">
        <v>320</v>
      </c>
      <c r="O155" s="135" t="s">
        <v>60</v>
      </c>
      <c r="P155" s="136">
        <v>415</v>
      </c>
      <c r="Q155" s="135"/>
    </row>
    <row r="156" spans="1:17">
      <c r="A156" s="135" t="s">
        <v>1266</v>
      </c>
      <c r="B156" s="135" t="s">
        <v>1267</v>
      </c>
      <c r="C156" s="135" t="s">
        <v>967</v>
      </c>
      <c r="D156" s="136">
        <v>57</v>
      </c>
      <c r="E156" s="135" t="s">
        <v>420</v>
      </c>
      <c r="F156" s="135" t="s">
        <v>44</v>
      </c>
      <c r="G156" s="135" t="s">
        <v>1264</v>
      </c>
      <c r="H156" s="135" t="s">
        <v>382</v>
      </c>
      <c r="I156" s="135" t="s">
        <v>83</v>
      </c>
      <c r="J156" s="135" t="s">
        <v>388</v>
      </c>
      <c r="K156" s="135" t="s">
        <v>1018</v>
      </c>
      <c r="L156" s="135" t="s">
        <v>442</v>
      </c>
      <c r="M156" s="135" t="s">
        <v>970</v>
      </c>
      <c r="N156" s="135" t="s">
        <v>320</v>
      </c>
      <c r="O156" s="135" t="s">
        <v>83</v>
      </c>
      <c r="P156" s="136">
        <v>471</v>
      </c>
      <c r="Q156" s="135"/>
    </row>
    <row r="157" spans="1:17">
      <c r="A157" s="135" t="s">
        <v>1268</v>
      </c>
      <c r="B157" s="135" t="s">
        <v>1267</v>
      </c>
      <c r="C157" s="135" t="s">
        <v>972</v>
      </c>
      <c r="D157" s="136">
        <v>59</v>
      </c>
      <c r="E157" s="135" t="s">
        <v>420</v>
      </c>
      <c r="F157" s="135" t="s">
        <v>44</v>
      </c>
      <c r="G157" s="135" t="s">
        <v>1264</v>
      </c>
      <c r="H157" s="135" t="s">
        <v>382</v>
      </c>
      <c r="I157" s="135" t="s">
        <v>83</v>
      </c>
      <c r="J157" s="135" t="s">
        <v>388</v>
      </c>
      <c r="K157" s="135" t="s">
        <v>1018</v>
      </c>
      <c r="L157" s="135" t="s">
        <v>442</v>
      </c>
      <c r="M157" s="135" t="s">
        <v>970</v>
      </c>
      <c r="N157" s="135" t="s">
        <v>320</v>
      </c>
      <c r="O157" s="135" t="s">
        <v>83</v>
      </c>
      <c r="P157" s="136">
        <v>471</v>
      </c>
      <c r="Q157" s="135"/>
    </row>
    <row r="158" spans="1:17">
      <c r="A158" s="135" t="s">
        <v>1269</v>
      </c>
      <c r="B158" s="135" t="s">
        <v>1267</v>
      </c>
      <c r="C158" s="135" t="s">
        <v>979</v>
      </c>
      <c r="D158" s="136">
        <v>58</v>
      </c>
      <c r="E158" s="135" t="s">
        <v>420</v>
      </c>
      <c r="F158" s="135" t="s">
        <v>44</v>
      </c>
      <c r="G158" s="135" t="s">
        <v>1264</v>
      </c>
      <c r="H158" s="135" t="s">
        <v>382</v>
      </c>
      <c r="I158" s="135" t="s">
        <v>83</v>
      </c>
      <c r="J158" s="135" t="s">
        <v>388</v>
      </c>
      <c r="K158" s="135" t="s">
        <v>1018</v>
      </c>
      <c r="L158" s="135" t="s">
        <v>442</v>
      </c>
      <c r="M158" s="135" t="s">
        <v>970</v>
      </c>
      <c r="N158" s="135" t="s">
        <v>320</v>
      </c>
      <c r="O158" s="135" t="s">
        <v>83</v>
      </c>
      <c r="P158" s="136">
        <v>471</v>
      </c>
      <c r="Q158" s="135"/>
    </row>
    <row r="159" spans="1:17">
      <c r="A159" s="135" t="s">
        <v>1270</v>
      </c>
      <c r="B159" s="135" t="s">
        <v>1267</v>
      </c>
      <c r="C159" s="135" t="s">
        <v>981</v>
      </c>
      <c r="D159" s="136">
        <v>60</v>
      </c>
      <c r="E159" s="135" t="s">
        <v>420</v>
      </c>
      <c r="F159" s="135" t="s">
        <v>44</v>
      </c>
      <c r="G159" s="135" t="s">
        <v>1264</v>
      </c>
      <c r="H159" s="135" t="s">
        <v>382</v>
      </c>
      <c r="I159" s="135" t="s">
        <v>83</v>
      </c>
      <c r="J159" s="135" t="s">
        <v>388</v>
      </c>
      <c r="K159" s="135" t="s">
        <v>1018</v>
      </c>
      <c r="L159" s="135" t="s">
        <v>442</v>
      </c>
      <c r="M159" s="135" t="s">
        <v>970</v>
      </c>
      <c r="N159" s="135" t="s">
        <v>320</v>
      </c>
      <c r="O159" s="135" t="s">
        <v>83</v>
      </c>
      <c r="P159" s="136">
        <v>471</v>
      </c>
      <c r="Q159" s="135"/>
    </row>
    <row r="160" spans="1:17">
      <c r="A160" s="135" t="s">
        <v>1271</v>
      </c>
      <c r="B160" s="135" t="s">
        <v>1267</v>
      </c>
      <c r="C160" s="135" t="s">
        <v>983</v>
      </c>
      <c r="D160" s="136">
        <v>61</v>
      </c>
      <c r="E160" s="135" t="s">
        <v>420</v>
      </c>
      <c r="F160" s="135" t="s">
        <v>44</v>
      </c>
      <c r="G160" s="135" t="s">
        <v>1264</v>
      </c>
      <c r="H160" s="135" t="s">
        <v>382</v>
      </c>
      <c r="I160" s="135" t="s">
        <v>83</v>
      </c>
      <c r="J160" s="135" t="s">
        <v>388</v>
      </c>
      <c r="K160" s="135" t="s">
        <v>1018</v>
      </c>
      <c r="L160" s="135" t="s">
        <v>442</v>
      </c>
      <c r="M160" s="135" t="s">
        <v>970</v>
      </c>
      <c r="N160" s="135" t="s">
        <v>320</v>
      </c>
      <c r="O160" s="135" t="s">
        <v>83</v>
      </c>
      <c r="P160" s="136">
        <v>471</v>
      </c>
      <c r="Q160" s="135"/>
    </row>
    <row r="161" spans="1:17">
      <c r="A161" s="135" t="s">
        <v>1272</v>
      </c>
      <c r="B161" s="135" t="s">
        <v>1267</v>
      </c>
      <c r="C161" s="135" t="s">
        <v>987</v>
      </c>
      <c r="D161" s="136">
        <v>62</v>
      </c>
      <c r="E161" s="135" t="s">
        <v>420</v>
      </c>
      <c r="F161" s="135" t="s">
        <v>44</v>
      </c>
      <c r="G161" s="135" t="s">
        <v>1264</v>
      </c>
      <c r="H161" s="135" t="s">
        <v>382</v>
      </c>
      <c r="I161" s="135" t="s">
        <v>83</v>
      </c>
      <c r="J161" s="135" t="s">
        <v>388</v>
      </c>
      <c r="K161" s="135" t="s">
        <v>1018</v>
      </c>
      <c r="L161" s="135" t="s">
        <v>442</v>
      </c>
      <c r="M161" s="135" t="s">
        <v>970</v>
      </c>
      <c r="N161" s="135" t="s">
        <v>320</v>
      </c>
      <c r="O161" s="135" t="s">
        <v>83</v>
      </c>
      <c r="P161" s="136">
        <v>471</v>
      </c>
      <c r="Q161" s="135"/>
    </row>
    <row r="162" spans="1:17">
      <c r="A162" s="135" t="s">
        <v>1273</v>
      </c>
      <c r="B162" s="135" t="s">
        <v>1274</v>
      </c>
      <c r="C162" s="135" t="s">
        <v>972</v>
      </c>
      <c r="D162" s="136">
        <v>59</v>
      </c>
      <c r="E162" s="135" t="s">
        <v>420</v>
      </c>
      <c r="F162" s="135" t="s">
        <v>44</v>
      </c>
      <c r="G162" s="135" t="s">
        <v>1275</v>
      </c>
      <c r="H162" s="135" t="s">
        <v>382</v>
      </c>
      <c r="I162" s="135" t="s">
        <v>83</v>
      </c>
      <c r="J162" s="135" t="s">
        <v>388</v>
      </c>
      <c r="K162" s="135" t="s">
        <v>1114</v>
      </c>
      <c r="L162" s="135" t="s">
        <v>433</v>
      </c>
      <c r="M162" s="135" t="s">
        <v>970</v>
      </c>
      <c r="N162" s="135" t="s">
        <v>324</v>
      </c>
      <c r="O162" s="135" t="s">
        <v>83</v>
      </c>
      <c r="P162" s="136">
        <v>323</v>
      </c>
      <c r="Q162" s="135"/>
    </row>
    <row r="163" spans="1:17">
      <c r="A163" s="135" t="s">
        <v>1276</v>
      </c>
      <c r="B163" s="135" t="s">
        <v>1277</v>
      </c>
      <c r="C163" s="135" t="s">
        <v>967</v>
      </c>
      <c r="D163" s="136">
        <v>57</v>
      </c>
      <c r="E163" s="135" t="s">
        <v>420</v>
      </c>
      <c r="F163" s="135" t="s">
        <v>44</v>
      </c>
      <c r="G163" s="135" t="s">
        <v>1278</v>
      </c>
      <c r="H163" s="135" t="s">
        <v>382</v>
      </c>
      <c r="I163" s="135" t="s">
        <v>83</v>
      </c>
      <c r="J163" s="135" t="s">
        <v>388</v>
      </c>
      <c r="K163" s="135" t="s">
        <v>1018</v>
      </c>
      <c r="L163" s="135" t="s">
        <v>433</v>
      </c>
      <c r="M163" s="135" t="s">
        <v>970</v>
      </c>
      <c r="N163" s="135" t="s">
        <v>320</v>
      </c>
      <c r="O163" s="135" t="s">
        <v>83</v>
      </c>
      <c r="P163" s="136">
        <v>32</v>
      </c>
      <c r="Q163" s="135"/>
    </row>
    <row r="164" spans="1:17">
      <c r="A164" s="135" t="s">
        <v>1279</v>
      </c>
      <c r="B164" s="135" t="s">
        <v>1277</v>
      </c>
      <c r="C164" s="135" t="s">
        <v>972</v>
      </c>
      <c r="D164" s="136">
        <v>59</v>
      </c>
      <c r="E164" s="135" t="s">
        <v>420</v>
      </c>
      <c r="F164" s="135" t="s">
        <v>44</v>
      </c>
      <c r="G164" s="135" t="s">
        <v>1278</v>
      </c>
      <c r="H164" s="135" t="s">
        <v>382</v>
      </c>
      <c r="I164" s="135" t="s">
        <v>83</v>
      </c>
      <c r="J164" s="135" t="s">
        <v>388</v>
      </c>
      <c r="K164" s="135" t="s">
        <v>1018</v>
      </c>
      <c r="L164" s="135" t="s">
        <v>433</v>
      </c>
      <c r="M164" s="135" t="s">
        <v>970</v>
      </c>
      <c r="N164" s="135" t="s">
        <v>320</v>
      </c>
      <c r="O164" s="135" t="s">
        <v>83</v>
      </c>
      <c r="P164" s="136">
        <v>32</v>
      </c>
      <c r="Q164" s="135"/>
    </row>
    <row r="165" spans="1:17">
      <c r="A165" s="135" t="s">
        <v>1280</v>
      </c>
      <c r="B165" s="135" t="s">
        <v>1277</v>
      </c>
      <c r="C165" s="135" t="s">
        <v>983</v>
      </c>
      <c r="D165" s="136">
        <v>61</v>
      </c>
      <c r="E165" s="135" t="s">
        <v>420</v>
      </c>
      <c r="F165" s="135" t="s">
        <v>44</v>
      </c>
      <c r="G165" s="135" t="s">
        <v>1278</v>
      </c>
      <c r="H165" s="135" t="s">
        <v>382</v>
      </c>
      <c r="I165" s="135" t="s">
        <v>83</v>
      </c>
      <c r="J165" s="135" t="s">
        <v>388</v>
      </c>
      <c r="K165" s="135" t="s">
        <v>1018</v>
      </c>
      <c r="L165" s="135" t="s">
        <v>433</v>
      </c>
      <c r="M165" s="135" t="s">
        <v>970</v>
      </c>
      <c r="N165" s="135" t="s">
        <v>320</v>
      </c>
      <c r="O165" s="135" t="s">
        <v>83</v>
      </c>
      <c r="P165" s="136">
        <v>32</v>
      </c>
      <c r="Q165" s="135"/>
    </row>
    <row r="166" spans="1:17">
      <c r="A166" s="135" t="s">
        <v>1281</v>
      </c>
      <c r="B166" s="135" t="s">
        <v>1277</v>
      </c>
      <c r="C166" s="135" t="s">
        <v>1147</v>
      </c>
      <c r="D166" s="136">
        <v>55</v>
      </c>
      <c r="E166" s="135" t="s">
        <v>420</v>
      </c>
      <c r="F166" s="135" t="s">
        <v>44</v>
      </c>
      <c r="G166" s="135" t="s">
        <v>1278</v>
      </c>
      <c r="H166" s="135" t="s">
        <v>382</v>
      </c>
      <c r="I166" s="135" t="s">
        <v>83</v>
      </c>
      <c r="J166" s="135" t="s">
        <v>388</v>
      </c>
      <c r="K166" s="135" t="s">
        <v>1018</v>
      </c>
      <c r="L166" s="135" t="s">
        <v>433</v>
      </c>
      <c r="M166" s="135" t="s">
        <v>970</v>
      </c>
      <c r="N166" s="135" t="s">
        <v>320</v>
      </c>
      <c r="O166" s="135" t="s">
        <v>83</v>
      </c>
      <c r="P166" s="136">
        <v>32</v>
      </c>
      <c r="Q166" s="135"/>
    </row>
    <row r="167" spans="1:17">
      <c r="A167" s="135" t="s">
        <v>1282</v>
      </c>
      <c r="B167" s="135" t="s">
        <v>1277</v>
      </c>
      <c r="C167" s="135" t="s">
        <v>989</v>
      </c>
      <c r="D167" s="136">
        <v>63</v>
      </c>
      <c r="E167" s="135" t="s">
        <v>420</v>
      </c>
      <c r="F167" s="135" t="s">
        <v>44</v>
      </c>
      <c r="G167" s="135" t="s">
        <v>1278</v>
      </c>
      <c r="H167" s="135" t="s">
        <v>382</v>
      </c>
      <c r="I167" s="135" t="s">
        <v>83</v>
      </c>
      <c r="J167" s="135" t="s">
        <v>388</v>
      </c>
      <c r="K167" s="135" t="s">
        <v>1018</v>
      </c>
      <c r="L167" s="135" t="s">
        <v>433</v>
      </c>
      <c r="M167" s="135" t="s">
        <v>970</v>
      </c>
      <c r="N167" s="135" t="s">
        <v>320</v>
      </c>
      <c r="O167" s="135" t="s">
        <v>83</v>
      </c>
      <c r="P167" s="136">
        <v>32</v>
      </c>
      <c r="Q167" s="135"/>
    </row>
    <row r="168" spans="1:17">
      <c r="A168" s="135" t="s">
        <v>1283</v>
      </c>
      <c r="B168" s="135" t="s">
        <v>1284</v>
      </c>
      <c r="C168" s="135" t="s">
        <v>967</v>
      </c>
      <c r="D168" s="136">
        <v>57</v>
      </c>
      <c r="E168" s="135" t="s">
        <v>420</v>
      </c>
      <c r="F168" s="135" t="s">
        <v>44</v>
      </c>
      <c r="G168" s="135" t="s">
        <v>1285</v>
      </c>
      <c r="H168" s="135" t="s">
        <v>382</v>
      </c>
      <c r="I168" s="135" t="s">
        <v>254</v>
      </c>
      <c r="J168" s="135" t="s">
        <v>388</v>
      </c>
      <c r="K168" s="135" t="s">
        <v>1286</v>
      </c>
      <c r="L168" s="135" t="s">
        <v>433</v>
      </c>
      <c r="M168" s="135" t="s">
        <v>970</v>
      </c>
      <c r="N168" s="135" t="s">
        <v>320</v>
      </c>
      <c r="O168" s="135" t="s">
        <v>71</v>
      </c>
      <c r="P168" s="136">
        <v>227</v>
      </c>
      <c r="Q168" s="135"/>
    </row>
    <row r="169" spans="1:17">
      <c r="A169" s="135" t="s">
        <v>1287</v>
      </c>
      <c r="B169" s="135" t="s">
        <v>1284</v>
      </c>
      <c r="C169" s="135" t="s">
        <v>972</v>
      </c>
      <c r="D169" s="136">
        <v>59</v>
      </c>
      <c r="E169" s="135" t="s">
        <v>420</v>
      </c>
      <c r="F169" s="135" t="s">
        <v>44</v>
      </c>
      <c r="G169" s="135" t="s">
        <v>1285</v>
      </c>
      <c r="H169" s="135" t="s">
        <v>382</v>
      </c>
      <c r="I169" s="135" t="s">
        <v>254</v>
      </c>
      <c r="J169" s="135" t="s">
        <v>388</v>
      </c>
      <c r="K169" s="135" t="s">
        <v>1286</v>
      </c>
      <c r="L169" s="135" t="s">
        <v>433</v>
      </c>
      <c r="M169" s="135" t="s">
        <v>970</v>
      </c>
      <c r="N169" s="135" t="s">
        <v>320</v>
      </c>
      <c r="O169" s="135" t="s">
        <v>71</v>
      </c>
      <c r="P169" s="136">
        <v>227</v>
      </c>
      <c r="Q169" s="135"/>
    </row>
    <row r="170" spans="1:17">
      <c r="A170" s="135" t="s">
        <v>1288</v>
      </c>
      <c r="B170" s="135" t="s">
        <v>1289</v>
      </c>
      <c r="C170" s="135" t="s">
        <v>967</v>
      </c>
      <c r="D170" s="136">
        <v>57</v>
      </c>
      <c r="E170" s="135" t="s">
        <v>420</v>
      </c>
      <c r="F170" s="135" t="s">
        <v>44</v>
      </c>
      <c r="G170" s="135" t="s">
        <v>1285</v>
      </c>
      <c r="H170" s="135" t="s">
        <v>382</v>
      </c>
      <c r="I170" s="135" t="s">
        <v>168</v>
      </c>
      <c r="J170" s="135" t="s">
        <v>388</v>
      </c>
      <c r="K170" s="135" t="s">
        <v>1286</v>
      </c>
      <c r="L170" s="135" t="s">
        <v>433</v>
      </c>
      <c r="M170" s="135" t="s">
        <v>970</v>
      </c>
      <c r="N170" s="135" t="s">
        <v>320</v>
      </c>
      <c r="O170" s="135" t="s">
        <v>86</v>
      </c>
      <c r="P170" s="136">
        <v>265</v>
      </c>
      <c r="Q170" s="135"/>
    </row>
    <row r="171" spans="1:17">
      <c r="A171" s="135" t="s">
        <v>1290</v>
      </c>
      <c r="B171" s="135" t="s">
        <v>1289</v>
      </c>
      <c r="C171" s="135" t="s">
        <v>972</v>
      </c>
      <c r="D171" s="136">
        <v>59</v>
      </c>
      <c r="E171" s="135" t="s">
        <v>420</v>
      </c>
      <c r="F171" s="135" t="s">
        <v>44</v>
      </c>
      <c r="G171" s="135" t="s">
        <v>1285</v>
      </c>
      <c r="H171" s="135" t="s">
        <v>382</v>
      </c>
      <c r="I171" s="135" t="s">
        <v>168</v>
      </c>
      <c r="J171" s="135" t="s">
        <v>388</v>
      </c>
      <c r="K171" s="135" t="s">
        <v>1286</v>
      </c>
      <c r="L171" s="135" t="s">
        <v>433</v>
      </c>
      <c r="M171" s="135" t="s">
        <v>970</v>
      </c>
      <c r="N171" s="135" t="s">
        <v>320</v>
      </c>
      <c r="O171" s="135" t="s">
        <v>86</v>
      </c>
      <c r="P171" s="136">
        <v>265</v>
      </c>
      <c r="Q171" s="135"/>
    </row>
    <row r="172" spans="1:17">
      <c r="A172" s="135" t="s">
        <v>1291</v>
      </c>
      <c r="B172" s="135" t="s">
        <v>1292</v>
      </c>
      <c r="C172" s="135" t="s">
        <v>967</v>
      </c>
      <c r="D172" s="136">
        <v>57</v>
      </c>
      <c r="E172" s="135" t="s">
        <v>420</v>
      </c>
      <c r="F172" s="135" t="s">
        <v>44</v>
      </c>
      <c r="G172" s="135" t="s">
        <v>1137</v>
      </c>
      <c r="H172" s="135" t="s">
        <v>382</v>
      </c>
      <c r="I172" s="135" t="s">
        <v>86</v>
      </c>
      <c r="J172" s="135" t="s">
        <v>388</v>
      </c>
      <c r="K172" s="135" t="s">
        <v>1114</v>
      </c>
      <c r="L172" s="135" t="s">
        <v>386</v>
      </c>
      <c r="M172" s="135" t="s">
        <v>970</v>
      </c>
      <c r="N172" s="135" t="s">
        <v>327</v>
      </c>
      <c r="O172" s="135" t="s">
        <v>86</v>
      </c>
      <c r="P172" s="136">
        <v>265</v>
      </c>
      <c r="Q172" s="135"/>
    </row>
    <row r="173" spans="1:17">
      <c r="A173" s="135" t="s">
        <v>1293</v>
      </c>
      <c r="B173" s="135" t="s">
        <v>1292</v>
      </c>
      <c r="C173" s="135" t="s">
        <v>972</v>
      </c>
      <c r="D173" s="136">
        <v>59</v>
      </c>
      <c r="E173" s="135" t="s">
        <v>420</v>
      </c>
      <c r="F173" s="135" t="s">
        <v>44</v>
      </c>
      <c r="G173" s="135" t="s">
        <v>1137</v>
      </c>
      <c r="H173" s="135" t="s">
        <v>382</v>
      </c>
      <c r="I173" s="135" t="s">
        <v>86</v>
      </c>
      <c r="J173" s="135" t="s">
        <v>388</v>
      </c>
      <c r="K173" s="135" t="s">
        <v>1114</v>
      </c>
      <c r="L173" s="135" t="s">
        <v>386</v>
      </c>
      <c r="M173" s="135" t="s">
        <v>970</v>
      </c>
      <c r="N173" s="135" t="s">
        <v>327</v>
      </c>
      <c r="O173" s="135" t="s">
        <v>86</v>
      </c>
      <c r="P173" s="136">
        <v>265</v>
      </c>
      <c r="Q173" s="135"/>
    </row>
    <row r="174" spans="1:17">
      <c r="A174" s="135" t="s">
        <v>1294</v>
      </c>
      <c r="B174" s="135" t="s">
        <v>1292</v>
      </c>
      <c r="C174" s="135" t="s">
        <v>983</v>
      </c>
      <c r="D174" s="136">
        <v>61</v>
      </c>
      <c r="E174" s="135" t="s">
        <v>420</v>
      </c>
      <c r="F174" s="135" t="s">
        <v>44</v>
      </c>
      <c r="G174" s="135" t="s">
        <v>1137</v>
      </c>
      <c r="H174" s="135" t="s">
        <v>382</v>
      </c>
      <c r="I174" s="135" t="s">
        <v>86</v>
      </c>
      <c r="J174" s="135" t="s">
        <v>388</v>
      </c>
      <c r="K174" s="135" t="s">
        <v>1114</v>
      </c>
      <c r="L174" s="135" t="s">
        <v>386</v>
      </c>
      <c r="M174" s="135" t="s">
        <v>970</v>
      </c>
      <c r="N174" s="135" t="s">
        <v>327</v>
      </c>
      <c r="O174" s="135" t="s">
        <v>86</v>
      </c>
      <c r="P174" s="136">
        <v>265</v>
      </c>
      <c r="Q174" s="135"/>
    </row>
    <row r="175" spans="1:17">
      <c r="A175" s="135" t="s">
        <v>1295</v>
      </c>
      <c r="B175" s="135" t="s">
        <v>1296</v>
      </c>
      <c r="C175" s="135" t="s">
        <v>1147</v>
      </c>
      <c r="D175" s="136">
        <v>55</v>
      </c>
      <c r="E175" s="135" t="s">
        <v>420</v>
      </c>
      <c r="F175" s="135" t="s">
        <v>44</v>
      </c>
      <c r="G175" s="135" t="s">
        <v>1297</v>
      </c>
      <c r="H175" s="135" t="s">
        <v>382</v>
      </c>
      <c r="I175" s="135" t="s">
        <v>277</v>
      </c>
      <c r="J175" s="135" t="s">
        <v>388</v>
      </c>
      <c r="K175" s="135" t="s">
        <v>1227</v>
      </c>
      <c r="L175" s="135" t="s">
        <v>433</v>
      </c>
      <c r="M175" s="135" t="s">
        <v>970</v>
      </c>
      <c r="N175" s="135" t="s">
        <v>349</v>
      </c>
      <c r="O175" s="135" t="s">
        <v>83</v>
      </c>
      <c r="P175" s="136">
        <v>331</v>
      </c>
      <c r="Q175" s="135"/>
    </row>
    <row r="176" spans="1:17">
      <c r="A176" s="135" t="s">
        <v>1298</v>
      </c>
      <c r="B176" s="135" t="s">
        <v>1296</v>
      </c>
      <c r="C176" s="135" t="s">
        <v>967</v>
      </c>
      <c r="D176" s="136">
        <v>57</v>
      </c>
      <c r="E176" s="135" t="s">
        <v>420</v>
      </c>
      <c r="F176" s="135" t="s">
        <v>44</v>
      </c>
      <c r="G176" s="135" t="s">
        <v>1297</v>
      </c>
      <c r="H176" s="135" t="s">
        <v>382</v>
      </c>
      <c r="I176" s="135" t="s">
        <v>277</v>
      </c>
      <c r="J176" s="135" t="s">
        <v>388</v>
      </c>
      <c r="K176" s="135" t="s">
        <v>1227</v>
      </c>
      <c r="L176" s="135" t="s">
        <v>433</v>
      </c>
      <c r="M176" s="135" t="s">
        <v>970</v>
      </c>
      <c r="N176" s="135" t="s">
        <v>349</v>
      </c>
      <c r="O176" s="135" t="s">
        <v>83</v>
      </c>
      <c r="P176" s="136">
        <v>331</v>
      </c>
      <c r="Q176" s="135"/>
    </row>
    <row r="177" spans="1:17">
      <c r="A177" s="135" t="s">
        <v>1299</v>
      </c>
      <c r="B177" s="135" t="s">
        <v>1296</v>
      </c>
      <c r="C177" s="135" t="s">
        <v>972</v>
      </c>
      <c r="D177" s="136">
        <v>59</v>
      </c>
      <c r="E177" s="135" t="s">
        <v>420</v>
      </c>
      <c r="F177" s="135" t="s">
        <v>44</v>
      </c>
      <c r="G177" s="135" t="s">
        <v>1297</v>
      </c>
      <c r="H177" s="135" t="s">
        <v>382</v>
      </c>
      <c r="I177" s="135" t="s">
        <v>277</v>
      </c>
      <c r="J177" s="135" t="s">
        <v>388</v>
      </c>
      <c r="K177" s="135" t="s">
        <v>1227</v>
      </c>
      <c r="L177" s="135" t="s">
        <v>433</v>
      </c>
      <c r="M177" s="135" t="s">
        <v>970</v>
      </c>
      <c r="N177" s="135" t="s">
        <v>349</v>
      </c>
      <c r="O177" s="135" t="s">
        <v>83</v>
      </c>
      <c r="P177" s="136">
        <v>331</v>
      </c>
      <c r="Q177" s="135"/>
    </row>
    <row r="178" spans="1:17">
      <c r="A178" s="135" t="s">
        <v>1300</v>
      </c>
      <c r="B178" s="135" t="s">
        <v>1296</v>
      </c>
      <c r="C178" s="135" t="s">
        <v>983</v>
      </c>
      <c r="D178" s="136">
        <v>61</v>
      </c>
      <c r="E178" s="135" t="s">
        <v>420</v>
      </c>
      <c r="F178" s="135" t="s">
        <v>44</v>
      </c>
      <c r="G178" s="135" t="s">
        <v>1297</v>
      </c>
      <c r="H178" s="135" t="s">
        <v>382</v>
      </c>
      <c r="I178" s="135" t="s">
        <v>277</v>
      </c>
      <c r="J178" s="135" t="s">
        <v>388</v>
      </c>
      <c r="K178" s="135" t="s">
        <v>1227</v>
      </c>
      <c r="L178" s="135" t="s">
        <v>433</v>
      </c>
      <c r="M178" s="135" t="s">
        <v>970</v>
      </c>
      <c r="N178" s="135" t="s">
        <v>349</v>
      </c>
      <c r="O178" s="135" t="s">
        <v>83</v>
      </c>
      <c r="P178" s="136">
        <v>331</v>
      </c>
      <c r="Q178" s="135"/>
    </row>
    <row r="179" spans="1:17">
      <c r="A179" s="135" t="s">
        <v>1301</v>
      </c>
      <c r="B179" s="135" t="s">
        <v>1296</v>
      </c>
      <c r="C179" s="135" t="s">
        <v>989</v>
      </c>
      <c r="D179" s="136">
        <v>63</v>
      </c>
      <c r="E179" s="135" t="s">
        <v>420</v>
      </c>
      <c r="F179" s="135" t="s">
        <v>44</v>
      </c>
      <c r="G179" s="135" t="s">
        <v>1297</v>
      </c>
      <c r="H179" s="135" t="s">
        <v>382</v>
      </c>
      <c r="I179" s="135" t="s">
        <v>277</v>
      </c>
      <c r="J179" s="135" t="s">
        <v>388</v>
      </c>
      <c r="K179" s="135" t="s">
        <v>1227</v>
      </c>
      <c r="L179" s="135" t="s">
        <v>433</v>
      </c>
      <c r="M179" s="135" t="s">
        <v>970</v>
      </c>
      <c r="N179" s="135" t="s">
        <v>349</v>
      </c>
      <c r="O179" s="135" t="s">
        <v>83</v>
      </c>
      <c r="P179" s="136">
        <v>331</v>
      </c>
      <c r="Q179" s="135"/>
    </row>
    <row r="180" spans="1:17">
      <c r="A180" s="135" t="s">
        <v>1302</v>
      </c>
      <c r="B180" s="135" t="s">
        <v>1296</v>
      </c>
      <c r="C180" s="135" t="s">
        <v>981</v>
      </c>
      <c r="D180" s="136">
        <v>60</v>
      </c>
      <c r="E180" s="135" t="s">
        <v>420</v>
      </c>
      <c r="F180" s="135" t="s">
        <v>44</v>
      </c>
      <c r="G180" s="135" t="s">
        <v>1297</v>
      </c>
      <c r="H180" s="135" t="s">
        <v>382</v>
      </c>
      <c r="I180" s="135" t="s">
        <v>277</v>
      </c>
      <c r="J180" s="135" t="s">
        <v>388</v>
      </c>
      <c r="K180" s="135" t="s">
        <v>1227</v>
      </c>
      <c r="L180" s="135" t="s">
        <v>433</v>
      </c>
      <c r="M180" s="135" t="s">
        <v>970</v>
      </c>
      <c r="N180" s="135" t="s">
        <v>349</v>
      </c>
      <c r="O180" s="135" t="s">
        <v>83</v>
      </c>
      <c r="P180" s="136">
        <v>331</v>
      </c>
      <c r="Q180" s="135"/>
    </row>
    <row r="181" spans="1:17">
      <c r="A181" s="135" t="s">
        <v>1303</v>
      </c>
      <c r="B181" s="135" t="s">
        <v>1296</v>
      </c>
      <c r="C181" s="135" t="s">
        <v>987</v>
      </c>
      <c r="D181" s="136">
        <v>62</v>
      </c>
      <c r="E181" s="135" t="s">
        <v>420</v>
      </c>
      <c r="F181" s="135" t="s">
        <v>44</v>
      </c>
      <c r="G181" s="135" t="s">
        <v>1297</v>
      </c>
      <c r="H181" s="135" t="s">
        <v>382</v>
      </c>
      <c r="I181" s="135" t="s">
        <v>277</v>
      </c>
      <c r="J181" s="135" t="s">
        <v>388</v>
      </c>
      <c r="K181" s="135" t="s">
        <v>1227</v>
      </c>
      <c r="L181" s="135" t="s">
        <v>433</v>
      </c>
      <c r="M181" s="135" t="s">
        <v>970</v>
      </c>
      <c r="N181" s="135" t="s">
        <v>349</v>
      </c>
      <c r="O181" s="135" t="s">
        <v>83</v>
      </c>
      <c r="P181" s="136">
        <v>331</v>
      </c>
      <c r="Q181" s="135"/>
    </row>
    <row r="182" spans="1:17">
      <c r="A182" s="135" t="s">
        <v>1304</v>
      </c>
      <c r="B182" s="135" t="s">
        <v>1296</v>
      </c>
      <c r="C182" s="135" t="s">
        <v>985</v>
      </c>
      <c r="D182" s="136">
        <v>56</v>
      </c>
      <c r="E182" s="135" t="s">
        <v>420</v>
      </c>
      <c r="F182" s="135" t="s">
        <v>44</v>
      </c>
      <c r="G182" s="135" t="s">
        <v>1297</v>
      </c>
      <c r="H182" s="135" t="s">
        <v>382</v>
      </c>
      <c r="I182" s="135" t="s">
        <v>277</v>
      </c>
      <c r="J182" s="135" t="s">
        <v>388</v>
      </c>
      <c r="K182" s="135" t="s">
        <v>1227</v>
      </c>
      <c r="L182" s="135" t="s">
        <v>433</v>
      </c>
      <c r="M182" s="135" t="s">
        <v>970</v>
      </c>
      <c r="N182" s="135" t="s">
        <v>349</v>
      </c>
      <c r="O182" s="135" t="s">
        <v>83</v>
      </c>
      <c r="P182" s="136">
        <v>331</v>
      </c>
      <c r="Q182" s="135"/>
    </row>
    <row r="183" spans="1:17">
      <c r="A183" s="135" t="s">
        <v>1305</v>
      </c>
      <c r="B183" s="135" t="s">
        <v>1296</v>
      </c>
      <c r="C183" s="135" t="s">
        <v>979</v>
      </c>
      <c r="D183" s="136">
        <v>58</v>
      </c>
      <c r="E183" s="135" t="s">
        <v>420</v>
      </c>
      <c r="F183" s="135" t="s">
        <v>44</v>
      </c>
      <c r="G183" s="135" t="s">
        <v>1297</v>
      </c>
      <c r="H183" s="135" t="s">
        <v>382</v>
      </c>
      <c r="I183" s="135" t="s">
        <v>277</v>
      </c>
      <c r="J183" s="135" t="s">
        <v>388</v>
      </c>
      <c r="K183" s="135" t="s">
        <v>1227</v>
      </c>
      <c r="L183" s="135" t="s">
        <v>433</v>
      </c>
      <c r="M183" s="135" t="s">
        <v>970</v>
      </c>
      <c r="N183" s="135" t="s">
        <v>349</v>
      </c>
      <c r="O183" s="135" t="s">
        <v>83</v>
      </c>
      <c r="P183" s="136">
        <v>331</v>
      </c>
      <c r="Q183" s="135"/>
    </row>
    <row r="184" spans="1:17">
      <c r="A184" s="135" t="s">
        <v>1306</v>
      </c>
      <c r="B184" s="135" t="s">
        <v>1307</v>
      </c>
      <c r="C184" s="135" t="s">
        <v>972</v>
      </c>
      <c r="D184" s="136">
        <v>59</v>
      </c>
      <c r="E184" s="135" t="s">
        <v>420</v>
      </c>
      <c r="F184" s="135" t="s">
        <v>44</v>
      </c>
      <c r="G184" s="135" t="s">
        <v>1308</v>
      </c>
      <c r="H184" s="135" t="s">
        <v>382</v>
      </c>
      <c r="I184" s="135" t="s">
        <v>83</v>
      </c>
      <c r="J184" s="135" t="s">
        <v>388</v>
      </c>
      <c r="K184" s="135" t="s">
        <v>1184</v>
      </c>
      <c r="L184" s="135" t="s">
        <v>386</v>
      </c>
      <c r="M184" s="135" t="s">
        <v>970</v>
      </c>
      <c r="N184" s="135" t="s">
        <v>318</v>
      </c>
      <c r="O184" s="135" t="s">
        <v>83</v>
      </c>
      <c r="P184" s="136">
        <v>31</v>
      </c>
      <c r="Q184" s="135"/>
    </row>
    <row r="185" spans="1:17">
      <c r="A185" s="135" t="s">
        <v>1309</v>
      </c>
      <c r="B185" s="135" t="s">
        <v>1310</v>
      </c>
      <c r="C185" s="135" t="s">
        <v>981</v>
      </c>
      <c r="D185" s="136">
        <v>60</v>
      </c>
      <c r="E185" s="135" t="s">
        <v>420</v>
      </c>
      <c r="F185" s="135" t="s">
        <v>44</v>
      </c>
      <c r="G185" s="135" t="s">
        <v>1311</v>
      </c>
      <c r="H185" s="135" t="s">
        <v>382</v>
      </c>
      <c r="I185" s="135" t="s">
        <v>53</v>
      </c>
      <c r="J185" s="135" t="s">
        <v>389</v>
      </c>
      <c r="K185" s="135" t="s">
        <v>1184</v>
      </c>
      <c r="L185" s="135" t="s">
        <v>386</v>
      </c>
      <c r="M185" s="135" t="s">
        <v>970</v>
      </c>
      <c r="N185" s="135" t="s">
        <v>336</v>
      </c>
      <c r="O185" s="135" t="s">
        <v>53</v>
      </c>
      <c r="P185" s="136">
        <v>1</v>
      </c>
      <c r="Q185" s="135"/>
    </row>
    <row r="186" spans="1:17">
      <c r="A186" s="135" t="s">
        <v>1312</v>
      </c>
      <c r="B186" s="135" t="s">
        <v>1310</v>
      </c>
      <c r="C186" s="135" t="s">
        <v>967</v>
      </c>
      <c r="D186" s="136">
        <v>57</v>
      </c>
      <c r="E186" s="135" t="s">
        <v>420</v>
      </c>
      <c r="F186" s="135" t="s">
        <v>44</v>
      </c>
      <c r="G186" s="135" t="s">
        <v>1311</v>
      </c>
      <c r="H186" s="135" t="s">
        <v>382</v>
      </c>
      <c r="I186" s="135" t="s">
        <v>53</v>
      </c>
      <c r="J186" s="135" t="s">
        <v>389</v>
      </c>
      <c r="K186" s="135" t="s">
        <v>1184</v>
      </c>
      <c r="L186" s="135" t="s">
        <v>386</v>
      </c>
      <c r="M186" s="135" t="s">
        <v>970</v>
      </c>
      <c r="N186" s="135" t="s">
        <v>336</v>
      </c>
      <c r="O186" s="135" t="s">
        <v>53</v>
      </c>
      <c r="P186" s="136">
        <v>1</v>
      </c>
      <c r="Q186" s="135"/>
    </row>
    <row r="187" spans="1:17">
      <c r="A187" s="135" t="s">
        <v>1313</v>
      </c>
      <c r="B187" s="135" t="s">
        <v>1310</v>
      </c>
      <c r="C187" s="135" t="s">
        <v>972</v>
      </c>
      <c r="D187" s="136">
        <v>59</v>
      </c>
      <c r="E187" s="135" t="s">
        <v>420</v>
      </c>
      <c r="F187" s="135" t="s">
        <v>44</v>
      </c>
      <c r="G187" s="135" t="s">
        <v>1311</v>
      </c>
      <c r="H187" s="135" t="s">
        <v>382</v>
      </c>
      <c r="I187" s="135" t="s">
        <v>53</v>
      </c>
      <c r="J187" s="135" t="s">
        <v>389</v>
      </c>
      <c r="K187" s="135" t="s">
        <v>1184</v>
      </c>
      <c r="L187" s="135" t="s">
        <v>386</v>
      </c>
      <c r="M187" s="135" t="s">
        <v>970</v>
      </c>
      <c r="N187" s="135" t="s">
        <v>336</v>
      </c>
      <c r="O187" s="135" t="s">
        <v>53</v>
      </c>
      <c r="P187" s="136">
        <v>1</v>
      </c>
      <c r="Q187" s="135"/>
    </row>
    <row r="188" spans="1:17">
      <c r="A188" s="135" t="s">
        <v>1314</v>
      </c>
      <c r="B188" s="135" t="s">
        <v>1310</v>
      </c>
      <c r="C188" s="135" t="s">
        <v>983</v>
      </c>
      <c r="D188" s="136">
        <v>61</v>
      </c>
      <c r="E188" s="135" t="s">
        <v>420</v>
      </c>
      <c r="F188" s="135" t="s">
        <v>44</v>
      </c>
      <c r="G188" s="135" t="s">
        <v>1311</v>
      </c>
      <c r="H188" s="135" t="s">
        <v>382</v>
      </c>
      <c r="I188" s="135" t="s">
        <v>53</v>
      </c>
      <c r="J188" s="135" t="s">
        <v>389</v>
      </c>
      <c r="K188" s="135" t="s">
        <v>1184</v>
      </c>
      <c r="L188" s="135" t="s">
        <v>386</v>
      </c>
      <c r="M188" s="135" t="s">
        <v>970</v>
      </c>
      <c r="N188" s="135" t="s">
        <v>336</v>
      </c>
      <c r="O188" s="135" t="s">
        <v>53</v>
      </c>
      <c r="P188" s="136">
        <v>1</v>
      </c>
      <c r="Q188" s="135"/>
    </row>
    <row r="189" spans="1:17">
      <c r="A189" s="135" t="s">
        <v>1315</v>
      </c>
      <c r="B189" s="135" t="s">
        <v>1310</v>
      </c>
      <c r="C189" s="135" t="s">
        <v>1147</v>
      </c>
      <c r="D189" s="136">
        <v>55</v>
      </c>
      <c r="E189" s="135" t="s">
        <v>420</v>
      </c>
      <c r="F189" s="135" t="s">
        <v>44</v>
      </c>
      <c r="G189" s="135" t="s">
        <v>1311</v>
      </c>
      <c r="H189" s="135" t="s">
        <v>382</v>
      </c>
      <c r="I189" s="135" t="s">
        <v>53</v>
      </c>
      <c r="J189" s="135" t="s">
        <v>389</v>
      </c>
      <c r="K189" s="135" t="s">
        <v>1184</v>
      </c>
      <c r="L189" s="135" t="s">
        <v>386</v>
      </c>
      <c r="M189" s="135" t="s">
        <v>970</v>
      </c>
      <c r="N189" s="135" t="s">
        <v>336</v>
      </c>
      <c r="O189" s="135" t="s">
        <v>53</v>
      </c>
      <c r="P189" s="136">
        <v>1</v>
      </c>
      <c r="Q189" s="135"/>
    </row>
    <row r="190" spans="1:17">
      <c r="A190" s="135" t="s">
        <v>1316</v>
      </c>
      <c r="B190" s="135" t="s">
        <v>1310</v>
      </c>
      <c r="C190" s="135" t="s">
        <v>985</v>
      </c>
      <c r="D190" s="136">
        <v>56</v>
      </c>
      <c r="E190" s="135" t="s">
        <v>420</v>
      </c>
      <c r="F190" s="135" t="s">
        <v>44</v>
      </c>
      <c r="G190" s="135" t="s">
        <v>1311</v>
      </c>
      <c r="H190" s="135" t="s">
        <v>382</v>
      </c>
      <c r="I190" s="135" t="s">
        <v>53</v>
      </c>
      <c r="J190" s="135" t="s">
        <v>389</v>
      </c>
      <c r="K190" s="135" t="s">
        <v>1184</v>
      </c>
      <c r="L190" s="135" t="s">
        <v>386</v>
      </c>
      <c r="M190" s="135" t="s">
        <v>970</v>
      </c>
      <c r="N190" s="135" t="s">
        <v>336</v>
      </c>
      <c r="O190" s="135" t="s">
        <v>53</v>
      </c>
      <c r="P190" s="136">
        <v>1</v>
      </c>
      <c r="Q190" s="135"/>
    </row>
    <row r="191" spans="1:17">
      <c r="A191" s="135" t="s">
        <v>1317</v>
      </c>
      <c r="B191" s="135" t="s">
        <v>1310</v>
      </c>
      <c r="C191" s="135" t="s">
        <v>979</v>
      </c>
      <c r="D191" s="136">
        <v>58</v>
      </c>
      <c r="E191" s="135" t="s">
        <v>420</v>
      </c>
      <c r="F191" s="135" t="s">
        <v>44</v>
      </c>
      <c r="G191" s="135" t="s">
        <v>1311</v>
      </c>
      <c r="H191" s="135" t="s">
        <v>382</v>
      </c>
      <c r="I191" s="135" t="s">
        <v>53</v>
      </c>
      <c r="J191" s="135" t="s">
        <v>389</v>
      </c>
      <c r="K191" s="135" t="s">
        <v>1184</v>
      </c>
      <c r="L191" s="135" t="s">
        <v>386</v>
      </c>
      <c r="M191" s="135" t="s">
        <v>970</v>
      </c>
      <c r="N191" s="135" t="s">
        <v>336</v>
      </c>
      <c r="O191" s="135" t="s">
        <v>53</v>
      </c>
      <c r="P191" s="136">
        <v>1</v>
      </c>
      <c r="Q191" s="135"/>
    </row>
    <row r="192" spans="1:17">
      <c r="A192" s="135" t="s">
        <v>1318</v>
      </c>
      <c r="B192" s="135" t="s">
        <v>1310</v>
      </c>
      <c r="C192" s="135" t="s">
        <v>1319</v>
      </c>
      <c r="D192" s="136">
        <v>64</v>
      </c>
      <c r="E192" s="135" t="s">
        <v>420</v>
      </c>
      <c r="F192" s="135" t="s">
        <v>44</v>
      </c>
      <c r="G192" s="135" t="s">
        <v>1311</v>
      </c>
      <c r="H192" s="135" t="s">
        <v>382</v>
      </c>
      <c r="I192" s="135" t="s">
        <v>53</v>
      </c>
      <c r="J192" s="135" t="s">
        <v>389</v>
      </c>
      <c r="K192" s="135" t="s">
        <v>1184</v>
      </c>
      <c r="L192" s="135" t="s">
        <v>386</v>
      </c>
      <c r="M192" s="135" t="s">
        <v>970</v>
      </c>
      <c r="N192" s="135" t="s">
        <v>336</v>
      </c>
      <c r="O192" s="135" t="s">
        <v>53</v>
      </c>
      <c r="P192" s="136">
        <v>1</v>
      </c>
      <c r="Q192" s="135"/>
    </row>
    <row r="193" spans="1:17">
      <c r="A193" s="135" t="s">
        <v>1320</v>
      </c>
      <c r="B193" s="135" t="s">
        <v>1321</v>
      </c>
      <c r="C193" s="135" t="s">
        <v>979</v>
      </c>
      <c r="D193" s="136">
        <v>58</v>
      </c>
      <c r="E193" s="135" t="s">
        <v>420</v>
      </c>
      <c r="F193" s="135" t="s">
        <v>44</v>
      </c>
      <c r="G193" s="135" t="s">
        <v>1311</v>
      </c>
      <c r="H193" s="135" t="s">
        <v>382</v>
      </c>
      <c r="I193" s="135" t="s">
        <v>71</v>
      </c>
      <c r="J193" s="135" t="s">
        <v>389</v>
      </c>
      <c r="K193" s="135" t="s">
        <v>1184</v>
      </c>
      <c r="L193" s="135" t="s">
        <v>386</v>
      </c>
      <c r="M193" s="135" t="s">
        <v>970</v>
      </c>
      <c r="N193" s="135" t="s">
        <v>336</v>
      </c>
      <c r="O193" s="135" t="s">
        <v>71</v>
      </c>
      <c r="P193" s="136">
        <v>21</v>
      </c>
      <c r="Q193" s="135"/>
    </row>
    <row r="194" spans="1:17">
      <c r="A194" s="135" t="s">
        <v>1322</v>
      </c>
      <c r="B194" s="135" t="s">
        <v>1321</v>
      </c>
      <c r="C194" s="135" t="s">
        <v>972</v>
      </c>
      <c r="D194" s="136">
        <v>59</v>
      </c>
      <c r="E194" s="135" t="s">
        <v>420</v>
      </c>
      <c r="F194" s="135" t="s">
        <v>44</v>
      </c>
      <c r="G194" s="135" t="s">
        <v>1311</v>
      </c>
      <c r="H194" s="135" t="s">
        <v>382</v>
      </c>
      <c r="I194" s="135" t="s">
        <v>71</v>
      </c>
      <c r="J194" s="135" t="s">
        <v>389</v>
      </c>
      <c r="K194" s="135" t="s">
        <v>1184</v>
      </c>
      <c r="L194" s="135" t="s">
        <v>386</v>
      </c>
      <c r="M194" s="135" t="s">
        <v>970</v>
      </c>
      <c r="N194" s="135" t="s">
        <v>336</v>
      </c>
      <c r="O194" s="135" t="s">
        <v>71</v>
      </c>
      <c r="P194" s="136">
        <v>21</v>
      </c>
      <c r="Q194" s="135"/>
    </row>
    <row r="195" spans="1:17">
      <c r="A195" s="135" t="s">
        <v>1323</v>
      </c>
      <c r="B195" s="135" t="s">
        <v>1321</v>
      </c>
      <c r="C195" s="135" t="s">
        <v>983</v>
      </c>
      <c r="D195" s="136">
        <v>61</v>
      </c>
      <c r="E195" s="135" t="s">
        <v>420</v>
      </c>
      <c r="F195" s="135" t="s">
        <v>44</v>
      </c>
      <c r="G195" s="135" t="s">
        <v>1311</v>
      </c>
      <c r="H195" s="135" t="s">
        <v>382</v>
      </c>
      <c r="I195" s="135" t="s">
        <v>71</v>
      </c>
      <c r="J195" s="135" t="s">
        <v>389</v>
      </c>
      <c r="K195" s="135" t="s">
        <v>1184</v>
      </c>
      <c r="L195" s="135" t="s">
        <v>386</v>
      </c>
      <c r="M195" s="135" t="s">
        <v>970</v>
      </c>
      <c r="N195" s="135" t="s">
        <v>336</v>
      </c>
      <c r="O195" s="135" t="s">
        <v>71</v>
      </c>
      <c r="P195" s="136">
        <v>21</v>
      </c>
      <c r="Q195" s="135"/>
    </row>
    <row r="196" spans="1:17">
      <c r="A196" s="135" t="s">
        <v>1324</v>
      </c>
      <c r="B196" s="135" t="s">
        <v>1321</v>
      </c>
      <c r="C196" s="135" t="s">
        <v>985</v>
      </c>
      <c r="D196" s="136">
        <v>56</v>
      </c>
      <c r="E196" s="135" t="s">
        <v>420</v>
      </c>
      <c r="F196" s="135" t="s">
        <v>44</v>
      </c>
      <c r="G196" s="135" t="s">
        <v>1311</v>
      </c>
      <c r="H196" s="135" t="s">
        <v>382</v>
      </c>
      <c r="I196" s="135" t="s">
        <v>71</v>
      </c>
      <c r="J196" s="135" t="s">
        <v>389</v>
      </c>
      <c r="K196" s="135" t="s">
        <v>1184</v>
      </c>
      <c r="L196" s="135" t="s">
        <v>386</v>
      </c>
      <c r="M196" s="135" t="s">
        <v>970</v>
      </c>
      <c r="N196" s="135" t="s">
        <v>336</v>
      </c>
      <c r="O196" s="135" t="s">
        <v>71</v>
      </c>
      <c r="P196" s="136">
        <v>21</v>
      </c>
      <c r="Q196" s="135"/>
    </row>
    <row r="197" spans="1:17">
      <c r="A197" s="135" t="s">
        <v>1325</v>
      </c>
      <c r="B197" s="135" t="s">
        <v>1321</v>
      </c>
      <c r="C197" s="135" t="s">
        <v>981</v>
      </c>
      <c r="D197" s="136">
        <v>60</v>
      </c>
      <c r="E197" s="135" t="s">
        <v>420</v>
      </c>
      <c r="F197" s="135" t="s">
        <v>44</v>
      </c>
      <c r="G197" s="135" t="s">
        <v>1311</v>
      </c>
      <c r="H197" s="135" t="s">
        <v>382</v>
      </c>
      <c r="I197" s="135" t="s">
        <v>71</v>
      </c>
      <c r="J197" s="135" t="s">
        <v>389</v>
      </c>
      <c r="K197" s="135" t="s">
        <v>1184</v>
      </c>
      <c r="L197" s="135" t="s">
        <v>386</v>
      </c>
      <c r="M197" s="135" t="s">
        <v>970</v>
      </c>
      <c r="N197" s="135" t="s">
        <v>336</v>
      </c>
      <c r="O197" s="135" t="s">
        <v>71</v>
      </c>
      <c r="P197" s="136">
        <v>21</v>
      </c>
      <c r="Q197" s="135"/>
    </row>
    <row r="198" spans="1:17">
      <c r="A198" s="135" t="s">
        <v>1326</v>
      </c>
      <c r="B198" s="135" t="s">
        <v>1327</v>
      </c>
      <c r="C198" s="135" t="s">
        <v>967</v>
      </c>
      <c r="D198" s="136">
        <v>57</v>
      </c>
      <c r="E198" s="135" t="s">
        <v>420</v>
      </c>
      <c r="F198" s="135" t="s">
        <v>44</v>
      </c>
      <c r="G198" s="135" t="s">
        <v>1311</v>
      </c>
      <c r="H198" s="135" t="s">
        <v>382</v>
      </c>
      <c r="I198" s="135" t="s">
        <v>83</v>
      </c>
      <c r="J198" s="135" t="s">
        <v>389</v>
      </c>
      <c r="K198" s="135" t="s">
        <v>1184</v>
      </c>
      <c r="L198" s="135" t="s">
        <v>386</v>
      </c>
      <c r="M198" s="135" t="s">
        <v>970</v>
      </c>
      <c r="N198" s="135" t="s">
        <v>336</v>
      </c>
      <c r="O198" s="135" t="s">
        <v>83</v>
      </c>
      <c r="P198" s="136">
        <v>31</v>
      </c>
      <c r="Q198" s="135"/>
    </row>
    <row r="199" spans="1:17">
      <c r="A199" s="135" t="s">
        <v>1328</v>
      </c>
      <c r="B199" s="135" t="s">
        <v>1329</v>
      </c>
      <c r="C199" s="135" t="s">
        <v>967</v>
      </c>
      <c r="D199" s="136">
        <v>57</v>
      </c>
      <c r="E199" s="135" t="s">
        <v>420</v>
      </c>
      <c r="F199" s="135" t="s">
        <v>44</v>
      </c>
      <c r="G199" s="135" t="s">
        <v>1330</v>
      </c>
      <c r="H199" s="135" t="s">
        <v>382</v>
      </c>
      <c r="I199" s="135" t="s">
        <v>269</v>
      </c>
      <c r="J199" s="135" t="s">
        <v>388</v>
      </c>
      <c r="K199" s="135" t="s">
        <v>1018</v>
      </c>
      <c r="L199" s="135" t="s">
        <v>442</v>
      </c>
      <c r="M199" s="135" t="s">
        <v>970</v>
      </c>
      <c r="N199" s="135" t="s">
        <v>318</v>
      </c>
      <c r="O199" s="135" t="s">
        <v>60</v>
      </c>
      <c r="P199" s="136">
        <v>315</v>
      </c>
      <c r="Q199" s="135"/>
    </row>
    <row r="200" spans="1:17">
      <c r="A200" s="135" t="s">
        <v>1331</v>
      </c>
      <c r="B200" s="135" t="s">
        <v>1329</v>
      </c>
      <c r="C200" s="135" t="s">
        <v>972</v>
      </c>
      <c r="D200" s="136">
        <v>59</v>
      </c>
      <c r="E200" s="135" t="s">
        <v>420</v>
      </c>
      <c r="F200" s="135" t="s">
        <v>44</v>
      </c>
      <c r="G200" s="135" t="s">
        <v>1330</v>
      </c>
      <c r="H200" s="135" t="s">
        <v>382</v>
      </c>
      <c r="I200" s="135" t="s">
        <v>269</v>
      </c>
      <c r="J200" s="135" t="s">
        <v>388</v>
      </c>
      <c r="K200" s="135" t="s">
        <v>1018</v>
      </c>
      <c r="L200" s="135" t="s">
        <v>442</v>
      </c>
      <c r="M200" s="135" t="s">
        <v>970</v>
      </c>
      <c r="N200" s="135" t="s">
        <v>318</v>
      </c>
      <c r="O200" s="135" t="s">
        <v>60</v>
      </c>
      <c r="P200" s="136">
        <v>315</v>
      </c>
      <c r="Q200" s="135"/>
    </row>
    <row r="201" spans="1:17">
      <c r="A201" s="135" t="s">
        <v>1332</v>
      </c>
      <c r="B201" s="135" t="s">
        <v>1329</v>
      </c>
      <c r="C201" s="135" t="s">
        <v>983</v>
      </c>
      <c r="D201" s="136">
        <v>61</v>
      </c>
      <c r="E201" s="135" t="s">
        <v>420</v>
      </c>
      <c r="F201" s="135" t="s">
        <v>44</v>
      </c>
      <c r="G201" s="135" t="s">
        <v>1330</v>
      </c>
      <c r="H201" s="135" t="s">
        <v>382</v>
      </c>
      <c r="I201" s="135" t="s">
        <v>269</v>
      </c>
      <c r="J201" s="135" t="s">
        <v>388</v>
      </c>
      <c r="K201" s="135" t="s">
        <v>1018</v>
      </c>
      <c r="L201" s="135" t="s">
        <v>442</v>
      </c>
      <c r="M201" s="135" t="s">
        <v>970</v>
      </c>
      <c r="N201" s="135" t="s">
        <v>318</v>
      </c>
      <c r="O201" s="135" t="s">
        <v>60</v>
      </c>
      <c r="P201" s="136">
        <v>315</v>
      </c>
      <c r="Q201" s="135"/>
    </row>
    <row r="202" spans="1:17">
      <c r="A202" s="135" t="s">
        <v>1333</v>
      </c>
      <c r="B202" s="135" t="s">
        <v>1334</v>
      </c>
      <c r="C202" s="135" t="s">
        <v>1147</v>
      </c>
      <c r="D202" s="136">
        <v>55</v>
      </c>
      <c r="E202" s="135" t="s">
        <v>420</v>
      </c>
      <c r="F202" s="135" t="s">
        <v>44</v>
      </c>
      <c r="G202" s="135" t="s">
        <v>1330</v>
      </c>
      <c r="H202" s="135" t="s">
        <v>382</v>
      </c>
      <c r="I202" s="135" t="s">
        <v>83</v>
      </c>
      <c r="J202" s="135" t="s">
        <v>388</v>
      </c>
      <c r="K202" s="135" t="s">
        <v>1018</v>
      </c>
      <c r="L202" s="135" t="s">
        <v>433</v>
      </c>
      <c r="M202" s="135" t="s">
        <v>970</v>
      </c>
      <c r="N202" s="135" t="s">
        <v>318</v>
      </c>
      <c r="O202" s="135" t="s">
        <v>83</v>
      </c>
      <c r="P202" s="136">
        <v>371</v>
      </c>
      <c r="Q202" s="135"/>
    </row>
    <row r="203" spans="1:17">
      <c r="A203" s="135" t="s">
        <v>1335</v>
      </c>
      <c r="B203" s="135" t="s">
        <v>1334</v>
      </c>
      <c r="C203" s="135" t="s">
        <v>979</v>
      </c>
      <c r="D203" s="136">
        <v>58</v>
      </c>
      <c r="E203" s="135" t="s">
        <v>420</v>
      </c>
      <c r="F203" s="135" t="s">
        <v>44</v>
      </c>
      <c r="G203" s="135" t="s">
        <v>1330</v>
      </c>
      <c r="H203" s="135" t="s">
        <v>382</v>
      </c>
      <c r="I203" s="135" t="s">
        <v>83</v>
      </c>
      <c r="J203" s="135" t="s">
        <v>388</v>
      </c>
      <c r="K203" s="135" t="s">
        <v>1018</v>
      </c>
      <c r="L203" s="135" t="s">
        <v>433</v>
      </c>
      <c r="M203" s="135" t="s">
        <v>970</v>
      </c>
      <c r="N203" s="135" t="s">
        <v>318</v>
      </c>
      <c r="O203" s="135" t="s">
        <v>83</v>
      </c>
      <c r="P203" s="136">
        <v>371</v>
      </c>
      <c r="Q203" s="135"/>
    </row>
    <row r="204" spans="1:17">
      <c r="A204" s="135" t="s">
        <v>1336</v>
      </c>
      <c r="B204" s="135" t="s">
        <v>1334</v>
      </c>
      <c r="C204" s="135" t="s">
        <v>972</v>
      </c>
      <c r="D204" s="136">
        <v>59</v>
      </c>
      <c r="E204" s="135" t="s">
        <v>420</v>
      </c>
      <c r="F204" s="135" t="s">
        <v>44</v>
      </c>
      <c r="G204" s="135" t="s">
        <v>1330</v>
      </c>
      <c r="H204" s="135" t="s">
        <v>382</v>
      </c>
      <c r="I204" s="135" t="s">
        <v>83</v>
      </c>
      <c r="J204" s="135" t="s">
        <v>388</v>
      </c>
      <c r="K204" s="135" t="s">
        <v>1018</v>
      </c>
      <c r="L204" s="135" t="s">
        <v>433</v>
      </c>
      <c r="M204" s="135" t="s">
        <v>970</v>
      </c>
      <c r="N204" s="135" t="s">
        <v>318</v>
      </c>
      <c r="O204" s="135" t="s">
        <v>83</v>
      </c>
      <c r="P204" s="136">
        <v>371</v>
      </c>
      <c r="Q204" s="135"/>
    </row>
    <row r="205" spans="1:17">
      <c r="A205" s="135" t="s">
        <v>1337</v>
      </c>
      <c r="B205" s="135" t="s">
        <v>1334</v>
      </c>
      <c r="C205" s="135" t="s">
        <v>967</v>
      </c>
      <c r="D205" s="136">
        <v>57</v>
      </c>
      <c r="E205" s="135" t="s">
        <v>420</v>
      </c>
      <c r="F205" s="135" t="s">
        <v>44</v>
      </c>
      <c r="G205" s="135" t="s">
        <v>1330</v>
      </c>
      <c r="H205" s="135" t="s">
        <v>382</v>
      </c>
      <c r="I205" s="135" t="s">
        <v>83</v>
      </c>
      <c r="J205" s="135" t="s">
        <v>388</v>
      </c>
      <c r="K205" s="135" t="s">
        <v>1018</v>
      </c>
      <c r="L205" s="135" t="s">
        <v>433</v>
      </c>
      <c r="M205" s="135" t="s">
        <v>970</v>
      </c>
      <c r="N205" s="135" t="s">
        <v>318</v>
      </c>
      <c r="O205" s="135" t="s">
        <v>83</v>
      </c>
      <c r="P205" s="136">
        <v>371</v>
      </c>
      <c r="Q205" s="135"/>
    </row>
    <row r="206" spans="1:17">
      <c r="A206" s="135" t="s">
        <v>1338</v>
      </c>
      <c r="B206" s="135" t="s">
        <v>1334</v>
      </c>
      <c r="C206" s="135" t="s">
        <v>981</v>
      </c>
      <c r="D206" s="136">
        <v>60</v>
      </c>
      <c r="E206" s="135" t="s">
        <v>420</v>
      </c>
      <c r="F206" s="135" t="s">
        <v>44</v>
      </c>
      <c r="G206" s="135" t="s">
        <v>1330</v>
      </c>
      <c r="H206" s="135" t="s">
        <v>382</v>
      </c>
      <c r="I206" s="135" t="s">
        <v>83</v>
      </c>
      <c r="J206" s="135" t="s">
        <v>388</v>
      </c>
      <c r="K206" s="135" t="s">
        <v>1018</v>
      </c>
      <c r="L206" s="135" t="s">
        <v>433</v>
      </c>
      <c r="M206" s="135" t="s">
        <v>970</v>
      </c>
      <c r="N206" s="135" t="s">
        <v>318</v>
      </c>
      <c r="O206" s="135" t="s">
        <v>83</v>
      </c>
      <c r="P206" s="136">
        <v>371</v>
      </c>
      <c r="Q206" s="135"/>
    </row>
    <row r="207" spans="1:17">
      <c r="A207" s="135" t="s">
        <v>1339</v>
      </c>
      <c r="B207" s="135" t="s">
        <v>1334</v>
      </c>
      <c r="C207" s="135" t="s">
        <v>983</v>
      </c>
      <c r="D207" s="136">
        <v>61</v>
      </c>
      <c r="E207" s="135" t="s">
        <v>420</v>
      </c>
      <c r="F207" s="135" t="s">
        <v>44</v>
      </c>
      <c r="G207" s="135" t="s">
        <v>1330</v>
      </c>
      <c r="H207" s="135" t="s">
        <v>382</v>
      </c>
      <c r="I207" s="135" t="s">
        <v>83</v>
      </c>
      <c r="J207" s="135" t="s">
        <v>388</v>
      </c>
      <c r="K207" s="135" t="s">
        <v>1018</v>
      </c>
      <c r="L207" s="135" t="s">
        <v>433</v>
      </c>
      <c r="M207" s="135" t="s">
        <v>970</v>
      </c>
      <c r="N207" s="135" t="s">
        <v>318</v>
      </c>
      <c r="O207" s="135" t="s">
        <v>83</v>
      </c>
      <c r="P207" s="136">
        <v>371</v>
      </c>
      <c r="Q207" s="135"/>
    </row>
    <row r="208" spans="1:17">
      <c r="A208" s="135" t="s">
        <v>1340</v>
      </c>
      <c r="B208" s="135" t="s">
        <v>1334</v>
      </c>
      <c r="C208" s="135" t="s">
        <v>987</v>
      </c>
      <c r="D208" s="136">
        <v>62</v>
      </c>
      <c r="E208" s="135" t="s">
        <v>420</v>
      </c>
      <c r="F208" s="135" t="s">
        <v>44</v>
      </c>
      <c r="G208" s="135" t="s">
        <v>1330</v>
      </c>
      <c r="H208" s="135" t="s">
        <v>382</v>
      </c>
      <c r="I208" s="135" t="s">
        <v>83</v>
      </c>
      <c r="J208" s="135" t="s">
        <v>388</v>
      </c>
      <c r="K208" s="135" t="s">
        <v>1018</v>
      </c>
      <c r="L208" s="135" t="s">
        <v>433</v>
      </c>
      <c r="M208" s="135" t="s">
        <v>970</v>
      </c>
      <c r="N208" s="135" t="s">
        <v>318</v>
      </c>
      <c r="O208" s="135" t="s">
        <v>83</v>
      </c>
      <c r="P208" s="136">
        <v>371</v>
      </c>
      <c r="Q208" s="135"/>
    </row>
    <row r="209" spans="1:17">
      <c r="A209" s="135" t="s">
        <v>1341</v>
      </c>
      <c r="B209" s="135" t="s">
        <v>1334</v>
      </c>
      <c r="C209" s="135" t="s">
        <v>989</v>
      </c>
      <c r="D209" s="136">
        <v>63</v>
      </c>
      <c r="E209" s="135" t="s">
        <v>420</v>
      </c>
      <c r="F209" s="135" t="s">
        <v>44</v>
      </c>
      <c r="G209" s="135" t="s">
        <v>1330</v>
      </c>
      <c r="H209" s="135" t="s">
        <v>382</v>
      </c>
      <c r="I209" s="135" t="s">
        <v>83</v>
      </c>
      <c r="J209" s="135" t="s">
        <v>388</v>
      </c>
      <c r="K209" s="135" t="s">
        <v>1018</v>
      </c>
      <c r="L209" s="135" t="s">
        <v>433</v>
      </c>
      <c r="M209" s="135" t="s">
        <v>970</v>
      </c>
      <c r="N209" s="135" t="s">
        <v>318</v>
      </c>
      <c r="O209" s="135" t="s">
        <v>83</v>
      </c>
      <c r="P209" s="136">
        <v>371</v>
      </c>
      <c r="Q209" s="135"/>
    </row>
    <row r="210" spans="1:17">
      <c r="A210" s="135" t="s">
        <v>1342</v>
      </c>
      <c r="B210" s="135" t="s">
        <v>1334</v>
      </c>
      <c r="C210" s="135" t="s">
        <v>985</v>
      </c>
      <c r="D210" s="136">
        <v>56</v>
      </c>
      <c r="E210" s="135" t="s">
        <v>420</v>
      </c>
      <c r="F210" s="135" t="s">
        <v>44</v>
      </c>
      <c r="G210" s="135" t="s">
        <v>1330</v>
      </c>
      <c r="H210" s="135" t="s">
        <v>382</v>
      </c>
      <c r="I210" s="135" t="s">
        <v>83</v>
      </c>
      <c r="J210" s="135" t="s">
        <v>388</v>
      </c>
      <c r="K210" s="135" t="s">
        <v>1018</v>
      </c>
      <c r="L210" s="135" t="s">
        <v>433</v>
      </c>
      <c r="M210" s="135" t="s">
        <v>970</v>
      </c>
      <c r="N210" s="135" t="s">
        <v>318</v>
      </c>
      <c r="O210" s="135" t="s">
        <v>83</v>
      </c>
      <c r="P210" s="136">
        <v>371</v>
      </c>
      <c r="Q210" s="135"/>
    </row>
    <row r="211" spans="1:17">
      <c r="A211" s="135" t="s">
        <v>1343</v>
      </c>
      <c r="B211" s="135" t="s">
        <v>1344</v>
      </c>
      <c r="C211" s="135" t="s">
        <v>972</v>
      </c>
      <c r="D211" s="136">
        <v>59</v>
      </c>
      <c r="E211" s="135" t="s">
        <v>420</v>
      </c>
      <c r="F211" s="135" t="s">
        <v>44</v>
      </c>
      <c r="G211" s="135" t="s">
        <v>1345</v>
      </c>
      <c r="H211" s="135" t="s">
        <v>382</v>
      </c>
      <c r="I211" s="135" t="s">
        <v>86</v>
      </c>
      <c r="J211" s="135" t="s">
        <v>388</v>
      </c>
      <c r="K211" s="135" t="s">
        <v>1018</v>
      </c>
      <c r="L211" s="135" t="s">
        <v>433</v>
      </c>
      <c r="M211" s="135" t="s">
        <v>970</v>
      </c>
      <c r="N211" s="135" t="s">
        <v>318</v>
      </c>
      <c r="O211" s="135" t="s">
        <v>86</v>
      </c>
      <c r="P211" s="136">
        <v>333</v>
      </c>
      <c r="Q211" s="135"/>
    </row>
    <row r="212" spans="1:17">
      <c r="A212" s="135" t="s">
        <v>1346</v>
      </c>
      <c r="B212" s="135" t="s">
        <v>1344</v>
      </c>
      <c r="C212" s="135" t="s">
        <v>981</v>
      </c>
      <c r="D212" s="136">
        <v>60</v>
      </c>
      <c r="E212" s="135" t="s">
        <v>420</v>
      </c>
      <c r="F212" s="135" t="s">
        <v>44</v>
      </c>
      <c r="G212" s="135" t="s">
        <v>1345</v>
      </c>
      <c r="H212" s="135" t="s">
        <v>382</v>
      </c>
      <c r="I212" s="135" t="s">
        <v>86</v>
      </c>
      <c r="J212" s="135" t="s">
        <v>388</v>
      </c>
      <c r="K212" s="135" t="s">
        <v>1018</v>
      </c>
      <c r="L212" s="135" t="s">
        <v>433</v>
      </c>
      <c r="M212" s="135" t="s">
        <v>970</v>
      </c>
      <c r="N212" s="135" t="s">
        <v>318</v>
      </c>
      <c r="O212" s="135" t="s">
        <v>86</v>
      </c>
      <c r="P212" s="136">
        <v>333</v>
      </c>
      <c r="Q212" s="135"/>
    </row>
    <row r="213" spans="1:17">
      <c r="A213" s="135" t="s">
        <v>1347</v>
      </c>
      <c r="B213" s="135" t="s">
        <v>1344</v>
      </c>
      <c r="C213" s="135" t="s">
        <v>983</v>
      </c>
      <c r="D213" s="136">
        <v>61</v>
      </c>
      <c r="E213" s="135" t="s">
        <v>420</v>
      </c>
      <c r="F213" s="135" t="s">
        <v>44</v>
      </c>
      <c r="G213" s="135" t="s">
        <v>1345</v>
      </c>
      <c r="H213" s="135" t="s">
        <v>382</v>
      </c>
      <c r="I213" s="135" t="s">
        <v>86</v>
      </c>
      <c r="J213" s="135" t="s">
        <v>388</v>
      </c>
      <c r="K213" s="135" t="s">
        <v>1018</v>
      </c>
      <c r="L213" s="135" t="s">
        <v>433</v>
      </c>
      <c r="M213" s="135" t="s">
        <v>970</v>
      </c>
      <c r="N213" s="135" t="s">
        <v>318</v>
      </c>
      <c r="O213" s="135" t="s">
        <v>86</v>
      </c>
      <c r="P213" s="136">
        <v>333</v>
      </c>
      <c r="Q213" s="135"/>
    </row>
    <row r="214" spans="1:17">
      <c r="A214" s="135" t="s">
        <v>1348</v>
      </c>
      <c r="B214" s="135" t="s">
        <v>1344</v>
      </c>
      <c r="C214" s="135" t="s">
        <v>1147</v>
      </c>
      <c r="D214" s="136">
        <v>55</v>
      </c>
      <c r="E214" s="135" t="s">
        <v>420</v>
      </c>
      <c r="F214" s="135" t="s">
        <v>44</v>
      </c>
      <c r="G214" s="135" t="s">
        <v>1345</v>
      </c>
      <c r="H214" s="135" t="s">
        <v>382</v>
      </c>
      <c r="I214" s="135" t="s">
        <v>86</v>
      </c>
      <c r="J214" s="135" t="s">
        <v>388</v>
      </c>
      <c r="K214" s="135" t="s">
        <v>1018</v>
      </c>
      <c r="L214" s="135" t="s">
        <v>433</v>
      </c>
      <c r="M214" s="135" t="s">
        <v>970</v>
      </c>
      <c r="N214" s="135" t="s">
        <v>318</v>
      </c>
      <c r="O214" s="135" t="s">
        <v>86</v>
      </c>
      <c r="P214" s="136">
        <v>333</v>
      </c>
      <c r="Q214" s="135"/>
    </row>
    <row r="215" spans="1:17">
      <c r="A215" s="135" t="s">
        <v>1349</v>
      </c>
      <c r="B215" s="135" t="s">
        <v>1344</v>
      </c>
      <c r="C215" s="135" t="s">
        <v>967</v>
      </c>
      <c r="D215" s="136">
        <v>57</v>
      </c>
      <c r="E215" s="135" t="s">
        <v>420</v>
      </c>
      <c r="F215" s="135" t="s">
        <v>44</v>
      </c>
      <c r="G215" s="135" t="s">
        <v>1345</v>
      </c>
      <c r="H215" s="135" t="s">
        <v>382</v>
      </c>
      <c r="I215" s="135" t="s">
        <v>86</v>
      </c>
      <c r="J215" s="135" t="s">
        <v>388</v>
      </c>
      <c r="K215" s="135" t="s">
        <v>1018</v>
      </c>
      <c r="L215" s="135" t="s">
        <v>433</v>
      </c>
      <c r="M215" s="135" t="s">
        <v>970</v>
      </c>
      <c r="N215" s="135" t="s">
        <v>318</v>
      </c>
      <c r="O215" s="135" t="s">
        <v>86</v>
      </c>
      <c r="P215" s="136">
        <v>333</v>
      </c>
      <c r="Q215" s="135"/>
    </row>
    <row r="216" spans="1:17">
      <c r="A216" s="135" t="s">
        <v>1350</v>
      </c>
      <c r="B216" s="135" t="s">
        <v>1344</v>
      </c>
      <c r="C216" s="135" t="s">
        <v>989</v>
      </c>
      <c r="D216" s="136">
        <v>63</v>
      </c>
      <c r="E216" s="135" t="s">
        <v>420</v>
      </c>
      <c r="F216" s="135" t="s">
        <v>44</v>
      </c>
      <c r="G216" s="135" t="s">
        <v>1345</v>
      </c>
      <c r="H216" s="135" t="s">
        <v>382</v>
      </c>
      <c r="I216" s="135" t="s">
        <v>86</v>
      </c>
      <c r="J216" s="135" t="s">
        <v>388</v>
      </c>
      <c r="K216" s="135" t="s">
        <v>1018</v>
      </c>
      <c r="L216" s="135" t="s">
        <v>433</v>
      </c>
      <c r="M216" s="135" t="s">
        <v>970</v>
      </c>
      <c r="N216" s="135" t="s">
        <v>318</v>
      </c>
      <c r="O216" s="135" t="s">
        <v>86</v>
      </c>
      <c r="P216" s="136">
        <v>333</v>
      </c>
      <c r="Q216" s="135"/>
    </row>
    <row r="217" spans="1:17">
      <c r="A217" s="135" t="s">
        <v>1351</v>
      </c>
      <c r="B217" s="135" t="s">
        <v>1344</v>
      </c>
      <c r="C217" s="135" t="s">
        <v>985</v>
      </c>
      <c r="D217" s="136">
        <v>56</v>
      </c>
      <c r="E217" s="135" t="s">
        <v>420</v>
      </c>
      <c r="F217" s="135" t="s">
        <v>44</v>
      </c>
      <c r="G217" s="135" t="s">
        <v>1345</v>
      </c>
      <c r="H217" s="135" t="s">
        <v>382</v>
      </c>
      <c r="I217" s="135" t="s">
        <v>86</v>
      </c>
      <c r="J217" s="135" t="s">
        <v>388</v>
      </c>
      <c r="K217" s="135" t="s">
        <v>1018</v>
      </c>
      <c r="L217" s="135" t="s">
        <v>433</v>
      </c>
      <c r="M217" s="135" t="s">
        <v>970</v>
      </c>
      <c r="N217" s="135" t="s">
        <v>318</v>
      </c>
      <c r="O217" s="135" t="s">
        <v>86</v>
      </c>
      <c r="P217" s="136">
        <v>333</v>
      </c>
      <c r="Q217" s="135"/>
    </row>
    <row r="218" spans="1:17">
      <c r="A218" s="135" t="s">
        <v>1352</v>
      </c>
      <c r="B218" s="135" t="s">
        <v>1344</v>
      </c>
      <c r="C218" s="135" t="s">
        <v>979</v>
      </c>
      <c r="D218" s="136">
        <v>58</v>
      </c>
      <c r="E218" s="135" t="s">
        <v>420</v>
      </c>
      <c r="F218" s="135" t="s">
        <v>44</v>
      </c>
      <c r="G218" s="135" t="s">
        <v>1345</v>
      </c>
      <c r="H218" s="135" t="s">
        <v>382</v>
      </c>
      <c r="I218" s="135" t="s">
        <v>86</v>
      </c>
      <c r="J218" s="135" t="s">
        <v>388</v>
      </c>
      <c r="K218" s="135" t="s">
        <v>1018</v>
      </c>
      <c r="L218" s="135" t="s">
        <v>433</v>
      </c>
      <c r="M218" s="135" t="s">
        <v>970</v>
      </c>
      <c r="N218" s="135" t="s">
        <v>318</v>
      </c>
      <c r="O218" s="135" t="s">
        <v>86</v>
      </c>
      <c r="P218" s="136">
        <v>333</v>
      </c>
      <c r="Q218" s="135"/>
    </row>
    <row r="219" spans="1:17">
      <c r="A219" s="135" t="s">
        <v>1353</v>
      </c>
      <c r="B219" s="135" t="s">
        <v>1344</v>
      </c>
      <c r="C219" s="135" t="s">
        <v>987</v>
      </c>
      <c r="D219" s="136">
        <v>62</v>
      </c>
      <c r="E219" s="135" t="s">
        <v>420</v>
      </c>
      <c r="F219" s="135" t="s">
        <v>44</v>
      </c>
      <c r="G219" s="135" t="s">
        <v>1345</v>
      </c>
      <c r="H219" s="135" t="s">
        <v>382</v>
      </c>
      <c r="I219" s="135" t="s">
        <v>86</v>
      </c>
      <c r="J219" s="135" t="s">
        <v>388</v>
      </c>
      <c r="K219" s="135" t="s">
        <v>1018</v>
      </c>
      <c r="L219" s="135" t="s">
        <v>433</v>
      </c>
      <c r="M219" s="135" t="s">
        <v>970</v>
      </c>
      <c r="N219" s="135" t="s">
        <v>318</v>
      </c>
      <c r="O219" s="135" t="s">
        <v>86</v>
      </c>
      <c r="P219" s="136">
        <v>333</v>
      </c>
      <c r="Q219" s="135"/>
    </row>
    <row r="220" spans="1:17">
      <c r="A220" s="135" t="s">
        <v>1354</v>
      </c>
      <c r="B220" s="135" t="s">
        <v>1344</v>
      </c>
      <c r="C220" s="135" t="s">
        <v>1319</v>
      </c>
      <c r="D220" s="136">
        <v>64</v>
      </c>
      <c r="E220" s="135" t="s">
        <v>420</v>
      </c>
      <c r="F220" s="135" t="s">
        <v>44</v>
      </c>
      <c r="G220" s="135" t="s">
        <v>1345</v>
      </c>
      <c r="H220" s="135" t="s">
        <v>382</v>
      </c>
      <c r="I220" s="135" t="s">
        <v>86</v>
      </c>
      <c r="J220" s="135" t="s">
        <v>388</v>
      </c>
      <c r="K220" s="135" t="s">
        <v>1018</v>
      </c>
      <c r="L220" s="135" t="s">
        <v>433</v>
      </c>
      <c r="M220" s="135" t="s">
        <v>970</v>
      </c>
      <c r="N220" s="135" t="s">
        <v>318</v>
      </c>
      <c r="O220" s="135" t="s">
        <v>86</v>
      </c>
      <c r="P220" s="136">
        <v>333</v>
      </c>
      <c r="Q220" s="135"/>
    </row>
    <row r="221" spans="1:17">
      <c r="A221" s="135" t="s">
        <v>1355</v>
      </c>
      <c r="B221" s="135" t="s">
        <v>1356</v>
      </c>
      <c r="C221" s="135" t="s">
        <v>985</v>
      </c>
      <c r="D221" s="136">
        <v>56</v>
      </c>
      <c r="E221" s="135" t="s">
        <v>420</v>
      </c>
      <c r="F221" s="135" t="s">
        <v>44</v>
      </c>
      <c r="G221" s="135" t="s">
        <v>1357</v>
      </c>
      <c r="H221" s="135" t="s">
        <v>382</v>
      </c>
      <c r="I221" s="135" t="s">
        <v>83</v>
      </c>
      <c r="J221" s="135" t="s">
        <v>388</v>
      </c>
      <c r="K221" s="135" t="s">
        <v>1018</v>
      </c>
      <c r="L221" s="135" t="s">
        <v>433</v>
      </c>
      <c r="M221" s="135" t="s">
        <v>970</v>
      </c>
      <c r="N221" s="135" t="s">
        <v>336</v>
      </c>
      <c r="O221" s="135" t="s">
        <v>83</v>
      </c>
      <c r="P221" s="136">
        <v>371</v>
      </c>
      <c r="Q221" s="135"/>
    </row>
    <row r="222" spans="1:17">
      <c r="A222" s="135" t="s">
        <v>1358</v>
      </c>
      <c r="B222" s="135" t="s">
        <v>1356</v>
      </c>
      <c r="C222" s="135" t="s">
        <v>979</v>
      </c>
      <c r="D222" s="136">
        <v>58</v>
      </c>
      <c r="E222" s="135" t="s">
        <v>420</v>
      </c>
      <c r="F222" s="135" t="s">
        <v>44</v>
      </c>
      <c r="G222" s="135" t="s">
        <v>1357</v>
      </c>
      <c r="H222" s="135" t="s">
        <v>382</v>
      </c>
      <c r="I222" s="135" t="s">
        <v>83</v>
      </c>
      <c r="J222" s="135" t="s">
        <v>388</v>
      </c>
      <c r="K222" s="135" t="s">
        <v>1018</v>
      </c>
      <c r="L222" s="135" t="s">
        <v>433</v>
      </c>
      <c r="M222" s="135" t="s">
        <v>970</v>
      </c>
      <c r="N222" s="135" t="s">
        <v>336</v>
      </c>
      <c r="O222" s="135" t="s">
        <v>83</v>
      </c>
      <c r="P222" s="136">
        <v>371</v>
      </c>
      <c r="Q222" s="135"/>
    </row>
    <row r="223" spans="1:17">
      <c r="A223" s="135" t="s">
        <v>1359</v>
      </c>
      <c r="B223" s="135" t="s">
        <v>1356</v>
      </c>
      <c r="C223" s="135" t="s">
        <v>981</v>
      </c>
      <c r="D223" s="136">
        <v>60</v>
      </c>
      <c r="E223" s="135" t="s">
        <v>420</v>
      </c>
      <c r="F223" s="135" t="s">
        <v>44</v>
      </c>
      <c r="G223" s="135" t="s">
        <v>1357</v>
      </c>
      <c r="H223" s="135" t="s">
        <v>382</v>
      </c>
      <c r="I223" s="135" t="s">
        <v>83</v>
      </c>
      <c r="J223" s="135" t="s">
        <v>388</v>
      </c>
      <c r="K223" s="135" t="s">
        <v>1018</v>
      </c>
      <c r="L223" s="135" t="s">
        <v>433</v>
      </c>
      <c r="M223" s="135" t="s">
        <v>970</v>
      </c>
      <c r="N223" s="135" t="s">
        <v>336</v>
      </c>
      <c r="O223" s="135" t="s">
        <v>83</v>
      </c>
      <c r="P223" s="136">
        <v>371</v>
      </c>
      <c r="Q223" s="135"/>
    </row>
    <row r="224" spans="1:17">
      <c r="A224" s="135" t="s">
        <v>1360</v>
      </c>
      <c r="B224" s="135" t="s">
        <v>1356</v>
      </c>
      <c r="C224" s="135" t="s">
        <v>983</v>
      </c>
      <c r="D224" s="136">
        <v>61</v>
      </c>
      <c r="E224" s="135" t="s">
        <v>420</v>
      </c>
      <c r="F224" s="135" t="s">
        <v>44</v>
      </c>
      <c r="G224" s="135" t="s">
        <v>1357</v>
      </c>
      <c r="H224" s="135" t="s">
        <v>382</v>
      </c>
      <c r="I224" s="135" t="s">
        <v>83</v>
      </c>
      <c r="J224" s="135" t="s">
        <v>388</v>
      </c>
      <c r="K224" s="135" t="s">
        <v>1018</v>
      </c>
      <c r="L224" s="135" t="s">
        <v>433</v>
      </c>
      <c r="M224" s="135" t="s">
        <v>970</v>
      </c>
      <c r="N224" s="135" t="s">
        <v>336</v>
      </c>
      <c r="O224" s="135" t="s">
        <v>83</v>
      </c>
      <c r="P224" s="136">
        <v>371</v>
      </c>
      <c r="Q224" s="135"/>
    </row>
    <row r="225" spans="1:17">
      <c r="A225" s="135" t="s">
        <v>1361</v>
      </c>
      <c r="B225" s="135" t="s">
        <v>1356</v>
      </c>
      <c r="C225" s="135" t="s">
        <v>967</v>
      </c>
      <c r="D225" s="136">
        <v>57</v>
      </c>
      <c r="E225" s="135" t="s">
        <v>420</v>
      </c>
      <c r="F225" s="135" t="s">
        <v>44</v>
      </c>
      <c r="G225" s="135" t="s">
        <v>1357</v>
      </c>
      <c r="H225" s="135" t="s">
        <v>382</v>
      </c>
      <c r="I225" s="135" t="s">
        <v>83</v>
      </c>
      <c r="J225" s="135" t="s">
        <v>388</v>
      </c>
      <c r="K225" s="135" t="s">
        <v>1018</v>
      </c>
      <c r="L225" s="135" t="s">
        <v>433</v>
      </c>
      <c r="M225" s="135" t="s">
        <v>970</v>
      </c>
      <c r="N225" s="135" t="s">
        <v>336</v>
      </c>
      <c r="O225" s="135" t="s">
        <v>83</v>
      </c>
      <c r="P225" s="136">
        <v>371</v>
      </c>
      <c r="Q225" s="135"/>
    </row>
    <row r="226" spans="1:17">
      <c r="A226" s="135" t="s">
        <v>1362</v>
      </c>
      <c r="B226" s="135" t="s">
        <v>1356</v>
      </c>
      <c r="C226" s="135" t="s">
        <v>972</v>
      </c>
      <c r="D226" s="136">
        <v>59</v>
      </c>
      <c r="E226" s="135" t="s">
        <v>420</v>
      </c>
      <c r="F226" s="135" t="s">
        <v>44</v>
      </c>
      <c r="G226" s="135" t="s">
        <v>1357</v>
      </c>
      <c r="H226" s="135" t="s">
        <v>382</v>
      </c>
      <c r="I226" s="135" t="s">
        <v>83</v>
      </c>
      <c r="J226" s="135" t="s">
        <v>388</v>
      </c>
      <c r="K226" s="135" t="s">
        <v>1018</v>
      </c>
      <c r="L226" s="135" t="s">
        <v>433</v>
      </c>
      <c r="M226" s="135" t="s">
        <v>970</v>
      </c>
      <c r="N226" s="135" t="s">
        <v>336</v>
      </c>
      <c r="O226" s="135" t="s">
        <v>83</v>
      </c>
      <c r="P226" s="136">
        <v>371</v>
      </c>
      <c r="Q226" s="135"/>
    </row>
    <row r="227" spans="1:17">
      <c r="A227" s="135" t="s">
        <v>1363</v>
      </c>
      <c r="B227" s="135" t="s">
        <v>1356</v>
      </c>
      <c r="C227" s="135" t="s">
        <v>987</v>
      </c>
      <c r="D227" s="136">
        <v>62</v>
      </c>
      <c r="E227" s="135" t="s">
        <v>420</v>
      </c>
      <c r="F227" s="135" t="s">
        <v>44</v>
      </c>
      <c r="G227" s="135" t="s">
        <v>1357</v>
      </c>
      <c r="H227" s="135" t="s">
        <v>382</v>
      </c>
      <c r="I227" s="135" t="s">
        <v>83</v>
      </c>
      <c r="J227" s="135" t="s">
        <v>388</v>
      </c>
      <c r="K227" s="135" t="s">
        <v>1018</v>
      </c>
      <c r="L227" s="135" t="s">
        <v>433</v>
      </c>
      <c r="M227" s="135" t="s">
        <v>970</v>
      </c>
      <c r="N227" s="135" t="s">
        <v>336</v>
      </c>
      <c r="O227" s="135" t="s">
        <v>83</v>
      </c>
      <c r="P227" s="136">
        <v>371</v>
      </c>
      <c r="Q227" s="135"/>
    </row>
    <row r="228" spans="1:17">
      <c r="A228" s="135" t="s">
        <v>1364</v>
      </c>
      <c r="B228" s="135" t="s">
        <v>1356</v>
      </c>
      <c r="C228" s="135" t="s">
        <v>989</v>
      </c>
      <c r="D228" s="136">
        <v>63</v>
      </c>
      <c r="E228" s="135" t="s">
        <v>420</v>
      </c>
      <c r="F228" s="135" t="s">
        <v>44</v>
      </c>
      <c r="G228" s="135" t="s">
        <v>1357</v>
      </c>
      <c r="H228" s="135" t="s">
        <v>382</v>
      </c>
      <c r="I228" s="135" t="s">
        <v>83</v>
      </c>
      <c r="J228" s="135" t="s">
        <v>388</v>
      </c>
      <c r="K228" s="135" t="s">
        <v>1018</v>
      </c>
      <c r="L228" s="135" t="s">
        <v>433</v>
      </c>
      <c r="M228" s="135" t="s">
        <v>970</v>
      </c>
      <c r="N228" s="135" t="s">
        <v>336</v>
      </c>
      <c r="O228" s="135" t="s">
        <v>83</v>
      </c>
      <c r="P228" s="136">
        <v>371</v>
      </c>
      <c r="Q228" s="135"/>
    </row>
    <row r="229" spans="1:17">
      <c r="A229" s="135" t="s">
        <v>1365</v>
      </c>
      <c r="B229" s="135" t="s">
        <v>1366</v>
      </c>
      <c r="C229" s="135" t="s">
        <v>967</v>
      </c>
      <c r="D229" s="136">
        <v>57</v>
      </c>
      <c r="E229" s="135" t="s">
        <v>420</v>
      </c>
      <c r="F229" s="135" t="s">
        <v>44</v>
      </c>
      <c r="G229" s="135" t="s">
        <v>1367</v>
      </c>
      <c r="H229" s="135" t="s">
        <v>382</v>
      </c>
      <c r="I229" s="135" t="s">
        <v>83</v>
      </c>
      <c r="J229" s="135" t="s">
        <v>388</v>
      </c>
      <c r="K229" s="135" t="s">
        <v>1018</v>
      </c>
      <c r="L229" s="135" t="s">
        <v>386</v>
      </c>
      <c r="M229" s="135" t="s">
        <v>970</v>
      </c>
      <c r="N229" s="135" t="s">
        <v>318</v>
      </c>
      <c r="O229" s="135" t="s">
        <v>83</v>
      </c>
      <c r="P229" s="136">
        <v>433</v>
      </c>
      <c r="Q229" s="135"/>
    </row>
    <row r="230" spans="1:17">
      <c r="A230" s="135" t="s">
        <v>1368</v>
      </c>
      <c r="B230" s="135" t="s">
        <v>1366</v>
      </c>
      <c r="C230" s="135" t="s">
        <v>972</v>
      </c>
      <c r="D230" s="136">
        <v>59</v>
      </c>
      <c r="E230" s="135" t="s">
        <v>420</v>
      </c>
      <c r="F230" s="135" t="s">
        <v>44</v>
      </c>
      <c r="G230" s="135" t="s">
        <v>1367</v>
      </c>
      <c r="H230" s="135" t="s">
        <v>382</v>
      </c>
      <c r="I230" s="135" t="s">
        <v>83</v>
      </c>
      <c r="J230" s="135" t="s">
        <v>388</v>
      </c>
      <c r="K230" s="135" t="s">
        <v>1018</v>
      </c>
      <c r="L230" s="135" t="s">
        <v>386</v>
      </c>
      <c r="M230" s="135" t="s">
        <v>970</v>
      </c>
      <c r="N230" s="135" t="s">
        <v>318</v>
      </c>
      <c r="O230" s="135" t="s">
        <v>83</v>
      </c>
      <c r="P230" s="136">
        <v>433</v>
      </c>
      <c r="Q230" s="135"/>
    </row>
    <row r="231" spans="1:17">
      <c r="A231" s="135" t="s">
        <v>1369</v>
      </c>
      <c r="B231" s="135" t="s">
        <v>1366</v>
      </c>
      <c r="C231" s="135" t="s">
        <v>1147</v>
      </c>
      <c r="D231" s="136">
        <v>55</v>
      </c>
      <c r="E231" s="135" t="s">
        <v>420</v>
      </c>
      <c r="F231" s="135" t="s">
        <v>44</v>
      </c>
      <c r="G231" s="135" t="s">
        <v>1367</v>
      </c>
      <c r="H231" s="135" t="s">
        <v>382</v>
      </c>
      <c r="I231" s="135" t="s">
        <v>83</v>
      </c>
      <c r="J231" s="135" t="s">
        <v>388</v>
      </c>
      <c r="K231" s="135" t="s">
        <v>1018</v>
      </c>
      <c r="L231" s="135" t="s">
        <v>386</v>
      </c>
      <c r="M231" s="135" t="s">
        <v>970</v>
      </c>
      <c r="N231" s="135" t="s">
        <v>318</v>
      </c>
      <c r="O231" s="135" t="s">
        <v>83</v>
      </c>
      <c r="P231" s="136">
        <v>433</v>
      </c>
      <c r="Q231" s="135"/>
    </row>
    <row r="232" spans="1:17">
      <c r="A232" s="135" t="s">
        <v>1370</v>
      </c>
      <c r="B232" s="135" t="s">
        <v>1366</v>
      </c>
      <c r="C232" s="135" t="s">
        <v>985</v>
      </c>
      <c r="D232" s="136">
        <v>56</v>
      </c>
      <c r="E232" s="135" t="s">
        <v>420</v>
      </c>
      <c r="F232" s="135" t="s">
        <v>44</v>
      </c>
      <c r="G232" s="135" t="s">
        <v>1367</v>
      </c>
      <c r="H232" s="135" t="s">
        <v>382</v>
      </c>
      <c r="I232" s="135" t="s">
        <v>83</v>
      </c>
      <c r="J232" s="135" t="s">
        <v>388</v>
      </c>
      <c r="K232" s="135" t="s">
        <v>1018</v>
      </c>
      <c r="L232" s="135" t="s">
        <v>386</v>
      </c>
      <c r="M232" s="135" t="s">
        <v>970</v>
      </c>
      <c r="N232" s="135" t="s">
        <v>318</v>
      </c>
      <c r="O232" s="135" t="s">
        <v>83</v>
      </c>
      <c r="P232" s="136">
        <v>433</v>
      </c>
      <c r="Q232" s="135"/>
    </row>
    <row r="233" spans="1:17">
      <c r="A233" s="135" t="s">
        <v>1371</v>
      </c>
      <c r="B233" s="135" t="s">
        <v>1366</v>
      </c>
      <c r="C233" s="135" t="s">
        <v>979</v>
      </c>
      <c r="D233" s="136">
        <v>58</v>
      </c>
      <c r="E233" s="135" t="s">
        <v>420</v>
      </c>
      <c r="F233" s="135" t="s">
        <v>44</v>
      </c>
      <c r="G233" s="135" t="s">
        <v>1367</v>
      </c>
      <c r="H233" s="135" t="s">
        <v>382</v>
      </c>
      <c r="I233" s="135" t="s">
        <v>83</v>
      </c>
      <c r="J233" s="135" t="s">
        <v>388</v>
      </c>
      <c r="K233" s="135" t="s">
        <v>1018</v>
      </c>
      <c r="L233" s="135" t="s">
        <v>386</v>
      </c>
      <c r="M233" s="135" t="s">
        <v>970</v>
      </c>
      <c r="N233" s="135" t="s">
        <v>318</v>
      </c>
      <c r="O233" s="135" t="s">
        <v>83</v>
      </c>
      <c r="P233" s="136">
        <v>433</v>
      </c>
      <c r="Q233" s="135"/>
    </row>
    <row r="234" spans="1:17">
      <c r="A234" s="135" t="s">
        <v>1372</v>
      </c>
      <c r="B234" s="135" t="s">
        <v>1366</v>
      </c>
      <c r="C234" s="135" t="s">
        <v>981</v>
      </c>
      <c r="D234" s="136">
        <v>60</v>
      </c>
      <c r="E234" s="135" t="s">
        <v>420</v>
      </c>
      <c r="F234" s="135" t="s">
        <v>44</v>
      </c>
      <c r="G234" s="135" t="s">
        <v>1367</v>
      </c>
      <c r="H234" s="135" t="s">
        <v>382</v>
      </c>
      <c r="I234" s="135" t="s">
        <v>83</v>
      </c>
      <c r="J234" s="135" t="s">
        <v>388</v>
      </c>
      <c r="K234" s="135" t="s">
        <v>1018</v>
      </c>
      <c r="L234" s="135" t="s">
        <v>386</v>
      </c>
      <c r="M234" s="135" t="s">
        <v>970</v>
      </c>
      <c r="N234" s="135" t="s">
        <v>318</v>
      </c>
      <c r="O234" s="135" t="s">
        <v>83</v>
      </c>
      <c r="P234" s="136">
        <v>433</v>
      </c>
      <c r="Q234" s="135"/>
    </row>
    <row r="235" spans="1:17">
      <c r="A235" s="135" t="s">
        <v>1373</v>
      </c>
      <c r="B235" s="135" t="s">
        <v>1366</v>
      </c>
      <c r="C235" s="135" t="s">
        <v>983</v>
      </c>
      <c r="D235" s="136">
        <v>61</v>
      </c>
      <c r="E235" s="135" t="s">
        <v>420</v>
      </c>
      <c r="F235" s="135" t="s">
        <v>44</v>
      </c>
      <c r="G235" s="135" t="s">
        <v>1367</v>
      </c>
      <c r="H235" s="135" t="s">
        <v>382</v>
      </c>
      <c r="I235" s="135" t="s">
        <v>83</v>
      </c>
      <c r="J235" s="135" t="s">
        <v>388</v>
      </c>
      <c r="K235" s="135" t="s">
        <v>1018</v>
      </c>
      <c r="L235" s="135" t="s">
        <v>386</v>
      </c>
      <c r="M235" s="135" t="s">
        <v>970</v>
      </c>
      <c r="N235" s="135" t="s">
        <v>318</v>
      </c>
      <c r="O235" s="135" t="s">
        <v>83</v>
      </c>
      <c r="P235" s="136">
        <v>433</v>
      </c>
      <c r="Q235" s="135"/>
    </row>
    <row r="236" spans="1:17">
      <c r="A236" s="135" t="s">
        <v>1374</v>
      </c>
      <c r="B236" s="135" t="s">
        <v>1366</v>
      </c>
      <c r="C236" s="135" t="s">
        <v>989</v>
      </c>
      <c r="D236" s="136">
        <v>63</v>
      </c>
      <c r="E236" s="135" t="s">
        <v>420</v>
      </c>
      <c r="F236" s="135" t="s">
        <v>44</v>
      </c>
      <c r="G236" s="135" t="s">
        <v>1367</v>
      </c>
      <c r="H236" s="135" t="s">
        <v>382</v>
      </c>
      <c r="I236" s="135" t="s">
        <v>83</v>
      </c>
      <c r="J236" s="135" t="s">
        <v>388</v>
      </c>
      <c r="K236" s="135" t="s">
        <v>1018</v>
      </c>
      <c r="L236" s="135" t="s">
        <v>386</v>
      </c>
      <c r="M236" s="135" t="s">
        <v>970</v>
      </c>
      <c r="N236" s="135" t="s">
        <v>318</v>
      </c>
      <c r="O236" s="135" t="s">
        <v>83</v>
      </c>
      <c r="P236" s="136">
        <v>433</v>
      </c>
      <c r="Q236" s="135"/>
    </row>
    <row r="237" spans="1:17">
      <c r="A237" s="135" t="s">
        <v>1375</v>
      </c>
      <c r="B237" s="135" t="s">
        <v>1366</v>
      </c>
      <c r="C237" s="135" t="s">
        <v>987</v>
      </c>
      <c r="D237" s="136">
        <v>62</v>
      </c>
      <c r="E237" s="135" t="s">
        <v>420</v>
      </c>
      <c r="F237" s="135" t="s">
        <v>44</v>
      </c>
      <c r="G237" s="135" t="s">
        <v>1367</v>
      </c>
      <c r="H237" s="135" t="s">
        <v>382</v>
      </c>
      <c r="I237" s="135" t="s">
        <v>83</v>
      </c>
      <c r="J237" s="135" t="s">
        <v>388</v>
      </c>
      <c r="K237" s="135" t="s">
        <v>1018</v>
      </c>
      <c r="L237" s="135" t="s">
        <v>386</v>
      </c>
      <c r="M237" s="135" t="s">
        <v>970</v>
      </c>
      <c r="N237" s="135" t="s">
        <v>318</v>
      </c>
      <c r="O237" s="135" t="s">
        <v>83</v>
      </c>
      <c r="P237" s="136">
        <v>433</v>
      </c>
      <c r="Q237" s="135"/>
    </row>
    <row r="238" spans="1:17">
      <c r="A238" s="135" t="s">
        <v>1376</v>
      </c>
      <c r="B238" s="135" t="s">
        <v>1366</v>
      </c>
      <c r="C238" s="135" t="s">
        <v>1319</v>
      </c>
      <c r="D238" s="136">
        <v>64</v>
      </c>
      <c r="E238" s="135" t="s">
        <v>420</v>
      </c>
      <c r="F238" s="135" t="s">
        <v>44</v>
      </c>
      <c r="G238" s="135" t="s">
        <v>1367</v>
      </c>
      <c r="H238" s="135" t="s">
        <v>382</v>
      </c>
      <c r="I238" s="135" t="s">
        <v>83</v>
      </c>
      <c r="J238" s="135" t="s">
        <v>388</v>
      </c>
      <c r="K238" s="135" t="s">
        <v>1018</v>
      </c>
      <c r="L238" s="135" t="s">
        <v>386</v>
      </c>
      <c r="M238" s="135" t="s">
        <v>970</v>
      </c>
      <c r="N238" s="135" t="s">
        <v>318</v>
      </c>
      <c r="O238" s="135" t="s">
        <v>83</v>
      </c>
      <c r="P238" s="136">
        <v>433</v>
      </c>
      <c r="Q238" s="135"/>
    </row>
    <row r="239" spans="1:17">
      <c r="A239" s="135" t="s">
        <v>1377</v>
      </c>
      <c r="B239" s="135" t="s">
        <v>1378</v>
      </c>
      <c r="C239" s="135" t="s">
        <v>972</v>
      </c>
      <c r="D239" s="136">
        <v>59</v>
      </c>
      <c r="E239" s="135" t="s">
        <v>420</v>
      </c>
      <c r="F239" s="135" t="s">
        <v>44</v>
      </c>
      <c r="G239" s="135" t="s">
        <v>1367</v>
      </c>
      <c r="H239" s="135" t="s">
        <v>382</v>
      </c>
      <c r="I239" s="135" t="s">
        <v>121</v>
      </c>
      <c r="J239" s="135" t="s">
        <v>388</v>
      </c>
      <c r="K239" s="135" t="s">
        <v>1018</v>
      </c>
      <c r="L239" s="135" t="s">
        <v>433</v>
      </c>
      <c r="M239" s="135" t="s">
        <v>970</v>
      </c>
      <c r="N239" s="135" t="s">
        <v>318</v>
      </c>
      <c r="O239" s="135" t="s">
        <v>121</v>
      </c>
      <c r="P239" s="136">
        <v>483</v>
      </c>
      <c r="Q239" s="135"/>
    </row>
    <row r="240" spans="1:17">
      <c r="A240" s="135" t="s">
        <v>1379</v>
      </c>
      <c r="B240" s="135" t="s">
        <v>1378</v>
      </c>
      <c r="C240" s="135" t="s">
        <v>983</v>
      </c>
      <c r="D240" s="136">
        <v>61</v>
      </c>
      <c r="E240" s="135" t="s">
        <v>420</v>
      </c>
      <c r="F240" s="135" t="s">
        <v>44</v>
      </c>
      <c r="G240" s="135" t="s">
        <v>1367</v>
      </c>
      <c r="H240" s="135" t="s">
        <v>382</v>
      </c>
      <c r="I240" s="135" t="s">
        <v>121</v>
      </c>
      <c r="J240" s="135" t="s">
        <v>388</v>
      </c>
      <c r="K240" s="135" t="s">
        <v>1018</v>
      </c>
      <c r="L240" s="135" t="s">
        <v>433</v>
      </c>
      <c r="M240" s="135" t="s">
        <v>970</v>
      </c>
      <c r="N240" s="135" t="s">
        <v>318</v>
      </c>
      <c r="O240" s="135" t="s">
        <v>121</v>
      </c>
      <c r="P240" s="136">
        <v>483</v>
      </c>
      <c r="Q240" s="135"/>
    </row>
    <row r="241" spans="1:17">
      <c r="A241" s="135" t="s">
        <v>1380</v>
      </c>
      <c r="B241" s="135" t="s">
        <v>1378</v>
      </c>
      <c r="C241" s="135" t="s">
        <v>967</v>
      </c>
      <c r="D241" s="136">
        <v>57</v>
      </c>
      <c r="E241" s="135" t="s">
        <v>420</v>
      </c>
      <c r="F241" s="135" t="s">
        <v>44</v>
      </c>
      <c r="G241" s="135" t="s">
        <v>1367</v>
      </c>
      <c r="H241" s="135" t="s">
        <v>382</v>
      </c>
      <c r="I241" s="135" t="s">
        <v>121</v>
      </c>
      <c r="J241" s="135" t="s">
        <v>388</v>
      </c>
      <c r="K241" s="135" t="s">
        <v>1018</v>
      </c>
      <c r="L241" s="135" t="s">
        <v>433</v>
      </c>
      <c r="M241" s="135" t="s">
        <v>970</v>
      </c>
      <c r="N241" s="135" t="s">
        <v>318</v>
      </c>
      <c r="O241" s="135" t="s">
        <v>121</v>
      </c>
      <c r="P241" s="136">
        <v>483</v>
      </c>
      <c r="Q241" s="135"/>
    </row>
    <row r="242" spans="1:17">
      <c r="A242" s="135" t="s">
        <v>1381</v>
      </c>
      <c r="B242" s="135" t="s">
        <v>1382</v>
      </c>
      <c r="C242" s="135" t="s">
        <v>967</v>
      </c>
      <c r="D242" s="136">
        <v>57</v>
      </c>
      <c r="E242" s="135" t="s">
        <v>420</v>
      </c>
      <c r="F242" s="135" t="s">
        <v>44</v>
      </c>
      <c r="G242" s="135" t="s">
        <v>1383</v>
      </c>
      <c r="H242" s="135" t="s">
        <v>382</v>
      </c>
      <c r="I242" s="135" t="s">
        <v>240</v>
      </c>
      <c r="J242" s="135" t="s">
        <v>388</v>
      </c>
      <c r="K242" s="135" t="s">
        <v>1018</v>
      </c>
      <c r="L242" s="135" t="s">
        <v>433</v>
      </c>
      <c r="M242" s="135" t="s">
        <v>970</v>
      </c>
      <c r="N242" s="135" t="s">
        <v>318</v>
      </c>
      <c r="O242" s="135" t="s">
        <v>83</v>
      </c>
      <c r="P242" s="136">
        <v>427</v>
      </c>
      <c r="Q242" s="135"/>
    </row>
    <row r="243" spans="1:17">
      <c r="A243" s="135" t="s">
        <v>1384</v>
      </c>
      <c r="B243" s="135" t="s">
        <v>1382</v>
      </c>
      <c r="C243" s="135" t="s">
        <v>979</v>
      </c>
      <c r="D243" s="136">
        <v>58</v>
      </c>
      <c r="E243" s="135" t="s">
        <v>420</v>
      </c>
      <c r="F243" s="135" t="s">
        <v>44</v>
      </c>
      <c r="G243" s="135" t="s">
        <v>1383</v>
      </c>
      <c r="H243" s="135" t="s">
        <v>382</v>
      </c>
      <c r="I243" s="135" t="s">
        <v>240</v>
      </c>
      <c r="J243" s="135" t="s">
        <v>388</v>
      </c>
      <c r="K243" s="135" t="s">
        <v>1018</v>
      </c>
      <c r="L243" s="135" t="s">
        <v>433</v>
      </c>
      <c r="M243" s="135" t="s">
        <v>970</v>
      </c>
      <c r="N243" s="135" t="s">
        <v>318</v>
      </c>
      <c r="O243" s="135" t="s">
        <v>83</v>
      </c>
      <c r="P243" s="136">
        <v>427</v>
      </c>
      <c r="Q243" s="135"/>
    </row>
    <row r="244" spans="1:17">
      <c r="A244" s="135" t="s">
        <v>1385</v>
      </c>
      <c r="B244" s="135" t="s">
        <v>1382</v>
      </c>
      <c r="C244" s="135" t="s">
        <v>972</v>
      </c>
      <c r="D244" s="136">
        <v>59</v>
      </c>
      <c r="E244" s="135" t="s">
        <v>420</v>
      </c>
      <c r="F244" s="135" t="s">
        <v>44</v>
      </c>
      <c r="G244" s="135" t="s">
        <v>1383</v>
      </c>
      <c r="H244" s="135" t="s">
        <v>382</v>
      </c>
      <c r="I244" s="135" t="s">
        <v>240</v>
      </c>
      <c r="J244" s="135" t="s">
        <v>388</v>
      </c>
      <c r="K244" s="135" t="s">
        <v>1018</v>
      </c>
      <c r="L244" s="135" t="s">
        <v>433</v>
      </c>
      <c r="M244" s="135" t="s">
        <v>970</v>
      </c>
      <c r="N244" s="135" t="s">
        <v>318</v>
      </c>
      <c r="O244" s="135" t="s">
        <v>83</v>
      </c>
      <c r="P244" s="136">
        <v>427</v>
      </c>
      <c r="Q244" s="135"/>
    </row>
    <row r="245" spans="1:17">
      <c r="A245" s="135" t="s">
        <v>1386</v>
      </c>
      <c r="B245" s="135" t="s">
        <v>1382</v>
      </c>
      <c r="C245" s="135" t="s">
        <v>983</v>
      </c>
      <c r="D245" s="136">
        <v>61</v>
      </c>
      <c r="E245" s="135" t="s">
        <v>420</v>
      </c>
      <c r="F245" s="135" t="s">
        <v>44</v>
      </c>
      <c r="G245" s="135" t="s">
        <v>1383</v>
      </c>
      <c r="H245" s="135" t="s">
        <v>382</v>
      </c>
      <c r="I245" s="135" t="s">
        <v>240</v>
      </c>
      <c r="J245" s="135" t="s">
        <v>388</v>
      </c>
      <c r="K245" s="135" t="s">
        <v>1018</v>
      </c>
      <c r="L245" s="135" t="s">
        <v>433</v>
      </c>
      <c r="M245" s="135" t="s">
        <v>970</v>
      </c>
      <c r="N245" s="135" t="s">
        <v>318</v>
      </c>
      <c r="O245" s="135" t="s">
        <v>83</v>
      </c>
      <c r="P245" s="136">
        <v>427</v>
      </c>
      <c r="Q245" s="135"/>
    </row>
    <row r="246" spans="1:17">
      <c r="A246" s="135" t="s">
        <v>1387</v>
      </c>
      <c r="B246" s="135" t="s">
        <v>1382</v>
      </c>
      <c r="C246" s="135" t="s">
        <v>989</v>
      </c>
      <c r="D246" s="136">
        <v>63</v>
      </c>
      <c r="E246" s="135" t="s">
        <v>420</v>
      </c>
      <c r="F246" s="135" t="s">
        <v>44</v>
      </c>
      <c r="G246" s="135" t="s">
        <v>1383</v>
      </c>
      <c r="H246" s="135" t="s">
        <v>382</v>
      </c>
      <c r="I246" s="135" t="s">
        <v>240</v>
      </c>
      <c r="J246" s="135" t="s">
        <v>388</v>
      </c>
      <c r="K246" s="135" t="s">
        <v>1018</v>
      </c>
      <c r="L246" s="135" t="s">
        <v>433</v>
      </c>
      <c r="M246" s="135" t="s">
        <v>970</v>
      </c>
      <c r="N246" s="135" t="s">
        <v>318</v>
      </c>
      <c r="O246" s="135" t="s">
        <v>83</v>
      </c>
      <c r="P246" s="136">
        <v>427</v>
      </c>
      <c r="Q246" s="135"/>
    </row>
    <row r="247" spans="1:17">
      <c r="A247" s="135" t="s">
        <v>1388</v>
      </c>
      <c r="B247" s="135" t="s">
        <v>1382</v>
      </c>
      <c r="C247" s="135" t="s">
        <v>1147</v>
      </c>
      <c r="D247" s="136">
        <v>55</v>
      </c>
      <c r="E247" s="135" t="s">
        <v>420</v>
      </c>
      <c r="F247" s="135" t="s">
        <v>44</v>
      </c>
      <c r="G247" s="135" t="s">
        <v>1383</v>
      </c>
      <c r="H247" s="135" t="s">
        <v>382</v>
      </c>
      <c r="I247" s="135" t="s">
        <v>240</v>
      </c>
      <c r="J247" s="135" t="s">
        <v>388</v>
      </c>
      <c r="K247" s="135" t="s">
        <v>1018</v>
      </c>
      <c r="L247" s="135" t="s">
        <v>433</v>
      </c>
      <c r="M247" s="135" t="s">
        <v>970</v>
      </c>
      <c r="N247" s="135" t="s">
        <v>318</v>
      </c>
      <c r="O247" s="135" t="s">
        <v>83</v>
      </c>
      <c r="P247" s="136">
        <v>427</v>
      </c>
      <c r="Q247" s="135"/>
    </row>
    <row r="248" spans="1:17">
      <c r="A248" s="135" t="s">
        <v>1389</v>
      </c>
      <c r="B248" s="135" t="s">
        <v>1382</v>
      </c>
      <c r="C248" s="135" t="s">
        <v>985</v>
      </c>
      <c r="D248" s="136">
        <v>56</v>
      </c>
      <c r="E248" s="135" t="s">
        <v>420</v>
      </c>
      <c r="F248" s="135" t="s">
        <v>44</v>
      </c>
      <c r="G248" s="135" t="s">
        <v>1383</v>
      </c>
      <c r="H248" s="135" t="s">
        <v>382</v>
      </c>
      <c r="I248" s="135" t="s">
        <v>240</v>
      </c>
      <c r="J248" s="135" t="s">
        <v>388</v>
      </c>
      <c r="K248" s="135" t="s">
        <v>1018</v>
      </c>
      <c r="L248" s="135" t="s">
        <v>433</v>
      </c>
      <c r="M248" s="135" t="s">
        <v>970</v>
      </c>
      <c r="N248" s="135" t="s">
        <v>318</v>
      </c>
      <c r="O248" s="135" t="s">
        <v>83</v>
      </c>
      <c r="P248" s="136">
        <v>427</v>
      </c>
      <c r="Q248" s="135"/>
    </row>
    <row r="249" spans="1:17">
      <c r="A249" s="135" t="s">
        <v>1390</v>
      </c>
      <c r="B249" s="135" t="s">
        <v>1382</v>
      </c>
      <c r="C249" s="135" t="s">
        <v>981</v>
      </c>
      <c r="D249" s="136">
        <v>60</v>
      </c>
      <c r="E249" s="135" t="s">
        <v>420</v>
      </c>
      <c r="F249" s="135" t="s">
        <v>44</v>
      </c>
      <c r="G249" s="135" t="s">
        <v>1383</v>
      </c>
      <c r="H249" s="135" t="s">
        <v>382</v>
      </c>
      <c r="I249" s="135" t="s">
        <v>240</v>
      </c>
      <c r="J249" s="135" t="s">
        <v>388</v>
      </c>
      <c r="K249" s="135" t="s">
        <v>1018</v>
      </c>
      <c r="L249" s="135" t="s">
        <v>433</v>
      </c>
      <c r="M249" s="135" t="s">
        <v>970</v>
      </c>
      <c r="N249" s="135" t="s">
        <v>318</v>
      </c>
      <c r="O249" s="135" t="s">
        <v>83</v>
      </c>
      <c r="P249" s="136">
        <v>427</v>
      </c>
      <c r="Q249" s="135"/>
    </row>
    <row r="250" spans="1:17">
      <c r="A250" s="135" t="s">
        <v>1391</v>
      </c>
      <c r="B250" s="135" t="s">
        <v>1382</v>
      </c>
      <c r="C250" s="135" t="s">
        <v>987</v>
      </c>
      <c r="D250" s="136">
        <v>62</v>
      </c>
      <c r="E250" s="135" t="s">
        <v>420</v>
      </c>
      <c r="F250" s="135" t="s">
        <v>44</v>
      </c>
      <c r="G250" s="135" t="s">
        <v>1383</v>
      </c>
      <c r="H250" s="135" t="s">
        <v>382</v>
      </c>
      <c r="I250" s="135" t="s">
        <v>240</v>
      </c>
      <c r="J250" s="135" t="s">
        <v>388</v>
      </c>
      <c r="K250" s="135" t="s">
        <v>1018</v>
      </c>
      <c r="L250" s="135" t="s">
        <v>433</v>
      </c>
      <c r="M250" s="135" t="s">
        <v>970</v>
      </c>
      <c r="N250" s="135" t="s">
        <v>318</v>
      </c>
      <c r="O250" s="135" t="s">
        <v>83</v>
      </c>
      <c r="P250" s="136">
        <v>427</v>
      </c>
      <c r="Q250" s="135"/>
    </row>
    <row r="251" spans="1:17">
      <c r="A251" s="135" t="s">
        <v>1392</v>
      </c>
      <c r="B251" s="135" t="s">
        <v>1393</v>
      </c>
      <c r="C251" s="135" t="s">
        <v>967</v>
      </c>
      <c r="D251" s="136">
        <v>57</v>
      </c>
      <c r="E251" s="135" t="s">
        <v>420</v>
      </c>
      <c r="F251" s="135" t="s">
        <v>44</v>
      </c>
      <c r="G251" s="135" t="s">
        <v>1383</v>
      </c>
      <c r="H251" s="135" t="s">
        <v>382</v>
      </c>
      <c r="I251" s="135" t="s">
        <v>246</v>
      </c>
      <c r="J251" s="135" t="s">
        <v>388</v>
      </c>
      <c r="K251" s="135" t="s">
        <v>1018</v>
      </c>
      <c r="L251" s="135" t="s">
        <v>442</v>
      </c>
      <c r="M251" s="135" t="s">
        <v>970</v>
      </c>
      <c r="N251" s="135" t="s">
        <v>336</v>
      </c>
      <c r="O251" s="135" t="s">
        <v>83</v>
      </c>
      <c r="P251" s="136">
        <v>471</v>
      </c>
      <c r="Q251" s="135"/>
    </row>
    <row r="252" spans="1:17">
      <c r="A252" s="135" t="s">
        <v>1394</v>
      </c>
      <c r="B252" s="135" t="s">
        <v>1393</v>
      </c>
      <c r="C252" s="135" t="s">
        <v>972</v>
      </c>
      <c r="D252" s="136">
        <v>59</v>
      </c>
      <c r="E252" s="135" t="s">
        <v>420</v>
      </c>
      <c r="F252" s="135" t="s">
        <v>44</v>
      </c>
      <c r="G252" s="135" t="s">
        <v>1383</v>
      </c>
      <c r="H252" s="135" t="s">
        <v>382</v>
      </c>
      <c r="I252" s="135" t="s">
        <v>246</v>
      </c>
      <c r="J252" s="135" t="s">
        <v>388</v>
      </c>
      <c r="K252" s="135" t="s">
        <v>1018</v>
      </c>
      <c r="L252" s="135" t="s">
        <v>442</v>
      </c>
      <c r="M252" s="135" t="s">
        <v>970</v>
      </c>
      <c r="N252" s="135" t="s">
        <v>336</v>
      </c>
      <c r="O252" s="135" t="s">
        <v>83</v>
      </c>
      <c r="P252" s="136">
        <v>471</v>
      </c>
      <c r="Q252" s="135"/>
    </row>
    <row r="253" spans="1:17">
      <c r="A253" s="135" t="s">
        <v>1395</v>
      </c>
      <c r="B253" s="135" t="s">
        <v>1396</v>
      </c>
      <c r="C253" s="135" t="s">
        <v>967</v>
      </c>
      <c r="D253" s="136">
        <v>57</v>
      </c>
      <c r="E253" s="135" t="s">
        <v>420</v>
      </c>
      <c r="F253" s="135" t="s">
        <v>32</v>
      </c>
      <c r="G253" s="135" t="s">
        <v>1397</v>
      </c>
      <c r="H253" s="135" t="s">
        <v>382</v>
      </c>
      <c r="I253" s="135" t="s">
        <v>226</v>
      </c>
      <c r="J253" s="135" t="s">
        <v>388</v>
      </c>
      <c r="K253" s="135" t="s">
        <v>1045</v>
      </c>
      <c r="L253" s="135" t="s">
        <v>386</v>
      </c>
      <c r="M253" s="135" t="s">
        <v>970</v>
      </c>
      <c r="N253" s="135" t="s">
        <v>318</v>
      </c>
      <c r="O253" s="135" t="s">
        <v>86</v>
      </c>
      <c r="P253" s="136">
        <v>6</v>
      </c>
      <c r="Q253" s="135"/>
    </row>
    <row r="254" spans="1:17">
      <c r="A254" s="135" t="s">
        <v>1398</v>
      </c>
      <c r="B254" s="135" t="s">
        <v>1396</v>
      </c>
      <c r="C254" s="135" t="s">
        <v>972</v>
      </c>
      <c r="D254" s="136">
        <v>59</v>
      </c>
      <c r="E254" s="135" t="s">
        <v>420</v>
      </c>
      <c r="F254" s="135" t="s">
        <v>32</v>
      </c>
      <c r="G254" s="135" t="s">
        <v>1397</v>
      </c>
      <c r="H254" s="135" t="s">
        <v>382</v>
      </c>
      <c r="I254" s="135" t="s">
        <v>226</v>
      </c>
      <c r="J254" s="135" t="s">
        <v>388</v>
      </c>
      <c r="K254" s="135" t="s">
        <v>1045</v>
      </c>
      <c r="L254" s="135" t="s">
        <v>386</v>
      </c>
      <c r="M254" s="135" t="s">
        <v>970</v>
      </c>
      <c r="N254" s="135" t="s">
        <v>318</v>
      </c>
      <c r="O254" s="135" t="s">
        <v>86</v>
      </c>
      <c r="P254" s="136">
        <v>6</v>
      </c>
      <c r="Q254" s="135"/>
    </row>
    <row r="255" spans="1:17">
      <c r="A255" s="135" t="s">
        <v>1399</v>
      </c>
      <c r="B255" s="135" t="s">
        <v>1396</v>
      </c>
      <c r="C255" s="135" t="s">
        <v>983</v>
      </c>
      <c r="D255" s="136">
        <v>61</v>
      </c>
      <c r="E255" s="135" t="s">
        <v>420</v>
      </c>
      <c r="F255" s="135" t="s">
        <v>32</v>
      </c>
      <c r="G255" s="135" t="s">
        <v>1397</v>
      </c>
      <c r="H255" s="135" t="s">
        <v>382</v>
      </c>
      <c r="I255" s="135" t="s">
        <v>226</v>
      </c>
      <c r="J255" s="135" t="s">
        <v>388</v>
      </c>
      <c r="K255" s="135" t="s">
        <v>1045</v>
      </c>
      <c r="L255" s="135" t="s">
        <v>386</v>
      </c>
      <c r="M255" s="135" t="s">
        <v>970</v>
      </c>
      <c r="N255" s="135" t="s">
        <v>318</v>
      </c>
      <c r="O255" s="135" t="s">
        <v>86</v>
      </c>
      <c r="P255" s="136">
        <v>6</v>
      </c>
      <c r="Q255" s="135"/>
    </row>
    <row r="256" spans="1:17">
      <c r="A256" s="135" t="s">
        <v>1400</v>
      </c>
      <c r="B256" s="135" t="s">
        <v>1396</v>
      </c>
      <c r="C256" s="135" t="s">
        <v>989</v>
      </c>
      <c r="D256" s="136">
        <v>63</v>
      </c>
      <c r="E256" s="135" t="s">
        <v>420</v>
      </c>
      <c r="F256" s="135" t="s">
        <v>32</v>
      </c>
      <c r="G256" s="135" t="s">
        <v>1397</v>
      </c>
      <c r="H256" s="135" t="s">
        <v>382</v>
      </c>
      <c r="I256" s="135" t="s">
        <v>226</v>
      </c>
      <c r="J256" s="135" t="s">
        <v>388</v>
      </c>
      <c r="K256" s="135" t="s">
        <v>1045</v>
      </c>
      <c r="L256" s="135" t="s">
        <v>386</v>
      </c>
      <c r="M256" s="135" t="s">
        <v>970</v>
      </c>
      <c r="N256" s="135" t="s">
        <v>318</v>
      </c>
      <c r="O256" s="135" t="s">
        <v>86</v>
      </c>
      <c r="P256" s="136">
        <v>6</v>
      </c>
      <c r="Q256" s="135"/>
    </row>
    <row r="257" spans="1:17">
      <c r="A257" s="135" t="s">
        <v>1401</v>
      </c>
      <c r="B257" s="135" t="s">
        <v>1402</v>
      </c>
      <c r="C257" s="135" t="s">
        <v>907</v>
      </c>
      <c r="D257" s="122">
        <v>0</v>
      </c>
      <c r="E257" s="135" t="s">
        <v>420</v>
      </c>
      <c r="F257" s="135" t="s">
        <v>32</v>
      </c>
      <c r="G257" s="135" t="s">
        <v>1403</v>
      </c>
      <c r="H257" s="135" t="s">
        <v>382</v>
      </c>
      <c r="I257" s="135" t="s">
        <v>53</v>
      </c>
      <c r="J257" s="135" t="s">
        <v>388</v>
      </c>
      <c r="K257" s="135" t="s">
        <v>1059</v>
      </c>
      <c r="L257" s="135" t="s">
        <v>386</v>
      </c>
      <c r="M257" s="135" t="s">
        <v>970</v>
      </c>
      <c r="N257" s="135" t="s">
        <v>350</v>
      </c>
      <c r="O257" s="135" t="s">
        <v>71</v>
      </c>
      <c r="P257" s="136">
        <v>1</v>
      </c>
      <c r="Q257" s="135"/>
    </row>
    <row r="258" spans="1:17">
      <c r="A258" s="135" t="s">
        <v>1404</v>
      </c>
      <c r="B258" s="135" t="s">
        <v>1405</v>
      </c>
      <c r="C258" s="135" t="s">
        <v>907</v>
      </c>
      <c r="D258" s="122">
        <v>0</v>
      </c>
      <c r="E258" s="135" t="s">
        <v>420</v>
      </c>
      <c r="F258" s="135" t="s">
        <v>32</v>
      </c>
      <c r="G258" s="135" t="s">
        <v>1403</v>
      </c>
      <c r="H258" s="135" t="s">
        <v>382</v>
      </c>
      <c r="I258" s="135" t="s">
        <v>271</v>
      </c>
      <c r="J258" s="135" t="s">
        <v>388</v>
      </c>
      <c r="K258" s="135" t="s">
        <v>1059</v>
      </c>
      <c r="L258" s="135" t="s">
        <v>386</v>
      </c>
      <c r="M258" s="135" t="s">
        <v>970</v>
      </c>
      <c r="N258" s="135" t="s">
        <v>350</v>
      </c>
      <c r="O258" s="135" t="s">
        <v>86</v>
      </c>
      <c r="P258" s="136">
        <v>62</v>
      </c>
      <c r="Q258" s="135"/>
    </row>
    <row r="259" spans="1:17">
      <c r="A259" s="135" t="s">
        <v>1406</v>
      </c>
      <c r="B259" s="135" t="s">
        <v>1407</v>
      </c>
      <c r="C259" s="135" t="s">
        <v>907</v>
      </c>
      <c r="D259" s="122">
        <v>0</v>
      </c>
      <c r="E259" s="135" t="s">
        <v>420</v>
      </c>
      <c r="F259" s="135" t="s">
        <v>32</v>
      </c>
      <c r="G259" s="135" t="s">
        <v>1408</v>
      </c>
      <c r="H259" s="135" t="s">
        <v>382</v>
      </c>
      <c r="I259" s="135" t="s">
        <v>86</v>
      </c>
      <c r="J259" s="135" t="s">
        <v>388</v>
      </c>
      <c r="K259" s="135" t="s">
        <v>1045</v>
      </c>
      <c r="L259" s="135" t="s">
        <v>386</v>
      </c>
      <c r="M259" s="135" t="s">
        <v>970</v>
      </c>
      <c r="N259" s="135" t="s">
        <v>327</v>
      </c>
      <c r="O259" s="135" t="s">
        <v>86</v>
      </c>
      <c r="P259" s="136">
        <v>6</v>
      </c>
      <c r="Q259" s="135"/>
    </row>
    <row r="260" spans="1:17">
      <c r="A260" s="135" t="s">
        <v>1409</v>
      </c>
      <c r="B260" s="135" t="s">
        <v>1410</v>
      </c>
      <c r="C260" s="135" t="s">
        <v>907</v>
      </c>
      <c r="D260" s="122">
        <v>0</v>
      </c>
      <c r="E260" s="135" t="s">
        <v>420</v>
      </c>
      <c r="F260" s="135" t="s">
        <v>44</v>
      </c>
      <c r="G260" s="135" t="s">
        <v>1411</v>
      </c>
      <c r="H260" s="135" t="s">
        <v>382</v>
      </c>
      <c r="I260" s="135" t="s">
        <v>86</v>
      </c>
      <c r="J260" s="135" t="s">
        <v>388</v>
      </c>
      <c r="K260" s="135" t="s">
        <v>1114</v>
      </c>
      <c r="L260" s="135" t="s">
        <v>386</v>
      </c>
      <c r="M260" s="135" t="s">
        <v>970</v>
      </c>
      <c r="N260" s="135" t="s">
        <v>356</v>
      </c>
      <c r="O260" s="135" t="s">
        <v>86</v>
      </c>
      <c r="P260" s="136">
        <v>272</v>
      </c>
      <c r="Q260" s="135"/>
    </row>
    <row r="261" spans="1:17">
      <c r="A261" s="135" t="s">
        <v>1412</v>
      </c>
      <c r="B261" s="135" t="s">
        <v>1413</v>
      </c>
      <c r="C261" s="135" t="s">
        <v>967</v>
      </c>
      <c r="D261" s="136">
        <v>57</v>
      </c>
      <c r="E261" s="135" t="s">
        <v>420</v>
      </c>
      <c r="F261" s="135" t="s">
        <v>44</v>
      </c>
      <c r="G261" s="135" t="s">
        <v>1414</v>
      </c>
      <c r="H261" s="135" t="s">
        <v>382</v>
      </c>
      <c r="I261" s="135" t="s">
        <v>277</v>
      </c>
      <c r="J261" s="135" t="s">
        <v>388</v>
      </c>
      <c r="K261" s="135" t="s">
        <v>1143</v>
      </c>
      <c r="L261" s="135" t="s">
        <v>386</v>
      </c>
      <c r="M261" s="135" t="s">
        <v>970</v>
      </c>
      <c r="N261" s="135" t="s">
        <v>327</v>
      </c>
      <c r="O261" s="135" t="s">
        <v>83</v>
      </c>
      <c r="P261" s="136">
        <v>331</v>
      </c>
      <c r="Q261" s="135"/>
    </row>
    <row r="262" spans="1:17">
      <c r="A262" s="135" t="s">
        <v>1415</v>
      </c>
      <c r="B262" s="135" t="s">
        <v>1413</v>
      </c>
      <c r="C262" s="135" t="s">
        <v>972</v>
      </c>
      <c r="D262" s="136">
        <v>59</v>
      </c>
      <c r="E262" s="135" t="s">
        <v>420</v>
      </c>
      <c r="F262" s="135" t="s">
        <v>44</v>
      </c>
      <c r="G262" s="135" t="s">
        <v>1414</v>
      </c>
      <c r="H262" s="135" t="s">
        <v>382</v>
      </c>
      <c r="I262" s="135" t="s">
        <v>277</v>
      </c>
      <c r="J262" s="135" t="s">
        <v>388</v>
      </c>
      <c r="K262" s="135" t="s">
        <v>1143</v>
      </c>
      <c r="L262" s="135" t="s">
        <v>386</v>
      </c>
      <c r="M262" s="135" t="s">
        <v>970</v>
      </c>
      <c r="N262" s="135" t="s">
        <v>327</v>
      </c>
      <c r="O262" s="135" t="s">
        <v>83</v>
      </c>
      <c r="P262" s="136">
        <v>331</v>
      </c>
      <c r="Q262" s="135"/>
    </row>
    <row r="263" spans="1:17">
      <c r="A263" s="135" t="s">
        <v>1416</v>
      </c>
      <c r="B263" s="135" t="s">
        <v>1413</v>
      </c>
      <c r="C263" s="135" t="s">
        <v>983</v>
      </c>
      <c r="D263" s="136">
        <v>61</v>
      </c>
      <c r="E263" s="135" t="s">
        <v>420</v>
      </c>
      <c r="F263" s="135" t="s">
        <v>44</v>
      </c>
      <c r="G263" s="135" t="s">
        <v>1414</v>
      </c>
      <c r="H263" s="135" t="s">
        <v>382</v>
      </c>
      <c r="I263" s="135" t="s">
        <v>277</v>
      </c>
      <c r="J263" s="135" t="s">
        <v>388</v>
      </c>
      <c r="K263" s="135" t="s">
        <v>1143</v>
      </c>
      <c r="L263" s="135" t="s">
        <v>386</v>
      </c>
      <c r="M263" s="135" t="s">
        <v>970</v>
      </c>
      <c r="N263" s="135" t="s">
        <v>327</v>
      </c>
      <c r="O263" s="135" t="s">
        <v>83</v>
      </c>
      <c r="P263" s="136">
        <v>331</v>
      </c>
      <c r="Q263" s="135"/>
    </row>
    <row r="264" spans="1:17">
      <c r="A264" s="135" t="s">
        <v>1417</v>
      </c>
      <c r="B264" s="135" t="s">
        <v>1413</v>
      </c>
      <c r="C264" s="135" t="s">
        <v>989</v>
      </c>
      <c r="D264" s="136">
        <v>63</v>
      </c>
      <c r="E264" s="135" t="s">
        <v>420</v>
      </c>
      <c r="F264" s="135" t="s">
        <v>44</v>
      </c>
      <c r="G264" s="135" t="s">
        <v>1414</v>
      </c>
      <c r="H264" s="135" t="s">
        <v>382</v>
      </c>
      <c r="I264" s="135" t="s">
        <v>277</v>
      </c>
      <c r="J264" s="135" t="s">
        <v>388</v>
      </c>
      <c r="K264" s="135" t="s">
        <v>1143</v>
      </c>
      <c r="L264" s="135" t="s">
        <v>386</v>
      </c>
      <c r="M264" s="135" t="s">
        <v>970</v>
      </c>
      <c r="N264" s="135" t="s">
        <v>327</v>
      </c>
      <c r="O264" s="135" t="s">
        <v>83</v>
      </c>
      <c r="P264" s="136">
        <v>331</v>
      </c>
      <c r="Q264" s="135"/>
    </row>
    <row r="265" spans="1:17">
      <c r="A265" s="135" t="s">
        <v>1418</v>
      </c>
      <c r="B265" s="135" t="s">
        <v>1413</v>
      </c>
      <c r="C265" s="135" t="s">
        <v>1147</v>
      </c>
      <c r="D265" s="136">
        <v>55</v>
      </c>
      <c r="E265" s="135" t="s">
        <v>420</v>
      </c>
      <c r="F265" s="135" t="s">
        <v>44</v>
      </c>
      <c r="G265" s="135" t="s">
        <v>1414</v>
      </c>
      <c r="H265" s="135" t="s">
        <v>382</v>
      </c>
      <c r="I265" s="135" t="s">
        <v>277</v>
      </c>
      <c r="J265" s="135" t="s">
        <v>388</v>
      </c>
      <c r="K265" s="135" t="s">
        <v>1143</v>
      </c>
      <c r="L265" s="135" t="s">
        <v>386</v>
      </c>
      <c r="M265" s="135" t="s">
        <v>970</v>
      </c>
      <c r="N265" s="135" t="s">
        <v>327</v>
      </c>
      <c r="O265" s="135" t="s">
        <v>83</v>
      </c>
      <c r="P265" s="136">
        <v>331</v>
      </c>
      <c r="Q265" s="135"/>
    </row>
    <row r="266" spans="1:17">
      <c r="A266" s="135" t="s">
        <v>1419</v>
      </c>
      <c r="B266" s="135" t="s">
        <v>1420</v>
      </c>
      <c r="C266" s="135" t="s">
        <v>1147</v>
      </c>
      <c r="D266" s="136">
        <v>55</v>
      </c>
      <c r="E266" s="135" t="s">
        <v>420</v>
      </c>
      <c r="F266" s="135" t="s">
        <v>44</v>
      </c>
      <c r="G266" s="135" t="s">
        <v>1421</v>
      </c>
      <c r="H266" s="135" t="s">
        <v>382</v>
      </c>
      <c r="I266" s="135" t="s">
        <v>253</v>
      </c>
      <c r="J266" s="135" t="s">
        <v>388</v>
      </c>
      <c r="K266" s="135" t="s">
        <v>1018</v>
      </c>
      <c r="L266" s="135" t="s">
        <v>386</v>
      </c>
      <c r="M266" s="135" t="s">
        <v>970</v>
      </c>
      <c r="N266" s="135" t="s">
        <v>327</v>
      </c>
      <c r="O266" s="135" t="s">
        <v>71</v>
      </c>
      <c r="P266" s="136">
        <v>225</v>
      </c>
      <c r="Q266" s="135"/>
    </row>
    <row r="267" spans="1:17">
      <c r="A267" s="135" t="s">
        <v>1422</v>
      </c>
      <c r="B267" s="135" t="s">
        <v>1420</v>
      </c>
      <c r="C267" s="135" t="s">
        <v>967</v>
      </c>
      <c r="D267" s="136">
        <v>57</v>
      </c>
      <c r="E267" s="135" t="s">
        <v>420</v>
      </c>
      <c r="F267" s="135" t="s">
        <v>44</v>
      </c>
      <c r="G267" s="135" t="s">
        <v>1421</v>
      </c>
      <c r="H267" s="135" t="s">
        <v>382</v>
      </c>
      <c r="I267" s="135" t="s">
        <v>253</v>
      </c>
      <c r="J267" s="135" t="s">
        <v>388</v>
      </c>
      <c r="K267" s="135" t="s">
        <v>1018</v>
      </c>
      <c r="L267" s="135" t="s">
        <v>386</v>
      </c>
      <c r="M267" s="135" t="s">
        <v>970</v>
      </c>
      <c r="N267" s="135" t="s">
        <v>327</v>
      </c>
      <c r="O267" s="135" t="s">
        <v>71</v>
      </c>
      <c r="P267" s="136">
        <v>225</v>
      </c>
      <c r="Q267" s="135"/>
    </row>
    <row r="268" spans="1:17">
      <c r="A268" s="135" t="s">
        <v>1423</v>
      </c>
      <c r="B268" s="135" t="s">
        <v>1420</v>
      </c>
      <c r="C268" s="135" t="s">
        <v>972</v>
      </c>
      <c r="D268" s="136">
        <v>59</v>
      </c>
      <c r="E268" s="135" t="s">
        <v>420</v>
      </c>
      <c r="F268" s="135" t="s">
        <v>44</v>
      </c>
      <c r="G268" s="135" t="s">
        <v>1421</v>
      </c>
      <c r="H268" s="135" t="s">
        <v>382</v>
      </c>
      <c r="I268" s="135" t="s">
        <v>253</v>
      </c>
      <c r="J268" s="135" t="s">
        <v>388</v>
      </c>
      <c r="K268" s="135" t="s">
        <v>1018</v>
      </c>
      <c r="L268" s="135" t="s">
        <v>386</v>
      </c>
      <c r="M268" s="135" t="s">
        <v>970</v>
      </c>
      <c r="N268" s="135" t="s">
        <v>327</v>
      </c>
      <c r="O268" s="135" t="s">
        <v>71</v>
      </c>
      <c r="P268" s="136">
        <v>225</v>
      </c>
      <c r="Q268" s="135"/>
    </row>
    <row r="269" spans="1:17">
      <c r="A269" s="135" t="s">
        <v>1424</v>
      </c>
      <c r="B269" s="135" t="s">
        <v>1420</v>
      </c>
      <c r="C269" s="135" t="s">
        <v>983</v>
      </c>
      <c r="D269" s="136">
        <v>61</v>
      </c>
      <c r="E269" s="135" t="s">
        <v>420</v>
      </c>
      <c r="F269" s="135" t="s">
        <v>44</v>
      </c>
      <c r="G269" s="135" t="s">
        <v>1421</v>
      </c>
      <c r="H269" s="135" t="s">
        <v>382</v>
      </c>
      <c r="I269" s="135" t="s">
        <v>253</v>
      </c>
      <c r="J269" s="135" t="s">
        <v>388</v>
      </c>
      <c r="K269" s="135" t="s">
        <v>1018</v>
      </c>
      <c r="L269" s="135" t="s">
        <v>386</v>
      </c>
      <c r="M269" s="135" t="s">
        <v>970</v>
      </c>
      <c r="N269" s="135" t="s">
        <v>327</v>
      </c>
      <c r="O269" s="135" t="s">
        <v>71</v>
      </c>
      <c r="P269" s="136">
        <v>225</v>
      </c>
      <c r="Q269" s="135"/>
    </row>
    <row r="270" spans="1:17">
      <c r="A270" s="135" t="s">
        <v>1425</v>
      </c>
      <c r="B270" s="135" t="s">
        <v>1426</v>
      </c>
      <c r="C270" s="135" t="s">
        <v>967</v>
      </c>
      <c r="D270" s="136">
        <v>57</v>
      </c>
      <c r="E270" s="135" t="s">
        <v>420</v>
      </c>
      <c r="F270" s="135" t="s">
        <v>44</v>
      </c>
      <c r="G270" s="135" t="s">
        <v>1421</v>
      </c>
      <c r="H270" s="135" t="s">
        <v>382</v>
      </c>
      <c r="I270" s="135" t="s">
        <v>183</v>
      </c>
      <c r="J270" s="135" t="s">
        <v>388</v>
      </c>
      <c r="K270" s="135" t="s">
        <v>1018</v>
      </c>
      <c r="L270" s="135" t="s">
        <v>386</v>
      </c>
      <c r="M270" s="135" t="s">
        <v>970</v>
      </c>
      <c r="N270" s="135" t="s">
        <v>327</v>
      </c>
      <c r="O270" s="135" t="s">
        <v>78</v>
      </c>
      <c r="P270" s="136">
        <v>289</v>
      </c>
      <c r="Q270" s="135"/>
    </row>
    <row r="271" spans="1:17">
      <c r="A271" s="135" t="s">
        <v>1427</v>
      </c>
      <c r="B271" s="135" t="s">
        <v>1426</v>
      </c>
      <c r="C271" s="135" t="s">
        <v>972</v>
      </c>
      <c r="D271" s="136">
        <v>59</v>
      </c>
      <c r="E271" s="135" t="s">
        <v>420</v>
      </c>
      <c r="F271" s="135" t="s">
        <v>44</v>
      </c>
      <c r="G271" s="135" t="s">
        <v>1421</v>
      </c>
      <c r="H271" s="135" t="s">
        <v>382</v>
      </c>
      <c r="I271" s="135" t="s">
        <v>183</v>
      </c>
      <c r="J271" s="135" t="s">
        <v>388</v>
      </c>
      <c r="K271" s="135" t="s">
        <v>1018</v>
      </c>
      <c r="L271" s="135" t="s">
        <v>386</v>
      </c>
      <c r="M271" s="135" t="s">
        <v>970</v>
      </c>
      <c r="N271" s="135" t="s">
        <v>327</v>
      </c>
      <c r="O271" s="135" t="s">
        <v>78</v>
      </c>
      <c r="P271" s="136">
        <v>289</v>
      </c>
      <c r="Q271" s="135"/>
    </row>
    <row r="272" spans="1:17">
      <c r="A272" s="135" t="s">
        <v>1428</v>
      </c>
      <c r="B272" s="135" t="s">
        <v>1429</v>
      </c>
      <c r="C272" s="135" t="s">
        <v>967</v>
      </c>
      <c r="D272" s="136">
        <v>57</v>
      </c>
      <c r="E272" s="135" t="s">
        <v>420</v>
      </c>
      <c r="F272" s="135" t="s">
        <v>32</v>
      </c>
      <c r="G272" s="135" t="s">
        <v>1430</v>
      </c>
      <c r="H272" s="135" t="s">
        <v>382</v>
      </c>
      <c r="I272" s="135" t="s">
        <v>53</v>
      </c>
      <c r="J272" s="135" t="s">
        <v>388</v>
      </c>
      <c r="K272" s="135" t="s">
        <v>1045</v>
      </c>
      <c r="L272" s="135" t="s">
        <v>386</v>
      </c>
      <c r="M272" s="135" t="s">
        <v>970</v>
      </c>
      <c r="N272" s="135" t="s">
        <v>320</v>
      </c>
      <c r="O272" s="135" t="s">
        <v>53</v>
      </c>
      <c r="P272" s="136">
        <v>1</v>
      </c>
      <c r="Q272" s="135"/>
    </row>
    <row r="273" spans="1:17">
      <c r="A273" s="135" t="s">
        <v>1431</v>
      </c>
      <c r="B273" s="135" t="s">
        <v>1429</v>
      </c>
      <c r="C273" s="135" t="s">
        <v>972</v>
      </c>
      <c r="D273" s="136">
        <v>59</v>
      </c>
      <c r="E273" s="135" t="s">
        <v>420</v>
      </c>
      <c r="F273" s="135" t="s">
        <v>32</v>
      </c>
      <c r="G273" s="135" t="s">
        <v>1430</v>
      </c>
      <c r="H273" s="135" t="s">
        <v>382</v>
      </c>
      <c r="I273" s="135" t="s">
        <v>53</v>
      </c>
      <c r="J273" s="135" t="s">
        <v>388</v>
      </c>
      <c r="K273" s="135" t="s">
        <v>1045</v>
      </c>
      <c r="L273" s="135" t="s">
        <v>386</v>
      </c>
      <c r="M273" s="135" t="s">
        <v>970</v>
      </c>
      <c r="N273" s="135" t="s">
        <v>320</v>
      </c>
      <c r="O273" s="135" t="s">
        <v>53</v>
      </c>
      <c r="P273" s="136">
        <v>1</v>
      </c>
      <c r="Q273" s="135"/>
    </row>
    <row r="274" spans="1:17">
      <c r="A274" s="135" t="s">
        <v>1432</v>
      </c>
      <c r="B274" s="135" t="s">
        <v>1429</v>
      </c>
      <c r="C274" s="135" t="s">
        <v>983</v>
      </c>
      <c r="D274" s="136">
        <v>61</v>
      </c>
      <c r="E274" s="135" t="s">
        <v>420</v>
      </c>
      <c r="F274" s="135" t="s">
        <v>32</v>
      </c>
      <c r="G274" s="135" t="s">
        <v>1430</v>
      </c>
      <c r="H274" s="135" t="s">
        <v>382</v>
      </c>
      <c r="I274" s="135" t="s">
        <v>53</v>
      </c>
      <c r="J274" s="135" t="s">
        <v>388</v>
      </c>
      <c r="K274" s="135" t="s">
        <v>1045</v>
      </c>
      <c r="L274" s="135" t="s">
        <v>386</v>
      </c>
      <c r="M274" s="135" t="s">
        <v>970</v>
      </c>
      <c r="N274" s="135" t="s">
        <v>320</v>
      </c>
      <c r="O274" s="135" t="s">
        <v>53</v>
      </c>
      <c r="P274" s="136">
        <v>1</v>
      </c>
      <c r="Q274" s="135"/>
    </row>
    <row r="275" spans="1:17">
      <c r="A275" s="135" t="s">
        <v>1433</v>
      </c>
      <c r="B275" s="135" t="s">
        <v>1434</v>
      </c>
      <c r="C275" s="135" t="s">
        <v>967</v>
      </c>
      <c r="D275" s="136">
        <v>57</v>
      </c>
      <c r="E275" s="135" t="s">
        <v>420</v>
      </c>
      <c r="F275" s="135" t="s">
        <v>32</v>
      </c>
      <c r="G275" s="135" t="s">
        <v>1430</v>
      </c>
      <c r="H275" s="135" t="s">
        <v>382</v>
      </c>
      <c r="I275" s="135" t="s">
        <v>271</v>
      </c>
      <c r="J275" s="135" t="s">
        <v>388</v>
      </c>
      <c r="K275" s="135" t="s">
        <v>1045</v>
      </c>
      <c r="L275" s="135" t="s">
        <v>386</v>
      </c>
      <c r="M275" s="135" t="s">
        <v>970</v>
      </c>
      <c r="N275" s="135" t="s">
        <v>320</v>
      </c>
      <c r="O275" s="135" t="s">
        <v>86</v>
      </c>
      <c r="P275" s="136">
        <v>63</v>
      </c>
      <c r="Q275" s="135"/>
    </row>
    <row r="276" spans="1:17">
      <c r="A276" s="135" t="s">
        <v>1435</v>
      </c>
      <c r="B276" s="135" t="s">
        <v>1434</v>
      </c>
      <c r="C276" s="135" t="s">
        <v>972</v>
      </c>
      <c r="D276" s="136">
        <v>59</v>
      </c>
      <c r="E276" s="135" t="s">
        <v>420</v>
      </c>
      <c r="F276" s="135" t="s">
        <v>32</v>
      </c>
      <c r="G276" s="135" t="s">
        <v>1430</v>
      </c>
      <c r="H276" s="135" t="s">
        <v>382</v>
      </c>
      <c r="I276" s="135" t="s">
        <v>271</v>
      </c>
      <c r="J276" s="135" t="s">
        <v>388</v>
      </c>
      <c r="K276" s="135" t="s">
        <v>1045</v>
      </c>
      <c r="L276" s="135" t="s">
        <v>386</v>
      </c>
      <c r="M276" s="135" t="s">
        <v>970</v>
      </c>
      <c r="N276" s="135" t="s">
        <v>320</v>
      </c>
      <c r="O276" s="135" t="s">
        <v>86</v>
      </c>
      <c r="P276" s="136">
        <v>63</v>
      </c>
      <c r="Q276" s="135"/>
    </row>
    <row r="277" spans="1:17">
      <c r="A277" s="135" t="s">
        <v>1436</v>
      </c>
      <c r="B277" s="135" t="s">
        <v>1434</v>
      </c>
      <c r="C277" s="135" t="s">
        <v>983</v>
      </c>
      <c r="D277" s="136">
        <v>61</v>
      </c>
      <c r="E277" s="135" t="s">
        <v>420</v>
      </c>
      <c r="F277" s="135" t="s">
        <v>32</v>
      </c>
      <c r="G277" s="135" t="s">
        <v>1430</v>
      </c>
      <c r="H277" s="135" t="s">
        <v>382</v>
      </c>
      <c r="I277" s="135" t="s">
        <v>271</v>
      </c>
      <c r="J277" s="135" t="s">
        <v>388</v>
      </c>
      <c r="K277" s="135" t="s">
        <v>1045</v>
      </c>
      <c r="L277" s="135" t="s">
        <v>386</v>
      </c>
      <c r="M277" s="135" t="s">
        <v>970</v>
      </c>
      <c r="N277" s="135" t="s">
        <v>320</v>
      </c>
      <c r="O277" s="135" t="s">
        <v>86</v>
      </c>
      <c r="P277" s="136">
        <v>63</v>
      </c>
      <c r="Q277" s="135"/>
    </row>
    <row r="278" spans="1:17">
      <c r="A278" s="135" t="s">
        <v>1437</v>
      </c>
      <c r="B278" s="135" t="s">
        <v>1434</v>
      </c>
      <c r="C278" s="135" t="s">
        <v>989</v>
      </c>
      <c r="D278" s="136">
        <v>63</v>
      </c>
      <c r="E278" s="135" t="s">
        <v>420</v>
      </c>
      <c r="F278" s="135" t="s">
        <v>32</v>
      </c>
      <c r="G278" s="135" t="s">
        <v>1430</v>
      </c>
      <c r="H278" s="135" t="s">
        <v>382</v>
      </c>
      <c r="I278" s="135" t="s">
        <v>271</v>
      </c>
      <c r="J278" s="135" t="s">
        <v>388</v>
      </c>
      <c r="K278" s="135" t="s">
        <v>1045</v>
      </c>
      <c r="L278" s="135" t="s">
        <v>386</v>
      </c>
      <c r="M278" s="135" t="s">
        <v>970</v>
      </c>
      <c r="N278" s="135" t="s">
        <v>320</v>
      </c>
      <c r="O278" s="135" t="s">
        <v>86</v>
      </c>
      <c r="P278" s="136">
        <v>63</v>
      </c>
      <c r="Q278" s="135"/>
    </row>
    <row r="279" spans="1:17">
      <c r="A279" s="135" t="s">
        <v>1438</v>
      </c>
      <c r="B279" s="135" t="s">
        <v>1439</v>
      </c>
      <c r="C279" s="135" t="s">
        <v>967</v>
      </c>
      <c r="D279" s="136">
        <v>57</v>
      </c>
      <c r="E279" s="135" t="s">
        <v>420</v>
      </c>
      <c r="F279" s="135" t="s">
        <v>44</v>
      </c>
      <c r="G279" s="135" t="s">
        <v>1440</v>
      </c>
      <c r="H279" s="135" t="s">
        <v>382</v>
      </c>
      <c r="I279" s="135" t="s">
        <v>83</v>
      </c>
      <c r="J279" s="135" t="s">
        <v>388</v>
      </c>
      <c r="K279" s="135" t="s">
        <v>1441</v>
      </c>
      <c r="L279" s="135" t="s">
        <v>433</v>
      </c>
      <c r="M279" s="135" t="s">
        <v>970</v>
      </c>
      <c r="N279" s="135" t="s">
        <v>320</v>
      </c>
      <c r="O279" s="135" t="s">
        <v>83</v>
      </c>
      <c r="P279" s="136">
        <v>210</v>
      </c>
      <c r="Q279" s="135"/>
    </row>
    <row r="280" spans="1:17">
      <c r="A280" s="135" t="s">
        <v>1442</v>
      </c>
      <c r="B280" s="135" t="s">
        <v>1439</v>
      </c>
      <c r="C280" s="135" t="s">
        <v>972</v>
      </c>
      <c r="D280" s="136">
        <v>59</v>
      </c>
      <c r="E280" s="135" t="s">
        <v>420</v>
      </c>
      <c r="F280" s="135" t="s">
        <v>44</v>
      </c>
      <c r="G280" s="135" t="s">
        <v>1440</v>
      </c>
      <c r="H280" s="135" t="s">
        <v>382</v>
      </c>
      <c r="I280" s="135" t="s">
        <v>83</v>
      </c>
      <c r="J280" s="135" t="s">
        <v>388</v>
      </c>
      <c r="K280" s="135" t="s">
        <v>1441</v>
      </c>
      <c r="L280" s="135" t="s">
        <v>433</v>
      </c>
      <c r="M280" s="135" t="s">
        <v>970</v>
      </c>
      <c r="N280" s="135" t="s">
        <v>320</v>
      </c>
      <c r="O280" s="135" t="s">
        <v>83</v>
      </c>
      <c r="P280" s="136">
        <v>210</v>
      </c>
      <c r="Q280" s="135"/>
    </row>
    <row r="281" spans="1:17">
      <c r="A281" s="135" t="s">
        <v>1443</v>
      </c>
      <c r="B281" s="135" t="s">
        <v>1439</v>
      </c>
      <c r="C281" s="135" t="s">
        <v>983</v>
      </c>
      <c r="D281" s="136">
        <v>61</v>
      </c>
      <c r="E281" s="135" t="s">
        <v>420</v>
      </c>
      <c r="F281" s="135" t="s">
        <v>44</v>
      </c>
      <c r="G281" s="135" t="s">
        <v>1440</v>
      </c>
      <c r="H281" s="135" t="s">
        <v>382</v>
      </c>
      <c r="I281" s="135" t="s">
        <v>83</v>
      </c>
      <c r="J281" s="135" t="s">
        <v>388</v>
      </c>
      <c r="K281" s="135" t="s">
        <v>1441</v>
      </c>
      <c r="L281" s="135" t="s">
        <v>433</v>
      </c>
      <c r="M281" s="135" t="s">
        <v>970</v>
      </c>
      <c r="N281" s="135" t="s">
        <v>320</v>
      </c>
      <c r="O281" s="135" t="s">
        <v>83</v>
      </c>
      <c r="P281" s="136">
        <v>210</v>
      </c>
      <c r="Q281" s="135"/>
    </row>
    <row r="282" spans="1:17">
      <c r="A282" s="135" t="s">
        <v>1444</v>
      </c>
      <c r="B282" s="135" t="s">
        <v>1445</v>
      </c>
      <c r="C282" s="135" t="s">
        <v>967</v>
      </c>
      <c r="D282" s="136">
        <v>57</v>
      </c>
      <c r="E282" s="135" t="s">
        <v>420</v>
      </c>
      <c r="F282" s="135" t="s">
        <v>44</v>
      </c>
      <c r="G282" s="135" t="s">
        <v>1446</v>
      </c>
      <c r="H282" s="135" t="s">
        <v>382</v>
      </c>
      <c r="I282" s="135" t="s">
        <v>86</v>
      </c>
      <c r="J282" s="135" t="s">
        <v>388</v>
      </c>
      <c r="K282" s="135" t="s">
        <v>1018</v>
      </c>
      <c r="L282" s="135" t="s">
        <v>433</v>
      </c>
      <c r="M282" s="135" t="s">
        <v>970</v>
      </c>
      <c r="N282" s="135" t="s">
        <v>336</v>
      </c>
      <c r="O282" s="135" t="s">
        <v>86</v>
      </c>
      <c r="P282" s="136">
        <v>167</v>
      </c>
      <c r="Q282" s="135"/>
    </row>
    <row r="283" spans="1:17">
      <c r="A283" s="135" t="s">
        <v>1447</v>
      </c>
      <c r="B283" s="135" t="s">
        <v>1445</v>
      </c>
      <c r="C283" s="135" t="s">
        <v>972</v>
      </c>
      <c r="D283" s="136">
        <v>59</v>
      </c>
      <c r="E283" s="135" t="s">
        <v>420</v>
      </c>
      <c r="F283" s="135" t="s">
        <v>44</v>
      </c>
      <c r="G283" s="135" t="s">
        <v>1446</v>
      </c>
      <c r="H283" s="135" t="s">
        <v>382</v>
      </c>
      <c r="I283" s="135" t="s">
        <v>86</v>
      </c>
      <c r="J283" s="135" t="s">
        <v>388</v>
      </c>
      <c r="K283" s="135" t="s">
        <v>1018</v>
      </c>
      <c r="L283" s="135" t="s">
        <v>433</v>
      </c>
      <c r="M283" s="135" t="s">
        <v>970</v>
      </c>
      <c r="N283" s="135" t="s">
        <v>336</v>
      </c>
      <c r="O283" s="135" t="s">
        <v>86</v>
      </c>
      <c r="P283" s="136">
        <v>167</v>
      </c>
      <c r="Q283" s="135"/>
    </row>
    <row r="284" spans="1:17">
      <c r="A284" s="135" t="s">
        <v>1448</v>
      </c>
      <c r="B284" s="135" t="s">
        <v>1445</v>
      </c>
      <c r="C284" s="135" t="s">
        <v>983</v>
      </c>
      <c r="D284" s="136">
        <v>61</v>
      </c>
      <c r="E284" s="135" t="s">
        <v>420</v>
      </c>
      <c r="F284" s="135" t="s">
        <v>44</v>
      </c>
      <c r="G284" s="135" t="s">
        <v>1446</v>
      </c>
      <c r="H284" s="135" t="s">
        <v>382</v>
      </c>
      <c r="I284" s="135" t="s">
        <v>86</v>
      </c>
      <c r="J284" s="135" t="s">
        <v>388</v>
      </c>
      <c r="K284" s="135" t="s">
        <v>1018</v>
      </c>
      <c r="L284" s="135" t="s">
        <v>433</v>
      </c>
      <c r="M284" s="135" t="s">
        <v>970</v>
      </c>
      <c r="N284" s="135" t="s">
        <v>336</v>
      </c>
      <c r="O284" s="135" t="s">
        <v>86</v>
      </c>
      <c r="P284" s="136">
        <v>167</v>
      </c>
      <c r="Q284" s="135"/>
    </row>
    <row r="285" spans="1:17">
      <c r="A285" s="135" t="s">
        <v>1449</v>
      </c>
      <c r="B285" s="135" t="s">
        <v>1450</v>
      </c>
      <c r="C285" s="135" t="s">
        <v>967</v>
      </c>
      <c r="D285" s="136">
        <v>57</v>
      </c>
      <c r="E285" s="135" t="s">
        <v>420</v>
      </c>
      <c r="F285" s="135" t="s">
        <v>44</v>
      </c>
      <c r="G285" s="135" t="s">
        <v>1451</v>
      </c>
      <c r="H285" s="135" t="s">
        <v>382</v>
      </c>
      <c r="I285" s="135" t="s">
        <v>175</v>
      </c>
      <c r="J285" s="135" t="s">
        <v>388</v>
      </c>
      <c r="K285" s="135" t="s">
        <v>1018</v>
      </c>
      <c r="L285" s="135" t="s">
        <v>433</v>
      </c>
      <c r="M285" s="135" t="s">
        <v>970</v>
      </c>
      <c r="N285" s="135" t="s">
        <v>324</v>
      </c>
      <c r="O285" s="135" t="s">
        <v>86</v>
      </c>
      <c r="P285" s="136">
        <v>268</v>
      </c>
      <c r="Q285" s="135"/>
    </row>
    <row r="286" spans="1:17">
      <c r="A286" s="135" t="s">
        <v>1452</v>
      </c>
      <c r="B286" s="135" t="s">
        <v>1450</v>
      </c>
      <c r="C286" s="135" t="s">
        <v>972</v>
      </c>
      <c r="D286" s="136">
        <v>59</v>
      </c>
      <c r="E286" s="135" t="s">
        <v>420</v>
      </c>
      <c r="F286" s="135" t="s">
        <v>44</v>
      </c>
      <c r="G286" s="135" t="s">
        <v>1451</v>
      </c>
      <c r="H286" s="135" t="s">
        <v>382</v>
      </c>
      <c r="I286" s="135" t="s">
        <v>175</v>
      </c>
      <c r="J286" s="135" t="s">
        <v>388</v>
      </c>
      <c r="K286" s="135" t="s">
        <v>1018</v>
      </c>
      <c r="L286" s="135" t="s">
        <v>433</v>
      </c>
      <c r="M286" s="135" t="s">
        <v>970</v>
      </c>
      <c r="N286" s="135" t="s">
        <v>324</v>
      </c>
      <c r="O286" s="135" t="s">
        <v>86</v>
      </c>
      <c r="P286" s="136">
        <v>268</v>
      </c>
      <c r="Q286" s="135"/>
    </row>
    <row r="287" spans="1:17">
      <c r="A287" s="135" t="s">
        <v>1453</v>
      </c>
      <c r="B287" s="135" t="s">
        <v>1450</v>
      </c>
      <c r="C287" s="135" t="s">
        <v>983</v>
      </c>
      <c r="D287" s="136">
        <v>61</v>
      </c>
      <c r="E287" s="135" t="s">
        <v>420</v>
      </c>
      <c r="F287" s="135" t="s">
        <v>44</v>
      </c>
      <c r="G287" s="135" t="s">
        <v>1451</v>
      </c>
      <c r="H287" s="135" t="s">
        <v>382</v>
      </c>
      <c r="I287" s="135" t="s">
        <v>175</v>
      </c>
      <c r="J287" s="135" t="s">
        <v>388</v>
      </c>
      <c r="K287" s="135" t="s">
        <v>1018</v>
      </c>
      <c r="L287" s="135" t="s">
        <v>433</v>
      </c>
      <c r="M287" s="135" t="s">
        <v>970</v>
      </c>
      <c r="N287" s="135" t="s">
        <v>324</v>
      </c>
      <c r="O287" s="135" t="s">
        <v>86</v>
      </c>
      <c r="P287" s="136">
        <v>268</v>
      </c>
      <c r="Q287" s="135"/>
    </row>
    <row r="288" spans="1:17">
      <c r="A288" s="135" t="s">
        <v>1454</v>
      </c>
      <c r="B288" s="135" t="s">
        <v>1455</v>
      </c>
      <c r="C288" s="135" t="s">
        <v>967</v>
      </c>
      <c r="D288" s="136">
        <v>57</v>
      </c>
      <c r="E288" s="135" t="s">
        <v>420</v>
      </c>
      <c r="F288" s="135" t="s">
        <v>44</v>
      </c>
      <c r="G288" s="135" t="s">
        <v>1142</v>
      </c>
      <c r="H288" s="135" t="s">
        <v>382</v>
      </c>
      <c r="I288" s="135" t="s">
        <v>86</v>
      </c>
      <c r="J288" s="135" t="s">
        <v>389</v>
      </c>
      <c r="K288" s="135" t="s">
        <v>1227</v>
      </c>
      <c r="L288" s="135" t="s">
        <v>386</v>
      </c>
      <c r="M288" s="135" t="s">
        <v>970</v>
      </c>
      <c r="N288" s="135" t="s">
        <v>336</v>
      </c>
      <c r="O288" s="135" t="s">
        <v>86</v>
      </c>
      <c r="P288" s="136">
        <v>371</v>
      </c>
      <c r="Q288" s="135"/>
    </row>
    <row r="289" spans="1:17">
      <c r="A289" s="135" t="s">
        <v>1456</v>
      </c>
      <c r="B289" s="135" t="s">
        <v>1455</v>
      </c>
      <c r="C289" s="135" t="s">
        <v>972</v>
      </c>
      <c r="D289" s="136">
        <v>59</v>
      </c>
      <c r="E289" s="135" t="s">
        <v>420</v>
      </c>
      <c r="F289" s="135" t="s">
        <v>44</v>
      </c>
      <c r="G289" s="135" t="s">
        <v>1142</v>
      </c>
      <c r="H289" s="135" t="s">
        <v>382</v>
      </c>
      <c r="I289" s="135" t="s">
        <v>86</v>
      </c>
      <c r="J289" s="135" t="s">
        <v>389</v>
      </c>
      <c r="K289" s="135" t="s">
        <v>1227</v>
      </c>
      <c r="L289" s="135" t="s">
        <v>386</v>
      </c>
      <c r="M289" s="135" t="s">
        <v>970</v>
      </c>
      <c r="N289" s="135" t="s">
        <v>336</v>
      </c>
      <c r="O289" s="135" t="s">
        <v>86</v>
      </c>
      <c r="P289" s="136">
        <v>371</v>
      </c>
      <c r="Q289" s="135"/>
    </row>
    <row r="290" spans="1:17">
      <c r="A290" s="135" t="s">
        <v>1457</v>
      </c>
      <c r="B290" s="135" t="s">
        <v>1455</v>
      </c>
      <c r="C290" s="135" t="s">
        <v>983</v>
      </c>
      <c r="D290" s="136">
        <v>61</v>
      </c>
      <c r="E290" s="135" t="s">
        <v>420</v>
      </c>
      <c r="F290" s="135" t="s">
        <v>44</v>
      </c>
      <c r="G290" s="135" t="s">
        <v>1142</v>
      </c>
      <c r="H290" s="135" t="s">
        <v>382</v>
      </c>
      <c r="I290" s="135" t="s">
        <v>86</v>
      </c>
      <c r="J290" s="135" t="s">
        <v>389</v>
      </c>
      <c r="K290" s="135" t="s">
        <v>1227</v>
      </c>
      <c r="L290" s="135" t="s">
        <v>386</v>
      </c>
      <c r="M290" s="135" t="s">
        <v>970</v>
      </c>
      <c r="N290" s="135" t="s">
        <v>336</v>
      </c>
      <c r="O290" s="135" t="s">
        <v>86</v>
      </c>
      <c r="P290" s="136">
        <v>371</v>
      </c>
      <c r="Q290" s="135"/>
    </row>
    <row r="291" spans="1:17">
      <c r="A291" s="135" t="s">
        <v>1458</v>
      </c>
      <c r="B291" s="135" t="s">
        <v>1455</v>
      </c>
      <c r="C291" s="135" t="s">
        <v>985</v>
      </c>
      <c r="D291" s="136">
        <v>56</v>
      </c>
      <c r="E291" s="135" t="s">
        <v>420</v>
      </c>
      <c r="F291" s="135" t="s">
        <v>44</v>
      </c>
      <c r="G291" s="135" t="s">
        <v>1142</v>
      </c>
      <c r="H291" s="135" t="s">
        <v>382</v>
      </c>
      <c r="I291" s="135" t="s">
        <v>86</v>
      </c>
      <c r="J291" s="135" t="s">
        <v>389</v>
      </c>
      <c r="K291" s="135" t="s">
        <v>1227</v>
      </c>
      <c r="L291" s="135" t="s">
        <v>386</v>
      </c>
      <c r="M291" s="135" t="s">
        <v>970</v>
      </c>
      <c r="N291" s="135" t="s">
        <v>336</v>
      </c>
      <c r="O291" s="135" t="s">
        <v>86</v>
      </c>
      <c r="P291" s="136">
        <v>371</v>
      </c>
      <c r="Q291" s="135"/>
    </row>
    <row r="292" spans="1:17">
      <c r="A292" s="135" t="s">
        <v>1459</v>
      </c>
      <c r="B292" s="135" t="s">
        <v>1455</v>
      </c>
      <c r="C292" s="135" t="s">
        <v>979</v>
      </c>
      <c r="D292" s="136">
        <v>58</v>
      </c>
      <c r="E292" s="135" t="s">
        <v>420</v>
      </c>
      <c r="F292" s="135" t="s">
        <v>44</v>
      </c>
      <c r="G292" s="135" t="s">
        <v>1142</v>
      </c>
      <c r="H292" s="135" t="s">
        <v>382</v>
      </c>
      <c r="I292" s="135" t="s">
        <v>86</v>
      </c>
      <c r="J292" s="135" t="s">
        <v>389</v>
      </c>
      <c r="K292" s="135" t="s">
        <v>1227</v>
      </c>
      <c r="L292" s="135" t="s">
        <v>386</v>
      </c>
      <c r="M292" s="135" t="s">
        <v>970</v>
      </c>
      <c r="N292" s="135" t="s">
        <v>336</v>
      </c>
      <c r="O292" s="135" t="s">
        <v>86</v>
      </c>
      <c r="P292" s="136">
        <v>371</v>
      </c>
      <c r="Q292" s="135"/>
    </row>
    <row r="293" spans="1:17">
      <c r="A293" s="135" t="s">
        <v>1460</v>
      </c>
      <c r="B293" s="135" t="s">
        <v>1455</v>
      </c>
      <c r="C293" s="135" t="s">
        <v>981</v>
      </c>
      <c r="D293" s="136">
        <v>60</v>
      </c>
      <c r="E293" s="135" t="s">
        <v>420</v>
      </c>
      <c r="F293" s="135" t="s">
        <v>44</v>
      </c>
      <c r="G293" s="135" t="s">
        <v>1142</v>
      </c>
      <c r="H293" s="135" t="s">
        <v>382</v>
      </c>
      <c r="I293" s="135" t="s">
        <v>86</v>
      </c>
      <c r="J293" s="135" t="s">
        <v>389</v>
      </c>
      <c r="K293" s="135" t="s">
        <v>1227</v>
      </c>
      <c r="L293" s="135" t="s">
        <v>386</v>
      </c>
      <c r="M293" s="135" t="s">
        <v>970</v>
      </c>
      <c r="N293" s="135" t="s">
        <v>336</v>
      </c>
      <c r="O293" s="135" t="s">
        <v>86</v>
      </c>
      <c r="P293" s="136">
        <v>371</v>
      </c>
      <c r="Q293" s="135"/>
    </row>
    <row r="294" spans="1:17">
      <c r="A294" s="135" t="s">
        <v>1461</v>
      </c>
      <c r="B294" s="135" t="s">
        <v>1455</v>
      </c>
      <c r="C294" s="135" t="s">
        <v>989</v>
      </c>
      <c r="D294" s="136">
        <v>63</v>
      </c>
      <c r="E294" s="135" t="s">
        <v>420</v>
      </c>
      <c r="F294" s="135" t="s">
        <v>44</v>
      </c>
      <c r="G294" s="135" t="s">
        <v>1142</v>
      </c>
      <c r="H294" s="135" t="s">
        <v>382</v>
      </c>
      <c r="I294" s="135" t="s">
        <v>86</v>
      </c>
      <c r="J294" s="135" t="s">
        <v>389</v>
      </c>
      <c r="K294" s="135" t="s">
        <v>1227</v>
      </c>
      <c r="L294" s="135" t="s">
        <v>386</v>
      </c>
      <c r="M294" s="135" t="s">
        <v>970</v>
      </c>
      <c r="N294" s="135" t="s">
        <v>336</v>
      </c>
      <c r="O294" s="135" t="s">
        <v>86</v>
      </c>
      <c r="P294" s="136">
        <v>371</v>
      </c>
      <c r="Q294" s="135"/>
    </row>
    <row r="295" spans="1:17">
      <c r="A295" s="135" t="s">
        <v>1462</v>
      </c>
      <c r="B295" s="135" t="s">
        <v>1455</v>
      </c>
      <c r="C295" s="135" t="s">
        <v>987</v>
      </c>
      <c r="D295" s="136">
        <v>62</v>
      </c>
      <c r="E295" s="135" t="s">
        <v>420</v>
      </c>
      <c r="F295" s="135" t="s">
        <v>44</v>
      </c>
      <c r="G295" s="135" t="s">
        <v>1142</v>
      </c>
      <c r="H295" s="135" t="s">
        <v>382</v>
      </c>
      <c r="I295" s="135" t="s">
        <v>86</v>
      </c>
      <c r="J295" s="135" t="s">
        <v>389</v>
      </c>
      <c r="K295" s="135" t="s">
        <v>1227</v>
      </c>
      <c r="L295" s="135" t="s">
        <v>386</v>
      </c>
      <c r="M295" s="135" t="s">
        <v>970</v>
      </c>
      <c r="N295" s="135" t="s">
        <v>336</v>
      </c>
      <c r="O295" s="135" t="s">
        <v>86</v>
      </c>
      <c r="P295" s="136">
        <v>371</v>
      </c>
      <c r="Q295" s="135"/>
    </row>
    <row r="296" spans="1:17">
      <c r="A296" s="135" t="s">
        <v>1463</v>
      </c>
      <c r="B296" s="135" t="s">
        <v>1464</v>
      </c>
      <c r="C296" s="135" t="s">
        <v>1147</v>
      </c>
      <c r="D296" s="136">
        <v>55</v>
      </c>
      <c r="E296" s="135" t="s">
        <v>420</v>
      </c>
      <c r="F296" s="135" t="s">
        <v>44</v>
      </c>
      <c r="G296" s="135" t="s">
        <v>1465</v>
      </c>
      <c r="H296" s="135" t="s">
        <v>382</v>
      </c>
      <c r="I296" s="135" t="s">
        <v>53</v>
      </c>
      <c r="J296" s="135" t="s">
        <v>388</v>
      </c>
      <c r="K296" s="135" t="s">
        <v>1184</v>
      </c>
      <c r="L296" s="135" t="s">
        <v>385</v>
      </c>
      <c r="M296" s="135" t="s">
        <v>970</v>
      </c>
      <c r="N296" s="135" t="s">
        <v>348</v>
      </c>
      <c r="O296" s="135" t="s">
        <v>53</v>
      </c>
      <c r="P296" s="136">
        <v>1</v>
      </c>
      <c r="Q296" s="135"/>
    </row>
    <row r="297" spans="1:17">
      <c r="A297" s="135" t="s">
        <v>1466</v>
      </c>
      <c r="B297" s="135" t="s">
        <v>1464</v>
      </c>
      <c r="C297" s="135" t="s">
        <v>967</v>
      </c>
      <c r="D297" s="136">
        <v>57</v>
      </c>
      <c r="E297" s="135" t="s">
        <v>420</v>
      </c>
      <c r="F297" s="135" t="s">
        <v>44</v>
      </c>
      <c r="G297" s="135" t="s">
        <v>1465</v>
      </c>
      <c r="H297" s="135" t="s">
        <v>382</v>
      </c>
      <c r="I297" s="135" t="s">
        <v>53</v>
      </c>
      <c r="J297" s="135" t="s">
        <v>388</v>
      </c>
      <c r="K297" s="135" t="s">
        <v>1184</v>
      </c>
      <c r="L297" s="135" t="s">
        <v>385</v>
      </c>
      <c r="M297" s="135" t="s">
        <v>970</v>
      </c>
      <c r="N297" s="135" t="s">
        <v>348</v>
      </c>
      <c r="O297" s="135" t="s">
        <v>53</v>
      </c>
      <c r="P297" s="136">
        <v>1</v>
      </c>
      <c r="Q297" s="135"/>
    </row>
    <row r="298" spans="1:17">
      <c r="A298" s="135" t="s">
        <v>1467</v>
      </c>
      <c r="B298" s="135" t="s">
        <v>1464</v>
      </c>
      <c r="C298" s="135" t="s">
        <v>972</v>
      </c>
      <c r="D298" s="136">
        <v>59</v>
      </c>
      <c r="E298" s="135" t="s">
        <v>420</v>
      </c>
      <c r="F298" s="135" t="s">
        <v>44</v>
      </c>
      <c r="G298" s="135" t="s">
        <v>1465</v>
      </c>
      <c r="H298" s="135" t="s">
        <v>382</v>
      </c>
      <c r="I298" s="135" t="s">
        <v>53</v>
      </c>
      <c r="J298" s="135" t="s">
        <v>388</v>
      </c>
      <c r="K298" s="135" t="s">
        <v>1184</v>
      </c>
      <c r="L298" s="135" t="s">
        <v>385</v>
      </c>
      <c r="M298" s="135" t="s">
        <v>970</v>
      </c>
      <c r="N298" s="135" t="s">
        <v>348</v>
      </c>
      <c r="O298" s="135" t="s">
        <v>53</v>
      </c>
      <c r="P298" s="136">
        <v>1</v>
      </c>
      <c r="Q298" s="135"/>
    </row>
    <row r="299" spans="1:17">
      <c r="A299" s="135" t="s">
        <v>1468</v>
      </c>
      <c r="B299" s="135" t="s">
        <v>1464</v>
      </c>
      <c r="C299" s="135" t="s">
        <v>983</v>
      </c>
      <c r="D299" s="136">
        <v>61</v>
      </c>
      <c r="E299" s="135" t="s">
        <v>420</v>
      </c>
      <c r="F299" s="135" t="s">
        <v>44</v>
      </c>
      <c r="G299" s="135" t="s">
        <v>1465</v>
      </c>
      <c r="H299" s="135" t="s">
        <v>382</v>
      </c>
      <c r="I299" s="135" t="s">
        <v>53</v>
      </c>
      <c r="J299" s="135" t="s">
        <v>388</v>
      </c>
      <c r="K299" s="135" t="s">
        <v>1184</v>
      </c>
      <c r="L299" s="135" t="s">
        <v>385</v>
      </c>
      <c r="M299" s="135" t="s">
        <v>970</v>
      </c>
      <c r="N299" s="135" t="s">
        <v>348</v>
      </c>
      <c r="O299" s="135" t="s">
        <v>53</v>
      </c>
      <c r="P299" s="136">
        <v>1</v>
      </c>
      <c r="Q299" s="135"/>
    </row>
    <row r="300" spans="1:17">
      <c r="A300" s="135" t="s">
        <v>1469</v>
      </c>
      <c r="B300" s="135" t="s">
        <v>1470</v>
      </c>
      <c r="C300" s="135" t="s">
        <v>1147</v>
      </c>
      <c r="D300" s="136">
        <v>55</v>
      </c>
      <c r="E300" s="135" t="s">
        <v>420</v>
      </c>
      <c r="F300" s="135" t="s">
        <v>44</v>
      </c>
      <c r="G300" s="135" t="s">
        <v>1203</v>
      </c>
      <c r="H300" s="135" t="s">
        <v>382</v>
      </c>
      <c r="I300" s="135" t="s">
        <v>53</v>
      </c>
      <c r="J300" s="135" t="s">
        <v>388</v>
      </c>
      <c r="K300" s="135" t="s">
        <v>1204</v>
      </c>
      <c r="L300" s="135" t="s">
        <v>433</v>
      </c>
      <c r="M300" s="135" t="s">
        <v>970</v>
      </c>
      <c r="N300" s="135" t="s">
        <v>348</v>
      </c>
      <c r="O300" s="135" t="s">
        <v>53</v>
      </c>
      <c r="P300" s="136">
        <v>1</v>
      </c>
      <c r="Q300" s="135"/>
    </row>
    <row r="301" spans="1:17">
      <c r="A301" s="135" t="s">
        <v>1471</v>
      </c>
      <c r="B301" s="135" t="s">
        <v>1470</v>
      </c>
      <c r="C301" s="135" t="s">
        <v>967</v>
      </c>
      <c r="D301" s="136">
        <v>57</v>
      </c>
      <c r="E301" s="135" t="s">
        <v>420</v>
      </c>
      <c r="F301" s="135" t="s">
        <v>44</v>
      </c>
      <c r="G301" s="135" t="s">
        <v>1203</v>
      </c>
      <c r="H301" s="135" t="s">
        <v>382</v>
      </c>
      <c r="I301" s="135" t="s">
        <v>53</v>
      </c>
      <c r="J301" s="135" t="s">
        <v>388</v>
      </c>
      <c r="K301" s="135" t="s">
        <v>1204</v>
      </c>
      <c r="L301" s="135" t="s">
        <v>433</v>
      </c>
      <c r="M301" s="135" t="s">
        <v>970</v>
      </c>
      <c r="N301" s="135" t="s">
        <v>348</v>
      </c>
      <c r="O301" s="135" t="s">
        <v>53</v>
      </c>
      <c r="P301" s="136">
        <v>1</v>
      </c>
      <c r="Q301" s="135"/>
    </row>
    <row r="302" spans="1:17">
      <c r="A302" s="135" t="s">
        <v>1472</v>
      </c>
      <c r="B302" s="135" t="s">
        <v>1470</v>
      </c>
      <c r="C302" s="135" t="s">
        <v>972</v>
      </c>
      <c r="D302" s="136">
        <v>59</v>
      </c>
      <c r="E302" s="135" t="s">
        <v>420</v>
      </c>
      <c r="F302" s="135" t="s">
        <v>44</v>
      </c>
      <c r="G302" s="135" t="s">
        <v>1203</v>
      </c>
      <c r="H302" s="135" t="s">
        <v>382</v>
      </c>
      <c r="I302" s="135" t="s">
        <v>53</v>
      </c>
      <c r="J302" s="135" t="s">
        <v>388</v>
      </c>
      <c r="K302" s="135" t="s">
        <v>1204</v>
      </c>
      <c r="L302" s="135" t="s">
        <v>433</v>
      </c>
      <c r="M302" s="135" t="s">
        <v>970</v>
      </c>
      <c r="N302" s="135" t="s">
        <v>348</v>
      </c>
      <c r="O302" s="135" t="s">
        <v>53</v>
      </c>
      <c r="P302" s="136">
        <v>1</v>
      </c>
      <c r="Q302" s="135"/>
    </row>
    <row r="303" spans="1:17">
      <c r="A303" s="135" t="s">
        <v>1473</v>
      </c>
      <c r="B303" s="135" t="s">
        <v>1470</v>
      </c>
      <c r="C303" s="135" t="s">
        <v>983</v>
      </c>
      <c r="D303" s="136">
        <v>61</v>
      </c>
      <c r="E303" s="135" t="s">
        <v>420</v>
      </c>
      <c r="F303" s="135" t="s">
        <v>44</v>
      </c>
      <c r="G303" s="135" t="s">
        <v>1203</v>
      </c>
      <c r="H303" s="135" t="s">
        <v>382</v>
      </c>
      <c r="I303" s="135" t="s">
        <v>53</v>
      </c>
      <c r="J303" s="135" t="s">
        <v>388</v>
      </c>
      <c r="K303" s="135" t="s">
        <v>1204</v>
      </c>
      <c r="L303" s="135" t="s">
        <v>433</v>
      </c>
      <c r="M303" s="135" t="s">
        <v>970</v>
      </c>
      <c r="N303" s="135" t="s">
        <v>348</v>
      </c>
      <c r="O303" s="135" t="s">
        <v>53</v>
      </c>
      <c r="P303" s="136">
        <v>1</v>
      </c>
      <c r="Q303" s="135"/>
    </row>
    <row r="304" spans="1:17">
      <c r="A304" s="135" t="s">
        <v>1474</v>
      </c>
      <c r="B304" s="135" t="s">
        <v>1475</v>
      </c>
      <c r="C304" s="135" t="s">
        <v>967</v>
      </c>
      <c r="D304" s="136">
        <v>57</v>
      </c>
      <c r="E304" s="135" t="s">
        <v>420</v>
      </c>
      <c r="F304" s="135" t="s">
        <v>44</v>
      </c>
      <c r="G304" s="135" t="s">
        <v>1476</v>
      </c>
      <c r="H304" s="135" t="s">
        <v>382</v>
      </c>
      <c r="I304" s="135" t="s">
        <v>55</v>
      </c>
      <c r="J304" s="135" t="s">
        <v>388</v>
      </c>
      <c r="K304" s="135" t="s">
        <v>1018</v>
      </c>
      <c r="L304" s="135" t="s">
        <v>385</v>
      </c>
      <c r="M304" s="135" t="s">
        <v>970</v>
      </c>
      <c r="N304" s="135" t="s">
        <v>348</v>
      </c>
      <c r="O304" s="135" t="s">
        <v>71</v>
      </c>
      <c r="P304" s="136">
        <v>122</v>
      </c>
      <c r="Q304" s="135"/>
    </row>
    <row r="305" spans="1:17">
      <c r="A305" s="135" t="s">
        <v>1477</v>
      </c>
      <c r="B305" s="135" t="s">
        <v>1475</v>
      </c>
      <c r="C305" s="135" t="s">
        <v>972</v>
      </c>
      <c r="D305" s="136">
        <v>59</v>
      </c>
      <c r="E305" s="135" t="s">
        <v>420</v>
      </c>
      <c r="F305" s="135" t="s">
        <v>44</v>
      </c>
      <c r="G305" s="135" t="s">
        <v>1476</v>
      </c>
      <c r="H305" s="135" t="s">
        <v>382</v>
      </c>
      <c r="I305" s="135" t="s">
        <v>55</v>
      </c>
      <c r="J305" s="135" t="s">
        <v>388</v>
      </c>
      <c r="K305" s="135" t="s">
        <v>1018</v>
      </c>
      <c r="L305" s="135" t="s">
        <v>385</v>
      </c>
      <c r="M305" s="135" t="s">
        <v>970</v>
      </c>
      <c r="N305" s="135" t="s">
        <v>348</v>
      </c>
      <c r="O305" s="135" t="s">
        <v>71</v>
      </c>
      <c r="P305" s="136">
        <v>122</v>
      </c>
      <c r="Q305" s="135"/>
    </row>
    <row r="306" spans="1:17">
      <c r="A306" s="135" t="s">
        <v>1478</v>
      </c>
      <c r="B306" s="135" t="s">
        <v>1475</v>
      </c>
      <c r="C306" s="135" t="s">
        <v>983</v>
      </c>
      <c r="D306" s="136">
        <v>61</v>
      </c>
      <c r="E306" s="135" t="s">
        <v>420</v>
      </c>
      <c r="F306" s="135" t="s">
        <v>44</v>
      </c>
      <c r="G306" s="135" t="s">
        <v>1476</v>
      </c>
      <c r="H306" s="135" t="s">
        <v>382</v>
      </c>
      <c r="I306" s="135" t="s">
        <v>55</v>
      </c>
      <c r="J306" s="135" t="s">
        <v>388</v>
      </c>
      <c r="K306" s="135" t="s">
        <v>1018</v>
      </c>
      <c r="L306" s="135" t="s">
        <v>385</v>
      </c>
      <c r="M306" s="135" t="s">
        <v>970</v>
      </c>
      <c r="N306" s="135" t="s">
        <v>348</v>
      </c>
      <c r="O306" s="135" t="s">
        <v>71</v>
      </c>
      <c r="P306" s="136">
        <v>122</v>
      </c>
      <c r="Q306" s="135"/>
    </row>
    <row r="307" spans="1:17">
      <c r="A307" s="135" t="s">
        <v>1479</v>
      </c>
      <c r="B307" s="135" t="s">
        <v>1480</v>
      </c>
      <c r="C307" s="135" t="s">
        <v>1147</v>
      </c>
      <c r="D307" s="136">
        <v>55</v>
      </c>
      <c r="E307" s="135" t="s">
        <v>420</v>
      </c>
      <c r="F307" s="135" t="s">
        <v>44</v>
      </c>
      <c r="G307" s="135" t="s">
        <v>1481</v>
      </c>
      <c r="H307" s="135" t="s">
        <v>382</v>
      </c>
      <c r="I307" s="135" t="s">
        <v>247</v>
      </c>
      <c r="J307" s="135" t="s">
        <v>388</v>
      </c>
      <c r="K307" s="135" t="s">
        <v>1482</v>
      </c>
      <c r="L307" s="135" t="s">
        <v>433</v>
      </c>
      <c r="M307" s="135" t="s">
        <v>970</v>
      </c>
      <c r="N307" s="135" t="s">
        <v>324</v>
      </c>
      <c r="O307" s="135" t="s">
        <v>71</v>
      </c>
      <c r="P307" s="136">
        <v>227</v>
      </c>
      <c r="Q307" s="135"/>
    </row>
    <row r="308" spans="1:17">
      <c r="A308" s="135" t="s">
        <v>1483</v>
      </c>
      <c r="B308" s="135" t="s">
        <v>1480</v>
      </c>
      <c r="C308" s="135" t="s">
        <v>967</v>
      </c>
      <c r="D308" s="136">
        <v>57</v>
      </c>
      <c r="E308" s="135" t="s">
        <v>420</v>
      </c>
      <c r="F308" s="135" t="s">
        <v>44</v>
      </c>
      <c r="G308" s="135" t="s">
        <v>1481</v>
      </c>
      <c r="H308" s="135" t="s">
        <v>382</v>
      </c>
      <c r="I308" s="135" t="s">
        <v>247</v>
      </c>
      <c r="J308" s="135" t="s">
        <v>388</v>
      </c>
      <c r="K308" s="135" t="s">
        <v>1482</v>
      </c>
      <c r="L308" s="135" t="s">
        <v>433</v>
      </c>
      <c r="M308" s="135" t="s">
        <v>970</v>
      </c>
      <c r="N308" s="135" t="s">
        <v>324</v>
      </c>
      <c r="O308" s="135" t="s">
        <v>71</v>
      </c>
      <c r="P308" s="136">
        <v>227</v>
      </c>
      <c r="Q308" s="135"/>
    </row>
    <row r="309" spans="1:17">
      <c r="A309" s="135" t="s">
        <v>1484</v>
      </c>
      <c r="B309" s="135" t="s">
        <v>1480</v>
      </c>
      <c r="C309" s="135" t="s">
        <v>972</v>
      </c>
      <c r="D309" s="136">
        <v>59</v>
      </c>
      <c r="E309" s="135" t="s">
        <v>420</v>
      </c>
      <c r="F309" s="135" t="s">
        <v>44</v>
      </c>
      <c r="G309" s="135" t="s">
        <v>1481</v>
      </c>
      <c r="H309" s="135" t="s">
        <v>382</v>
      </c>
      <c r="I309" s="135" t="s">
        <v>247</v>
      </c>
      <c r="J309" s="135" t="s">
        <v>388</v>
      </c>
      <c r="K309" s="135" t="s">
        <v>1482</v>
      </c>
      <c r="L309" s="135" t="s">
        <v>433</v>
      </c>
      <c r="M309" s="135" t="s">
        <v>970</v>
      </c>
      <c r="N309" s="135" t="s">
        <v>324</v>
      </c>
      <c r="O309" s="135" t="s">
        <v>71</v>
      </c>
      <c r="P309" s="136">
        <v>227</v>
      </c>
      <c r="Q309" s="135"/>
    </row>
    <row r="310" spans="1:17">
      <c r="A310" s="135" t="s">
        <v>1485</v>
      </c>
      <c r="B310" s="135" t="s">
        <v>1480</v>
      </c>
      <c r="C310" s="135" t="s">
        <v>983</v>
      </c>
      <c r="D310" s="136">
        <v>61</v>
      </c>
      <c r="E310" s="135" t="s">
        <v>420</v>
      </c>
      <c r="F310" s="135" t="s">
        <v>44</v>
      </c>
      <c r="G310" s="135" t="s">
        <v>1481</v>
      </c>
      <c r="H310" s="135" t="s">
        <v>382</v>
      </c>
      <c r="I310" s="135" t="s">
        <v>247</v>
      </c>
      <c r="J310" s="135" t="s">
        <v>388</v>
      </c>
      <c r="K310" s="135" t="s">
        <v>1482</v>
      </c>
      <c r="L310" s="135" t="s">
        <v>433</v>
      </c>
      <c r="M310" s="135" t="s">
        <v>970</v>
      </c>
      <c r="N310" s="135" t="s">
        <v>324</v>
      </c>
      <c r="O310" s="135" t="s">
        <v>71</v>
      </c>
      <c r="P310" s="136">
        <v>227</v>
      </c>
      <c r="Q310" s="135"/>
    </row>
    <row r="311" spans="1:17">
      <c r="A311" s="135" t="s">
        <v>1486</v>
      </c>
      <c r="B311" s="135" t="s">
        <v>1487</v>
      </c>
      <c r="C311" s="135" t="s">
        <v>1147</v>
      </c>
      <c r="D311" s="136">
        <v>55</v>
      </c>
      <c r="E311" s="135" t="s">
        <v>420</v>
      </c>
      <c r="F311" s="135" t="s">
        <v>44</v>
      </c>
      <c r="G311" s="135" t="s">
        <v>1488</v>
      </c>
      <c r="H311" s="135" t="s">
        <v>382</v>
      </c>
      <c r="I311" s="135" t="s">
        <v>86</v>
      </c>
      <c r="J311" s="135" t="s">
        <v>388</v>
      </c>
      <c r="K311" s="135" t="s">
        <v>1489</v>
      </c>
      <c r="L311" s="135" t="s">
        <v>433</v>
      </c>
      <c r="M311" s="135" t="s">
        <v>970</v>
      </c>
      <c r="N311" s="135" t="s">
        <v>320</v>
      </c>
      <c r="O311" s="135" t="s">
        <v>86</v>
      </c>
      <c r="P311" s="136">
        <v>26</v>
      </c>
      <c r="Q311" s="135"/>
    </row>
    <row r="312" spans="1:17">
      <c r="A312" s="135" t="s">
        <v>1490</v>
      </c>
      <c r="B312" s="135" t="s">
        <v>1487</v>
      </c>
      <c r="C312" s="135" t="s">
        <v>967</v>
      </c>
      <c r="D312" s="136">
        <v>57</v>
      </c>
      <c r="E312" s="135" t="s">
        <v>420</v>
      </c>
      <c r="F312" s="135" t="s">
        <v>44</v>
      </c>
      <c r="G312" s="135" t="s">
        <v>1488</v>
      </c>
      <c r="H312" s="135" t="s">
        <v>382</v>
      </c>
      <c r="I312" s="135" t="s">
        <v>86</v>
      </c>
      <c r="J312" s="135" t="s">
        <v>388</v>
      </c>
      <c r="K312" s="135" t="s">
        <v>1489</v>
      </c>
      <c r="L312" s="135" t="s">
        <v>433</v>
      </c>
      <c r="M312" s="135" t="s">
        <v>970</v>
      </c>
      <c r="N312" s="135" t="s">
        <v>320</v>
      </c>
      <c r="O312" s="135" t="s">
        <v>86</v>
      </c>
      <c r="P312" s="136">
        <v>26</v>
      </c>
      <c r="Q312" s="135"/>
    </row>
    <row r="313" spans="1:17">
      <c r="A313" s="135" t="s">
        <v>1491</v>
      </c>
      <c r="B313" s="135" t="s">
        <v>1487</v>
      </c>
      <c r="C313" s="135" t="s">
        <v>972</v>
      </c>
      <c r="D313" s="136">
        <v>59</v>
      </c>
      <c r="E313" s="135" t="s">
        <v>420</v>
      </c>
      <c r="F313" s="135" t="s">
        <v>44</v>
      </c>
      <c r="G313" s="135" t="s">
        <v>1488</v>
      </c>
      <c r="H313" s="135" t="s">
        <v>382</v>
      </c>
      <c r="I313" s="135" t="s">
        <v>86</v>
      </c>
      <c r="J313" s="135" t="s">
        <v>388</v>
      </c>
      <c r="K313" s="135" t="s">
        <v>1489</v>
      </c>
      <c r="L313" s="135" t="s">
        <v>433</v>
      </c>
      <c r="M313" s="135" t="s">
        <v>970</v>
      </c>
      <c r="N313" s="135" t="s">
        <v>320</v>
      </c>
      <c r="O313" s="135" t="s">
        <v>86</v>
      </c>
      <c r="P313" s="136">
        <v>26</v>
      </c>
      <c r="Q313" s="135"/>
    </row>
    <row r="314" spans="1:17">
      <c r="A314" s="135" t="s">
        <v>1492</v>
      </c>
      <c r="B314" s="135" t="s">
        <v>1487</v>
      </c>
      <c r="C314" s="135" t="s">
        <v>983</v>
      </c>
      <c r="D314" s="136">
        <v>61</v>
      </c>
      <c r="E314" s="135" t="s">
        <v>420</v>
      </c>
      <c r="F314" s="135" t="s">
        <v>44</v>
      </c>
      <c r="G314" s="135" t="s">
        <v>1488</v>
      </c>
      <c r="H314" s="135" t="s">
        <v>382</v>
      </c>
      <c r="I314" s="135" t="s">
        <v>86</v>
      </c>
      <c r="J314" s="135" t="s">
        <v>388</v>
      </c>
      <c r="K314" s="135" t="s">
        <v>1489</v>
      </c>
      <c r="L314" s="135" t="s">
        <v>433</v>
      </c>
      <c r="M314" s="135" t="s">
        <v>970</v>
      </c>
      <c r="N314" s="135" t="s">
        <v>320</v>
      </c>
      <c r="O314" s="135" t="s">
        <v>86</v>
      </c>
      <c r="P314" s="136">
        <v>26</v>
      </c>
      <c r="Q314" s="135"/>
    </row>
    <row r="315" spans="1:17">
      <c r="A315" s="135" t="s">
        <v>1493</v>
      </c>
      <c r="B315" s="135" t="s">
        <v>1494</v>
      </c>
      <c r="C315" s="135" t="s">
        <v>1147</v>
      </c>
      <c r="D315" s="136">
        <v>55</v>
      </c>
      <c r="E315" s="135" t="s">
        <v>420</v>
      </c>
      <c r="F315" s="135" t="s">
        <v>44</v>
      </c>
      <c r="G315" s="135" t="s">
        <v>1495</v>
      </c>
      <c r="H315" s="135" t="s">
        <v>382</v>
      </c>
      <c r="I315" s="135" t="s">
        <v>183</v>
      </c>
      <c r="J315" s="135" t="s">
        <v>388</v>
      </c>
      <c r="K315" s="135" t="s">
        <v>1018</v>
      </c>
      <c r="L315" s="135" t="s">
        <v>433</v>
      </c>
      <c r="M315" s="135" t="s">
        <v>970</v>
      </c>
      <c r="N315" s="135" t="s">
        <v>320</v>
      </c>
      <c r="O315" s="135" t="s">
        <v>78</v>
      </c>
      <c r="P315" s="136">
        <v>289</v>
      </c>
      <c r="Q315" s="135"/>
    </row>
    <row r="316" spans="1:17">
      <c r="A316" s="135" t="s">
        <v>1496</v>
      </c>
      <c r="B316" s="135" t="s">
        <v>1494</v>
      </c>
      <c r="C316" s="135" t="s">
        <v>967</v>
      </c>
      <c r="D316" s="136">
        <v>57</v>
      </c>
      <c r="E316" s="135" t="s">
        <v>420</v>
      </c>
      <c r="F316" s="135" t="s">
        <v>44</v>
      </c>
      <c r="G316" s="135" t="s">
        <v>1495</v>
      </c>
      <c r="H316" s="135" t="s">
        <v>382</v>
      </c>
      <c r="I316" s="135" t="s">
        <v>183</v>
      </c>
      <c r="J316" s="135" t="s">
        <v>388</v>
      </c>
      <c r="K316" s="135" t="s">
        <v>1018</v>
      </c>
      <c r="L316" s="135" t="s">
        <v>433</v>
      </c>
      <c r="M316" s="135" t="s">
        <v>970</v>
      </c>
      <c r="N316" s="135" t="s">
        <v>320</v>
      </c>
      <c r="O316" s="135" t="s">
        <v>78</v>
      </c>
      <c r="P316" s="136">
        <v>289</v>
      </c>
      <c r="Q316" s="135"/>
    </row>
    <row r="317" spans="1:17">
      <c r="A317" s="135" t="s">
        <v>1497</v>
      </c>
      <c r="B317" s="135" t="s">
        <v>1494</v>
      </c>
      <c r="C317" s="135" t="s">
        <v>972</v>
      </c>
      <c r="D317" s="136">
        <v>59</v>
      </c>
      <c r="E317" s="135" t="s">
        <v>420</v>
      </c>
      <c r="F317" s="135" t="s">
        <v>44</v>
      </c>
      <c r="G317" s="135" t="s">
        <v>1495</v>
      </c>
      <c r="H317" s="135" t="s">
        <v>382</v>
      </c>
      <c r="I317" s="135" t="s">
        <v>183</v>
      </c>
      <c r="J317" s="135" t="s">
        <v>388</v>
      </c>
      <c r="K317" s="135" t="s">
        <v>1018</v>
      </c>
      <c r="L317" s="135" t="s">
        <v>433</v>
      </c>
      <c r="M317" s="135" t="s">
        <v>970</v>
      </c>
      <c r="N317" s="135" t="s">
        <v>320</v>
      </c>
      <c r="O317" s="135" t="s">
        <v>78</v>
      </c>
      <c r="P317" s="136">
        <v>289</v>
      </c>
      <c r="Q317" s="135"/>
    </row>
    <row r="318" spans="1:17">
      <c r="A318" s="135" t="s">
        <v>1498</v>
      </c>
      <c r="B318" s="135" t="s">
        <v>1494</v>
      </c>
      <c r="C318" s="135" t="s">
        <v>983</v>
      </c>
      <c r="D318" s="136">
        <v>61</v>
      </c>
      <c r="E318" s="135" t="s">
        <v>420</v>
      </c>
      <c r="F318" s="135" t="s">
        <v>44</v>
      </c>
      <c r="G318" s="135" t="s">
        <v>1495</v>
      </c>
      <c r="H318" s="135" t="s">
        <v>382</v>
      </c>
      <c r="I318" s="135" t="s">
        <v>183</v>
      </c>
      <c r="J318" s="135" t="s">
        <v>388</v>
      </c>
      <c r="K318" s="135" t="s">
        <v>1018</v>
      </c>
      <c r="L318" s="135" t="s">
        <v>433</v>
      </c>
      <c r="M318" s="135" t="s">
        <v>970</v>
      </c>
      <c r="N318" s="135" t="s">
        <v>320</v>
      </c>
      <c r="O318" s="135" t="s">
        <v>78</v>
      </c>
      <c r="P318" s="136">
        <v>289</v>
      </c>
      <c r="Q318" s="135"/>
    </row>
    <row r="319" spans="1:17">
      <c r="A319" s="135" t="s">
        <v>1499</v>
      </c>
      <c r="B319" s="135" t="s">
        <v>1500</v>
      </c>
      <c r="C319" s="135" t="s">
        <v>967</v>
      </c>
      <c r="D319" s="136">
        <v>57</v>
      </c>
      <c r="E319" s="135" t="s">
        <v>420</v>
      </c>
      <c r="F319" s="135" t="s">
        <v>44</v>
      </c>
      <c r="G319" s="135" t="s">
        <v>1501</v>
      </c>
      <c r="H319" s="135" t="s">
        <v>382</v>
      </c>
      <c r="I319" s="135" t="s">
        <v>168</v>
      </c>
      <c r="J319" s="135" t="s">
        <v>388</v>
      </c>
      <c r="K319" s="135" t="s">
        <v>1114</v>
      </c>
      <c r="L319" s="135" t="s">
        <v>433</v>
      </c>
      <c r="M319" s="135" t="s">
        <v>970</v>
      </c>
      <c r="N319" s="135" t="s">
        <v>320</v>
      </c>
      <c r="O319" s="135" t="s">
        <v>86</v>
      </c>
      <c r="P319" s="136">
        <v>264</v>
      </c>
      <c r="Q319" s="135"/>
    </row>
    <row r="320" spans="1:17">
      <c r="A320" s="135" t="s">
        <v>1502</v>
      </c>
      <c r="B320" s="135" t="s">
        <v>1500</v>
      </c>
      <c r="C320" s="135" t="s">
        <v>972</v>
      </c>
      <c r="D320" s="136">
        <v>59</v>
      </c>
      <c r="E320" s="135" t="s">
        <v>420</v>
      </c>
      <c r="F320" s="135" t="s">
        <v>44</v>
      </c>
      <c r="G320" s="135" t="s">
        <v>1501</v>
      </c>
      <c r="H320" s="135" t="s">
        <v>382</v>
      </c>
      <c r="I320" s="135" t="s">
        <v>168</v>
      </c>
      <c r="J320" s="135" t="s">
        <v>388</v>
      </c>
      <c r="K320" s="135" t="s">
        <v>1114</v>
      </c>
      <c r="L320" s="135" t="s">
        <v>433</v>
      </c>
      <c r="M320" s="135" t="s">
        <v>970</v>
      </c>
      <c r="N320" s="135" t="s">
        <v>320</v>
      </c>
      <c r="O320" s="135" t="s">
        <v>86</v>
      </c>
      <c r="P320" s="136">
        <v>264</v>
      </c>
      <c r="Q320" s="135"/>
    </row>
    <row r="321" spans="1:17">
      <c r="A321" s="135" t="s">
        <v>1503</v>
      </c>
      <c r="B321" s="135" t="s">
        <v>1500</v>
      </c>
      <c r="C321" s="135" t="s">
        <v>983</v>
      </c>
      <c r="D321" s="136">
        <v>61</v>
      </c>
      <c r="E321" s="135" t="s">
        <v>420</v>
      </c>
      <c r="F321" s="135" t="s">
        <v>44</v>
      </c>
      <c r="G321" s="135" t="s">
        <v>1501</v>
      </c>
      <c r="H321" s="135" t="s">
        <v>382</v>
      </c>
      <c r="I321" s="135" t="s">
        <v>168</v>
      </c>
      <c r="J321" s="135" t="s">
        <v>388</v>
      </c>
      <c r="K321" s="135" t="s">
        <v>1114</v>
      </c>
      <c r="L321" s="135" t="s">
        <v>433</v>
      </c>
      <c r="M321" s="135" t="s">
        <v>970</v>
      </c>
      <c r="N321" s="135" t="s">
        <v>320</v>
      </c>
      <c r="O321" s="135" t="s">
        <v>86</v>
      </c>
      <c r="P321" s="136">
        <v>264</v>
      </c>
      <c r="Q321" s="135"/>
    </row>
    <row r="322" spans="1:17">
      <c r="A322" s="135" t="s">
        <v>1504</v>
      </c>
      <c r="B322" s="135" t="s">
        <v>1505</v>
      </c>
      <c r="C322" s="135" t="s">
        <v>967</v>
      </c>
      <c r="D322" s="136">
        <v>57</v>
      </c>
      <c r="E322" s="135" t="s">
        <v>420</v>
      </c>
      <c r="F322" s="135" t="s">
        <v>44</v>
      </c>
      <c r="G322" s="135" t="s">
        <v>1506</v>
      </c>
      <c r="H322" s="135" t="s">
        <v>382</v>
      </c>
      <c r="I322" s="135" t="s">
        <v>83</v>
      </c>
      <c r="J322" s="135" t="s">
        <v>388</v>
      </c>
      <c r="K322" s="135" t="s">
        <v>1018</v>
      </c>
      <c r="L322" s="135" t="s">
        <v>433</v>
      </c>
      <c r="M322" s="135" t="s">
        <v>970</v>
      </c>
      <c r="N322" s="135" t="s">
        <v>320</v>
      </c>
      <c r="O322" s="135" t="s">
        <v>83</v>
      </c>
      <c r="P322" s="136">
        <v>333</v>
      </c>
      <c r="Q322" s="135"/>
    </row>
    <row r="323" spans="1:17">
      <c r="A323" s="135" t="s">
        <v>1507</v>
      </c>
      <c r="B323" s="135" t="s">
        <v>1505</v>
      </c>
      <c r="C323" s="135" t="s">
        <v>972</v>
      </c>
      <c r="D323" s="136">
        <v>59</v>
      </c>
      <c r="E323" s="135" t="s">
        <v>420</v>
      </c>
      <c r="F323" s="135" t="s">
        <v>44</v>
      </c>
      <c r="G323" s="135" t="s">
        <v>1506</v>
      </c>
      <c r="H323" s="135" t="s">
        <v>382</v>
      </c>
      <c r="I323" s="135" t="s">
        <v>83</v>
      </c>
      <c r="J323" s="135" t="s">
        <v>388</v>
      </c>
      <c r="K323" s="135" t="s">
        <v>1018</v>
      </c>
      <c r="L323" s="135" t="s">
        <v>433</v>
      </c>
      <c r="M323" s="135" t="s">
        <v>970</v>
      </c>
      <c r="N323" s="135" t="s">
        <v>320</v>
      </c>
      <c r="O323" s="135" t="s">
        <v>83</v>
      </c>
      <c r="P323" s="136">
        <v>333</v>
      </c>
      <c r="Q323" s="135"/>
    </row>
    <row r="324" spans="1:17">
      <c r="A324" s="135" t="s">
        <v>1508</v>
      </c>
      <c r="B324" s="135" t="s">
        <v>1505</v>
      </c>
      <c r="C324" s="135" t="s">
        <v>983</v>
      </c>
      <c r="D324" s="136">
        <v>61</v>
      </c>
      <c r="E324" s="135" t="s">
        <v>420</v>
      </c>
      <c r="F324" s="135" t="s">
        <v>44</v>
      </c>
      <c r="G324" s="135" t="s">
        <v>1506</v>
      </c>
      <c r="H324" s="135" t="s">
        <v>382</v>
      </c>
      <c r="I324" s="135" t="s">
        <v>83</v>
      </c>
      <c r="J324" s="135" t="s">
        <v>388</v>
      </c>
      <c r="K324" s="135" t="s">
        <v>1018</v>
      </c>
      <c r="L324" s="135" t="s">
        <v>433</v>
      </c>
      <c r="M324" s="135" t="s">
        <v>970</v>
      </c>
      <c r="N324" s="135" t="s">
        <v>320</v>
      </c>
      <c r="O324" s="135" t="s">
        <v>83</v>
      </c>
      <c r="P324" s="136">
        <v>333</v>
      </c>
      <c r="Q324" s="135"/>
    </row>
    <row r="325" spans="1:17">
      <c r="A325" s="135" t="s">
        <v>1509</v>
      </c>
      <c r="B325" s="135" t="s">
        <v>1505</v>
      </c>
      <c r="C325" s="135" t="s">
        <v>1147</v>
      </c>
      <c r="D325" s="136">
        <v>55</v>
      </c>
      <c r="E325" s="135" t="s">
        <v>420</v>
      </c>
      <c r="F325" s="135" t="s">
        <v>44</v>
      </c>
      <c r="G325" s="135" t="s">
        <v>1506</v>
      </c>
      <c r="H325" s="135" t="s">
        <v>382</v>
      </c>
      <c r="I325" s="135" t="s">
        <v>83</v>
      </c>
      <c r="J325" s="135" t="s">
        <v>388</v>
      </c>
      <c r="K325" s="135" t="s">
        <v>1018</v>
      </c>
      <c r="L325" s="135" t="s">
        <v>433</v>
      </c>
      <c r="M325" s="135" t="s">
        <v>970</v>
      </c>
      <c r="N325" s="135" t="s">
        <v>320</v>
      </c>
      <c r="O325" s="135" t="s">
        <v>83</v>
      </c>
      <c r="P325" s="136">
        <v>333</v>
      </c>
      <c r="Q325" s="135"/>
    </row>
    <row r="326" spans="1:17">
      <c r="A326" s="135" t="s">
        <v>1510</v>
      </c>
      <c r="B326" s="135" t="s">
        <v>1505</v>
      </c>
      <c r="C326" s="135" t="s">
        <v>989</v>
      </c>
      <c r="D326" s="136">
        <v>63</v>
      </c>
      <c r="E326" s="135" t="s">
        <v>420</v>
      </c>
      <c r="F326" s="135" t="s">
        <v>44</v>
      </c>
      <c r="G326" s="135" t="s">
        <v>1506</v>
      </c>
      <c r="H326" s="135" t="s">
        <v>382</v>
      </c>
      <c r="I326" s="135" t="s">
        <v>83</v>
      </c>
      <c r="J326" s="135" t="s">
        <v>388</v>
      </c>
      <c r="K326" s="135" t="s">
        <v>1018</v>
      </c>
      <c r="L326" s="135" t="s">
        <v>433</v>
      </c>
      <c r="M326" s="135" t="s">
        <v>970</v>
      </c>
      <c r="N326" s="135" t="s">
        <v>320</v>
      </c>
      <c r="O326" s="135" t="s">
        <v>83</v>
      </c>
      <c r="P326" s="136">
        <v>333</v>
      </c>
      <c r="Q326" s="135"/>
    </row>
    <row r="327" spans="1:17">
      <c r="A327" s="135" t="s">
        <v>1511</v>
      </c>
      <c r="B327" s="135" t="s">
        <v>1512</v>
      </c>
      <c r="C327" s="135" t="s">
        <v>967</v>
      </c>
      <c r="D327" s="136">
        <v>57</v>
      </c>
      <c r="E327" s="135" t="s">
        <v>420</v>
      </c>
      <c r="F327" s="135" t="s">
        <v>32</v>
      </c>
      <c r="G327" s="135" t="s">
        <v>1513</v>
      </c>
      <c r="H327" s="135" t="s">
        <v>382</v>
      </c>
      <c r="I327" s="135" t="s">
        <v>53</v>
      </c>
      <c r="J327" s="135" t="s">
        <v>388</v>
      </c>
      <c r="K327" s="135" t="s">
        <v>1045</v>
      </c>
      <c r="L327" s="135" t="s">
        <v>386</v>
      </c>
      <c r="M327" s="135" t="s">
        <v>970</v>
      </c>
      <c r="N327" s="135" t="s">
        <v>320</v>
      </c>
      <c r="O327" s="135" t="s">
        <v>53</v>
      </c>
      <c r="P327" s="136">
        <v>1</v>
      </c>
      <c r="Q327" s="135"/>
    </row>
    <row r="328" spans="1:17">
      <c r="A328" s="135" t="s">
        <v>1514</v>
      </c>
      <c r="B328" s="135" t="s">
        <v>1512</v>
      </c>
      <c r="C328" s="135" t="s">
        <v>972</v>
      </c>
      <c r="D328" s="136">
        <v>59</v>
      </c>
      <c r="E328" s="135" t="s">
        <v>420</v>
      </c>
      <c r="F328" s="135" t="s">
        <v>32</v>
      </c>
      <c r="G328" s="135" t="s">
        <v>1513</v>
      </c>
      <c r="H328" s="135" t="s">
        <v>382</v>
      </c>
      <c r="I328" s="135" t="s">
        <v>53</v>
      </c>
      <c r="J328" s="135" t="s">
        <v>388</v>
      </c>
      <c r="K328" s="135" t="s">
        <v>1045</v>
      </c>
      <c r="L328" s="135" t="s">
        <v>386</v>
      </c>
      <c r="M328" s="135" t="s">
        <v>970</v>
      </c>
      <c r="N328" s="135" t="s">
        <v>320</v>
      </c>
      <c r="O328" s="135" t="s">
        <v>53</v>
      </c>
      <c r="P328" s="136">
        <v>1</v>
      </c>
      <c r="Q328" s="135"/>
    </row>
    <row r="329" spans="1:17">
      <c r="A329" s="135" t="s">
        <v>1515</v>
      </c>
      <c r="B329" s="135" t="s">
        <v>1512</v>
      </c>
      <c r="C329" s="135" t="s">
        <v>983</v>
      </c>
      <c r="D329" s="136">
        <v>61</v>
      </c>
      <c r="E329" s="135" t="s">
        <v>420</v>
      </c>
      <c r="F329" s="135" t="s">
        <v>32</v>
      </c>
      <c r="G329" s="135" t="s">
        <v>1513</v>
      </c>
      <c r="H329" s="135" t="s">
        <v>382</v>
      </c>
      <c r="I329" s="135" t="s">
        <v>53</v>
      </c>
      <c r="J329" s="135" t="s">
        <v>388</v>
      </c>
      <c r="K329" s="135" t="s">
        <v>1045</v>
      </c>
      <c r="L329" s="135" t="s">
        <v>386</v>
      </c>
      <c r="M329" s="135" t="s">
        <v>970</v>
      </c>
      <c r="N329" s="135" t="s">
        <v>320</v>
      </c>
      <c r="O329" s="135" t="s">
        <v>53</v>
      </c>
      <c r="P329" s="136">
        <v>1</v>
      </c>
      <c r="Q329" s="135"/>
    </row>
    <row r="330" spans="1:17">
      <c r="A330" s="135" t="s">
        <v>1516</v>
      </c>
      <c r="B330" s="135" t="s">
        <v>1512</v>
      </c>
      <c r="C330" s="135" t="s">
        <v>989</v>
      </c>
      <c r="D330" s="136">
        <v>63</v>
      </c>
      <c r="E330" s="135" t="s">
        <v>420</v>
      </c>
      <c r="F330" s="135" t="s">
        <v>32</v>
      </c>
      <c r="G330" s="135" t="s">
        <v>1513</v>
      </c>
      <c r="H330" s="135" t="s">
        <v>382</v>
      </c>
      <c r="I330" s="135" t="s">
        <v>53</v>
      </c>
      <c r="J330" s="135" t="s">
        <v>388</v>
      </c>
      <c r="K330" s="135" t="s">
        <v>1045</v>
      </c>
      <c r="L330" s="135" t="s">
        <v>386</v>
      </c>
      <c r="M330" s="135" t="s">
        <v>970</v>
      </c>
      <c r="N330" s="135" t="s">
        <v>320</v>
      </c>
      <c r="O330" s="135" t="s">
        <v>53</v>
      </c>
      <c r="P330" s="136">
        <v>1</v>
      </c>
      <c r="Q330" s="135"/>
    </row>
    <row r="331" spans="1:17">
      <c r="A331" s="135" t="s">
        <v>1517</v>
      </c>
      <c r="B331" s="135" t="s">
        <v>1518</v>
      </c>
      <c r="C331" s="135" t="s">
        <v>967</v>
      </c>
      <c r="D331" s="136">
        <v>57</v>
      </c>
      <c r="E331" s="135" t="s">
        <v>420</v>
      </c>
      <c r="F331" s="135" t="s">
        <v>32</v>
      </c>
      <c r="G331" s="135" t="s">
        <v>1513</v>
      </c>
      <c r="H331" s="135" t="s">
        <v>382</v>
      </c>
      <c r="I331" s="135" t="s">
        <v>86</v>
      </c>
      <c r="J331" s="135" t="s">
        <v>388</v>
      </c>
      <c r="K331" s="135" t="s">
        <v>1045</v>
      </c>
      <c r="L331" s="135" t="s">
        <v>386</v>
      </c>
      <c r="M331" s="135" t="s">
        <v>970</v>
      </c>
      <c r="N331" s="135" t="s">
        <v>320</v>
      </c>
      <c r="O331" s="135" t="s">
        <v>86</v>
      </c>
      <c r="P331" s="136">
        <v>62</v>
      </c>
      <c r="Q331" s="135"/>
    </row>
    <row r="332" spans="1:17">
      <c r="A332" s="135" t="s">
        <v>1519</v>
      </c>
      <c r="B332" s="135" t="s">
        <v>1518</v>
      </c>
      <c r="C332" s="135" t="s">
        <v>972</v>
      </c>
      <c r="D332" s="136">
        <v>59</v>
      </c>
      <c r="E332" s="135" t="s">
        <v>420</v>
      </c>
      <c r="F332" s="135" t="s">
        <v>32</v>
      </c>
      <c r="G332" s="135" t="s">
        <v>1513</v>
      </c>
      <c r="H332" s="135" t="s">
        <v>382</v>
      </c>
      <c r="I332" s="135" t="s">
        <v>86</v>
      </c>
      <c r="J332" s="135" t="s">
        <v>388</v>
      </c>
      <c r="K332" s="135" t="s">
        <v>1045</v>
      </c>
      <c r="L332" s="135" t="s">
        <v>386</v>
      </c>
      <c r="M332" s="135" t="s">
        <v>970</v>
      </c>
      <c r="N332" s="135" t="s">
        <v>320</v>
      </c>
      <c r="O332" s="135" t="s">
        <v>86</v>
      </c>
      <c r="P332" s="136">
        <v>62</v>
      </c>
      <c r="Q332" s="135"/>
    </row>
    <row r="333" spans="1:17">
      <c r="A333" s="135" t="s">
        <v>1520</v>
      </c>
      <c r="B333" s="135" t="s">
        <v>1518</v>
      </c>
      <c r="C333" s="135" t="s">
        <v>983</v>
      </c>
      <c r="D333" s="136">
        <v>61</v>
      </c>
      <c r="E333" s="135" t="s">
        <v>420</v>
      </c>
      <c r="F333" s="135" t="s">
        <v>32</v>
      </c>
      <c r="G333" s="135" t="s">
        <v>1513</v>
      </c>
      <c r="H333" s="135" t="s">
        <v>382</v>
      </c>
      <c r="I333" s="135" t="s">
        <v>86</v>
      </c>
      <c r="J333" s="135" t="s">
        <v>388</v>
      </c>
      <c r="K333" s="135" t="s">
        <v>1045</v>
      </c>
      <c r="L333" s="135" t="s">
        <v>386</v>
      </c>
      <c r="M333" s="135" t="s">
        <v>970</v>
      </c>
      <c r="N333" s="135" t="s">
        <v>320</v>
      </c>
      <c r="O333" s="135" t="s">
        <v>86</v>
      </c>
      <c r="P333" s="136">
        <v>62</v>
      </c>
      <c r="Q333" s="135"/>
    </row>
    <row r="334" spans="1:17">
      <c r="A334" s="135" t="s">
        <v>1521</v>
      </c>
      <c r="B334" s="135" t="s">
        <v>1518</v>
      </c>
      <c r="C334" s="135" t="s">
        <v>989</v>
      </c>
      <c r="D334" s="136">
        <v>63</v>
      </c>
      <c r="E334" s="135" t="s">
        <v>420</v>
      </c>
      <c r="F334" s="135" t="s">
        <v>32</v>
      </c>
      <c r="G334" s="135" t="s">
        <v>1513</v>
      </c>
      <c r="H334" s="135" t="s">
        <v>382</v>
      </c>
      <c r="I334" s="135" t="s">
        <v>86</v>
      </c>
      <c r="J334" s="135" t="s">
        <v>388</v>
      </c>
      <c r="K334" s="135" t="s">
        <v>1045</v>
      </c>
      <c r="L334" s="135" t="s">
        <v>386</v>
      </c>
      <c r="M334" s="135" t="s">
        <v>970</v>
      </c>
      <c r="N334" s="135" t="s">
        <v>320</v>
      </c>
      <c r="O334" s="135" t="s">
        <v>86</v>
      </c>
      <c r="P334" s="136">
        <v>62</v>
      </c>
      <c r="Q334" s="135"/>
    </row>
    <row r="335" spans="1:17">
      <c r="A335" s="135" t="s">
        <v>1522</v>
      </c>
      <c r="B335" s="135" t="s">
        <v>1523</v>
      </c>
      <c r="C335" s="135" t="s">
        <v>1147</v>
      </c>
      <c r="D335" s="136">
        <v>55</v>
      </c>
      <c r="E335" s="135" t="s">
        <v>420</v>
      </c>
      <c r="F335" s="135" t="s">
        <v>44</v>
      </c>
      <c r="G335" s="135" t="s">
        <v>1524</v>
      </c>
      <c r="H335" s="135" t="s">
        <v>382</v>
      </c>
      <c r="I335" s="135" t="s">
        <v>86</v>
      </c>
      <c r="J335" s="135" t="s">
        <v>388</v>
      </c>
      <c r="K335" s="135" t="s">
        <v>1489</v>
      </c>
      <c r="L335" s="135" t="s">
        <v>433</v>
      </c>
      <c r="M335" s="135" t="s">
        <v>970</v>
      </c>
      <c r="N335" s="135" t="s">
        <v>320</v>
      </c>
      <c r="O335" s="135" t="s">
        <v>86</v>
      </c>
      <c r="P335" s="136">
        <v>26</v>
      </c>
      <c r="Q335" s="135"/>
    </row>
    <row r="336" spans="1:17">
      <c r="A336" s="135" t="s">
        <v>1525</v>
      </c>
      <c r="B336" s="135" t="s">
        <v>1523</v>
      </c>
      <c r="C336" s="135" t="s">
        <v>967</v>
      </c>
      <c r="D336" s="136">
        <v>57</v>
      </c>
      <c r="E336" s="135" t="s">
        <v>420</v>
      </c>
      <c r="F336" s="135" t="s">
        <v>44</v>
      </c>
      <c r="G336" s="135" t="s">
        <v>1524</v>
      </c>
      <c r="H336" s="135" t="s">
        <v>382</v>
      </c>
      <c r="I336" s="135" t="s">
        <v>86</v>
      </c>
      <c r="J336" s="135" t="s">
        <v>388</v>
      </c>
      <c r="K336" s="135" t="s">
        <v>1489</v>
      </c>
      <c r="L336" s="135" t="s">
        <v>433</v>
      </c>
      <c r="M336" s="135" t="s">
        <v>970</v>
      </c>
      <c r="N336" s="135" t="s">
        <v>320</v>
      </c>
      <c r="O336" s="135" t="s">
        <v>86</v>
      </c>
      <c r="P336" s="136">
        <v>26</v>
      </c>
      <c r="Q336" s="135"/>
    </row>
    <row r="337" spans="1:17">
      <c r="A337" s="135" t="s">
        <v>1526</v>
      </c>
      <c r="B337" s="135" t="s">
        <v>1523</v>
      </c>
      <c r="C337" s="135" t="s">
        <v>972</v>
      </c>
      <c r="D337" s="136">
        <v>59</v>
      </c>
      <c r="E337" s="135" t="s">
        <v>420</v>
      </c>
      <c r="F337" s="135" t="s">
        <v>44</v>
      </c>
      <c r="G337" s="135" t="s">
        <v>1524</v>
      </c>
      <c r="H337" s="135" t="s">
        <v>382</v>
      </c>
      <c r="I337" s="135" t="s">
        <v>86</v>
      </c>
      <c r="J337" s="135" t="s">
        <v>388</v>
      </c>
      <c r="K337" s="135" t="s">
        <v>1489</v>
      </c>
      <c r="L337" s="135" t="s">
        <v>433</v>
      </c>
      <c r="M337" s="135" t="s">
        <v>970</v>
      </c>
      <c r="N337" s="135" t="s">
        <v>320</v>
      </c>
      <c r="O337" s="135" t="s">
        <v>86</v>
      </c>
      <c r="P337" s="136">
        <v>26</v>
      </c>
      <c r="Q337" s="135"/>
    </row>
    <row r="338" spans="1:17">
      <c r="A338" s="135" t="s">
        <v>1527</v>
      </c>
      <c r="B338" s="135" t="s">
        <v>1523</v>
      </c>
      <c r="C338" s="135" t="s">
        <v>983</v>
      </c>
      <c r="D338" s="136">
        <v>61</v>
      </c>
      <c r="E338" s="135" t="s">
        <v>420</v>
      </c>
      <c r="F338" s="135" t="s">
        <v>44</v>
      </c>
      <c r="G338" s="135" t="s">
        <v>1524</v>
      </c>
      <c r="H338" s="135" t="s">
        <v>382</v>
      </c>
      <c r="I338" s="135" t="s">
        <v>86</v>
      </c>
      <c r="J338" s="135" t="s">
        <v>388</v>
      </c>
      <c r="K338" s="135" t="s">
        <v>1489</v>
      </c>
      <c r="L338" s="135" t="s">
        <v>433</v>
      </c>
      <c r="M338" s="135" t="s">
        <v>970</v>
      </c>
      <c r="N338" s="135" t="s">
        <v>320</v>
      </c>
      <c r="O338" s="135" t="s">
        <v>86</v>
      </c>
      <c r="P338" s="136">
        <v>26</v>
      </c>
      <c r="Q338" s="135"/>
    </row>
    <row r="339" spans="1:17">
      <c r="A339" s="135" t="s">
        <v>1528</v>
      </c>
      <c r="B339" s="135" t="s">
        <v>1523</v>
      </c>
      <c r="C339" s="135" t="s">
        <v>985</v>
      </c>
      <c r="D339" s="136">
        <v>56</v>
      </c>
      <c r="E339" s="135" t="s">
        <v>420</v>
      </c>
      <c r="F339" s="135" t="s">
        <v>44</v>
      </c>
      <c r="G339" s="135" t="s">
        <v>1524</v>
      </c>
      <c r="H339" s="135" t="s">
        <v>382</v>
      </c>
      <c r="I339" s="135" t="s">
        <v>86</v>
      </c>
      <c r="J339" s="135" t="s">
        <v>388</v>
      </c>
      <c r="K339" s="135" t="s">
        <v>1489</v>
      </c>
      <c r="L339" s="135" t="s">
        <v>433</v>
      </c>
      <c r="M339" s="135" t="s">
        <v>970</v>
      </c>
      <c r="N339" s="135" t="s">
        <v>320</v>
      </c>
      <c r="O339" s="135" t="s">
        <v>86</v>
      </c>
      <c r="P339" s="136">
        <v>26</v>
      </c>
      <c r="Q339" s="135"/>
    </row>
    <row r="340" spans="1:17">
      <c r="A340" s="135" t="s">
        <v>1529</v>
      </c>
      <c r="B340" s="135" t="s">
        <v>1523</v>
      </c>
      <c r="C340" s="135" t="s">
        <v>979</v>
      </c>
      <c r="D340" s="136">
        <v>58</v>
      </c>
      <c r="E340" s="135" t="s">
        <v>420</v>
      </c>
      <c r="F340" s="135" t="s">
        <v>44</v>
      </c>
      <c r="G340" s="135" t="s">
        <v>1524</v>
      </c>
      <c r="H340" s="135" t="s">
        <v>382</v>
      </c>
      <c r="I340" s="135" t="s">
        <v>86</v>
      </c>
      <c r="J340" s="135" t="s">
        <v>388</v>
      </c>
      <c r="K340" s="135" t="s">
        <v>1489</v>
      </c>
      <c r="L340" s="135" t="s">
        <v>433</v>
      </c>
      <c r="M340" s="135" t="s">
        <v>970</v>
      </c>
      <c r="N340" s="135" t="s">
        <v>320</v>
      </c>
      <c r="O340" s="135" t="s">
        <v>86</v>
      </c>
      <c r="P340" s="136">
        <v>26</v>
      </c>
      <c r="Q340" s="135"/>
    </row>
    <row r="341" spans="1:17">
      <c r="A341" s="135" t="s">
        <v>1530</v>
      </c>
      <c r="B341" s="135" t="s">
        <v>1523</v>
      </c>
      <c r="C341" s="135" t="s">
        <v>981</v>
      </c>
      <c r="D341" s="136">
        <v>60</v>
      </c>
      <c r="E341" s="135" t="s">
        <v>420</v>
      </c>
      <c r="F341" s="135" t="s">
        <v>44</v>
      </c>
      <c r="G341" s="135" t="s">
        <v>1524</v>
      </c>
      <c r="H341" s="135" t="s">
        <v>382</v>
      </c>
      <c r="I341" s="135" t="s">
        <v>86</v>
      </c>
      <c r="J341" s="135" t="s">
        <v>388</v>
      </c>
      <c r="K341" s="135" t="s">
        <v>1489</v>
      </c>
      <c r="L341" s="135" t="s">
        <v>433</v>
      </c>
      <c r="M341" s="135" t="s">
        <v>970</v>
      </c>
      <c r="N341" s="135" t="s">
        <v>320</v>
      </c>
      <c r="O341" s="135" t="s">
        <v>86</v>
      </c>
      <c r="P341" s="136">
        <v>26</v>
      </c>
      <c r="Q341" s="135"/>
    </row>
    <row r="342" spans="1:17">
      <c r="A342" s="135" t="s">
        <v>1531</v>
      </c>
      <c r="B342" s="135" t="s">
        <v>1523</v>
      </c>
      <c r="C342" s="135" t="s">
        <v>989</v>
      </c>
      <c r="D342" s="136">
        <v>63</v>
      </c>
      <c r="E342" s="135" t="s">
        <v>420</v>
      </c>
      <c r="F342" s="135" t="s">
        <v>44</v>
      </c>
      <c r="G342" s="135" t="s">
        <v>1524</v>
      </c>
      <c r="H342" s="135" t="s">
        <v>382</v>
      </c>
      <c r="I342" s="135" t="s">
        <v>86</v>
      </c>
      <c r="J342" s="135" t="s">
        <v>388</v>
      </c>
      <c r="K342" s="135" t="s">
        <v>1489</v>
      </c>
      <c r="L342" s="135" t="s">
        <v>433</v>
      </c>
      <c r="M342" s="135" t="s">
        <v>970</v>
      </c>
      <c r="N342" s="135" t="s">
        <v>320</v>
      </c>
      <c r="O342" s="135" t="s">
        <v>86</v>
      </c>
      <c r="P342" s="136">
        <v>26</v>
      </c>
      <c r="Q342" s="135"/>
    </row>
    <row r="343" spans="1:17">
      <c r="A343" s="135" t="s">
        <v>1532</v>
      </c>
      <c r="B343" s="135" t="s">
        <v>1533</v>
      </c>
      <c r="C343" s="135" t="s">
        <v>1147</v>
      </c>
      <c r="D343" s="136">
        <v>55</v>
      </c>
      <c r="E343" s="135" t="s">
        <v>420</v>
      </c>
      <c r="F343" s="135" t="s">
        <v>44</v>
      </c>
      <c r="G343" s="135" t="s">
        <v>1534</v>
      </c>
      <c r="H343" s="135" t="s">
        <v>382</v>
      </c>
      <c r="I343" s="135" t="s">
        <v>53</v>
      </c>
      <c r="J343" s="135" t="s">
        <v>388</v>
      </c>
      <c r="K343" s="135" t="s">
        <v>1535</v>
      </c>
      <c r="L343" s="135" t="s">
        <v>433</v>
      </c>
      <c r="M343" s="135" t="s">
        <v>970</v>
      </c>
      <c r="N343" s="135" t="s">
        <v>349</v>
      </c>
      <c r="O343" s="135" t="s">
        <v>53</v>
      </c>
      <c r="P343" s="136">
        <v>1</v>
      </c>
      <c r="Q343" s="135"/>
    </row>
    <row r="344" spans="1:17">
      <c r="A344" s="135" t="s">
        <v>1536</v>
      </c>
      <c r="B344" s="135" t="s">
        <v>1533</v>
      </c>
      <c r="C344" s="135" t="s">
        <v>967</v>
      </c>
      <c r="D344" s="136">
        <v>57</v>
      </c>
      <c r="E344" s="135" t="s">
        <v>420</v>
      </c>
      <c r="F344" s="135" t="s">
        <v>44</v>
      </c>
      <c r="G344" s="135" t="s">
        <v>1534</v>
      </c>
      <c r="H344" s="135" t="s">
        <v>382</v>
      </c>
      <c r="I344" s="135" t="s">
        <v>53</v>
      </c>
      <c r="J344" s="135" t="s">
        <v>388</v>
      </c>
      <c r="K344" s="135" t="s">
        <v>1535</v>
      </c>
      <c r="L344" s="135" t="s">
        <v>433</v>
      </c>
      <c r="M344" s="135" t="s">
        <v>970</v>
      </c>
      <c r="N344" s="135" t="s">
        <v>349</v>
      </c>
      <c r="O344" s="135" t="s">
        <v>53</v>
      </c>
      <c r="P344" s="136">
        <v>1</v>
      </c>
      <c r="Q344" s="135"/>
    </row>
    <row r="345" spans="1:17">
      <c r="A345" s="135" t="s">
        <v>1537</v>
      </c>
      <c r="B345" s="135" t="s">
        <v>1533</v>
      </c>
      <c r="C345" s="135" t="s">
        <v>972</v>
      </c>
      <c r="D345" s="136">
        <v>59</v>
      </c>
      <c r="E345" s="135" t="s">
        <v>420</v>
      </c>
      <c r="F345" s="135" t="s">
        <v>44</v>
      </c>
      <c r="G345" s="135" t="s">
        <v>1534</v>
      </c>
      <c r="H345" s="135" t="s">
        <v>382</v>
      </c>
      <c r="I345" s="135" t="s">
        <v>53</v>
      </c>
      <c r="J345" s="135" t="s">
        <v>388</v>
      </c>
      <c r="K345" s="135" t="s">
        <v>1535</v>
      </c>
      <c r="L345" s="135" t="s">
        <v>433</v>
      </c>
      <c r="M345" s="135" t="s">
        <v>970</v>
      </c>
      <c r="N345" s="135" t="s">
        <v>349</v>
      </c>
      <c r="O345" s="135" t="s">
        <v>53</v>
      </c>
      <c r="P345" s="136">
        <v>1</v>
      </c>
      <c r="Q345" s="135"/>
    </row>
    <row r="346" spans="1:17">
      <c r="A346" s="135" t="s">
        <v>1538</v>
      </c>
      <c r="B346" s="135" t="s">
        <v>1533</v>
      </c>
      <c r="C346" s="135" t="s">
        <v>983</v>
      </c>
      <c r="D346" s="136">
        <v>61</v>
      </c>
      <c r="E346" s="135" t="s">
        <v>420</v>
      </c>
      <c r="F346" s="135" t="s">
        <v>44</v>
      </c>
      <c r="G346" s="135" t="s">
        <v>1534</v>
      </c>
      <c r="H346" s="135" t="s">
        <v>382</v>
      </c>
      <c r="I346" s="135" t="s">
        <v>53</v>
      </c>
      <c r="J346" s="135" t="s">
        <v>388</v>
      </c>
      <c r="K346" s="135" t="s">
        <v>1535</v>
      </c>
      <c r="L346" s="135" t="s">
        <v>433</v>
      </c>
      <c r="M346" s="135" t="s">
        <v>970</v>
      </c>
      <c r="N346" s="135" t="s">
        <v>349</v>
      </c>
      <c r="O346" s="135" t="s">
        <v>53</v>
      </c>
      <c r="P346" s="136">
        <v>1</v>
      </c>
      <c r="Q346" s="135"/>
    </row>
    <row r="347" spans="1:17">
      <c r="A347" s="135" t="s">
        <v>1539</v>
      </c>
      <c r="B347" s="135" t="s">
        <v>1533</v>
      </c>
      <c r="C347" s="135" t="s">
        <v>987</v>
      </c>
      <c r="D347" s="136">
        <v>62</v>
      </c>
      <c r="E347" s="135" t="s">
        <v>420</v>
      </c>
      <c r="F347" s="135" t="s">
        <v>44</v>
      </c>
      <c r="G347" s="135" t="s">
        <v>1534</v>
      </c>
      <c r="H347" s="135" t="s">
        <v>382</v>
      </c>
      <c r="I347" s="135" t="s">
        <v>53</v>
      </c>
      <c r="J347" s="135" t="s">
        <v>388</v>
      </c>
      <c r="K347" s="135" t="s">
        <v>1535</v>
      </c>
      <c r="L347" s="135" t="s">
        <v>433</v>
      </c>
      <c r="M347" s="135" t="s">
        <v>970</v>
      </c>
      <c r="N347" s="135" t="s">
        <v>349</v>
      </c>
      <c r="O347" s="135" t="s">
        <v>53</v>
      </c>
      <c r="P347" s="136">
        <v>1</v>
      </c>
      <c r="Q347" s="135"/>
    </row>
    <row r="348" spans="1:17">
      <c r="A348" s="135" t="s">
        <v>1540</v>
      </c>
      <c r="B348" s="135" t="s">
        <v>1533</v>
      </c>
      <c r="C348" s="135" t="s">
        <v>989</v>
      </c>
      <c r="D348" s="136">
        <v>63</v>
      </c>
      <c r="E348" s="135" t="s">
        <v>420</v>
      </c>
      <c r="F348" s="135" t="s">
        <v>44</v>
      </c>
      <c r="G348" s="135" t="s">
        <v>1534</v>
      </c>
      <c r="H348" s="135" t="s">
        <v>382</v>
      </c>
      <c r="I348" s="135" t="s">
        <v>53</v>
      </c>
      <c r="J348" s="135" t="s">
        <v>388</v>
      </c>
      <c r="K348" s="135" t="s">
        <v>1535</v>
      </c>
      <c r="L348" s="135" t="s">
        <v>433</v>
      </c>
      <c r="M348" s="135" t="s">
        <v>970</v>
      </c>
      <c r="N348" s="135" t="s">
        <v>349</v>
      </c>
      <c r="O348" s="135" t="s">
        <v>53</v>
      </c>
      <c r="P348" s="136">
        <v>1</v>
      </c>
      <c r="Q348" s="135"/>
    </row>
    <row r="349" spans="1:17">
      <c r="A349" s="135" t="s">
        <v>1541</v>
      </c>
      <c r="B349" s="135" t="s">
        <v>1542</v>
      </c>
      <c r="C349" s="135" t="s">
        <v>967</v>
      </c>
      <c r="D349" s="136">
        <v>57</v>
      </c>
      <c r="E349" s="135" t="s">
        <v>420</v>
      </c>
      <c r="F349" s="135" t="s">
        <v>44</v>
      </c>
      <c r="G349" s="135" t="s">
        <v>1543</v>
      </c>
      <c r="H349" s="135" t="s">
        <v>382</v>
      </c>
      <c r="I349" s="135" t="s">
        <v>83</v>
      </c>
      <c r="J349" s="135" t="s">
        <v>388</v>
      </c>
      <c r="K349" s="135" t="s">
        <v>1441</v>
      </c>
      <c r="L349" s="135" t="s">
        <v>433</v>
      </c>
      <c r="M349" s="135" t="s">
        <v>970</v>
      </c>
      <c r="N349" s="135" t="s">
        <v>349</v>
      </c>
      <c r="O349" s="135" t="s">
        <v>83</v>
      </c>
      <c r="P349" s="136">
        <v>210</v>
      </c>
      <c r="Q349" s="135"/>
    </row>
    <row r="350" spans="1:17">
      <c r="A350" s="135" t="s">
        <v>1544</v>
      </c>
      <c r="B350" s="135" t="s">
        <v>1542</v>
      </c>
      <c r="C350" s="135" t="s">
        <v>972</v>
      </c>
      <c r="D350" s="136">
        <v>59</v>
      </c>
      <c r="E350" s="135" t="s">
        <v>420</v>
      </c>
      <c r="F350" s="135" t="s">
        <v>44</v>
      </c>
      <c r="G350" s="135" t="s">
        <v>1543</v>
      </c>
      <c r="H350" s="135" t="s">
        <v>382</v>
      </c>
      <c r="I350" s="135" t="s">
        <v>83</v>
      </c>
      <c r="J350" s="135" t="s">
        <v>388</v>
      </c>
      <c r="K350" s="135" t="s">
        <v>1441</v>
      </c>
      <c r="L350" s="135" t="s">
        <v>433</v>
      </c>
      <c r="M350" s="135" t="s">
        <v>970</v>
      </c>
      <c r="N350" s="135" t="s">
        <v>349</v>
      </c>
      <c r="O350" s="135" t="s">
        <v>83</v>
      </c>
      <c r="P350" s="136">
        <v>210</v>
      </c>
      <c r="Q350" s="135"/>
    </row>
    <row r="351" spans="1:17">
      <c r="A351" s="135" t="s">
        <v>1545</v>
      </c>
      <c r="B351" s="135" t="s">
        <v>1542</v>
      </c>
      <c r="C351" s="135" t="s">
        <v>983</v>
      </c>
      <c r="D351" s="136">
        <v>61</v>
      </c>
      <c r="E351" s="135" t="s">
        <v>420</v>
      </c>
      <c r="F351" s="135" t="s">
        <v>44</v>
      </c>
      <c r="G351" s="135" t="s">
        <v>1543</v>
      </c>
      <c r="H351" s="135" t="s">
        <v>382</v>
      </c>
      <c r="I351" s="135" t="s">
        <v>83</v>
      </c>
      <c r="J351" s="135" t="s">
        <v>388</v>
      </c>
      <c r="K351" s="135" t="s">
        <v>1441</v>
      </c>
      <c r="L351" s="135" t="s">
        <v>433</v>
      </c>
      <c r="M351" s="135" t="s">
        <v>970</v>
      </c>
      <c r="N351" s="135" t="s">
        <v>349</v>
      </c>
      <c r="O351" s="135" t="s">
        <v>83</v>
      </c>
      <c r="P351" s="136">
        <v>210</v>
      </c>
      <c r="Q351" s="135"/>
    </row>
    <row r="352" spans="1:17">
      <c r="A352" s="135" t="s">
        <v>1546</v>
      </c>
      <c r="B352" s="135" t="s">
        <v>1547</v>
      </c>
      <c r="C352" s="135" t="s">
        <v>967</v>
      </c>
      <c r="D352" s="136">
        <v>57</v>
      </c>
      <c r="E352" s="135" t="s">
        <v>420</v>
      </c>
      <c r="F352" s="135" t="s">
        <v>44</v>
      </c>
      <c r="G352" s="135" t="s">
        <v>1548</v>
      </c>
      <c r="H352" s="135" t="s">
        <v>382</v>
      </c>
      <c r="I352" s="135" t="s">
        <v>71</v>
      </c>
      <c r="J352" s="135" t="s">
        <v>388</v>
      </c>
      <c r="K352" s="135" t="s">
        <v>1018</v>
      </c>
      <c r="L352" s="135" t="s">
        <v>433</v>
      </c>
      <c r="M352" s="135" t="s">
        <v>970</v>
      </c>
      <c r="N352" s="135" t="s">
        <v>349</v>
      </c>
      <c r="O352" s="135" t="s">
        <v>71</v>
      </c>
      <c r="P352" s="136">
        <v>422</v>
      </c>
      <c r="Q352" s="135"/>
    </row>
    <row r="353" spans="1:17">
      <c r="A353" s="135" t="s">
        <v>1549</v>
      </c>
      <c r="B353" s="135" t="s">
        <v>1547</v>
      </c>
      <c r="C353" s="135" t="s">
        <v>972</v>
      </c>
      <c r="D353" s="136">
        <v>59</v>
      </c>
      <c r="E353" s="135" t="s">
        <v>420</v>
      </c>
      <c r="F353" s="135" t="s">
        <v>44</v>
      </c>
      <c r="G353" s="135" t="s">
        <v>1548</v>
      </c>
      <c r="H353" s="135" t="s">
        <v>382</v>
      </c>
      <c r="I353" s="135" t="s">
        <v>71</v>
      </c>
      <c r="J353" s="135" t="s">
        <v>388</v>
      </c>
      <c r="K353" s="135" t="s">
        <v>1018</v>
      </c>
      <c r="L353" s="135" t="s">
        <v>433</v>
      </c>
      <c r="M353" s="135" t="s">
        <v>970</v>
      </c>
      <c r="N353" s="135" t="s">
        <v>349</v>
      </c>
      <c r="O353" s="135" t="s">
        <v>71</v>
      </c>
      <c r="P353" s="136">
        <v>422</v>
      </c>
      <c r="Q353" s="135"/>
    </row>
    <row r="354" spans="1:17">
      <c r="A354" s="135" t="s">
        <v>1550</v>
      </c>
      <c r="B354" s="135" t="s">
        <v>1547</v>
      </c>
      <c r="C354" s="135" t="s">
        <v>983</v>
      </c>
      <c r="D354" s="136">
        <v>61</v>
      </c>
      <c r="E354" s="135" t="s">
        <v>420</v>
      </c>
      <c r="F354" s="135" t="s">
        <v>44</v>
      </c>
      <c r="G354" s="135" t="s">
        <v>1548</v>
      </c>
      <c r="H354" s="135" t="s">
        <v>382</v>
      </c>
      <c r="I354" s="135" t="s">
        <v>71</v>
      </c>
      <c r="J354" s="135" t="s">
        <v>388</v>
      </c>
      <c r="K354" s="135" t="s">
        <v>1018</v>
      </c>
      <c r="L354" s="135" t="s">
        <v>433</v>
      </c>
      <c r="M354" s="135" t="s">
        <v>970</v>
      </c>
      <c r="N354" s="135" t="s">
        <v>349</v>
      </c>
      <c r="O354" s="135" t="s">
        <v>71</v>
      </c>
      <c r="P354" s="136">
        <v>422</v>
      </c>
      <c r="Q354" s="135"/>
    </row>
    <row r="355" spans="1:17">
      <c r="A355" s="135" t="s">
        <v>1551</v>
      </c>
      <c r="B355" s="135" t="s">
        <v>1552</v>
      </c>
      <c r="C355" s="135" t="s">
        <v>967</v>
      </c>
      <c r="D355" s="136">
        <v>57</v>
      </c>
      <c r="E355" s="135" t="s">
        <v>420</v>
      </c>
      <c r="F355" s="135" t="s">
        <v>32</v>
      </c>
      <c r="G355" s="135" t="s">
        <v>1553</v>
      </c>
      <c r="H355" s="135" t="s">
        <v>382</v>
      </c>
      <c r="I355" s="135" t="s">
        <v>53</v>
      </c>
      <c r="J355" s="135" t="s">
        <v>388</v>
      </c>
      <c r="K355" s="135" t="s">
        <v>1045</v>
      </c>
      <c r="L355" s="135" t="s">
        <v>386</v>
      </c>
      <c r="M355" s="135" t="s">
        <v>970</v>
      </c>
      <c r="N355" s="135" t="s">
        <v>349</v>
      </c>
      <c r="O355" s="135" t="s">
        <v>53</v>
      </c>
      <c r="P355" s="136">
        <v>1</v>
      </c>
      <c r="Q355" s="135"/>
    </row>
    <row r="356" spans="1:17">
      <c r="A356" s="135" t="s">
        <v>1554</v>
      </c>
      <c r="B356" s="135" t="s">
        <v>1552</v>
      </c>
      <c r="C356" s="135" t="s">
        <v>972</v>
      </c>
      <c r="D356" s="136">
        <v>59</v>
      </c>
      <c r="E356" s="135" t="s">
        <v>420</v>
      </c>
      <c r="F356" s="135" t="s">
        <v>32</v>
      </c>
      <c r="G356" s="135" t="s">
        <v>1553</v>
      </c>
      <c r="H356" s="135" t="s">
        <v>382</v>
      </c>
      <c r="I356" s="135" t="s">
        <v>53</v>
      </c>
      <c r="J356" s="135" t="s">
        <v>388</v>
      </c>
      <c r="K356" s="135" t="s">
        <v>1045</v>
      </c>
      <c r="L356" s="135" t="s">
        <v>386</v>
      </c>
      <c r="M356" s="135" t="s">
        <v>970</v>
      </c>
      <c r="N356" s="135" t="s">
        <v>349</v>
      </c>
      <c r="O356" s="135" t="s">
        <v>53</v>
      </c>
      <c r="P356" s="136">
        <v>1</v>
      </c>
      <c r="Q356" s="135"/>
    </row>
    <row r="357" spans="1:17">
      <c r="A357" s="135" t="s">
        <v>1555</v>
      </c>
      <c r="B357" s="135" t="s">
        <v>1552</v>
      </c>
      <c r="C357" s="135" t="s">
        <v>983</v>
      </c>
      <c r="D357" s="136">
        <v>61</v>
      </c>
      <c r="E357" s="135" t="s">
        <v>420</v>
      </c>
      <c r="F357" s="135" t="s">
        <v>32</v>
      </c>
      <c r="G357" s="135" t="s">
        <v>1553</v>
      </c>
      <c r="H357" s="135" t="s">
        <v>382</v>
      </c>
      <c r="I357" s="135" t="s">
        <v>53</v>
      </c>
      <c r="J357" s="135" t="s">
        <v>388</v>
      </c>
      <c r="K357" s="135" t="s">
        <v>1045</v>
      </c>
      <c r="L357" s="135" t="s">
        <v>386</v>
      </c>
      <c r="M357" s="135" t="s">
        <v>970</v>
      </c>
      <c r="N357" s="135" t="s">
        <v>349</v>
      </c>
      <c r="O357" s="135" t="s">
        <v>53</v>
      </c>
      <c r="P357" s="136">
        <v>1</v>
      </c>
      <c r="Q357" s="135"/>
    </row>
    <row r="358" spans="1:17">
      <c r="A358" s="135" t="s">
        <v>1556</v>
      </c>
      <c r="B358" s="135" t="s">
        <v>1552</v>
      </c>
      <c r="C358" s="135" t="s">
        <v>1147</v>
      </c>
      <c r="D358" s="136">
        <v>55</v>
      </c>
      <c r="E358" s="135" t="s">
        <v>420</v>
      </c>
      <c r="F358" s="135" t="s">
        <v>32</v>
      </c>
      <c r="G358" s="135" t="s">
        <v>1553</v>
      </c>
      <c r="H358" s="135" t="s">
        <v>382</v>
      </c>
      <c r="I358" s="135" t="s">
        <v>53</v>
      </c>
      <c r="J358" s="135" t="s">
        <v>388</v>
      </c>
      <c r="K358" s="135" t="s">
        <v>1045</v>
      </c>
      <c r="L358" s="135" t="s">
        <v>386</v>
      </c>
      <c r="M358" s="135" t="s">
        <v>970</v>
      </c>
      <c r="N358" s="135" t="s">
        <v>349</v>
      </c>
      <c r="O358" s="135" t="s">
        <v>53</v>
      </c>
      <c r="P358" s="136">
        <v>1</v>
      </c>
      <c r="Q358" s="135"/>
    </row>
    <row r="359" spans="1:17">
      <c r="A359" s="135" t="s">
        <v>1557</v>
      </c>
      <c r="B359" s="135" t="s">
        <v>1552</v>
      </c>
      <c r="C359" s="135" t="s">
        <v>989</v>
      </c>
      <c r="D359" s="136">
        <v>63</v>
      </c>
      <c r="E359" s="135" t="s">
        <v>420</v>
      </c>
      <c r="F359" s="135" t="s">
        <v>32</v>
      </c>
      <c r="G359" s="135" t="s">
        <v>1553</v>
      </c>
      <c r="H359" s="135" t="s">
        <v>382</v>
      </c>
      <c r="I359" s="135" t="s">
        <v>53</v>
      </c>
      <c r="J359" s="135" t="s">
        <v>388</v>
      </c>
      <c r="K359" s="135" t="s">
        <v>1045</v>
      </c>
      <c r="L359" s="135" t="s">
        <v>386</v>
      </c>
      <c r="M359" s="135" t="s">
        <v>970</v>
      </c>
      <c r="N359" s="135" t="s">
        <v>349</v>
      </c>
      <c r="O359" s="135" t="s">
        <v>53</v>
      </c>
      <c r="P359" s="136">
        <v>1</v>
      </c>
      <c r="Q359" s="135"/>
    </row>
    <row r="360" spans="1:17">
      <c r="A360" s="135" t="s">
        <v>1558</v>
      </c>
      <c r="B360" s="135" t="s">
        <v>1559</v>
      </c>
      <c r="C360" s="135" t="s">
        <v>967</v>
      </c>
      <c r="D360" s="136">
        <v>57</v>
      </c>
      <c r="E360" s="135" t="s">
        <v>420</v>
      </c>
      <c r="F360" s="135" t="s">
        <v>32</v>
      </c>
      <c r="G360" s="135" t="s">
        <v>1553</v>
      </c>
      <c r="H360" s="135" t="s">
        <v>382</v>
      </c>
      <c r="I360" s="135" t="s">
        <v>86</v>
      </c>
      <c r="J360" s="135" t="s">
        <v>388</v>
      </c>
      <c r="K360" s="135" t="s">
        <v>1045</v>
      </c>
      <c r="L360" s="135" t="s">
        <v>386</v>
      </c>
      <c r="M360" s="135" t="s">
        <v>970</v>
      </c>
      <c r="N360" s="135" t="s">
        <v>349</v>
      </c>
      <c r="O360" s="135" t="s">
        <v>86</v>
      </c>
      <c r="P360" s="136">
        <v>62</v>
      </c>
      <c r="Q360" s="135"/>
    </row>
    <row r="361" spans="1:17">
      <c r="A361" s="135" t="s">
        <v>1560</v>
      </c>
      <c r="B361" s="135" t="s">
        <v>1559</v>
      </c>
      <c r="C361" s="135" t="s">
        <v>972</v>
      </c>
      <c r="D361" s="136">
        <v>59</v>
      </c>
      <c r="E361" s="135" t="s">
        <v>420</v>
      </c>
      <c r="F361" s="135" t="s">
        <v>32</v>
      </c>
      <c r="G361" s="135" t="s">
        <v>1553</v>
      </c>
      <c r="H361" s="135" t="s">
        <v>382</v>
      </c>
      <c r="I361" s="135" t="s">
        <v>86</v>
      </c>
      <c r="J361" s="135" t="s">
        <v>388</v>
      </c>
      <c r="K361" s="135" t="s">
        <v>1045</v>
      </c>
      <c r="L361" s="135" t="s">
        <v>386</v>
      </c>
      <c r="M361" s="135" t="s">
        <v>970</v>
      </c>
      <c r="N361" s="135" t="s">
        <v>349</v>
      </c>
      <c r="O361" s="135" t="s">
        <v>86</v>
      </c>
      <c r="P361" s="136">
        <v>62</v>
      </c>
      <c r="Q361" s="135"/>
    </row>
    <row r="362" spans="1:17">
      <c r="A362" s="135" t="s">
        <v>1561</v>
      </c>
      <c r="B362" s="135" t="s">
        <v>1559</v>
      </c>
      <c r="C362" s="135" t="s">
        <v>983</v>
      </c>
      <c r="D362" s="136">
        <v>61</v>
      </c>
      <c r="E362" s="135" t="s">
        <v>420</v>
      </c>
      <c r="F362" s="135" t="s">
        <v>32</v>
      </c>
      <c r="G362" s="135" t="s">
        <v>1553</v>
      </c>
      <c r="H362" s="135" t="s">
        <v>382</v>
      </c>
      <c r="I362" s="135" t="s">
        <v>86</v>
      </c>
      <c r="J362" s="135" t="s">
        <v>388</v>
      </c>
      <c r="K362" s="135" t="s">
        <v>1045</v>
      </c>
      <c r="L362" s="135" t="s">
        <v>386</v>
      </c>
      <c r="M362" s="135" t="s">
        <v>970</v>
      </c>
      <c r="N362" s="135" t="s">
        <v>349</v>
      </c>
      <c r="O362" s="135" t="s">
        <v>86</v>
      </c>
      <c r="P362" s="136">
        <v>62</v>
      </c>
      <c r="Q362" s="135"/>
    </row>
    <row r="363" spans="1:17">
      <c r="A363" s="135" t="s">
        <v>1562</v>
      </c>
      <c r="B363" s="135" t="s">
        <v>1559</v>
      </c>
      <c r="C363" s="135" t="s">
        <v>1147</v>
      </c>
      <c r="D363" s="136">
        <v>55</v>
      </c>
      <c r="E363" s="135" t="s">
        <v>420</v>
      </c>
      <c r="F363" s="135" t="s">
        <v>32</v>
      </c>
      <c r="G363" s="135" t="s">
        <v>1553</v>
      </c>
      <c r="H363" s="135" t="s">
        <v>382</v>
      </c>
      <c r="I363" s="135" t="s">
        <v>86</v>
      </c>
      <c r="J363" s="135" t="s">
        <v>388</v>
      </c>
      <c r="K363" s="135" t="s">
        <v>1045</v>
      </c>
      <c r="L363" s="135" t="s">
        <v>386</v>
      </c>
      <c r="M363" s="135" t="s">
        <v>970</v>
      </c>
      <c r="N363" s="135" t="s">
        <v>349</v>
      </c>
      <c r="O363" s="135" t="s">
        <v>86</v>
      </c>
      <c r="P363" s="136">
        <v>62</v>
      </c>
      <c r="Q363" s="135"/>
    </row>
    <row r="364" spans="1:17">
      <c r="A364" s="135" t="s">
        <v>1563</v>
      </c>
      <c r="B364" s="135" t="s">
        <v>1559</v>
      </c>
      <c r="C364" s="135" t="s">
        <v>989</v>
      </c>
      <c r="D364" s="136">
        <v>63</v>
      </c>
      <c r="E364" s="135" t="s">
        <v>420</v>
      </c>
      <c r="F364" s="135" t="s">
        <v>32</v>
      </c>
      <c r="G364" s="135" t="s">
        <v>1553</v>
      </c>
      <c r="H364" s="135" t="s">
        <v>382</v>
      </c>
      <c r="I364" s="135" t="s">
        <v>86</v>
      </c>
      <c r="J364" s="135" t="s">
        <v>388</v>
      </c>
      <c r="K364" s="135" t="s">
        <v>1045</v>
      </c>
      <c r="L364" s="135" t="s">
        <v>386</v>
      </c>
      <c r="M364" s="135" t="s">
        <v>970</v>
      </c>
      <c r="N364" s="135" t="s">
        <v>349</v>
      </c>
      <c r="O364" s="135" t="s">
        <v>86</v>
      </c>
      <c r="P364" s="136">
        <v>62</v>
      </c>
      <c r="Q364" s="135"/>
    </row>
    <row r="365" spans="1:17">
      <c r="A365" s="135" t="s">
        <v>1564</v>
      </c>
      <c r="B365" s="135" t="s">
        <v>1565</v>
      </c>
      <c r="C365" s="135" t="s">
        <v>967</v>
      </c>
      <c r="D365" s="136">
        <v>57</v>
      </c>
      <c r="E365" s="135" t="s">
        <v>420</v>
      </c>
      <c r="F365" s="135" t="s">
        <v>44</v>
      </c>
      <c r="G365" s="135" t="s">
        <v>1308</v>
      </c>
      <c r="H365" s="135" t="s">
        <v>382</v>
      </c>
      <c r="I365" s="135" t="s">
        <v>53</v>
      </c>
      <c r="J365" s="135" t="s">
        <v>388</v>
      </c>
      <c r="K365" s="135" t="s">
        <v>1566</v>
      </c>
      <c r="L365" s="135" t="s">
        <v>433</v>
      </c>
      <c r="M365" s="135" t="s">
        <v>970</v>
      </c>
      <c r="N365" s="135" t="s">
        <v>318</v>
      </c>
      <c r="O365" s="135" t="s">
        <v>53</v>
      </c>
      <c r="P365" s="136">
        <v>1</v>
      </c>
      <c r="Q365" s="135"/>
    </row>
    <row r="366" spans="1:17">
      <c r="A366" s="135" t="s">
        <v>1567</v>
      </c>
      <c r="B366" s="135" t="s">
        <v>1565</v>
      </c>
      <c r="C366" s="135" t="s">
        <v>972</v>
      </c>
      <c r="D366" s="136">
        <v>59</v>
      </c>
      <c r="E366" s="135" t="s">
        <v>420</v>
      </c>
      <c r="F366" s="135" t="s">
        <v>44</v>
      </c>
      <c r="G366" s="135" t="s">
        <v>1308</v>
      </c>
      <c r="H366" s="135" t="s">
        <v>382</v>
      </c>
      <c r="I366" s="135" t="s">
        <v>53</v>
      </c>
      <c r="J366" s="135" t="s">
        <v>388</v>
      </c>
      <c r="K366" s="135" t="s">
        <v>1566</v>
      </c>
      <c r="L366" s="135" t="s">
        <v>433</v>
      </c>
      <c r="M366" s="135" t="s">
        <v>970</v>
      </c>
      <c r="N366" s="135" t="s">
        <v>318</v>
      </c>
      <c r="O366" s="135" t="s">
        <v>53</v>
      </c>
      <c r="P366" s="136">
        <v>1</v>
      </c>
      <c r="Q366" s="135"/>
    </row>
    <row r="367" spans="1:17">
      <c r="A367" s="135" t="s">
        <v>1568</v>
      </c>
      <c r="B367" s="135" t="s">
        <v>1565</v>
      </c>
      <c r="C367" s="135" t="s">
        <v>983</v>
      </c>
      <c r="D367" s="136">
        <v>61</v>
      </c>
      <c r="E367" s="135" t="s">
        <v>420</v>
      </c>
      <c r="F367" s="135" t="s">
        <v>44</v>
      </c>
      <c r="G367" s="135" t="s">
        <v>1308</v>
      </c>
      <c r="H367" s="135" t="s">
        <v>382</v>
      </c>
      <c r="I367" s="135" t="s">
        <v>53</v>
      </c>
      <c r="J367" s="135" t="s">
        <v>388</v>
      </c>
      <c r="K367" s="135" t="s">
        <v>1566</v>
      </c>
      <c r="L367" s="135" t="s">
        <v>433</v>
      </c>
      <c r="M367" s="135" t="s">
        <v>970</v>
      </c>
      <c r="N367" s="135" t="s">
        <v>318</v>
      </c>
      <c r="O367" s="135" t="s">
        <v>53</v>
      </c>
      <c r="P367" s="136">
        <v>1</v>
      </c>
      <c r="Q367" s="135"/>
    </row>
    <row r="368" spans="1:17">
      <c r="A368" s="135" t="s">
        <v>1569</v>
      </c>
      <c r="B368" s="135" t="s">
        <v>1565</v>
      </c>
      <c r="C368" s="135" t="s">
        <v>1147</v>
      </c>
      <c r="D368" s="136">
        <v>55</v>
      </c>
      <c r="E368" s="135" t="s">
        <v>420</v>
      </c>
      <c r="F368" s="135" t="s">
        <v>44</v>
      </c>
      <c r="G368" s="135" t="s">
        <v>1308</v>
      </c>
      <c r="H368" s="135" t="s">
        <v>382</v>
      </c>
      <c r="I368" s="135" t="s">
        <v>53</v>
      </c>
      <c r="J368" s="135" t="s">
        <v>388</v>
      </c>
      <c r="K368" s="135" t="s">
        <v>1566</v>
      </c>
      <c r="L368" s="135" t="s">
        <v>433</v>
      </c>
      <c r="M368" s="135" t="s">
        <v>970</v>
      </c>
      <c r="N368" s="135" t="s">
        <v>318</v>
      </c>
      <c r="O368" s="135" t="s">
        <v>53</v>
      </c>
      <c r="P368" s="136">
        <v>1</v>
      </c>
      <c r="Q368" s="135"/>
    </row>
    <row r="369" spans="1:17">
      <c r="A369" s="135" t="s">
        <v>1570</v>
      </c>
      <c r="B369" s="135" t="s">
        <v>1565</v>
      </c>
      <c r="C369" s="135" t="s">
        <v>985</v>
      </c>
      <c r="D369" s="136">
        <v>56</v>
      </c>
      <c r="E369" s="135" t="s">
        <v>420</v>
      </c>
      <c r="F369" s="135" t="s">
        <v>44</v>
      </c>
      <c r="G369" s="135" t="s">
        <v>1308</v>
      </c>
      <c r="H369" s="135" t="s">
        <v>382</v>
      </c>
      <c r="I369" s="135" t="s">
        <v>53</v>
      </c>
      <c r="J369" s="135" t="s">
        <v>388</v>
      </c>
      <c r="K369" s="135" t="s">
        <v>1566</v>
      </c>
      <c r="L369" s="135" t="s">
        <v>433</v>
      </c>
      <c r="M369" s="135" t="s">
        <v>970</v>
      </c>
      <c r="N369" s="135" t="s">
        <v>318</v>
      </c>
      <c r="O369" s="135" t="s">
        <v>53</v>
      </c>
      <c r="P369" s="136">
        <v>1</v>
      </c>
      <c r="Q369" s="135"/>
    </row>
    <row r="370" spans="1:17">
      <c r="A370" s="135" t="s">
        <v>1571</v>
      </c>
      <c r="B370" s="135" t="s">
        <v>1565</v>
      </c>
      <c r="C370" s="135" t="s">
        <v>979</v>
      </c>
      <c r="D370" s="136">
        <v>58</v>
      </c>
      <c r="E370" s="135" t="s">
        <v>420</v>
      </c>
      <c r="F370" s="135" t="s">
        <v>44</v>
      </c>
      <c r="G370" s="135" t="s">
        <v>1308</v>
      </c>
      <c r="H370" s="135" t="s">
        <v>382</v>
      </c>
      <c r="I370" s="135" t="s">
        <v>53</v>
      </c>
      <c r="J370" s="135" t="s">
        <v>388</v>
      </c>
      <c r="K370" s="135" t="s">
        <v>1566</v>
      </c>
      <c r="L370" s="135" t="s">
        <v>433</v>
      </c>
      <c r="M370" s="135" t="s">
        <v>970</v>
      </c>
      <c r="N370" s="135" t="s">
        <v>318</v>
      </c>
      <c r="O370" s="135" t="s">
        <v>53</v>
      </c>
      <c r="P370" s="136">
        <v>1</v>
      </c>
      <c r="Q370" s="135"/>
    </row>
    <row r="371" spans="1:17">
      <c r="A371" s="135" t="s">
        <v>1572</v>
      </c>
      <c r="B371" s="135" t="s">
        <v>1565</v>
      </c>
      <c r="C371" s="135" t="s">
        <v>981</v>
      </c>
      <c r="D371" s="136">
        <v>60</v>
      </c>
      <c r="E371" s="135" t="s">
        <v>420</v>
      </c>
      <c r="F371" s="135" t="s">
        <v>44</v>
      </c>
      <c r="G371" s="135" t="s">
        <v>1308</v>
      </c>
      <c r="H371" s="135" t="s">
        <v>382</v>
      </c>
      <c r="I371" s="135" t="s">
        <v>53</v>
      </c>
      <c r="J371" s="135" t="s">
        <v>388</v>
      </c>
      <c r="K371" s="135" t="s">
        <v>1566</v>
      </c>
      <c r="L371" s="135" t="s">
        <v>433</v>
      </c>
      <c r="M371" s="135" t="s">
        <v>970</v>
      </c>
      <c r="N371" s="135" t="s">
        <v>318</v>
      </c>
      <c r="O371" s="135" t="s">
        <v>53</v>
      </c>
      <c r="P371" s="136">
        <v>1</v>
      </c>
      <c r="Q371" s="135"/>
    </row>
    <row r="372" spans="1:17">
      <c r="A372" s="135" t="s">
        <v>1573</v>
      </c>
      <c r="B372" s="135" t="s">
        <v>1565</v>
      </c>
      <c r="C372" s="135" t="s">
        <v>987</v>
      </c>
      <c r="D372" s="136">
        <v>62</v>
      </c>
      <c r="E372" s="135" t="s">
        <v>420</v>
      </c>
      <c r="F372" s="135" t="s">
        <v>44</v>
      </c>
      <c r="G372" s="135" t="s">
        <v>1308</v>
      </c>
      <c r="H372" s="135" t="s">
        <v>382</v>
      </c>
      <c r="I372" s="135" t="s">
        <v>53</v>
      </c>
      <c r="J372" s="135" t="s">
        <v>388</v>
      </c>
      <c r="K372" s="135" t="s">
        <v>1566</v>
      </c>
      <c r="L372" s="135" t="s">
        <v>433</v>
      </c>
      <c r="M372" s="135" t="s">
        <v>970</v>
      </c>
      <c r="N372" s="135" t="s">
        <v>318</v>
      </c>
      <c r="O372" s="135" t="s">
        <v>53</v>
      </c>
      <c r="P372" s="136">
        <v>1</v>
      </c>
      <c r="Q372" s="135"/>
    </row>
    <row r="373" spans="1:17">
      <c r="A373" s="135" t="s">
        <v>1574</v>
      </c>
      <c r="B373" s="135" t="s">
        <v>1565</v>
      </c>
      <c r="C373" s="135" t="s">
        <v>989</v>
      </c>
      <c r="D373" s="136">
        <v>63</v>
      </c>
      <c r="E373" s="135" t="s">
        <v>420</v>
      </c>
      <c r="F373" s="135" t="s">
        <v>44</v>
      </c>
      <c r="G373" s="135" t="s">
        <v>1308</v>
      </c>
      <c r="H373" s="135" t="s">
        <v>382</v>
      </c>
      <c r="I373" s="135" t="s">
        <v>53</v>
      </c>
      <c r="J373" s="135" t="s">
        <v>388</v>
      </c>
      <c r="K373" s="135" t="s">
        <v>1566</v>
      </c>
      <c r="L373" s="135" t="s">
        <v>433</v>
      </c>
      <c r="M373" s="135" t="s">
        <v>970</v>
      </c>
      <c r="N373" s="135" t="s">
        <v>318</v>
      </c>
      <c r="O373" s="135" t="s">
        <v>53</v>
      </c>
      <c r="P373" s="136">
        <v>1</v>
      </c>
      <c r="Q373" s="135"/>
    </row>
    <row r="374" spans="1:17">
      <c r="A374" s="135" t="s">
        <v>1575</v>
      </c>
      <c r="B374" s="135" t="s">
        <v>1576</v>
      </c>
      <c r="C374" s="135" t="s">
        <v>967</v>
      </c>
      <c r="D374" s="136">
        <v>57</v>
      </c>
      <c r="E374" s="135" t="s">
        <v>420</v>
      </c>
      <c r="F374" s="135" t="s">
        <v>44</v>
      </c>
      <c r="G374" s="135" t="s">
        <v>1308</v>
      </c>
      <c r="H374" s="135" t="s">
        <v>382</v>
      </c>
      <c r="I374" s="135" t="s">
        <v>277</v>
      </c>
      <c r="J374" s="135" t="s">
        <v>388</v>
      </c>
      <c r="K374" s="135" t="s">
        <v>1566</v>
      </c>
      <c r="L374" s="135" t="s">
        <v>386</v>
      </c>
      <c r="M374" s="135" t="s">
        <v>970</v>
      </c>
      <c r="N374" s="135" t="s">
        <v>318</v>
      </c>
      <c r="O374" s="135" t="s">
        <v>83</v>
      </c>
      <c r="P374" s="136">
        <v>32</v>
      </c>
      <c r="Q374" s="135"/>
    </row>
    <row r="375" spans="1:17">
      <c r="A375" s="135" t="s">
        <v>1577</v>
      </c>
      <c r="B375" s="135" t="s">
        <v>1576</v>
      </c>
      <c r="C375" s="135" t="s">
        <v>972</v>
      </c>
      <c r="D375" s="136">
        <v>59</v>
      </c>
      <c r="E375" s="135" t="s">
        <v>420</v>
      </c>
      <c r="F375" s="135" t="s">
        <v>44</v>
      </c>
      <c r="G375" s="135" t="s">
        <v>1308</v>
      </c>
      <c r="H375" s="135" t="s">
        <v>382</v>
      </c>
      <c r="I375" s="135" t="s">
        <v>277</v>
      </c>
      <c r="J375" s="135" t="s">
        <v>388</v>
      </c>
      <c r="K375" s="135" t="s">
        <v>1566</v>
      </c>
      <c r="L375" s="135" t="s">
        <v>386</v>
      </c>
      <c r="M375" s="135" t="s">
        <v>970</v>
      </c>
      <c r="N375" s="135" t="s">
        <v>318</v>
      </c>
      <c r="O375" s="135" t="s">
        <v>83</v>
      </c>
      <c r="P375" s="136">
        <v>32</v>
      </c>
      <c r="Q375" s="135"/>
    </row>
    <row r="376" spans="1:17">
      <c r="A376" s="135" t="s">
        <v>1578</v>
      </c>
      <c r="B376" s="135" t="s">
        <v>1576</v>
      </c>
      <c r="C376" s="135" t="s">
        <v>983</v>
      </c>
      <c r="D376" s="136">
        <v>61</v>
      </c>
      <c r="E376" s="135" t="s">
        <v>420</v>
      </c>
      <c r="F376" s="135" t="s">
        <v>44</v>
      </c>
      <c r="G376" s="135" t="s">
        <v>1308</v>
      </c>
      <c r="H376" s="135" t="s">
        <v>382</v>
      </c>
      <c r="I376" s="135" t="s">
        <v>277</v>
      </c>
      <c r="J376" s="135" t="s">
        <v>388</v>
      </c>
      <c r="K376" s="135" t="s">
        <v>1566</v>
      </c>
      <c r="L376" s="135" t="s">
        <v>386</v>
      </c>
      <c r="M376" s="135" t="s">
        <v>970</v>
      </c>
      <c r="N376" s="135" t="s">
        <v>318</v>
      </c>
      <c r="O376" s="135" t="s">
        <v>83</v>
      </c>
      <c r="P376" s="136">
        <v>32</v>
      </c>
      <c r="Q376" s="135"/>
    </row>
    <row r="377" spans="1:17">
      <c r="A377" s="135" t="s">
        <v>1579</v>
      </c>
      <c r="B377" s="135" t="s">
        <v>1576</v>
      </c>
      <c r="C377" s="135" t="s">
        <v>1147</v>
      </c>
      <c r="D377" s="136">
        <v>55</v>
      </c>
      <c r="E377" s="135" t="s">
        <v>420</v>
      </c>
      <c r="F377" s="135" t="s">
        <v>44</v>
      </c>
      <c r="G377" s="135" t="s">
        <v>1308</v>
      </c>
      <c r="H377" s="135" t="s">
        <v>382</v>
      </c>
      <c r="I377" s="135" t="s">
        <v>277</v>
      </c>
      <c r="J377" s="135" t="s">
        <v>388</v>
      </c>
      <c r="K377" s="135" t="s">
        <v>1566</v>
      </c>
      <c r="L377" s="135" t="s">
        <v>386</v>
      </c>
      <c r="M377" s="135" t="s">
        <v>970</v>
      </c>
      <c r="N377" s="135" t="s">
        <v>318</v>
      </c>
      <c r="O377" s="135" t="s">
        <v>83</v>
      </c>
      <c r="P377" s="136">
        <v>32</v>
      </c>
      <c r="Q377" s="135"/>
    </row>
    <row r="378" spans="1:17">
      <c r="A378" s="135" t="s">
        <v>1580</v>
      </c>
      <c r="B378" s="135" t="s">
        <v>1576</v>
      </c>
      <c r="C378" s="135" t="s">
        <v>985</v>
      </c>
      <c r="D378" s="136">
        <v>56</v>
      </c>
      <c r="E378" s="135" t="s">
        <v>420</v>
      </c>
      <c r="F378" s="135" t="s">
        <v>44</v>
      </c>
      <c r="G378" s="135" t="s">
        <v>1308</v>
      </c>
      <c r="H378" s="135" t="s">
        <v>382</v>
      </c>
      <c r="I378" s="135" t="s">
        <v>277</v>
      </c>
      <c r="J378" s="135" t="s">
        <v>388</v>
      </c>
      <c r="K378" s="135" t="s">
        <v>1566</v>
      </c>
      <c r="L378" s="135" t="s">
        <v>386</v>
      </c>
      <c r="M378" s="135" t="s">
        <v>970</v>
      </c>
      <c r="N378" s="135" t="s">
        <v>318</v>
      </c>
      <c r="O378" s="135" t="s">
        <v>83</v>
      </c>
      <c r="P378" s="136">
        <v>32</v>
      </c>
      <c r="Q378" s="135"/>
    </row>
    <row r="379" spans="1:17">
      <c r="A379" s="135" t="s">
        <v>1581</v>
      </c>
      <c r="B379" s="135" t="s">
        <v>1576</v>
      </c>
      <c r="C379" s="135" t="s">
        <v>979</v>
      </c>
      <c r="D379" s="136">
        <v>58</v>
      </c>
      <c r="E379" s="135" t="s">
        <v>420</v>
      </c>
      <c r="F379" s="135" t="s">
        <v>44</v>
      </c>
      <c r="G379" s="135" t="s">
        <v>1308</v>
      </c>
      <c r="H379" s="135" t="s">
        <v>382</v>
      </c>
      <c r="I379" s="135" t="s">
        <v>277</v>
      </c>
      <c r="J379" s="135" t="s">
        <v>388</v>
      </c>
      <c r="K379" s="135" t="s">
        <v>1566</v>
      </c>
      <c r="L379" s="135" t="s">
        <v>386</v>
      </c>
      <c r="M379" s="135" t="s">
        <v>970</v>
      </c>
      <c r="N379" s="135" t="s">
        <v>318</v>
      </c>
      <c r="O379" s="135" t="s">
        <v>83</v>
      </c>
      <c r="P379" s="136">
        <v>32</v>
      </c>
      <c r="Q379" s="135"/>
    </row>
    <row r="380" spans="1:17">
      <c r="A380" s="135" t="s">
        <v>1582</v>
      </c>
      <c r="B380" s="135" t="s">
        <v>1576</v>
      </c>
      <c r="C380" s="135" t="s">
        <v>981</v>
      </c>
      <c r="D380" s="136">
        <v>60</v>
      </c>
      <c r="E380" s="135" t="s">
        <v>420</v>
      </c>
      <c r="F380" s="135" t="s">
        <v>44</v>
      </c>
      <c r="G380" s="135" t="s">
        <v>1308</v>
      </c>
      <c r="H380" s="135" t="s">
        <v>382</v>
      </c>
      <c r="I380" s="135" t="s">
        <v>277</v>
      </c>
      <c r="J380" s="135" t="s">
        <v>388</v>
      </c>
      <c r="K380" s="135" t="s">
        <v>1566</v>
      </c>
      <c r="L380" s="135" t="s">
        <v>386</v>
      </c>
      <c r="M380" s="135" t="s">
        <v>970</v>
      </c>
      <c r="N380" s="135" t="s">
        <v>318</v>
      </c>
      <c r="O380" s="135" t="s">
        <v>83</v>
      </c>
      <c r="P380" s="136">
        <v>32</v>
      </c>
      <c r="Q380" s="135"/>
    </row>
    <row r="381" spans="1:17">
      <c r="A381" s="135" t="s">
        <v>1583</v>
      </c>
      <c r="B381" s="135" t="s">
        <v>1576</v>
      </c>
      <c r="C381" s="135" t="s">
        <v>987</v>
      </c>
      <c r="D381" s="136">
        <v>62</v>
      </c>
      <c r="E381" s="135" t="s">
        <v>420</v>
      </c>
      <c r="F381" s="135" t="s">
        <v>44</v>
      </c>
      <c r="G381" s="135" t="s">
        <v>1308</v>
      </c>
      <c r="H381" s="135" t="s">
        <v>382</v>
      </c>
      <c r="I381" s="135" t="s">
        <v>277</v>
      </c>
      <c r="J381" s="135" t="s">
        <v>388</v>
      </c>
      <c r="K381" s="135" t="s">
        <v>1566</v>
      </c>
      <c r="L381" s="135" t="s">
        <v>386</v>
      </c>
      <c r="M381" s="135" t="s">
        <v>970</v>
      </c>
      <c r="N381" s="135" t="s">
        <v>318</v>
      </c>
      <c r="O381" s="135" t="s">
        <v>83</v>
      </c>
      <c r="P381" s="136">
        <v>32</v>
      </c>
      <c r="Q381" s="135"/>
    </row>
    <row r="382" spans="1:17">
      <c r="A382" s="135" t="s">
        <v>1584</v>
      </c>
      <c r="B382" s="135" t="s">
        <v>1576</v>
      </c>
      <c r="C382" s="135" t="s">
        <v>989</v>
      </c>
      <c r="D382" s="136">
        <v>63</v>
      </c>
      <c r="E382" s="135" t="s">
        <v>420</v>
      </c>
      <c r="F382" s="135" t="s">
        <v>44</v>
      </c>
      <c r="G382" s="135" t="s">
        <v>1308</v>
      </c>
      <c r="H382" s="135" t="s">
        <v>382</v>
      </c>
      <c r="I382" s="135" t="s">
        <v>277</v>
      </c>
      <c r="J382" s="135" t="s">
        <v>388</v>
      </c>
      <c r="K382" s="135" t="s">
        <v>1566</v>
      </c>
      <c r="L382" s="135" t="s">
        <v>386</v>
      </c>
      <c r="M382" s="135" t="s">
        <v>970</v>
      </c>
      <c r="N382" s="135" t="s">
        <v>318</v>
      </c>
      <c r="O382" s="135" t="s">
        <v>83</v>
      </c>
      <c r="P382" s="136">
        <v>32</v>
      </c>
      <c r="Q382" s="135"/>
    </row>
    <row r="383" spans="1:17">
      <c r="A383" s="135" t="s">
        <v>1585</v>
      </c>
      <c r="B383" s="135" t="s">
        <v>1586</v>
      </c>
      <c r="C383" s="135" t="s">
        <v>967</v>
      </c>
      <c r="D383" s="136">
        <v>57</v>
      </c>
      <c r="E383" s="135" t="s">
        <v>420</v>
      </c>
      <c r="F383" s="135" t="s">
        <v>44</v>
      </c>
      <c r="G383" s="135" t="s">
        <v>1587</v>
      </c>
      <c r="H383" s="135" t="s">
        <v>382</v>
      </c>
      <c r="I383" s="135" t="s">
        <v>83</v>
      </c>
      <c r="J383" s="135" t="s">
        <v>388</v>
      </c>
      <c r="K383" s="135" t="s">
        <v>1176</v>
      </c>
      <c r="L383" s="135" t="s">
        <v>433</v>
      </c>
      <c r="M383" s="135" t="s">
        <v>970</v>
      </c>
      <c r="N383" s="135" t="s">
        <v>318</v>
      </c>
      <c r="O383" s="135" t="s">
        <v>83</v>
      </c>
      <c r="P383" s="136">
        <v>32</v>
      </c>
      <c r="Q383" s="135"/>
    </row>
    <row r="384" spans="1:17">
      <c r="A384" s="135" t="s">
        <v>1588</v>
      </c>
      <c r="B384" s="135" t="s">
        <v>1586</v>
      </c>
      <c r="C384" s="135" t="s">
        <v>972</v>
      </c>
      <c r="D384" s="136">
        <v>59</v>
      </c>
      <c r="E384" s="135" t="s">
        <v>420</v>
      </c>
      <c r="F384" s="135" t="s">
        <v>44</v>
      </c>
      <c r="G384" s="135" t="s">
        <v>1587</v>
      </c>
      <c r="H384" s="135" t="s">
        <v>382</v>
      </c>
      <c r="I384" s="135" t="s">
        <v>83</v>
      </c>
      <c r="J384" s="135" t="s">
        <v>388</v>
      </c>
      <c r="K384" s="135" t="s">
        <v>1176</v>
      </c>
      <c r="L384" s="135" t="s">
        <v>433</v>
      </c>
      <c r="M384" s="135" t="s">
        <v>970</v>
      </c>
      <c r="N384" s="135" t="s">
        <v>318</v>
      </c>
      <c r="O384" s="135" t="s">
        <v>83</v>
      </c>
      <c r="P384" s="136">
        <v>32</v>
      </c>
      <c r="Q384" s="135"/>
    </row>
    <row r="385" spans="1:17">
      <c r="A385" s="135" t="s">
        <v>1589</v>
      </c>
      <c r="B385" s="135" t="s">
        <v>1586</v>
      </c>
      <c r="C385" s="135" t="s">
        <v>983</v>
      </c>
      <c r="D385" s="136">
        <v>61</v>
      </c>
      <c r="E385" s="135" t="s">
        <v>420</v>
      </c>
      <c r="F385" s="135" t="s">
        <v>44</v>
      </c>
      <c r="G385" s="135" t="s">
        <v>1587</v>
      </c>
      <c r="H385" s="135" t="s">
        <v>382</v>
      </c>
      <c r="I385" s="135" t="s">
        <v>83</v>
      </c>
      <c r="J385" s="135" t="s">
        <v>388</v>
      </c>
      <c r="K385" s="135" t="s">
        <v>1176</v>
      </c>
      <c r="L385" s="135" t="s">
        <v>433</v>
      </c>
      <c r="M385" s="135" t="s">
        <v>970</v>
      </c>
      <c r="N385" s="135" t="s">
        <v>318</v>
      </c>
      <c r="O385" s="135" t="s">
        <v>83</v>
      </c>
      <c r="P385" s="136">
        <v>32</v>
      </c>
      <c r="Q385" s="135"/>
    </row>
    <row r="386" spans="1:17">
      <c r="A386" s="135" t="s">
        <v>1590</v>
      </c>
      <c r="B386" s="135" t="s">
        <v>1586</v>
      </c>
      <c r="C386" s="135" t="s">
        <v>1147</v>
      </c>
      <c r="D386" s="136">
        <v>55</v>
      </c>
      <c r="E386" s="135" t="s">
        <v>420</v>
      </c>
      <c r="F386" s="135" t="s">
        <v>44</v>
      </c>
      <c r="G386" s="135" t="s">
        <v>1587</v>
      </c>
      <c r="H386" s="135" t="s">
        <v>382</v>
      </c>
      <c r="I386" s="135" t="s">
        <v>83</v>
      </c>
      <c r="J386" s="135" t="s">
        <v>388</v>
      </c>
      <c r="K386" s="135" t="s">
        <v>1176</v>
      </c>
      <c r="L386" s="135" t="s">
        <v>433</v>
      </c>
      <c r="M386" s="135" t="s">
        <v>970</v>
      </c>
      <c r="N386" s="135" t="s">
        <v>318</v>
      </c>
      <c r="O386" s="135" t="s">
        <v>83</v>
      </c>
      <c r="P386" s="136">
        <v>32</v>
      </c>
      <c r="Q386" s="135"/>
    </row>
    <row r="387" spans="1:17">
      <c r="A387" s="135" t="s">
        <v>1591</v>
      </c>
      <c r="B387" s="135" t="s">
        <v>1586</v>
      </c>
      <c r="C387" s="135" t="s">
        <v>985</v>
      </c>
      <c r="D387" s="136">
        <v>56</v>
      </c>
      <c r="E387" s="135" t="s">
        <v>420</v>
      </c>
      <c r="F387" s="135" t="s">
        <v>44</v>
      </c>
      <c r="G387" s="135" t="s">
        <v>1587</v>
      </c>
      <c r="H387" s="135" t="s">
        <v>382</v>
      </c>
      <c r="I387" s="135" t="s">
        <v>83</v>
      </c>
      <c r="J387" s="135" t="s">
        <v>388</v>
      </c>
      <c r="K387" s="135" t="s">
        <v>1176</v>
      </c>
      <c r="L387" s="135" t="s">
        <v>433</v>
      </c>
      <c r="M387" s="135" t="s">
        <v>970</v>
      </c>
      <c r="N387" s="135" t="s">
        <v>318</v>
      </c>
      <c r="O387" s="135" t="s">
        <v>83</v>
      </c>
      <c r="P387" s="136">
        <v>32</v>
      </c>
      <c r="Q387" s="135"/>
    </row>
    <row r="388" spans="1:17">
      <c r="A388" s="135" t="s">
        <v>1592</v>
      </c>
      <c r="B388" s="135" t="s">
        <v>1586</v>
      </c>
      <c r="C388" s="135" t="s">
        <v>979</v>
      </c>
      <c r="D388" s="136">
        <v>58</v>
      </c>
      <c r="E388" s="135" t="s">
        <v>420</v>
      </c>
      <c r="F388" s="135" t="s">
        <v>44</v>
      </c>
      <c r="G388" s="135" t="s">
        <v>1587</v>
      </c>
      <c r="H388" s="135" t="s">
        <v>382</v>
      </c>
      <c r="I388" s="135" t="s">
        <v>83</v>
      </c>
      <c r="J388" s="135" t="s">
        <v>388</v>
      </c>
      <c r="K388" s="135" t="s">
        <v>1176</v>
      </c>
      <c r="L388" s="135" t="s">
        <v>433</v>
      </c>
      <c r="M388" s="135" t="s">
        <v>970</v>
      </c>
      <c r="N388" s="135" t="s">
        <v>318</v>
      </c>
      <c r="O388" s="135" t="s">
        <v>83</v>
      </c>
      <c r="P388" s="136">
        <v>32</v>
      </c>
      <c r="Q388" s="135"/>
    </row>
    <row r="389" spans="1:17">
      <c r="A389" s="135" t="s">
        <v>1593</v>
      </c>
      <c r="B389" s="135" t="s">
        <v>1586</v>
      </c>
      <c r="C389" s="135" t="s">
        <v>981</v>
      </c>
      <c r="D389" s="136">
        <v>60</v>
      </c>
      <c r="E389" s="135" t="s">
        <v>420</v>
      </c>
      <c r="F389" s="135" t="s">
        <v>44</v>
      </c>
      <c r="G389" s="135" t="s">
        <v>1587</v>
      </c>
      <c r="H389" s="135" t="s">
        <v>382</v>
      </c>
      <c r="I389" s="135" t="s">
        <v>83</v>
      </c>
      <c r="J389" s="135" t="s">
        <v>388</v>
      </c>
      <c r="K389" s="135" t="s">
        <v>1176</v>
      </c>
      <c r="L389" s="135" t="s">
        <v>433</v>
      </c>
      <c r="M389" s="135" t="s">
        <v>970</v>
      </c>
      <c r="N389" s="135" t="s">
        <v>318</v>
      </c>
      <c r="O389" s="135" t="s">
        <v>83</v>
      </c>
      <c r="P389" s="136">
        <v>32</v>
      </c>
      <c r="Q389" s="135"/>
    </row>
    <row r="390" spans="1:17">
      <c r="A390" s="135" t="s">
        <v>1594</v>
      </c>
      <c r="B390" s="135" t="s">
        <v>1586</v>
      </c>
      <c r="C390" s="135" t="s">
        <v>987</v>
      </c>
      <c r="D390" s="136">
        <v>62</v>
      </c>
      <c r="E390" s="135" t="s">
        <v>420</v>
      </c>
      <c r="F390" s="135" t="s">
        <v>44</v>
      </c>
      <c r="G390" s="135" t="s">
        <v>1587</v>
      </c>
      <c r="H390" s="135" t="s">
        <v>382</v>
      </c>
      <c r="I390" s="135" t="s">
        <v>83</v>
      </c>
      <c r="J390" s="135" t="s">
        <v>388</v>
      </c>
      <c r="K390" s="135" t="s">
        <v>1176</v>
      </c>
      <c r="L390" s="135" t="s">
        <v>433</v>
      </c>
      <c r="M390" s="135" t="s">
        <v>970</v>
      </c>
      <c r="N390" s="135" t="s">
        <v>318</v>
      </c>
      <c r="O390" s="135" t="s">
        <v>83</v>
      </c>
      <c r="P390" s="136">
        <v>32</v>
      </c>
      <c r="Q390" s="135"/>
    </row>
    <row r="391" spans="1:17">
      <c r="A391" s="135" t="s">
        <v>1595</v>
      </c>
      <c r="B391" s="135" t="s">
        <v>1586</v>
      </c>
      <c r="C391" s="135" t="s">
        <v>989</v>
      </c>
      <c r="D391" s="136">
        <v>63</v>
      </c>
      <c r="E391" s="135" t="s">
        <v>420</v>
      </c>
      <c r="F391" s="135" t="s">
        <v>44</v>
      </c>
      <c r="G391" s="135" t="s">
        <v>1587</v>
      </c>
      <c r="H391" s="135" t="s">
        <v>382</v>
      </c>
      <c r="I391" s="135" t="s">
        <v>83</v>
      </c>
      <c r="J391" s="135" t="s">
        <v>388</v>
      </c>
      <c r="K391" s="135" t="s">
        <v>1176</v>
      </c>
      <c r="L391" s="135" t="s">
        <v>433</v>
      </c>
      <c r="M391" s="135" t="s">
        <v>970</v>
      </c>
      <c r="N391" s="135" t="s">
        <v>318</v>
      </c>
      <c r="O391" s="135" t="s">
        <v>83</v>
      </c>
      <c r="P391" s="136">
        <v>32</v>
      </c>
      <c r="Q391" s="135"/>
    </row>
    <row r="392" spans="1:17">
      <c r="A392" s="135" t="s">
        <v>1596</v>
      </c>
      <c r="B392" s="135" t="s">
        <v>1597</v>
      </c>
      <c r="C392" s="135" t="s">
        <v>967</v>
      </c>
      <c r="D392" s="136">
        <v>57</v>
      </c>
      <c r="E392" s="135" t="s">
        <v>420</v>
      </c>
      <c r="F392" s="135" t="s">
        <v>44</v>
      </c>
      <c r="G392" s="135" t="s">
        <v>1598</v>
      </c>
      <c r="H392" s="135" t="s">
        <v>382</v>
      </c>
      <c r="I392" s="135" t="s">
        <v>83</v>
      </c>
      <c r="J392" s="135" t="s">
        <v>388</v>
      </c>
      <c r="K392" s="135" t="s">
        <v>1599</v>
      </c>
      <c r="L392" s="135" t="s">
        <v>433</v>
      </c>
      <c r="M392" s="135" t="s">
        <v>970</v>
      </c>
      <c r="N392" s="135" t="s">
        <v>318</v>
      </c>
      <c r="O392" s="135" t="s">
        <v>83</v>
      </c>
      <c r="P392" s="136">
        <v>31</v>
      </c>
      <c r="Q392" s="135"/>
    </row>
    <row r="393" spans="1:17">
      <c r="A393" s="135" t="s">
        <v>1600</v>
      </c>
      <c r="B393" s="135" t="s">
        <v>1597</v>
      </c>
      <c r="C393" s="135" t="s">
        <v>972</v>
      </c>
      <c r="D393" s="136">
        <v>59</v>
      </c>
      <c r="E393" s="135" t="s">
        <v>420</v>
      </c>
      <c r="F393" s="135" t="s">
        <v>44</v>
      </c>
      <c r="G393" s="135" t="s">
        <v>1598</v>
      </c>
      <c r="H393" s="135" t="s">
        <v>382</v>
      </c>
      <c r="I393" s="135" t="s">
        <v>83</v>
      </c>
      <c r="J393" s="135" t="s">
        <v>388</v>
      </c>
      <c r="K393" s="135" t="s">
        <v>1599</v>
      </c>
      <c r="L393" s="135" t="s">
        <v>433</v>
      </c>
      <c r="M393" s="135" t="s">
        <v>970</v>
      </c>
      <c r="N393" s="135" t="s">
        <v>318</v>
      </c>
      <c r="O393" s="135" t="s">
        <v>83</v>
      </c>
      <c r="P393" s="136">
        <v>31</v>
      </c>
      <c r="Q393" s="135"/>
    </row>
    <row r="394" spans="1:17">
      <c r="A394" s="135" t="s">
        <v>1601</v>
      </c>
      <c r="B394" s="135" t="s">
        <v>1597</v>
      </c>
      <c r="C394" s="135" t="s">
        <v>983</v>
      </c>
      <c r="D394" s="136">
        <v>61</v>
      </c>
      <c r="E394" s="135" t="s">
        <v>420</v>
      </c>
      <c r="F394" s="135" t="s">
        <v>44</v>
      </c>
      <c r="G394" s="135" t="s">
        <v>1598</v>
      </c>
      <c r="H394" s="135" t="s">
        <v>382</v>
      </c>
      <c r="I394" s="135" t="s">
        <v>83</v>
      </c>
      <c r="J394" s="135" t="s">
        <v>388</v>
      </c>
      <c r="K394" s="135" t="s">
        <v>1599</v>
      </c>
      <c r="L394" s="135" t="s">
        <v>433</v>
      </c>
      <c r="M394" s="135" t="s">
        <v>970</v>
      </c>
      <c r="N394" s="135" t="s">
        <v>318</v>
      </c>
      <c r="O394" s="135" t="s">
        <v>83</v>
      </c>
      <c r="P394" s="136">
        <v>31</v>
      </c>
      <c r="Q394" s="135"/>
    </row>
    <row r="395" spans="1:17">
      <c r="A395" s="135" t="s">
        <v>1602</v>
      </c>
      <c r="B395" s="135" t="s">
        <v>1597</v>
      </c>
      <c r="C395" s="135" t="s">
        <v>981</v>
      </c>
      <c r="D395" s="136">
        <v>60</v>
      </c>
      <c r="E395" s="135" t="s">
        <v>420</v>
      </c>
      <c r="F395" s="135" t="s">
        <v>44</v>
      </c>
      <c r="G395" s="135" t="s">
        <v>1598</v>
      </c>
      <c r="H395" s="135" t="s">
        <v>382</v>
      </c>
      <c r="I395" s="135" t="s">
        <v>83</v>
      </c>
      <c r="J395" s="135" t="s">
        <v>388</v>
      </c>
      <c r="K395" s="135" t="s">
        <v>1599</v>
      </c>
      <c r="L395" s="135" t="s">
        <v>433</v>
      </c>
      <c r="M395" s="135" t="s">
        <v>970</v>
      </c>
      <c r="N395" s="135" t="s">
        <v>318</v>
      </c>
      <c r="O395" s="135" t="s">
        <v>83</v>
      </c>
      <c r="P395" s="136">
        <v>31</v>
      </c>
      <c r="Q395" s="135"/>
    </row>
    <row r="396" spans="1:17">
      <c r="A396" s="135" t="s">
        <v>1603</v>
      </c>
      <c r="B396" s="135" t="s">
        <v>1597</v>
      </c>
      <c r="C396" s="135" t="s">
        <v>1147</v>
      </c>
      <c r="D396" s="136">
        <v>55</v>
      </c>
      <c r="E396" s="135" t="s">
        <v>420</v>
      </c>
      <c r="F396" s="135" t="s">
        <v>44</v>
      </c>
      <c r="G396" s="135" t="s">
        <v>1598</v>
      </c>
      <c r="H396" s="135" t="s">
        <v>382</v>
      </c>
      <c r="I396" s="135" t="s">
        <v>83</v>
      </c>
      <c r="J396" s="135" t="s">
        <v>388</v>
      </c>
      <c r="K396" s="135" t="s">
        <v>1599</v>
      </c>
      <c r="L396" s="135" t="s">
        <v>433</v>
      </c>
      <c r="M396" s="135" t="s">
        <v>970</v>
      </c>
      <c r="N396" s="135" t="s">
        <v>318</v>
      </c>
      <c r="O396" s="135" t="s">
        <v>83</v>
      </c>
      <c r="P396" s="136">
        <v>31</v>
      </c>
      <c r="Q396" s="135"/>
    </row>
    <row r="397" spans="1:17">
      <c r="A397" s="135" t="s">
        <v>1604</v>
      </c>
      <c r="B397" s="135" t="s">
        <v>1597</v>
      </c>
      <c r="C397" s="135" t="s">
        <v>985</v>
      </c>
      <c r="D397" s="136">
        <v>56</v>
      </c>
      <c r="E397" s="135" t="s">
        <v>420</v>
      </c>
      <c r="F397" s="135" t="s">
        <v>44</v>
      </c>
      <c r="G397" s="135" t="s">
        <v>1598</v>
      </c>
      <c r="H397" s="135" t="s">
        <v>382</v>
      </c>
      <c r="I397" s="135" t="s">
        <v>83</v>
      </c>
      <c r="J397" s="135" t="s">
        <v>388</v>
      </c>
      <c r="K397" s="135" t="s">
        <v>1599</v>
      </c>
      <c r="L397" s="135" t="s">
        <v>433</v>
      </c>
      <c r="M397" s="135" t="s">
        <v>970</v>
      </c>
      <c r="N397" s="135" t="s">
        <v>318</v>
      </c>
      <c r="O397" s="135" t="s">
        <v>83</v>
      </c>
      <c r="P397" s="136">
        <v>31</v>
      </c>
      <c r="Q397" s="135"/>
    </row>
    <row r="398" spans="1:17">
      <c r="A398" s="135" t="s">
        <v>1605</v>
      </c>
      <c r="B398" s="135" t="s">
        <v>1597</v>
      </c>
      <c r="C398" s="135" t="s">
        <v>979</v>
      </c>
      <c r="D398" s="136">
        <v>58</v>
      </c>
      <c r="E398" s="135" t="s">
        <v>420</v>
      </c>
      <c r="F398" s="135" t="s">
        <v>44</v>
      </c>
      <c r="G398" s="135" t="s">
        <v>1598</v>
      </c>
      <c r="H398" s="135" t="s">
        <v>382</v>
      </c>
      <c r="I398" s="135" t="s">
        <v>83</v>
      </c>
      <c r="J398" s="135" t="s">
        <v>388</v>
      </c>
      <c r="K398" s="135" t="s">
        <v>1599</v>
      </c>
      <c r="L398" s="135" t="s">
        <v>433</v>
      </c>
      <c r="M398" s="135" t="s">
        <v>970</v>
      </c>
      <c r="N398" s="135" t="s">
        <v>318</v>
      </c>
      <c r="O398" s="135" t="s">
        <v>83</v>
      </c>
      <c r="P398" s="136">
        <v>31</v>
      </c>
      <c r="Q398" s="135"/>
    </row>
    <row r="399" spans="1:17">
      <c r="A399" s="135" t="s">
        <v>1606</v>
      </c>
      <c r="B399" s="135" t="s">
        <v>1597</v>
      </c>
      <c r="C399" s="135" t="s">
        <v>987</v>
      </c>
      <c r="D399" s="136">
        <v>62</v>
      </c>
      <c r="E399" s="135" t="s">
        <v>420</v>
      </c>
      <c r="F399" s="135" t="s">
        <v>44</v>
      </c>
      <c r="G399" s="135" t="s">
        <v>1598</v>
      </c>
      <c r="H399" s="135" t="s">
        <v>382</v>
      </c>
      <c r="I399" s="135" t="s">
        <v>83</v>
      </c>
      <c r="J399" s="135" t="s">
        <v>388</v>
      </c>
      <c r="K399" s="135" t="s">
        <v>1599</v>
      </c>
      <c r="L399" s="135" t="s">
        <v>433</v>
      </c>
      <c r="M399" s="135" t="s">
        <v>970</v>
      </c>
      <c r="N399" s="135" t="s">
        <v>318</v>
      </c>
      <c r="O399" s="135" t="s">
        <v>83</v>
      </c>
      <c r="P399" s="136">
        <v>31</v>
      </c>
      <c r="Q399" s="135"/>
    </row>
    <row r="400" spans="1:17">
      <c r="A400" s="135" t="s">
        <v>1607</v>
      </c>
      <c r="B400" s="135" t="s">
        <v>1597</v>
      </c>
      <c r="C400" s="135" t="s">
        <v>989</v>
      </c>
      <c r="D400" s="136">
        <v>63</v>
      </c>
      <c r="E400" s="135" t="s">
        <v>420</v>
      </c>
      <c r="F400" s="135" t="s">
        <v>44</v>
      </c>
      <c r="G400" s="135" t="s">
        <v>1598</v>
      </c>
      <c r="H400" s="135" t="s">
        <v>382</v>
      </c>
      <c r="I400" s="135" t="s">
        <v>83</v>
      </c>
      <c r="J400" s="135" t="s">
        <v>388</v>
      </c>
      <c r="K400" s="135" t="s">
        <v>1599</v>
      </c>
      <c r="L400" s="135" t="s">
        <v>433</v>
      </c>
      <c r="M400" s="135" t="s">
        <v>970</v>
      </c>
      <c r="N400" s="135" t="s">
        <v>318</v>
      </c>
      <c r="O400" s="135" t="s">
        <v>83</v>
      </c>
      <c r="P400" s="136">
        <v>31</v>
      </c>
      <c r="Q400" s="135"/>
    </row>
    <row r="401" spans="1:17">
      <c r="A401" s="135" t="s">
        <v>1608</v>
      </c>
      <c r="B401" s="135" t="s">
        <v>1609</v>
      </c>
      <c r="C401" s="135" t="s">
        <v>1147</v>
      </c>
      <c r="D401" s="136">
        <v>55</v>
      </c>
      <c r="E401" s="135" t="s">
        <v>420</v>
      </c>
      <c r="F401" s="135" t="s">
        <v>44</v>
      </c>
      <c r="G401" s="135" t="s">
        <v>1610</v>
      </c>
      <c r="H401" s="135" t="s">
        <v>382</v>
      </c>
      <c r="I401" s="135" t="s">
        <v>247</v>
      </c>
      <c r="J401" s="135" t="s">
        <v>388</v>
      </c>
      <c r="K401" s="135" t="s">
        <v>1482</v>
      </c>
      <c r="L401" s="135" t="s">
        <v>433</v>
      </c>
      <c r="M401" s="135" t="s">
        <v>970</v>
      </c>
      <c r="N401" s="135" t="s">
        <v>318</v>
      </c>
      <c r="O401" s="135" t="s">
        <v>71</v>
      </c>
      <c r="P401" s="136">
        <v>227</v>
      </c>
      <c r="Q401" s="135"/>
    </row>
    <row r="402" spans="1:17">
      <c r="A402" s="135" t="s">
        <v>1611</v>
      </c>
      <c r="B402" s="135" t="s">
        <v>1609</v>
      </c>
      <c r="C402" s="135" t="s">
        <v>967</v>
      </c>
      <c r="D402" s="136">
        <v>57</v>
      </c>
      <c r="E402" s="135" t="s">
        <v>420</v>
      </c>
      <c r="F402" s="135" t="s">
        <v>44</v>
      </c>
      <c r="G402" s="135" t="s">
        <v>1610</v>
      </c>
      <c r="H402" s="135" t="s">
        <v>382</v>
      </c>
      <c r="I402" s="135" t="s">
        <v>247</v>
      </c>
      <c r="J402" s="135" t="s">
        <v>388</v>
      </c>
      <c r="K402" s="135" t="s">
        <v>1482</v>
      </c>
      <c r="L402" s="135" t="s">
        <v>433</v>
      </c>
      <c r="M402" s="135" t="s">
        <v>970</v>
      </c>
      <c r="N402" s="135" t="s">
        <v>318</v>
      </c>
      <c r="O402" s="135" t="s">
        <v>71</v>
      </c>
      <c r="P402" s="136">
        <v>227</v>
      </c>
      <c r="Q402" s="135"/>
    </row>
    <row r="403" spans="1:17">
      <c r="A403" s="135" t="s">
        <v>1612</v>
      </c>
      <c r="B403" s="135" t="s">
        <v>1609</v>
      </c>
      <c r="C403" s="135" t="s">
        <v>972</v>
      </c>
      <c r="D403" s="136">
        <v>59</v>
      </c>
      <c r="E403" s="135" t="s">
        <v>420</v>
      </c>
      <c r="F403" s="135" t="s">
        <v>44</v>
      </c>
      <c r="G403" s="135" t="s">
        <v>1610</v>
      </c>
      <c r="H403" s="135" t="s">
        <v>382</v>
      </c>
      <c r="I403" s="135" t="s">
        <v>247</v>
      </c>
      <c r="J403" s="135" t="s">
        <v>388</v>
      </c>
      <c r="K403" s="135" t="s">
        <v>1482</v>
      </c>
      <c r="L403" s="135" t="s">
        <v>433</v>
      </c>
      <c r="M403" s="135" t="s">
        <v>970</v>
      </c>
      <c r="N403" s="135" t="s">
        <v>318</v>
      </c>
      <c r="O403" s="135" t="s">
        <v>71</v>
      </c>
      <c r="P403" s="136">
        <v>227</v>
      </c>
      <c r="Q403" s="135"/>
    </row>
    <row r="404" spans="1:17">
      <c r="A404" s="135" t="s">
        <v>1613</v>
      </c>
      <c r="B404" s="135" t="s">
        <v>1609</v>
      </c>
      <c r="C404" s="135" t="s">
        <v>983</v>
      </c>
      <c r="D404" s="136">
        <v>61</v>
      </c>
      <c r="E404" s="135" t="s">
        <v>420</v>
      </c>
      <c r="F404" s="135" t="s">
        <v>44</v>
      </c>
      <c r="G404" s="135" t="s">
        <v>1610</v>
      </c>
      <c r="H404" s="135" t="s">
        <v>382</v>
      </c>
      <c r="I404" s="135" t="s">
        <v>247</v>
      </c>
      <c r="J404" s="135" t="s">
        <v>388</v>
      </c>
      <c r="K404" s="135" t="s">
        <v>1482</v>
      </c>
      <c r="L404" s="135" t="s">
        <v>433</v>
      </c>
      <c r="M404" s="135" t="s">
        <v>970</v>
      </c>
      <c r="N404" s="135" t="s">
        <v>318</v>
      </c>
      <c r="O404" s="135" t="s">
        <v>71</v>
      </c>
      <c r="P404" s="136">
        <v>227</v>
      </c>
      <c r="Q404" s="135"/>
    </row>
    <row r="405" spans="1:17">
      <c r="A405" s="135" t="s">
        <v>1614</v>
      </c>
      <c r="B405" s="135" t="s">
        <v>1615</v>
      </c>
      <c r="C405" s="135" t="s">
        <v>967</v>
      </c>
      <c r="D405" s="136">
        <v>57</v>
      </c>
      <c r="E405" s="135" t="s">
        <v>420</v>
      </c>
      <c r="F405" s="135" t="s">
        <v>44</v>
      </c>
      <c r="G405" s="135" t="s">
        <v>1616</v>
      </c>
      <c r="H405" s="135" t="s">
        <v>382</v>
      </c>
      <c r="I405" s="135" t="s">
        <v>238</v>
      </c>
      <c r="J405" s="135" t="s">
        <v>388</v>
      </c>
      <c r="K405" s="135" t="s">
        <v>1114</v>
      </c>
      <c r="L405" s="135" t="s">
        <v>433</v>
      </c>
      <c r="M405" s="135" t="s">
        <v>970</v>
      </c>
      <c r="N405" s="135" t="s">
        <v>318</v>
      </c>
      <c r="O405" s="135" t="s">
        <v>83</v>
      </c>
      <c r="P405" s="136">
        <v>223</v>
      </c>
      <c r="Q405" s="135"/>
    </row>
    <row r="406" spans="1:17">
      <c r="A406" s="135" t="s">
        <v>1617</v>
      </c>
      <c r="B406" s="135" t="s">
        <v>1615</v>
      </c>
      <c r="C406" s="135" t="s">
        <v>972</v>
      </c>
      <c r="D406" s="136">
        <v>59</v>
      </c>
      <c r="E406" s="135" t="s">
        <v>420</v>
      </c>
      <c r="F406" s="135" t="s">
        <v>44</v>
      </c>
      <c r="G406" s="135" t="s">
        <v>1616</v>
      </c>
      <c r="H406" s="135" t="s">
        <v>382</v>
      </c>
      <c r="I406" s="135" t="s">
        <v>238</v>
      </c>
      <c r="J406" s="135" t="s">
        <v>388</v>
      </c>
      <c r="K406" s="135" t="s">
        <v>1114</v>
      </c>
      <c r="L406" s="135" t="s">
        <v>433</v>
      </c>
      <c r="M406" s="135" t="s">
        <v>970</v>
      </c>
      <c r="N406" s="135" t="s">
        <v>318</v>
      </c>
      <c r="O406" s="135" t="s">
        <v>83</v>
      </c>
      <c r="P406" s="136">
        <v>223</v>
      </c>
      <c r="Q406" s="135"/>
    </row>
    <row r="407" spans="1:17">
      <c r="A407" s="135" t="s">
        <v>1618</v>
      </c>
      <c r="B407" s="135" t="s">
        <v>1615</v>
      </c>
      <c r="C407" s="135" t="s">
        <v>983</v>
      </c>
      <c r="D407" s="136">
        <v>61</v>
      </c>
      <c r="E407" s="135" t="s">
        <v>420</v>
      </c>
      <c r="F407" s="135" t="s">
        <v>44</v>
      </c>
      <c r="G407" s="135" t="s">
        <v>1616</v>
      </c>
      <c r="H407" s="135" t="s">
        <v>382</v>
      </c>
      <c r="I407" s="135" t="s">
        <v>238</v>
      </c>
      <c r="J407" s="135" t="s">
        <v>388</v>
      </c>
      <c r="K407" s="135" t="s">
        <v>1114</v>
      </c>
      <c r="L407" s="135" t="s">
        <v>433</v>
      </c>
      <c r="M407" s="135" t="s">
        <v>970</v>
      </c>
      <c r="N407" s="135" t="s">
        <v>318</v>
      </c>
      <c r="O407" s="135" t="s">
        <v>83</v>
      </c>
      <c r="P407" s="136">
        <v>223</v>
      </c>
      <c r="Q407" s="135"/>
    </row>
    <row r="408" spans="1:17">
      <c r="A408" s="135" t="s">
        <v>1619</v>
      </c>
      <c r="B408" s="135" t="s">
        <v>1620</v>
      </c>
      <c r="C408" s="135" t="s">
        <v>967</v>
      </c>
      <c r="D408" s="136">
        <v>57</v>
      </c>
      <c r="E408" s="135" t="s">
        <v>420</v>
      </c>
      <c r="F408" s="135" t="s">
        <v>44</v>
      </c>
      <c r="G408" s="135" t="s">
        <v>1621</v>
      </c>
      <c r="H408" s="135" t="s">
        <v>382</v>
      </c>
      <c r="I408" s="135" t="s">
        <v>256</v>
      </c>
      <c r="J408" s="135" t="s">
        <v>388</v>
      </c>
      <c r="K408" s="135" t="s">
        <v>1018</v>
      </c>
      <c r="L408" s="135" t="s">
        <v>433</v>
      </c>
      <c r="M408" s="135" t="s">
        <v>970</v>
      </c>
      <c r="N408" s="135" t="s">
        <v>318</v>
      </c>
      <c r="O408" s="135" t="s">
        <v>71</v>
      </c>
      <c r="P408" s="136">
        <v>223</v>
      </c>
      <c r="Q408" s="135"/>
    </row>
    <row r="409" spans="1:17">
      <c r="A409" s="135" t="s">
        <v>1622</v>
      </c>
      <c r="B409" s="135" t="s">
        <v>1620</v>
      </c>
      <c r="C409" s="135" t="s">
        <v>972</v>
      </c>
      <c r="D409" s="136">
        <v>59</v>
      </c>
      <c r="E409" s="135" t="s">
        <v>420</v>
      </c>
      <c r="F409" s="135" t="s">
        <v>44</v>
      </c>
      <c r="G409" s="135" t="s">
        <v>1621</v>
      </c>
      <c r="H409" s="135" t="s">
        <v>382</v>
      </c>
      <c r="I409" s="135" t="s">
        <v>256</v>
      </c>
      <c r="J409" s="135" t="s">
        <v>388</v>
      </c>
      <c r="K409" s="135" t="s">
        <v>1018</v>
      </c>
      <c r="L409" s="135" t="s">
        <v>433</v>
      </c>
      <c r="M409" s="135" t="s">
        <v>970</v>
      </c>
      <c r="N409" s="135" t="s">
        <v>318</v>
      </c>
      <c r="O409" s="135" t="s">
        <v>71</v>
      </c>
      <c r="P409" s="136">
        <v>223</v>
      </c>
      <c r="Q409" s="135"/>
    </row>
    <row r="410" spans="1:17">
      <c r="A410" s="135" t="s">
        <v>1623</v>
      </c>
      <c r="B410" s="135" t="s">
        <v>1620</v>
      </c>
      <c r="C410" s="135" t="s">
        <v>983</v>
      </c>
      <c r="D410" s="136">
        <v>61</v>
      </c>
      <c r="E410" s="135" t="s">
        <v>420</v>
      </c>
      <c r="F410" s="135" t="s">
        <v>44</v>
      </c>
      <c r="G410" s="135" t="s">
        <v>1621</v>
      </c>
      <c r="H410" s="135" t="s">
        <v>382</v>
      </c>
      <c r="I410" s="135" t="s">
        <v>256</v>
      </c>
      <c r="J410" s="135" t="s">
        <v>388</v>
      </c>
      <c r="K410" s="135" t="s">
        <v>1018</v>
      </c>
      <c r="L410" s="135" t="s">
        <v>433</v>
      </c>
      <c r="M410" s="135" t="s">
        <v>970</v>
      </c>
      <c r="N410" s="135" t="s">
        <v>318</v>
      </c>
      <c r="O410" s="135" t="s">
        <v>71</v>
      </c>
      <c r="P410" s="136">
        <v>223</v>
      </c>
      <c r="Q410" s="135"/>
    </row>
    <row r="411" spans="1:17">
      <c r="A411" s="135" t="s">
        <v>1624</v>
      </c>
      <c r="B411" s="135" t="s">
        <v>1620</v>
      </c>
      <c r="C411" s="135" t="s">
        <v>1147</v>
      </c>
      <c r="D411" s="136">
        <v>55</v>
      </c>
      <c r="E411" s="135" t="s">
        <v>420</v>
      </c>
      <c r="F411" s="135" t="s">
        <v>44</v>
      </c>
      <c r="G411" s="135" t="s">
        <v>1621</v>
      </c>
      <c r="H411" s="135" t="s">
        <v>382</v>
      </c>
      <c r="I411" s="135" t="s">
        <v>256</v>
      </c>
      <c r="J411" s="135" t="s">
        <v>388</v>
      </c>
      <c r="K411" s="135" t="s">
        <v>1018</v>
      </c>
      <c r="L411" s="135" t="s">
        <v>433</v>
      </c>
      <c r="M411" s="135" t="s">
        <v>970</v>
      </c>
      <c r="N411" s="135" t="s">
        <v>318</v>
      </c>
      <c r="O411" s="135" t="s">
        <v>71</v>
      </c>
      <c r="P411" s="136">
        <v>223</v>
      </c>
      <c r="Q411" s="135"/>
    </row>
    <row r="412" spans="1:17">
      <c r="A412" s="135" t="s">
        <v>1625</v>
      </c>
      <c r="B412" s="135" t="s">
        <v>1620</v>
      </c>
      <c r="C412" s="135" t="s">
        <v>981</v>
      </c>
      <c r="D412" s="136">
        <v>60</v>
      </c>
      <c r="E412" s="135" t="s">
        <v>420</v>
      </c>
      <c r="F412" s="135" t="s">
        <v>44</v>
      </c>
      <c r="G412" s="135" t="s">
        <v>1621</v>
      </c>
      <c r="H412" s="135" t="s">
        <v>382</v>
      </c>
      <c r="I412" s="135" t="s">
        <v>256</v>
      </c>
      <c r="J412" s="135" t="s">
        <v>388</v>
      </c>
      <c r="K412" s="135" t="s">
        <v>1018</v>
      </c>
      <c r="L412" s="135" t="s">
        <v>433</v>
      </c>
      <c r="M412" s="135" t="s">
        <v>970</v>
      </c>
      <c r="N412" s="135" t="s">
        <v>318</v>
      </c>
      <c r="O412" s="135" t="s">
        <v>71</v>
      </c>
      <c r="P412" s="136">
        <v>223</v>
      </c>
      <c r="Q412" s="135"/>
    </row>
    <row r="413" spans="1:17">
      <c r="A413" s="135" t="s">
        <v>1626</v>
      </c>
      <c r="B413" s="135" t="s">
        <v>1620</v>
      </c>
      <c r="C413" s="135" t="s">
        <v>987</v>
      </c>
      <c r="D413" s="136">
        <v>62</v>
      </c>
      <c r="E413" s="135" t="s">
        <v>420</v>
      </c>
      <c r="F413" s="135" t="s">
        <v>44</v>
      </c>
      <c r="G413" s="135" t="s">
        <v>1621</v>
      </c>
      <c r="H413" s="135" t="s">
        <v>382</v>
      </c>
      <c r="I413" s="135" t="s">
        <v>256</v>
      </c>
      <c r="J413" s="135" t="s">
        <v>388</v>
      </c>
      <c r="K413" s="135" t="s">
        <v>1018</v>
      </c>
      <c r="L413" s="135" t="s">
        <v>433</v>
      </c>
      <c r="M413" s="135" t="s">
        <v>970</v>
      </c>
      <c r="N413" s="135" t="s">
        <v>318</v>
      </c>
      <c r="O413" s="135" t="s">
        <v>71</v>
      </c>
      <c r="P413" s="136">
        <v>223</v>
      </c>
      <c r="Q413" s="135"/>
    </row>
    <row r="414" spans="1:17">
      <c r="A414" s="135" t="s">
        <v>1627</v>
      </c>
      <c r="B414" s="135" t="s">
        <v>1620</v>
      </c>
      <c r="C414" s="135" t="s">
        <v>989</v>
      </c>
      <c r="D414" s="136">
        <v>63</v>
      </c>
      <c r="E414" s="135" t="s">
        <v>420</v>
      </c>
      <c r="F414" s="135" t="s">
        <v>44</v>
      </c>
      <c r="G414" s="135" t="s">
        <v>1621</v>
      </c>
      <c r="H414" s="135" t="s">
        <v>382</v>
      </c>
      <c r="I414" s="135" t="s">
        <v>256</v>
      </c>
      <c r="J414" s="135" t="s">
        <v>388</v>
      </c>
      <c r="K414" s="135" t="s">
        <v>1018</v>
      </c>
      <c r="L414" s="135" t="s">
        <v>433</v>
      </c>
      <c r="M414" s="135" t="s">
        <v>970</v>
      </c>
      <c r="N414" s="135" t="s">
        <v>318</v>
      </c>
      <c r="O414" s="135" t="s">
        <v>71</v>
      </c>
      <c r="P414" s="136">
        <v>223</v>
      </c>
      <c r="Q414" s="135"/>
    </row>
    <row r="415" spans="1:17">
      <c r="A415" s="135" t="s">
        <v>1628</v>
      </c>
      <c r="B415" s="135" t="s">
        <v>1629</v>
      </c>
      <c r="C415" s="135" t="s">
        <v>967</v>
      </c>
      <c r="D415" s="136">
        <v>57</v>
      </c>
      <c r="E415" s="135" t="s">
        <v>420</v>
      </c>
      <c r="F415" s="135" t="s">
        <v>44</v>
      </c>
      <c r="G415" s="135" t="s">
        <v>1330</v>
      </c>
      <c r="H415" s="135" t="s">
        <v>382</v>
      </c>
      <c r="I415" s="135" t="s">
        <v>256</v>
      </c>
      <c r="J415" s="135" t="s">
        <v>388</v>
      </c>
      <c r="K415" s="135" t="s">
        <v>1018</v>
      </c>
      <c r="L415" s="135" t="s">
        <v>442</v>
      </c>
      <c r="M415" s="135" t="s">
        <v>970</v>
      </c>
      <c r="N415" s="135" t="s">
        <v>318</v>
      </c>
      <c r="O415" s="135" t="s">
        <v>71</v>
      </c>
      <c r="P415" s="136">
        <v>322</v>
      </c>
      <c r="Q415" s="135"/>
    </row>
    <row r="416" spans="1:17">
      <c r="A416" s="135" t="s">
        <v>1630</v>
      </c>
      <c r="B416" s="135" t="s">
        <v>1629</v>
      </c>
      <c r="C416" s="135" t="s">
        <v>972</v>
      </c>
      <c r="D416" s="136">
        <v>59</v>
      </c>
      <c r="E416" s="135" t="s">
        <v>420</v>
      </c>
      <c r="F416" s="135" t="s">
        <v>44</v>
      </c>
      <c r="G416" s="135" t="s">
        <v>1330</v>
      </c>
      <c r="H416" s="135" t="s">
        <v>382</v>
      </c>
      <c r="I416" s="135" t="s">
        <v>256</v>
      </c>
      <c r="J416" s="135" t="s">
        <v>388</v>
      </c>
      <c r="K416" s="135" t="s">
        <v>1018</v>
      </c>
      <c r="L416" s="135" t="s">
        <v>442</v>
      </c>
      <c r="M416" s="135" t="s">
        <v>970</v>
      </c>
      <c r="N416" s="135" t="s">
        <v>318</v>
      </c>
      <c r="O416" s="135" t="s">
        <v>71</v>
      </c>
      <c r="P416" s="136">
        <v>322</v>
      </c>
      <c r="Q416" s="135"/>
    </row>
    <row r="417" spans="1:17">
      <c r="A417" s="135" t="s">
        <v>1631</v>
      </c>
      <c r="B417" s="135" t="s">
        <v>1629</v>
      </c>
      <c r="C417" s="135" t="s">
        <v>983</v>
      </c>
      <c r="D417" s="136">
        <v>61</v>
      </c>
      <c r="E417" s="135" t="s">
        <v>420</v>
      </c>
      <c r="F417" s="135" t="s">
        <v>44</v>
      </c>
      <c r="G417" s="135" t="s">
        <v>1330</v>
      </c>
      <c r="H417" s="135" t="s">
        <v>382</v>
      </c>
      <c r="I417" s="135" t="s">
        <v>256</v>
      </c>
      <c r="J417" s="135" t="s">
        <v>388</v>
      </c>
      <c r="K417" s="135" t="s">
        <v>1018</v>
      </c>
      <c r="L417" s="135" t="s">
        <v>442</v>
      </c>
      <c r="M417" s="135" t="s">
        <v>970</v>
      </c>
      <c r="N417" s="135" t="s">
        <v>318</v>
      </c>
      <c r="O417" s="135" t="s">
        <v>71</v>
      </c>
      <c r="P417" s="136">
        <v>322</v>
      </c>
      <c r="Q417" s="135"/>
    </row>
    <row r="418" spans="1:17">
      <c r="A418" s="135" t="s">
        <v>1632</v>
      </c>
      <c r="B418" s="135" t="s">
        <v>1629</v>
      </c>
      <c r="C418" s="135" t="s">
        <v>1147</v>
      </c>
      <c r="D418" s="136">
        <v>55</v>
      </c>
      <c r="E418" s="135" t="s">
        <v>420</v>
      </c>
      <c r="F418" s="135" t="s">
        <v>44</v>
      </c>
      <c r="G418" s="135" t="s">
        <v>1330</v>
      </c>
      <c r="H418" s="135" t="s">
        <v>382</v>
      </c>
      <c r="I418" s="135" t="s">
        <v>256</v>
      </c>
      <c r="J418" s="135" t="s">
        <v>388</v>
      </c>
      <c r="K418" s="135" t="s">
        <v>1018</v>
      </c>
      <c r="L418" s="135" t="s">
        <v>442</v>
      </c>
      <c r="M418" s="135" t="s">
        <v>970</v>
      </c>
      <c r="N418" s="135" t="s">
        <v>318</v>
      </c>
      <c r="O418" s="135" t="s">
        <v>71</v>
      </c>
      <c r="P418" s="136">
        <v>322</v>
      </c>
      <c r="Q418" s="135"/>
    </row>
    <row r="419" spans="1:17">
      <c r="A419" s="135" t="s">
        <v>1633</v>
      </c>
      <c r="B419" s="135" t="s">
        <v>1629</v>
      </c>
      <c r="C419" s="135" t="s">
        <v>989</v>
      </c>
      <c r="D419" s="136">
        <v>63</v>
      </c>
      <c r="E419" s="135" t="s">
        <v>420</v>
      </c>
      <c r="F419" s="135" t="s">
        <v>44</v>
      </c>
      <c r="G419" s="135" t="s">
        <v>1330</v>
      </c>
      <c r="H419" s="135" t="s">
        <v>382</v>
      </c>
      <c r="I419" s="135" t="s">
        <v>256</v>
      </c>
      <c r="J419" s="135" t="s">
        <v>388</v>
      </c>
      <c r="K419" s="135" t="s">
        <v>1018</v>
      </c>
      <c r="L419" s="135" t="s">
        <v>442</v>
      </c>
      <c r="M419" s="135" t="s">
        <v>970</v>
      </c>
      <c r="N419" s="135" t="s">
        <v>318</v>
      </c>
      <c r="O419" s="135" t="s">
        <v>71</v>
      </c>
      <c r="P419" s="136">
        <v>322</v>
      </c>
      <c r="Q419" s="135"/>
    </row>
    <row r="420" spans="1:17">
      <c r="A420" s="135" t="s">
        <v>1634</v>
      </c>
      <c r="B420" s="135" t="s">
        <v>1629</v>
      </c>
      <c r="C420" s="135" t="s">
        <v>985</v>
      </c>
      <c r="D420" s="136">
        <v>56</v>
      </c>
      <c r="E420" s="135" t="s">
        <v>420</v>
      </c>
      <c r="F420" s="135" t="s">
        <v>44</v>
      </c>
      <c r="G420" s="135" t="s">
        <v>1330</v>
      </c>
      <c r="H420" s="135" t="s">
        <v>382</v>
      </c>
      <c r="I420" s="135" t="s">
        <v>256</v>
      </c>
      <c r="J420" s="135" t="s">
        <v>388</v>
      </c>
      <c r="K420" s="135" t="s">
        <v>1018</v>
      </c>
      <c r="L420" s="135" t="s">
        <v>442</v>
      </c>
      <c r="M420" s="135" t="s">
        <v>970</v>
      </c>
      <c r="N420" s="135" t="s">
        <v>318</v>
      </c>
      <c r="O420" s="135" t="s">
        <v>71</v>
      </c>
      <c r="P420" s="136">
        <v>322</v>
      </c>
      <c r="Q420" s="135"/>
    </row>
    <row r="421" spans="1:17">
      <c r="A421" s="135" t="s">
        <v>1635</v>
      </c>
      <c r="B421" s="135" t="s">
        <v>1629</v>
      </c>
      <c r="C421" s="135" t="s">
        <v>979</v>
      </c>
      <c r="D421" s="136">
        <v>58</v>
      </c>
      <c r="E421" s="135" t="s">
        <v>420</v>
      </c>
      <c r="F421" s="135" t="s">
        <v>44</v>
      </c>
      <c r="G421" s="135" t="s">
        <v>1330</v>
      </c>
      <c r="H421" s="135" t="s">
        <v>382</v>
      </c>
      <c r="I421" s="135" t="s">
        <v>256</v>
      </c>
      <c r="J421" s="135" t="s">
        <v>388</v>
      </c>
      <c r="K421" s="135" t="s">
        <v>1018</v>
      </c>
      <c r="L421" s="135" t="s">
        <v>442</v>
      </c>
      <c r="M421" s="135" t="s">
        <v>970</v>
      </c>
      <c r="N421" s="135" t="s">
        <v>318</v>
      </c>
      <c r="O421" s="135" t="s">
        <v>71</v>
      </c>
      <c r="P421" s="136">
        <v>322</v>
      </c>
      <c r="Q421" s="135"/>
    </row>
    <row r="422" spans="1:17">
      <c r="A422" s="135" t="s">
        <v>1636</v>
      </c>
      <c r="B422" s="135" t="s">
        <v>1629</v>
      </c>
      <c r="C422" s="135" t="s">
        <v>981</v>
      </c>
      <c r="D422" s="136">
        <v>60</v>
      </c>
      <c r="E422" s="135" t="s">
        <v>420</v>
      </c>
      <c r="F422" s="135" t="s">
        <v>44</v>
      </c>
      <c r="G422" s="135" t="s">
        <v>1330</v>
      </c>
      <c r="H422" s="135" t="s">
        <v>382</v>
      </c>
      <c r="I422" s="135" t="s">
        <v>256</v>
      </c>
      <c r="J422" s="135" t="s">
        <v>388</v>
      </c>
      <c r="K422" s="135" t="s">
        <v>1018</v>
      </c>
      <c r="L422" s="135" t="s">
        <v>442</v>
      </c>
      <c r="M422" s="135" t="s">
        <v>970</v>
      </c>
      <c r="N422" s="135" t="s">
        <v>318</v>
      </c>
      <c r="O422" s="135" t="s">
        <v>71</v>
      </c>
      <c r="P422" s="136">
        <v>322</v>
      </c>
      <c r="Q422" s="135"/>
    </row>
    <row r="423" spans="1:17">
      <c r="A423" s="135" t="s">
        <v>1637</v>
      </c>
      <c r="B423" s="135" t="s">
        <v>1629</v>
      </c>
      <c r="C423" s="135" t="s">
        <v>987</v>
      </c>
      <c r="D423" s="136">
        <v>62</v>
      </c>
      <c r="E423" s="135" t="s">
        <v>420</v>
      </c>
      <c r="F423" s="135" t="s">
        <v>44</v>
      </c>
      <c r="G423" s="135" t="s">
        <v>1330</v>
      </c>
      <c r="H423" s="135" t="s">
        <v>382</v>
      </c>
      <c r="I423" s="135" t="s">
        <v>256</v>
      </c>
      <c r="J423" s="135" t="s">
        <v>388</v>
      </c>
      <c r="K423" s="135" t="s">
        <v>1018</v>
      </c>
      <c r="L423" s="135" t="s">
        <v>442</v>
      </c>
      <c r="M423" s="135" t="s">
        <v>970</v>
      </c>
      <c r="N423" s="135" t="s">
        <v>318</v>
      </c>
      <c r="O423" s="135" t="s">
        <v>71</v>
      </c>
      <c r="P423" s="136">
        <v>322</v>
      </c>
      <c r="Q423" s="135"/>
    </row>
    <row r="424" spans="1:17">
      <c r="A424" s="135" t="s">
        <v>1638</v>
      </c>
      <c r="B424" s="135" t="s">
        <v>1629</v>
      </c>
      <c r="C424" s="135" t="s">
        <v>1319</v>
      </c>
      <c r="D424" s="136">
        <v>64</v>
      </c>
      <c r="E424" s="135" t="s">
        <v>420</v>
      </c>
      <c r="F424" s="135" t="s">
        <v>44</v>
      </c>
      <c r="G424" s="135" t="s">
        <v>1330</v>
      </c>
      <c r="H424" s="135" t="s">
        <v>382</v>
      </c>
      <c r="I424" s="135" t="s">
        <v>256</v>
      </c>
      <c r="J424" s="135" t="s">
        <v>388</v>
      </c>
      <c r="K424" s="135" t="s">
        <v>1018</v>
      </c>
      <c r="L424" s="135" t="s">
        <v>442</v>
      </c>
      <c r="M424" s="135" t="s">
        <v>970</v>
      </c>
      <c r="N424" s="135" t="s">
        <v>318</v>
      </c>
      <c r="O424" s="135" t="s">
        <v>71</v>
      </c>
      <c r="P424" s="136">
        <v>322</v>
      </c>
      <c r="Q424" s="135"/>
    </row>
    <row r="425" spans="1:17">
      <c r="A425" s="135" t="s">
        <v>1639</v>
      </c>
      <c r="B425" s="135" t="s">
        <v>1640</v>
      </c>
      <c r="C425" s="135" t="s">
        <v>967</v>
      </c>
      <c r="D425" s="136">
        <v>57</v>
      </c>
      <c r="E425" s="135" t="s">
        <v>420</v>
      </c>
      <c r="F425" s="135" t="s">
        <v>44</v>
      </c>
      <c r="G425" s="135" t="s">
        <v>1330</v>
      </c>
      <c r="H425" s="135" t="s">
        <v>382</v>
      </c>
      <c r="I425" s="135" t="s">
        <v>97</v>
      </c>
      <c r="J425" s="135" t="s">
        <v>388</v>
      </c>
      <c r="K425" s="135" t="s">
        <v>1018</v>
      </c>
      <c r="L425" s="135" t="s">
        <v>433</v>
      </c>
      <c r="M425" s="135" t="s">
        <v>970</v>
      </c>
      <c r="N425" s="135" t="s">
        <v>318</v>
      </c>
      <c r="O425" s="135" t="s">
        <v>63</v>
      </c>
      <c r="P425" s="136">
        <v>327</v>
      </c>
      <c r="Q425" s="135"/>
    </row>
    <row r="426" spans="1:17">
      <c r="A426" s="135" t="s">
        <v>1641</v>
      </c>
      <c r="B426" s="135" t="s">
        <v>1640</v>
      </c>
      <c r="C426" s="135" t="s">
        <v>972</v>
      </c>
      <c r="D426" s="136">
        <v>59</v>
      </c>
      <c r="E426" s="135" t="s">
        <v>420</v>
      </c>
      <c r="F426" s="135" t="s">
        <v>44</v>
      </c>
      <c r="G426" s="135" t="s">
        <v>1330</v>
      </c>
      <c r="H426" s="135" t="s">
        <v>382</v>
      </c>
      <c r="I426" s="135" t="s">
        <v>97</v>
      </c>
      <c r="J426" s="135" t="s">
        <v>388</v>
      </c>
      <c r="K426" s="135" t="s">
        <v>1018</v>
      </c>
      <c r="L426" s="135" t="s">
        <v>433</v>
      </c>
      <c r="M426" s="135" t="s">
        <v>970</v>
      </c>
      <c r="N426" s="135" t="s">
        <v>318</v>
      </c>
      <c r="O426" s="135" t="s">
        <v>63</v>
      </c>
      <c r="P426" s="136">
        <v>327</v>
      </c>
      <c r="Q426" s="135"/>
    </row>
    <row r="427" spans="1:17">
      <c r="A427" s="135" t="s">
        <v>1642</v>
      </c>
      <c r="B427" s="135" t="s">
        <v>1640</v>
      </c>
      <c r="C427" s="135" t="s">
        <v>983</v>
      </c>
      <c r="D427" s="136">
        <v>61</v>
      </c>
      <c r="E427" s="135" t="s">
        <v>420</v>
      </c>
      <c r="F427" s="135" t="s">
        <v>44</v>
      </c>
      <c r="G427" s="135" t="s">
        <v>1330</v>
      </c>
      <c r="H427" s="135" t="s">
        <v>382</v>
      </c>
      <c r="I427" s="135" t="s">
        <v>97</v>
      </c>
      <c r="J427" s="135" t="s">
        <v>388</v>
      </c>
      <c r="K427" s="135" t="s">
        <v>1018</v>
      </c>
      <c r="L427" s="135" t="s">
        <v>433</v>
      </c>
      <c r="M427" s="135" t="s">
        <v>970</v>
      </c>
      <c r="N427" s="135" t="s">
        <v>318</v>
      </c>
      <c r="O427" s="135" t="s">
        <v>63</v>
      </c>
      <c r="P427" s="136">
        <v>327</v>
      </c>
      <c r="Q427" s="135"/>
    </row>
    <row r="428" spans="1:17">
      <c r="A428" s="135" t="s">
        <v>1643</v>
      </c>
      <c r="B428" s="135" t="s">
        <v>1640</v>
      </c>
      <c r="C428" s="135" t="s">
        <v>1147</v>
      </c>
      <c r="D428" s="136">
        <v>55</v>
      </c>
      <c r="E428" s="135" t="s">
        <v>420</v>
      </c>
      <c r="F428" s="135" t="s">
        <v>44</v>
      </c>
      <c r="G428" s="135" t="s">
        <v>1330</v>
      </c>
      <c r="H428" s="135" t="s">
        <v>382</v>
      </c>
      <c r="I428" s="135" t="s">
        <v>97</v>
      </c>
      <c r="J428" s="135" t="s">
        <v>388</v>
      </c>
      <c r="K428" s="135" t="s">
        <v>1018</v>
      </c>
      <c r="L428" s="135" t="s">
        <v>433</v>
      </c>
      <c r="M428" s="135" t="s">
        <v>970</v>
      </c>
      <c r="N428" s="135" t="s">
        <v>318</v>
      </c>
      <c r="O428" s="135" t="s">
        <v>63</v>
      </c>
      <c r="P428" s="136">
        <v>327</v>
      </c>
      <c r="Q428" s="135"/>
    </row>
    <row r="429" spans="1:17">
      <c r="A429" s="135" t="s">
        <v>1644</v>
      </c>
      <c r="B429" s="135" t="s">
        <v>1640</v>
      </c>
      <c r="C429" s="135" t="s">
        <v>989</v>
      </c>
      <c r="D429" s="136">
        <v>63</v>
      </c>
      <c r="E429" s="135" t="s">
        <v>420</v>
      </c>
      <c r="F429" s="135" t="s">
        <v>44</v>
      </c>
      <c r="G429" s="135" t="s">
        <v>1330</v>
      </c>
      <c r="H429" s="135" t="s">
        <v>382</v>
      </c>
      <c r="I429" s="135" t="s">
        <v>97</v>
      </c>
      <c r="J429" s="135" t="s">
        <v>388</v>
      </c>
      <c r="K429" s="135" t="s">
        <v>1018</v>
      </c>
      <c r="L429" s="135" t="s">
        <v>433</v>
      </c>
      <c r="M429" s="135" t="s">
        <v>970</v>
      </c>
      <c r="N429" s="135" t="s">
        <v>318</v>
      </c>
      <c r="O429" s="135" t="s">
        <v>63</v>
      </c>
      <c r="P429" s="136">
        <v>327</v>
      </c>
      <c r="Q429" s="135"/>
    </row>
    <row r="430" spans="1:17">
      <c r="A430" s="135" t="s">
        <v>1645</v>
      </c>
      <c r="B430" s="135" t="s">
        <v>1640</v>
      </c>
      <c r="C430" s="135" t="s">
        <v>985</v>
      </c>
      <c r="D430" s="136">
        <v>56</v>
      </c>
      <c r="E430" s="135" t="s">
        <v>420</v>
      </c>
      <c r="F430" s="135" t="s">
        <v>44</v>
      </c>
      <c r="G430" s="135" t="s">
        <v>1330</v>
      </c>
      <c r="H430" s="135" t="s">
        <v>382</v>
      </c>
      <c r="I430" s="135" t="s">
        <v>97</v>
      </c>
      <c r="J430" s="135" t="s">
        <v>388</v>
      </c>
      <c r="K430" s="135" t="s">
        <v>1018</v>
      </c>
      <c r="L430" s="135" t="s">
        <v>433</v>
      </c>
      <c r="M430" s="135" t="s">
        <v>970</v>
      </c>
      <c r="N430" s="135" t="s">
        <v>318</v>
      </c>
      <c r="O430" s="135" t="s">
        <v>63</v>
      </c>
      <c r="P430" s="136">
        <v>327</v>
      </c>
      <c r="Q430" s="135"/>
    </row>
    <row r="431" spans="1:17">
      <c r="A431" s="135" t="s">
        <v>1646</v>
      </c>
      <c r="B431" s="135" t="s">
        <v>1640</v>
      </c>
      <c r="C431" s="135" t="s">
        <v>979</v>
      </c>
      <c r="D431" s="136">
        <v>58</v>
      </c>
      <c r="E431" s="135" t="s">
        <v>420</v>
      </c>
      <c r="F431" s="135" t="s">
        <v>44</v>
      </c>
      <c r="G431" s="135" t="s">
        <v>1330</v>
      </c>
      <c r="H431" s="135" t="s">
        <v>382</v>
      </c>
      <c r="I431" s="135" t="s">
        <v>97</v>
      </c>
      <c r="J431" s="135" t="s">
        <v>388</v>
      </c>
      <c r="K431" s="135" t="s">
        <v>1018</v>
      </c>
      <c r="L431" s="135" t="s">
        <v>433</v>
      </c>
      <c r="M431" s="135" t="s">
        <v>970</v>
      </c>
      <c r="N431" s="135" t="s">
        <v>318</v>
      </c>
      <c r="O431" s="135" t="s">
        <v>63</v>
      </c>
      <c r="P431" s="136">
        <v>327</v>
      </c>
      <c r="Q431" s="135"/>
    </row>
    <row r="432" spans="1:17">
      <c r="A432" s="135" t="s">
        <v>1647</v>
      </c>
      <c r="B432" s="135" t="s">
        <v>1640</v>
      </c>
      <c r="C432" s="135" t="s">
        <v>981</v>
      </c>
      <c r="D432" s="136">
        <v>60</v>
      </c>
      <c r="E432" s="135" t="s">
        <v>420</v>
      </c>
      <c r="F432" s="135" t="s">
        <v>44</v>
      </c>
      <c r="G432" s="135" t="s">
        <v>1330</v>
      </c>
      <c r="H432" s="135" t="s">
        <v>382</v>
      </c>
      <c r="I432" s="135" t="s">
        <v>97</v>
      </c>
      <c r="J432" s="135" t="s">
        <v>388</v>
      </c>
      <c r="K432" s="135" t="s">
        <v>1018</v>
      </c>
      <c r="L432" s="135" t="s">
        <v>433</v>
      </c>
      <c r="M432" s="135" t="s">
        <v>970</v>
      </c>
      <c r="N432" s="135" t="s">
        <v>318</v>
      </c>
      <c r="O432" s="135" t="s">
        <v>63</v>
      </c>
      <c r="P432" s="136">
        <v>327</v>
      </c>
      <c r="Q432" s="135"/>
    </row>
    <row r="433" spans="1:17">
      <c r="A433" s="135" t="s">
        <v>1648</v>
      </c>
      <c r="B433" s="135" t="s">
        <v>1640</v>
      </c>
      <c r="C433" s="135" t="s">
        <v>987</v>
      </c>
      <c r="D433" s="136">
        <v>62</v>
      </c>
      <c r="E433" s="135" t="s">
        <v>420</v>
      </c>
      <c r="F433" s="135" t="s">
        <v>44</v>
      </c>
      <c r="G433" s="135" t="s">
        <v>1330</v>
      </c>
      <c r="H433" s="135" t="s">
        <v>382</v>
      </c>
      <c r="I433" s="135" t="s">
        <v>97</v>
      </c>
      <c r="J433" s="135" t="s">
        <v>388</v>
      </c>
      <c r="K433" s="135" t="s">
        <v>1018</v>
      </c>
      <c r="L433" s="135" t="s">
        <v>433</v>
      </c>
      <c r="M433" s="135" t="s">
        <v>970</v>
      </c>
      <c r="N433" s="135" t="s">
        <v>318</v>
      </c>
      <c r="O433" s="135" t="s">
        <v>63</v>
      </c>
      <c r="P433" s="136">
        <v>327</v>
      </c>
      <c r="Q433" s="135"/>
    </row>
    <row r="434" spans="1:17">
      <c r="A434" s="135" t="s">
        <v>1649</v>
      </c>
      <c r="B434" s="135" t="s">
        <v>1640</v>
      </c>
      <c r="C434" s="135" t="s">
        <v>1319</v>
      </c>
      <c r="D434" s="136">
        <v>64</v>
      </c>
      <c r="E434" s="135" t="s">
        <v>420</v>
      </c>
      <c r="F434" s="135" t="s">
        <v>44</v>
      </c>
      <c r="G434" s="135" t="s">
        <v>1330</v>
      </c>
      <c r="H434" s="135" t="s">
        <v>382</v>
      </c>
      <c r="I434" s="135" t="s">
        <v>97</v>
      </c>
      <c r="J434" s="135" t="s">
        <v>388</v>
      </c>
      <c r="K434" s="135" t="s">
        <v>1018</v>
      </c>
      <c r="L434" s="135" t="s">
        <v>433</v>
      </c>
      <c r="M434" s="135" t="s">
        <v>970</v>
      </c>
      <c r="N434" s="135" t="s">
        <v>318</v>
      </c>
      <c r="O434" s="135" t="s">
        <v>63</v>
      </c>
      <c r="P434" s="136">
        <v>327</v>
      </c>
      <c r="Q434" s="135"/>
    </row>
    <row r="435" spans="1:17">
      <c r="A435" s="135" t="s">
        <v>1650</v>
      </c>
      <c r="B435" s="135" t="s">
        <v>1651</v>
      </c>
      <c r="C435" s="135" t="s">
        <v>967</v>
      </c>
      <c r="D435" s="136">
        <v>57</v>
      </c>
      <c r="E435" s="135" t="s">
        <v>420</v>
      </c>
      <c r="F435" s="135" t="s">
        <v>44</v>
      </c>
      <c r="G435" s="135" t="s">
        <v>1330</v>
      </c>
      <c r="H435" s="135" t="s">
        <v>382</v>
      </c>
      <c r="I435" s="135" t="s">
        <v>277</v>
      </c>
      <c r="J435" s="135" t="s">
        <v>388</v>
      </c>
      <c r="K435" s="135" t="s">
        <v>1018</v>
      </c>
      <c r="L435" s="135" t="s">
        <v>433</v>
      </c>
      <c r="M435" s="135" t="s">
        <v>970</v>
      </c>
      <c r="N435" s="135" t="s">
        <v>318</v>
      </c>
      <c r="O435" s="135" t="s">
        <v>83</v>
      </c>
      <c r="P435" s="136">
        <v>331</v>
      </c>
      <c r="Q435" s="135"/>
    </row>
    <row r="436" spans="1:17">
      <c r="A436" s="135" t="s">
        <v>1652</v>
      </c>
      <c r="B436" s="135" t="s">
        <v>1651</v>
      </c>
      <c r="C436" s="135" t="s">
        <v>972</v>
      </c>
      <c r="D436" s="136">
        <v>59</v>
      </c>
      <c r="E436" s="135" t="s">
        <v>420</v>
      </c>
      <c r="F436" s="135" t="s">
        <v>44</v>
      </c>
      <c r="G436" s="135" t="s">
        <v>1330</v>
      </c>
      <c r="H436" s="135" t="s">
        <v>382</v>
      </c>
      <c r="I436" s="135" t="s">
        <v>277</v>
      </c>
      <c r="J436" s="135" t="s">
        <v>388</v>
      </c>
      <c r="K436" s="135" t="s">
        <v>1018</v>
      </c>
      <c r="L436" s="135" t="s">
        <v>433</v>
      </c>
      <c r="M436" s="135" t="s">
        <v>970</v>
      </c>
      <c r="N436" s="135" t="s">
        <v>318</v>
      </c>
      <c r="O436" s="135" t="s">
        <v>83</v>
      </c>
      <c r="P436" s="136">
        <v>331</v>
      </c>
      <c r="Q436" s="135"/>
    </row>
    <row r="437" spans="1:17">
      <c r="A437" s="135" t="s">
        <v>1653</v>
      </c>
      <c r="B437" s="135" t="s">
        <v>1651</v>
      </c>
      <c r="C437" s="135" t="s">
        <v>983</v>
      </c>
      <c r="D437" s="136">
        <v>61</v>
      </c>
      <c r="E437" s="135" t="s">
        <v>420</v>
      </c>
      <c r="F437" s="135" t="s">
        <v>44</v>
      </c>
      <c r="G437" s="135" t="s">
        <v>1330</v>
      </c>
      <c r="H437" s="135" t="s">
        <v>382</v>
      </c>
      <c r="I437" s="135" t="s">
        <v>277</v>
      </c>
      <c r="J437" s="135" t="s">
        <v>388</v>
      </c>
      <c r="K437" s="135" t="s">
        <v>1018</v>
      </c>
      <c r="L437" s="135" t="s">
        <v>433</v>
      </c>
      <c r="M437" s="135" t="s">
        <v>970</v>
      </c>
      <c r="N437" s="135" t="s">
        <v>318</v>
      </c>
      <c r="O437" s="135" t="s">
        <v>83</v>
      </c>
      <c r="P437" s="136">
        <v>331</v>
      </c>
      <c r="Q437" s="135"/>
    </row>
    <row r="438" spans="1:17">
      <c r="A438" s="135" t="s">
        <v>1654</v>
      </c>
      <c r="B438" s="135" t="s">
        <v>1651</v>
      </c>
      <c r="C438" s="135" t="s">
        <v>989</v>
      </c>
      <c r="D438" s="136">
        <v>63</v>
      </c>
      <c r="E438" s="135" t="s">
        <v>420</v>
      </c>
      <c r="F438" s="135" t="s">
        <v>44</v>
      </c>
      <c r="G438" s="135" t="s">
        <v>1330</v>
      </c>
      <c r="H438" s="135" t="s">
        <v>382</v>
      </c>
      <c r="I438" s="135" t="s">
        <v>277</v>
      </c>
      <c r="J438" s="135" t="s">
        <v>388</v>
      </c>
      <c r="K438" s="135" t="s">
        <v>1018</v>
      </c>
      <c r="L438" s="135" t="s">
        <v>433</v>
      </c>
      <c r="M438" s="135" t="s">
        <v>970</v>
      </c>
      <c r="N438" s="135" t="s">
        <v>318</v>
      </c>
      <c r="O438" s="135" t="s">
        <v>83</v>
      </c>
      <c r="P438" s="136">
        <v>331</v>
      </c>
      <c r="Q438" s="135"/>
    </row>
    <row r="439" spans="1:17">
      <c r="A439" s="135" t="s">
        <v>1655</v>
      </c>
      <c r="B439" s="135" t="s">
        <v>1651</v>
      </c>
      <c r="C439" s="135" t="s">
        <v>1147</v>
      </c>
      <c r="D439" s="136">
        <v>55</v>
      </c>
      <c r="E439" s="135" t="s">
        <v>420</v>
      </c>
      <c r="F439" s="135" t="s">
        <v>44</v>
      </c>
      <c r="G439" s="135" t="s">
        <v>1330</v>
      </c>
      <c r="H439" s="135" t="s">
        <v>382</v>
      </c>
      <c r="I439" s="135" t="s">
        <v>277</v>
      </c>
      <c r="J439" s="135" t="s">
        <v>388</v>
      </c>
      <c r="K439" s="135" t="s">
        <v>1018</v>
      </c>
      <c r="L439" s="135" t="s">
        <v>433</v>
      </c>
      <c r="M439" s="135" t="s">
        <v>970</v>
      </c>
      <c r="N439" s="135" t="s">
        <v>318</v>
      </c>
      <c r="O439" s="135" t="s">
        <v>83</v>
      </c>
      <c r="P439" s="136">
        <v>331</v>
      </c>
      <c r="Q439" s="135"/>
    </row>
    <row r="440" spans="1:17">
      <c r="A440" s="135" t="s">
        <v>1656</v>
      </c>
      <c r="B440" s="135" t="s">
        <v>1651</v>
      </c>
      <c r="C440" s="135" t="s">
        <v>987</v>
      </c>
      <c r="D440" s="136">
        <v>62</v>
      </c>
      <c r="E440" s="135" t="s">
        <v>420</v>
      </c>
      <c r="F440" s="135" t="s">
        <v>44</v>
      </c>
      <c r="G440" s="135" t="s">
        <v>1330</v>
      </c>
      <c r="H440" s="135" t="s">
        <v>382</v>
      </c>
      <c r="I440" s="135" t="s">
        <v>277</v>
      </c>
      <c r="J440" s="135" t="s">
        <v>388</v>
      </c>
      <c r="K440" s="135" t="s">
        <v>1018</v>
      </c>
      <c r="L440" s="135" t="s">
        <v>433</v>
      </c>
      <c r="M440" s="135" t="s">
        <v>970</v>
      </c>
      <c r="N440" s="135" t="s">
        <v>318</v>
      </c>
      <c r="O440" s="135" t="s">
        <v>83</v>
      </c>
      <c r="P440" s="136">
        <v>331</v>
      </c>
      <c r="Q440" s="135"/>
    </row>
    <row r="441" spans="1:17">
      <c r="A441" s="135" t="s">
        <v>1657</v>
      </c>
      <c r="B441" s="135" t="s">
        <v>1651</v>
      </c>
      <c r="C441" s="135" t="s">
        <v>979</v>
      </c>
      <c r="D441" s="136">
        <v>58</v>
      </c>
      <c r="E441" s="135" t="s">
        <v>420</v>
      </c>
      <c r="F441" s="135" t="s">
        <v>44</v>
      </c>
      <c r="G441" s="135" t="s">
        <v>1330</v>
      </c>
      <c r="H441" s="135" t="s">
        <v>382</v>
      </c>
      <c r="I441" s="135" t="s">
        <v>277</v>
      </c>
      <c r="J441" s="135" t="s">
        <v>388</v>
      </c>
      <c r="K441" s="135" t="s">
        <v>1018</v>
      </c>
      <c r="L441" s="135" t="s">
        <v>433</v>
      </c>
      <c r="M441" s="135" t="s">
        <v>970</v>
      </c>
      <c r="N441" s="135" t="s">
        <v>318</v>
      </c>
      <c r="O441" s="135" t="s">
        <v>83</v>
      </c>
      <c r="P441" s="136">
        <v>331</v>
      </c>
      <c r="Q441" s="135"/>
    </row>
    <row r="442" spans="1:17">
      <c r="A442" s="135" t="s">
        <v>1658</v>
      </c>
      <c r="B442" s="135" t="s">
        <v>1651</v>
      </c>
      <c r="C442" s="135" t="s">
        <v>981</v>
      </c>
      <c r="D442" s="136">
        <v>60</v>
      </c>
      <c r="E442" s="135" t="s">
        <v>420</v>
      </c>
      <c r="F442" s="135" t="s">
        <v>44</v>
      </c>
      <c r="G442" s="135" t="s">
        <v>1330</v>
      </c>
      <c r="H442" s="135" t="s">
        <v>382</v>
      </c>
      <c r="I442" s="135" t="s">
        <v>277</v>
      </c>
      <c r="J442" s="135" t="s">
        <v>388</v>
      </c>
      <c r="K442" s="135" t="s">
        <v>1018</v>
      </c>
      <c r="L442" s="135" t="s">
        <v>433</v>
      </c>
      <c r="M442" s="135" t="s">
        <v>970</v>
      </c>
      <c r="N442" s="135" t="s">
        <v>318</v>
      </c>
      <c r="O442" s="135" t="s">
        <v>83</v>
      </c>
      <c r="P442" s="136">
        <v>331</v>
      </c>
      <c r="Q442" s="135"/>
    </row>
    <row r="443" spans="1:17">
      <c r="A443" s="135" t="s">
        <v>1659</v>
      </c>
      <c r="B443" s="135" t="s">
        <v>1651</v>
      </c>
      <c r="C443" s="135" t="s">
        <v>985</v>
      </c>
      <c r="D443" s="136">
        <v>56</v>
      </c>
      <c r="E443" s="135" t="s">
        <v>420</v>
      </c>
      <c r="F443" s="135" t="s">
        <v>44</v>
      </c>
      <c r="G443" s="135" t="s">
        <v>1330</v>
      </c>
      <c r="H443" s="135" t="s">
        <v>382</v>
      </c>
      <c r="I443" s="135" t="s">
        <v>277</v>
      </c>
      <c r="J443" s="135" t="s">
        <v>388</v>
      </c>
      <c r="K443" s="135" t="s">
        <v>1018</v>
      </c>
      <c r="L443" s="135" t="s">
        <v>433</v>
      </c>
      <c r="M443" s="135" t="s">
        <v>970</v>
      </c>
      <c r="N443" s="135" t="s">
        <v>318</v>
      </c>
      <c r="O443" s="135" t="s">
        <v>83</v>
      </c>
      <c r="P443" s="136">
        <v>331</v>
      </c>
      <c r="Q443" s="135"/>
    </row>
    <row r="444" spans="1:17">
      <c r="A444" s="135" t="s">
        <v>1660</v>
      </c>
      <c r="B444" s="135" t="s">
        <v>1651</v>
      </c>
      <c r="C444" s="135" t="s">
        <v>1319</v>
      </c>
      <c r="D444" s="136">
        <v>64</v>
      </c>
      <c r="E444" s="135" t="s">
        <v>420</v>
      </c>
      <c r="F444" s="135" t="s">
        <v>44</v>
      </c>
      <c r="G444" s="135" t="s">
        <v>1330</v>
      </c>
      <c r="H444" s="135" t="s">
        <v>382</v>
      </c>
      <c r="I444" s="135" t="s">
        <v>277</v>
      </c>
      <c r="J444" s="135" t="s">
        <v>388</v>
      </c>
      <c r="K444" s="135" t="s">
        <v>1018</v>
      </c>
      <c r="L444" s="135" t="s">
        <v>433</v>
      </c>
      <c r="M444" s="135" t="s">
        <v>970</v>
      </c>
      <c r="N444" s="135" t="s">
        <v>318</v>
      </c>
      <c r="O444" s="135" t="s">
        <v>83</v>
      </c>
      <c r="P444" s="136">
        <v>331</v>
      </c>
      <c r="Q444" s="135"/>
    </row>
    <row r="445" spans="1:17">
      <c r="A445" s="135" t="s">
        <v>1661</v>
      </c>
      <c r="B445" s="135" t="s">
        <v>1662</v>
      </c>
      <c r="C445" s="135" t="s">
        <v>967</v>
      </c>
      <c r="D445" s="136">
        <v>57</v>
      </c>
      <c r="E445" s="135" t="s">
        <v>420</v>
      </c>
      <c r="F445" s="135" t="s">
        <v>44</v>
      </c>
      <c r="G445" s="135" t="s">
        <v>1330</v>
      </c>
      <c r="H445" s="135" t="s">
        <v>382</v>
      </c>
      <c r="I445" s="135" t="s">
        <v>231</v>
      </c>
      <c r="J445" s="135" t="s">
        <v>388</v>
      </c>
      <c r="K445" s="135" t="s">
        <v>1176</v>
      </c>
      <c r="L445" s="135" t="s">
        <v>433</v>
      </c>
      <c r="M445" s="135" t="s">
        <v>970</v>
      </c>
      <c r="N445" s="135" t="s">
        <v>318</v>
      </c>
      <c r="O445" s="135" t="s">
        <v>83</v>
      </c>
      <c r="P445" s="136">
        <v>333</v>
      </c>
      <c r="Q445" s="135"/>
    </row>
    <row r="446" spans="1:17">
      <c r="A446" s="135" t="s">
        <v>1663</v>
      </c>
      <c r="B446" s="135" t="s">
        <v>1662</v>
      </c>
      <c r="C446" s="135" t="s">
        <v>972</v>
      </c>
      <c r="D446" s="136">
        <v>59</v>
      </c>
      <c r="E446" s="135" t="s">
        <v>420</v>
      </c>
      <c r="F446" s="135" t="s">
        <v>44</v>
      </c>
      <c r="G446" s="135" t="s">
        <v>1330</v>
      </c>
      <c r="H446" s="135" t="s">
        <v>382</v>
      </c>
      <c r="I446" s="135" t="s">
        <v>231</v>
      </c>
      <c r="J446" s="135" t="s">
        <v>388</v>
      </c>
      <c r="K446" s="135" t="s">
        <v>1176</v>
      </c>
      <c r="L446" s="135" t="s">
        <v>433</v>
      </c>
      <c r="M446" s="135" t="s">
        <v>970</v>
      </c>
      <c r="N446" s="135" t="s">
        <v>318</v>
      </c>
      <c r="O446" s="135" t="s">
        <v>83</v>
      </c>
      <c r="P446" s="136">
        <v>333</v>
      </c>
      <c r="Q446" s="135"/>
    </row>
    <row r="447" spans="1:17">
      <c r="A447" s="135" t="s">
        <v>1664</v>
      </c>
      <c r="B447" s="135" t="s">
        <v>1662</v>
      </c>
      <c r="C447" s="135" t="s">
        <v>983</v>
      </c>
      <c r="D447" s="136">
        <v>61</v>
      </c>
      <c r="E447" s="135" t="s">
        <v>420</v>
      </c>
      <c r="F447" s="135" t="s">
        <v>44</v>
      </c>
      <c r="G447" s="135" t="s">
        <v>1330</v>
      </c>
      <c r="H447" s="135" t="s">
        <v>382</v>
      </c>
      <c r="I447" s="135" t="s">
        <v>231</v>
      </c>
      <c r="J447" s="135" t="s">
        <v>388</v>
      </c>
      <c r="K447" s="135" t="s">
        <v>1176</v>
      </c>
      <c r="L447" s="135" t="s">
        <v>433</v>
      </c>
      <c r="M447" s="135" t="s">
        <v>970</v>
      </c>
      <c r="N447" s="135" t="s">
        <v>318</v>
      </c>
      <c r="O447" s="135" t="s">
        <v>83</v>
      </c>
      <c r="P447" s="136">
        <v>333</v>
      </c>
      <c r="Q447" s="135"/>
    </row>
    <row r="448" spans="1:17">
      <c r="A448" s="135" t="s">
        <v>1665</v>
      </c>
      <c r="B448" s="135" t="s">
        <v>1662</v>
      </c>
      <c r="C448" s="135" t="s">
        <v>1147</v>
      </c>
      <c r="D448" s="136">
        <v>55</v>
      </c>
      <c r="E448" s="135" t="s">
        <v>420</v>
      </c>
      <c r="F448" s="135" t="s">
        <v>44</v>
      </c>
      <c r="G448" s="135" t="s">
        <v>1330</v>
      </c>
      <c r="H448" s="135" t="s">
        <v>382</v>
      </c>
      <c r="I448" s="135" t="s">
        <v>231</v>
      </c>
      <c r="J448" s="135" t="s">
        <v>388</v>
      </c>
      <c r="K448" s="135" t="s">
        <v>1176</v>
      </c>
      <c r="L448" s="135" t="s">
        <v>433</v>
      </c>
      <c r="M448" s="135" t="s">
        <v>970</v>
      </c>
      <c r="N448" s="135" t="s">
        <v>318</v>
      </c>
      <c r="O448" s="135" t="s">
        <v>83</v>
      </c>
      <c r="P448" s="136">
        <v>333</v>
      </c>
      <c r="Q448" s="135"/>
    </row>
    <row r="449" spans="1:17">
      <c r="A449" s="135" t="s">
        <v>1666</v>
      </c>
      <c r="B449" s="135" t="s">
        <v>1662</v>
      </c>
      <c r="C449" s="135" t="s">
        <v>989</v>
      </c>
      <c r="D449" s="136">
        <v>63</v>
      </c>
      <c r="E449" s="135" t="s">
        <v>420</v>
      </c>
      <c r="F449" s="135" t="s">
        <v>44</v>
      </c>
      <c r="G449" s="135" t="s">
        <v>1330</v>
      </c>
      <c r="H449" s="135" t="s">
        <v>382</v>
      </c>
      <c r="I449" s="135" t="s">
        <v>231</v>
      </c>
      <c r="J449" s="135" t="s">
        <v>388</v>
      </c>
      <c r="K449" s="135" t="s">
        <v>1176</v>
      </c>
      <c r="L449" s="135" t="s">
        <v>433</v>
      </c>
      <c r="M449" s="135" t="s">
        <v>970</v>
      </c>
      <c r="N449" s="135" t="s">
        <v>318</v>
      </c>
      <c r="O449" s="135" t="s">
        <v>83</v>
      </c>
      <c r="P449" s="136">
        <v>333</v>
      </c>
      <c r="Q449" s="135"/>
    </row>
    <row r="450" spans="1:17">
      <c r="A450" s="135" t="s">
        <v>1667</v>
      </c>
      <c r="B450" s="135" t="s">
        <v>1662</v>
      </c>
      <c r="C450" s="135" t="s">
        <v>985</v>
      </c>
      <c r="D450" s="136">
        <v>56</v>
      </c>
      <c r="E450" s="135" t="s">
        <v>420</v>
      </c>
      <c r="F450" s="135" t="s">
        <v>44</v>
      </c>
      <c r="G450" s="135" t="s">
        <v>1330</v>
      </c>
      <c r="H450" s="135" t="s">
        <v>382</v>
      </c>
      <c r="I450" s="135" t="s">
        <v>231</v>
      </c>
      <c r="J450" s="135" t="s">
        <v>388</v>
      </c>
      <c r="K450" s="135" t="s">
        <v>1176</v>
      </c>
      <c r="L450" s="135" t="s">
        <v>433</v>
      </c>
      <c r="M450" s="135" t="s">
        <v>970</v>
      </c>
      <c r="N450" s="135" t="s">
        <v>318</v>
      </c>
      <c r="O450" s="135" t="s">
        <v>83</v>
      </c>
      <c r="P450" s="136">
        <v>333</v>
      </c>
      <c r="Q450" s="135"/>
    </row>
    <row r="451" spans="1:17">
      <c r="A451" s="135" t="s">
        <v>1668</v>
      </c>
      <c r="B451" s="135" t="s">
        <v>1662</v>
      </c>
      <c r="C451" s="135" t="s">
        <v>979</v>
      </c>
      <c r="D451" s="136">
        <v>58</v>
      </c>
      <c r="E451" s="135" t="s">
        <v>420</v>
      </c>
      <c r="F451" s="135" t="s">
        <v>44</v>
      </c>
      <c r="G451" s="135" t="s">
        <v>1330</v>
      </c>
      <c r="H451" s="135" t="s">
        <v>382</v>
      </c>
      <c r="I451" s="135" t="s">
        <v>231</v>
      </c>
      <c r="J451" s="135" t="s">
        <v>388</v>
      </c>
      <c r="K451" s="135" t="s">
        <v>1176</v>
      </c>
      <c r="L451" s="135" t="s">
        <v>433</v>
      </c>
      <c r="M451" s="135" t="s">
        <v>970</v>
      </c>
      <c r="N451" s="135" t="s">
        <v>318</v>
      </c>
      <c r="O451" s="135" t="s">
        <v>83</v>
      </c>
      <c r="P451" s="136">
        <v>333</v>
      </c>
      <c r="Q451" s="135"/>
    </row>
    <row r="452" spans="1:17">
      <c r="A452" s="135" t="s">
        <v>1669</v>
      </c>
      <c r="B452" s="135" t="s">
        <v>1662</v>
      </c>
      <c r="C452" s="135" t="s">
        <v>981</v>
      </c>
      <c r="D452" s="136">
        <v>60</v>
      </c>
      <c r="E452" s="135" t="s">
        <v>420</v>
      </c>
      <c r="F452" s="135" t="s">
        <v>44</v>
      </c>
      <c r="G452" s="135" t="s">
        <v>1330</v>
      </c>
      <c r="H452" s="135" t="s">
        <v>382</v>
      </c>
      <c r="I452" s="135" t="s">
        <v>231</v>
      </c>
      <c r="J452" s="135" t="s">
        <v>388</v>
      </c>
      <c r="K452" s="135" t="s">
        <v>1176</v>
      </c>
      <c r="L452" s="135" t="s">
        <v>433</v>
      </c>
      <c r="M452" s="135" t="s">
        <v>970</v>
      </c>
      <c r="N452" s="135" t="s">
        <v>318</v>
      </c>
      <c r="O452" s="135" t="s">
        <v>83</v>
      </c>
      <c r="P452" s="136">
        <v>333</v>
      </c>
      <c r="Q452" s="135"/>
    </row>
    <row r="453" spans="1:17">
      <c r="A453" s="135" t="s">
        <v>1670</v>
      </c>
      <c r="B453" s="135" t="s">
        <v>1662</v>
      </c>
      <c r="C453" s="135" t="s">
        <v>987</v>
      </c>
      <c r="D453" s="136">
        <v>62</v>
      </c>
      <c r="E453" s="135" t="s">
        <v>420</v>
      </c>
      <c r="F453" s="135" t="s">
        <v>44</v>
      </c>
      <c r="G453" s="135" t="s">
        <v>1330</v>
      </c>
      <c r="H453" s="135" t="s">
        <v>382</v>
      </c>
      <c r="I453" s="135" t="s">
        <v>231</v>
      </c>
      <c r="J453" s="135" t="s">
        <v>388</v>
      </c>
      <c r="K453" s="135" t="s">
        <v>1176</v>
      </c>
      <c r="L453" s="135" t="s">
        <v>433</v>
      </c>
      <c r="M453" s="135" t="s">
        <v>970</v>
      </c>
      <c r="N453" s="135" t="s">
        <v>318</v>
      </c>
      <c r="O453" s="135" t="s">
        <v>83</v>
      </c>
      <c r="P453" s="136">
        <v>333</v>
      </c>
      <c r="Q453" s="135"/>
    </row>
    <row r="454" spans="1:17">
      <c r="A454" s="135" t="s">
        <v>1671</v>
      </c>
      <c r="B454" s="135" t="s">
        <v>1662</v>
      </c>
      <c r="C454" s="135" t="s">
        <v>1319</v>
      </c>
      <c r="D454" s="136">
        <v>64</v>
      </c>
      <c r="E454" s="135" t="s">
        <v>420</v>
      </c>
      <c r="F454" s="135" t="s">
        <v>44</v>
      </c>
      <c r="G454" s="135" t="s">
        <v>1330</v>
      </c>
      <c r="H454" s="135" t="s">
        <v>382</v>
      </c>
      <c r="I454" s="135" t="s">
        <v>231</v>
      </c>
      <c r="J454" s="135" t="s">
        <v>388</v>
      </c>
      <c r="K454" s="135" t="s">
        <v>1176</v>
      </c>
      <c r="L454" s="135" t="s">
        <v>433</v>
      </c>
      <c r="M454" s="135" t="s">
        <v>970</v>
      </c>
      <c r="N454" s="135" t="s">
        <v>318</v>
      </c>
      <c r="O454" s="135" t="s">
        <v>83</v>
      </c>
      <c r="P454" s="136">
        <v>333</v>
      </c>
      <c r="Q454" s="135"/>
    </row>
    <row r="455" spans="1:17">
      <c r="A455" s="135" t="s">
        <v>1672</v>
      </c>
      <c r="B455" s="135" t="s">
        <v>1673</v>
      </c>
      <c r="C455" s="135" t="s">
        <v>967</v>
      </c>
      <c r="D455" s="136">
        <v>57</v>
      </c>
      <c r="E455" s="135" t="s">
        <v>420</v>
      </c>
      <c r="F455" s="135" t="s">
        <v>44</v>
      </c>
      <c r="G455" s="135" t="s">
        <v>1330</v>
      </c>
      <c r="H455" s="135" t="s">
        <v>382</v>
      </c>
      <c r="I455" s="135" t="s">
        <v>226</v>
      </c>
      <c r="J455" s="135" t="s">
        <v>388</v>
      </c>
      <c r="K455" s="135" t="s">
        <v>1018</v>
      </c>
      <c r="L455" s="135" t="s">
        <v>433</v>
      </c>
      <c r="M455" s="135" t="s">
        <v>970</v>
      </c>
      <c r="N455" s="135" t="s">
        <v>318</v>
      </c>
      <c r="O455" s="135" t="s">
        <v>86</v>
      </c>
      <c r="P455" s="136">
        <v>347</v>
      </c>
      <c r="Q455" s="135"/>
    </row>
    <row r="456" spans="1:17">
      <c r="A456" s="135" t="s">
        <v>1674</v>
      </c>
      <c r="B456" s="135" t="s">
        <v>1673</v>
      </c>
      <c r="C456" s="135" t="s">
        <v>972</v>
      </c>
      <c r="D456" s="136">
        <v>59</v>
      </c>
      <c r="E456" s="135" t="s">
        <v>420</v>
      </c>
      <c r="F456" s="135" t="s">
        <v>44</v>
      </c>
      <c r="G456" s="135" t="s">
        <v>1330</v>
      </c>
      <c r="H456" s="135" t="s">
        <v>382</v>
      </c>
      <c r="I456" s="135" t="s">
        <v>226</v>
      </c>
      <c r="J456" s="135" t="s">
        <v>388</v>
      </c>
      <c r="K456" s="135" t="s">
        <v>1018</v>
      </c>
      <c r="L456" s="135" t="s">
        <v>433</v>
      </c>
      <c r="M456" s="135" t="s">
        <v>970</v>
      </c>
      <c r="N456" s="135" t="s">
        <v>318</v>
      </c>
      <c r="O456" s="135" t="s">
        <v>86</v>
      </c>
      <c r="P456" s="136">
        <v>347</v>
      </c>
      <c r="Q456" s="135"/>
    </row>
    <row r="457" spans="1:17">
      <c r="A457" s="135" t="s">
        <v>1675</v>
      </c>
      <c r="B457" s="135" t="s">
        <v>1673</v>
      </c>
      <c r="C457" s="135" t="s">
        <v>983</v>
      </c>
      <c r="D457" s="136">
        <v>61</v>
      </c>
      <c r="E457" s="135" t="s">
        <v>420</v>
      </c>
      <c r="F457" s="135" t="s">
        <v>44</v>
      </c>
      <c r="G457" s="135" t="s">
        <v>1330</v>
      </c>
      <c r="H457" s="135" t="s">
        <v>382</v>
      </c>
      <c r="I457" s="135" t="s">
        <v>226</v>
      </c>
      <c r="J457" s="135" t="s">
        <v>388</v>
      </c>
      <c r="K457" s="135" t="s">
        <v>1018</v>
      </c>
      <c r="L457" s="135" t="s">
        <v>433</v>
      </c>
      <c r="M457" s="135" t="s">
        <v>970</v>
      </c>
      <c r="N457" s="135" t="s">
        <v>318</v>
      </c>
      <c r="O457" s="135" t="s">
        <v>86</v>
      </c>
      <c r="P457" s="136">
        <v>347</v>
      </c>
      <c r="Q457" s="135"/>
    </row>
    <row r="458" spans="1:17">
      <c r="A458" s="135" t="s">
        <v>1676</v>
      </c>
      <c r="B458" s="135" t="s">
        <v>1673</v>
      </c>
      <c r="C458" s="135" t="s">
        <v>1147</v>
      </c>
      <c r="D458" s="136">
        <v>55</v>
      </c>
      <c r="E458" s="135" t="s">
        <v>420</v>
      </c>
      <c r="F458" s="135" t="s">
        <v>44</v>
      </c>
      <c r="G458" s="135" t="s">
        <v>1330</v>
      </c>
      <c r="H458" s="135" t="s">
        <v>382</v>
      </c>
      <c r="I458" s="135" t="s">
        <v>226</v>
      </c>
      <c r="J458" s="135" t="s">
        <v>388</v>
      </c>
      <c r="K458" s="135" t="s">
        <v>1018</v>
      </c>
      <c r="L458" s="135" t="s">
        <v>433</v>
      </c>
      <c r="M458" s="135" t="s">
        <v>970</v>
      </c>
      <c r="N458" s="135" t="s">
        <v>318</v>
      </c>
      <c r="O458" s="135" t="s">
        <v>86</v>
      </c>
      <c r="P458" s="136">
        <v>347</v>
      </c>
      <c r="Q458" s="135"/>
    </row>
    <row r="459" spans="1:17">
      <c r="A459" s="135" t="s">
        <v>1677</v>
      </c>
      <c r="B459" s="135" t="s">
        <v>1673</v>
      </c>
      <c r="C459" s="135" t="s">
        <v>989</v>
      </c>
      <c r="D459" s="136">
        <v>63</v>
      </c>
      <c r="E459" s="135" t="s">
        <v>420</v>
      </c>
      <c r="F459" s="135" t="s">
        <v>44</v>
      </c>
      <c r="G459" s="135" t="s">
        <v>1330</v>
      </c>
      <c r="H459" s="135" t="s">
        <v>382</v>
      </c>
      <c r="I459" s="135" t="s">
        <v>226</v>
      </c>
      <c r="J459" s="135" t="s">
        <v>388</v>
      </c>
      <c r="K459" s="135" t="s">
        <v>1018</v>
      </c>
      <c r="L459" s="135" t="s">
        <v>433</v>
      </c>
      <c r="M459" s="135" t="s">
        <v>970</v>
      </c>
      <c r="N459" s="135" t="s">
        <v>318</v>
      </c>
      <c r="O459" s="135" t="s">
        <v>86</v>
      </c>
      <c r="P459" s="136">
        <v>347</v>
      </c>
      <c r="Q459" s="135"/>
    </row>
    <row r="460" spans="1:17">
      <c r="A460" s="135" t="s">
        <v>1678</v>
      </c>
      <c r="B460" s="135" t="s">
        <v>1673</v>
      </c>
      <c r="C460" s="135" t="s">
        <v>985</v>
      </c>
      <c r="D460" s="136">
        <v>56</v>
      </c>
      <c r="E460" s="135" t="s">
        <v>420</v>
      </c>
      <c r="F460" s="135" t="s">
        <v>44</v>
      </c>
      <c r="G460" s="135" t="s">
        <v>1330</v>
      </c>
      <c r="H460" s="135" t="s">
        <v>382</v>
      </c>
      <c r="I460" s="135" t="s">
        <v>226</v>
      </c>
      <c r="J460" s="135" t="s">
        <v>388</v>
      </c>
      <c r="K460" s="135" t="s">
        <v>1018</v>
      </c>
      <c r="L460" s="135" t="s">
        <v>433</v>
      </c>
      <c r="M460" s="135" t="s">
        <v>970</v>
      </c>
      <c r="N460" s="135" t="s">
        <v>318</v>
      </c>
      <c r="O460" s="135" t="s">
        <v>86</v>
      </c>
      <c r="P460" s="136">
        <v>347</v>
      </c>
      <c r="Q460" s="135"/>
    </row>
    <row r="461" spans="1:17">
      <c r="A461" s="135" t="s">
        <v>1679</v>
      </c>
      <c r="B461" s="135" t="s">
        <v>1673</v>
      </c>
      <c r="C461" s="135" t="s">
        <v>979</v>
      </c>
      <c r="D461" s="136">
        <v>58</v>
      </c>
      <c r="E461" s="135" t="s">
        <v>420</v>
      </c>
      <c r="F461" s="135" t="s">
        <v>44</v>
      </c>
      <c r="G461" s="135" t="s">
        <v>1330</v>
      </c>
      <c r="H461" s="135" t="s">
        <v>382</v>
      </c>
      <c r="I461" s="135" t="s">
        <v>226</v>
      </c>
      <c r="J461" s="135" t="s">
        <v>388</v>
      </c>
      <c r="K461" s="135" t="s">
        <v>1018</v>
      </c>
      <c r="L461" s="135" t="s">
        <v>433</v>
      </c>
      <c r="M461" s="135" t="s">
        <v>970</v>
      </c>
      <c r="N461" s="135" t="s">
        <v>318</v>
      </c>
      <c r="O461" s="135" t="s">
        <v>86</v>
      </c>
      <c r="P461" s="136">
        <v>347</v>
      </c>
      <c r="Q461" s="135"/>
    </row>
    <row r="462" spans="1:17">
      <c r="A462" s="135" t="s">
        <v>1680</v>
      </c>
      <c r="B462" s="135" t="s">
        <v>1673</v>
      </c>
      <c r="C462" s="135" t="s">
        <v>981</v>
      </c>
      <c r="D462" s="136">
        <v>60</v>
      </c>
      <c r="E462" s="135" t="s">
        <v>420</v>
      </c>
      <c r="F462" s="135" t="s">
        <v>44</v>
      </c>
      <c r="G462" s="135" t="s">
        <v>1330</v>
      </c>
      <c r="H462" s="135" t="s">
        <v>382</v>
      </c>
      <c r="I462" s="135" t="s">
        <v>226</v>
      </c>
      <c r="J462" s="135" t="s">
        <v>388</v>
      </c>
      <c r="K462" s="135" t="s">
        <v>1018</v>
      </c>
      <c r="L462" s="135" t="s">
        <v>433</v>
      </c>
      <c r="M462" s="135" t="s">
        <v>970</v>
      </c>
      <c r="N462" s="135" t="s">
        <v>318</v>
      </c>
      <c r="O462" s="135" t="s">
        <v>86</v>
      </c>
      <c r="P462" s="136">
        <v>347</v>
      </c>
      <c r="Q462" s="135"/>
    </row>
    <row r="463" spans="1:17">
      <c r="A463" s="135" t="s">
        <v>1681</v>
      </c>
      <c r="B463" s="135" t="s">
        <v>1673</v>
      </c>
      <c r="C463" s="135" t="s">
        <v>987</v>
      </c>
      <c r="D463" s="136">
        <v>62</v>
      </c>
      <c r="E463" s="135" t="s">
        <v>420</v>
      </c>
      <c r="F463" s="135" t="s">
        <v>44</v>
      </c>
      <c r="G463" s="135" t="s">
        <v>1330</v>
      </c>
      <c r="H463" s="135" t="s">
        <v>382</v>
      </c>
      <c r="I463" s="135" t="s">
        <v>226</v>
      </c>
      <c r="J463" s="135" t="s">
        <v>388</v>
      </c>
      <c r="K463" s="135" t="s">
        <v>1018</v>
      </c>
      <c r="L463" s="135" t="s">
        <v>433</v>
      </c>
      <c r="M463" s="135" t="s">
        <v>970</v>
      </c>
      <c r="N463" s="135" t="s">
        <v>318</v>
      </c>
      <c r="O463" s="135" t="s">
        <v>86</v>
      </c>
      <c r="P463" s="136">
        <v>347</v>
      </c>
      <c r="Q463" s="135"/>
    </row>
    <row r="464" spans="1:17">
      <c r="A464" s="135" t="s">
        <v>1682</v>
      </c>
      <c r="B464" s="135" t="s">
        <v>1673</v>
      </c>
      <c r="C464" s="135" t="s">
        <v>1319</v>
      </c>
      <c r="D464" s="136">
        <v>64</v>
      </c>
      <c r="E464" s="135" t="s">
        <v>420</v>
      </c>
      <c r="F464" s="135" t="s">
        <v>44</v>
      </c>
      <c r="G464" s="135" t="s">
        <v>1330</v>
      </c>
      <c r="H464" s="135" t="s">
        <v>382</v>
      </c>
      <c r="I464" s="135" t="s">
        <v>226</v>
      </c>
      <c r="J464" s="135" t="s">
        <v>388</v>
      </c>
      <c r="K464" s="135" t="s">
        <v>1018</v>
      </c>
      <c r="L464" s="135" t="s">
        <v>433</v>
      </c>
      <c r="M464" s="135" t="s">
        <v>970</v>
      </c>
      <c r="N464" s="135" t="s">
        <v>318</v>
      </c>
      <c r="O464" s="135" t="s">
        <v>86</v>
      </c>
      <c r="P464" s="136">
        <v>347</v>
      </c>
      <c r="Q464" s="135"/>
    </row>
    <row r="465" spans="1:17">
      <c r="A465" s="135" t="s">
        <v>1683</v>
      </c>
      <c r="B465" s="135" t="s">
        <v>1684</v>
      </c>
      <c r="C465" s="135" t="s">
        <v>967</v>
      </c>
      <c r="D465" s="136">
        <v>57</v>
      </c>
      <c r="E465" s="135" t="s">
        <v>420</v>
      </c>
      <c r="F465" s="135" t="s">
        <v>44</v>
      </c>
      <c r="G465" s="135" t="s">
        <v>1685</v>
      </c>
      <c r="H465" s="135" t="s">
        <v>382</v>
      </c>
      <c r="I465" s="135" t="s">
        <v>86</v>
      </c>
      <c r="J465" s="135" t="s">
        <v>388</v>
      </c>
      <c r="K465" s="135" t="s">
        <v>1686</v>
      </c>
      <c r="L465" s="135" t="s">
        <v>433</v>
      </c>
      <c r="M465" s="135" t="s">
        <v>970</v>
      </c>
      <c r="N465" s="135" t="s">
        <v>318</v>
      </c>
      <c r="O465" s="135" t="s">
        <v>86</v>
      </c>
      <c r="P465" s="136">
        <v>363</v>
      </c>
      <c r="Q465" s="135"/>
    </row>
    <row r="466" spans="1:17">
      <c r="A466" s="135" t="s">
        <v>1687</v>
      </c>
      <c r="B466" s="135" t="s">
        <v>1684</v>
      </c>
      <c r="C466" s="135" t="s">
        <v>972</v>
      </c>
      <c r="D466" s="136">
        <v>59</v>
      </c>
      <c r="E466" s="135" t="s">
        <v>420</v>
      </c>
      <c r="F466" s="135" t="s">
        <v>44</v>
      </c>
      <c r="G466" s="135" t="s">
        <v>1685</v>
      </c>
      <c r="H466" s="135" t="s">
        <v>382</v>
      </c>
      <c r="I466" s="135" t="s">
        <v>86</v>
      </c>
      <c r="J466" s="135" t="s">
        <v>388</v>
      </c>
      <c r="K466" s="135" t="s">
        <v>1686</v>
      </c>
      <c r="L466" s="135" t="s">
        <v>433</v>
      </c>
      <c r="M466" s="135" t="s">
        <v>970</v>
      </c>
      <c r="N466" s="135" t="s">
        <v>318</v>
      </c>
      <c r="O466" s="135" t="s">
        <v>86</v>
      </c>
      <c r="P466" s="136">
        <v>363</v>
      </c>
      <c r="Q466" s="135"/>
    </row>
    <row r="467" spans="1:17">
      <c r="A467" s="135" t="s">
        <v>1688</v>
      </c>
      <c r="B467" s="135" t="s">
        <v>1684</v>
      </c>
      <c r="C467" s="135" t="s">
        <v>983</v>
      </c>
      <c r="D467" s="136">
        <v>61</v>
      </c>
      <c r="E467" s="135" t="s">
        <v>420</v>
      </c>
      <c r="F467" s="135" t="s">
        <v>44</v>
      </c>
      <c r="G467" s="135" t="s">
        <v>1685</v>
      </c>
      <c r="H467" s="135" t="s">
        <v>382</v>
      </c>
      <c r="I467" s="135" t="s">
        <v>86</v>
      </c>
      <c r="J467" s="135" t="s">
        <v>388</v>
      </c>
      <c r="K467" s="135" t="s">
        <v>1686</v>
      </c>
      <c r="L467" s="135" t="s">
        <v>433</v>
      </c>
      <c r="M467" s="135" t="s">
        <v>970</v>
      </c>
      <c r="N467" s="135" t="s">
        <v>318</v>
      </c>
      <c r="O467" s="135" t="s">
        <v>86</v>
      </c>
      <c r="P467" s="136">
        <v>363</v>
      </c>
      <c r="Q467" s="135"/>
    </row>
    <row r="468" spans="1:17">
      <c r="A468" s="135" t="s">
        <v>1689</v>
      </c>
      <c r="B468" s="135" t="s">
        <v>1690</v>
      </c>
      <c r="C468" s="135" t="s">
        <v>967</v>
      </c>
      <c r="D468" s="136">
        <v>57</v>
      </c>
      <c r="E468" s="135" t="s">
        <v>420</v>
      </c>
      <c r="F468" s="135" t="s">
        <v>44</v>
      </c>
      <c r="G468" s="135" t="s">
        <v>1691</v>
      </c>
      <c r="H468" s="135" t="s">
        <v>382</v>
      </c>
      <c r="I468" s="135" t="s">
        <v>83</v>
      </c>
      <c r="J468" s="135" t="s">
        <v>388</v>
      </c>
      <c r="K468" s="135" t="s">
        <v>1018</v>
      </c>
      <c r="L468" s="135" t="s">
        <v>428</v>
      </c>
      <c r="M468" s="135" t="s">
        <v>970</v>
      </c>
      <c r="N468" s="135" t="s">
        <v>318</v>
      </c>
      <c r="O468" s="135" t="s">
        <v>83</v>
      </c>
      <c r="P468" s="136">
        <v>338</v>
      </c>
      <c r="Q468" s="135"/>
    </row>
    <row r="469" spans="1:17">
      <c r="A469" s="135" t="s">
        <v>1692</v>
      </c>
      <c r="B469" s="135" t="s">
        <v>1690</v>
      </c>
      <c r="C469" s="135" t="s">
        <v>972</v>
      </c>
      <c r="D469" s="136">
        <v>59</v>
      </c>
      <c r="E469" s="135" t="s">
        <v>420</v>
      </c>
      <c r="F469" s="135" t="s">
        <v>44</v>
      </c>
      <c r="G469" s="135" t="s">
        <v>1691</v>
      </c>
      <c r="H469" s="135" t="s">
        <v>382</v>
      </c>
      <c r="I469" s="135" t="s">
        <v>83</v>
      </c>
      <c r="J469" s="135" t="s">
        <v>388</v>
      </c>
      <c r="K469" s="135" t="s">
        <v>1018</v>
      </c>
      <c r="L469" s="135" t="s">
        <v>428</v>
      </c>
      <c r="M469" s="135" t="s">
        <v>970</v>
      </c>
      <c r="N469" s="135" t="s">
        <v>318</v>
      </c>
      <c r="O469" s="135" t="s">
        <v>83</v>
      </c>
      <c r="P469" s="136">
        <v>338</v>
      </c>
      <c r="Q469" s="135"/>
    </row>
    <row r="470" spans="1:17">
      <c r="A470" s="135" t="s">
        <v>1693</v>
      </c>
      <c r="B470" s="135" t="s">
        <v>1690</v>
      </c>
      <c r="C470" s="135" t="s">
        <v>983</v>
      </c>
      <c r="D470" s="136">
        <v>61</v>
      </c>
      <c r="E470" s="135" t="s">
        <v>420</v>
      </c>
      <c r="F470" s="135" t="s">
        <v>44</v>
      </c>
      <c r="G470" s="135" t="s">
        <v>1691</v>
      </c>
      <c r="H470" s="135" t="s">
        <v>382</v>
      </c>
      <c r="I470" s="135" t="s">
        <v>83</v>
      </c>
      <c r="J470" s="135" t="s">
        <v>388</v>
      </c>
      <c r="K470" s="135" t="s">
        <v>1018</v>
      </c>
      <c r="L470" s="135" t="s">
        <v>428</v>
      </c>
      <c r="M470" s="135" t="s">
        <v>970</v>
      </c>
      <c r="N470" s="135" t="s">
        <v>318</v>
      </c>
      <c r="O470" s="135" t="s">
        <v>83</v>
      </c>
      <c r="P470" s="136">
        <v>338</v>
      </c>
      <c r="Q470" s="135"/>
    </row>
    <row r="471" spans="1:17">
      <c r="A471" s="135" t="s">
        <v>1694</v>
      </c>
      <c r="B471" s="135" t="s">
        <v>1695</v>
      </c>
      <c r="C471" s="135" t="s">
        <v>967</v>
      </c>
      <c r="D471" s="136">
        <v>57</v>
      </c>
      <c r="E471" s="135" t="s">
        <v>420</v>
      </c>
      <c r="F471" s="135" t="s">
        <v>44</v>
      </c>
      <c r="G471" s="135" t="s">
        <v>1367</v>
      </c>
      <c r="H471" s="135" t="s">
        <v>382</v>
      </c>
      <c r="I471" s="135" t="s">
        <v>97</v>
      </c>
      <c r="J471" s="135" t="s">
        <v>388</v>
      </c>
      <c r="K471" s="135" t="s">
        <v>1018</v>
      </c>
      <c r="L471" s="135" t="s">
        <v>386</v>
      </c>
      <c r="M471" s="135" t="s">
        <v>970</v>
      </c>
      <c r="N471" s="135" t="s">
        <v>318</v>
      </c>
      <c r="O471" s="135" t="s">
        <v>63</v>
      </c>
      <c r="P471" s="136">
        <v>427</v>
      </c>
      <c r="Q471" s="135"/>
    </row>
    <row r="472" spans="1:17">
      <c r="A472" s="135" t="s">
        <v>1696</v>
      </c>
      <c r="B472" s="135" t="s">
        <v>1695</v>
      </c>
      <c r="C472" s="135" t="s">
        <v>972</v>
      </c>
      <c r="D472" s="136">
        <v>59</v>
      </c>
      <c r="E472" s="135" t="s">
        <v>420</v>
      </c>
      <c r="F472" s="135" t="s">
        <v>44</v>
      </c>
      <c r="G472" s="135" t="s">
        <v>1367</v>
      </c>
      <c r="H472" s="135" t="s">
        <v>382</v>
      </c>
      <c r="I472" s="135" t="s">
        <v>97</v>
      </c>
      <c r="J472" s="135" t="s">
        <v>388</v>
      </c>
      <c r="K472" s="135" t="s">
        <v>1018</v>
      </c>
      <c r="L472" s="135" t="s">
        <v>386</v>
      </c>
      <c r="M472" s="135" t="s">
        <v>970</v>
      </c>
      <c r="N472" s="135" t="s">
        <v>318</v>
      </c>
      <c r="O472" s="135" t="s">
        <v>63</v>
      </c>
      <c r="P472" s="136">
        <v>427</v>
      </c>
      <c r="Q472" s="135"/>
    </row>
    <row r="473" spans="1:17">
      <c r="A473" s="135" t="s">
        <v>1697</v>
      </c>
      <c r="B473" s="135" t="s">
        <v>1695</v>
      </c>
      <c r="C473" s="135" t="s">
        <v>983</v>
      </c>
      <c r="D473" s="136">
        <v>61</v>
      </c>
      <c r="E473" s="135" t="s">
        <v>420</v>
      </c>
      <c r="F473" s="135" t="s">
        <v>44</v>
      </c>
      <c r="G473" s="135" t="s">
        <v>1367</v>
      </c>
      <c r="H473" s="135" t="s">
        <v>382</v>
      </c>
      <c r="I473" s="135" t="s">
        <v>97</v>
      </c>
      <c r="J473" s="135" t="s">
        <v>388</v>
      </c>
      <c r="K473" s="135" t="s">
        <v>1018</v>
      </c>
      <c r="L473" s="135" t="s">
        <v>386</v>
      </c>
      <c r="M473" s="135" t="s">
        <v>970</v>
      </c>
      <c r="N473" s="135" t="s">
        <v>318</v>
      </c>
      <c r="O473" s="135" t="s">
        <v>63</v>
      </c>
      <c r="P473" s="136">
        <v>427</v>
      </c>
      <c r="Q473" s="135"/>
    </row>
    <row r="474" spans="1:17">
      <c r="A474" s="135" t="s">
        <v>1698</v>
      </c>
      <c r="B474" s="135" t="s">
        <v>1695</v>
      </c>
      <c r="C474" s="135" t="s">
        <v>989</v>
      </c>
      <c r="D474" s="136">
        <v>63</v>
      </c>
      <c r="E474" s="135" t="s">
        <v>420</v>
      </c>
      <c r="F474" s="135" t="s">
        <v>44</v>
      </c>
      <c r="G474" s="135" t="s">
        <v>1367</v>
      </c>
      <c r="H474" s="135" t="s">
        <v>382</v>
      </c>
      <c r="I474" s="135" t="s">
        <v>97</v>
      </c>
      <c r="J474" s="135" t="s">
        <v>388</v>
      </c>
      <c r="K474" s="135" t="s">
        <v>1018</v>
      </c>
      <c r="L474" s="135" t="s">
        <v>386</v>
      </c>
      <c r="M474" s="135" t="s">
        <v>970</v>
      </c>
      <c r="N474" s="135" t="s">
        <v>318</v>
      </c>
      <c r="O474" s="135" t="s">
        <v>63</v>
      </c>
      <c r="P474" s="136">
        <v>427</v>
      </c>
      <c r="Q474" s="135"/>
    </row>
    <row r="475" spans="1:17">
      <c r="A475" s="135" t="s">
        <v>1699</v>
      </c>
      <c r="B475" s="135" t="s">
        <v>1695</v>
      </c>
      <c r="C475" s="135" t="s">
        <v>985</v>
      </c>
      <c r="D475" s="136">
        <v>56</v>
      </c>
      <c r="E475" s="135" t="s">
        <v>420</v>
      </c>
      <c r="F475" s="135" t="s">
        <v>44</v>
      </c>
      <c r="G475" s="135" t="s">
        <v>1367</v>
      </c>
      <c r="H475" s="135" t="s">
        <v>382</v>
      </c>
      <c r="I475" s="135" t="s">
        <v>97</v>
      </c>
      <c r="J475" s="135" t="s">
        <v>388</v>
      </c>
      <c r="K475" s="135" t="s">
        <v>1018</v>
      </c>
      <c r="L475" s="135" t="s">
        <v>386</v>
      </c>
      <c r="M475" s="135" t="s">
        <v>970</v>
      </c>
      <c r="N475" s="135" t="s">
        <v>318</v>
      </c>
      <c r="O475" s="135" t="s">
        <v>63</v>
      </c>
      <c r="P475" s="136">
        <v>427</v>
      </c>
      <c r="Q475" s="135"/>
    </row>
    <row r="476" spans="1:17">
      <c r="A476" s="135" t="s">
        <v>1700</v>
      </c>
      <c r="B476" s="135" t="s">
        <v>1695</v>
      </c>
      <c r="C476" s="135" t="s">
        <v>979</v>
      </c>
      <c r="D476" s="136">
        <v>58</v>
      </c>
      <c r="E476" s="135" t="s">
        <v>420</v>
      </c>
      <c r="F476" s="135" t="s">
        <v>44</v>
      </c>
      <c r="G476" s="135" t="s">
        <v>1367</v>
      </c>
      <c r="H476" s="135" t="s">
        <v>382</v>
      </c>
      <c r="I476" s="135" t="s">
        <v>97</v>
      </c>
      <c r="J476" s="135" t="s">
        <v>388</v>
      </c>
      <c r="K476" s="135" t="s">
        <v>1018</v>
      </c>
      <c r="L476" s="135" t="s">
        <v>386</v>
      </c>
      <c r="M476" s="135" t="s">
        <v>970</v>
      </c>
      <c r="N476" s="135" t="s">
        <v>318</v>
      </c>
      <c r="O476" s="135" t="s">
        <v>63</v>
      </c>
      <c r="P476" s="136">
        <v>427</v>
      </c>
      <c r="Q476" s="135"/>
    </row>
    <row r="477" spans="1:17">
      <c r="A477" s="135" t="s">
        <v>1701</v>
      </c>
      <c r="B477" s="135" t="s">
        <v>1695</v>
      </c>
      <c r="C477" s="135" t="s">
        <v>981</v>
      </c>
      <c r="D477" s="136">
        <v>60</v>
      </c>
      <c r="E477" s="135" t="s">
        <v>420</v>
      </c>
      <c r="F477" s="135" t="s">
        <v>44</v>
      </c>
      <c r="G477" s="135" t="s">
        <v>1367</v>
      </c>
      <c r="H477" s="135" t="s">
        <v>382</v>
      </c>
      <c r="I477" s="135" t="s">
        <v>97</v>
      </c>
      <c r="J477" s="135" t="s">
        <v>388</v>
      </c>
      <c r="K477" s="135" t="s">
        <v>1018</v>
      </c>
      <c r="L477" s="135" t="s">
        <v>386</v>
      </c>
      <c r="M477" s="135" t="s">
        <v>970</v>
      </c>
      <c r="N477" s="135" t="s">
        <v>318</v>
      </c>
      <c r="O477" s="135" t="s">
        <v>63</v>
      </c>
      <c r="P477" s="136">
        <v>427</v>
      </c>
      <c r="Q477" s="135"/>
    </row>
    <row r="478" spans="1:17">
      <c r="A478" s="135" t="s">
        <v>1702</v>
      </c>
      <c r="B478" s="135" t="s">
        <v>1695</v>
      </c>
      <c r="C478" s="135" t="s">
        <v>987</v>
      </c>
      <c r="D478" s="136">
        <v>62</v>
      </c>
      <c r="E478" s="135" t="s">
        <v>420</v>
      </c>
      <c r="F478" s="135" t="s">
        <v>44</v>
      </c>
      <c r="G478" s="135" t="s">
        <v>1367</v>
      </c>
      <c r="H478" s="135" t="s">
        <v>382</v>
      </c>
      <c r="I478" s="135" t="s">
        <v>97</v>
      </c>
      <c r="J478" s="135" t="s">
        <v>388</v>
      </c>
      <c r="K478" s="135" t="s">
        <v>1018</v>
      </c>
      <c r="L478" s="135" t="s">
        <v>386</v>
      </c>
      <c r="M478" s="135" t="s">
        <v>970</v>
      </c>
      <c r="N478" s="135" t="s">
        <v>318</v>
      </c>
      <c r="O478" s="135" t="s">
        <v>63</v>
      </c>
      <c r="P478" s="136">
        <v>427</v>
      </c>
      <c r="Q478" s="135"/>
    </row>
    <row r="479" spans="1:17">
      <c r="A479" s="135" t="s">
        <v>1703</v>
      </c>
      <c r="B479" s="135" t="s">
        <v>1695</v>
      </c>
      <c r="C479" s="135" t="s">
        <v>1147</v>
      </c>
      <c r="D479" s="136">
        <v>55</v>
      </c>
      <c r="E479" s="135" t="s">
        <v>420</v>
      </c>
      <c r="F479" s="135" t="s">
        <v>44</v>
      </c>
      <c r="G479" s="135" t="s">
        <v>1367</v>
      </c>
      <c r="H479" s="135" t="s">
        <v>382</v>
      </c>
      <c r="I479" s="135" t="s">
        <v>97</v>
      </c>
      <c r="J479" s="135" t="s">
        <v>388</v>
      </c>
      <c r="K479" s="135" t="s">
        <v>1018</v>
      </c>
      <c r="L479" s="135" t="s">
        <v>386</v>
      </c>
      <c r="M479" s="135" t="s">
        <v>970</v>
      </c>
      <c r="N479" s="135" t="s">
        <v>318</v>
      </c>
      <c r="O479" s="135" t="s">
        <v>63</v>
      </c>
      <c r="P479" s="136">
        <v>427</v>
      </c>
      <c r="Q479" s="135"/>
    </row>
    <row r="480" spans="1:17">
      <c r="A480" s="135" t="s">
        <v>1704</v>
      </c>
      <c r="B480" s="135" t="s">
        <v>1705</v>
      </c>
      <c r="C480" s="135" t="s">
        <v>967</v>
      </c>
      <c r="D480" s="136">
        <v>57</v>
      </c>
      <c r="E480" s="135" t="s">
        <v>420</v>
      </c>
      <c r="F480" s="135" t="s">
        <v>44</v>
      </c>
      <c r="G480" s="135" t="s">
        <v>1367</v>
      </c>
      <c r="H480" s="135" t="s">
        <v>382</v>
      </c>
      <c r="I480" s="135" t="s">
        <v>175</v>
      </c>
      <c r="J480" s="135" t="s">
        <v>388</v>
      </c>
      <c r="K480" s="135" t="s">
        <v>1018</v>
      </c>
      <c r="L480" s="135" t="s">
        <v>442</v>
      </c>
      <c r="M480" s="135" t="s">
        <v>970</v>
      </c>
      <c r="N480" s="135" t="s">
        <v>318</v>
      </c>
      <c r="O480" s="135" t="s">
        <v>86</v>
      </c>
      <c r="P480" s="136">
        <v>462</v>
      </c>
      <c r="Q480" s="135"/>
    </row>
    <row r="481" spans="1:17">
      <c r="A481" s="135" t="s">
        <v>1706</v>
      </c>
      <c r="B481" s="135" t="s">
        <v>1705</v>
      </c>
      <c r="C481" s="135" t="s">
        <v>972</v>
      </c>
      <c r="D481" s="136">
        <v>59</v>
      </c>
      <c r="E481" s="135" t="s">
        <v>420</v>
      </c>
      <c r="F481" s="135" t="s">
        <v>44</v>
      </c>
      <c r="G481" s="135" t="s">
        <v>1367</v>
      </c>
      <c r="H481" s="135" t="s">
        <v>382</v>
      </c>
      <c r="I481" s="135" t="s">
        <v>175</v>
      </c>
      <c r="J481" s="135" t="s">
        <v>388</v>
      </c>
      <c r="K481" s="135" t="s">
        <v>1018</v>
      </c>
      <c r="L481" s="135" t="s">
        <v>442</v>
      </c>
      <c r="M481" s="135" t="s">
        <v>970</v>
      </c>
      <c r="N481" s="135" t="s">
        <v>318</v>
      </c>
      <c r="O481" s="135" t="s">
        <v>86</v>
      </c>
      <c r="P481" s="136">
        <v>462</v>
      </c>
      <c r="Q481" s="135"/>
    </row>
    <row r="482" spans="1:17">
      <c r="A482" s="135" t="s">
        <v>1707</v>
      </c>
      <c r="B482" s="135" t="s">
        <v>1705</v>
      </c>
      <c r="C482" s="135" t="s">
        <v>983</v>
      </c>
      <c r="D482" s="136">
        <v>61</v>
      </c>
      <c r="E482" s="135" t="s">
        <v>420</v>
      </c>
      <c r="F482" s="135" t="s">
        <v>44</v>
      </c>
      <c r="G482" s="135" t="s">
        <v>1367</v>
      </c>
      <c r="H482" s="135" t="s">
        <v>382</v>
      </c>
      <c r="I482" s="135" t="s">
        <v>175</v>
      </c>
      <c r="J482" s="135" t="s">
        <v>388</v>
      </c>
      <c r="K482" s="135" t="s">
        <v>1018</v>
      </c>
      <c r="L482" s="135" t="s">
        <v>442</v>
      </c>
      <c r="M482" s="135" t="s">
        <v>970</v>
      </c>
      <c r="N482" s="135" t="s">
        <v>318</v>
      </c>
      <c r="O482" s="135" t="s">
        <v>86</v>
      </c>
      <c r="P482" s="136">
        <v>462</v>
      </c>
      <c r="Q482" s="135"/>
    </row>
    <row r="483" spans="1:17">
      <c r="A483" s="135" t="s">
        <v>1708</v>
      </c>
      <c r="B483" s="135" t="s">
        <v>1709</v>
      </c>
      <c r="C483" s="135" t="s">
        <v>967</v>
      </c>
      <c r="D483" s="136">
        <v>57</v>
      </c>
      <c r="E483" s="135" t="s">
        <v>420</v>
      </c>
      <c r="F483" s="135" t="s">
        <v>44</v>
      </c>
      <c r="G483" s="135" t="s">
        <v>1367</v>
      </c>
      <c r="H483" s="135" t="s">
        <v>382</v>
      </c>
      <c r="I483" s="135" t="s">
        <v>277</v>
      </c>
      <c r="J483" s="135" t="s">
        <v>388</v>
      </c>
      <c r="K483" s="135" t="s">
        <v>1018</v>
      </c>
      <c r="L483" s="135" t="s">
        <v>433</v>
      </c>
      <c r="M483" s="135" t="s">
        <v>970</v>
      </c>
      <c r="N483" s="135" t="s">
        <v>318</v>
      </c>
      <c r="O483" s="135" t="s">
        <v>83</v>
      </c>
      <c r="P483" s="136">
        <v>471</v>
      </c>
      <c r="Q483" s="135"/>
    </row>
    <row r="484" spans="1:17">
      <c r="A484" s="135" t="s">
        <v>1710</v>
      </c>
      <c r="B484" s="135" t="s">
        <v>1709</v>
      </c>
      <c r="C484" s="135" t="s">
        <v>972</v>
      </c>
      <c r="D484" s="136">
        <v>59</v>
      </c>
      <c r="E484" s="135" t="s">
        <v>420</v>
      </c>
      <c r="F484" s="135" t="s">
        <v>44</v>
      </c>
      <c r="G484" s="135" t="s">
        <v>1367</v>
      </c>
      <c r="H484" s="135" t="s">
        <v>382</v>
      </c>
      <c r="I484" s="135" t="s">
        <v>277</v>
      </c>
      <c r="J484" s="135" t="s">
        <v>388</v>
      </c>
      <c r="K484" s="135" t="s">
        <v>1018</v>
      </c>
      <c r="L484" s="135" t="s">
        <v>433</v>
      </c>
      <c r="M484" s="135" t="s">
        <v>970</v>
      </c>
      <c r="N484" s="135" t="s">
        <v>318</v>
      </c>
      <c r="O484" s="135" t="s">
        <v>83</v>
      </c>
      <c r="P484" s="136">
        <v>471</v>
      </c>
      <c r="Q484" s="135"/>
    </row>
    <row r="485" spans="1:17">
      <c r="A485" s="135" t="s">
        <v>1711</v>
      </c>
      <c r="B485" s="135" t="s">
        <v>1709</v>
      </c>
      <c r="C485" s="135" t="s">
        <v>983</v>
      </c>
      <c r="D485" s="136">
        <v>61</v>
      </c>
      <c r="E485" s="135" t="s">
        <v>420</v>
      </c>
      <c r="F485" s="135" t="s">
        <v>44</v>
      </c>
      <c r="G485" s="135" t="s">
        <v>1367</v>
      </c>
      <c r="H485" s="135" t="s">
        <v>382</v>
      </c>
      <c r="I485" s="135" t="s">
        <v>277</v>
      </c>
      <c r="J485" s="135" t="s">
        <v>388</v>
      </c>
      <c r="K485" s="135" t="s">
        <v>1018</v>
      </c>
      <c r="L485" s="135" t="s">
        <v>433</v>
      </c>
      <c r="M485" s="135" t="s">
        <v>970</v>
      </c>
      <c r="N485" s="135" t="s">
        <v>318</v>
      </c>
      <c r="O485" s="135" t="s">
        <v>83</v>
      </c>
      <c r="P485" s="136">
        <v>471</v>
      </c>
      <c r="Q485" s="135"/>
    </row>
    <row r="486" spans="1:17">
      <c r="A486" s="135" t="s">
        <v>1712</v>
      </c>
      <c r="B486" s="135" t="s">
        <v>1709</v>
      </c>
      <c r="C486" s="135" t="s">
        <v>979</v>
      </c>
      <c r="D486" s="136">
        <v>58</v>
      </c>
      <c r="E486" s="135" t="s">
        <v>420</v>
      </c>
      <c r="F486" s="135" t="s">
        <v>44</v>
      </c>
      <c r="G486" s="135" t="s">
        <v>1367</v>
      </c>
      <c r="H486" s="135" t="s">
        <v>382</v>
      </c>
      <c r="I486" s="135" t="s">
        <v>277</v>
      </c>
      <c r="J486" s="135" t="s">
        <v>388</v>
      </c>
      <c r="K486" s="135" t="s">
        <v>1018</v>
      </c>
      <c r="L486" s="135" t="s">
        <v>433</v>
      </c>
      <c r="M486" s="135" t="s">
        <v>970</v>
      </c>
      <c r="N486" s="135" t="s">
        <v>318</v>
      </c>
      <c r="O486" s="135" t="s">
        <v>83</v>
      </c>
      <c r="P486" s="136">
        <v>471</v>
      </c>
      <c r="Q486" s="135"/>
    </row>
    <row r="487" spans="1:17">
      <c r="A487" s="135" t="s">
        <v>1713</v>
      </c>
      <c r="B487" s="135" t="s">
        <v>1709</v>
      </c>
      <c r="C487" s="135" t="s">
        <v>981</v>
      </c>
      <c r="D487" s="136">
        <v>60</v>
      </c>
      <c r="E487" s="135" t="s">
        <v>420</v>
      </c>
      <c r="F487" s="135" t="s">
        <v>44</v>
      </c>
      <c r="G487" s="135" t="s">
        <v>1367</v>
      </c>
      <c r="H487" s="135" t="s">
        <v>382</v>
      </c>
      <c r="I487" s="135" t="s">
        <v>277</v>
      </c>
      <c r="J487" s="135" t="s">
        <v>388</v>
      </c>
      <c r="K487" s="135" t="s">
        <v>1018</v>
      </c>
      <c r="L487" s="135" t="s">
        <v>433</v>
      </c>
      <c r="M487" s="135" t="s">
        <v>970</v>
      </c>
      <c r="N487" s="135" t="s">
        <v>318</v>
      </c>
      <c r="O487" s="135" t="s">
        <v>83</v>
      </c>
      <c r="P487" s="136">
        <v>471</v>
      </c>
      <c r="Q487" s="135"/>
    </row>
    <row r="488" spans="1:17">
      <c r="A488" s="135" t="s">
        <v>1714</v>
      </c>
      <c r="B488" s="135" t="s">
        <v>1709</v>
      </c>
      <c r="C488" s="135" t="s">
        <v>989</v>
      </c>
      <c r="D488" s="136">
        <v>63</v>
      </c>
      <c r="E488" s="135" t="s">
        <v>420</v>
      </c>
      <c r="F488" s="135" t="s">
        <v>44</v>
      </c>
      <c r="G488" s="135" t="s">
        <v>1367</v>
      </c>
      <c r="H488" s="135" t="s">
        <v>382</v>
      </c>
      <c r="I488" s="135" t="s">
        <v>277</v>
      </c>
      <c r="J488" s="135" t="s">
        <v>388</v>
      </c>
      <c r="K488" s="135" t="s">
        <v>1018</v>
      </c>
      <c r="L488" s="135" t="s">
        <v>433</v>
      </c>
      <c r="M488" s="135" t="s">
        <v>970</v>
      </c>
      <c r="N488" s="135" t="s">
        <v>318</v>
      </c>
      <c r="O488" s="135" t="s">
        <v>83</v>
      </c>
      <c r="P488" s="136">
        <v>471</v>
      </c>
      <c r="Q488" s="135"/>
    </row>
    <row r="489" spans="1:17">
      <c r="A489" s="135" t="s">
        <v>1715</v>
      </c>
      <c r="B489" s="135" t="s">
        <v>1709</v>
      </c>
      <c r="C489" s="135" t="s">
        <v>1147</v>
      </c>
      <c r="D489" s="136">
        <v>55</v>
      </c>
      <c r="E489" s="135" t="s">
        <v>420</v>
      </c>
      <c r="F489" s="135" t="s">
        <v>44</v>
      </c>
      <c r="G489" s="135" t="s">
        <v>1367</v>
      </c>
      <c r="H489" s="135" t="s">
        <v>382</v>
      </c>
      <c r="I489" s="135" t="s">
        <v>277</v>
      </c>
      <c r="J489" s="135" t="s">
        <v>388</v>
      </c>
      <c r="K489" s="135" t="s">
        <v>1018</v>
      </c>
      <c r="L489" s="135" t="s">
        <v>433</v>
      </c>
      <c r="M489" s="135" t="s">
        <v>970</v>
      </c>
      <c r="N489" s="135" t="s">
        <v>318</v>
      </c>
      <c r="O489" s="135" t="s">
        <v>83</v>
      </c>
      <c r="P489" s="136">
        <v>471</v>
      </c>
      <c r="Q489" s="135"/>
    </row>
    <row r="490" spans="1:17">
      <c r="A490" s="135" t="s">
        <v>1716</v>
      </c>
      <c r="B490" s="135" t="s">
        <v>1709</v>
      </c>
      <c r="C490" s="135" t="s">
        <v>985</v>
      </c>
      <c r="D490" s="136">
        <v>56</v>
      </c>
      <c r="E490" s="135" t="s">
        <v>420</v>
      </c>
      <c r="F490" s="135" t="s">
        <v>44</v>
      </c>
      <c r="G490" s="135" t="s">
        <v>1367</v>
      </c>
      <c r="H490" s="135" t="s">
        <v>382</v>
      </c>
      <c r="I490" s="135" t="s">
        <v>277</v>
      </c>
      <c r="J490" s="135" t="s">
        <v>388</v>
      </c>
      <c r="K490" s="135" t="s">
        <v>1018</v>
      </c>
      <c r="L490" s="135" t="s">
        <v>433</v>
      </c>
      <c r="M490" s="135" t="s">
        <v>970</v>
      </c>
      <c r="N490" s="135" t="s">
        <v>318</v>
      </c>
      <c r="O490" s="135" t="s">
        <v>83</v>
      </c>
      <c r="P490" s="136">
        <v>471</v>
      </c>
      <c r="Q490" s="135"/>
    </row>
    <row r="491" spans="1:17">
      <c r="A491" s="135" t="s">
        <v>1717</v>
      </c>
      <c r="B491" s="135" t="s">
        <v>1709</v>
      </c>
      <c r="C491" s="135" t="s">
        <v>987</v>
      </c>
      <c r="D491" s="136">
        <v>62</v>
      </c>
      <c r="E491" s="135" t="s">
        <v>420</v>
      </c>
      <c r="F491" s="135" t="s">
        <v>44</v>
      </c>
      <c r="G491" s="135" t="s">
        <v>1367</v>
      </c>
      <c r="H491" s="135" t="s">
        <v>382</v>
      </c>
      <c r="I491" s="135" t="s">
        <v>277</v>
      </c>
      <c r="J491" s="135" t="s">
        <v>388</v>
      </c>
      <c r="K491" s="135" t="s">
        <v>1018</v>
      </c>
      <c r="L491" s="135" t="s">
        <v>433</v>
      </c>
      <c r="M491" s="135" t="s">
        <v>970</v>
      </c>
      <c r="N491" s="135" t="s">
        <v>318</v>
      </c>
      <c r="O491" s="135" t="s">
        <v>83</v>
      </c>
      <c r="P491" s="136">
        <v>471</v>
      </c>
      <c r="Q491" s="135"/>
    </row>
    <row r="492" spans="1:17">
      <c r="A492" s="135" t="s">
        <v>1718</v>
      </c>
      <c r="B492" s="135" t="s">
        <v>1719</v>
      </c>
      <c r="C492" s="135" t="s">
        <v>1147</v>
      </c>
      <c r="D492" s="136">
        <v>55</v>
      </c>
      <c r="E492" s="135" t="s">
        <v>420</v>
      </c>
      <c r="F492" s="135" t="s">
        <v>44</v>
      </c>
      <c r="G492" s="135" t="s">
        <v>1720</v>
      </c>
      <c r="H492" s="135" t="s">
        <v>382</v>
      </c>
      <c r="I492" s="135" t="s">
        <v>86</v>
      </c>
      <c r="J492" s="135" t="s">
        <v>388</v>
      </c>
      <c r="K492" s="135" t="s">
        <v>1489</v>
      </c>
      <c r="L492" s="135" t="s">
        <v>433</v>
      </c>
      <c r="M492" s="135" t="s">
        <v>970</v>
      </c>
      <c r="N492" s="135" t="s">
        <v>318</v>
      </c>
      <c r="O492" s="135" t="s">
        <v>86</v>
      </c>
      <c r="P492" s="136">
        <v>26</v>
      </c>
      <c r="Q492" s="135"/>
    </row>
    <row r="493" spans="1:17">
      <c r="A493" s="135" t="s">
        <v>1721</v>
      </c>
      <c r="B493" s="135" t="s">
        <v>1719</v>
      </c>
      <c r="C493" s="135" t="s">
        <v>967</v>
      </c>
      <c r="D493" s="136">
        <v>57</v>
      </c>
      <c r="E493" s="135" t="s">
        <v>420</v>
      </c>
      <c r="F493" s="135" t="s">
        <v>44</v>
      </c>
      <c r="G493" s="135" t="s">
        <v>1720</v>
      </c>
      <c r="H493" s="135" t="s">
        <v>382</v>
      </c>
      <c r="I493" s="135" t="s">
        <v>86</v>
      </c>
      <c r="J493" s="135" t="s">
        <v>388</v>
      </c>
      <c r="K493" s="135" t="s">
        <v>1489</v>
      </c>
      <c r="L493" s="135" t="s">
        <v>433</v>
      </c>
      <c r="M493" s="135" t="s">
        <v>970</v>
      </c>
      <c r="N493" s="135" t="s">
        <v>318</v>
      </c>
      <c r="O493" s="135" t="s">
        <v>86</v>
      </c>
      <c r="P493" s="136">
        <v>26</v>
      </c>
      <c r="Q493" s="135"/>
    </row>
    <row r="494" spans="1:17">
      <c r="A494" s="135" t="s">
        <v>1722</v>
      </c>
      <c r="B494" s="135" t="s">
        <v>1719</v>
      </c>
      <c r="C494" s="135" t="s">
        <v>983</v>
      </c>
      <c r="D494" s="136">
        <v>61</v>
      </c>
      <c r="E494" s="135" t="s">
        <v>420</v>
      </c>
      <c r="F494" s="135" t="s">
        <v>44</v>
      </c>
      <c r="G494" s="135" t="s">
        <v>1720</v>
      </c>
      <c r="H494" s="135" t="s">
        <v>382</v>
      </c>
      <c r="I494" s="135" t="s">
        <v>86</v>
      </c>
      <c r="J494" s="135" t="s">
        <v>388</v>
      </c>
      <c r="K494" s="135" t="s">
        <v>1489</v>
      </c>
      <c r="L494" s="135" t="s">
        <v>433</v>
      </c>
      <c r="M494" s="135" t="s">
        <v>970</v>
      </c>
      <c r="N494" s="135" t="s">
        <v>318</v>
      </c>
      <c r="O494" s="135" t="s">
        <v>86</v>
      </c>
      <c r="P494" s="136">
        <v>26</v>
      </c>
      <c r="Q494" s="135"/>
    </row>
    <row r="495" spans="1:17">
      <c r="A495" s="135" t="s">
        <v>1723</v>
      </c>
      <c r="B495" s="135" t="s">
        <v>1724</v>
      </c>
      <c r="C495" s="135" t="s">
        <v>967</v>
      </c>
      <c r="D495" s="136">
        <v>57</v>
      </c>
      <c r="E495" s="135" t="s">
        <v>420</v>
      </c>
      <c r="F495" s="135" t="s">
        <v>1725</v>
      </c>
      <c r="G495" s="135" t="s">
        <v>1726</v>
      </c>
      <c r="H495" s="135" t="s">
        <v>382</v>
      </c>
      <c r="I495" s="135" t="s">
        <v>63</v>
      </c>
      <c r="J495" s="135" t="s">
        <v>388</v>
      </c>
      <c r="K495" s="135" t="s">
        <v>1727</v>
      </c>
      <c r="L495" s="135" t="s">
        <v>433</v>
      </c>
      <c r="M495" s="135" t="s">
        <v>970</v>
      </c>
      <c r="N495" s="135" t="s">
        <v>318</v>
      </c>
      <c r="O495" s="135" t="s">
        <v>63</v>
      </c>
      <c r="P495" s="136">
        <v>7</v>
      </c>
      <c r="Q495" s="135"/>
    </row>
    <row r="496" spans="1:17">
      <c r="A496" s="135" t="s">
        <v>1728</v>
      </c>
      <c r="B496" s="135" t="s">
        <v>1724</v>
      </c>
      <c r="C496" s="135" t="s">
        <v>972</v>
      </c>
      <c r="D496" s="136">
        <v>59</v>
      </c>
      <c r="E496" s="135" t="s">
        <v>420</v>
      </c>
      <c r="F496" s="135" t="s">
        <v>1725</v>
      </c>
      <c r="G496" s="135" t="s">
        <v>1726</v>
      </c>
      <c r="H496" s="135" t="s">
        <v>382</v>
      </c>
      <c r="I496" s="135" t="s">
        <v>63</v>
      </c>
      <c r="J496" s="135" t="s">
        <v>388</v>
      </c>
      <c r="K496" s="135" t="s">
        <v>1727</v>
      </c>
      <c r="L496" s="135" t="s">
        <v>433</v>
      </c>
      <c r="M496" s="135" t="s">
        <v>970</v>
      </c>
      <c r="N496" s="135" t="s">
        <v>318</v>
      </c>
      <c r="O496" s="135" t="s">
        <v>63</v>
      </c>
      <c r="P496" s="136">
        <v>7</v>
      </c>
      <c r="Q496" s="135"/>
    </row>
    <row r="497" spans="1:17">
      <c r="A497" s="135" t="s">
        <v>1729</v>
      </c>
      <c r="B497" s="135" t="s">
        <v>1724</v>
      </c>
      <c r="C497" s="135" t="s">
        <v>983</v>
      </c>
      <c r="D497" s="136">
        <v>61</v>
      </c>
      <c r="E497" s="135" t="s">
        <v>420</v>
      </c>
      <c r="F497" s="135" t="s">
        <v>1725</v>
      </c>
      <c r="G497" s="135" t="s">
        <v>1726</v>
      </c>
      <c r="H497" s="135" t="s">
        <v>382</v>
      </c>
      <c r="I497" s="135" t="s">
        <v>63</v>
      </c>
      <c r="J497" s="135" t="s">
        <v>388</v>
      </c>
      <c r="K497" s="135" t="s">
        <v>1727</v>
      </c>
      <c r="L497" s="135" t="s">
        <v>433</v>
      </c>
      <c r="M497" s="135" t="s">
        <v>970</v>
      </c>
      <c r="N497" s="135" t="s">
        <v>318</v>
      </c>
      <c r="O497" s="135" t="s">
        <v>63</v>
      </c>
      <c r="P497" s="136">
        <v>7</v>
      </c>
      <c r="Q497" s="135"/>
    </row>
    <row r="498" spans="1:17">
      <c r="A498" s="135" t="s">
        <v>1730</v>
      </c>
      <c r="B498" s="135" t="s">
        <v>1724</v>
      </c>
      <c r="C498" s="135" t="s">
        <v>1147</v>
      </c>
      <c r="D498" s="136">
        <v>55</v>
      </c>
      <c r="E498" s="135" t="s">
        <v>420</v>
      </c>
      <c r="F498" s="135" t="s">
        <v>1725</v>
      </c>
      <c r="G498" s="135" t="s">
        <v>1726</v>
      </c>
      <c r="H498" s="135" t="s">
        <v>382</v>
      </c>
      <c r="I498" s="135" t="s">
        <v>63</v>
      </c>
      <c r="J498" s="135" t="s">
        <v>388</v>
      </c>
      <c r="K498" s="135" t="s">
        <v>1727</v>
      </c>
      <c r="L498" s="135" t="s">
        <v>433</v>
      </c>
      <c r="M498" s="135" t="s">
        <v>970</v>
      </c>
      <c r="N498" s="135" t="s">
        <v>318</v>
      </c>
      <c r="O498" s="135" t="s">
        <v>63</v>
      </c>
      <c r="P498" s="136">
        <v>7</v>
      </c>
      <c r="Q498" s="135"/>
    </row>
    <row r="499" spans="1:17">
      <c r="A499" s="135" t="s">
        <v>1731</v>
      </c>
      <c r="B499" s="135" t="s">
        <v>1724</v>
      </c>
      <c r="C499" s="135" t="s">
        <v>985</v>
      </c>
      <c r="D499" s="136">
        <v>56</v>
      </c>
      <c r="E499" s="135" t="s">
        <v>420</v>
      </c>
      <c r="F499" s="135" t="s">
        <v>1725</v>
      </c>
      <c r="G499" s="135" t="s">
        <v>1726</v>
      </c>
      <c r="H499" s="135" t="s">
        <v>382</v>
      </c>
      <c r="I499" s="135" t="s">
        <v>63</v>
      </c>
      <c r="J499" s="135" t="s">
        <v>388</v>
      </c>
      <c r="K499" s="135" t="s">
        <v>1727</v>
      </c>
      <c r="L499" s="135" t="s">
        <v>433</v>
      </c>
      <c r="M499" s="135" t="s">
        <v>970</v>
      </c>
      <c r="N499" s="135" t="s">
        <v>318</v>
      </c>
      <c r="O499" s="135" t="s">
        <v>63</v>
      </c>
      <c r="P499" s="136">
        <v>7</v>
      </c>
      <c r="Q499" s="135"/>
    </row>
    <row r="500" spans="1:17">
      <c r="A500" s="135" t="s">
        <v>1732</v>
      </c>
      <c r="B500" s="135" t="s">
        <v>1724</v>
      </c>
      <c r="C500" s="135" t="s">
        <v>981</v>
      </c>
      <c r="D500" s="136">
        <v>60</v>
      </c>
      <c r="E500" s="135" t="s">
        <v>420</v>
      </c>
      <c r="F500" s="135" t="s">
        <v>1725</v>
      </c>
      <c r="G500" s="135" t="s">
        <v>1726</v>
      </c>
      <c r="H500" s="135" t="s">
        <v>382</v>
      </c>
      <c r="I500" s="135" t="s">
        <v>63</v>
      </c>
      <c r="J500" s="135" t="s">
        <v>388</v>
      </c>
      <c r="K500" s="135" t="s">
        <v>1727</v>
      </c>
      <c r="L500" s="135" t="s">
        <v>433</v>
      </c>
      <c r="M500" s="135" t="s">
        <v>970</v>
      </c>
      <c r="N500" s="135" t="s">
        <v>318</v>
      </c>
      <c r="O500" s="135" t="s">
        <v>63</v>
      </c>
      <c r="P500" s="136">
        <v>7</v>
      </c>
      <c r="Q500" s="135"/>
    </row>
    <row r="501" spans="1:17">
      <c r="A501" s="135" t="s">
        <v>1733</v>
      </c>
      <c r="B501" s="135" t="s">
        <v>1724</v>
      </c>
      <c r="C501" s="135" t="s">
        <v>989</v>
      </c>
      <c r="D501" s="136">
        <v>63</v>
      </c>
      <c r="E501" s="135" t="s">
        <v>420</v>
      </c>
      <c r="F501" s="135" t="s">
        <v>1725</v>
      </c>
      <c r="G501" s="135" t="s">
        <v>1726</v>
      </c>
      <c r="H501" s="135" t="s">
        <v>382</v>
      </c>
      <c r="I501" s="135" t="s">
        <v>63</v>
      </c>
      <c r="J501" s="135" t="s">
        <v>388</v>
      </c>
      <c r="K501" s="135" t="s">
        <v>1727</v>
      </c>
      <c r="L501" s="135" t="s">
        <v>433</v>
      </c>
      <c r="M501" s="135" t="s">
        <v>970</v>
      </c>
      <c r="N501" s="135" t="s">
        <v>318</v>
      </c>
      <c r="O501" s="135" t="s">
        <v>63</v>
      </c>
      <c r="P501" s="136">
        <v>7</v>
      </c>
      <c r="Q501" s="135"/>
    </row>
    <row r="502" spans="1:17">
      <c r="A502" s="135" t="s">
        <v>1734</v>
      </c>
      <c r="B502" s="135" t="s">
        <v>1724</v>
      </c>
      <c r="C502" s="135" t="s">
        <v>979</v>
      </c>
      <c r="D502" s="136">
        <v>58</v>
      </c>
      <c r="E502" s="135" t="s">
        <v>420</v>
      </c>
      <c r="F502" s="135" t="s">
        <v>1725</v>
      </c>
      <c r="G502" s="135" t="s">
        <v>1726</v>
      </c>
      <c r="H502" s="135" t="s">
        <v>382</v>
      </c>
      <c r="I502" s="135" t="s">
        <v>63</v>
      </c>
      <c r="J502" s="135" t="s">
        <v>388</v>
      </c>
      <c r="K502" s="135" t="s">
        <v>1727</v>
      </c>
      <c r="L502" s="135" t="s">
        <v>433</v>
      </c>
      <c r="M502" s="135" t="s">
        <v>970</v>
      </c>
      <c r="N502" s="135" t="s">
        <v>318</v>
      </c>
      <c r="O502" s="135" t="s">
        <v>63</v>
      </c>
      <c r="P502" s="136">
        <v>7</v>
      </c>
      <c r="Q502" s="135"/>
    </row>
    <row r="503" spans="1:17">
      <c r="A503" s="135" t="s">
        <v>1735</v>
      </c>
      <c r="B503" s="135" t="s">
        <v>1724</v>
      </c>
      <c r="C503" s="135" t="s">
        <v>987</v>
      </c>
      <c r="D503" s="136">
        <v>62</v>
      </c>
      <c r="E503" s="135" t="s">
        <v>420</v>
      </c>
      <c r="F503" s="135" t="s">
        <v>1725</v>
      </c>
      <c r="G503" s="135" t="s">
        <v>1726</v>
      </c>
      <c r="H503" s="135" t="s">
        <v>382</v>
      </c>
      <c r="I503" s="135" t="s">
        <v>63</v>
      </c>
      <c r="J503" s="135" t="s">
        <v>388</v>
      </c>
      <c r="K503" s="135" t="s">
        <v>1727</v>
      </c>
      <c r="L503" s="135" t="s">
        <v>433</v>
      </c>
      <c r="M503" s="135" t="s">
        <v>970</v>
      </c>
      <c r="N503" s="135" t="s">
        <v>318</v>
      </c>
      <c r="O503" s="135" t="s">
        <v>63</v>
      </c>
      <c r="P503" s="136">
        <v>7</v>
      </c>
      <c r="Q503" s="135"/>
    </row>
    <row r="504" spans="1:17">
      <c r="A504" s="135" t="s">
        <v>1736</v>
      </c>
      <c r="B504" s="135" t="s">
        <v>1737</v>
      </c>
      <c r="C504" s="135" t="s">
        <v>967</v>
      </c>
      <c r="D504" s="136">
        <v>57</v>
      </c>
      <c r="E504" s="135" t="s">
        <v>420</v>
      </c>
      <c r="F504" s="135" t="s">
        <v>43</v>
      </c>
      <c r="G504" s="135" t="s">
        <v>1738</v>
      </c>
      <c r="H504" s="135" t="s">
        <v>382</v>
      </c>
      <c r="I504" s="135" t="s">
        <v>158</v>
      </c>
      <c r="J504" s="135" t="s">
        <v>384</v>
      </c>
      <c r="K504" s="135" t="s">
        <v>908</v>
      </c>
      <c r="L504" s="135" t="s">
        <v>433</v>
      </c>
      <c r="M504" s="135" t="s">
        <v>970</v>
      </c>
      <c r="N504" s="135" t="s">
        <v>318</v>
      </c>
      <c r="O504" s="135" t="s">
        <v>195</v>
      </c>
      <c r="P504" s="136">
        <v>56</v>
      </c>
      <c r="Q504" s="135"/>
    </row>
    <row r="505" spans="1:17">
      <c r="A505" s="135" t="s">
        <v>1739</v>
      </c>
      <c r="B505" s="135" t="s">
        <v>1737</v>
      </c>
      <c r="C505" s="135" t="s">
        <v>972</v>
      </c>
      <c r="D505" s="136">
        <v>59</v>
      </c>
      <c r="E505" s="135" t="s">
        <v>420</v>
      </c>
      <c r="F505" s="135" t="s">
        <v>43</v>
      </c>
      <c r="G505" s="135" t="s">
        <v>1738</v>
      </c>
      <c r="H505" s="135" t="s">
        <v>382</v>
      </c>
      <c r="I505" s="135" t="s">
        <v>158</v>
      </c>
      <c r="J505" s="135" t="s">
        <v>384</v>
      </c>
      <c r="K505" s="135" t="s">
        <v>908</v>
      </c>
      <c r="L505" s="135" t="s">
        <v>433</v>
      </c>
      <c r="M505" s="135" t="s">
        <v>970</v>
      </c>
      <c r="N505" s="135" t="s">
        <v>318</v>
      </c>
      <c r="O505" s="135" t="s">
        <v>195</v>
      </c>
      <c r="P505" s="136">
        <v>56</v>
      </c>
      <c r="Q505" s="135"/>
    </row>
    <row r="506" spans="1:17">
      <c r="A506" s="135" t="s">
        <v>1740</v>
      </c>
      <c r="B506" s="135" t="s">
        <v>1741</v>
      </c>
      <c r="C506" s="135" t="s">
        <v>967</v>
      </c>
      <c r="D506" s="136">
        <v>57</v>
      </c>
      <c r="E506" s="135" t="s">
        <v>420</v>
      </c>
      <c r="F506" s="135" t="s">
        <v>44</v>
      </c>
      <c r="G506" s="135" t="s">
        <v>1742</v>
      </c>
      <c r="H506" s="135" t="s">
        <v>382</v>
      </c>
      <c r="I506" s="135" t="s">
        <v>252</v>
      </c>
      <c r="J506" s="135" t="s">
        <v>388</v>
      </c>
      <c r="K506" s="135" t="s">
        <v>1743</v>
      </c>
      <c r="L506" s="135" t="s">
        <v>433</v>
      </c>
      <c r="M506" s="135" t="s">
        <v>970</v>
      </c>
      <c r="N506" s="135" t="s">
        <v>318</v>
      </c>
      <c r="O506" s="135" t="s">
        <v>71</v>
      </c>
      <c r="P506" s="136">
        <v>28</v>
      </c>
      <c r="Q506" s="135"/>
    </row>
    <row r="507" spans="1:17">
      <c r="A507" s="135" t="s">
        <v>1744</v>
      </c>
      <c r="B507" s="135" t="s">
        <v>1741</v>
      </c>
      <c r="C507" s="135" t="s">
        <v>972</v>
      </c>
      <c r="D507" s="136">
        <v>59</v>
      </c>
      <c r="E507" s="135" t="s">
        <v>420</v>
      </c>
      <c r="F507" s="135" t="s">
        <v>44</v>
      </c>
      <c r="G507" s="135" t="s">
        <v>1742</v>
      </c>
      <c r="H507" s="135" t="s">
        <v>382</v>
      </c>
      <c r="I507" s="135" t="s">
        <v>252</v>
      </c>
      <c r="J507" s="135" t="s">
        <v>388</v>
      </c>
      <c r="K507" s="135" t="s">
        <v>1743</v>
      </c>
      <c r="L507" s="135" t="s">
        <v>433</v>
      </c>
      <c r="M507" s="135" t="s">
        <v>970</v>
      </c>
      <c r="N507" s="135" t="s">
        <v>318</v>
      </c>
      <c r="O507" s="135" t="s">
        <v>71</v>
      </c>
      <c r="P507" s="136">
        <v>28</v>
      </c>
      <c r="Q507" s="135"/>
    </row>
    <row r="508" spans="1:17">
      <c r="A508" s="135" t="s">
        <v>1745</v>
      </c>
      <c r="B508" s="135" t="s">
        <v>1741</v>
      </c>
      <c r="C508" s="135" t="s">
        <v>983</v>
      </c>
      <c r="D508" s="136">
        <v>61</v>
      </c>
      <c r="E508" s="135" t="s">
        <v>420</v>
      </c>
      <c r="F508" s="135" t="s">
        <v>44</v>
      </c>
      <c r="G508" s="135" t="s">
        <v>1742</v>
      </c>
      <c r="H508" s="135" t="s">
        <v>382</v>
      </c>
      <c r="I508" s="135" t="s">
        <v>252</v>
      </c>
      <c r="J508" s="135" t="s">
        <v>388</v>
      </c>
      <c r="K508" s="135" t="s">
        <v>1743</v>
      </c>
      <c r="L508" s="135" t="s">
        <v>433</v>
      </c>
      <c r="M508" s="135" t="s">
        <v>970</v>
      </c>
      <c r="N508" s="135" t="s">
        <v>318</v>
      </c>
      <c r="O508" s="135" t="s">
        <v>71</v>
      </c>
      <c r="P508" s="136">
        <v>28</v>
      </c>
      <c r="Q508" s="135"/>
    </row>
    <row r="509" spans="1:17">
      <c r="A509" s="135" t="s">
        <v>1746</v>
      </c>
      <c r="B509" s="135" t="s">
        <v>1741</v>
      </c>
      <c r="C509" s="135" t="s">
        <v>1147</v>
      </c>
      <c r="D509" s="136">
        <v>55</v>
      </c>
      <c r="E509" s="135" t="s">
        <v>420</v>
      </c>
      <c r="F509" s="135" t="s">
        <v>44</v>
      </c>
      <c r="G509" s="135" t="s">
        <v>1742</v>
      </c>
      <c r="H509" s="135" t="s">
        <v>382</v>
      </c>
      <c r="I509" s="135" t="s">
        <v>252</v>
      </c>
      <c r="J509" s="135" t="s">
        <v>388</v>
      </c>
      <c r="K509" s="135" t="s">
        <v>1743</v>
      </c>
      <c r="L509" s="135" t="s">
        <v>433</v>
      </c>
      <c r="M509" s="135" t="s">
        <v>970</v>
      </c>
      <c r="N509" s="135" t="s">
        <v>318</v>
      </c>
      <c r="O509" s="135" t="s">
        <v>71</v>
      </c>
      <c r="P509" s="136">
        <v>28</v>
      </c>
      <c r="Q509" s="135"/>
    </row>
    <row r="510" spans="1:17">
      <c r="A510" s="135" t="s">
        <v>1747</v>
      </c>
      <c r="B510" s="135" t="s">
        <v>1748</v>
      </c>
      <c r="C510" s="135" t="s">
        <v>967</v>
      </c>
      <c r="D510" s="136">
        <v>57</v>
      </c>
      <c r="E510" s="135" t="s">
        <v>420</v>
      </c>
      <c r="F510" s="135" t="s">
        <v>32</v>
      </c>
      <c r="G510" s="135" t="s">
        <v>1044</v>
      </c>
      <c r="H510" s="135" t="s">
        <v>382</v>
      </c>
      <c r="I510" s="135" t="s">
        <v>53</v>
      </c>
      <c r="J510" s="135" t="s">
        <v>388</v>
      </c>
      <c r="K510" s="135" t="s">
        <v>1045</v>
      </c>
      <c r="L510" s="135" t="s">
        <v>386</v>
      </c>
      <c r="M510" s="135" t="s">
        <v>970</v>
      </c>
      <c r="N510" s="135" t="s">
        <v>318</v>
      </c>
      <c r="O510" s="135" t="s">
        <v>53</v>
      </c>
      <c r="P510" s="136">
        <v>1</v>
      </c>
      <c r="Q510" s="135"/>
    </row>
    <row r="511" spans="1:17">
      <c r="A511" s="135" t="s">
        <v>1749</v>
      </c>
      <c r="B511" s="135" t="s">
        <v>1748</v>
      </c>
      <c r="C511" s="135" t="s">
        <v>972</v>
      </c>
      <c r="D511" s="136">
        <v>59</v>
      </c>
      <c r="E511" s="135" t="s">
        <v>420</v>
      </c>
      <c r="F511" s="135" t="s">
        <v>32</v>
      </c>
      <c r="G511" s="135" t="s">
        <v>1044</v>
      </c>
      <c r="H511" s="135" t="s">
        <v>382</v>
      </c>
      <c r="I511" s="135" t="s">
        <v>53</v>
      </c>
      <c r="J511" s="135" t="s">
        <v>388</v>
      </c>
      <c r="K511" s="135" t="s">
        <v>1045</v>
      </c>
      <c r="L511" s="135" t="s">
        <v>386</v>
      </c>
      <c r="M511" s="135" t="s">
        <v>970</v>
      </c>
      <c r="N511" s="135" t="s">
        <v>318</v>
      </c>
      <c r="O511" s="135" t="s">
        <v>53</v>
      </c>
      <c r="P511" s="136">
        <v>1</v>
      </c>
      <c r="Q511" s="135"/>
    </row>
    <row r="512" spans="1:17">
      <c r="A512" s="135" t="s">
        <v>1750</v>
      </c>
      <c r="B512" s="135" t="s">
        <v>1748</v>
      </c>
      <c r="C512" s="135" t="s">
        <v>983</v>
      </c>
      <c r="D512" s="136">
        <v>61</v>
      </c>
      <c r="E512" s="135" t="s">
        <v>420</v>
      </c>
      <c r="F512" s="135" t="s">
        <v>32</v>
      </c>
      <c r="G512" s="135" t="s">
        <v>1044</v>
      </c>
      <c r="H512" s="135" t="s">
        <v>382</v>
      </c>
      <c r="I512" s="135" t="s">
        <v>53</v>
      </c>
      <c r="J512" s="135" t="s">
        <v>388</v>
      </c>
      <c r="K512" s="135" t="s">
        <v>1045</v>
      </c>
      <c r="L512" s="135" t="s">
        <v>386</v>
      </c>
      <c r="M512" s="135" t="s">
        <v>970</v>
      </c>
      <c r="N512" s="135" t="s">
        <v>318</v>
      </c>
      <c r="O512" s="135" t="s">
        <v>53</v>
      </c>
      <c r="P512" s="136">
        <v>1</v>
      </c>
      <c r="Q512" s="135"/>
    </row>
    <row r="513" spans="1:17">
      <c r="A513" s="135" t="s">
        <v>1751</v>
      </c>
      <c r="B513" s="135" t="s">
        <v>1748</v>
      </c>
      <c r="C513" s="135" t="s">
        <v>1147</v>
      </c>
      <c r="D513" s="136">
        <v>55</v>
      </c>
      <c r="E513" s="135" t="s">
        <v>420</v>
      </c>
      <c r="F513" s="135" t="s">
        <v>32</v>
      </c>
      <c r="G513" s="135" t="s">
        <v>1044</v>
      </c>
      <c r="H513" s="135" t="s">
        <v>382</v>
      </c>
      <c r="I513" s="135" t="s">
        <v>53</v>
      </c>
      <c r="J513" s="135" t="s">
        <v>388</v>
      </c>
      <c r="K513" s="135" t="s">
        <v>1045</v>
      </c>
      <c r="L513" s="135" t="s">
        <v>386</v>
      </c>
      <c r="M513" s="135" t="s">
        <v>970</v>
      </c>
      <c r="N513" s="135" t="s">
        <v>318</v>
      </c>
      <c r="O513" s="135" t="s">
        <v>53</v>
      </c>
      <c r="P513" s="136">
        <v>1</v>
      </c>
      <c r="Q513" s="135"/>
    </row>
    <row r="514" spans="1:17">
      <c r="A514" s="135" t="s">
        <v>1752</v>
      </c>
      <c r="B514" s="135" t="s">
        <v>1748</v>
      </c>
      <c r="C514" s="135" t="s">
        <v>989</v>
      </c>
      <c r="D514" s="136">
        <v>63</v>
      </c>
      <c r="E514" s="135" t="s">
        <v>420</v>
      </c>
      <c r="F514" s="135" t="s">
        <v>32</v>
      </c>
      <c r="G514" s="135" t="s">
        <v>1044</v>
      </c>
      <c r="H514" s="135" t="s">
        <v>382</v>
      </c>
      <c r="I514" s="135" t="s">
        <v>53</v>
      </c>
      <c r="J514" s="135" t="s">
        <v>388</v>
      </c>
      <c r="K514" s="135" t="s">
        <v>1045</v>
      </c>
      <c r="L514" s="135" t="s">
        <v>386</v>
      </c>
      <c r="M514" s="135" t="s">
        <v>970</v>
      </c>
      <c r="N514" s="135" t="s">
        <v>318</v>
      </c>
      <c r="O514" s="135" t="s">
        <v>53</v>
      </c>
      <c r="P514" s="136">
        <v>1</v>
      </c>
      <c r="Q514" s="135"/>
    </row>
    <row r="515" spans="1:17">
      <c r="A515" s="135" t="s">
        <v>1753</v>
      </c>
      <c r="B515" s="135" t="s">
        <v>1754</v>
      </c>
      <c r="C515" s="135" t="s">
        <v>1147</v>
      </c>
      <c r="D515" s="136">
        <v>55</v>
      </c>
      <c r="E515" s="135" t="s">
        <v>420</v>
      </c>
      <c r="F515" s="135" t="s">
        <v>44</v>
      </c>
      <c r="G515" s="135" t="s">
        <v>1755</v>
      </c>
      <c r="H515" s="135" t="s">
        <v>382</v>
      </c>
      <c r="I515" s="135" t="s">
        <v>277</v>
      </c>
      <c r="J515" s="135" t="s">
        <v>388</v>
      </c>
      <c r="K515" s="135" t="s">
        <v>1114</v>
      </c>
      <c r="L515" s="135" t="s">
        <v>386</v>
      </c>
      <c r="M515" s="135" t="s">
        <v>970</v>
      </c>
      <c r="N515" s="135" t="s">
        <v>348</v>
      </c>
      <c r="O515" s="135" t="s">
        <v>83</v>
      </c>
      <c r="P515" s="136">
        <v>333</v>
      </c>
      <c r="Q515" s="135"/>
    </row>
    <row r="516" spans="1:17">
      <c r="A516" s="135" t="s">
        <v>1756</v>
      </c>
      <c r="B516" s="135" t="s">
        <v>1754</v>
      </c>
      <c r="C516" s="135" t="s">
        <v>967</v>
      </c>
      <c r="D516" s="136">
        <v>57</v>
      </c>
      <c r="E516" s="135" t="s">
        <v>420</v>
      </c>
      <c r="F516" s="135" t="s">
        <v>44</v>
      </c>
      <c r="G516" s="135" t="s">
        <v>1755</v>
      </c>
      <c r="H516" s="135" t="s">
        <v>382</v>
      </c>
      <c r="I516" s="135" t="s">
        <v>277</v>
      </c>
      <c r="J516" s="135" t="s">
        <v>388</v>
      </c>
      <c r="K516" s="135" t="s">
        <v>1114</v>
      </c>
      <c r="L516" s="135" t="s">
        <v>386</v>
      </c>
      <c r="M516" s="135" t="s">
        <v>970</v>
      </c>
      <c r="N516" s="135" t="s">
        <v>348</v>
      </c>
      <c r="O516" s="135" t="s">
        <v>83</v>
      </c>
      <c r="P516" s="136">
        <v>333</v>
      </c>
      <c r="Q516" s="135"/>
    </row>
    <row r="517" spans="1:17">
      <c r="A517" s="135" t="s">
        <v>1757</v>
      </c>
      <c r="B517" s="135" t="s">
        <v>1754</v>
      </c>
      <c r="C517" s="135" t="s">
        <v>972</v>
      </c>
      <c r="D517" s="136">
        <v>59</v>
      </c>
      <c r="E517" s="135" t="s">
        <v>420</v>
      </c>
      <c r="F517" s="135" t="s">
        <v>44</v>
      </c>
      <c r="G517" s="135" t="s">
        <v>1755</v>
      </c>
      <c r="H517" s="135" t="s">
        <v>382</v>
      </c>
      <c r="I517" s="135" t="s">
        <v>277</v>
      </c>
      <c r="J517" s="135" t="s">
        <v>388</v>
      </c>
      <c r="K517" s="135" t="s">
        <v>1114</v>
      </c>
      <c r="L517" s="135" t="s">
        <v>386</v>
      </c>
      <c r="M517" s="135" t="s">
        <v>970</v>
      </c>
      <c r="N517" s="135" t="s">
        <v>348</v>
      </c>
      <c r="O517" s="135" t="s">
        <v>83</v>
      </c>
      <c r="P517" s="136">
        <v>333</v>
      </c>
      <c r="Q517" s="135"/>
    </row>
    <row r="518" spans="1:17">
      <c r="A518" s="135" t="s">
        <v>1758</v>
      </c>
      <c r="B518" s="135" t="s">
        <v>1759</v>
      </c>
      <c r="C518" s="135" t="s">
        <v>1147</v>
      </c>
      <c r="D518" s="136">
        <v>55</v>
      </c>
      <c r="E518" s="135" t="s">
        <v>420</v>
      </c>
      <c r="F518" s="135" t="s">
        <v>44</v>
      </c>
      <c r="G518" s="135" t="s">
        <v>1760</v>
      </c>
      <c r="H518" s="135" t="s">
        <v>382</v>
      </c>
      <c r="I518" s="135" t="s">
        <v>277</v>
      </c>
      <c r="J518" s="135" t="s">
        <v>388</v>
      </c>
      <c r="K518" s="135" t="s">
        <v>1227</v>
      </c>
      <c r="L518" s="135" t="s">
        <v>386</v>
      </c>
      <c r="M518" s="135" t="s">
        <v>970</v>
      </c>
      <c r="N518" s="135" t="s">
        <v>348</v>
      </c>
      <c r="O518" s="135" t="s">
        <v>83</v>
      </c>
      <c r="P518" s="136">
        <v>331</v>
      </c>
      <c r="Q518" s="135"/>
    </row>
    <row r="519" spans="1:17">
      <c r="A519" s="135" t="s">
        <v>1761</v>
      </c>
      <c r="B519" s="135" t="s">
        <v>1759</v>
      </c>
      <c r="C519" s="135" t="s">
        <v>967</v>
      </c>
      <c r="D519" s="136">
        <v>57</v>
      </c>
      <c r="E519" s="135" t="s">
        <v>420</v>
      </c>
      <c r="F519" s="135" t="s">
        <v>44</v>
      </c>
      <c r="G519" s="135" t="s">
        <v>1760</v>
      </c>
      <c r="H519" s="135" t="s">
        <v>382</v>
      </c>
      <c r="I519" s="135" t="s">
        <v>277</v>
      </c>
      <c r="J519" s="135" t="s">
        <v>388</v>
      </c>
      <c r="K519" s="135" t="s">
        <v>1227</v>
      </c>
      <c r="L519" s="135" t="s">
        <v>386</v>
      </c>
      <c r="M519" s="135" t="s">
        <v>970</v>
      </c>
      <c r="N519" s="135" t="s">
        <v>348</v>
      </c>
      <c r="O519" s="135" t="s">
        <v>83</v>
      </c>
      <c r="P519" s="136">
        <v>331</v>
      </c>
      <c r="Q519" s="135"/>
    </row>
    <row r="520" spans="1:17">
      <c r="A520" s="135" t="s">
        <v>1762</v>
      </c>
      <c r="B520" s="135" t="s">
        <v>1759</v>
      </c>
      <c r="C520" s="135" t="s">
        <v>972</v>
      </c>
      <c r="D520" s="136">
        <v>59</v>
      </c>
      <c r="E520" s="135" t="s">
        <v>420</v>
      </c>
      <c r="F520" s="135" t="s">
        <v>44</v>
      </c>
      <c r="G520" s="135" t="s">
        <v>1760</v>
      </c>
      <c r="H520" s="135" t="s">
        <v>382</v>
      </c>
      <c r="I520" s="135" t="s">
        <v>277</v>
      </c>
      <c r="J520" s="135" t="s">
        <v>388</v>
      </c>
      <c r="K520" s="135" t="s">
        <v>1227</v>
      </c>
      <c r="L520" s="135" t="s">
        <v>386</v>
      </c>
      <c r="M520" s="135" t="s">
        <v>970</v>
      </c>
      <c r="N520" s="135" t="s">
        <v>348</v>
      </c>
      <c r="O520" s="135" t="s">
        <v>83</v>
      </c>
      <c r="P520" s="136">
        <v>331</v>
      </c>
      <c r="Q520" s="135"/>
    </row>
    <row r="521" spans="1:17">
      <c r="A521" s="135" t="s">
        <v>1763</v>
      </c>
      <c r="B521" s="135" t="s">
        <v>1759</v>
      </c>
      <c r="C521" s="135" t="s">
        <v>983</v>
      </c>
      <c r="D521" s="136">
        <v>61</v>
      </c>
      <c r="E521" s="135" t="s">
        <v>420</v>
      </c>
      <c r="F521" s="135" t="s">
        <v>44</v>
      </c>
      <c r="G521" s="135" t="s">
        <v>1760</v>
      </c>
      <c r="H521" s="135" t="s">
        <v>382</v>
      </c>
      <c r="I521" s="135" t="s">
        <v>277</v>
      </c>
      <c r="J521" s="135" t="s">
        <v>388</v>
      </c>
      <c r="K521" s="135" t="s">
        <v>1227</v>
      </c>
      <c r="L521" s="135" t="s">
        <v>386</v>
      </c>
      <c r="M521" s="135" t="s">
        <v>970</v>
      </c>
      <c r="N521" s="135" t="s">
        <v>348</v>
      </c>
      <c r="O521" s="135" t="s">
        <v>83</v>
      </c>
      <c r="P521" s="136">
        <v>331</v>
      </c>
      <c r="Q521" s="135"/>
    </row>
    <row r="522" spans="1:17">
      <c r="A522" s="135" t="s">
        <v>1764</v>
      </c>
      <c r="B522" s="135" t="s">
        <v>1765</v>
      </c>
      <c r="C522" s="135" t="s">
        <v>1147</v>
      </c>
      <c r="D522" s="136">
        <v>55</v>
      </c>
      <c r="E522" s="135" t="s">
        <v>420</v>
      </c>
      <c r="F522" s="135" t="s">
        <v>44</v>
      </c>
      <c r="G522" s="135" t="s">
        <v>1766</v>
      </c>
      <c r="H522" s="135" t="s">
        <v>382</v>
      </c>
      <c r="I522" s="135" t="s">
        <v>155</v>
      </c>
      <c r="J522" s="135" t="s">
        <v>388</v>
      </c>
      <c r="K522" s="135" t="s">
        <v>1767</v>
      </c>
      <c r="L522" s="135" t="s">
        <v>428</v>
      </c>
      <c r="M522" s="135" t="s">
        <v>970</v>
      </c>
      <c r="N522" s="135" t="s">
        <v>318</v>
      </c>
      <c r="O522" s="135" t="s">
        <v>60</v>
      </c>
      <c r="P522" s="136">
        <v>242</v>
      </c>
      <c r="Q522" s="135"/>
    </row>
    <row r="523" spans="1:17">
      <c r="A523" s="135" t="s">
        <v>1768</v>
      </c>
      <c r="B523" s="135" t="s">
        <v>1765</v>
      </c>
      <c r="C523" s="135" t="s">
        <v>967</v>
      </c>
      <c r="D523" s="136">
        <v>57</v>
      </c>
      <c r="E523" s="135" t="s">
        <v>420</v>
      </c>
      <c r="F523" s="135" t="s">
        <v>44</v>
      </c>
      <c r="G523" s="135" t="s">
        <v>1766</v>
      </c>
      <c r="H523" s="135" t="s">
        <v>382</v>
      </c>
      <c r="I523" s="135" t="s">
        <v>155</v>
      </c>
      <c r="J523" s="135" t="s">
        <v>388</v>
      </c>
      <c r="K523" s="135" t="s">
        <v>1767</v>
      </c>
      <c r="L523" s="135" t="s">
        <v>428</v>
      </c>
      <c r="M523" s="135" t="s">
        <v>970</v>
      </c>
      <c r="N523" s="135" t="s">
        <v>318</v>
      </c>
      <c r="O523" s="135" t="s">
        <v>60</v>
      </c>
      <c r="P523" s="136">
        <v>242</v>
      </c>
      <c r="Q523" s="135"/>
    </row>
    <row r="524" spans="1:17">
      <c r="A524" s="135" t="s">
        <v>1769</v>
      </c>
      <c r="B524" s="135" t="s">
        <v>1765</v>
      </c>
      <c r="C524" s="135" t="s">
        <v>972</v>
      </c>
      <c r="D524" s="136">
        <v>59</v>
      </c>
      <c r="E524" s="135" t="s">
        <v>420</v>
      </c>
      <c r="F524" s="135" t="s">
        <v>44</v>
      </c>
      <c r="G524" s="135" t="s">
        <v>1766</v>
      </c>
      <c r="H524" s="135" t="s">
        <v>382</v>
      </c>
      <c r="I524" s="135" t="s">
        <v>155</v>
      </c>
      <c r="J524" s="135" t="s">
        <v>388</v>
      </c>
      <c r="K524" s="135" t="s">
        <v>1767</v>
      </c>
      <c r="L524" s="135" t="s">
        <v>428</v>
      </c>
      <c r="M524" s="135" t="s">
        <v>970</v>
      </c>
      <c r="N524" s="135" t="s">
        <v>318</v>
      </c>
      <c r="O524" s="135" t="s">
        <v>60</v>
      </c>
      <c r="P524" s="136">
        <v>242</v>
      </c>
      <c r="Q524" s="135"/>
    </row>
    <row r="525" spans="1:17">
      <c r="A525" s="135" t="s">
        <v>1770</v>
      </c>
      <c r="B525" s="135" t="s">
        <v>1771</v>
      </c>
      <c r="C525" s="135" t="s">
        <v>907</v>
      </c>
      <c r="D525" s="122">
        <v>0</v>
      </c>
      <c r="E525" s="135" t="s">
        <v>420</v>
      </c>
      <c r="F525" s="135" t="s">
        <v>44</v>
      </c>
      <c r="G525" s="135" t="s">
        <v>1772</v>
      </c>
      <c r="H525" s="135" t="s">
        <v>382</v>
      </c>
      <c r="I525" s="135" t="s">
        <v>53</v>
      </c>
      <c r="J525" s="135" t="s">
        <v>389</v>
      </c>
      <c r="K525" s="135" t="s">
        <v>1018</v>
      </c>
      <c r="L525" s="135" t="s">
        <v>385</v>
      </c>
      <c r="M525" s="135" t="s">
        <v>970</v>
      </c>
      <c r="N525" s="135" t="s">
        <v>340</v>
      </c>
      <c r="O525" s="135" t="s">
        <v>53</v>
      </c>
      <c r="P525" s="136">
        <v>1</v>
      </c>
      <c r="Q525" s="135"/>
    </row>
    <row r="526" spans="1:17">
      <c r="A526" s="135" t="s">
        <v>1773</v>
      </c>
      <c r="B526" s="135" t="s">
        <v>1774</v>
      </c>
      <c r="C526" s="135" t="s">
        <v>907</v>
      </c>
      <c r="D526" s="122">
        <v>0</v>
      </c>
      <c r="E526" s="135" t="s">
        <v>420</v>
      </c>
      <c r="F526" s="135" t="s">
        <v>44</v>
      </c>
      <c r="G526" s="135" t="s">
        <v>1772</v>
      </c>
      <c r="H526" s="135" t="s">
        <v>382</v>
      </c>
      <c r="I526" s="135" t="s">
        <v>55</v>
      </c>
      <c r="J526" s="135" t="s">
        <v>389</v>
      </c>
      <c r="K526" s="135" t="s">
        <v>1018</v>
      </c>
      <c r="L526" s="135" t="s">
        <v>385</v>
      </c>
      <c r="M526" s="135" t="s">
        <v>970</v>
      </c>
      <c r="N526" s="135" t="s">
        <v>340</v>
      </c>
      <c r="O526" s="135" t="s">
        <v>71</v>
      </c>
      <c r="P526" s="136">
        <v>2</v>
      </c>
      <c r="Q526" s="135"/>
    </row>
    <row r="527" spans="1:17">
      <c r="A527" s="135" t="s">
        <v>1775</v>
      </c>
      <c r="B527" s="135" t="s">
        <v>1776</v>
      </c>
      <c r="C527" s="135" t="s">
        <v>907</v>
      </c>
      <c r="D527" s="122">
        <v>0</v>
      </c>
      <c r="E527" s="135" t="s">
        <v>420</v>
      </c>
      <c r="F527" s="135" t="s">
        <v>44</v>
      </c>
      <c r="G527" s="135" t="s">
        <v>1777</v>
      </c>
      <c r="H527" s="135" t="s">
        <v>382</v>
      </c>
      <c r="I527" s="135" t="s">
        <v>53</v>
      </c>
      <c r="J527" s="135" t="s">
        <v>389</v>
      </c>
      <c r="K527" s="135" t="s">
        <v>1018</v>
      </c>
      <c r="L527" s="135" t="s">
        <v>385</v>
      </c>
      <c r="M527" s="135" t="s">
        <v>970</v>
      </c>
      <c r="N527" s="135" t="s">
        <v>340</v>
      </c>
      <c r="O527" s="135" t="s">
        <v>53</v>
      </c>
      <c r="P527" s="136">
        <v>1</v>
      </c>
      <c r="Q527" s="135"/>
    </row>
    <row r="528" spans="1:17">
      <c r="A528" s="135" t="s">
        <v>1778</v>
      </c>
      <c r="B528" s="135" t="s">
        <v>1779</v>
      </c>
      <c r="C528" s="135" t="s">
        <v>907</v>
      </c>
      <c r="D528" s="122">
        <v>0</v>
      </c>
      <c r="E528" s="135" t="s">
        <v>420</v>
      </c>
      <c r="F528" s="135" t="s">
        <v>44</v>
      </c>
      <c r="G528" s="135" t="s">
        <v>1777</v>
      </c>
      <c r="H528" s="135" t="s">
        <v>382</v>
      </c>
      <c r="I528" s="135" t="s">
        <v>55</v>
      </c>
      <c r="J528" s="135" t="s">
        <v>389</v>
      </c>
      <c r="K528" s="135" t="s">
        <v>1018</v>
      </c>
      <c r="L528" s="135" t="s">
        <v>385</v>
      </c>
      <c r="M528" s="135" t="s">
        <v>970</v>
      </c>
      <c r="N528" s="135" t="s">
        <v>340</v>
      </c>
      <c r="O528" s="135" t="s">
        <v>71</v>
      </c>
      <c r="P528" s="136">
        <v>2</v>
      </c>
      <c r="Q528" s="135"/>
    </row>
    <row r="529" spans="1:17">
      <c r="A529" s="135" t="s">
        <v>1780</v>
      </c>
      <c r="B529" s="135" t="s">
        <v>1781</v>
      </c>
      <c r="C529" s="135" t="s">
        <v>907</v>
      </c>
      <c r="D529" s="122">
        <v>0</v>
      </c>
      <c r="E529" s="135" t="s">
        <v>420</v>
      </c>
      <c r="F529" s="135" t="s">
        <v>44</v>
      </c>
      <c r="G529" s="135" t="s">
        <v>1777</v>
      </c>
      <c r="H529" s="135" t="s">
        <v>382</v>
      </c>
      <c r="I529" s="135" t="s">
        <v>195</v>
      </c>
      <c r="J529" s="135" t="s">
        <v>389</v>
      </c>
      <c r="K529" s="135" t="s">
        <v>1018</v>
      </c>
      <c r="L529" s="135" t="s">
        <v>385</v>
      </c>
      <c r="M529" s="135" t="s">
        <v>970</v>
      </c>
      <c r="N529" s="135" t="s">
        <v>340</v>
      </c>
      <c r="O529" s="135" t="s">
        <v>195</v>
      </c>
      <c r="P529" s="136">
        <v>52</v>
      </c>
      <c r="Q529" s="135"/>
    </row>
    <row r="530" spans="1:17">
      <c r="A530" s="135" t="s">
        <v>1782</v>
      </c>
      <c r="B530" s="135" t="s">
        <v>1783</v>
      </c>
      <c r="C530" s="135" t="s">
        <v>907</v>
      </c>
      <c r="D530" s="122">
        <v>0</v>
      </c>
      <c r="E530" s="135" t="s">
        <v>420</v>
      </c>
      <c r="F530" s="135" t="s">
        <v>44</v>
      </c>
      <c r="G530" s="135" t="s">
        <v>1784</v>
      </c>
      <c r="H530" s="135" t="s">
        <v>382</v>
      </c>
      <c r="I530" s="135" t="s">
        <v>55</v>
      </c>
      <c r="J530" s="135" t="s">
        <v>389</v>
      </c>
      <c r="K530" s="135" t="s">
        <v>1785</v>
      </c>
      <c r="L530" s="135" t="s">
        <v>385</v>
      </c>
      <c r="M530" s="135" t="s">
        <v>970</v>
      </c>
      <c r="N530" s="135" t="s">
        <v>340</v>
      </c>
      <c r="O530" s="135" t="s">
        <v>71</v>
      </c>
      <c r="P530" s="136">
        <v>32</v>
      </c>
      <c r="Q530" s="135"/>
    </row>
    <row r="531" spans="1:17">
      <c r="A531" s="135" t="s">
        <v>1786</v>
      </c>
      <c r="B531" s="135" t="s">
        <v>1787</v>
      </c>
      <c r="C531" s="135" t="s">
        <v>907</v>
      </c>
      <c r="D531" s="122">
        <v>0</v>
      </c>
      <c r="E531" s="135" t="s">
        <v>420</v>
      </c>
      <c r="F531" s="135" t="s">
        <v>44</v>
      </c>
      <c r="G531" s="135" t="s">
        <v>1788</v>
      </c>
      <c r="H531" s="135" t="s">
        <v>382</v>
      </c>
      <c r="I531" s="135" t="s">
        <v>195</v>
      </c>
      <c r="J531" s="135" t="s">
        <v>389</v>
      </c>
      <c r="K531" s="135" t="s">
        <v>1789</v>
      </c>
      <c r="L531" s="135" t="s">
        <v>385</v>
      </c>
      <c r="M531" s="135" t="s">
        <v>970</v>
      </c>
      <c r="N531" s="135" t="s">
        <v>514</v>
      </c>
      <c r="O531" s="135" t="s">
        <v>195</v>
      </c>
      <c r="P531" s="136">
        <v>53</v>
      </c>
      <c r="Q531" s="135"/>
    </row>
    <row r="532" spans="1:17">
      <c r="A532" s="135" t="s">
        <v>1790</v>
      </c>
      <c r="B532" s="135" t="s">
        <v>1791</v>
      </c>
      <c r="C532" s="135" t="s">
        <v>907</v>
      </c>
      <c r="D532" s="122">
        <v>0</v>
      </c>
      <c r="E532" s="135" t="s">
        <v>420</v>
      </c>
      <c r="F532" s="135" t="s">
        <v>44</v>
      </c>
      <c r="G532" s="135" t="s">
        <v>1792</v>
      </c>
      <c r="H532" s="135" t="s">
        <v>382</v>
      </c>
      <c r="I532" s="135" t="s">
        <v>55</v>
      </c>
      <c r="J532" s="135" t="s">
        <v>389</v>
      </c>
      <c r="K532" s="135" t="s">
        <v>1793</v>
      </c>
      <c r="L532" s="135" t="s">
        <v>385</v>
      </c>
      <c r="M532" s="135" t="s">
        <v>970</v>
      </c>
      <c r="N532" s="135" t="s">
        <v>340</v>
      </c>
      <c r="O532" s="135" t="s">
        <v>71</v>
      </c>
      <c r="P532" s="136">
        <v>2</v>
      </c>
      <c r="Q532" s="135"/>
    </row>
    <row r="533" spans="1:17">
      <c r="A533" s="135" t="s">
        <v>1794</v>
      </c>
      <c r="B533" s="135" t="s">
        <v>1795</v>
      </c>
      <c r="C533" s="135" t="s">
        <v>907</v>
      </c>
      <c r="D533" s="122">
        <v>0</v>
      </c>
      <c r="E533" s="135" t="s">
        <v>420</v>
      </c>
      <c r="F533" s="135" t="s">
        <v>44</v>
      </c>
      <c r="G533" s="135" t="s">
        <v>1792</v>
      </c>
      <c r="H533" s="135" t="s">
        <v>382</v>
      </c>
      <c r="I533" s="135" t="s">
        <v>277</v>
      </c>
      <c r="J533" s="135" t="s">
        <v>389</v>
      </c>
      <c r="K533" s="135" t="s">
        <v>1793</v>
      </c>
      <c r="L533" s="135" t="s">
        <v>385</v>
      </c>
      <c r="M533" s="135" t="s">
        <v>970</v>
      </c>
      <c r="N533" s="135" t="s">
        <v>340</v>
      </c>
      <c r="O533" s="135" t="s">
        <v>83</v>
      </c>
      <c r="P533" s="136">
        <v>3</v>
      </c>
      <c r="Q533" s="135"/>
    </row>
    <row r="534" spans="1:17">
      <c r="A534" s="135" t="s">
        <v>1796</v>
      </c>
      <c r="B534" s="135" t="s">
        <v>1797</v>
      </c>
      <c r="C534" s="135" t="s">
        <v>907</v>
      </c>
      <c r="D534" s="122">
        <v>0</v>
      </c>
      <c r="E534" s="135" t="s">
        <v>420</v>
      </c>
      <c r="F534" s="135" t="s">
        <v>44</v>
      </c>
      <c r="G534" s="135" t="s">
        <v>1792</v>
      </c>
      <c r="H534" s="135" t="s">
        <v>382</v>
      </c>
      <c r="I534" s="135" t="s">
        <v>121</v>
      </c>
      <c r="J534" s="135" t="s">
        <v>389</v>
      </c>
      <c r="K534" s="135" t="s">
        <v>1793</v>
      </c>
      <c r="L534" s="135" t="s">
        <v>385</v>
      </c>
      <c r="M534" s="135" t="s">
        <v>970</v>
      </c>
      <c r="N534" s="135" t="s">
        <v>340</v>
      </c>
      <c r="O534" s="135" t="s">
        <v>121</v>
      </c>
      <c r="P534" s="136">
        <v>89</v>
      </c>
      <c r="Q534" s="135"/>
    </row>
    <row r="535" spans="1:17">
      <c r="A535" s="135" t="s">
        <v>1798</v>
      </c>
      <c r="B535" s="135" t="s">
        <v>1799</v>
      </c>
      <c r="C535" s="135" t="s">
        <v>907</v>
      </c>
      <c r="D535" s="122">
        <v>0</v>
      </c>
      <c r="E535" s="135" t="s">
        <v>420</v>
      </c>
      <c r="F535" s="135" t="s">
        <v>44</v>
      </c>
      <c r="G535" s="135" t="s">
        <v>1800</v>
      </c>
      <c r="H535" s="135" t="s">
        <v>382</v>
      </c>
      <c r="I535" s="135" t="s">
        <v>53</v>
      </c>
      <c r="J535" s="135" t="s">
        <v>389</v>
      </c>
      <c r="K535" s="135" t="s">
        <v>1789</v>
      </c>
      <c r="L535" s="135" t="s">
        <v>385</v>
      </c>
      <c r="M535" s="135" t="s">
        <v>970</v>
      </c>
      <c r="N535" s="135" t="s">
        <v>340</v>
      </c>
      <c r="O535" s="135" t="s">
        <v>53</v>
      </c>
      <c r="P535" s="136">
        <v>1</v>
      </c>
      <c r="Q535" s="135"/>
    </row>
    <row r="536" spans="1:17">
      <c r="A536" s="135" t="s">
        <v>1801</v>
      </c>
      <c r="B536" s="135" t="s">
        <v>1802</v>
      </c>
      <c r="C536" s="135" t="s">
        <v>907</v>
      </c>
      <c r="D536" s="122">
        <v>0</v>
      </c>
      <c r="E536" s="135" t="s">
        <v>420</v>
      </c>
      <c r="F536" s="135" t="s">
        <v>44</v>
      </c>
      <c r="G536" s="135" t="s">
        <v>1800</v>
      </c>
      <c r="H536" s="135" t="s">
        <v>382</v>
      </c>
      <c r="I536" s="135" t="s">
        <v>55</v>
      </c>
      <c r="J536" s="135" t="s">
        <v>389</v>
      </c>
      <c r="K536" s="135" t="s">
        <v>1789</v>
      </c>
      <c r="L536" s="135" t="s">
        <v>385</v>
      </c>
      <c r="M536" s="135" t="s">
        <v>970</v>
      </c>
      <c r="N536" s="135" t="s">
        <v>340</v>
      </c>
      <c r="O536" s="135" t="s">
        <v>71</v>
      </c>
      <c r="P536" s="136">
        <v>2</v>
      </c>
      <c r="Q536" s="135"/>
    </row>
    <row r="537" spans="1:17">
      <c r="A537" s="135" t="s">
        <v>1803</v>
      </c>
      <c r="B537" s="135" t="s">
        <v>1804</v>
      </c>
      <c r="C537" s="135" t="s">
        <v>907</v>
      </c>
      <c r="D537" s="122">
        <v>0</v>
      </c>
      <c r="E537" s="135" t="s">
        <v>420</v>
      </c>
      <c r="F537" s="135" t="s">
        <v>44</v>
      </c>
      <c r="G537" s="135" t="s">
        <v>1800</v>
      </c>
      <c r="H537" s="135" t="s">
        <v>382</v>
      </c>
      <c r="I537" s="135" t="s">
        <v>277</v>
      </c>
      <c r="J537" s="135" t="s">
        <v>389</v>
      </c>
      <c r="K537" s="135" t="s">
        <v>1018</v>
      </c>
      <c r="L537" s="135" t="s">
        <v>385</v>
      </c>
      <c r="M537" s="135" t="s">
        <v>970</v>
      </c>
      <c r="N537" s="135" t="s">
        <v>340</v>
      </c>
      <c r="O537" s="135" t="s">
        <v>83</v>
      </c>
      <c r="P537" s="136">
        <v>33</v>
      </c>
      <c r="Q537" s="135"/>
    </row>
    <row r="538" spans="1:17">
      <c r="A538" s="135" t="s">
        <v>1805</v>
      </c>
      <c r="B538" s="135" t="s">
        <v>1806</v>
      </c>
      <c r="C538" s="135" t="s">
        <v>907</v>
      </c>
      <c r="D538" s="122">
        <v>0</v>
      </c>
      <c r="E538" s="135" t="s">
        <v>420</v>
      </c>
      <c r="F538" s="135" t="s">
        <v>44</v>
      </c>
      <c r="G538" s="135" t="s">
        <v>1807</v>
      </c>
      <c r="H538" s="135" t="s">
        <v>382</v>
      </c>
      <c r="I538" s="135" t="s">
        <v>53</v>
      </c>
      <c r="J538" s="135" t="s">
        <v>389</v>
      </c>
      <c r="K538" s="135" t="s">
        <v>1808</v>
      </c>
      <c r="L538" s="135" t="s">
        <v>386</v>
      </c>
      <c r="M538" s="135" t="s">
        <v>970</v>
      </c>
      <c r="N538" s="135" t="s">
        <v>340</v>
      </c>
      <c r="O538" s="135" t="s">
        <v>53</v>
      </c>
      <c r="P538" s="136">
        <v>1</v>
      </c>
      <c r="Q538" s="135"/>
    </row>
    <row r="539" spans="1:17">
      <c r="A539" s="135" t="s">
        <v>1809</v>
      </c>
      <c r="B539" s="135" t="s">
        <v>1810</v>
      </c>
      <c r="C539" s="135" t="s">
        <v>907</v>
      </c>
      <c r="D539" s="122">
        <v>0</v>
      </c>
      <c r="E539" s="135" t="s">
        <v>420</v>
      </c>
      <c r="F539" s="135" t="s">
        <v>44</v>
      </c>
      <c r="G539" s="135" t="s">
        <v>1807</v>
      </c>
      <c r="H539" s="135" t="s">
        <v>382</v>
      </c>
      <c r="I539" s="135" t="s">
        <v>55</v>
      </c>
      <c r="J539" s="135" t="s">
        <v>389</v>
      </c>
      <c r="K539" s="135" t="s">
        <v>1808</v>
      </c>
      <c r="L539" s="135" t="s">
        <v>386</v>
      </c>
      <c r="M539" s="135" t="s">
        <v>970</v>
      </c>
      <c r="N539" s="135" t="s">
        <v>340</v>
      </c>
      <c r="O539" s="135" t="s">
        <v>71</v>
      </c>
      <c r="P539" s="136">
        <v>2</v>
      </c>
      <c r="Q539" s="135"/>
    </row>
    <row r="540" spans="1:17">
      <c r="A540" s="135" t="s">
        <v>1811</v>
      </c>
      <c r="B540" s="135" t="s">
        <v>1812</v>
      </c>
      <c r="C540" s="135" t="s">
        <v>907</v>
      </c>
      <c r="D540" s="122">
        <v>0</v>
      </c>
      <c r="E540" s="135" t="s">
        <v>420</v>
      </c>
      <c r="F540" s="135" t="s">
        <v>44</v>
      </c>
      <c r="G540" s="135" t="s">
        <v>1813</v>
      </c>
      <c r="H540" s="135" t="s">
        <v>382</v>
      </c>
      <c r="I540" s="135" t="s">
        <v>53</v>
      </c>
      <c r="J540" s="135" t="s">
        <v>389</v>
      </c>
      <c r="K540" s="135" t="s">
        <v>1018</v>
      </c>
      <c r="L540" s="135" t="s">
        <v>385</v>
      </c>
      <c r="M540" s="135" t="s">
        <v>970</v>
      </c>
      <c r="N540" s="135" t="s">
        <v>340</v>
      </c>
      <c r="O540" s="135" t="s">
        <v>53</v>
      </c>
      <c r="P540" s="136">
        <v>1</v>
      </c>
      <c r="Q540" s="135"/>
    </row>
    <row r="541" spans="1:17">
      <c r="A541" s="135" t="s">
        <v>1814</v>
      </c>
      <c r="B541" s="135" t="s">
        <v>1815</v>
      </c>
      <c r="C541" s="135" t="s">
        <v>907</v>
      </c>
      <c r="D541" s="122">
        <v>0</v>
      </c>
      <c r="E541" s="135" t="s">
        <v>420</v>
      </c>
      <c r="F541" s="135" t="s">
        <v>44</v>
      </c>
      <c r="G541" s="135" t="s">
        <v>1813</v>
      </c>
      <c r="H541" s="135" t="s">
        <v>382</v>
      </c>
      <c r="I541" s="135" t="s">
        <v>55</v>
      </c>
      <c r="J541" s="135" t="s">
        <v>389</v>
      </c>
      <c r="K541" s="135" t="s">
        <v>1018</v>
      </c>
      <c r="L541" s="135" t="s">
        <v>385</v>
      </c>
      <c r="M541" s="135" t="s">
        <v>970</v>
      </c>
      <c r="N541" s="135" t="s">
        <v>340</v>
      </c>
      <c r="O541" s="135" t="s">
        <v>71</v>
      </c>
      <c r="P541" s="136">
        <v>2</v>
      </c>
      <c r="Q541" s="135"/>
    </row>
    <row r="542" spans="1:17">
      <c r="A542" s="135" t="s">
        <v>1816</v>
      </c>
      <c r="B542" s="135" t="s">
        <v>1817</v>
      </c>
      <c r="C542" s="135" t="s">
        <v>907</v>
      </c>
      <c r="D542" s="122">
        <v>0</v>
      </c>
      <c r="E542" s="135" t="s">
        <v>420</v>
      </c>
      <c r="F542" s="135" t="s">
        <v>43</v>
      </c>
      <c r="G542" s="135" t="s">
        <v>1818</v>
      </c>
      <c r="H542" s="135" t="s">
        <v>382</v>
      </c>
      <c r="I542" s="135" t="s">
        <v>246</v>
      </c>
      <c r="J542" s="135" t="s">
        <v>389</v>
      </c>
      <c r="K542" s="135" t="s">
        <v>1819</v>
      </c>
      <c r="L542" s="135" t="s">
        <v>386</v>
      </c>
      <c r="M542" s="135" t="s">
        <v>970</v>
      </c>
      <c r="N542" s="135" t="s">
        <v>514</v>
      </c>
      <c r="O542" s="135" t="s">
        <v>83</v>
      </c>
      <c r="P542" s="136">
        <v>630</v>
      </c>
      <c r="Q542" s="135"/>
    </row>
    <row r="543" spans="1:17">
      <c r="A543" s="135" t="s">
        <v>1820</v>
      </c>
      <c r="B543" s="135" t="s">
        <v>1821</v>
      </c>
      <c r="C543" s="135" t="s">
        <v>985</v>
      </c>
      <c r="D543" s="136">
        <v>56</v>
      </c>
      <c r="E543" s="135" t="s">
        <v>420</v>
      </c>
      <c r="F543" s="135" t="s">
        <v>44</v>
      </c>
      <c r="G543" s="135" t="s">
        <v>1822</v>
      </c>
      <c r="H543" s="135" t="s">
        <v>382</v>
      </c>
      <c r="I543" s="135" t="s">
        <v>86</v>
      </c>
      <c r="J543" s="135" t="s">
        <v>389</v>
      </c>
      <c r="K543" s="135" t="s">
        <v>1489</v>
      </c>
      <c r="L543" s="135" t="s">
        <v>433</v>
      </c>
      <c r="M543" s="135" t="s">
        <v>970</v>
      </c>
      <c r="N543" s="135" t="s">
        <v>340</v>
      </c>
      <c r="O543" s="135" t="s">
        <v>86</v>
      </c>
      <c r="P543" s="136">
        <v>26</v>
      </c>
      <c r="Q543" s="135"/>
    </row>
    <row r="544" spans="1:17">
      <c r="A544" s="135" t="s">
        <v>1823</v>
      </c>
      <c r="B544" s="135" t="s">
        <v>1821</v>
      </c>
      <c r="C544" s="135" t="s">
        <v>981</v>
      </c>
      <c r="D544" s="136">
        <v>60</v>
      </c>
      <c r="E544" s="135" t="s">
        <v>420</v>
      </c>
      <c r="F544" s="135" t="s">
        <v>44</v>
      </c>
      <c r="G544" s="135" t="s">
        <v>1822</v>
      </c>
      <c r="H544" s="135" t="s">
        <v>382</v>
      </c>
      <c r="I544" s="135" t="s">
        <v>86</v>
      </c>
      <c r="J544" s="135" t="s">
        <v>389</v>
      </c>
      <c r="K544" s="135" t="s">
        <v>1489</v>
      </c>
      <c r="L544" s="135" t="s">
        <v>433</v>
      </c>
      <c r="M544" s="135" t="s">
        <v>970</v>
      </c>
      <c r="N544" s="135" t="s">
        <v>340</v>
      </c>
      <c r="O544" s="135" t="s">
        <v>86</v>
      </c>
      <c r="P544" s="136">
        <v>26</v>
      </c>
      <c r="Q544" s="135"/>
    </row>
    <row r="545" spans="1:17">
      <c r="A545" s="135" t="s">
        <v>1824</v>
      </c>
      <c r="B545" s="135" t="s">
        <v>1821</v>
      </c>
      <c r="C545" s="135" t="s">
        <v>967</v>
      </c>
      <c r="D545" s="136">
        <v>57</v>
      </c>
      <c r="E545" s="135" t="s">
        <v>420</v>
      </c>
      <c r="F545" s="135" t="s">
        <v>44</v>
      </c>
      <c r="G545" s="135" t="s">
        <v>1822</v>
      </c>
      <c r="H545" s="135" t="s">
        <v>382</v>
      </c>
      <c r="I545" s="135" t="s">
        <v>86</v>
      </c>
      <c r="J545" s="135" t="s">
        <v>389</v>
      </c>
      <c r="K545" s="135" t="s">
        <v>1489</v>
      </c>
      <c r="L545" s="135" t="s">
        <v>433</v>
      </c>
      <c r="M545" s="135" t="s">
        <v>970</v>
      </c>
      <c r="N545" s="135" t="s">
        <v>340</v>
      </c>
      <c r="O545" s="135" t="s">
        <v>86</v>
      </c>
      <c r="P545" s="136">
        <v>26</v>
      </c>
      <c r="Q545" s="135"/>
    </row>
    <row r="546" spans="1:17">
      <c r="A546" s="135" t="s">
        <v>1825</v>
      </c>
      <c r="B546" s="135" t="s">
        <v>1821</v>
      </c>
      <c r="C546" s="135" t="s">
        <v>972</v>
      </c>
      <c r="D546" s="136">
        <v>59</v>
      </c>
      <c r="E546" s="135" t="s">
        <v>420</v>
      </c>
      <c r="F546" s="135" t="s">
        <v>44</v>
      </c>
      <c r="G546" s="135" t="s">
        <v>1822</v>
      </c>
      <c r="H546" s="135" t="s">
        <v>382</v>
      </c>
      <c r="I546" s="135" t="s">
        <v>86</v>
      </c>
      <c r="J546" s="135" t="s">
        <v>389</v>
      </c>
      <c r="K546" s="135" t="s">
        <v>1489</v>
      </c>
      <c r="L546" s="135" t="s">
        <v>433</v>
      </c>
      <c r="M546" s="135" t="s">
        <v>970</v>
      </c>
      <c r="N546" s="135" t="s">
        <v>340</v>
      </c>
      <c r="O546" s="135" t="s">
        <v>86</v>
      </c>
      <c r="P546" s="136">
        <v>26</v>
      </c>
      <c r="Q546" s="135"/>
    </row>
    <row r="547" spans="1:17">
      <c r="A547" s="135" t="s">
        <v>1826</v>
      </c>
      <c r="B547" s="135" t="s">
        <v>1827</v>
      </c>
      <c r="C547" s="135" t="s">
        <v>967</v>
      </c>
      <c r="D547" s="136">
        <v>57</v>
      </c>
      <c r="E547" s="135" t="s">
        <v>420</v>
      </c>
      <c r="F547" s="135" t="s">
        <v>44</v>
      </c>
      <c r="G547" s="135" t="s">
        <v>1828</v>
      </c>
      <c r="H547" s="135" t="s">
        <v>382</v>
      </c>
      <c r="I547" s="135" t="s">
        <v>53</v>
      </c>
      <c r="J547" s="135" t="s">
        <v>389</v>
      </c>
      <c r="K547" s="135" t="s">
        <v>1829</v>
      </c>
      <c r="L547" s="135" t="s">
        <v>386</v>
      </c>
      <c r="M547" s="135" t="s">
        <v>970</v>
      </c>
      <c r="N547" s="135" t="s">
        <v>343</v>
      </c>
      <c r="O547" s="135" t="s">
        <v>53</v>
      </c>
      <c r="P547" s="136">
        <v>1</v>
      </c>
      <c r="Q547" s="135"/>
    </row>
    <row r="548" spans="1:17">
      <c r="A548" s="135" t="s">
        <v>1830</v>
      </c>
      <c r="B548" s="135" t="s">
        <v>1827</v>
      </c>
      <c r="C548" s="135" t="s">
        <v>972</v>
      </c>
      <c r="D548" s="136">
        <v>59</v>
      </c>
      <c r="E548" s="135" t="s">
        <v>420</v>
      </c>
      <c r="F548" s="135" t="s">
        <v>44</v>
      </c>
      <c r="G548" s="135" t="s">
        <v>1828</v>
      </c>
      <c r="H548" s="135" t="s">
        <v>382</v>
      </c>
      <c r="I548" s="135" t="s">
        <v>53</v>
      </c>
      <c r="J548" s="135" t="s">
        <v>389</v>
      </c>
      <c r="K548" s="135" t="s">
        <v>1829</v>
      </c>
      <c r="L548" s="135" t="s">
        <v>386</v>
      </c>
      <c r="M548" s="135" t="s">
        <v>970</v>
      </c>
      <c r="N548" s="135" t="s">
        <v>343</v>
      </c>
      <c r="O548" s="135" t="s">
        <v>53</v>
      </c>
      <c r="P548" s="136">
        <v>1</v>
      </c>
      <c r="Q548" s="135"/>
    </row>
    <row r="549" spans="1:17">
      <c r="A549" s="135" t="s">
        <v>1831</v>
      </c>
      <c r="B549" s="135" t="s">
        <v>1827</v>
      </c>
      <c r="C549" s="135" t="s">
        <v>983</v>
      </c>
      <c r="D549" s="136">
        <v>61</v>
      </c>
      <c r="E549" s="135" t="s">
        <v>420</v>
      </c>
      <c r="F549" s="135" t="s">
        <v>44</v>
      </c>
      <c r="G549" s="135" t="s">
        <v>1828</v>
      </c>
      <c r="H549" s="135" t="s">
        <v>382</v>
      </c>
      <c r="I549" s="135" t="s">
        <v>53</v>
      </c>
      <c r="J549" s="135" t="s">
        <v>389</v>
      </c>
      <c r="K549" s="135" t="s">
        <v>1829</v>
      </c>
      <c r="L549" s="135" t="s">
        <v>386</v>
      </c>
      <c r="M549" s="135" t="s">
        <v>970</v>
      </c>
      <c r="N549" s="135" t="s">
        <v>343</v>
      </c>
      <c r="O549" s="135" t="s">
        <v>53</v>
      </c>
      <c r="P549" s="136">
        <v>1</v>
      </c>
      <c r="Q549" s="135"/>
    </row>
    <row r="550" spans="1:17">
      <c r="A550" s="135" t="s">
        <v>1832</v>
      </c>
      <c r="B550" s="135" t="s">
        <v>1833</v>
      </c>
      <c r="C550" s="135" t="s">
        <v>967</v>
      </c>
      <c r="D550" s="136">
        <v>57</v>
      </c>
      <c r="E550" s="135" t="s">
        <v>420</v>
      </c>
      <c r="F550" s="135" t="s">
        <v>44</v>
      </c>
      <c r="G550" s="135" t="s">
        <v>1834</v>
      </c>
      <c r="H550" s="135" t="s">
        <v>382</v>
      </c>
      <c r="I550" s="135" t="s">
        <v>253</v>
      </c>
      <c r="J550" s="135" t="s">
        <v>389</v>
      </c>
      <c r="K550" s="135" t="s">
        <v>1018</v>
      </c>
      <c r="L550" s="135" t="s">
        <v>386</v>
      </c>
      <c r="M550" s="135" t="s">
        <v>970</v>
      </c>
      <c r="N550" s="135" t="s">
        <v>343</v>
      </c>
      <c r="O550" s="135" t="s">
        <v>71</v>
      </c>
      <c r="P550" s="136">
        <v>225</v>
      </c>
      <c r="Q550" s="135"/>
    </row>
    <row r="551" spans="1:17">
      <c r="A551" s="135" t="s">
        <v>1835</v>
      </c>
      <c r="B551" s="135" t="s">
        <v>1833</v>
      </c>
      <c r="C551" s="135" t="s">
        <v>972</v>
      </c>
      <c r="D551" s="136">
        <v>59</v>
      </c>
      <c r="E551" s="135" t="s">
        <v>420</v>
      </c>
      <c r="F551" s="135" t="s">
        <v>44</v>
      </c>
      <c r="G551" s="135" t="s">
        <v>1834</v>
      </c>
      <c r="H551" s="135" t="s">
        <v>382</v>
      </c>
      <c r="I551" s="135" t="s">
        <v>253</v>
      </c>
      <c r="J551" s="135" t="s">
        <v>389</v>
      </c>
      <c r="K551" s="135" t="s">
        <v>1018</v>
      </c>
      <c r="L551" s="135" t="s">
        <v>386</v>
      </c>
      <c r="M551" s="135" t="s">
        <v>970</v>
      </c>
      <c r="N551" s="135" t="s">
        <v>343</v>
      </c>
      <c r="O551" s="135" t="s">
        <v>71</v>
      </c>
      <c r="P551" s="136">
        <v>225</v>
      </c>
      <c r="Q551" s="135"/>
    </row>
    <row r="552" spans="1:17">
      <c r="A552" s="135" t="s">
        <v>1836</v>
      </c>
      <c r="B552" s="135" t="s">
        <v>1833</v>
      </c>
      <c r="C552" s="135" t="s">
        <v>983</v>
      </c>
      <c r="D552" s="136">
        <v>61</v>
      </c>
      <c r="E552" s="135" t="s">
        <v>420</v>
      </c>
      <c r="F552" s="135" t="s">
        <v>44</v>
      </c>
      <c r="G552" s="135" t="s">
        <v>1834</v>
      </c>
      <c r="H552" s="135" t="s">
        <v>382</v>
      </c>
      <c r="I552" s="135" t="s">
        <v>253</v>
      </c>
      <c r="J552" s="135" t="s">
        <v>389</v>
      </c>
      <c r="K552" s="135" t="s">
        <v>1018</v>
      </c>
      <c r="L552" s="135" t="s">
        <v>386</v>
      </c>
      <c r="M552" s="135" t="s">
        <v>970</v>
      </c>
      <c r="N552" s="135" t="s">
        <v>343</v>
      </c>
      <c r="O552" s="135" t="s">
        <v>71</v>
      </c>
      <c r="P552" s="136">
        <v>225</v>
      </c>
      <c r="Q552" s="135"/>
    </row>
    <row r="553" spans="1:17">
      <c r="A553" s="135" t="s">
        <v>1837</v>
      </c>
      <c r="B553" s="135" t="s">
        <v>1838</v>
      </c>
      <c r="C553" s="135" t="s">
        <v>967</v>
      </c>
      <c r="D553" s="136">
        <v>57</v>
      </c>
      <c r="E553" s="135" t="s">
        <v>420</v>
      </c>
      <c r="F553" s="135" t="s">
        <v>43</v>
      </c>
      <c r="G553" s="135" t="s">
        <v>1839</v>
      </c>
      <c r="H553" s="135" t="s">
        <v>382</v>
      </c>
      <c r="I553" s="135" t="s">
        <v>195</v>
      </c>
      <c r="J553" s="135" t="s">
        <v>389</v>
      </c>
      <c r="K553" s="135" t="s">
        <v>908</v>
      </c>
      <c r="L553" s="135" t="s">
        <v>386</v>
      </c>
      <c r="M553" s="135" t="s">
        <v>970</v>
      </c>
      <c r="N553" s="135" t="s">
        <v>343</v>
      </c>
      <c r="O553" s="135" t="s">
        <v>195</v>
      </c>
      <c r="P553" s="136">
        <v>56</v>
      </c>
      <c r="Q553" s="135"/>
    </row>
    <row r="554" spans="1:17">
      <c r="A554" s="135" t="s">
        <v>1840</v>
      </c>
      <c r="B554" s="135" t="s">
        <v>1838</v>
      </c>
      <c r="C554" s="135" t="s">
        <v>972</v>
      </c>
      <c r="D554" s="136">
        <v>59</v>
      </c>
      <c r="E554" s="135" t="s">
        <v>420</v>
      </c>
      <c r="F554" s="135" t="s">
        <v>43</v>
      </c>
      <c r="G554" s="135" t="s">
        <v>1839</v>
      </c>
      <c r="H554" s="135" t="s">
        <v>382</v>
      </c>
      <c r="I554" s="135" t="s">
        <v>195</v>
      </c>
      <c r="J554" s="135" t="s">
        <v>389</v>
      </c>
      <c r="K554" s="135" t="s">
        <v>908</v>
      </c>
      <c r="L554" s="135" t="s">
        <v>386</v>
      </c>
      <c r="M554" s="135" t="s">
        <v>970</v>
      </c>
      <c r="N554" s="135" t="s">
        <v>343</v>
      </c>
      <c r="O554" s="135" t="s">
        <v>195</v>
      </c>
      <c r="P554" s="136">
        <v>56</v>
      </c>
      <c r="Q554" s="135"/>
    </row>
    <row r="555" spans="1:17">
      <c r="A555" s="135" t="s">
        <v>1841</v>
      </c>
      <c r="B555" s="135" t="s">
        <v>1838</v>
      </c>
      <c r="C555" s="135" t="s">
        <v>983</v>
      </c>
      <c r="D555" s="136">
        <v>61</v>
      </c>
      <c r="E555" s="135" t="s">
        <v>420</v>
      </c>
      <c r="F555" s="135" t="s">
        <v>43</v>
      </c>
      <c r="G555" s="135" t="s">
        <v>1839</v>
      </c>
      <c r="H555" s="135" t="s">
        <v>382</v>
      </c>
      <c r="I555" s="135" t="s">
        <v>195</v>
      </c>
      <c r="J555" s="135" t="s">
        <v>389</v>
      </c>
      <c r="K555" s="135" t="s">
        <v>908</v>
      </c>
      <c r="L555" s="135" t="s">
        <v>386</v>
      </c>
      <c r="M555" s="135" t="s">
        <v>970</v>
      </c>
      <c r="N555" s="135" t="s">
        <v>343</v>
      </c>
      <c r="O555" s="135" t="s">
        <v>195</v>
      </c>
      <c r="P555" s="136">
        <v>56</v>
      </c>
      <c r="Q555" s="135"/>
    </row>
    <row r="556" spans="1:17">
      <c r="A556" s="135" t="s">
        <v>1842</v>
      </c>
      <c r="B556" s="135" t="s">
        <v>1843</v>
      </c>
      <c r="C556" s="135" t="s">
        <v>967</v>
      </c>
      <c r="D556" s="136">
        <v>57</v>
      </c>
      <c r="E556" s="135" t="s">
        <v>420</v>
      </c>
      <c r="F556" s="135" t="s">
        <v>30</v>
      </c>
      <c r="G556" s="135" t="s">
        <v>1844</v>
      </c>
      <c r="H556" s="135" t="s">
        <v>382</v>
      </c>
      <c r="I556" s="135" t="s">
        <v>53</v>
      </c>
      <c r="J556" s="135" t="s">
        <v>388</v>
      </c>
      <c r="K556" s="135" t="s">
        <v>1018</v>
      </c>
      <c r="L556" s="135" t="s">
        <v>386</v>
      </c>
      <c r="M556" s="135" t="s">
        <v>970</v>
      </c>
      <c r="N556" s="135" t="s">
        <v>346</v>
      </c>
      <c r="O556" s="135" t="s">
        <v>53</v>
      </c>
      <c r="P556" s="136">
        <v>1</v>
      </c>
      <c r="Q556" s="135"/>
    </row>
    <row r="557" spans="1:17">
      <c r="A557" s="135" t="s">
        <v>1845</v>
      </c>
      <c r="B557" s="135" t="s">
        <v>1843</v>
      </c>
      <c r="C557" s="135" t="s">
        <v>972</v>
      </c>
      <c r="D557" s="136">
        <v>59</v>
      </c>
      <c r="E557" s="135" t="s">
        <v>420</v>
      </c>
      <c r="F557" s="135" t="s">
        <v>30</v>
      </c>
      <c r="G557" s="135" t="s">
        <v>1844</v>
      </c>
      <c r="H557" s="135" t="s">
        <v>382</v>
      </c>
      <c r="I557" s="135" t="s">
        <v>53</v>
      </c>
      <c r="J557" s="135" t="s">
        <v>388</v>
      </c>
      <c r="K557" s="135" t="s">
        <v>1018</v>
      </c>
      <c r="L557" s="135" t="s">
        <v>386</v>
      </c>
      <c r="M557" s="135" t="s">
        <v>970</v>
      </c>
      <c r="N557" s="135" t="s">
        <v>346</v>
      </c>
      <c r="O557" s="135" t="s">
        <v>53</v>
      </c>
      <c r="P557" s="136">
        <v>1</v>
      </c>
      <c r="Q557" s="135"/>
    </row>
    <row r="558" spans="1:17">
      <c r="A558" s="135" t="s">
        <v>1846</v>
      </c>
      <c r="B558" s="135" t="s">
        <v>1847</v>
      </c>
      <c r="C558" s="135" t="s">
        <v>967</v>
      </c>
      <c r="D558" s="136">
        <v>57</v>
      </c>
      <c r="E558" s="135" t="s">
        <v>420</v>
      </c>
      <c r="F558" s="135" t="s">
        <v>30</v>
      </c>
      <c r="G558" s="135" t="s">
        <v>1848</v>
      </c>
      <c r="H558" s="135" t="s">
        <v>382</v>
      </c>
      <c r="I558" s="135" t="s">
        <v>53</v>
      </c>
      <c r="J558" s="135" t="s">
        <v>388</v>
      </c>
      <c r="K558" s="135" t="s">
        <v>1018</v>
      </c>
      <c r="L558" s="135" t="s">
        <v>386</v>
      </c>
      <c r="M558" s="135" t="s">
        <v>970</v>
      </c>
      <c r="N558" s="135" t="s">
        <v>330</v>
      </c>
      <c r="O558" s="135" t="s">
        <v>53</v>
      </c>
      <c r="P558" s="136">
        <v>1</v>
      </c>
      <c r="Q558" s="135"/>
    </row>
    <row r="559" spans="1:17">
      <c r="A559" s="135" t="s">
        <v>1849</v>
      </c>
      <c r="B559" s="135" t="s">
        <v>1847</v>
      </c>
      <c r="C559" s="135" t="s">
        <v>972</v>
      </c>
      <c r="D559" s="136">
        <v>59</v>
      </c>
      <c r="E559" s="135" t="s">
        <v>420</v>
      </c>
      <c r="F559" s="135" t="s">
        <v>30</v>
      </c>
      <c r="G559" s="135" t="s">
        <v>1848</v>
      </c>
      <c r="H559" s="135" t="s">
        <v>382</v>
      </c>
      <c r="I559" s="135" t="s">
        <v>53</v>
      </c>
      <c r="J559" s="135" t="s">
        <v>388</v>
      </c>
      <c r="K559" s="135" t="s">
        <v>1018</v>
      </c>
      <c r="L559" s="135" t="s">
        <v>386</v>
      </c>
      <c r="M559" s="135" t="s">
        <v>970</v>
      </c>
      <c r="N559" s="135" t="s">
        <v>330</v>
      </c>
      <c r="O559" s="135" t="s">
        <v>53</v>
      </c>
      <c r="P559" s="136">
        <v>1</v>
      </c>
      <c r="Q559" s="135"/>
    </row>
    <row r="560" spans="1:17">
      <c r="A560" s="135" t="s">
        <v>1850</v>
      </c>
      <c r="B560" s="135" t="s">
        <v>1847</v>
      </c>
      <c r="C560" s="135" t="s">
        <v>983</v>
      </c>
      <c r="D560" s="136">
        <v>61</v>
      </c>
      <c r="E560" s="135" t="s">
        <v>420</v>
      </c>
      <c r="F560" s="135" t="s">
        <v>30</v>
      </c>
      <c r="G560" s="135" t="s">
        <v>1848</v>
      </c>
      <c r="H560" s="135" t="s">
        <v>382</v>
      </c>
      <c r="I560" s="135" t="s">
        <v>53</v>
      </c>
      <c r="J560" s="135" t="s">
        <v>388</v>
      </c>
      <c r="K560" s="135" t="s">
        <v>1018</v>
      </c>
      <c r="L560" s="135" t="s">
        <v>386</v>
      </c>
      <c r="M560" s="135" t="s">
        <v>970</v>
      </c>
      <c r="N560" s="135" t="s">
        <v>330</v>
      </c>
      <c r="O560" s="135" t="s">
        <v>53</v>
      </c>
      <c r="P560" s="136">
        <v>1</v>
      </c>
      <c r="Q560" s="135"/>
    </row>
    <row r="561" spans="1:17">
      <c r="A561" s="135" t="s">
        <v>1851</v>
      </c>
      <c r="B561" s="135" t="s">
        <v>1852</v>
      </c>
      <c r="C561" s="135" t="s">
        <v>967</v>
      </c>
      <c r="D561" s="136">
        <v>57</v>
      </c>
      <c r="E561" s="135" t="s">
        <v>420</v>
      </c>
      <c r="F561" s="135" t="s">
        <v>30</v>
      </c>
      <c r="G561" s="135" t="s">
        <v>1853</v>
      </c>
      <c r="H561" s="135" t="s">
        <v>382</v>
      </c>
      <c r="I561" s="135" t="s">
        <v>53</v>
      </c>
      <c r="J561" s="135" t="s">
        <v>388</v>
      </c>
      <c r="K561" s="135" t="s">
        <v>1018</v>
      </c>
      <c r="L561" s="135" t="s">
        <v>386</v>
      </c>
      <c r="M561" s="135" t="s">
        <v>970</v>
      </c>
      <c r="N561" s="135" t="s">
        <v>330</v>
      </c>
      <c r="O561" s="135" t="s">
        <v>53</v>
      </c>
      <c r="P561" s="136">
        <v>1</v>
      </c>
      <c r="Q561" s="135"/>
    </row>
    <row r="562" spans="1:17">
      <c r="A562" s="135" t="s">
        <v>1854</v>
      </c>
      <c r="B562" s="135" t="s">
        <v>1852</v>
      </c>
      <c r="C562" s="135" t="s">
        <v>972</v>
      </c>
      <c r="D562" s="136">
        <v>59</v>
      </c>
      <c r="E562" s="135" t="s">
        <v>420</v>
      </c>
      <c r="F562" s="135" t="s">
        <v>30</v>
      </c>
      <c r="G562" s="135" t="s">
        <v>1853</v>
      </c>
      <c r="H562" s="135" t="s">
        <v>382</v>
      </c>
      <c r="I562" s="135" t="s">
        <v>53</v>
      </c>
      <c r="J562" s="135" t="s">
        <v>388</v>
      </c>
      <c r="K562" s="135" t="s">
        <v>1018</v>
      </c>
      <c r="L562" s="135" t="s">
        <v>386</v>
      </c>
      <c r="M562" s="135" t="s">
        <v>970</v>
      </c>
      <c r="N562" s="135" t="s">
        <v>330</v>
      </c>
      <c r="O562" s="135" t="s">
        <v>53</v>
      </c>
      <c r="P562" s="136">
        <v>1</v>
      </c>
      <c r="Q562" s="135"/>
    </row>
    <row r="563" spans="1:17">
      <c r="A563" s="135" t="s">
        <v>1855</v>
      </c>
      <c r="B563" s="135" t="s">
        <v>1852</v>
      </c>
      <c r="C563" s="135" t="s">
        <v>983</v>
      </c>
      <c r="D563" s="136">
        <v>61</v>
      </c>
      <c r="E563" s="135" t="s">
        <v>420</v>
      </c>
      <c r="F563" s="135" t="s">
        <v>30</v>
      </c>
      <c r="G563" s="135" t="s">
        <v>1853</v>
      </c>
      <c r="H563" s="135" t="s">
        <v>382</v>
      </c>
      <c r="I563" s="135" t="s">
        <v>53</v>
      </c>
      <c r="J563" s="135" t="s">
        <v>388</v>
      </c>
      <c r="K563" s="135" t="s">
        <v>1018</v>
      </c>
      <c r="L563" s="135" t="s">
        <v>386</v>
      </c>
      <c r="M563" s="135" t="s">
        <v>970</v>
      </c>
      <c r="N563" s="135" t="s">
        <v>330</v>
      </c>
      <c r="O563" s="135" t="s">
        <v>53</v>
      </c>
      <c r="P563" s="136">
        <v>1</v>
      </c>
      <c r="Q563" s="135"/>
    </row>
    <row r="564" spans="1:17">
      <c r="A564" s="135" t="s">
        <v>1856</v>
      </c>
      <c r="B564" s="135" t="s">
        <v>1857</v>
      </c>
      <c r="C564" s="135" t="s">
        <v>967</v>
      </c>
      <c r="D564" s="136">
        <v>57</v>
      </c>
      <c r="E564" s="135" t="s">
        <v>420</v>
      </c>
      <c r="F564" s="135" t="s">
        <v>30</v>
      </c>
      <c r="G564" s="135" t="s">
        <v>1858</v>
      </c>
      <c r="H564" s="135" t="s">
        <v>382</v>
      </c>
      <c r="I564" s="135" t="s">
        <v>53</v>
      </c>
      <c r="J564" s="135" t="s">
        <v>388</v>
      </c>
      <c r="K564" s="135" t="s">
        <v>1859</v>
      </c>
      <c r="L564" s="135" t="s">
        <v>386</v>
      </c>
      <c r="M564" s="135" t="s">
        <v>970</v>
      </c>
      <c r="N564" s="135" t="s">
        <v>330</v>
      </c>
      <c r="O564" s="135" t="s">
        <v>53</v>
      </c>
      <c r="P564" s="136">
        <v>1</v>
      </c>
      <c r="Q564" s="135"/>
    </row>
    <row r="565" spans="1:17">
      <c r="A565" s="135" t="s">
        <v>1860</v>
      </c>
      <c r="B565" s="135" t="s">
        <v>1857</v>
      </c>
      <c r="C565" s="135" t="s">
        <v>972</v>
      </c>
      <c r="D565" s="136">
        <v>59</v>
      </c>
      <c r="E565" s="135" t="s">
        <v>420</v>
      </c>
      <c r="F565" s="135" t="s">
        <v>30</v>
      </c>
      <c r="G565" s="135" t="s">
        <v>1858</v>
      </c>
      <c r="H565" s="135" t="s">
        <v>382</v>
      </c>
      <c r="I565" s="135" t="s">
        <v>53</v>
      </c>
      <c r="J565" s="135" t="s">
        <v>388</v>
      </c>
      <c r="K565" s="135" t="s">
        <v>1859</v>
      </c>
      <c r="L565" s="135" t="s">
        <v>386</v>
      </c>
      <c r="M565" s="135" t="s">
        <v>970</v>
      </c>
      <c r="N565" s="135" t="s">
        <v>330</v>
      </c>
      <c r="O565" s="135" t="s">
        <v>53</v>
      </c>
      <c r="P565" s="136">
        <v>1</v>
      </c>
      <c r="Q565" s="135"/>
    </row>
    <row r="566" spans="1:17">
      <c r="A566" s="135" t="s">
        <v>1861</v>
      </c>
      <c r="B566" s="135" t="s">
        <v>1857</v>
      </c>
      <c r="C566" s="135" t="s">
        <v>983</v>
      </c>
      <c r="D566" s="136">
        <v>61</v>
      </c>
      <c r="E566" s="135" t="s">
        <v>420</v>
      </c>
      <c r="F566" s="135" t="s">
        <v>30</v>
      </c>
      <c r="G566" s="135" t="s">
        <v>1858</v>
      </c>
      <c r="H566" s="135" t="s">
        <v>382</v>
      </c>
      <c r="I566" s="135" t="s">
        <v>53</v>
      </c>
      <c r="J566" s="135" t="s">
        <v>388</v>
      </c>
      <c r="K566" s="135" t="s">
        <v>1859</v>
      </c>
      <c r="L566" s="135" t="s">
        <v>386</v>
      </c>
      <c r="M566" s="135" t="s">
        <v>970</v>
      </c>
      <c r="N566" s="135" t="s">
        <v>330</v>
      </c>
      <c r="O566" s="135" t="s">
        <v>53</v>
      </c>
      <c r="P566" s="136">
        <v>1</v>
      </c>
      <c r="Q566" s="135"/>
    </row>
    <row r="567" spans="1:17">
      <c r="A567" s="135" t="s">
        <v>1862</v>
      </c>
      <c r="B567" s="135" t="s">
        <v>1863</v>
      </c>
      <c r="C567" s="135" t="s">
        <v>967</v>
      </c>
      <c r="D567" s="136">
        <v>57</v>
      </c>
      <c r="E567" s="135" t="s">
        <v>420</v>
      </c>
      <c r="F567" s="135" t="s">
        <v>30</v>
      </c>
      <c r="G567" s="135" t="s">
        <v>1864</v>
      </c>
      <c r="H567" s="135" t="s">
        <v>382</v>
      </c>
      <c r="I567" s="135" t="s">
        <v>226</v>
      </c>
      <c r="J567" s="135" t="s">
        <v>388</v>
      </c>
      <c r="K567" s="135" t="s">
        <v>1018</v>
      </c>
      <c r="L567" s="135" t="s">
        <v>386</v>
      </c>
      <c r="M567" s="135" t="s">
        <v>970</v>
      </c>
      <c r="N567" s="135" t="s">
        <v>330</v>
      </c>
      <c r="O567" s="135" t="s">
        <v>86</v>
      </c>
      <c r="P567" s="136">
        <v>67</v>
      </c>
      <c r="Q567" s="135"/>
    </row>
    <row r="568" spans="1:17">
      <c r="A568" s="135" t="s">
        <v>1865</v>
      </c>
      <c r="B568" s="135" t="s">
        <v>1863</v>
      </c>
      <c r="C568" s="135" t="s">
        <v>972</v>
      </c>
      <c r="D568" s="136">
        <v>59</v>
      </c>
      <c r="E568" s="135" t="s">
        <v>420</v>
      </c>
      <c r="F568" s="135" t="s">
        <v>30</v>
      </c>
      <c r="G568" s="135" t="s">
        <v>1864</v>
      </c>
      <c r="H568" s="135" t="s">
        <v>382</v>
      </c>
      <c r="I568" s="135" t="s">
        <v>226</v>
      </c>
      <c r="J568" s="135" t="s">
        <v>388</v>
      </c>
      <c r="K568" s="135" t="s">
        <v>1018</v>
      </c>
      <c r="L568" s="135" t="s">
        <v>386</v>
      </c>
      <c r="M568" s="135" t="s">
        <v>970</v>
      </c>
      <c r="N568" s="135" t="s">
        <v>330</v>
      </c>
      <c r="O568" s="135" t="s">
        <v>86</v>
      </c>
      <c r="P568" s="136">
        <v>67</v>
      </c>
      <c r="Q568" s="135"/>
    </row>
    <row r="569" spans="1:17">
      <c r="A569" s="135" t="s">
        <v>1866</v>
      </c>
      <c r="B569" s="135" t="s">
        <v>1863</v>
      </c>
      <c r="C569" s="135" t="s">
        <v>983</v>
      </c>
      <c r="D569" s="136">
        <v>61</v>
      </c>
      <c r="E569" s="135" t="s">
        <v>420</v>
      </c>
      <c r="F569" s="135" t="s">
        <v>30</v>
      </c>
      <c r="G569" s="135" t="s">
        <v>1864</v>
      </c>
      <c r="H569" s="135" t="s">
        <v>382</v>
      </c>
      <c r="I569" s="135" t="s">
        <v>226</v>
      </c>
      <c r="J569" s="135" t="s">
        <v>388</v>
      </c>
      <c r="K569" s="135" t="s">
        <v>1018</v>
      </c>
      <c r="L569" s="135" t="s">
        <v>386</v>
      </c>
      <c r="M569" s="135" t="s">
        <v>970</v>
      </c>
      <c r="N569" s="135" t="s">
        <v>330</v>
      </c>
      <c r="O569" s="135" t="s">
        <v>86</v>
      </c>
      <c r="P569" s="136">
        <v>67</v>
      </c>
      <c r="Q569" s="135"/>
    </row>
    <row r="570" spans="1:17">
      <c r="A570" s="135" t="s">
        <v>1867</v>
      </c>
      <c r="B570" s="135" t="s">
        <v>1868</v>
      </c>
      <c r="C570" s="135" t="s">
        <v>1147</v>
      </c>
      <c r="D570" s="136">
        <v>55</v>
      </c>
      <c r="E570" s="135" t="s">
        <v>420</v>
      </c>
      <c r="F570" s="135" t="s">
        <v>44</v>
      </c>
      <c r="G570" s="135" t="s">
        <v>1869</v>
      </c>
      <c r="H570" s="135" t="s">
        <v>382</v>
      </c>
      <c r="I570" s="135" t="s">
        <v>53</v>
      </c>
      <c r="J570" s="135" t="s">
        <v>388</v>
      </c>
      <c r="K570" s="135" t="s">
        <v>1018</v>
      </c>
      <c r="L570" s="135" t="s">
        <v>386</v>
      </c>
      <c r="M570" s="135" t="s">
        <v>970</v>
      </c>
      <c r="N570" s="135" t="s">
        <v>331</v>
      </c>
      <c r="O570" s="135" t="s">
        <v>53</v>
      </c>
      <c r="P570" s="136">
        <v>1</v>
      </c>
      <c r="Q570" s="135"/>
    </row>
    <row r="571" spans="1:17">
      <c r="A571" s="135" t="s">
        <v>1870</v>
      </c>
      <c r="B571" s="135" t="s">
        <v>1868</v>
      </c>
      <c r="C571" s="135" t="s">
        <v>967</v>
      </c>
      <c r="D571" s="136">
        <v>57</v>
      </c>
      <c r="E571" s="135" t="s">
        <v>420</v>
      </c>
      <c r="F571" s="135" t="s">
        <v>44</v>
      </c>
      <c r="G571" s="135" t="s">
        <v>1869</v>
      </c>
      <c r="H571" s="135" t="s">
        <v>382</v>
      </c>
      <c r="I571" s="135" t="s">
        <v>53</v>
      </c>
      <c r="J571" s="135" t="s">
        <v>388</v>
      </c>
      <c r="K571" s="135" t="s">
        <v>1018</v>
      </c>
      <c r="L571" s="135" t="s">
        <v>386</v>
      </c>
      <c r="M571" s="135" t="s">
        <v>970</v>
      </c>
      <c r="N571" s="135" t="s">
        <v>331</v>
      </c>
      <c r="O571" s="135" t="s">
        <v>53</v>
      </c>
      <c r="P571" s="136">
        <v>1</v>
      </c>
      <c r="Q571" s="135"/>
    </row>
    <row r="572" spans="1:17">
      <c r="A572" s="135" t="s">
        <v>1871</v>
      </c>
      <c r="B572" s="135" t="s">
        <v>1868</v>
      </c>
      <c r="C572" s="135" t="s">
        <v>972</v>
      </c>
      <c r="D572" s="136">
        <v>59</v>
      </c>
      <c r="E572" s="135" t="s">
        <v>420</v>
      </c>
      <c r="F572" s="135" t="s">
        <v>44</v>
      </c>
      <c r="G572" s="135" t="s">
        <v>1869</v>
      </c>
      <c r="H572" s="135" t="s">
        <v>382</v>
      </c>
      <c r="I572" s="135" t="s">
        <v>53</v>
      </c>
      <c r="J572" s="135" t="s">
        <v>388</v>
      </c>
      <c r="K572" s="135" t="s">
        <v>1018</v>
      </c>
      <c r="L572" s="135" t="s">
        <v>386</v>
      </c>
      <c r="M572" s="135" t="s">
        <v>970</v>
      </c>
      <c r="N572" s="135" t="s">
        <v>331</v>
      </c>
      <c r="O572" s="135" t="s">
        <v>53</v>
      </c>
      <c r="P572" s="136">
        <v>1</v>
      </c>
      <c r="Q572" s="135"/>
    </row>
    <row r="573" spans="1:17">
      <c r="A573" s="135" t="s">
        <v>1872</v>
      </c>
      <c r="B573" s="135" t="s">
        <v>1868</v>
      </c>
      <c r="C573" s="135" t="s">
        <v>983</v>
      </c>
      <c r="D573" s="136">
        <v>61</v>
      </c>
      <c r="E573" s="135" t="s">
        <v>420</v>
      </c>
      <c r="F573" s="135" t="s">
        <v>44</v>
      </c>
      <c r="G573" s="135" t="s">
        <v>1869</v>
      </c>
      <c r="H573" s="135" t="s">
        <v>382</v>
      </c>
      <c r="I573" s="135" t="s">
        <v>53</v>
      </c>
      <c r="J573" s="135" t="s">
        <v>388</v>
      </c>
      <c r="K573" s="135" t="s">
        <v>1018</v>
      </c>
      <c r="L573" s="135" t="s">
        <v>386</v>
      </c>
      <c r="M573" s="135" t="s">
        <v>970</v>
      </c>
      <c r="N573" s="135" t="s">
        <v>331</v>
      </c>
      <c r="O573" s="135" t="s">
        <v>53</v>
      </c>
      <c r="P573" s="136">
        <v>1</v>
      </c>
      <c r="Q573" s="135"/>
    </row>
    <row r="574" spans="1:17">
      <c r="A574" s="135" t="s">
        <v>1873</v>
      </c>
      <c r="B574" s="135" t="s">
        <v>1874</v>
      </c>
      <c r="C574" s="135" t="s">
        <v>907</v>
      </c>
      <c r="D574" s="122">
        <v>0</v>
      </c>
      <c r="E574" s="135" t="s">
        <v>420</v>
      </c>
      <c r="F574" s="135"/>
      <c r="G574" s="135" t="s">
        <v>1875</v>
      </c>
      <c r="H574" s="135" t="s">
        <v>382</v>
      </c>
      <c r="I574" s="135" t="s">
        <v>83</v>
      </c>
      <c r="J574" s="135" t="s">
        <v>388</v>
      </c>
      <c r="K574" s="135" t="s">
        <v>1876</v>
      </c>
      <c r="L574" s="135" t="s">
        <v>386</v>
      </c>
      <c r="M574" s="135" t="s">
        <v>970</v>
      </c>
      <c r="N574" s="135" t="s">
        <v>509</v>
      </c>
      <c r="O574" s="135" t="s">
        <v>83</v>
      </c>
      <c r="P574" s="135" t="s">
        <v>1877</v>
      </c>
      <c r="Q574" s="135" t="s">
        <v>1878</v>
      </c>
    </row>
    <row r="575" spans="1:17">
      <c r="A575" s="135" t="s">
        <v>1879</v>
      </c>
      <c r="B575" s="135" t="s">
        <v>1880</v>
      </c>
      <c r="C575" s="135" t="s">
        <v>967</v>
      </c>
      <c r="D575" s="136">
        <v>57</v>
      </c>
      <c r="E575" s="135" t="s">
        <v>420</v>
      </c>
      <c r="F575" s="135" t="s">
        <v>37</v>
      </c>
      <c r="G575" s="135" t="s">
        <v>1881</v>
      </c>
      <c r="H575" s="135" t="s">
        <v>382</v>
      </c>
      <c r="I575" s="135" t="s">
        <v>83</v>
      </c>
      <c r="J575" s="135" t="s">
        <v>384</v>
      </c>
      <c r="K575" s="135" t="s">
        <v>1882</v>
      </c>
      <c r="L575" s="135" t="s">
        <v>385</v>
      </c>
      <c r="M575" s="135" t="s">
        <v>970</v>
      </c>
      <c r="N575" s="135" t="s">
        <v>329</v>
      </c>
      <c r="O575" s="135" t="s">
        <v>83</v>
      </c>
      <c r="P575" s="136">
        <v>330</v>
      </c>
      <c r="Q575" s="135"/>
    </row>
    <row r="576" spans="1:17">
      <c r="A576" s="135" t="s">
        <v>1883</v>
      </c>
      <c r="B576" s="135" t="s">
        <v>1880</v>
      </c>
      <c r="C576" s="135" t="s">
        <v>972</v>
      </c>
      <c r="D576" s="136">
        <v>59</v>
      </c>
      <c r="E576" s="135" t="s">
        <v>420</v>
      </c>
      <c r="F576" s="135" t="s">
        <v>37</v>
      </c>
      <c r="G576" s="135" t="s">
        <v>1881</v>
      </c>
      <c r="H576" s="135" t="s">
        <v>382</v>
      </c>
      <c r="I576" s="135" t="s">
        <v>83</v>
      </c>
      <c r="J576" s="135" t="s">
        <v>384</v>
      </c>
      <c r="K576" s="135" t="s">
        <v>1882</v>
      </c>
      <c r="L576" s="135" t="s">
        <v>385</v>
      </c>
      <c r="M576" s="135" t="s">
        <v>970</v>
      </c>
      <c r="N576" s="135" t="s">
        <v>329</v>
      </c>
      <c r="O576" s="135" t="s">
        <v>83</v>
      </c>
      <c r="P576" s="136">
        <v>330</v>
      </c>
      <c r="Q576" s="135"/>
    </row>
    <row r="577" spans="1:17">
      <c r="A577" s="135" t="s">
        <v>1884</v>
      </c>
      <c r="B577" s="135" t="s">
        <v>1880</v>
      </c>
      <c r="C577" s="135" t="s">
        <v>983</v>
      </c>
      <c r="D577" s="136">
        <v>61</v>
      </c>
      <c r="E577" s="135" t="s">
        <v>420</v>
      </c>
      <c r="F577" s="135" t="s">
        <v>37</v>
      </c>
      <c r="G577" s="135" t="s">
        <v>1881</v>
      </c>
      <c r="H577" s="135" t="s">
        <v>382</v>
      </c>
      <c r="I577" s="135" t="s">
        <v>83</v>
      </c>
      <c r="J577" s="135" t="s">
        <v>384</v>
      </c>
      <c r="K577" s="135" t="s">
        <v>1882</v>
      </c>
      <c r="L577" s="135" t="s">
        <v>385</v>
      </c>
      <c r="M577" s="135" t="s">
        <v>970</v>
      </c>
      <c r="N577" s="135" t="s">
        <v>329</v>
      </c>
      <c r="O577" s="135" t="s">
        <v>83</v>
      </c>
      <c r="P577" s="136">
        <v>330</v>
      </c>
      <c r="Q577" s="135"/>
    </row>
    <row r="578" spans="1:17">
      <c r="A578" s="135" t="s">
        <v>1885</v>
      </c>
      <c r="B578" s="135" t="s">
        <v>1880</v>
      </c>
      <c r="C578" s="135" t="s">
        <v>989</v>
      </c>
      <c r="D578" s="136">
        <v>63</v>
      </c>
      <c r="E578" s="135" t="s">
        <v>420</v>
      </c>
      <c r="F578" s="135" t="s">
        <v>37</v>
      </c>
      <c r="G578" s="135" t="s">
        <v>1881</v>
      </c>
      <c r="H578" s="135" t="s">
        <v>382</v>
      </c>
      <c r="I578" s="135" t="s">
        <v>83</v>
      </c>
      <c r="J578" s="135" t="s">
        <v>384</v>
      </c>
      <c r="K578" s="135" t="s">
        <v>1882</v>
      </c>
      <c r="L578" s="135" t="s">
        <v>385</v>
      </c>
      <c r="M578" s="135" t="s">
        <v>970</v>
      </c>
      <c r="N578" s="135" t="s">
        <v>329</v>
      </c>
      <c r="O578" s="135" t="s">
        <v>83</v>
      </c>
      <c r="P578" s="136">
        <v>330</v>
      </c>
      <c r="Q578" s="135"/>
    </row>
    <row r="579" spans="1:17">
      <c r="A579" s="135" t="s">
        <v>1886</v>
      </c>
      <c r="B579" s="135" t="s">
        <v>1887</v>
      </c>
      <c r="C579" s="135" t="s">
        <v>967</v>
      </c>
      <c r="D579" s="136">
        <v>57</v>
      </c>
      <c r="E579" s="135" t="s">
        <v>420</v>
      </c>
      <c r="F579" s="135" t="s">
        <v>35</v>
      </c>
      <c r="G579" s="135" t="s">
        <v>1888</v>
      </c>
      <c r="H579" s="135" t="s">
        <v>382</v>
      </c>
      <c r="I579" s="135" t="s">
        <v>187</v>
      </c>
      <c r="J579" s="135" t="s">
        <v>384</v>
      </c>
      <c r="K579" s="135" t="s">
        <v>969</v>
      </c>
      <c r="L579" s="135" t="s">
        <v>385</v>
      </c>
      <c r="M579" s="135" t="s">
        <v>970</v>
      </c>
      <c r="N579" s="135" t="s">
        <v>329</v>
      </c>
      <c r="O579" s="135" t="s">
        <v>63</v>
      </c>
      <c r="P579" s="136">
        <v>71</v>
      </c>
      <c r="Q579" s="135"/>
    </row>
    <row r="580" spans="1:17">
      <c r="A580" s="135" t="s">
        <v>1889</v>
      </c>
      <c r="B580" s="135" t="s">
        <v>1887</v>
      </c>
      <c r="C580" s="135" t="s">
        <v>972</v>
      </c>
      <c r="D580" s="136">
        <v>59</v>
      </c>
      <c r="E580" s="135" t="s">
        <v>420</v>
      </c>
      <c r="F580" s="135" t="s">
        <v>35</v>
      </c>
      <c r="G580" s="135" t="s">
        <v>1888</v>
      </c>
      <c r="H580" s="135" t="s">
        <v>382</v>
      </c>
      <c r="I580" s="135" t="s">
        <v>187</v>
      </c>
      <c r="J580" s="135" t="s">
        <v>384</v>
      </c>
      <c r="K580" s="135" t="s">
        <v>969</v>
      </c>
      <c r="L580" s="135" t="s">
        <v>385</v>
      </c>
      <c r="M580" s="135" t="s">
        <v>970</v>
      </c>
      <c r="N580" s="135" t="s">
        <v>329</v>
      </c>
      <c r="O580" s="135" t="s">
        <v>63</v>
      </c>
      <c r="P580" s="136">
        <v>71</v>
      </c>
      <c r="Q580" s="135"/>
    </row>
    <row r="581" spans="1:17">
      <c r="A581" s="135" t="s">
        <v>1890</v>
      </c>
      <c r="B581" s="135" t="s">
        <v>1887</v>
      </c>
      <c r="C581" s="135" t="s">
        <v>983</v>
      </c>
      <c r="D581" s="136">
        <v>61</v>
      </c>
      <c r="E581" s="135" t="s">
        <v>420</v>
      </c>
      <c r="F581" s="135" t="s">
        <v>35</v>
      </c>
      <c r="G581" s="135" t="s">
        <v>1888</v>
      </c>
      <c r="H581" s="135" t="s">
        <v>382</v>
      </c>
      <c r="I581" s="135" t="s">
        <v>187</v>
      </c>
      <c r="J581" s="135" t="s">
        <v>384</v>
      </c>
      <c r="K581" s="135" t="s">
        <v>969</v>
      </c>
      <c r="L581" s="135" t="s">
        <v>385</v>
      </c>
      <c r="M581" s="135" t="s">
        <v>970</v>
      </c>
      <c r="N581" s="135" t="s">
        <v>329</v>
      </c>
      <c r="O581" s="135" t="s">
        <v>63</v>
      </c>
      <c r="P581" s="136">
        <v>71</v>
      </c>
      <c r="Q581" s="135"/>
    </row>
    <row r="582" spans="1:17">
      <c r="A582" s="135" t="s">
        <v>1891</v>
      </c>
      <c r="B582" s="135" t="s">
        <v>1892</v>
      </c>
      <c r="C582" s="135" t="s">
        <v>967</v>
      </c>
      <c r="D582" s="136">
        <v>57</v>
      </c>
      <c r="E582" s="135" t="s">
        <v>420</v>
      </c>
      <c r="F582" s="135" t="s">
        <v>35</v>
      </c>
      <c r="G582" s="135" t="s">
        <v>1893</v>
      </c>
      <c r="H582" s="135" t="s">
        <v>382</v>
      </c>
      <c r="I582" s="135" t="s">
        <v>265</v>
      </c>
      <c r="J582" s="135" t="s">
        <v>384</v>
      </c>
      <c r="K582" s="135" t="s">
        <v>969</v>
      </c>
      <c r="L582" s="135" t="s">
        <v>386</v>
      </c>
      <c r="M582" s="135" t="s">
        <v>970</v>
      </c>
      <c r="N582" s="135" t="s">
        <v>329</v>
      </c>
      <c r="O582" s="135" t="s">
        <v>63</v>
      </c>
      <c r="P582" s="136">
        <v>77</v>
      </c>
      <c r="Q582" s="135"/>
    </row>
    <row r="583" spans="1:17">
      <c r="A583" s="135" t="s">
        <v>1894</v>
      </c>
      <c r="B583" s="135" t="s">
        <v>1892</v>
      </c>
      <c r="C583" s="135" t="s">
        <v>972</v>
      </c>
      <c r="D583" s="136">
        <v>59</v>
      </c>
      <c r="E583" s="135" t="s">
        <v>420</v>
      </c>
      <c r="F583" s="135" t="s">
        <v>35</v>
      </c>
      <c r="G583" s="135" t="s">
        <v>1893</v>
      </c>
      <c r="H583" s="135" t="s">
        <v>382</v>
      </c>
      <c r="I583" s="135" t="s">
        <v>265</v>
      </c>
      <c r="J583" s="135" t="s">
        <v>384</v>
      </c>
      <c r="K583" s="135" t="s">
        <v>969</v>
      </c>
      <c r="L583" s="135" t="s">
        <v>386</v>
      </c>
      <c r="M583" s="135" t="s">
        <v>970</v>
      </c>
      <c r="N583" s="135" t="s">
        <v>329</v>
      </c>
      <c r="O583" s="135" t="s">
        <v>63</v>
      </c>
      <c r="P583" s="136">
        <v>77</v>
      </c>
      <c r="Q583" s="135"/>
    </row>
    <row r="584" spans="1:17">
      <c r="A584" s="135" t="s">
        <v>1895</v>
      </c>
      <c r="B584" s="135" t="s">
        <v>1892</v>
      </c>
      <c r="C584" s="135" t="s">
        <v>983</v>
      </c>
      <c r="D584" s="136">
        <v>61</v>
      </c>
      <c r="E584" s="135" t="s">
        <v>420</v>
      </c>
      <c r="F584" s="135" t="s">
        <v>35</v>
      </c>
      <c r="G584" s="135" t="s">
        <v>1893</v>
      </c>
      <c r="H584" s="135" t="s">
        <v>382</v>
      </c>
      <c r="I584" s="135" t="s">
        <v>265</v>
      </c>
      <c r="J584" s="135" t="s">
        <v>384</v>
      </c>
      <c r="K584" s="135" t="s">
        <v>969</v>
      </c>
      <c r="L584" s="135" t="s">
        <v>386</v>
      </c>
      <c r="M584" s="135" t="s">
        <v>970</v>
      </c>
      <c r="N584" s="135" t="s">
        <v>329</v>
      </c>
      <c r="O584" s="135" t="s">
        <v>63</v>
      </c>
      <c r="P584" s="136">
        <v>77</v>
      </c>
      <c r="Q584" s="135"/>
    </row>
    <row r="585" spans="1:17">
      <c r="A585" s="135" t="s">
        <v>1896</v>
      </c>
      <c r="B585" s="135" t="s">
        <v>1897</v>
      </c>
      <c r="C585" s="135" t="s">
        <v>967</v>
      </c>
      <c r="D585" s="136">
        <v>57</v>
      </c>
      <c r="E585" s="135" t="s">
        <v>420</v>
      </c>
      <c r="F585" s="135" t="s">
        <v>43</v>
      </c>
      <c r="G585" s="135" t="s">
        <v>1898</v>
      </c>
      <c r="H585" s="135" t="s">
        <v>382</v>
      </c>
      <c r="I585" s="135" t="s">
        <v>53</v>
      </c>
      <c r="J585" s="135" t="s">
        <v>384</v>
      </c>
      <c r="K585" s="135" t="s">
        <v>908</v>
      </c>
      <c r="L585" s="135" t="s">
        <v>386</v>
      </c>
      <c r="M585" s="135" t="s">
        <v>970</v>
      </c>
      <c r="N585" s="135" t="s">
        <v>345</v>
      </c>
      <c r="O585" s="135" t="s">
        <v>53</v>
      </c>
      <c r="P585" s="136">
        <v>1</v>
      </c>
      <c r="Q585" s="135"/>
    </row>
    <row r="586" spans="1:17">
      <c r="A586" s="135" t="s">
        <v>1899</v>
      </c>
      <c r="B586" s="135" t="s">
        <v>1897</v>
      </c>
      <c r="C586" s="135" t="s">
        <v>972</v>
      </c>
      <c r="D586" s="136">
        <v>59</v>
      </c>
      <c r="E586" s="135" t="s">
        <v>420</v>
      </c>
      <c r="F586" s="135" t="s">
        <v>43</v>
      </c>
      <c r="G586" s="135" t="s">
        <v>1898</v>
      </c>
      <c r="H586" s="135" t="s">
        <v>382</v>
      </c>
      <c r="I586" s="135" t="s">
        <v>53</v>
      </c>
      <c r="J586" s="135" t="s">
        <v>384</v>
      </c>
      <c r="K586" s="135" t="s">
        <v>908</v>
      </c>
      <c r="L586" s="135" t="s">
        <v>386</v>
      </c>
      <c r="M586" s="135" t="s">
        <v>970</v>
      </c>
      <c r="N586" s="135" t="s">
        <v>345</v>
      </c>
      <c r="O586" s="135" t="s">
        <v>53</v>
      </c>
      <c r="P586" s="136">
        <v>1</v>
      </c>
      <c r="Q586" s="135"/>
    </row>
    <row r="587" spans="1:17">
      <c r="A587" s="135" t="s">
        <v>1900</v>
      </c>
      <c r="B587" s="135" t="s">
        <v>1901</v>
      </c>
      <c r="C587" s="135" t="s">
        <v>967</v>
      </c>
      <c r="D587" s="136">
        <v>57</v>
      </c>
      <c r="E587" s="135" t="s">
        <v>420</v>
      </c>
      <c r="F587" s="135" t="s">
        <v>43</v>
      </c>
      <c r="G587" s="135" t="s">
        <v>1902</v>
      </c>
      <c r="H587" s="135" t="s">
        <v>382</v>
      </c>
      <c r="I587" s="135" t="s">
        <v>187</v>
      </c>
      <c r="J587" s="135" t="s">
        <v>384</v>
      </c>
      <c r="K587" s="135" t="s">
        <v>1903</v>
      </c>
      <c r="L587" s="135" t="s">
        <v>386</v>
      </c>
      <c r="M587" s="135" t="s">
        <v>970</v>
      </c>
      <c r="N587" s="135" t="s">
        <v>345</v>
      </c>
      <c r="O587" s="135" t="s">
        <v>63</v>
      </c>
      <c r="P587" s="136">
        <v>71</v>
      </c>
      <c r="Q587" s="135"/>
    </row>
    <row r="588" spans="1:17">
      <c r="A588" s="135" t="s">
        <v>1904</v>
      </c>
      <c r="B588" s="135" t="s">
        <v>1901</v>
      </c>
      <c r="C588" s="135" t="s">
        <v>972</v>
      </c>
      <c r="D588" s="136">
        <v>59</v>
      </c>
      <c r="E588" s="135" t="s">
        <v>420</v>
      </c>
      <c r="F588" s="135" t="s">
        <v>43</v>
      </c>
      <c r="G588" s="135" t="s">
        <v>1902</v>
      </c>
      <c r="H588" s="135" t="s">
        <v>382</v>
      </c>
      <c r="I588" s="135" t="s">
        <v>187</v>
      </c>
      <c r="J588" s="135" t="s">
        <v>384</v>
      </c>
      <c r="K588" s="135" t="s">
        <v>1903</v>
      </c>
      <c r="L588" s="135" t="s">
        <v>386</v>
      </c>
      <c r="M588" s="135" t="s">
        <v>970</v>
      </c>
      <c r="N588" s="135" t="s">
        <v>345</v>
      </c>
      <c r="O588" s="135" t="s">
        <v>63</v>
      </c>
      <c r="P588" s="136">
        <v>71</v>
      </c>
      <c r="Q588" s="135"/>
    </row>
    <row r="589" spans="1:17">
      <c r="A589" s="135" t="s">
        <v>1905</v>
      </c>
      <c r="B589" s="135" t="s">
        <v>1901</v>
      </c>
      <c r="C589" s="135" t="s">
        <v>983</v>
      </c>
      <c r="D589" s="136">
        <v>61</v>
      </c>
      <c r="E589" s="135" t="s">
        <v>420</v>
      </c>
      <c r="F589" s="135" t="s">
        <v>43</v>
      </c>
      <c r="G589" s="135" t="s">
        <v>1902</v>
      </c>
      <c r="H589" s="135" t="s">
        <v>382</v>
      </c>
      <c r="I589" s="135" t="s">
        <v>187</v>
      </c>
      <c r="J589" s="135" t="s">
        <v>384</v>
      </c>
      <c r="K589" s="135" t="s">
        <v>1903</v>
      </c>
      <c r="L589" s="135" t="s">
        <v>386</v>
      </c>
      <c r="M589" s="135" t="s">
        <v>970</v>
      </c>
      <c r="N589" s="135" t="s">
        <v>345</v>
      </c>
      <c r="O589" s="135" t="s">
        <v>63</v>
      </c>
      <c r="P589" s="136">
        <v>71</v>
      </c>
      <c r="Q589" s="135"/>
    </row>
    <row r="590" spans="1:17">
      <c r="A590" s="135" t="s">
        <v>1906</v>
      </c>
      <c r="B590" s="135" t="s">
        <v>1907</v>
      </c>
      <c r="C590" s="135" t="s">
        <v>1147</v>
      </c>
      <c r="D590" s="136">
        <v>55</v>
      </c>
      <c r="E590" s="135" t="s">
        <v>420</v>
      </c>
      <c r="F590" s="135" t="s">
        <v>43</v>
      </c>
      <c r="G590" s="135" t="s">
        <v>1908</v>
      </c>
      <c r="H590" s="135" t="s">
        <v>382</v>
      </c>
      <c r="I590" s="135" t="s">
        <v>187</v>
      </c>
      <c r="J590" s="135" t="s">
        <v>384</v>
      </c>
      <c r="K590" s="135" t="s">
        <v>908</v>
      </c>
      <c r="L590" s="135" t="s">
        <v>386</v>
      </c>
      <c r="M590" s="135" t="s">
        <v>970</v>
      </c>
      <c r="N590" s="135" t="s">
        <v>325</v>
      </c>
      <c r="O590" s="135" t="s">
        <v>63</v>
      </c>
      <c r="P590" s="136">
        <v>71</v>
      </c>
      <c r="Q590" s="135"/>
    </row>
    <row r="591" spans="1:17">
      <c r="A591" s="135" t="s">
        <v>1909</v>
      </c>
      <c r="B591" s="135" t="s">
        <v>1907</v>
      </c>
      <c r="C591" s="135" t="s">
        <v>967</v>
      </c>
      <c r="D591" s="136">
        <v>57</v>
      </c>
      <c r="E591" s="135" t="s">
        <v>420</v>
      </c>
      <c r="F591" s="135" t="s">
        <v>43</v>
      </c>
      <c r="G591" s="135" t="s">
        <v>1908</v>
      </c>
      <c r="H591" s="135" t="s">
        <v>382</v>
      </c>
      <c r="I591" s="135" t="s">
        <v>187</v>
      </c>
      <c r="J591" s="135" t="s">
        <v>384</v>
      </c>
      <c r="K591" s="135" t="s">
        <v>908</v>
      </c>
      <c r="L591" s="135" t="s">
        <v>386</v>
      </c>
      <c r="M591" s="135" t="s">
        <v>970</v>
      </c>
      <c r="N591" s="135" t="s">
        <v>325</v>
      </c>
      <c r="O591" s="135" t="s">
        <v>63</v>
      </c>
      <c r="P591" s="136">
        <v>71</v>
      </c>
      <c r="Q591" s="135"/>
    </row>
    <row r="592" spans="1:17">
      <c r="A592" s="135" t="s">
        <v>1910</v>
      </c>
      <c r="B592" s="135" t="s">
        <v>1907</v>
      </c>
      <c r="C592" s="135" t="s">
        <v>972</v>
      </c>
      <c r="D592" s="136">
        <v>59</v>
      </c>
      <c r="E592" s="135" t="s">
        <v>420</v>
      </c>
      <c r="F592" s="135" t="s">
        <v>43</v>
      </c>
      <c r="G592" s="135" t="s">
        <v>1908</v>
      </c>
      <c r="H592" s="135" t="s">
        <v>382</v>
      </c>
      <c r="I592" s="135" t="s">
        <v>187</v>
      </c>
      <c r="J592" s="135" t="s">
        <v>384</v>
      </c>
      <c r="K592" s="135" t="s">
        <v>908</v>
      </c>
      <c r="L592" s="135" t="s">
        <v>386</v>
      </c>
      <c r="M592" s="135" t="s">
        <v>970</v>
      </c>
      <c r="N592" s="135" t="s">
        <v>325</v>
      </c>
      <c r="O592" s="135" t="s">
        <v>63</v>
      </c>
      <c r="P592" s="136">
        <v>71</v>
      </c>
      <c r="Q592" s="135"/>
    </row>
    <row r="593" spans="1:17">
      <c r="A593" s="135" t="s">
        <v>1911</v>
      </c>
      <c r="B593" s="135" t="s">
        <v>1907</v>
      </c>
      <c r="C593" s="135" t="s">
        <v>983</v>
      </c>
      <c r="D593" s="136">
        <v>61</v>
      </c>
      <c r="E593" s="135" t="s">
        <v>420</v>
      </c>
      <c r="F593" s="135" t="s">
        <v>43</v>
      </c>
      <c r="G593" s="135" t="s">
        <v>1908</v>
      </c>
      <c r="H593" s="135" t="s">
        <v>382</v>
      </c>
      <c r="I593" s="135" t="s">
        <v>187</v>
      </c>
      <c r="J593" s="135" t="s">
        <v>384</v>
      </c>
      <c r="K593" s="135" t="s">
        <v>908</v>
      </c>
      <c r="L593" s="135" t="s">
        <v>386</v>
      </c>
      <c r="M593" s="135" t="s">
        <v>970</v>
      </c>
      <c r="N593" s="135" t="s">
        <v>325</v>
      </c>
      <c r="O593" s="135" t="s">
        <v>63</v>
      </c>
      <c r="P593" s="136">
        <v>71</v>
      </c>
      <c r="Q593" s="135"/>
    </row>
    <row r="594" spans="1:17">
      <c r="A594" s="135" t="s">
        <v>1912</v>
      </c>
      <c r="B594" s="135" t="s">
        <v>1907</v>
      </c>
      <c r="C594" s="135" t="s">
        <v>989</v>
      </c>
      <c r="D594" s="136">
        <v>63</v>
      </c>
      <c r="E594" s="135" t="s">
        <v>420</v>
      </c>
      <c r="F594" s="135" t="s">
        <v>43</v>
      </c>
      <c r="G594" s="135" t="s">
        <v>1908</v>
      </c>
      <c r="H594" s="135" t="s">
        <v>382</v>
      </c>
      <c r="I594" s="135" t="s">
        <v>187</v>
      </c>
      <c r="J594" s="135" t="s">
        <v>384</v>
      </c>
      <c r="K594" s="135" t="s">
        <v>908</v>
      </c>
      <c r="L594" s="135" t="s">
        <v>386</v>
      </c>
      <c r="M594" s="135" t="s">
        <v>970</v>
      </c>
      <c r="N594" s="135" t="s">
        <v>325</v>
      </c>
      <c r="O594" s="135" t="s">
        <v>63</v>
      </c>
      <c r="P594" s="136">
        <v>71</v>
      </c>
      <c r="Q594" s="135"/>
    </row>
    <row r="595" spans="1:17">
      <c r="A595" s="135" t="s">
        <v>1913</v>
      </c>
      <c r="B595" s="135" t="s">
        <v>1914</v>
      </c>
      <c r="C595" s="135" t="s">
        <v>967</v>
      </c>
      <c r="D595" s="136">
        <v>57</v>
      </c>
      <c r="E595" s="135" t="s">
        <v>420</v>
      </c>
      <c r="F595" s="135" t="s">
        <v>35</v>
      </c>
      <c r="G595" s="135" t="s">
        <v>1915</v>
      </c>
      <c r="H595" s="135" t="s">
        <v>382</v>
      </c>
      <c r="I595" s="135" t="s">
        <v>187</v>
      </c>
      <c r="J595" s="135" t="s">
        <v>384</v>
      </c>
      <c r="K595" s="135" t="s">
        <v>969</v>
      </c>
      <c r="L595" s="135" t="s">
        <v>385</v>
      </c>
      <c r="M595" s="135" t="s">
        <v>970</v>
      </c>
      <c r="N595" s="135" t="s">
        <v>330</v>
      </c>
      <c r="O595" s="135" t="s">
        <v>63</v>
      </c>
      <c r="P595" s="136">
        <v>71</v>
      </c>
      <c r="Q595" s="135"/>
    </row>
    <row r="596" spans="1:17">
      <c r="A596" s="135" t="s">
        <v>1916</v>
      </c>
      <c r="B596" s="135" t="s">
        <v>1914</v>
      </c>
      <c r="C596" s="135" t="s">
        <v>972</v>
      </c>
      <c r="D596" s="136">
        <v>59</v>
      </c>
      <c r="E596" s="135" t="s">
        <v>420</v>
      </c>
      <c r="F596" s="135" t="s">
        <v>35</v>
      </c>
      <c r="G596" s="135" t="s">
        <v>1915</v>
      </c>
      <c r="H596" s="135" t="s">
        <v>382</v>
      </c>
      <c r="I596" s="135" t="s">
        <v>187</v>
      </c>
      <c r="J596" s="135" t="s">
        <v>384</v>
      </c>
      <c r="K596" s="135" t="s">
        <v>969</v>
      </c>
      <c r="L596" s="135" t="s">
        <v>385</v>
      </c>
      <c r="M596" s="135" t="s">
        <v>970</v>
      </c>
      <c r="N596" s="135" t="s">
        <v>330</v>
      </c>
      <c r="O596" s="135" t="s">
        <v>63</v>
      </c>
      <c r="P596" s="136">
        <v>71</v>
      </c>
      <c r="Q596" s="135"/>
    </row>
    <row r="597" spans="1:17">
      <c r="A597" s="135" t="s">
        <v>1917</v>
      </c>
      <c r="B597" s="135" t="s">
        <v>1914</v>
      </c>
      <c r="C597" s="135" t="s">
        <v>983</v>
      </c>
      <c r="D597" s="136">
        <v>61</v>
      </c>
      <c r="E597" s="135" t="s">
        <v>420</v>
      </c>
      <c r="F597" s="135" t="s">
        <v>35</v>
      </c>
      <c r="G597" s="135" t="s">
        <v>1915</v>
      </c>
      <c r="H597" s="135" t="s">
        <v>382</v>
      </c>
      <c r="I597" s="135" t="s">
        <v>187</v>
      </c>
      <c r="J597" s="135" t="s">
        <v>384</v>
      </c>
      <c r="K597" s="135" t="s">
        <v>969</v>
      </c>
      <c r="L597" s="135" t="s">
        <v>385</v>
      </c>
      <c r="M597" s="135" t="s">
        <v>970</v>
      </c>
      <c r="N597" s="135" t="s">
        <v>330</v>
      </c>
      <c r="O597" s="135" t="s">
        <v>63</v>
      </c>
      <c r="P597" s="136">
        <v>71</v>
      </c>
      <c r="Q597" s="135"/>
    </row>
    <row r="598" spans="1:17">
      <c r="A598" s="135" t="s">
        <v>1918</v>
      </c>
      <c r="B598" s="135" t="s">
        <v>1919</v>
      </c>
      <c r="C598" s="135" t="s">
        <v>967</v>
      </c>
      <c r="D598" s="136">
        <v>57</v>
      </c>
      <c r="E598" s="135" t="s">
        <v>420</v>
      </c>
      <c r="F598" s="135" t="s">
        <v>35</v>
      </c>
      <c r="G598" s="135" t="s">
        <v>1920</v>
      </c>
      <c r="H598" s="135" t="s">
        <v>382</v>
      </c>
      <c r="I598" s="135" t="s">
        <v>187</v>
      </c>
      <c r="J598" s="135" t="s">
        <v>384</v>
      </c>
      <c r="K598" s="135" t="s">
        <v>1921</v>
      </c>
      <c r="L598" s="135" t="s">
        <v>386</v>
      </c>
      <c r="M598" s="135" t="s">
        <v>970</v>
      </c>
      <c r="N598" s="135" t="s">
        <v>330</v>
      </c>
      <c r="O598" s="135" t="s">
        <v>63</v>
      </c>
      <c r="P598" s="136">
        <v>71</v>
      </c>
      <c r="Q598" s="135"/>
    </row>
    <row r="599" spans="1:17">
      <c r="A599" s="135" t="s">
        <v>1922</v>
      </c>
      <c r="B599" s="135" t="s">
        <v>1919</v>
      </c>
      <c r="C599" s="135" t="s">
        <v>972</v>
      </c>
      <c r="D599" s="136">
        <v>59</v>
      </c>
      <c r="E599" s="135" t="s">
        <v>420</v>
      </c>
      <c r="F599" s="135" t="s">
        <v>35</v>
      </c>
      <c r="G599" s="135" t="s">
        <v>1920</v>
      </c>
      <c r="H599" s="135" t="s">
        <v>382</v>
      </c>
      <c r="I599" s="135" t="s">
        <v>187</v>
      </c>
      <c r="J599" s="135" t="s">
        <v>384</v>
      </c>
      <c r="K599" s="135" t="s">
        <v>1921</v>
      </c>
      <c r="L599" s="135" t="s">
        <v>386</v>
      </c>
      <c r="M599" s="135" t="s">
        <v>970</v>
      </c>
      <c r="N599" s="135" t="s">
        <v>330</v>
      </c>
      <c r="O599" s="135" t="s">
        <v>63</v>
      </c>
      <c r="P599" s="136">
        <v>71</v>
      </c>
      <c r="Q599" s="135"/>
    </row>
    <row r="600" spans="1:17">
      <c r="A600" s="135" t="s">
        <v>1923</v>
      </c>
      <c r="B600" s="135" t="s">
        <v>1919</v>
      </c>
      <c r="C600" s="135" t="s">
        <v>983</v>
      </c>
      <c r="D600" s="136">
        <v>61</v>
      </c>
      <c r="E600" s="135" t="s">
        <v>420</v>
      </c>
      <c r="F600" s="135" t="s">
        <v>35</v>
      </c>
      <c r="G600" s="135" t="s">
        <v>1920</v>
      </c>
      <c r="H600" s="135" t="s">
        <v>382</v>
      </c>
      <c r="I600" s="135" t="s">
        <v>187</v>
      </c>
      <c r="J600" s="135" t="s">
        <v>384</v>
      </c>
      <c r="K600" s="135" t="s">
        <v>1921</v>
      </c>
      <c r="L600" s="135" t="s">
        <v>386</v>
      </c>
      <c r="M600" s="135" t="s">
        <v>970</v>
      </c>
      <c r="N600" s="135" t="s">
        <v>330</v>
      </c>
      <c r="O600" s="135" t="s">
        <v>63</v>
      </c>
      <c r="P600" s="136">
        <v>71</v>
      </c>
      <c r="Q600" s="135"/>
    </row>
    <row r="601" spans="1:17">
      <c r="A601" s="135" t="s">
        <v>1924</v>
      </c>
      <c r="B601" s="135" t="s">
        <v>1919</v>
      </c>
      <c r="C601" s="135" t="s">
        <v>989</v>
      </c>
      <c r="D601" s="136">
        <v>63</v>
      </c>
      <c r="E601" s="135" t="s">
        <v>420</v>
      </c>
      <c r="F601" s="135" t="s">
        <v>35</v>
      </c>
      <c r="G601" s="135" t="s">
        <v>1920</v>
      </c>
      <c r="H601" s="135" t="s">
        <v>382</v>
      </c>
      <c r="I601" s="135" t="s">
        <v>187</v>
      </c>
      <c r="J601" s="135" t="s">
        <v>384</v>
      </c>
      <c r="K601" s="135" t="s">
        <v>1921</v>
      </c>
      <c r="L601" s="135" t="s">
        <v>386</v>
      </c>
      <c r="M601" s="135" t="s">
        <v>970</v>
      </c>
      <c r="N601" s="135" t="s">
        <v>330</v>
      </c>
      <c r="O601" s="135" t="s">
        <v>63</v>
      </c>
      <c r="P601" s="136">
        <v>71</v>
      </c>
      <c r="Q601" s="135"/>
    </row>
    <row r="602" spans="1:17">
      <c r="A602" s="135" t="s">
        <v>1925</v>
      </c>
      <c r="B602" s="135" t="s">
        <v>1919</v>
      </c>
      <c r="C602" s="135" t="s">
        <v>1147</v>
      </c>
      <c r="D602" s="136">
        <v>55</v>
      </c>
      <c r="E602" s="135" t="s">
        <v>420</v>
      </c>
      <c r="F602" s="135" t="s">
        <v>35</v>
      </c>
      <c r="G602" s="135" t="s">
        <v>1920</v>
      </c>
      <c r="H602" s="135" t="s">
        <v>382</v>
      </c>
      <c r="I602" s="135" t="s">
        <v>187</v>
      </c>
      <c r="J602" s="135" t="s">
        <v>384</v>
      </c>
      <c r="K602" s="135" t="s">
        <v>1921</v>
      </c>
      <c r="L602" s="135" t="s">
        <v>386</v>
      </c>
      <c r="M602" s="135" t="s">
        <v>970</v>
      </c>
      <c r="N602" s="135" t="s">
        <v>330</v>
      </c>
      <c r="O602" s="135" t="s">
        <v>63</v>
      </c>
      <c r="P602" s="136">
        <v>71</v>
      </c>
      <c r="Q602" s="135"/>
    </row>
    <row r="603" spans="1:17">
      <c r="A603" s="135" t="s">
        <v>1926</v>
      </c>
      <c r="B603" s="135" t="s">
        <v>1927</v>
      </c>
      <c r="C603" s="135" t="s">
        <v>967</v>
      </c>
      <c r="D603" s="136">
        <v>57</v>
      </c>
      <c r="E603" s="135" t="s">
        <v>420</v>
      </c>
      <c r="F603" s="135" t="s">
        <v>35</v>
      </c>
      <c r="G603" s="135" t="s">
        <v>1928</v>
      </c>
      <c r="H603" s="135" t="s">
        <v>382</v>
      </c>
      <c r="I603" s="135" t="s">
        <v>63</v>
      </c>
      <c r="J603" s="135" t="s">
        <v>384</v>
      </c>
      <c r="K603" s="135" t="s">
        <v>969</v>
      </c>
      <c r="L603" s="135" t="s">
        <v>385</v>
      </c>
      <c r="M603" s="135" t="s">
        <v>970</v>
      </c>
      <c r="N603" s="135" t="s">
        <v>330</v>
      </c>
      <c r="O603" s="135" t="s">
        <v>63</v>
      </c>
      <c r="P603" s="136">
        <v>7</v>
      </c>
      <c r="Q603" s="135"/>
    </row>
    <row r="604" spans="1:17">
      <c r="A604" s="135" t="s">
        <v>1929</v>
      </c>
      <c r="B604" s="135" t="s">
        <v>1927</v>
      </c>
      <c r="C604" s="135" t="s">
        <v>972</v>
      </c>
      <c r="D604" s="136">
        <v>59</v>
      </c>
      <c r="E604" s="135" t="s">
        <v>420</v>
      </c>
      <c r="F604" s="135" t="s">
        <v>35</v>
      </c>
      <c r="G604" s="135" t="s">
        <v>1928</v>
      </c>
      <c r="H604" s="135" t="s">
        <v>382</v>
      </c>
      <c r="I604" s="135" t="s">
        <v>63</v>
      </c>
      <c r="J604" s="135" t="s">
        <v>384</v>
      </c>
      <c r="K604" s="135" t="s">
        <v>969</v>
      </c>
      <c r="L604" s="135" t="s">
        <v>385</v>
      </c>
      <c r="M604" s="135" t="s">
        <v>970</v>
      </c>
      <c r="N604" s="135" t="s">
        <v>330</v>
      </c>
      <c r="O604" s="135" t="s">
        <v>63</v>
      </c>
      <c r="P604" s="136">
        <v>7</v>
      </c>
      <c r="Q604" s="135"/>
    </row>
    <row r="605" spans="1:17">
      <c r="A605" s="135" t="s">
        <v>1930</v>
      </c>
      <c r="B605" s="135" t="s">
        <v>1931</v>
      </c>
      <c r="C605" s="135" t="s">
        <v>967</v>
      </c>
      <c r="D605" s="136">
        <v>57</v>
      </c>
      <c r="E605" s="135" t="s">
        <v>420</v>
      </c>
      <c r="F605" s="135" t="s">
        <v>35</v>
      </c>
      <c r="G605" s="135" t="s">
        <v>1932</v>
      </c>
      <c r="H605" s="135" t="s">
        <v>382</v>
      </c>
      <c r="I605" s="135" t="s">
        <v>187</v>
      </c>
      <c r="J605" s="135" t="s">
        <v>384</v>
      </c>
      <c r="K605" s="135" t="s">
        <v>1933</v>
      </c>
      <c r="L605" s="135" t="s">
        <v>385</v>
      </c>
      <c r="M605" s="135" t="s">
        <v>970</v>
      </c>
      <c r="N605" s="135" t="s">
        <v>330</v>
      </c>
      <c r="O605" s="135" t="s">
        <v>63</v>
      </c>
      <c r="P605" s="136">
        <v>71</v>
      </c>
      <c r="Q605" s="135"/>
    </row>
    <row r="606" spans="1:17">
      <c r="A606" s="135" t="s">
        <v>1934</v>
      </c>
      <c r="B606" s="135" t="s">
        <v>1931</v>
      </c>
      <c r="C606" s="135" t="s">
        <v>972</v>
      </c>
      <c r="D606" s="136">
        <v>59</v>
      </c>
      <c r="E606" s="135" t="s">
        <v>420</v>
      </c>
      <c r="F606" s="135" t="s">
        <v>35</v>
      </c>
      <c r="G606" s="135" t="s">
        <v>1932</v>
      </c>
      <c r="H606" s="135" t="s">
        <v>382</v>
      </c>
      <c r="I606" s="135" t="s">
        <v>187</v>
      </c>
      <c r="J606" s="135" t="s">
        <v>384</v>
      </c>
      <c r="K606" s="135" t="s">
        <v>1933</v>
      </c>
      <c r="L606" s="135" t="s">
        <v>385</v>
      </c>
      <c r="M606" s="135" t="s">
        <v>970</v>
      </c>
      <c r="N606" s="135" t="s">
        <v>330</v>
      </c>
      <c r="O606" s="135" t="s">
        <v>63</v>
      </c>
      <c r="P606" s="136">
        <v>71</v>
      </c>
      <c r="Q606" s="135"/>
    </row>
    <row r="607" spans="1:17">
      <c r="A607" s="135" t="s">
        <v>1935</v>
      </c>
      <c r="B607" s="135" t="s">
        <v>1931</v>
      </c>
      <c r="C607" s="135" t="s">
        <v>983</v>
      </c>
      <c r="D607" s="136">
        <v>61</v>
      </c>
      <c r="E607" s="135" t="s">
        <v>420</v>
      </c>
      <c r="F607" s="135" t="s">
        <v>35</v>
      </c>
      <c r="G607" s="135" t="s">
        <v>1932</v>
      </c>
      <c r="H607" s="135" t="s">
        <v>382</v>
      </c>
      <c r="I607" s="135" t="s">
        <v>187</v>
      </c>
      <c r="J607" s="135" t="s">
        <v>384</v>
      </c>
      <c r="K607" s="135" t="s">
        <v>1933</v>
      </c>
      <c r="L607" s="135" t="s">
        <v>385</v>
      </c>
      <c r="M607" s="135" t="s">
        <v>970</v>
      </c>
      <c r="N607" s="135" t="s">
        <v>330</v>
      </c>
      <c r="O607" s="135" t="s">
        <v>63</v>
      </c>
      <c r="P607" s="136">
        <v>71</v>
      </c>
      <c r="Q607" s="135"/>
    </row>
    <row r="608" spans="1:17">
      <c r="A608" s="135" t="s">
        <v>1936</v>
      </c>
      <c r="B608" s="135" t="s">
        <v>1937</v>
      </c>
      <c r="C608" s="135" t="s">
        <v>967</v>
      </c>
      <c r="D608" s="136">
        <v>57</v>
      </c>
      <c r="E608" s="135" t="s">
        <v>420</v>
      </c>
      <c r="F608" s="135" t="s">
        <v>35</v>
      </c>
      <c r="G608" s="135" t="s">
        <v>1938</v>
      </c>
      <c r="H608" s="135" t="s">
        <v>382</v>
      </c>
      <c r="I608" s="135" t="s">
        <v>63</v>
      </c>
      <c r="J608" s="135" t="s">
        <v>384</v>
      </c>
      <c r="K608" s="135" t="s">
        <v>969</v>
      </c>
      <c r="L608" s="135" t="s">
        <v>396</v>
      </c>
      <c r="M608" s="135" t="s">
        <v>970</v>
      </c>
      <c r="N608" s="135" t="s">
        <v>330</v>
      </c>
      <c r="O608" s="135" t="s">
        <v>63</v>
      </c>
      <c r="P608" s="136">
        <v>7</v>
      </c>
      <c r="Q608" s="135"/>
    </row>
    <row r="609" spans="1:17">
      <c r="A609" s="135" t="s">
        <v>1939</v>
      </c>
      <c r="B609" s="135" t="s">
        <v>1937</v>
      </c>
      <c r="C609" s="135" t="s">
        <v>972</v>
      </c>
      <c r="D609" s="136">
        <v>59</v>
      </c>
      <c r="E609" s="135" t="s">
        <v>420</v>
      </c>
      <c r="F609" s="135" t="s">
        <v>35</v>
      </c>
      <c r="G609" s="135" t="s">
        <v>1938</v>
      </c>
      <c r="H609" s="135" t="s">
        <v>382</v>
      </c>
      <c r="I609" s="135" t="s">
        <v>63</v>
      </c>
      <c r="J609" s="135" t="s">
        <v>384</v>
      </c>
      <c r="K609" s="135" t="s">
        <v>969</v>
      </c>
      <c r="L609" s="135" t="s">
        <v>396</v>
      </c>
      <c r="M609" s="135" t="s">
        <v>970</v>
      </c>
      <c r="N609" s="135" t="s">
        <v>330</v>
      </c>
      <c r="O609" s="135" t="s">
        <v>63</v>
      </c>
      <c r="P609" s="136">
        <v>7</v>
      </c>
      <c r="Q609" s="135"/>
    </row>
    <row r="610" spans="1:17">
      <c r="A610" s="135" t="s">
        <v>1940</v>
      </c>
      <c r="B610" s="135" t="s">
        <v>1941</v>
      </c>
      <c r="C610" s="135" t="s">
        <v>967</v>
      </c>
      <c r="D610" s="136">
        <v>57</v>
      </c>
      <c r="E610" s="135" t="s">
        <v>420</v>
      </c>
      <c r="F610" s="135" t="s">
        <v>35</v>
      </c>
      <c r="G610" s="135" t="s">
        <v>1942</v>
      </c>
      <c r="H610" s="135" t="s">
        <v>382</v>
      </c>
      <c r="I610" s="135" t="s">
        <v>187</v>
      </c>
      <c r="J610" s="135" t="s">
        <v>384</v>
      </c>
      <c r="K610" s="135" t="s">
        <v>969</v>
      </c>
      <c r="L610" s="135" t="s">
        <v>396</v>
      </c>
      <c r="M610" s="135" t="s">
        <v>970</v>
      </c>
      <c r="N610" s="135" t="s">
        <v>330</v>
      </c>
      <c r="O610" s="135" t="s">
        <v>63</v>
      </c>
      <c r="P610" s="136">
        <v>71</v>
      </c>
      <c r="Q610" s="135"/>
    </row>
    <row r="611" spans="1:17">
      <c r="A611" s="135" t="s">
        <v>1943</v>
      </c>
      <c r="B611" s="135" t="s">
        <v>1941</v>
      </c>
      <c r="C611" s="135" t="s">
        <v>972</v>
      </c>
      <c r="D611" s="136">
        <v>59</v>
      </c>
      <c r="E611" s="135" t="s">
        <v>420</v>
      </c>
      <c r="F611" s="135" t="s">
        <v>35</v>
      </c>
      <c r="G611" s="135" t="s">
        <v>1942</v>
      </c>
      <c r="H611" s="135" t="s">
        <v>382</v>
      </c>
      <c r="I611" s="135" t="s">
        <v>187</v>
      </c>
      <c r="J611" s="135" t="s">
        <v>384</v>
      </c>
      <c r="K611" s="135" t="s">
        <v>969</v>
      </c>
      <c r="L611" s="135" t="s">
        <v>396</v>
      </c>
      <c r="M611" s="135" t="s">
        <v>970</v>
      </c>
      <c r="N611" s="135" t="s">
        <v>330</v>
      </c>
      <c r="O611" s="135" t="s">
        <v>63</v>
      </c>
      <c r="P611" s="136">
        <v>71</v>
      </c>
      <c r="Q611" s="135"/>
    </row>
    <row r="612" spans="1:17">
      <c r="A612" s="135" t="s">
        <v>1944</v>
      </c>
      <c r="B612" s="135" t="s">
        <v>1941</v>
      </c>
      <c r="C612" s="135" t="s">
        <v>983</v>
      </c>
      <c r="D612" s="136">
        <v>61</v>
      </c>
      <c r="E612" s="135" t="s">
        <v>420</v>
      </c>
      <c r="F612" s="135" t="s">
        <v>35</v>
      </c>
      <c r="G612" s="135" t="s">
        <v>1942</v>
      </c>
      <c r="H612" s="135" t="s">
        <v>382</v>
      </c>
      <c r="I612" s="135" t="s">
        <v>187</v>
      </c>
      <c r="J612" s="135" t="s">
        <v>384</v>
      </c>
      <c r="K612" s="135" t="s">
        <v>969</v>
      </c>
      <c r="L612" s="135" t="s">
        <v>396</v>
      </c>
      <c r="M612" s="135" t="s">
        <v>970</v>
      </c>
      <c r="N612" s="135" t="s">
        <v>330</v>
      </c>
      <c r="O612" s="135" t="s">
        <v>63</v>
      </c>
      <c r="P612" s="136">
        <v>71</v>
      </c>
      <c r="Q612" s="135"/>
    </row>
    <row r="613" spans="1:17">
      <c r="A613" s="135" t="s">
        <v>1945</v>
      </c>
      <c r="B613" s="135" t="s">
        <v>1946</v>
      </c>
      <c r="C613" s="135" t="s">
        <v>967</v>
      </c>
      <c r="D613" s="136">
        <v>57</v>
      </c>
      <c r="E613" s="135" t="s">
        <v>420</v>
      </c>
      <c r="F613" s="135" t="s">
        <v>35</v>
      </c>
      <c r="G613" s="135" t="s">
        <v>1947</v>
      </c>
      <c r="H613" s="135" t="s">
        <v>382</v>
      </c>
      <c r="I613" s="135" t="s">
        <v>187</v>
      </c>
      <c r="J613" s="135" t="s">
        <v>384</v>
      </c>
      <c r="K613" s="135" t="s">
        <v>1903</v>
      </c>
      <c r="L613" s="135" t="s">
        <v>386</v>
      </c>
      <c r="M613" s="135" t="s">
        <v>970</v>
      </c>
      <c r="N613" s="135" t="s">
        <v>330</v>
      </c>
      <c r="O613" s="135" t="s">
        <v>63</v>
      </c>
      <c r="P613" s="136">
        <v>71</v>
      </c>
      <c r="Q613" s="135"/>
    </row>
    <row r="614" spans="1:17">
      <c r="A614" s="135" t="s">
        <v>1948</v>
      </c>
      <c r="B614" s="135" t="s">
        <v>1946</v>
      </c>
      <c r="C614" s="135" t="s">
        <v>972</v>
      </c>
      <c r="D614" s="136">
        <v>59</v>
      </c>
      <c r="E614" s="135" t="s">
        <v>420</v>
      </c>
      <c r="F614" s="135" t="s">
        <v>35</v>
      </c>
      <c r="G614" s="135" t="s">
        <v>1947</v>
      </c>
      <c r="H614" s="135" t="s">
        <v>382</v>
      </c>
      <c r="I614" s="135" t="s">
        <v>187</v>
      </c>
      <c r="J614" s="135" t="s">
        <v>384</v>
      </c>
      <c r="K614" s="135" t="s">
        <v>1903</v>
      </c>
      <c r="L614" s="135" t="s">
        <v>386</v>
      </c>
      <c r="M614" s="135" t="s">
        <v>970</v>
      </c>
      <c r="N614" s="135" t="s">
        <v>330</v>
      </c>
      <c r="O614" s="135" t="s">
        <v>63</v>
      </c>
      <c r="P614" s="136">
        <v>71</v>
      </c>
      <c r="Q614" s="135"/>
    </row>
    <row r="615" spans="1:17">
      <c r="A615" s="135" t="s">
        <v>1949</v>
      </c>
      <c r="B615" s="135" t="s">
        <v>1946</v>
      </c>
      <c r="C615" s="135" t="s">
        <v>983</v>
      </c>
      <c r="D615" s="136">
        <v>61</v>
      </c>
      <c r="E615" s="135" t="s">
        <v>420</v>
      </c>
      <c r="F615" s="135" t="s">
        <v>35</v>
      </c>
      <c r="G615" s="135" t="s">
        <v>1947</v>
      </c>
      <c r="H615" s="135" t="s">
        <v>382</v>
      </c>
      <c r="I615" s="135" t="s">
        <v>187</v>
      </c>
      <c r="J615" s="135" t="s">
        <v>384</v>
      </c>
      <c r="K615" s="135" t="s">
        <v>1903</v>
      </c>
      <c r="L615" s="135" t="s">
        <v>386</v>
      </c>
      <c r="M615" s="135" t="s">
        <v>970</v>
      </c>
      <c r="N615" s="135" t="s">
        <v>330</v>
      </c>
      <c r="O615" s="135" t="s">
        <v>63</v>
      </c>
      <c r="P615" s="136">
        <v>71</v>
      </c>
      <c r="Q615" s="135"/>
    </row>
    <row r="616" spans="1:17">
      <c r="A616" s="135" t="s">
        <v>1950</v>
      </c>
      <c r="B616" s="135" t="s">
        <v>1946</v>
      </c>
      <c r="C616" s="135" t="s">
        <v>989</v>
      </c>
      <c r="D616" s="136">
        <v>63</v>
      </c>
      <c r="E616" s="135" t="s">
        <v>420</v>
      </c>
      <c r="F616" s="135" t="s">
        <v>35</v>
      </c>
      <c r="G616" s="135" t="s">
        <v>1947</v>
      </c>
      <c r="H616" s="135" t="s">
        <v>382</v>
      </c>
      <c r="I616" s="135" t="s">
        <v>187</v>
      </c>
      <c r="J616" s="135" t="s">
        <v>384</v>
      </c>
      <c r="K616" s="135" t="s">
        <v>1903</v>
      </c>
      <c r="L616" s="135" t="s">
        <v>386</v>
      </c>
      <c r="M616" s="135" t="s">
        <v>970</v>
      </c>
      <c r="N616" s="135" t="s">
        <v>330</v>
      </c>
      <c r="O616" s="135" t="s">
        <v>63</v>
      </c>
      <c r="P616" s="136">
        <v>71</v>
      </c>
      <c r="Q616" s="135"/>
    </row>
    <row r="617" spans="1:17">
      <c r="A617" s="135" t="s">
        <v>1951</v>
      </c>
      <c r="B617" s="135" t="s">
        <v>1946</v>
      </c>
      <c r="C617" s="135" t="s">
        <v>1147</v>
      </c>
      <c r="D617" s="136">
        <v>55</v>
      </c>
      <c r="E617" s="135" t="s">
        <v>420</v>
      </c>
      <c r="F617" s="135" t="s">
        <v>35</v>
      </c>
      <c r="G617" s="135" t="s">
        <v>1947</v>
      </c>
      <c r="H617" s="135" t="s">
        <v>382</v>
      </c>
      <c r="I617" s="135" t="s">
        <v>187</v>
      </c>
      <c r="J617" s="135" t="s">
        <v>384</v>
      </c>
      <c r="K617" s="135" t="s">
        <v>1903</v>
      </c>
      <c r="L617" s="135" t="s">
        <v>386</v>
      </c>
      <c r="M617" s="135" t="s">
        <v>970</v>
      </c>
      <c r="N617" s="135" t="s">
        <v>330</v>
      </c>
      <c r="O617" s="135" t="s">
        <v>63</v>
      </c>
      <c r="P617" s="136">
        <v>71</v>
      </c>
      <c r="Q617" s="135"/>
    </row>
    <row r="618" spans="1:17">
      <c r="A618" s="135" t="s">
        <v>1952</v>
      </c>
      <c r="B618" s="135" t="s">
        <v>1953</v>
      </c>
      <c r="C618" s="135" t="s">
        <v>967</v>
      </c>
      <c r="D618" s="136">
        <v>57</v>
      </c>
      <c r="E618" s="135" t="s">
        <v>420</v>
      </c>
      <c r="F618" s="135" t="s">
        <v>35</v>
      </c>
      <c r="G618" s="135" t="s">
        <v>1954</v>
      </c>
      <c r="H618" s="135" t="s">
        <v>382</v>
      </c>
      <c r="I618" s="135" t="s">
        <v>63</v>
      </c>
      <c r="J618" s="135" t="s">
        <v>384</v>
      </c>
      <c r="K618" s="135" t="s">
        <v>1933</v>
      </c>
      <c r="L618" s="135" t="s">
        <v>385</v>
      </c>
      <c r="M618" s="135" t="s">
        <v>970</v>
      </c>
      <c r="N618" s="135" t="s">
        <v>330</v>
      </c>
      <c r="O618" s="135" t="s">
        <v>63</v>
      </c>
      <c r="P618" s="136">
        <v>7</v>
      </c>
      <c r="Q618" s="135"/>
    </row>
    <row r="619" spans="1:17">
      <c r="A619" s="135" t="s">
        <v>1955</v>
      </c>
      <c r="B619" s="135" t="s">
        <v>1953</v>
      </c>
      <c r="C619" s="135" t="s">
        <v>972</v>
      </c>
      <c r="D619" s="136">
        <v>59</v>
      </c>
      <c r="E619" s="135" t="s">
        <v>420</v>
      </c>
      <c r="F619" s="135" t="s">
        <v>35</v>
      </c>
      <c r="G619" s="135" t="s">
        <v>1954</v>
      </c>
      <c r="H619" s="135" t="s">
        <v>382</v>
      </c>
      <c r="I619" s="135" t="s">
        <v>63</v>
      </c>
      <c r="J619" s="135" t="s">
        <v>384</v>
      </c>
      <c r="K619" s="135" t="s">
        <v>1933</v>
      </c>
      <c r="L619" s="135" t="s">
        <v>385</v>
      </c>
      <c r="M619" s="135" t="s">
        <v>970</v>
      </c>
      <c r="N619" s="135" t="s">
        <v>330</v>
      </c>
      <c r="O619" s="135" t="s">
        <v>63</v>
      </c>
      <c r="P619" s="136">
        <v>7</v>
      </c>
      <c r="Q619" s="135"/>
    </row>
    <row r="620" spans="1:17">
      <c r="A620" s="135" t="s">
        <v>1956</v>
      </c>
      <c r="B620" s="135" t="s">
        <v>1953</v>
      </c>
      <c r="C620" s="135" t="s">
        <v>983</v>
      </c>
      <c r="D620" s="136">
        <v>61</v>
      </c>
      <c r="E620" s="135" t="s">
        <v>420</v>
      </c>
      <c r="F620" s="135" t="s">
        <v>35</v>
      </c>
      <c r="G620" s="135" t="s">
        <v>1954</v>
      </c>
      <c r="H620" s="135" t="s">
        <v>382</v>
      </c>
      <c r="I620" s="135" t="s">
        <v>63</v>
      </c>
      <c r="J620" s="135" t="s">
        <v>384</v>
      </c>
      <c r="K620" s="135" t="s">
        <v>1933</v>
      </c>
      <c r="L620" s="135" t="s">
        <v>385</v>
      </c>
      <c r="M620" s="135" t="s">
        <v>970</v>
      </c>
      <c r="N620" s="135" t="s">
        <v>330</v>
      </c>
      <c r="O620" s="135" t="s">
        <v>63</v>
      </c>
      <c r="P620" s="136">
        <v>7</v>
      </c>
      <c r="Q620" s="135"/>
    </row>
    <row r="621" spans="1:17">
      <c r="A621" s="135" t="s">
        <v>1957</v>
      </c>
      <c r="B621" s="135" t="s">
        <v>1958</v>
      </c>
      <c r="C621" s="135" t="s">
        <v>972</v>
      </c>
      <c r="D621" s="136">
        <v>59</v>
      </c>
      <c r="E621" s="135" t="s">
        <v>420</v>
      </c>
      <c r="F621" s="135" t="s">
        <v>35</v>
      </c>
      <c r="G621" s="135" t="s">
        <v>1959</v>
      </c>
      <c r="H621" s="135" t="s">
        <v>382</v>
      </c>
      <c r="I621" s="135" t="s">
        <v>187</v>
      </c>
      <c r="J621" s="135" t="s">
        <v>384</v>
      </c>
      <c r="K621" s="135" t="s">
        <v>1933</v>
      </c>
      <c r="L621" s="135" t="s">
        <v>385</v>
      </c>
      <c r="M621" s="135" t="s">
        <v>970</v>
      </c>
      <c r="N621" s="135" t="s">
        <v>330</v>
      </c>
      <c r="O621" s="135" t="s">
        <v>63</v>
      </c>
      <c r="P621" s="136">
        <v>71</v>
      </c>
      <c r="Q621" s="135"/>
    </row>
    <row r="622" spans="1:17">
      <c r="A622" s="135" t="s">
        <v>1960</v>
      </c>
      <c r="B622" s="135" t="s">
        <v>1958</v>
      </c>
      <c r="C622" s="135" t="s">
        <v>983</v>
      </c>
      <c r="D622" s="136">
        <v>61</v>
      </c>
      <c r="E622" s="135" t="s">
        <v>420</v>
      </c>
      <c r="F622" s="135" t="s">
        <v>35</v>
      </c>
      <c r="G622" s="135" t="s">
        <v>1959</v>
      </c>
      <c r="H622" s="135" t="s">
        <v>382</v>
      </c>
      <c r="I622" s="135" t="s">
        <v>187</v>
      </c>
      <c r="J622" s="135" t="s">
        <v>384</v>
      </c>
      <c r="K622" s="135" t="s">
        <v>1933</v>
      </c>
      <c r="L622" s="135" t="s">
        <v>385</v>
      </c>
      <c r="M622" s="135" t="s">
        <v>970</v>
      </c>
      <c r="N622" s="135" t="s">
        <v>330</v>
      </c>
      <c r="O622" s="135" t="s">
        <v>63</v>
      </c>
      <c r="P622" s="136">
        <v>71</v>
      </c>
      <c r="Q622" s="135"/>
    </row>
    <row r="623" spans="1:17">
      <c r="A623" s="135" t="s">
        <v>1961</v>
      </c>
      <c r="B623" s="135" t="s">
        <v>1958</v>
      </c>
      <c r="C623" s="135" t="s">
        <v>967</v>
      </c>
      <c r="D623" s="136">
        <v>57</v>
      </c>
      <c r="E623" s="135" t="s">
        <v>420</v>
      </c>
      <c r="F623" s="135" t="s">
        <v>35</v>
      </c>
      <c r="G623" s="135" t="s">
        <v>1959</v>
      </c>
      <c r="H623" s="135" t="s">
        <v>382</v>
      </c>
      <c r="I623" s="135" t="s">
        <v>187</v>
      </c>
      <c r="J623" s="135" t="s">
        <v>384</v>
      </c>
      <c r="K623" s="135" t="s">
        <v>1933</v>
      </c>
      <c r="L623" s="135" t="s">
        <v>385</v>
      </c>
      <c r="M623" s="135" t="s">
        <v>970</v>
      </c>
      <c r="N623" s="135" t="s">
        <v>330</v>
      </c>
      <c r="O623" s="135" t="s">
        <v>63</v>
      </c>
      <c r="P623" s="136">
        <v>71</v>
      </c>
      <c r="Q623" s="135"/>
    </row>
    <row r="624" spans="1:17">
      <c r="A624" s="135" t="s">
        <v>1962</v>
      </c>
      <c r="B624" s="135" t="s">
        <v>1963</v>
      </c>
      <c r="C624" s="135" t="s">
        <v>967</v>
      </c>
      <c r="D624" s="136">
        <v>57</v>
      </c>
      <c r="E624" s="135" t="s">
        <v>420</v>
      </c>
      <c r="F624" s="135" t="s">
        <v>35</v>
      </c>
      <c r="G624" s="135" t="s">
        <v>1964</v>
      </c>
      <c r="H624" s="135" t="s">
        <v>382</v>
      </c>
      <c r="I624" s="135" t="s">
        <v>187</v>
      </c>
      <c r="J624" s="135" t="s">
        <v>384</v>
      </c>
      <c r="K624" s="135" t="s">
        <v>969</v>
      </c>
      <c r="L624" s="135" t="s">
        <v>396</v>
      </c>
      <c r="M624" s="135" t="s">
        <v>970</v>
      </c>
      <c r="N624" s="135" t="s">
        <v>330</v>
      </c>
      <c r="O624" s="135" t="s">
        <v>63</v>
      </c>
      <c r="P624" s="136">
        <v>71</v>
      </c>
      <c r="Q624" s="135"/>
    </row>
    <row r="625" spans="1:17">
      <c r="A625" s="135" t="s">
        <v>1965</v>
      </c>
      <c r="B625" s="135" t="s">
        <v>1963</v>
      </c>
      <c r="C625" s="135" t="s">
        <v>972</v>
      </c>
      <c r="D625" s="136">
        <v>59</v>
      </c>
      <c r="E625" s="135" t="s">
        <v>420</v>
      </c>
      <c r="F625" s="135" t="s">
        <v>35</v>
      </c>
      <c r="G625" s="135" t="s">
        <v>1964</v>
      </c>
      <c r="H625" s="135" t="s">
        <v>382</v>
      </c>
      <c r="I625" s="135" t="s">
        <v>187</v>
      </c>
      <c r="J625" s="135" t="s">
        <v>384</v>
      </c>
      <c r="K625" s="135" t="s">
        <v>969</v>
      </c>
      <c r="L625" s="135" t="s">
        <v>396</v>
      </c>
      <c r="M625" s="135" t="s">
        <v>970</v>
      </c>
      <c r="N625" s="135" t="s">
        <v>330</v>
      </c>
      <c r="O625" s="135" t="s">
        <v>63</v>
      </c>
      <c r="P625" s="136">
        <v>71</v>
      </c>
      <c r="Q625" s="135"/>
    </row>
    <row r="626" spans="1:17">
      <c r="A626" s="135" t="s">
        <v>1966</v>
      </c>
      <c r="B626" s="135" t="s">
        <v>1963</v>
      </c>
      <c r="C626" s="135" t="s">
        <v>983</v>
      </c>
      <c r="D626" s="136">
        <v>61</v>
      </c>
      <c r="E626" s="135" t="s">
        <v>420</v>
      </c>
      <c r="F626" s="135" t="s">
        <v>35</v>
      </c>
      <c r="G626" s="135" t="s">
        <v>1964</v>
      </c>
      <c r="H626" s="135" t="s">
        <v>382</v>
      </c>
      <c r="I626" s="135" t="s">
        <v>187</v>
      </c>
      <c r="J626" s="135" t="s">
        <v>384</v>
      </c>
      <c r="K626" s="135" t="s">
        <v>969</v>
      </c>
      <c r="L626" s="135" t="s">
        <v>396</v>
      </c>
      <c r="M626" s="135" t="s">
        <v>970</v>
      </c>
      <c r="N626" s="135" t="s">
        <v>330</v>
      </c>
      <c r="O626" s="135" t="s">
        <v>63</v>
      </c>
      <c r="P626" s="136">
        <v>71</v>
      </c>
      <c r="Q626" s="135"/>
    </row>
    <row r="627" spans="1:17">
      <c r="A627" s="135" t="s">
        <v>1967</v>
      </c>
      <c r="B627" s="135" t="s">
        <v>1968</v>
      </c>
      <c r="C627" s="135" t="s">
        <v>967</v>
      </c>
      <c r="D627" s="136">
        <v>57</v>
      </c>
      <c r="E627" s="135" t="s">
        <v>420</v>
      </c>
      <c r="F627" s="135" t="s">
        <v>35</v>
      </c>
      <c r="G627" s="135" t="s">
        <v>1969</v>
      </c>
      <c r="H627" s="135" t="s">
        <v>382</v>
      </c>
      <c r="I627" s="135" t="s">
        <v>63</v>
      </c>
      <c r="J627" s="135" t="s">
        <v>384</v>
      </c>
      <c r="K627" s="135" t="s">
        <v>969</v>
      </c>
      <c r="L627" s="135" t="s">
        <v>396</v>
      </c>
      <c r="M627" s="135" t="s">
        <v>970</v>
      </c>
      <c r="N627" s="135" t="s">
        <v>330</v>
      </c>
      <c r="O627" s="135" t="s">
        <v>63</v>
      </c>
      <c r="P627" s="136">
        <v>7</v>
      </c>
      <c r="Q627" s="135"/>
    </row>
    <row r="628" spans="1:17">
      <c r="A628" s="135" t="s">
        <v>1970</v>
      </c>
      <c r="B628" s="135" t="s">
        <v>1968</v>
      </c>
      <c r="C628" s="135" t="s">
        <v>972</v>
      </c>
      <c r="D628" s="136">
        <v>59</v>
      </c>
      <c r="E628" s="135" t="s">
        <v>420</v>
      </c>
      <c r="F628" s="135" t="s">
        <v>35</v>
      </c>
      <c r="G628" s="135" t="s">
        <v>1969</v>
      </c>
      <c r="H628" s="135" t="s">
        <v>382</v>
      </c>
      <c r="I628" s="135" t="s">
        <v>63</v>
      </c>
      <c r="J628" s="135" t="s">
        <v>384</v>
      </c>
      <c r="K628" s="135" t="s">
        <v>969</v>
      </c>
      <c r="L628" s="135" t="s">
        <v>396</v>
      </c>
      <c r="M628" s="135" t="s">
        <v>970</v>
      </c>
      <c r="N628" s="135" t="s">
        <v>330</v>
      </c>
      <c r="O628" s="135" t="s">
        <v>63</v>
      </c>
      <c r="P628" s="136">
        <v>7</v>
      </c>
      <c r="Q628" s="135"/>
    </row>
    <row r="629" spans="1:17">
      <c r="A629" s="135" t="s">
        <v>1971</v>
      </c>
      <c r="B629" s="135" t="s">
        <v>1968</v>
      </c>
      <c r="C629" s="135" t="s">
        <v>983</v>
      </c>
      <c r="D629" s="136">
        <v>61</v>
      </c>
      <c r="E629" s="135" t="s">
        <v>420</v>
      </c>
      <c r="F629" s="135" t="s">
        <v>35</v>
      </c>
      <c r="G629" s="135" t="s">
        <v>1969</v>
      </c>
      <c r="H629" s="135" t="s">
        <v>382</v>
      </c>
      <c r="I629" s="135" t="s">
        <v>63</v>
      </c>
      <c r="J629" s="135" t="s">
        <v>384</v>
      </c>
      <c r="K629" s="135" t="s">
        <v>969</v>
      </c>
      <c r="L629" s="135" t="s">
        <v>396</v>
      </c>
      <c r="M629" s="135" t="s">
        <v>970</v>
      </c>
      <c r="N629" s="135" t="s">
        <v>330</v>
      </c>
      <c r="O629" s="135" t="s">
        <v>63</v>
      </c>
      <c r="P629" s="136">
        <v>7</v>
      </c>
      <c r="Q629" s="135"/>
    </row>
    <row r="630" spans="1:17">
      <c r="A630" s="135" t="s">
        <v>1972</v>
      </c>
      <c r="B630" s="135" t="s">
        <v>1973</v>
      </c>
      <c r="C630" s="135" t="s">
        <v>967</v>
      </c>
      <c r="D630" s="136">
        <v>57</v>
      </c>
      <c r="E630" s="135" t="s">
        <v>420</v>
      </c>
      <c r="F630" s="135" t="s">
        <v>35</v>
      </c>
      <c r="G630" s="135" t="s">
        <v>1974</v>
      </c>
      <c r="H630" s="135" t="s">
        <v>382</v>
      </c>
      <c r="I630" s="135" t="s">
        <v>187</v>
      </c>
      <c r="J630" s="135" t="s">
        <v>384</v>
      </c>
      <c r="K630" s="135" t="s">
        <v>969</v>
      </c>
      <c r="L630" s="135" t="s">
        <v>385</v>
      </c>
      <c r="M630" s="135" t="s">
        <v>970</v>
      </c>
      <c r="N630" s="135" t="s">
        <v>330</v>
      </c>
      <c r="O630" s="135" t="s">
        <v>63</v>
      </c>
      <c r="P630" s="136">
        <v>71</v>
      </c>
      <c r="Q630" s="135"/>
    </row>
    <row r="631" spans="1:17">
      <c r="A631" s="135" t="s">
        <v>1975</v>
      </c>
      <c r="B631" s="135" t="s">
        <v>1973</v>
      </c>
      <c r="C631" s="135" t="s">
        <v>972</v>
      </c>
      <c r="D631" s="136">
        <v>59</v>
      </c>
      <c r="E631" s="135" t="s">
        <v>420</v>
      </c>
      <c r="F631" s="135" t="s">
        <v>35</v>
      </c>
      <c r="G631" s="135" t="s">
        <v>1974</v>
      </c>
      <c r="H631" s="135" t="s">
        <v>382</v>
      </c>
      <c r="I631" s="135" t="s">
        <v>187</v>
      </c>
      <c r="J631" s="135" t="s">
        <v>384</v>
      </c>
      <c r="K631" s="135" t="s">
        <v>969</v>
      </c>
      <c r="L631" s="135" t="s">
        <v>385</v>
      </c>
      <c r="M631" s="135" t="s">
        <v>970</v>
      </c>
      <c r="N631" s="135" t="s">
        <v>330</v>
      </c>
      <c r="O631" s="135" t="s">
        <v>63</v>
      </c>
      <c r="P631" s="136">
        <v>71</v>
      </c>
      <c r="Q631" s="135"/>
    </row>
    <row r="632" spans="1:17">
      <c r="A632" s="135" t="s">
        <v>1976</v>
      </c>
      <c r="B632" s="135" t="s">
        <v>1973</v>
      </c>
      <c r="C632" s="135" t="s">
        <v>983</v>
      </c>
      <c r="D632" s="136">
        <v>61</v>
      </c>
      <c r="E632" s="135" t="s">
        <v>420</v>
      </c>
      <c r="F632" s="135" t="s">
        <v>35</v>
      </c>
      <c r="G632" s="135" t="s">
        <v>1974</v>
      </c>
      <c r="H632" s="135" t="s">
        <v>382</v>
      </c>
      <c r="I632" s="135" t="s">
        <v>187</v>
      </c>
      <c r="J632" s="135" t="s">
        <v>384</v>
      </c>
      <c r="K632" s="135" t="s">
        <v>969</v>
      </c>
      <c r="L632" s="135" t="s">
        <v>385</v>
      </c>
      <c r="M632" s="135" t="s">
        <v>970</v>
      </c>
      <c r="N632" s="135" t="s">
        <v>330</v>
      </c>
      <c r="O632" s="135" t="s">
        <v>63</v>
      </c>
      <c r="P632" s="136">
        <v>71</v>
      </c>
      <c r="Q632" s="135"/>
    </row>
    <row r="633" spans="1:17">
      <c r="A633" s="135" t="s">
        <v>1977</v>
      </c>
      <c r="B633" s="135" t="s">
        <v>1978</v>
      </c>
      <c r="C633" s="135" t="s">
        <v>967</v>
      </c>
      <c r="D633" s="136">
        <v>57</v>
      </c>
      <c r="E633" s="135" t="s">
        <v>420</v>
      </c>
      <c r="F633" s="135" t="s">
        <v>43</v>
      </c>
      <c r="G633" s="135" t="s">
        <v>1979</v>
      </c>
      <c r="H633" s="135" t="s">
        <v>382</v>
      </c>
      <c r="I633" s="135" t="s">
        <v>63</v>
      </c>
      <c r="J633" s="135" t="s">
        <v>384</v>
      </c>
      <c r="K633" s="135" t="s">
        <v>1903</v>
      </c>
      <c r="L633" s="135" t="s">
        <v>386</v>
      </c>
      <c r="M633" s="135" t="s">
        <v>970</v>
      </c>
      <c r="N633" s="135" t="s">
        <v>330</v>
      </c>
      <c r="O633" s="135" t="s">
        <v>63</v>
      </c>
      <c r="P633" s="136">
        <v>72</v>
      </c>
      <c r="Q633" s="135"/>
    </row>
    <row r="634" spans="1:17">
      <c r="A634" s="135" t="s">
        <v>1980</v>
      </c>
      <c r="B634" s="135" t="s">
        <v>1978</v>
      </c>
      <c r="C634" s="135" t="s">
        <v>972</v>
      </c>
      <c r="D634" s="136">
        <v>59</v>
      </c>
      <c r="E634" s="135" t="s">
        <v>420</v>
      </c>
      <c r="F634" s="135" t="s">
        <v>43</v>
      </c>
      <c r="G634" s="135" t="s">
        <v>1979</v>
      </c>
      <c r="H634" s="135" t="s">
        <v>382</v>
      </c>
      <c r="I634" s="135" t="s">
        <v>63</v>
      </c>
      <c r="J634" s="135" t="s">
        <v>384</v>
      </c>
      <c r="K634" s="135" t="s">
        <v>1903</v>
      </c>
      <c r="L634" s="135" t="s">
        <v>386</v>
      </c>
      <c r="M634" s="135" t="s">
        <v>970</v>
      </c>
      <c r="N634" s="135" t="s">
        <v>330</v>
      </c>
      <c r="O634" s="135" t="s">
        <v>63</v>
      </c>
      <c r="P634" s="136">
        <v>72</v>
      </c>
      <c r="Q634" s="135"/>
    </row>
    <row r="635" spans="1:17">
      <c r="A635" s="135" t="s">
        <v>1981</v>
      </c>
      <c r="B635" s="135" t="s">
        <v>1978</v>
      </c>
      <c r="C635" s="135" t="s">
        <v>983</v>
      </c>
      <c r="D635" s="136">
        <v>61</v>
      </c>
      <c r="E635" s="135" t="s">
        <v>420</v>
      </c>
      <c r="F635" s="135" t="s">
        <v>43</v>
      </c>
      <c r="G635" s="135" t="s">
        <v>1979</v>
      </c>
      <c r="H635" s="135" t="s">
        <v>382</v>
      </c>
      <c r="I635" s="135" t="s">
        <v>63</v>
      </c>
      <c r="J635" s="135" t="s">
        <v>384</v>
      </c>
      <c r="K635" s="135" t="s">
        <v>1903</v>
      </c>
      <c r="L635" s="135" t="s">
        <v>386</v>
      </c>
      <c r="M635" s="135" t="s">
        <v>970</v>
      </c>
      <c r="N635" s="135" t="s">
        <v>330</v>
      </c>
      <c r="O635" s="135" t="s">
        <v>63</v>
      </c>
      <c r="P635" s="136">
        <v>72</v>
      </c>
      <c r="Q635" s="135"/>
    </row>
    <row r="636" spans="1:17">
      <c r="A636" s="135" t="s">
        <v>1982</v>
      </c>
      <c r="B636" s="135" t="s">
        <v>1983</v>
      </c>
      <c r="C636" s="135" t="s">
        <v>967</v>
      </c>
      <c r="D636" s="136">
        <v>57</v>
      </c>
      <c r="E636" s="135" t="s">
        <v>420</v>
      </c>
      <c r="F636" s="135" t="s">
        <v>43</v>
      </c>
      <c r="G636" s="135" t="s">
        <v>1984</v>
      </c>
      <c r="H636" s="135" t="s">
        <v>382</v>
      </c>
      <c r="I636" s="135" t="s">
        <v>231</v>
      </c>
      <c r="J636" s="135" t="s">
        <v>384</v>
      </c>
      <c r="K636" s="135" t="s">
        <v>1903</v>
      </c>
      <c r="L636" s="135" t="s">
        <v>386</v>
      </c>
      <c r="M636" s="135" t="s">
        <v>970</v>
      </c>
      <c r="N636" s="135" t="s">
        <v>330</v>
      </c>
      <c r="O636" s="135" t="s">
        <v>83</v>
      </c>
      <c r="P636" s="136">
        <v>17</v>
      </c>
      <c r="Q636" s="135"/>
    </row>
    <row r="637" spans="1:17">
      <c r="A637" s="135" t="s">
        <v>1985</v>
      </c>
      <c r="B637" s="135" t="s">
        <v>1983</v>
      </c>
      <c r="C637" s="135" t="s">
        <v>972</v>
      </c>
      <c r="D637" s="136">
        <v>59</v>
      </c>
      <c r="E637" s="135" t="s">
        <v>420</v>
      </c>
      <c r="F637" s="135" t="s">
        <v>43</v>
      </c>
      <c r="G637" s="135" t="s">
        <v>1984</v>
      </c>
      <c r="H637" s="135" t="s">
        <v>382</v>
      </c>
      <c r="I637" s="135" t="s">
        <v>231</v>
      </c>
      <c r="J637" s="135" t="s">
        <v>384</v>
      </c>
      <c r="K637" s="135" t="s">
        <v>1903</v>
      </c>
      <c r="L637" s="135" t="s">
        <v>386</v>
      </c>
      <c r="M637" s="135" t="s">
        <v>970</v>
      </c>
      <c r="N637" s="135" t="s">
        <v>330</v>
      </c>
      <c r="O637" s="135" t="s">
        <v>83</v>
      </c>
      <c r="P637" s="136">
        <v>17</v>
      </c>
      <c r="Q637" s="135"/>
    </row>
    <row r="638" spans="1:17">
      <c r="A638" s="135" t="s">
        <v>1986</v>
      </c>
      <c r="B638" s="135" t="s">
        <v>1983</v>
      </c>
      <c r="C638" s="135" t="s">
        <v>983</v>
      </c>
      <c r="D638" s="136">
        <v>61</v>
      </c>
      <c r="E638" s="135" t="s">
        <v>420</v>
      </c>
      <c r="F638" s="135" t="s">
        <v>43</v>
      </c>
      <c r="G638" s="135" t="s">
        <v>1984</v>
      </c>
      <c r="H638" s="135" t="s">
        <v>382</v>
      </c>
      <c r="I638" s="135" t="s">
        <v>231</v>
      </c>
      <c r="J638" s="135" t="s">
        <v>384</v>
      </c>
      <c r="K638" s="135" t="s">
        <v>1903</v>
      </c>
      <c r="L638" s="135" t="s">
        <v>386</v>
      </c>
      <c r="M638" s="135" t="s">
        <v>970</v>
      </c>
      <c r="N638" s="135" t="s">
        <v>330</v>
      </c>
      <c r="O638" s="135" t="s">
        <v>83</v>
      </c>
      <c r="P638" s="136">
        <v>17</v>
      </c>
      <c r="Q638" s="135"/>
    </row>
    <row r="639" spans="1:17">
      <c r="A639" s="135" t="s">
        <v>1987</v>
      </c>
      <c r="B639" s="135" t="s">
        <v>1988</v>
      </c>
      <c r="C639" s="135" t="s">
        <v>967</v>
      </c>
      <c r="D639" s="136">
        <v>57</v>
      </c>
      <c r="E639" s="135" t="s">
        <v>420</v>
      </c>
      <c r="F639" s="135" t="s">
        <v>35</v>
      </c>
      <c r="G639" s="135" t="s">
        <v>1989</v>
      </c>
      <c r="H639" s="135" t="s">
        <v>382</v>
      </c>
      <c r="I639" s="135" t="s">
        <v>265</v>
      </c>
      <c r="J639" s="135" t="s">
        <v>384</v>
      </c>
      <c r="K639" s="135" t="s">
        <v>1903</v>
      </c>
      <c r="L639" s="135" t="s">
        <v>386</v>
      </c>
      <c r="M639" s="135" t="s">
        <v>970</v>
      </c>
      <c r="N639" s="135" t="s">
        <v>330</v>
      </c>
      <c r="O639" s="135" t="s">
        <v>63</v>
      </c>
      <c r="P639" s="136">
        <v>76</v>
      </c>
      <c r="Q639" s="135"/>
    </row>
    <row r="640" spans="1:17">
      <c r="A640" s="135" t="s">
        <v>1990</v>
      </c>
      <c r="B640" s="135" t="s">
        <v>1988</v>
      </c>
      <c r="C640" s="135" t="s">
        <v>972</v>
      </c>
      <c r="D640" s="136">
        <v>59</v>
      </c>
      <c r="E640" s="135" t="s">
        <v>420</v>
      </c>
      <c r="F640" s="135" t="s">
        <v>35</v>
      </c>
      <c r="G640" s="135" t="s">
        <v>1989</v>
      </c>
      <c r="H640" s="135" t="s">
        <v>382</v>
      </c>
      <c r="I640" s="135" t="s">
        <v>265</v>
      </c>
      <c r="J640" s="135" t="s">
        <v>384</v>
      </c>
      <c r="K640" s="135" t="s">
        <v>1903</v>
      </c>
      <c r="L640" s="135" t="s">
        <v>386</v>
      </c>
      <c r="M640" s="135" t="s">
        <v>970</v>
      </c>
      <c r="N640" s="135" t="s">
        <v>330</v>
      </c>
      <c r="O640" s="135" t="s">
        <v>63</v>
      </c>
      <c r="P640" s="136">
        <v>76</v>
      </c>
      <c r="Q640" s="135"/>
    </row>
    <row r="641" spans="1:17">
      <c r="A641" s="135" t="s">
        <v>1991</v>
      </c>
      <c r="B641" s="135" t="s">
        <v>1988</v>
      </c>
      <c r="C641" s="135" t="s">
        <v>983</v>
      </c>
      <c r="D641" s="136">
        <v>61</v>
      </c>
      <c r="E641" s="135" t="s">
        <v>420</v>
      </c>
      <c r="F641" s="135" t="s">
        <v>35</v>
      </c>
      <c r="G641" s="135" t="s">
        <v>1989</v>
      </c>
      <c r="H641" s="135" t="s">
        <v>382</v>
      </c>
      <c r="I641" s="135" t="s">
        <v>265</v>
      </c>
      <c r="J641" s="135" t="s">
        <v>384</v>
      </c>
      <c r="K641" s="135" t="s">
        <v>1903</v>
      </c>
      <c r="L641" s="135" t="s">
        <v>386</v>
      </c>
      <c r="M641" s="135" t="s">
        <v>970</v>
      </c>
      <c r="N641" s="135" t="s">
        <v>330</v>
      </c>
      <c r="O641" s="135" t="s">
        <v>63</v>
      </c>
      <c r="P641" s="136">
        <v>76</v>
      </c>
      <c r="Q641" s="135"/>
    </row>
    <row r="642" spans="1:17">
      <c r="A642" s="135" t="s">
        <v>1992</v>
      </c>
      <c r="B642" s="135" t="s">
        <v>1988</v>
      </c>
      <c r="C642" s="135" t="s">
        <v>1147</v>
      </c>
      <c r="D642" s="136">
        <v>55</v>
      </c>
      <c r="E642" s="135" t="s">
        <v>420</v>
      </c>
      <c r="F642" s="135" t="s">
        <v>35</v>
      </c>
      <c r="G642" s="135" t="s">
        <v>1989</v>
      </c>
      <c r="H642" s="135" t="s">
        <v>382</v>
      </c>
      <c r="I642" s="135" t="s">
        <v>265</v>
      </c>
      <c r="J642" s="135" t="s">
        <v>384</v>
      </c>
      <c r="K642" s="135" t="s">
        <v>1903</v>
      </c>
      <c r="L642" s="135" t="s">
        <v>386</v>
      </c>
      <c r="M642" s="135" t="s">
        <v>970</v>
      </c>
      <c r="N642" s="135" t="s">
        <v>330</v>
      </c>
      <c r="O642" s="135" t="s">
        <v>63</v>
      </c>
      <c r="P642" s="136">
        <v>76</v>
      </c>
      <c r="Q642" s="135"/>
    </row>
    <row r="643" spans="1:17">
      <c r="A643" s="135" t="s">
        <v>1993</v>
      </c>
      <c r="B643" s="135" t="s">
        <v>1988</v>
      </c>
      <c r="C643" s="135" t="s">
        <v>989</v>
      </c>
      <c r="D643" s="136">
        <v>63</v>
      </c>
      <c r="E643" s="135" t="s">
        <v>420</v>
      </c>
      <c r="F643" s="135" t="s">
        <v>35</v>
      </c>
      <c r="G643" s="135" t="s">
        <v>1989</v>
      </c>
      <c r="H643" s="135" t="s">
        <v>382</v>
      </c>
      <c r="I643" s="135" t="s">
        <v>265</v>
      </c>
      <c r="J643" s="135" t="s">
        <v>384</v>
      </c>
      <c r="K643" s="135" t="s">
        <v>1903</v>
      </c>
      <c r="L643" s="135" t="s">
        <v>386</v>
      </c>
      <c r="M643" s="135" t="s">
        <v>970</v>
      </c>
      <c r="N643" s="135" t="s">
        <v>330</v>
      </c>
      <c r="O643" s="135" t="s">
        <v>63</v>
      </c>
      <c r="P643" s="136">
        <v>76</v>
      </c>
      <c r="Q643" s="135"/>
    </row>
    <row r="644" spans="1:17">
      <c r="A644" s="135" t="s">
        <v>1994</v>
      </c>
      <c r="B644" s="135" t="s">
        <v>1995</v>
      </c>
      <c r="C644" s="135" t="s">
        <v>967</v>
      </c>
      <c r="D644" s="136">
        <v>57</v>
      </c>
      <c r="E644" s="135" t="s">
        <v>420</v>
      </c>
      <c r="F644" s="135" t="s">
        <v>35</v>
      </c>
      <c r="G644" s="135" t="s">
        <v>1996</v>
      </c>
      <c r="H644" s="135" t="s">
        <v>382</v>
      </c>
      <c r="I644" s="135" t="s">
        <v>63</v>
      </c>
      <c r="J644" s="135" t="s">
        <v>384</v>
      </c>
      <c r="K644" s="135" t="s">
        <v>969</v>
      </c>
      <c r="L644" s="135" t="s">
        <v>385</v>
      </c>
      <c r="M644" s="135" t="s">
        <v>970</v>
      </c>
      <c r="N644" s="135" t="s">
        <v>330</v>
      </c>
      <c r="O644" s="135" t="s">
        <v>63</v>
      </c>
      <c r="P644" s="136">
        <v>7</v>
      </c>
      <c r="Q644" s="135"/>
    </row>
    <row r="645" spans="1:17">
      <c r="A645" s="135" t="s">
        <v>1997</v>
      </c>
      <c r="B645" s="135" t="s">
        <v>1995</v>
      </c>
      <c r="C645" s="135" t="s">
        <v>972</v>
      </c>
      <c r="D645" s="136">
        <v>59</v>
      </c>
      <c r="E645" s="135" t="s">
        <v>420</v>
      </c>
      <c r="F645" s="135" t="s">
        <v>35</v>
      </c>
      <c r="G645" s="135" t="s">
        <v>1996</v>
      </c>
      <c r="H645" s="135" t="s">
        <v>382</v>
      </c>
      <c r="I645" s="135" t="s">
        <v>63</v>
      </c>
      <c r="J645" s="135" t="s">
        <v>384</v>
      </c>
      <c r="K645" s="135" t="s">
        <v>969</v>
      </c>
      <c r="L645" s="135" t="s">
        <v>385</v>
      </c>
      <c r="M645" s="135" t="s">
        <v>970</v>
      </c>
      <c r="N645" s="135" t="s">
        <v>330</v>
      </c>
      <c r="O645" s="135" t="s">
        <v>63</v>
      </c>
      <c r="P645" s="136">
        <v>7</v>
      </c>
      <c r="Q645" s="135"/>
    </row>
    <row r="646" spans="1:17">
      <c r="A646" s="135" t="s">
        <v>1998</v>
      </c>
      <c r="B646" s="135" t="s">
        <v>1995</v>
      </c>
      <c r="C646" s="135" t="s">
        <v>983</v>
      </c>
      <c r="D646" s="136">
        <v>61</v>
      </c>
      <c r="E646" s="135" t="s">
        <v>420</v>
      </c>
      <c r="F646" s="135" t="s">
        <v>35</v>
      </c>
      <c r="G646" s="135" t="s">
        <v>1996</v>
      </c>
      <c r="H646" s="135" t="s">
        <v>382</v>
      </c>
      <c r="I646" s="135" t="s">
        <v>63</v>
      </c>
      <c r="J646" s="135" t="s">
        <v>384</v>
      </c>
      <c r="K646" s="135" t="s">
        <v>969</v>
      </c>
      <c r="L646" s="135" t="s">
        <v>385</v>
      </c>
      <c r="M646" s="135" t="s">
        <v>970</v>
      </c>
      <c r="N646" s="135" t="s">
        <v>330</v>
      </c>
      <c r="O646" s="135" t="s">
        <v>63</v>
      </c>
      <c r="P646" s="136">
        <v>7</v>
      </c>
      <c r="Q646" s="135"/>
    </row>
    <row r="647" spans="1:17">
      <c r="A647" s="135" t="s">
        <v>1999</v>
      </c>
      <c r="B647" s="135" t="s">
        <v>1995</v>
      </c>
      <c r="C647" s="135" t="s">
        <v>1147</v>
      </c>
      <c r="D647" s="136">
        <v>55</v>
      </c>
      <c r="E647" s="135" t="s">
        <v>420</v>
      </c>
      <c r="F647" s="135" t="s">
        <v>35</v>
      </c>
      <c r="G647" s="135" t="s">
        <v>1996</v>
      </c>
      <c r="H647" s="135" t="s">
        <v>382</v>
      </c>
      <c r="I647" s="135" t="s">
        <v>63</v>
      </c>
      <c r="J647" s="135" t="s">
        <v>384</v>
      </c>
      <c r="K647" s="135" t="s">
        <v>969</v>
      </c>
      <c r="L647" s="135" t="s">
        <v>385</v>
      </c>
      <c r="M647" s="135" t="s">
        <v>970</v>
      </c>
      <c r="N647" s="135" t="s">
        <v>330</v>
      </c>
      <c r="O647" s="135" t="s">
        <v>63</v>
      </c>
      <c r="P647" s="136">
        <v>7</v>
      </c>
      <c r="Q647" s="135"/>
    </row>
    <row r="648" spans="1:17">
      <c r="A648" s="135" t="s">
        <v>2000</v>
      </c>
      <c r="B648" s="135" t="s">
        <v>1995</v>
      </c>
      <c r="C648" s="135" t="s">
        <v>989</v>
      </c>
      <c r="D648" s="136">
        <v>63</v>
      </c>
      <c r="E648" s="135" t="s">
        <v>420</v>
      </c>
      <c r="F648" s="135" t="s">
        <v>35</v>
      </c>
      <c r="G648" s="135" t="s">
        <v>1996</v>
      </c>
      <c r="H648" s="135" t="s">
        <v>382</v>
      </c>
      <c r="I648" s="135" t="s">
        <v>63</v>
      </c>
      <c r="J648" s="135" t="s">
        <v>384</v>
      </c>
      <c r="K648" s="135" t="s">
        <v>969</v>
      </c>
      <c r="L648" s="135" t="s">
        <v>385</v>
      </c>
      <c r="M648" s="135" t="s">
        <v>970</v>
      </c>
      <c r="N648" s="135" t="s">
        <v>330</v>
      </c>
      <c r="O648" s="135" t="s">
        <v>63</v>
      </c>
      <c r="P648" s="136">
        <v>7</v>
      </c>
      <c r="Q648" s="135"/>
    </row>
    <row r="649" spans="1:17">
      <c r="A649" s="135" t="s">
        <v>2001</v>
      </c>
      <c r="B649" s="135" t="s">
        <v>2002</v>
      </c>
      <c r="C649" s="135" t="s">
        <v>967</v>
      </c>
      <c r="D649" s="136">
        <v>57</v>
      </c>
      <c r="E649" s="135" t="s">
        <v>420</v>
      </c>
      <c r="F649" s="135" t="s">
        <v>35</v>
      </c>
      <c r="G649" s="135" t="s">
        <v>2003</v>
      </c>
      <c r="H649" s="135" t="s">
        <v>382</v>
      </c>
      <c r="I649" s="135" t="s">
        <v>63</v>
      </c>
      <c r="J649" s="135" t="s">
        <v>384</v>
      </c>
      <c r="K649" s="135" t="s">
        <v>969</v>
      </c>
      <c r="L649" s="135" t="s">
        <v>386</v>
      </c>
      <c r="M649" s="135" t="s">
        <v>970</v>
      </c>
      <c r="N649" s="135" t="s">
        <v>330</v>
      </c>
      <c r="O649" s="135" t="s">
        <v>63</v>
      </c>
      <c r="P649" s="136">
        <v>67</v>
      </c>
      <c r="Q649" s="135"/>
    </row>
    <row r="650" spans="1:17">
      <c r="A650" s="135" t="s">
        <v>2004</v>
      </c>
      <c r="B650" s="135" t="s">
        <v>2002</v>
      </c>
      <c r="C650" s="135" t="s">
        <v>972</v>
      </c>
      <c r="D650" s="136">
        <v>59</v>
      </c>
      <c r="E650" s="135" t="s">
        <v>420</v>
      </c>
      <c r="F650" s="135" t="s">
        <v>35</v>
      </c>
      <c r="G650" s="135" t="s">
        <v>2003</v>
      </c>
      <c r="H650" s="135" t="s">
        <v>382</v>
      </c>
      <c r="I650" s="135" t="s">
        <v>63</v>
      </c>
      <c r="J650" s="135" t="s">
        <v>384</v>
      </c>
      <c r="K650" s="135" t="s">
        <v>969</v>
      </c>
      <c r="L650" s="135" t="s">
        <v>386</v>
      </c>
      <c r="M650" s="135" t="s">
        <v>970</v>
      </c>
      <c r="N650" s="135" t="s">
        <v>330</v>
      </c>
      <c r="O650" s="135" t="s">
        <v>63</v>
      </c>
      <c r="P650" s="136">
        <v>67</v>
      </c>
      <c r="Q650" s="135"/>
    </row>
    <row r="651" spans="1:17">
      <c r="A651" s="135" t="s">
        <v>2005</v>
      </c>
      <c r="B651" s="135" t="s">
        <v>2002</v>
      </c>
      <c r="C651" s="135" t="s">
        <v>983</v>
      </c>
      <c r="D651" s="136">
        <v>61</v>
      </c>
      <c r="E651" s="135" t="s">
        <v>420</v>
      </c>
      <c r="F651" s="135" t="s">
        <v>35</v>
      </c>
      <c r="G651" s="135" t="s">
        <v>2003</v>
      </c>
      <c r="H651" s="135" t="s">
        <v>382</v>
      </c>
      <c r="I651" s="135" t="s">
        <v>63</v>
      </c>
      <c r="J651" s="135" t="s">
        <v>384</v>
      </c>
      <c r="K651" s="135" t="s">
        <v>969</v>
      </c>
      <c r="L651" s="135" t="s">
        <v>386</v>
      </c>
      <c r="M651" s="135" t="s">
        <v>970</v>
      </c>
      <c r="N651" s="135" t="s">
        <v>330</v>
      </c>
      <c r="O651" s="135" t="s">
        <v>63</v>
      </c>
      <c r="P651" s="136">
        <v>67</v>
      </c>
      <c r="Q651" s="135"/>
    </row>
    <row r="652" spans="1:17">
      <c r="A652" s="135" t="s">
        <v>2006</v>
      </c>
      <c r="B652" s="135" t="s">
        <v>2007</v>
      </c>
      <c r="C652" s="135" t="s">
        <v>967</v>
      </c>
      <c r="D652" s="136">
        <v>57</v>
      </c>
      <c r="E652" s="135" t="s">
        <v>420</v>
      </c>
      <c r="F652" s="135" t="s">
        <v>43</v>
      </c>
      <c r="G652" s="135" t="s">
        <v>2008</v>
      </c>
      <c r="H652" s="135" t="s">
        <v>382</v>
      </c>
      <c r="I652" s="135" t="s">
        <v>86</v>
      </c>
      <c r="J652" s="135" t="s">
        <v>384</v>
      </c>
      <c r="K652" s="135" t="s">
        <v>1903</v>
      </c>
      <c r="L652" s="135" t="s">
        <v>386</v>
      </c>
      <c r="M652" s="135" t="s">
        <v>970</v>
      </c>
      <c r="N652" s="135" t="s">
        <v>330</v>
      </c>
      <c r="O652" s="135" t="s">
        <v>86</v>
      </c>
      <c r="P652" s="136">
        <v>6</v>
      </c>
      <c r="Q652" s="135"/>
    </row>
    <row r="653" spans="1:17">
      <c r="A653" s="135" t="s">
        <v>2009</v>
      </c>
      <c r="B653" s="135" t="s">
        <v>2007</v>
      </c>
      <c r="C653" s="135" t="s">
        <v>972</v>
      </c>
      <c r="D653" s="136">
        <v>59</v>
      </c>
      <c r="E653" s="135" t="s">
        <v>420</v>
      </c>
      <c r="F653" s="135" t="s">
        <v>43</v>
      </c>
      <c r="G653" s="135" t="s">
        <v>2008</v>
      </c>
      <c r="H653" s="135" t="s">
        <v>382</v>
      </c>
      <c r="I653" s="135" t="s">
        <v>86</v>
      </c>
      <c r="J653" s="135" t="s">
        <v>384</v>
      </c>
      <c r="K653" s="135" t="s">
        <v>1903</v>
      </c>
      <c r="L653" s="135" t="s">
        <v>386</v>
      </c>
      <c r="M653" s="135" t="s">
        <v>970</v>
      </c>
      <c r="N653" s="135" t="s">
        <v>330</v>
      </c>
      <c r="O653" s="135" t="s">
        <v>86</v>
      </c>
      <c r="P653" s="136">
        <v>6</v>
      </c>
      <c r="Q653" s="135"/>
    </row>
    <row r="654" spans="1:17">
      <c r="A654" s="135" t="s">
        <v>2010</v>
      </c>
      <c r="B654" s="135" t="s">
        <v>2007</v>
      </c>
      <c r="C654" s="135" t="s">
        <v>983</v>
      </c>
      <c r="D654" s="136">
        <v>61</v>
      </c>
      <c r="E654" s="135" t="s">
        <v>420</v>
      </c>
      <c r="F654" s="135" t="s">
        <v>43</v>
      </c>
      <c r="G654" s="135" t="s">
        <v>2008</v>
      </c>
      <c r="H654" s="135" t="s">
        <v>382</v>
      </c>
      <c r="I654" s="135" t="s">
        <v>86</v>
      </c>
      <c r="J654" s="135" t="s">
        <v>384</v>
      </c>
      <c r="K654" s="135" t="s">
        <v>1903</v>
      </c>
      <c r="L654" s="135" t="s">
        <v>386</v>
      </c>
      <c r="M654" s="135" t="s">
        <v>970</v>
      </c>
      <c r="N654" s="135" t="s">
        <v>330</v>
      </c>
      <c r="O654" s="135" t="s">
        <v>86</v>
      </c>
      <c r="P654" s="136">
        <v>6</v>
      </c>
      <c r="Q654" s="135"/>
    </row>
    <row r="655" spans="1:17">
      <c r="A655" s="135" t="s">
        <v>2011</v>
      </c>
      <c r="B655" s="135" t="s">
        <v>2012</v>
      </c>
      <c r="C655" s="135" t="s">
        <v>967</v>
      </c>
      <c r="D655" s="136">
        <v>57</v>
      </c>
      <c r="E655" s="135" t="s">
        <v>420</v>
      </c>
      <c r="F655" s="135" t="s">
        <v>43</v>
      </c>
      <c r="G655" s="135" t="s">
        <v>2013</v>
      </c>
      <c r="H655" s="135" t="s">
        <v>382</v>
      </c>
      <c r="I655" s="135" t="s">
        <v>71</v>
      </c>
      <c r="J655" s="135" t="s">
        <v>384</v>
      </c>
      <c r="K655" s="135" t="s">
        <v>2014</v>
      </c>
      <c r="L655" s="135" t="s">
        <v>448</v>
      </c>
      <c r="M655" s="135" t="s">
        <v>970</v>
      </c>
      <c r="N655" s="135" t="s">
        <v>330</v>
      </c>
      <c r="O655" s="135" t="s">
        <v>71</v>
      </c>
      <c r="P655" s="136">
        <v>23</v>
      </c>
      <c r="Q655" s="135"/>
    </row>
    <row r="656" spans="1:17">
      <c r="A656" s="135" t="s">
        <v>2015</v>
      </c>
      <c r="B656" s="135" t="s">
        <v>2012</v>
      </c>
      <c r="C656" s="135" t="s">
        <v>972</v>
      </c>
      <c r="D656" s="136">
        <v>59</v>
      </c>
      <c r="E656" s="135" t="s">
        <v>420</v>
      </c>
      <c r="F656" s="135" t="s">
        <v>43</v>
      </c>
      <c r="G656" s="135" t="s">
        <v>2013</v>
      </c>
      <c r="H656" s="135" t="s">
        <v>382</v>
      </c>
      <c r="I656" s="135" t="s">
        <v>71</v>
      </c>
      <c r="J656" s="135" t="s">
        <v>384</v>
      </c>
      <c r="K656" s="135" t="s">
        <v>2014</v>
      </c>
      <c r="L656" s="135" t="s">
        <v>448</v>
      </c>
      <c r="M656" s="135" t="s">
        <v>970</v>
      </c>
      <c r="N656" s="135" t="s">
        <v>330</v>
      </c>
      <c r="O656" s="135" t="s">
        <v>71</v>
      </c>
      <c r="P656" s="136">
        <v>23</v>
      </c>
      <c r="Q656" s="135"/>
    </row>
    <row r="657" spans="1:17">
      <c r="A657" s="135" t="s">
        <v>2016</v>
      </c>
      <c r="B657" s="135" t="s">
        <v>2012</v>
      </c>
      <c r="C657" s="135" t="s">
        <v>983</v>
      </c>
      <c r="D657" s="136">
        <v>61</v>
      </c>
      <c r="E657" s="135" t="s">
        <v>420</v>
      </c>
      <c r="F657" s="135" t="s">
        <v>43</v>
      </c>
      <c r="G657" s="135" t="s">
        <v>2013</v>
      </c>
      <c r="H657" s="135" t="s">
        <v>382</v>
      </c>
      <c r="I657" s="135" t="s">
        <v>71</v>
      </c>
      <c r="J657" s="135" t="s">
        <v>384</v>
      </c>
      <c r="K657" s="135" t="s">
        <v>2014</v>
      </c>
      <c r="L657" s="135" t="s">
        <v>448</v>
      </c>
      <c r="M657" s="135" t="s">
        <v>970</v>
      </c>
      <c r="N657" s="135" t="s">
        <v>330</v>
      </c>
      <c r="O657" s="135" t="s">
        <v>71</v>
      </c>
      <c r="P657" s="136">
        <v>23</v>
      </c>
      <c r="Q657" s="135"/>
    </row>
    <row r="658" spans="1:17">
      <c r="A658" s="135" t="s">
        <v>2017</v>
      </c>
      <c r="B658" s="135" t="s">
        <v>2012</v>
      </c>
      <c r="C658" s="135" t="s">
        <v>989</v>
      </c>
      <c r="D658" s="136">
        <v>63</v>
      </c>
      <c r="E658" s="135" t="s">
        <v>420</v>
      </c>
      <c r="F658" s="135" t="s">
        <v>43</v>
      </c>
      <c r="G658" s="135" t="s">
        <v>2013</v>
      </c>
      <c r="H658" s="135" t="s">
        <v>382</v>
      </c>
      <c r="I658" s="135" t="s">
        <v>71</v>
      </c>
      <c r="J658" s="135" t="s">
        <v>384</v>
      </c>
      <c r="K658" s="135" t="s">
        <v>2014</v>
      </c>
      <c r="L658" s="135" t="s">
        <v>448</v>
      </c>
      <c r="M658" s="135" t="s">
        <v>970</v>
      </c>
      <c r="N658" s="135" t="s">
        <v>330</v>
      </c>
      <c r="O658" s="135" t="s">
        <v>71</v>
      </c>
      <c r="P658" s="136">
        <v>23</v>
      </c>
      <c r="Q658" s="135"/>
    </row>
    <row r="659" spans="1:17">
      <c r="A659" s="135" t="s">
        <v>2018</v>
      </c>
      <c r="B659" s="135" t="s">
        <v>2019</v>
      </c>
      <c r="C659" s="135" t="s">
        <v>967</v>
      </c>
      <c r="D659" s="136">
        <v>57</v>
      </c>
      <c r="E659" s="135" t="s">
        <v>420</v>
      </c>
      <c r="F659" s="135" t="s">
        <v>43</v>
      </c>
      <c r="G659" s="135" t="s">
        <v>2013</v>
      </c>
      <c r="H659" s="135" t="s">
        <v>382</v>
      </c>
      <c r="I659" s="135" t="s">
        <v>187</v>
      </c>
      <c r="J659" s="135" t="s">
        <v>388</v>
      </c>
      <c r="K659" s="135" t="s">
        <v>2014</v>
      </c>
      <c r="L659" s="135" t="s">
        <v>448</v>
      </c>
      <c r="M659" s="135" t="s">
        <v>970</v>
      </c>
      <c r="N659" s="135" t="s">
        <v>330</v>
      </c>
      <c r="O659" s="135" t="s">
        <v>63</v>
      </c>
      <c r="P659" s="136">
        <v>71</v>
      </c>
      <c r="Q659" s="135"/>
    </row>
    <row r="660" spans="1:17">
      <c r="A660" s="135" t="s">
        <v>2020</v>
      </c>
      <c r="B660" s="135" t="s">
        <v>2019</v>
      </c>
      <c r="C660" s="135" t="s">
        <v>972</v>
      </c>
      <c r="D660" s="136">
        <v>59</v>
      </c>
      <c r="E660" s="135" t="s">
        <v>420</v>
      </c>
      <c r="F660" s="135" t="s">
        <v>43</v>
      </c>
      <c r="G660" s="135" t="s">
        <v>2013</v>
      </c>
      <c r="H660" s="135" t="s">
        <v>382</v>
      </c>
      <c r="I660" s="135" t="s">
        <v>187</v>
      </c>
      <c r="J660" s="135" t="s">
        <v>388</v>
      </c>
      <c r="K660" s="135" t="s">
        <v>2014</v>
      </c>
      <c r="L660" s="135" t="s">
        <v>448</v>
      </c>
      <c r="M660" s="135" t="s">
        <v>970</v>
      </c>
      <c r="N660" s="135" t="s">
        <v>330</v>
      </c>
      <c r="O660" s="135" t="s">
        <v>63</v>
      </c>
      <c r="P660" s="136">
        <v>71</v>
      </c>
      <c r="Q660" s="135"/>
    </row>
    <row r="661" spans="1:17">
      <c r="A661" s="135" t="s">
        <v>2021</v>
      </c>
      <c r="B661" s="135" t="s">
        <v>2019</v>
      </c>
      <c r="C661" s="135" t="s">
        <v>983</v>
      </c>
      <c r="D661" s="136">
        <v>61</v>
      </c>
      <c r="E661" s="135" t="s">
        <v>420</v>
      </c>
      <c r="F661" s="135" t="s">
        <v>43</v>
      </c>
      <c r="G661" s="135" t="s">
        <v>2013</v>
      </c>
      <c r="H661" s="135" t="s">
        <v>382</v>
      </c>
      <c r="I661" s="135" t="s">
        <v>187</v>
      </c>
      <c r="J661" s="135" t="s">
        <v>388</v>
      </c>
      <c r="K661" s="135" t="s">
        <v>2014</v>
      </c>
      <c r="L661" s="135" t="s">
        <v>448</v>
      </c>
      <c r="M661" s="135" t="s">
        <v>970</v>
      </c>
      <c r="N661" s="135" t="s">
        <v>330</v>
      </c>
      <c r="O661" s="135" t="s">
        <v>63</v>
      </c>
      <c r="P661" s="136">
        <v>71</v>
      </c>
      <c r="Q661" s="135"/>
    </row>
    <row r="662" spans="1:17">
      <c r="A662" s="135" t="s">
        <v>2022</v>
      </c>
      <c r="B662" s="135" t="s">
        <v>2019</v>
      </c>
      <c r="C662" s="135" t="s">
        <v>989</v>
      </c>
      <c r="D662" s="136">
        <v>63</v>
      </c>
      <c r="E662" s="135" t="s">
        <v>420</v>
      </c>
      <c r="F662" s="135" t="s">
        <v>43</v>
      </c>
      <c r="G662" s="135" t="s">
        <v>2013</v>
      </c>
      <c r="H662" s="135" t="s">
        <v>382</v>
      </c>
      <c r="I662" s="135" t="s">
        <v>187</v>
      </c>
      <c r="J662" s="135" t="s">
        <v>388</v>
      </c>
      <c r="K662" s="135" t="s">
        <v>2014</v>
      </c>
      <c r="L662" s="135" t="s">
        <v>448</v>
      </c>
      <c r="M662" s="135" t="s">
        <v>970</v>
      </c>
      <c r="N662" s="135" t="s">
        <v>330</v>
      </c>
      <c r="O662" s="135" t="s">
        <v>63</v>
      </c>
      <c r="P662" s="136">
        <v>71</v>
      </c>
      <c r="Q662" s="135"/>
    </row>
    <row r="663" spans="1:17">
      <c r="A663" s="135" t="s">
        <v>2023</v>
      </c>
      <c r="B663" s="135" t="s">
        <v>2024</v>
      </c>
      <c r="C663" s="135" t="s">
        <v>967</v>
      </c>
      <c r="D663" s="136">
        <v>57</v>
      </c>
      <c r="E663" s="135" t="s">
        <v>420</v>
      </c>
      <c r="F663" s="135" t="s">
        <v>43</v>
      </c>
      <c r="G663" s="135" t="s">
        <v>2025</v>
      </c>
      <c r="H663" s="135" t="s">
        <v>382</v>
      </c>
      <c r="I663" s="135" t="s">
        <v>195</v>
      </c>
      <c r="J663" s="135" t="s">
        <v>388</v>
      </c>
      <c r="K663" s="135" t="s">
        <v>908</v>
      </c>
      <c r="L663" s="135" t="s">
        <v>448</v>
      </c>
      <c r="M663" s="135" t="s">
        <v>970</v>
      </c>
      <c r="N663" s="135" t="s">
        <v>330</v>
      </c>
      <c r="O663" s="135" t="s">
        <v>195</v>
      </c>
      <c r="P663" s="136">
        <v>61</v>
      </c>
      <c r="Q663" s="135"/>
    </row>
    <row r="664" spans="1:17">
      <c r="A664" s="135" t="s">
        <v>2026</v>
      </c>
      <c r="B664" s="135" t="s">
        <v>2024</v>
      </c>
      <c r="C664" s="135" t="s">
        <v>972</v>
      </c>
      <c r="D664" s="136">
        <v>59</v>
      </c>
      <c r="E664" s="135" t="s">
        <v>420</v>
      </c>
      <c r="F664" s="135" t="s">
        <v>43</v>
      </c>
      <c r="G664" s="135" t="s">
        <v>2025</v>
      </c>
      <c r="H664" s="135" t="s">
        <v>382</v>
      </c>
      <c r="I664" s="135" t="s">
        <v>195</v>
      </c>
      <c r="J664" s="135" t="s">
        <v>388</v>
      </c>
      <c r="K664" s="135" t="s">
        <v>908</v>
      </c>
      <c r="L664" s="135" t="s">
        <v>448</v>
      </c>
      <c r="M664" s="135" t="s">
        <v>970</v>
      </c>
      <c r="N664" s="135" t="s">
        <v>330</v>
      </c>
      <c r="O664" s="135" t="s">
        <v>195</v>
      </c>
      <c r="P664" s="136">
        <v>61</v>
      </c>
      <c r="Q664" s="135"/>
    </row>
    <row r="665" spans="1:17">
      <c r="A665" s="135" t="s">
        <v>2027</v>
      </c>
      <c r="B665" s="135" t="s">
        <v>2024</v>
      </c>
      <c r="C665" s="135" t="s">
        <v>983</v>
      </c>
      <c r="D665" s="136">
        <v>61</v>
      </c>
      <c r="E665" s="135" t="s">
        <v>420</v>
      </c>
      <c r="F665" s="135" t="s">
        <v>43</v>
      </c>
      <c r="G665" s="135" t="s">
        <v>2025</v>
      </c>
      <c r="H665" s="135" t="s">
        <v>382</v>
      </c>
      <c r="I665" s="135" t="s">
        <v>195</v>
      </c>
      <c r="J665" s="135" t="s">
        <v>388</v>
      </c>
      <c r="K665" s="135" t="s">
        <v>908</v>
      </c>
      <c r="L665" s="135" t="s">
        <v>448</v>
      </c>
      <c r="M665" s="135" t="s">
        <v>970</v>
      </c>
      <c r="N665" s="135" t="s">
        <v>330</v>
      </c>
      <c r="O665" s="135" t="s">
        <v>195</v>
      </c>
      <c r="P665" s="136">
        <v>61</v>
      </c>
      <c r="Q665" s="135"/>
    </row>
    <row r="666" spans="1:17">
      <c r="A666" s="135" t="s">
        <v>2028</v>
      </c>
      <c r="B666" s="135" t="s">
        <v>2024</v>
      </c>
      <c r="C666" s="135" t="s">
        <v>989</v>
      </c>
      <c r="D666" s="136">
        <v>63</v>
      </c>
      <c r="E666" s="135" t="s">
        <v>420</v>
      </c>
      <c r="F666" s="135" t="s">
        <v>43</v>
      </c>
      <c r="G666" s="135" t="s">
        <v>2025</v>
      </c>
      <c r="H666" s="135" t="s">
        <v>382</v>
      </c>
      <c r="I666" s="135" t="s">
        <v>195</v>
      </c>
      <c r="J666" s="135" t="s">
        <v>388</v>
      </c>
      <c r="K666" s="135" t="s">
        <v>908</v>
      </c>
      <c r="L666" s="135" t="s">
        <v>448</v>
      </c>
      <c r="M666" s="135" t="s">
        <v>970</v>
      </c>
      <c r="N666" s="135" t="s">
        <v>330</v>
      </c>
      <c r="O666" s="135" t="s">
        <v>195</v>
      </c>
      <c r="P666" s="136">
        <v>61</v>
      </c>
      <c r="Q666" s="135"/>
    </row>
    <row r="667" spans="1:17">
      <c r="A667" s="135" t="s">
        <v>2029</v>
      </c>
      <c r="B667" s="135" t="s">
        <v>2024</v>
      </c>
      <c r="C667" s="135" t="s">
        <v>1147</v>
      </c>
      <c r="D667" s="136">
        <v>55</v>
      </c>
      <c r="E667" s="135" t="s">
        <v>420</v>
      </c>
      <c r="F667" s="135" t="s">
        <v>43</v>
      </c>
      <c r="G667" s="135" t="s">
        <v>2025</v>
      </c>
      <c r="H667" s="135" t="s">
        <v>382</v>
      </c>
      <c r="I667" s="135" t="s">
        <v>195</v>
      </c>
      <c r="J667" s="135" t="s">
        <v>388</v>
      </c>
      <c r="K667" s="135" t="s">
        <v>908</v>
      </c>
      <c r="L667" s="135" t="s">
        <v>448</v>
      </c>
      <c r="M667" s="135" t="s">
        <v>970</v>
      </c>
      <c r="N667" s="135" t="s">
        <v>330</v>
      </c>
      <c r="O667" s="135" t="s">
        <v>195</v>
      </c>
      <c r="P667" s="136">
        <v>61</v>
      </c>
      <c r="Q667" s="135"/>
    </row>
    <row r="668" spans="1:17">
      <c r="A668" s="135" t="s">
        <v>2030</v>
      </c>
      <c r="B668" s="135" t="s">
        <v>2031</v>
      </c>
      <c r="C668" s="135" t="s">
        <v>967</v>
      </c>
      <c r="D668" s="136">
        <v>57</v>
      </c>
      <c r="E668" s="135" t="s">
        <v>420</v>
      </c>
      <c r="F668" s="135" t="s">
        <v>43</v>
      </c>
      <c r="G668" s="135" t="s">
        <v>2032</v>
      </c>
      <c r="H668" s="135" t="s">
        <v>382</v>
      </c>
      <c r="I668" s="135" t="s">
        <v>63</v>
      </c>
      <c r="J668" s="135" t="s">
        <v>384</v>
      </c>
      <c r="K668" s="135" t="s">
        <v>908</v>
      </c>
      <c r="L668" s="135" t="s">
        <v>448</v>
      </c>
      <c r="M668" s="135" t="s">
        <v>970</v>
      </c>
      <c r="N668" s="135" t="s">
        <v>330</v>
      </c>
      <c r="O668" s="135" t="s">
        <v>63</v>
      </c>
      <c r="P668" s="136">
        <v>75</v>
      </c>
      <c r="Q668" s="135"/>
    </row>
    <row r="669" spans="1:17">
      <c r="A669" s="135" t="s">
        <v>2033</v>
      </c>
      <c r="B669" s="135" t="s">
        <v>2031</v>
      </c>
      <c r="C669" s="135" t="s">
        <v>972</v>
      </c>
      <c r="D669" s="136">
        <v>59</v>
      </c>
      <c r="E669" s="135" t="s">
        <v>420</v>
      </c>
      <c r="F669" s="135" t="s">
        <v>43</v>
      </c>
      <c r="G669" s="135" t="s">
        <v>2032</v>
      </c>
      <c r="H669" s="135" t="s">
        <v>382</v>
      </c>
      <c r="I669" s="135" t="s">
        <v>63</v>
      </c>
      <c r="J669" s="135" t="s">
        <v>384</v>
      </c>
      <c r="K669" s="135" t="s">
        <v>908</v>
      </c>
      <c r="L669" s="135" t="s">
        <v>448</v>
      </c>
      <c r="M669" s="135" t="s">
        <v>970</v>
      </c>
      <c r="N669" s="135" t="s">
        <v>330</v>
      </c>
      <c r="O669" s="135" t="s">
        <v>63</v>
      </c>
      <c r="P669" s="136">
        <v>75</v>
      </c>
      <c r="Q669" s="135"/>
    </row>
    <row r="670" spans="1:17">
      <c r="A670" s="135" t="s">
        <v>2034</v>
      </c>
      <c r="B670" s="135" t="s">
        <v>2035</v>
      </c>
      <c r="C670" s="135" t="s">
        <v>967</v>
      </c>
      <c r="D670" s="136">
        <v>57</v>
      </c>
      <c r="E670" s="135" t="s">
        <v>420</v>
      </c>
      <c r="F670" s="135" t="s">
        <v>43</v>
      </c>
      <c r="G670" s="135" t="s">
        <v>2036</v>
      </c>
      <c r="H670" s="135" t="s">
        <v>382</v>
      </c>
      <c r="I670" s="135" t="s">
        <v>195</v>
      </c>
      <c r="J670" s="135" t="s">
        <v>388</v>
      </c>
      <c r="K670" s="135" t="s">
        <v>908</v>
      </c>
      <c r="L670" s="135" t="s">
        <v>386</v>
      </c>
      <c r="M670" s="135" t="s">
        <v>970</v>
      </c>
      <c r="N670" s="135" t="s">
        <v>330</v>
      </c>
      <c r="O670" s="135" t="s">
        <v>195</v>
      </c>
      <c r="P670" s="136">
        <v>5</v>
      </c>
      <c r="Q670" s="135"/>
    </row>
    <row r="671" spans="1:17">
      <c r="A671" s="135" t="s">
        <v>2037</v>
      </c>
      <c r="B671" s="135" t="s">
        <v>2035</v>
      </c>
      <c r="C671" s="135" t="s">
        <v>972</v>
      </c>
      <c r="D671" s="136">
        <v>59</v>
      </c>
      <c r="E671" s="135" t="s">
        <v>420</v>
      </c>
      <c r="F671" s="135" t="s">
        <v>43</v>
      </c>
      <c r="G671" s="135" t="s">
        <v>2036</v>
      </c>
      <c r="H671" s="135" t="s">
        <v>382</v>
      </c>
      <c r="I671" s="135" t="s">
        <v>195</v>
      </c>
      <c r="J671" s="135" t="s">
        <v>388</v>
      </c>
      <c r="K671" s="135" t="s">
        <v>908</v>
      </c>
      <c r="L671" s="135" t="s">
        <v>386</v>
      </c>
      <c r="M671" s="135" t="s">
        <v>970</v>
      </c>
      <c r="N671" s="135" t="s">
        <v>330</v>
      </c>
      <c r="O671" s="135" t="s">
        <v>195</v>
      </c>
      <c r="P671" s="136">
        <v>5</v>
      </c>
      <c r="Q671" s="135"/>
    </row>
    <row r="672" spans="1:17">
      <c r="A672" s="135" t="s">
        <v>2038</v>
      </c>
      <c r="B672" s="135" t="s">
        <v>2035</v>
      </c>
      <c r="C672" s="135" t="s">
        <v>983</v>
      </c>
      <c r="D672" s="136">
        <v>61</v>
      </c>
      <c r="E672" s="135" t="s">
        <v>420</v>
      </c>
      <c r="F672" s="135" t="s">
        <v>43</v>
      </c>
      <c r="G672" s="135" t="s">
        <v>2036</v>
      </c>
      <c r="H672" s="135" t="s">
        <v>382</v>
      </c>
      <c r="I672" s="135" t="s">
        <v>195</v>
      </c>
      <c r="J672" s="135" t="s">
        <v>388</v>
      </c>
      <c r="K672" s="135" t="s">
        <v>908</v>
      </c>
      <c r="L672" s="135" t="s">
        <v>386</v>
      </c>
      <c r="M672" s="135" t="s">
        <v>970</v>
      </c>
      <c r="N672" s="135" t="s">
        <v>330</v>
      </c>
      <c r="O672" s="135" t="s">
        <v>195</v>
      </c>
      <c r="P672" s="136">
        <v>5</v>
      </c>
      <c r="Q672" s="135"/>
    </row>
    <row r="673" spans="1:17">
      <c r="A673" s="135" t="s">
        <v>2039</v>
      </c>
      <c r="B673" s="135" t="s">
        <v>2035</v>
      </c>
      <c r="C673" s="135" t="s">
        <v>989</v>
      </c>
      <c r="D673" s="136">
        <v>63</v>
      </c>
      <c r="E673" s="135" t="s">
        <v>420</v>
      </c>
      <c r="F673" s="135" t="s">
        <v>43</v>
      </c>
      <c r="G673" s="135" t="s">
        <v>2036</v>
      </c>
      <c r="H673" s="135" t="s">
        <v>382</v>
      </c>
      <c r="I673" s="135" t="s">
        <v>195</v>
      </c>
      <c r="J673" s="135" t="s">
        <v>388</v>
      </c>
      <c r="K673" s="135" t="s">
        <v>908</v>
      </c>
      <c r="L673" s="135" t="s">
        <v>386</v>
      </c>
      <c r="M673" s="135" t="s">
        <v>970</v>
      </c>
      <c r="N673" s="135" t="s">
        <v>330</v>
      </c>
      <c r="O673" s="135" t="s">
        <v>195</v>
      </c>
      <c r="P673" s="136">
        <v>5</v>
      </c>
      <c r="Q673" s="135"/>
    </row>
    <row r="674" spans="1:17">
      <c r="A674" s="135" t="s">
        <v>2040</v>
      </c>
      <c r="B674" s="135" t="s">
        <v>2035</v>
      </c>
      <c r="C674" s="135" t="s">
        <v>1147</v>
      </c>
      <c r="D674" s="136">
        <v>55</v>
      </c>
      <c r="E674" s="135" t="s">
        <v>420</v>
      </c>
      <c r="F674" s="135" t="s">
        <v>43</v>
      </c>
      <c r="G674" s="135" t="s">
        <v>2036</v>
      </c>
      <c r="H674" s="135" t="s">
        <v>382</v>
      </c>
      <c r="I674" s="135" t="s">
        <v>195</v>
      </c>
      <c r="J674" s="135" t="s">
        <v>388</v>
      </c>
      <c r="K674" s="135" t="s">
        <v>908</v>
      </c>
      <c r="L674" s="135" t="s">
        <v>386</v>
      </c>
      <c r="M674" s="135" t="s">
        <v>970</v>
      </c>
      <c r="N674" s="135" t="s">
        <v>330</v>
      </c>
      <c r="O674" s="135" t="s">
        <v>195</v>
      </c>
      <c r="P674" s="136">
        <v>5</v>
      </c>
      <c r="Q674" s="135"/>
    </row>
    <row r="675" spans="1:17">
      <c r="A675" s="135" t="s">
        <v>2041</v>
      </c>
      <c r="B675" s="135" t="s">
        <v>2042</v>
      </c>
      <c r="C675" s="135" t="s">
        <v>967</v>
      </c>
      <c r="D675" s="136">
        <v>57</v>
      </c>
      <c r="E675" s="135" t="s">
        <v>420</v>
      </c>
      <c r="F675" s="135" t="s">
        <v>43</v>
      </c>
      <c r="G675" s="135" t="s">
        <v>2043</v>
      </c>
      <c r="H675" s="135" t="s">
        <v>382</v>
      </c>
      <c r="I675" s="135" t="s">
        <v>86</v>
      </c>
      <c r="J675" s="135" t="s">
        <v>388</v>
      </c>
      <c r="K675" s="135" t="s">
        <v>908</v>
      </c>
      <c r="L675" s="135" t="s">
        <v>448</v>
      </c>
      <c r="M675" s="135" t="s">
        <v>970</v>
      </c>
      <c r="N675" s="135" t="s">
        <v>330</v>
      </c>
      <c r="O675" s="135" t="s">
        <v>86</v>
      </c>
      <c r="P675" s="136">
        <v>6</v>
      </c>
      <c r="Q675" s="135"/>
    </row>
    <row r="676" spans="1:17">
      <c r="A676" s="135" t="s">
        <v>2044</v>
      </c>
      <c r="B676" s="135" t="s">
        <v>2042</v>
      </c>
      <c r="C676" s="135" t="s">
        <v>972</v>
      </c>
      <c r="D676" s="136">
        <v>59</v>
      </c>
      <c r="E676" s="135" t="s">
        <v>420</v>
      </c>
      <c r="F676" s="135" t="s">
        <v>43</v>
      </c>
      <c r="G676" s="135" t="s">
        <v>2043</v>
      </c>
      <c r="H676" s="135" t="s">
        <v>382</v>
      </c>
      <c r="I676" s="135" t="s">
        <v>86</v>
      </c>
      <c r="J676" s="135" t="s">
        <v>388</v>
      </c>
      <c r="K676" s="135" t="s">
        <v>908</v>
      </c>
      <c r="L676" s="135" t="s">
        <v>448</v>
      </c>
      <c r="M676" s="135" t="s">
        <v>970</v>
      </c>
      <c r="N676" s="135" t="s">
        <v>330</v>
      </c>
      <c r="O676" s="135" t="s">
        <v>86</v>
      </c>
      <c r="P676" s="136">
        <v>6</v>
      </c>
      <c r="Q676" s="135"/>
    </row>
    <row r="677" spans="1:17">
      <c r="A677" s="135" t="s">
        <v>2045</v>
      </c>
      <c r="B677" s="135" t="s">
        <v>2042</v>
      </c>
      <c r="C677" s="135" t="s">
        <v>983</v>
      </c>
      <c r="D677" s="136">
        <v>61</v>
      </c>
      <c r="E677" s="135" t="s">
        <v>420</v>
      </c>
      <c r="F677" s="135" t="s">
        <v>43</v>
      </c>
      <c r="G677" s="135" t="s">
        <v>2043</v>
      </c>
      <c r="H677" s="135" t="s">
        <v>382</v>
      </c>
      <c r="I677" s="135" t="s">
        <v>86</v>
      </c>
      <c r="J677" s="135" t="s">
        <v>388</v>
      </c>
      <c r="K677" s="135" t="s">
        <v>908</v>
      </c>
      <c r="L677" s="135" t="s">
        <v>448</v>
      </c>
      <c r="M677" s="135" t="s">
        <v>970</v>
      </c>
      <c r="N677" s="135" t="s">
        <v>330</v>
      </c>
      <c r="O677" s="135" t="s">
        <v>86</v>
      </c>
      <c r="P677" s="136">
        <v>6</v>
      </c>
      <c r="Q677" s="135"/>
    </row>
    <row r="678" spans="1:17">
      <c r="A678" s="135" t="s">
        <v>2046</v>
      </c>
      <c r="B678" s="135" t="s">
        <v>2042</v>
      </c>
      <c r="C678" s="135" t="s">
        <v>989</v>
      </c>
      <c r="D678" s="136">
        <v>63</v>
      </c>
      <c r="E678" s="135" t="s">
        <v>420</v>
      </c>
      <c r="F678" s="135" t="s">
        <v>43</v>
      </c>
      <c r="G678" s="135" t="s">
        <v>2043</v>
      </c>
      <c r="H678" s="135" t="s">
        <v>382</v>
      </c>
      <c r="I678" s="135" t="s">
        <v>86</v>
      </c>
      <c r="J678" s="135" t="s">
        <v>388</v>
      </c>
      <c r="K678" s="135" t="s">
        <v>908</v>
      </c>
      <c r="L678" s="135" t="s">
        <v>448</v>
      </c>
      <c r="M678" s="135" t="s">
        <v>970</v>
      </c>
      <c r="N678" s="135" t="s">
        <v>330</v>
      </c>
      <c r="O678" s="135" t="s">
        <v>86</v>
      </c>
      <c r="P678" s="136">
        <v>6</v>
      </c>
      <c r="Q678" s="135"/>
    </row>
    <row r="679" spans="1:17">
      <c r="A679" s="135" t="s">
        <v>2047</v>
      </c>
      <c r="B679" s="135" t="s">
        <v>2042</v>
      </c>
      <c r="C679" s="135" t="s">
        <v>1147</v>
      </c>
      <c r="D679" s="136">
        <v>55</v>
      </c>
      <c r="E679" s="135" t="s">
        <v>420</v>
      </c>
      <c r="F679" s="135" t="s">
        <v>43</v>
      </c>
      <c r="G679" s="135" t="s">
        <v>2043</v>
      </c>
      <c r="H679" s="135" t="s">
        <v>382</v>
      </c>
      <c r="I679" s="135" t="s">
        <v>86</v>
      </c>
      <c r="J679" s="135" t="s">
        <v>388</v>
      </c>
      <c r="K679" s="135" t="s">
        <v>908</v>
      </c>
      <c r="L679" s="135" t="s">
        <v>448</v>
      </c>
      <c r="M679" s="135" t="s">
        <v>970</v>
      </c>
      <c r="N679" s="135" t="s">
        <v>330</v>
      </c>
      <c r="O679" s="135" t="s">
        <v>86</v>
      </c>
      <c r="P679" s="136">
        <v>6</v>
      </c>
      <c r="Q679" s="135"/>
    </row>
    <row r="680" spans="1:17">
      <c r="A680" s="135" t="s">
        <v>2048</v>
      </c>
      <c r="B680" s="135" t="s">
        <v>2049</v>
      </c>
      <c r="C680" s="135" t="s">
        <v>967</v>
      </c>
      <c r="D680" s="136">
        <v>57</v>
      </c>
      <c r="E680" s="135" t="s">
        <v>420</v>
      </c>
      <c r="F680" s="135" t="s">
        <v>43</v>
      </c>
      <c r="G680" s="135" t="s">
        <v>2050</v>
      </c>
      <c r="H680" s="135" t="s">
        <v>382</v>
      </c>
      <c r="I680" s="135" t="s">
        <v>195</v>
      </c>
      <c r="J680" s="135" t="s">
        <v>384</v>
      </c>
      <c r="K680" s="135" t="s">
        <v>2014</v>
      </c>
      <c r="L680" s="135" t="s">
        <v>386</v>
      </c>
      <c r="M680" s="135" t="s">
        <v>970</v>
      </c>
      <c r="N680" s="135" t="s">
        <v>325</v>
      </c>
      <c r="O680" s="135" t="s">
        <v>195</v>
      </c>
      <c r="P680" s="136">
        <v>61</v>
      </c>
      <c r="Q680" s="135"/>
    </row>
    <row r="681" spans="1:17">
      <c r="A681" s="135" t="s">
        <v>2051</v>
      </c>
      <c r="B681" s="135" t="s">
        <v>2049</v>
      </c>
      <c r="C681" s="135" t="s">
        <v>972</v>
      </c>
      <c r="D681" s="136">
        <v>59</v>
      </c>
      <c r="E681" s="135" t="s">
        <v>420</v>
      </c>
      <c r="F681" s="135" t="s">
        <v>43</v>
      </c>
      <c r="G681" s="135" t="s">
        <v>2050</v>
      </c>
      <c r="H681" s="135" t="s">
        <v>382</v>
      </c>
      <c r="I681" s="135" t="s">
        <v>195</v>
      </c>
      <c r="J681" s="135" t="s">
        <v>384</v>
      </c>
      <c r="K681" s="135" t="s">
        <v>2014</v>
      </c>
      <c r="L681" s="135" t="s">
        <v>386</v>
      </c>
      <c r="M681" s="135" t="s">
        <v>970</v>
      </c>
      <c r="N681" s="135" t="s">
        <v>325</v>
      </c>
      <c r="O681" s="135" t="s">
        <v>195</v>
      </c>
      <c r="P681" s="136">
        <v>61</v>
      </c>
      <c r="Q681" s="135"/>
    </row>
    <row r="682" spans="1:17">
      <c r="A682" s="135" t="s">
        <v>2052</v>
      </c>
      <c r="B682" s="135" t="s">
        <v>2049</v>
      </c>
      <c r="C682" s="135" t="s">
        <v>983</v>
      </c>
      <c r="D682" s="136">
        <v>61</v>
      </c>
      <c r="E682" s="135" t="s">
        <v>420</v>
      </c>
      <c r="F682" s="135" t="s">
        <v>43</v>
      </c>
      <c r="G682" s="135" t="s">
        <v>2050</v>
      </c>
      <c r="H682" s="135" t="s">
        <v>382</v>
      </c>
      <c r="I682" s="135" t="s">
        <v>195</v>
      </c>
      <c r="J682" s="135" t="s">
        <v>384</v>
      </c>
      <c r="K682" s="135" t="s">
        <v>2014</v>
      </c>
      <c r="L682" s="135" t="s">
        <v>386</v>
      </c>
      <c r="M682" s="135" t="s">
        <v>970</v>
      </c>
      <c r="N682" s="135" t="s">
        <v>325</v>
      </c>
      <c r="O682" s="135" t="s">
        <v>195</v>
      </c>
      <c r="P682" s="136">
        <v>61</v>
      </c>
      <c r="Q682" s="135"/>
    </row>
    <row r="683" spans="1:17">
      <c r="A683" s="135" t="s">
        <v>2053</v>
      </c>
      <c r="B683" s="135" t="s">
        <v>2049</v>
      </c>
      <c r="C683" s="135" t="s">
        <v>989</v>
      </c>
      <c r="D683" s="136">
        <v>63</v>
      </c>
      <c r="E683" s="135" t="s">
        <v>420</v>
      </c>
      <c r="F683" s="135" t="s">
        <v>43</v>
      </c>
      <c r="G683" s="135" t="s">
        <v>2050</v>
      </c>
      <c r="H683" s="135" t="s">
        <v>382</v>
      </c>
      <c r="I683" s="135" t="s">
        <v>195</v>
      </c>
      <c r="J683" s="135" t="s">
        <v>384</v>
      </c>
      <c r="K683" s="135" t="s">
        <v>2014</v>
      </c>
      <c r="L683" s="135" t="s">
        <v>386</v>
      </c>
      <c r="M683" s="135" t="s">
        <v>970</v>
      </c>
      <c r="N683" s="135" t="s">
        <v>325</v>
      </c>
      <c r="O683" s="135" t="s">
        <v>195</v>
      </c>
      <c r="P683" s="136">
        <v>61</v>
      </c>
      <c r="Q683" s="135"/>
    </row>
    <row r="684" spans="1:17">
      <c r="A684" s="135" t="s">
        <v>2054</v>
      </c>
      <c r="B684" s="135" t="s">
        <v>2049</v>
      </c>
      <c r="C684" s="135" t="s">
        <v>1147</v>
      </c>
      <c r="D684" s="136">
        <v>55</v>
      </c>
      <c r="E684" s="135" t="s">
        <v>420</v>
      </c>
      <c r="F684" s="135" t="s">
        <v>43</v>
      </c>
      <c r="G684" s="135" t="s">
        <v>2050</v>
      </c>
      <c r="H684" s="135" t="s">
        <v>382</v>
      </c>
      <c r="I684" s="135" t="s">
        <v>195</v>
      </c>
      <c r="J684" s="135" t="s">
        <v>384</v>
      </c>
      <c r="K684" s="135" t="s">
        <v>2014</v>
      </c>
      <c r="L684" s="135" t="s">
        <v>386</v>
      </c>
      <c r="M684" s="135" t="s">
        <v>970</v>
      </c>
      <c r="N684" s="135" t="s">
        <v>325</v>
      </c>
      <c r="O684" s="135" t="s">
        <v>195</v>
      </c>
      <c r="P684" s="136">
        <v>61</v>
      </c>
      <c r="Q684" s="135"/>
    </row>
    <row r="685" spans="1:17">
      <c r="A685" s="135" t="s">
        <v>2055</v>
      </c>
      <c r="B685" s="135" t="s">
        <v>2056</v>
      </c>
      <c r="C685" s="135" t="s">
        <v>1147</v>
      </c>
      <c r="D685" s="136">
        <v>55</v>
      </c>
      <c r="E685" s="135" t="s">
        <v>420</v>
      </c>
      <c r="F685" s="135" t="s">
        <v>35</v>
      </c>
      <c r="G685" s="135" t="s">
        <v>2057</v>
      </c>
      <c r="H685" s="135" t="s">
        <v>382</v>
      </c>
      <c r="I685" s="135" t="s">
        <v>63</v>
      </c>
      <c r="J685" s="135" t="s">
        <v>384</v>
      </c>
      <c r="K685" s="135" t="s">
        <v>969</v>
      </c>
      <c r="L685" s="135" t="s">
        <v>386</v>
      </c>
      <c r="M685" s="135" t="s">
        <v>970</v>
      </c>
      <c r="N685" s="135" t="s">
        <v>321</v>
      </c>
      <c r="O685" s="135" t="s">
        <v>63</v>
      </c>
      <c r="P685" s="136">
        <v>7</v>
      </c>
      <c r="Q685" s="135"/>
    </row>
    <row r="686" spans="1:17">
      <c r="A686" s="135" t="s">
        <v>2058</v>
      </c>
      <c r="B686" s="135" t="s">
        <v>2056</v>
      </c>
      <c r="C686" s="135" t="s">
        <v>967</v>
      </c>
      <c r="D686" s="136">
        <v>57</v>
      </c>
      <c r="E686" s="135" t="s">
        <v>420</v>
      </c>
      <c r="F686" s="135" t="s">
        <v>35</v>
      </c>
      <c r="G686" s="135" t="s">
        <v>2057</v>
      </c>
      <c r="H686" s="135" t="s">
        <v>382</v>
      </c>
      <c r="I686" s="135" t="s">
        <v>63</v>
      </c>
      <c r="J686" s="135" t="s">
        <v>384</v>
      </c>
      <c r="K686" s="135" t="s">
        <v>969</v>
      </c>
      <c r="L686" s="135" t="s">
        <v>386</v>
      </c>
      <c r="M686" s="135" t="s">
        <v>970</v>
      </c>
      <c r="N686" s="135" t="s">
        <v>321</v>
      </c>
      <c r="O686" s="135" t="s">
        <v>63</v>
      </c>
      <c r="P686" s="136">
        <v>7</v>
      </c>
      <c r="Q686" s="135"/>
    </row>
    <row r="687" spans="1:17">
      <c r="A687" s="135" t="s">
        <v>2059</v>
      </c>
      <c r="B687" s="135" t="s">
        <v>2056</v>
      </c>
      <c r="C687" s="135" t="s">
        <v>972</v>
      </c>
      <c r="D687" s="136">
        <v>59</v>
      </c>
      <c r="E687" s="135" t="s">
        <v>420</v>
      </c>
      <c r="F687" s="135" t="s">
        <v>35</v>
      </c>
      <c r="G687" s="135" t="s">
        <v>2057</v>
      </c>
      <c r="H687" s="135" t="s">
        <v>382</v>
      </c>
      <c r="I687" s="135" t="s">
        <v>63</v>
      </c>
      <c r="J687" s="135" t="s">
        <v>384</v>
      </c>
      <c r="K687" s="135" t="s">
        <v>969</v>
      </c>
      <c r="L687" s="135" t="s">
        <v>386</v>
      </c>
      <c r="M687" s="135" t="s">
        <v>970</v>
      </c>
      <c r="N687" s="135" t="s">
        <v>321</v>
      </c>
      <c r="O687" s="135" t="s">
        <v>63</v>
      </c>
      <c r="P687" s="136">
        <v>7</v>
      </c>
      <c r="Q687" s="135"/>
    </row>
    <row r="688" spans="1:17">
      <c r="A688" s="135" t="s">
        <v>2060</v>
      </c>
      <c r="B688" s="135" t="s">
        <v>2056</v>
      </c>
      <c r="C688" s="135" t="s">
        <v>983</v>
      </c>
      <c r="D688" s="136">
        <v>61</v>
      </c>
      <c r="E688" s="135" t="s">
        <v>420</v>
      </c>
      <c r="F688" s="135" t="s">
        <v>35</v>
      </c>
      <c r="G688" s="135" t="s">
        <v>2057</v>
      </c>
      <c r="H688" s="135" t="s">
        <v>382</v>
      </c>
      <c r="I688" s="135" t="s">
        <v>63</v>
      </c>
      <c r="J688" s="135" t="s">
        <v>384</v>
      </c>
      <c r="K688" s="135" t="s">
        <v>969</v>
      </c>
      <c r="L688" s="135" t="s">
        <v>386</v>
      </c>
      <c r="M688" s="135" t="s">
        <v>970</v>
      </c>
      <c r="N688" s="135" t="s">
        <v>321</v>
      </c>
      <c r="O688" s="135" t="s">
        <v>63</v>
      </c>
      <c r="P688" s="136">
        <v>7</v>
      </c>
      <c r="Q688" s="135"/>
    </row>
    <row r="689" spans="1:17">
      <c r="A689" s="135" t="s">
        <v>2061</v>
      </c>
      <c r="B689" s="135" t="s">
        <v>2062</v>
      </c>
      <c r="C689" s="135" t="s">
        <v>967</v>
      </c>
      <c r="D689" s="136">
        <v>57</v>
      </c>
      <c r="E689" s="135" t="s">
        <v>420</v>
      </c>
      <c r="F689" s="135" t="s">
        <v>35</v>
      </c>
      <c r="G689" s="135" t="s">
        <v>2063</v>
      </c>
      <c r="H689" s="135" t="s">
        <v>382</v>
      </c>
      <c r="I689" s="135" t="s">
        <v>63</v>
      </c>
      <c r="J689" s="135" t="s">
        <v>384</v>
      </c>
      <c r="K689" s="135" t="s">
        <v>969</v>
      </c>
      <c r="L689" s="135" t="s">
        <v>386</v>
      </c>
      <c r="M689" s="135" t="s">
        <v>970</v>
      </c>
      <c r="N689" s="135" t="s">
        <v>321</v>
      </c>
      <c r="O689" s="135" t="s">
        <v>63</v>
      </c>
      <c r="P689" s="136">
        <v>7</v>
      </c>
      <c r="Q689" s="135"/>
    </row>
    <row r="690" spans="1:17">
      <c r="A690" s="135" t="s">
        <v>2064</v>
      </c>
      <c r="B690" s="135" t="s">
        <v>2062</v>
      </c>
      <c r="C690" s="135" t="s">
        <v>972</v>
      </c>
      <c r="D690" s="136">
        <v>59</v>
      </c>
      <c r="E690" s="135" t="s">
        <v>420</v>
      </c>
      <c r="F690" s="135" t="s">
        <v>35</v>
      </c>
      <c r="G690" s="135" t="s">
        <v>2063</v>
      </c>
      <c r="H690" s="135" t="s">
        <v>382</v>
      </c>
      <c r="I690" s="135" t="s">
        <v>63</v>
      </c>
      <c r="J690" s="135" t="s">
        <v>384</v>
      </c>
      <c r="K690" s="135" t="s">
        <v>969</v>
      </c>
      <c r="L690" s="135" t="s">
        <v>386</v>
      </c>
      <c r="M690" s="135" t="s">
        <v>970</v>
      </c>
      <c r="N690" s="135" t="s">
        <v>321</v>
      </c>
      <c r="O690" s="135" t="s">
        <v>63</v>
      </c>
      <c r="P690" s="136">
        <v>7</v>
      </c>
      <c r="Q690" s="135"/>
    </row>
    <row r="691" spans="1:17">
      <c r="A691" s="135" t="s">
        <v>2065</v>
      </c>
      <c r="B691" s="135" t="s">
        <v>2062</v>
      </c>
      <c r="C691" s="135" t="s">
        <v>983</v>
      </c>
      <c r="D691" s="136">
        <v>61</v>
      </c>
      <c r="E691" s="135" t="s">
        <v>420</v>
      </c>
      <c r="F691" s="135" t="s">
        <v>35</v>
      </c>
      <c r="G691" s="135" t="s">
        <v>2063</v>
      </c>
      <c r="H691" s="135" t="s">
        <v>382</v>
      </c>
      <c r="I691" s="135" t="s">
        <v>63</v>
      </c>
      <c r="J691" s="135" t="s">
        <v>384</v>
      </c>
      <c r="K691" s="135" t="s">
        <v>969</v>
      </c>
      <c r="L691" s="135" t="s">
        <v>386</v>
      </c>
      <c r="M691" s="135" t="s">
        <v>970</v>
      </c>
      <c r="N691" s="135" t="s">
        <v>321</v>
      </c>
      <c r="O691" s="135" t="s">
        <v>63</v>
      </c>
      <c r="P691" s="136">
        <v>7</v>
      </c>
      <c r="Q691" s="135"/>
    </row>
    <row r="692" spans="1:17">
      <c r="A692" s="135" t="s">
        <v>2066</v>
      </c>
      <c r="B692" s="135" t="s">
        <v>2067</v>
      </c>
      <c r="C692" s="135" t="s">
        <v>967</v>
      </c>
      <c r="D692" s="136">
        <v>57</v>
      </c>
      <c r="E692" s="135" t="s">
        <v>420</v>
      </c>
      <c r="F692" s="135" t="s">
        <v>43</v>
      </c>
      <c r="G692" s="135" t="s">
        <v>2068</v>
      </c>
      <c r="H692" s="135" t="s">
        <v>382</v>
      </c>
      <c r="I692" s="135" t="s">
        <v>63</v>
      </c>
      <c r="J692" s="135" t="s">
        <v>384</v>
      </c>
      <c r="K692" s="135" t="s">
        <v>908</v>
      </c>
      <c r="L692" s="135" t="s">
        <v>386</v>
      </c>
      <c r="M692" s="135" t="s">
        <v>970</v>
      </c>
      <c r="N692" s="135" t="s">
        <v>325</v>
      </c>
      <c r="O692" s="135" t="s">
        <v>63</v>
      </c>
      <c r="P692" s="136">
        <v>7</v>
      </c>
      <c r="Q692" s="135"/>
    </row>
    <row r="693" spans="1:17">
      <c r="A693" s="135" t="s">
        <v>2069</v>
      </c>
      <c r="B693" s="135" t="s">
        <v>2067</v>
      </c>
      <c r="C693" s="135" t="s">
        <v>972</v>
      </c>
      <c r="D693" s="136">
        <v>59</v>
      </c>
      <c r="E693" s="135" t="s">
        <v>420</v>
      </c>
      <c r="F693" s="135" t="s">
        <v>43</v>
      </c>
      <c r="G693" s="135" t="s">
        <v>2068</v>
      </c>
      <c r="H693" s="135" t="s">
        <v>382</v>
      </c>
      <c r="I693" s="135" t="s">
        <v>63</v>
      </c>
      <c r="J693" s="135" t="s">
        <v>384</v>
      </c>
      <c r="K693" s="135" t="s">
        <v>908</v>
      </c>
      <c r="L693" s="135" t="s">
        <v>386</v>
      </c>
      <c r="M693" s="135" t="s">
        <v>970</v>
      </c>
      <c r="N693" s="135" t="s">
        <v>325</v>
      </c>
      <c r="O693" s="135" t="s">
        <v>63</v>
      </c>
      <c r="P693" s="136">
        <v>7</v>
      </c>
      <c r="Q693" s="135"/>
    </row>
    <row r="694" spans="1:17">
      <c r="A694" s="135" t="s">
        <v>2070</v>
      </c>
      <c r="B694" s="135" t="s">
        <v>2071</v>
      </c>
      <c r="C694" s="135" t="s">
        <v>967</v>
      </c>
      <c r="D694" s="136">
        <v>57</v>
      </c>
      <c r="E694" s="135" t="s">
        <v>420</v>
      </c>
      <c r="F694" s="135" t="s">
        <v>35</v>
      </c>
      <c r="G694" s="135" t="s">
        <v>2072</v>
      </c>
      <c r="H694" s="135" t="s">
        <v>382</v>
      </c>
      <c r="I694" s="135" t="s">
        <v>63</v>
      </c>
      <c r="J694" s="135" t="s">
        <v>384</v>
      </c>
      <c r="K694" s="135" t="s">
        <v>969</v>
      </c>
      <c r="L694" s="135" t="s">
        <v>386</v>
      </c>
      <c r="M694" s="135" t="s">
        <v>970</v>
      </c>
      <c r="N694" s="135" t="s">
        <v>331</v>
      </c>
      <c r="O694" s="135" t="s">
        <v>63</v>
      </c>
      <c r="P694" s="136">
        <v>7</v>
      </c>
      <c r="Q694" s="135"/>
    </row>
    <row r="695" spans="1:17">
      <c r="A695" s="135" t="s">
        <v>2073</v>
      </c>
      <c r="B695" s="135" t="s">
        <v>2071</v>
      </c>
      <c r="C695" s="135" t="s">
        <v>972</v>
      </c>
      <c r="D695" s="136">
        <v>59</v>
      </c>
      <c r="E695" s="135" t="s">
        <v>420</v>
      </c>
      <c r="F695" s="135" t="s">
        <v>35</v>
      </c>
      <c r="G695" s="135" t="s">
        <v>2072</v>
      </c>
      <c r="H695" s="135" t="s">
        <v>382</v>
      </c>
      <c r="I695" s="135" t="s">
        <v>63</v>
      </c>
      <c r="J695" s="135" t="s">
        <v>384</v>
      </c>
      <c r="K695" s="135" t="s">
        <v>969</v>
      </c>
      <c r="L695" s="135" t="s">
        <v>386</v>
      </c>
      <c r="M695" s="135" t="s">
        <v>970</v>
      </c>
      <c r="N695" s="135" t="s">
        <v>331</v>
      </c>
      <c r="O695" s="135" t="s">
        <v>63</v>
      </c>
      <c r="P695" s="136">
        <v>7</v>
      </c>
      <c r="Q695" s="135"/>
    </row>
    <row r="696" spans="1:17">
      <c r="A696" s="135" t="s">
        <v>2074</v>
      </c>
      <c r="B696" s="135" t="s">
        <v>2071</v>
      </c>
      <c r="C696" s="135" t="s">
        <v>983</v>
      </c>
      <c r="D696" s="136">
        <v>61</v>
      </c>
      <c r="E696" s="135" t="s">
        <v>420</v>
      </c>
      <c r="F696" s="135" t="s">
        <v>35</v>
      </c>
      <c r="G696" s="135" t="s">
        <v>2072</v>
      </c>
      <c r="H696" s="135" t="s">
        <v>382</v>
      </c>
      <c r="I696" s="135" t="s">
        <v>63</v>
      </c>
      <c r="J696" s="135" t="s">
        <v>384</v>
      </c>
      <c r="K696" s="135" t="s">
        <v>969</v>
      </c>
      <c r="L696" s="135" t="s">
        <v>386</v>
      </c>
      <c r="M696" s="135" t="s">
        <v>970</v>
      </c>
      <c r="N696" s="135" t="s">
        <v>331</v>
      </c>
      <c r="O696" s="135" t="s">
        <v>63</v>
      </c>
      <c r="P696" s="136">
        <v>7</v>
      </c>
      <c r="Q696" s="135"/>
    </row>
    <row r="697" spans="1:17">
      <c r="A697" s="135" t="s">
        <v>2075</v>
      </c>
      <c r="B697" s="135" t="s">
        <v>2076</v>
      </c>
      <c r="C697" s="135" t="s">
        <v>1147</v>
      </c>
      <c r="D697" s="136">
        <v>55</v>
      </c>
      <c r="E697" s="135" t="s">
        <v>420</v>
      </c>
      <c r="F697" s="135" t="s">
        <v>37</v>
      </c>
      <c r="G697" s="135" t="s">
        <v>2077</v>
      </c>
      <c r="H697" s="135" t="s">
        <v>382</v>
      </c>
      <c r="I697" s="135" t="s">
        <v>91</v>
      </c>
      <c r="J697" s="135" t="s">
        <v>384</v>
      </c>
      <c r="K697" s="135" t="s">
        <v>1882</v>
      </c>
      <c r="L697" s="135" t="s">
        <v>433</v>
      </c>
      <c r="M697" s="135" t="s">
        <v>970</v>
      </c>
      <c r="N697" s="135" t="s">
        <v>320</v>
      </c>
      <c r="O697" s="135" t="s">
        <v>91</v>
      </c>
      <c r="P697" s="136">
        <v>226</v>
      </c>
      <c r="Q697" s="135"/>
    </row>
    <row r="698" spans="1:17">
      <c r="A698" s="135" t="s">
        <v>2078</v>
      </c>
      <c r="B698" s="135" t="s">
        <v>2076</v>
      </c>
      <c r="C698" s="135" t="s">
        <v>967</v>
      </c>
      <c r="D698" s="136">
        <v>57</v>
      </c>
      <c r="E698" s="135" t="s">
        <v>420</v>
      </c>
      <c r="F698" s="135" t="s">
        <v>37</v>
      </c>
      <c r="G698" s="135" t="s">
        <v>2077</v>
      </c>
      <c r="H698" s="135" t="s">
        <v>382</v>
      </c>
      <c r="I698" s="135" t="s">
        <v>91</v>
      </c>
      <c r="J698" s="135" t="s">
        <v>384</v>
      </c>
      <c r="K698" s="135" t="s">
        <v>1882</v>
      </c>
      <c r="L698" s="135" t="s">
        <v>433</v>
      </c>
      <c r="M698" s="135" t="s">
        <v>970</v>
      </c>
      <c r="N698" s="135" t="s">
        <v>320</v>
      </c>
      <c r="O698" s="135" t="s">
        <v>91</v>
      </c>
      <c r="P698" s="136">
        <v>226</v>
      </c>
      <c r="Q698" s="135"/>
    </row>
    <row r="699" spans="1:17">
      <c r="A699" s="135" t="s">
        <v>2079</v>
      </c>
      <c r="B699" s="135" t="s">
        <v>2076</v>
      </c>
      <c r="C699" s="135" t="s">
        <v>972</v>
      </c>
      <c r="D699" s="136">
        <v>59</v>
      </c>
      <c r="E699" s="135" t="s">
        <v>420</v>
      </c>
      <c r="F699" s="135" t="s">
        <v>37</v>
      </c>
      <c r="G699" s="135" t="s">
        <v>2077</v>
      </c>
      <c r="H699" s="135" t="s">
        <v>382</v>
      </c>
      <c r="I699" s="135" t="s">
        <v>91</v>
      </c>
      <c r="J699" s="135" t="s">
        <v>384</v>
      </c>
      <c r="K699" s="135" t="s">
        <v>1882</v>
      </c>
      <c r="L699" s="135" t="s">
        <v>433</v>
      </c>
      <c r="M699" s="135" t="s">
        <v>970</v>
      </c>
      <c r="N699" s="135" t="s">
        <v>320</v>
      </c>
      <c r="O699" s="135" t="s">
        <v>91</v>
      </c>
      <c r="P699" s="136">
        <v>226</v>
      </c>
      <c r="Q699" s="135"/>
    </row>
    <row r="700" spans="1:17">
      <c r="A700" s="135" t="s">
        <v>2080</v>
      </c>
      <c r="B700" s="135" t="s">
        <v>2076</v>
      </c>
      <c r="C700" s="135" t="s">
        <v>983</v>
      </c>
      <c r="D700" s="136">
        <v>61</v>
      </c>
      <c r="E700" s="135" t="s">
        <v>420</v>
      </c>
      <c r="F700" s="135" t="s">
        <v>37</v>
      </c>
      <c r="G700" s="135" t="s">
        <v>2077</v>
      </c>
      <c r="H700" s="135" t="s">
        <v>382</v>
      </c>
      <c r="I700" s="135" t="s">
        <v>91</v>
      </c>
      <c r="J700" s="135" t="s">
        <v>384</v>
      </c>
      <c r="K700" s="135" t="s">
        <v>1882</v>
      </c>
      <c r="L700" s="135" t="s">
        <v>433</v>
      </c>
      <c r="M700" s="135" t="s">
        <v>970</v>
      </c>
      <c r="N700" s="135" t="s">
        <v>320</v>
      </c>
      <c r="O700" s="135" t="s">
        <v>91</v>
      </c>
      <c r="P700" s="136">
        <v>226</v>
      </c>
      <c r="Q700" s="135"/>
    </row>
    <row r="701" spans="1:17">
      <c r="A701" s="135" t="s">
        <v>2081</v>
      </c>
      <c r="B701" s="135" t="s">
        <v>2082</v>
      </c>
      <c r="C701" s="135" t="s">
        <v>967</v>
      </c>
      <c r="D701" s="136">
        <v>57</v>
      </c>
      <c r="E701" s="135" t="s">
        <v>420</v>
      </c>
      <c r="F701" s="135" t="s">
        <v>37</v>
      </c>
      <c r="G701" s="135" t="s">
        <v>2077</v>
      </c>
      <c r="H701" s="135" t="s">
        <v>382</v>
      </c>
      <c r="I701" s="135" t="s">
        <v>199</v>
      </c>
      <c r="J701" s="135" t="s">
        <v>384</v>
      </c>
      <c r="K701" s="135" t="s">
        <v>1882</v>
      </c>
      <c r="L701" s="135" t="s">
        <v>433</v>
      </c>
      <c r="M701" s="135" t="s">
        <v>970</v>
      </c>
      <c r="N701" s="135" t="s">
        <v>320</v>
      </c>
      <c r="O701" s="135" t="s">
        <v>199</v>
      </c>
      <c r="P701" s="136">
        <v>282</v>
      </c>
      <c r="Q701" s="135"/>
    </row>
    <row r="702" spans="1:17">
      <c r="A702" s="135" t="s">
        <v>2083</v>
      </c>
      <c r="B702" s="135" t="s">
        <v>2082</v>
      </c>
      <c r="C702" s="135" t="s">
        <v>972</v>
      </c>
      <c r="D702" s="136">
        <v>59</v>
      </c>
      <c r="E702" s="135" t="s">
        <v>420</v>
      </c>
      <c r="F702" s="135" t="s">
        <v>37</v>
      </c>
      <c r="G702" s="135" t="s">
        <v>2077</v>
      </c>
      <c r="H702" s="135" t="s">
        <v>382</v>
      </c>
      <c r="I702" s="135" t="s">
        <v>199</v>
      </c>
      <c r="J702" s="135" t="s">
        <v>384</v>
      </c>
      <c r="K702" s="135" t="s">
        <v>1882</v>
      </c>
      <c r="L702" s="135" t="s">
        <v>433</v>
      </c>
      <c r="M702" s="135" t="s">
        <v>970</v>
      </c>
      <c r="N702" s="135" t="s">
        <v>320</v>
      </c>
      <c r="O702" s="135" t="s">
        <v>199</v>
      </c>
      <c r="P702" s="136">
        <v>282</v>
      </c>
      <c r="Q702" s="135"/>
    </row>
    <row r="703" spans="1:17">
      <c r="A703" s="135" t="s">
        <v>2084</v>
      </c>
      <c r="B703" s="135" t="s">
        <v>2085</v>
      </c>
      <c r="C703" s="135" t="s">
        <v>967</v>
      </c>
      <c r="D703" s="136">
        <v>57</v>
      </c>
      <c r="E703" s="135" t="s">
        <v>420</v>
      </c>
      <c r="F703" s="135" t="s">
        <v>37</v>
      </c>
      <c r="G703" s="135" t="s">
        <v>2086</v>
      </c>
      <c r="H703" s="135" t="s">
        <v>382</v>
      </c>
      <c r="I703" s="135" t="s">
        <v>83</v>
      </c>
      <c r="J703" s="135" t="s">
        <v>388</v>
      </c>
      <c r="K703" s="135" t="s">
        <v>1882</v>
      </c>
      <c r="L703" s="135" t="s">
        <v>433</v>
      </c>
      <c r="M703" s="135" t="s">
        <v>970</v>
      </c>
      <c r="N703" s="135" t="s">
        <v>320</v>
      </c>
      <c r="O703" s="135" t="s">
        <v>83</v>
      </c>
      <c r="P703" s="136">
        <v>330</v>
      </c>
      <c r="Q703" s="135"/>
    </row>
    <row r="704" spans="1:17">
      <c r="A704" s="135" t="s">
        <v>2087</v>
      </c>
      <c r="B704" s="135" t="s">
        <v>2085</v>
      </c>
      <c r="C704" s="135" t="s">
        <v>972</v>
      </c>
      <c r="D704" s="136">
        <v>59</v>
      </c>
      <c r="E704" s="135" t="s">
        <v>420</v>
      </c>
      <c r="F704" s="135" t="s">
        <v>37</v>
      </c>
      <c r="G704" s="135" t="s">
        <v>2086</v>
      </c>
      <c r="H704" s="135" t="s">
        <v>382</v>
      </c>
      <c r="I704" s="135" t="s">
        <v>83</v>
      </c>
      <c r="J704" s="135" t="s">
        <v>388</v>
      </c>
      <c r="K704" s="135" t="s">
        <v>1882</v>
      </c>
      <c r="L704" s="135" t="s">
        <v>433</v>
      </c>
      <c r="M704" s="135" t="s">
        <v>970</v>
      </c>
      <c r="N704" s="135" t="s">
        <v>320</v>
      </c>
      <c r="O704" s="135" t="s">
        <v>83</v>
      </c>
      <c r="P704" s="136">
        <v>330</v>
      </c>
      <c r="Q704" s="135"/>
    </row>
    <row r="705" spans="1:17">
      <c r="A705" s="135" t="s">
        <v>2088</v>
      </c>
      <c r="B705" s="135" t="s">
        <v>2085</v>
      </c>
      <c r="C705" s="135" t="s">
        <v>983</v>
      </c>
      <c r="D705" s="136">
        <v>61</v>
      </c>
      <c r="E705" s="135" t="s">
        <v>420</v>
      </c>
      <c r="F705" s="135" t="s">
        <v>37</v>
      </c>
      <c r="G705" s="135" t="s">
        <v>2086</v>
      </c>
      <c r="H705" s="135" t="s">
        <v>382</v>
      </c>
      <c r="I705" s="135" t="s">
        <v>83</v>
      </c>
      <c r="J705" s="135" t="s">
        <v>388</v>
      </c>
      <c r="K705" s="135" t="s">
        <v>1882</v>
      </c>
      <c r="L705" s="135" t="s">
        <v>433</v>
      </c>
      <c r="M705" s="135" t="s">
        <v>970</v>
      </c>
      <c r="N705" s="135" t="s">
        <v>320</v>
      </c>
      <c r="O705" s="135" t="s">
        <v>83</v>
      </c>
      <c r="P705" s="136">
        <v>330</v>
      </c>
      <c r="Q705" s="135"/>
    </row>
    <row r="706" spans="1:17">
      <c r="A706" s="135" t="s">
        <v>2089</v>
      </c>
      <c r="B706" s="135" t="s">
        <v>2085</v>
      </c>
      <c r="C706" s="135" t="s">
        <v>989</v>
      </c>
      <c r="D706" s="136">
        <v>63</v>
      </c>
      <c r="E706" s="135" t="s">
        <v>420</v>
      </c>
      <c r="F706" s="135" t="s">
        <v>37</v>
      </c>
      <c r="G706" s="135" t="s">
        <v>2086</v>
      </c>
      <c r="H706" s="135" t="s">
        <v>382</v>
      </c>
      <c r="I706" s="135" t="s">
        <v>83</v>
      </c>
      <c r="J706" s="135" t="s">
        <v>388</v>
      </c>
      <c r="K706" s="135" t="s">
        <v>1882</v>
      </c>
      <c r="L706" s="135" t="s">
        <v>433</v>
      </c>
      <c r="M706" s="135" t="s">
        <v>970</v>
      </c>
      <c r="N706" s="135" t="s">
        <v>320</v>
      </c>
      <c r="O706" s="135" t="s">
        <v>83</v>
      </c>
      <c r="P706" s="136">
        <v>330</v>
      </c>
      <c r="Q706" s="135"/>
    </row>
    <row r="707" spans="1:17">
      <c r="A707" s="135" t="s">
        <v>2090</v>
      </c>
      <c r="B707" s="135" t="s">
        <v>2091</v>
      </c>
      <c r="C707" s="135" t="s">
        <v>967</v>
      </c>
      <c r="D707" s="136">
        <v>57</v>
      </c>
      <c r="E707" s="135" t="s">
        <v>420</v>
      </c>
      <c r="F707" s="135" t="s">
        <v>37</v>
      </c>
      <c r="G707" s="135" t="s">
        <v>2092</v>
      </c>
      <c r="H707" s="135" t="s">
        <v>382</v>
      </c>
      <c r="I707" s="135" t="s">
        <v>91</v>
      </c>
      <c r="J707" s="135" t="s">
        <v>384</v>
      </c>
      <c r="K707" s="135" t="s">
        <v>1882</v>
      </c>
      <c r="L707" s="135" t="s">
        <v>433</v>
      </c>
      <c r="M707" s="135" t="s">
        <v>970</v>
      </c>
      <c r="N707" s="135" t="s">
        <v>320</v>
      </c>
      <c r="O707" s="135" t="s">
        <v>91</v>
      </c>
      <c r="P707" s="136">
        <v>21</v>
      </c>
      <c r="Q707" s="135"/>
    </row>
    <row r="708" spans="1:17">
      <c r="A708" s="135" t="s">
        <v>2093</v>
      </c>
      <c r="B708" s="135" t="s">
        <v>2091</v>
      </c>
      <c r="C708" s="135" t="s">
        <v>972</v>
      </c>
      <c r="D708" s="136">
        <v>59</v>
      </c>
      <c r="E708" s="135" t="s">
        <v>420</v>
      </c>
      <c r="F708" s="135" t="s">
        <v>37</v>
      </c>
      <c r="G708" s="135" t="s">
        <v>2092</v>
      </c>
      <c r="H708" s="135" t="s">
        <v>382</v>
      </c>
      <c r="I708" s="135" t="s">
        <v>91</v>
      </c>
      <c r="J708" s="135" t="s">
        <v>384</v>
      </c>
      <c r="K708" s="135" t="s">
        <v>1882</v>
      </c>
      <c r="L708" s="135" t="s">
        <v>433</v>
      </c>
      <c r="M708" s="135" t="s">
        <v>970</v>
      </c>
      <c r="N708" s="135" t="s">
        <v>320</v>
      </c>
      <c r="O708" s="135" t="s">
        <v>91</v>
      </c>
      <c r="P708" s="136">
        <v>21</v>
      </c>
      <c r="Q708" s="135"/>
    </row>
    <row r="709" spans="1:17">
      <c r="A709" s="135" t="s">
        <v>2094</v>
      </c>
      <c r="B709" s="135" t="s">
        <v>2091</v>
      </c>
      <c r="C709" s="135" t="s">
        <v>983</v>
      </c>
      <c r="D709" s="136">
        <v>61</v>
      </c>
      <c r="E709" s="135" t="s">
        <v>420</v>
      </c>
      <c r="F709" s="135" t="s">
        <v>37</v>
      </c>
      <c r="G709" s="135" t="s">
        <v>2092</v>
      </c>
      <c r="H709" s="135" t="s">
        <v>382</v>
      </c>
      <c r="I709" s="135" t="s">
        <v>91</v>
      </c>
      <c r="J709" s="135" t="s">
        <v>384</v>
      </c>
      <c r="K709" s="135" t="s">
        <v>1882</v>
      </c>
      <c r="L709" s="135" t="s">
        <v>433</v>
      </c>
      <c r="M709" s="135" t="s">
        <v>970</v>
      </c>
      <c r="N709" s="135" t="s">
        <v>320</v>
      </c>
      <c r="O709" s="135" t="s">
        <v>91</v>
      </c>
      <c r="P709" s="136">
        <v>21</v>
      </c>
      <c r="Q709" s="135"/>
    </row>
    <row r="710" spans="1:17">
      <c r="A710" s="135" t="s">
        <v>2095</v>
      </c>
      <c r="B710" s="135" t="s">
        <v>2096</v>
      </c>
      <c r="C710" s="135" t="s">
        <v>967</v>
      </c>
      <c r="D710" s="136">
        <v>57</v>
      </c>
      <c r="E710" s="135" t="s">
        <v>420</v>
      </c>
      <c r="F710" s="135" t="s">
        <v>37</v>
      </c>
      <c r="G710" s="135" t="s">
        <v>2092</v>
      </c>
      <c r="H710" s="135" t="s">
        <v>382</v>
      </c>
      <c r="I710" s="135" t="s">
        <v>265</v>
      </c>
      <c r="J710" s="135" t="s">
        <v>384</v>
      </c>
      <c r="K710" s="135" t="s">
        <v>1882</v>
      </c>
      <c r="L710" s="135" t="s">
        <v>433</v>
      </c>
      <c r="M710" s="135" t="s">
        <v>970</v>
      </c>
      <c r="N710" s="135" t="s">
        <v>320</v>
      </c>
      <c r="O710" s="135" t="s">
        <v>63</v>
      </c>
      <c r="P710" s="136">
        <v>76</v>
      </c>
      <c r="Q710" s="135"/>
    </row>
    <row r="711" spans="1:17">
      <c r="A711" s="135" t="s">
        <v>2097</v>
      </c>
      <c r="B711" s="135" t="s">
        <v>2096</v>
      </c>
      <c r="C711" s="135" t="s">
        <v>972</v>
      </c>
      <c r="D711" s="136">
        <v>59</v>
      </c>
      <c r="E711" s="135" t="s">
        <v>420</v>
      </c>
      <c r="F711" s="135" t="s">
        <v>37</v>
      </c>
      <c r="G711" s="135" t="s">
        <v>2092</v>
      </c>
      <c r="H711" s="135" t="s">
        <v>382</v>
      </c>
      <c r="I711" s="135" t="s">
        <v>265</v>
      </c>
      <c r="J711" s="135" t="s">
        <v>384</v>
      </c>
      <c r="K711" s="135" t="s">
        <v>1882</v>
      </c>
      <c r="L711" s="135" t="s">
        <v>433</v>
      </c>
      <c r="M711" s="135" t="s">
        <v>970</v>
      </c>
      <c r="N711" s="135" t="s">
        <v>320</v>
      </c>
      <c r="O711" s="135" t="s">
        <v>63</v>
      </c>
      <c r="P711" s="136">
        <v>76</v>
      </c>
      <c r="Q711" s="135"/>
    </row>
    <row r="712" spans="1:17">
      <c r="A712" s="135" t="s">
        <v>2098</v>
      </c>
      <c r="B712" s="135" t="s">
        <v>2099</v>
      </c>
      <c r="C712" s="135" t="s">
        <v>967</v>
      </c>
      <c r="D712" s="136">
        <v>57</v>
      </c>
      <c r="E712" s="135" t="s">
        <v>420</v>
      </c>
      <c r="F712" s="135" t="s">
        <v>37</v>
      </c>
      <c r="G712" s="135" t="s">
        <v>2100</v>
      </c>
      <c r="H712" s="135" t="s">
        <v>382</v>
      </c>
      <c r="I712" s="135" t="s">
        <v>91</v>
      </c>
      <c r="J712" s="135" t="s">
        <v>384</v>
      </c>
      <c r="K712" s="135" t="s">
        <v>1882</v>
      </c>
      <c r="L712" s="135" t="s">
        <v>433</v>
      </c>
      <c r="M712" s="135" t="s">
        <v>970</v>
      </c>
      <c r="N712" s="135" t="s">
        <v>324</v>
      </c>
      <c r="O712" s="135" t="s">
        <v>91</v>
      </c>
      <c r="P712" s="136">
        <v>226</v>
      </c>
      <c r="Q712" s="135"/>
    </row>
    <row r="713" spans="1:17">
      <c r="A713" s="135" t="s">
        <v>2101</v>
      </c>
      <c r="B713" s="135" t="s">
        <v>2099</v>
      </c>
      <c r="C713" s="135" t="s">
        <v>972</v>
      </c>
      <c r="D713" s="136">
        <v>59</v>
      </c>
      <c r="E713" s="135" t="s">
        <v>420</v>
      </c>
      <c r="F713" s="135" t="s">
        <v>37</v>
      </c>
      <c r="G713" s="135" t="s">
        <v>2100</v>
      </c>
      <c r="H713" s="135" t="s">
        <v>382</v>
      </c>
      <c r="I713" s="135" t="s">
        <v>91</v>
      </c>
      <c r="J713" s="135" t="s">
        <v>384</v>
      </c>
      <c r="K713" s="135" t="s">
        <v>1882</v>
      </c>
      <c r="L713" s="135" t="s">
        <v>433</v>
      </c>
      <c r="M713" s="135" t="s">
        <v>970</v>
      </c>
      <c r="N713" s="135" t="s">
        <v>324</v>
      </c>
      <c r="O713" s="135" t="s">
        <v>91</v>
      </c>
      <c r="P713" s="136">
        <v>226</v>
      </c>
      <c r="Q713" s="135"/>
    </row>
    <row r="714" spans="1:17">
      <c r="A714" s="135" t="s">
        <v>2102</v>
      </c>
      <c r="B714" s="135" t="s">
        <v>2099</v>
      </c>
      <c r="C714" s="135" t="s">
        <v>983</v>
      </c>
      <c r="D714" s="136">
        <v>61</v>
      </c>
      <c r="E714" s="135" t="s">
        <v>420</v>
      </c>
      <c r="F714" s="135" t="s">
        <v>37</v>
      </c>
      <c r="G714" s="135" t="s">
        <v>2100</v>
      </c>
      <c r="H714" s="135" t="s">
        <v>382</v>
      </c>
      <c r="I714" s="135" t="s">
        <v>91</v>
      </c>
      <c r="J714" s="135" t="s">
        <v>384</v>
      </c>
      <c r="K714" s="135" t="s">
        <v>1882</v>
      </c>
      <c r="L714" s="135" t="s">
        <v>433</v>
      </c>
      <c r="M714" s="135" t="s">
        <v>970</v>
      </c>
      <c r="N714" s="135" t="s">
        <v>324</v>
      </c>
      <c r="O714" s="135" t="s">
        <v>91</v>
      </c>
      <c r="P714" s="136">
        <v>226</v>
      </c>
      <c r="Q714" s="135"/>
    </row>
    <row r="715" spans="1:17">
      <c r="A715" s="135" t="s">
        <v>2103</v>
      </c>
      <c r="B715" s="135" t="s">
        <v>2104</v>
      </c>
      <c r="C715" s="135" t="s">
        <v>967</v>
      </c>
      <c r="D715" s="136">
        <v>57</v>
      </c>
      <c r="E715" s="135" t="s">
        <v>420</v>
      </c>
      <c r="F715" s="135" t="s">
        <v>37</v>
      </c>
      <c r="G715" s="135" t="s">
        <v>2100</v>
      </c>
      <c r="H715" s="135" t="s">
        <v>382</v>
      </c>
      <c r="I715" s="135" t="s">
        <v>199</v>
      </c>
      <c r="J715" s="135" t="s">
        <v>384</v>
      </c>
      <c r="K715" s="135" t="s">
        <v>1882</v>
      </c>
      <c r="L715" s="135" t="s">
        <v>433</v>
      </c>
      <c r="M715" s="135" t="s">
        <v>970</v>
      </c>
      <c r="N715" s="135" t="s">
        <v>324</v>
      </c>
      <c r="O715" s="135" t="s">
        <v>199</v>
      </c>
      <c r="P715" s="136">
        <v>282</v>
      </c>
      <c r="Q715" s="135"/>
    </row>
    <row r="716" spans="1:17">
      <c r="A716" s="135" t="s">
        <v>2105</v>
      </c>
      <c r="B716" s="135" t="s">
        <v>2104</v>
      </c>
      <c r="C716" s="135" t="s">
        <v>972</v>
      </c>
      <c r="D716" s="136">
        <v>59</v>
      </c>
      <c r="E716" s="135" t="s">
        <v>420</v>
      </c>
      <c r="F716" s="135" t="s">
        <v>37</v>
      </c>
      <c r="G716" s="135" t="s">
        <v>2100</v>
      </c>
      <c r="H716" s="135" t="s">
        <v>382</v>
      </c>
      <c r="I716" s="135" t="s">
        <v>199</v>
      </c>
      <c r="J716" s="135" t="s">
        <v>384</v>
      </c>
      <c r="K716" s="135" t="s">
        <v>1882</v>
      </c>
      <c r="L716" s="135" t="s">
        <v>433</v>
      </c>
      <c r="M716" s="135" t="s">
        <v>970</v>
      </c>
      <c r="N716" s="135" t="s">
        <v>324</v>
      </c>
      <c r="O716" s="135" t="s">
        <v>199</v>
      </c>
      <c r="P716" s="136">
        <v>282</v>
      </c>
      <c r="Q716" s="135"/>
    </row>
    <row r="717" spans="1:17">
      <c r="A717" s="135" t="s">
        <v>2106</v>
      </c>
      <c r="B717" s="135" t="s">
        <v>2107</v>
      </c>
      <c r="C717" s="135" t="s">
        <v>967</v>
      </c>
      <c r="D717" s="136">
        <v>57</v>
      </c>
      <c r="E717" s="135" t="s">
        <v>420</v>
      </c>
      <c r="F717" s="135" t="s">
        <v>43</v>
      </c>
      <c r="G717" s="135" t="s">
        <v>2108</v>
      </c>
      <c r="H717" s="135" t="s">
        <v>382</v>
      </c>
      <c r="I717" s="135" t="s">
        <v>195</v>
      </c>
      <c r="J717" s="135" t="s">
        <v>384</v>
      </c>
      <c r="K717" s="135" t="s">
        <v>908</v>
      </c>
      <c r="L717" s="135" t="s">
        <v>386</v>
      </c>
      <c r="M717" s="135" t="s">
        <v>970</v>
      </c>
      <c r="N717" s="135" t="s">
        <v>324</v>
      </c>
      <c r="O717" s="135" t="s">
        <v>195</v>
      </c>
      <c r="P717" s="136">
        <v>5</v>
      </c>
      <c r="Q717" s="135"/>
    </row>
    <row r="718" spans="1:17">
      <c r="A718" s="135" t="s">
        <v>2109</v>
      </c>
      <c r="B718" s="135" t="s">
        <v>2107</v>
      </c>
      <c r="C718" s="135" t="s">
        <v>972</v>
      </c>
      <c r="D718" s="136">
        <v>59</v>
      </c>
      <c r="E718" s="135" t="s">
        <v>420</v>
      </c>
      <c r="F718" s="135" t="s">
        <v>43</v>
      </c>
      <c r="G718" s="135" t="s">
        <v>2108</v>
      </c>
      <c r="H718" s="135" t="s">
        <v>382</v>
      </c>
      <c r="I718" s="135" t="s">
        <v>195</v>
      </c>
      <c r="J718" s="135" t="s">
        <v>384</v>
      </c>
      <c r="K718" s="135" t="s">
        <v>908</v>
      </c>
      <c r="L718" s="135" t="s">
        <v>386</v>
      </c>
      <c r="M718" s="135" t="s">
        <v>970</v>
      </c>
      <c r="N718" s="135" t="s">
        <v>324</v>
      </c>
      <c r="O718" s="135" t="s">
        <v>195</v>
      </c>
      <c r="P718" s="136">
        <v>5</v>
      </c>
      <c r="Q718" s="135"/>
    </row>
    <row r="719" spans="1:17">
      <c r="A719" s="135" t="s">
        <v>2110</v>
      </c>
      <c r="B719" s="135" t="s">
        <v>2111</v>
      </c>
      <c r="C719" s="135" t="s">
        <v>967</v>
      </c>
      <c r="D719" s="136">
        <v>57</v>
      </c>
      <c r="E719" s="135" t="s">
        <v>420</v>
      </c>
      <c r="F719" s="135" t="s">
        <v>37</v>
      </c>
      <c r="G719" s="135" t="s">
        <v>2112</v>
      </c>
      <c r="H719" s="135" t="s">
        <v>382</v>
      </c>
      <c r="I719" s="135" t="s">
        <v>71</v>
      </c>
      <c r="J719" s="135" t="s">
        <v>384</v>
      </c>
      <c r="K719" s="135" t="s">
        <v>1882</v>
      </c>
      <c r="L719" s="135" t="s">
        <v>385</v>
      </c>
      <c r="M719" s="135" t="s">
        <v>970</v>
      </c>
      <c r="N719" s="135" t="s">
        <v>348</v>
      </c>
      <c r="O719" s="135" t="s">
        <v>71</v>
      </c>
      <c r="P719" s="136">
        <v>23</v>
      </c>
      <c r="Q719" s="135"/>
    </row>
    <row r="720" spans="1:17">
      <c r="A720" s="135" t="s">
        <v>2113</v>
      </c>
      <c r="B720" s="135" t="s">
        <v>2111</v>
      </c>
      <c r="C720" s="135" t="s">
        <v>972</v>
      </c>
      <c r="D720" s="136">
        <v>59</v>
      </c>
      <c r="E720" s="135" t="s">
        <v>420</v>
      </c>
      <c r="F720" s="135" t="s">
        <v>37</v>
      </c>
      <c r="G720" s="135" t="s">
        <v>2112</v>
      </c>
      <c r="H720" s="135" t="s">
        <v>382</v>
      </c>
      <c r="I720" s="135" t="s">
        <v>71</v>
      </c>
      <c r="J720" s="135" t="s">
        <v>384</v>
      </c>
      <c r="K720" s="135" t="s">
        <v>1882</v>
      </c>
      <c r="L720" s="135" t="s">
        <v>385</v>
      </c>
      <c r="M720" s="135" t="s">
        <v>970</v>
      </c>
      <c r="N720" s="135" t="s">
        <v>348</v>
      </c>
      <c r="O720" s="135" t="s">
        <v>71</v>
      </c>
      <c r="P720" s="136">
        <v>23</v>
      </c>
      <c r="Q720" s="135"/>
    </row>
    <row r="721" spans="1:17">
      <c r="A721" s="135" t="s">
        <v>2114</v>
      </c>
      <c r="B721" s="135" t="s">
        <v>2115</v>
      </c>
      <c r="C721" s="135" t="s">
        <v>967</v>
      </c>
      <c r="D721" s="136">
        <v>57</v>
      </c>
      <c r="E721" s="135" t="s">
        <v>420</v>
      </c>
      <c r="F721" s="135" t="s">
        <v>37</v>
      </c>
      <c r="G721" s="135" t="s">
        <v>2116</v>
      </c>
      <c r="H721" s="135" t="s">
        <v>382</v>
      </c>
      <c r="I721" s="135" t="s">
        <v>71</v>
      </c>
      <c r="J721" s="135" t="s">
        <v>384</v>
      </c>
      <c r="K721" s="135" t="s">
        <v>1882</v>
      </c>
      <c r="L721" s="135" t="s">
        <v>433</v>
      </c>
      <c r="M721" s="135" t="s">
        <v>970</v>
      </c>
      <c r="N721" s="135" t="s">
        <v>324</v>
      </c>
      <c r="O721" s="135" t="s">
        <v>71</v>
      </c>
      <c r="P721" s="136">
        <v>320</v>
      </c>
      <c r="Q721" s="135"/>
    </row>
    <row r="722" spans="1:17">
      <c r="A722" s="135" t="s">
        <v>2117</v>
      </c>
      <c r="B722" s="135" t="s">
        <v>2115</v>
      </c>
      <c r="C722" s="135" t="s">
        <v>972</v>
      </c>
      <c r="D722" s="136">
        <v>59</v>
      </c>
      <c r="E722" s="135" t="s">
        <v>420</v>
      </c>
      <c r="F722" s="135" t="s">
        <v>37</v>
      </c>
      <c r="G722" s="135" t="s">
        <v>2116</v>
      </c>
      <c r="H722" s="135" t="s">
        <v>382</v>
      </c>
      <c r="I722" s="135" t="s">
        <v>71</v>
      </c>
      <c r="J722" s="135" t="s">
        <v>384</v>
      </c>
      <c r="K722" s="135" t="s">
        <v>1882</v>
      </c>
      <c r="L722" s="135" t="s">
        <v>433</v>
      </c>
      <c r="M722" s="135" t="s">
        <v>970</v>
      </c>
      <c r="N722" s="135" t="s">
        <v>324</v>
      </c>
      <c r="O722" s="135" t="s">
        <v>71</v>
      </c>
      <c r="P722" s="136">
        <v>320</v>
      </c>
      <c r="Q722" s="135"/>
    </row>
    <row r="723" spans="1:17">
      <c r="A723" s="135" t="s">
        <v>2118</v>
      </c>
      <c r="B723" s="135" t="s">
        <v>2115</v>
      </c>
      <c r="C723" s="135" t="s">
        <v>983</v>
      </c>
      <c r="D723" s="136">
        <v>61</v>
      </c>
      <c r="E723" s="135" t="s">
        <v>420</v>
      </c>
      <c r="F723" s="135" t="s">
        <v>37</v>
      </c>
      <c r="G723" s="135" t="s">
        <v>2116</v>
      </c>
      <c r="H723" s="135" t="s">
        <v>382</v>
      </c>
      <c r="I723" s="135" t="s">
        <v>71</v>
      </c>
      <c r="J723" s="135" t="s">
        <v>384</v>
      </c>
      <c r="K723" s="135" t="s">
        <v>1882</v>
      </c>
      <c r="L723" s="135" t="s">
        <v>433</v>
      </c>
      <c r="M723" s="135" t="s">
        <v>970</v>
      </c>
      <c r="N723" s="135" t="s">
        <v>324</v>
      </c>
      <c r="O723" s="135" t="s">
        <v>71</v>
      </c>
      <c r="P723" s="136">
        <v>320</v>
      </c>
      <c r="Q723" s="135"/>
    </row>
    <row r="724" spans="1:17">
      <c r="A724" s="135" t="s">
        <v>2119</v>
      </c>
      <c r="B724" s="135" t="s">
        <v>2120</v>
      </c>
      <c r="C724" s="135" t="s">
        <v>967</v>
      </c>
      <c r="D724" s="136">
        <v>57</v>
      </c>
      <c r="E724" s="135" t="s">
        <v>420</v>
      </c>
      <c r="F724" s="135" t="s">
        <v>37</v>
      </c>
      <c r="G724" s="135" t="s">
        <v>2121</v>
      </c>
      <c r="H724" s="135" t="s">
        <v>382</v>
      </c>
      <c r="I724" s="135" t="s">
        <v>55</v>
      </c>
      <c r="J724" s="135" t="s">
        <v>384</v>
      </c>
      <c r="K724" s="135" t="s">
        <v>1882</v>
      </c>
      <c r="L724" s="135" t="s">
        <v>428</v>
      </c>
      <c r="M724" s="135" t="s">
        <v>970</v>
      </c>
      <c r="N724" s="135" t="s">
        <v>324</v>
      </c>
      <c r="O724" s="135" t="s">
        <v>71</v>
      </c>
      <c r="P724" s="136">
        <v>3</v>
      </c>
      <c r="Q724" s="135"/>
    </row>
    <row r="725" spans="1:17">
      <c r="A725" s="135" t="s">
        <v>2122</v>
      </c>
      <c r="B725" s="135" t="s">
        <v>2120</v>
      </c>
      <c r="C725" s="135" t="s">
        <v>972</v>
      </c>
      <c r="D725" s="136">
        <v>59</v>
      </c>
      <c r="E725" s="135" t="s">
        <v>420</v>
      </c>
      <c r="F725" s="135" t="s">
        <v>37</v>
      </c>
      <c r="G725" s="135" t="s">
        <v>2121</v>
      </c>
      <c r="H725" s="135" t="s">
        <v>382</v>
      </c>
      <c r="I725" s="135" t="s">
        <v>55</v>
      </c>
      <c r="J725" s="135" t="s">
        <v>384</v>
      </c>
      <c r="K725" s="135" t="s">
        <v>1882</v>
      </c>
      <c r="L725" s="135" t="s">
        <v>428</v>
      </c>
      <c r="M725" s="135" t="s">
        <v>970</v>
      </c>
      <c r="N725" s="135" t="s">
        <v>324</v>
      </c>
      <c r="O725" s="135" t="s">
        <v>71</v>
      </c>
      <c r="P725" s="136">
        <v>3</v>
      </c>
      <c r="Q725" s="135"/>
    </row>
    <row r="726" spans="1:17">
      <c r="A726" s="135" t="s">
        <v>2123</v>
      </c>
      <c r="B726" s="135" t="s">
        <v>2124</v>
      </c>
      <c r="C726" s="135" t="s">
        <v>967</v>
      </c>
      <c r="D726" s="136">
        <v>57</v>
      </c>
      <c r="E726" s="135" t="s">
        <v>420</v>
      </c>
      <c r="F726" s="135" t="s">
        <v>37</v>
      </c>
      <c r="G726" s="135" t="s">
        <v>2121</v>
      </c>
      <c r="H726" s="135" t="s">
        <v>382</v>
      </c>
      <c r="I726" s="135" t="s">
        <v>71</v>
      </c>
      <c r="J726" s="135" t="s">
        <v>384</v>
      </c>
      <c r="K726" s="135" t="s">
        <v>1882</v>
      </c>
      <c r="L726" s="135" t="s">
        <v>428</v>
      </c>
      <c r="M726" s="135" t="s">
        <v>970</v>
      </c>
      <c r="N726" s="135" t="s">
        <v>324</v>
      </c>
      <c r="O726" s="135" t="s">
        <v>71</v>
      </c>
      <c r="P726" s="136">
        <v>23</v>
      </c>
      <c r="Q726" s="135"/>
    </row>
    <row r="727" spans="1:17">
      <c r="A727" s="135" t="s">
        <v>2125</v>
      </c>
      <c r="B727" s="135" t="s">
        <v>2124</v>
      </c>
      <c r="C727" s="135" t="s">
        <v>972</v>
      </c>
      <c r="D727" s="136">
        <v>59</v>
      </c>
      <c r="E727" s="135" t="s">
        <v>420</v>
      </c>
      <c r="F727" s="135" t="s">
        <v>37</v>
      </c>
      <c r="G727" s="135" t="s">
        <v>2121</v>
      </c>
      <c r="H727" s="135" t="s">
        <v>382</v>
      </c>
      <c r="I727" s="135" t="s">
        <v>71</v>
      </c>
      <c r="J727" s="135" t="s">
        <v>384</v>
      </c>
      <c r="K727" s="135" t="s">
        <v>1882</v>
      </c>
      <c r="L727" s="135" t="s">
        <v>428</v>
      </c>
      <c r="M727" s="135" t="s">
        <v>970</v>
      </c>
      <c r="N727" s="135" t="s">
        <v>324</v>
      </c>
      <c r="O727" s="135" t="s">
        <v>71</v>
      </c>
      <c r="P727" s="136">
        <v>23</v>
      </c>
      <c r="Q727" s="135"/>
    </row>
    <row r="728" spans="1:17">
      <c r="A728" s="135" t="s">
        <v>2126</v>
      </c>
      <c r="B728" s="135" t="s">
        <v>2127</v>
      </c>
      <c r="C728" s="135" t="s">
        <v>967</v>
      </c>
      <c r="D728" s="136">
        <v>57</v>
      </c>
      <c r="E728" s="135" t="s">
        <v>420</v>
      </c>
      <c r="F728" s="135" t="s">
        <v>37</v>
      </c>
      <c r="G728" s="135" t="s">
        <v>2128</v>
      </c>
      <c r="H728" s="135" t="s">
        <v>382</v>
      </c>
      <c r="I728" s="135" t="s">
        <v>71</v>
      </c>
      <c r="J728" s="135" t="s">
        <v>384</v>
      </c>
      <c r="K728" s="135" t="s">
        <v>1882</v>
      </c>
      <c r="L728" s="135" t="s">
        <v>433</v>
      </c>
      <c r="M728" s="135" t="s">
        <v>970</v>
      </c>
      <c r="N728" s="135" t="s">
        <v>324</v>
      </c>
      <c r="O728" s="135" t="s">
        <v>71</v>
      </c>
      <c r="P728" s="136">
        <v>122</v>
      </c>
      <c r="Q728" s="135"/>
    </row>
    <row r="729" spans="1:17">
      <c r="A729" s="135" t="s">
        <v>2129</v>
      </c>
      <c r="B729" s="135" t="s">
        <v>2127</v>
      </c>
      <c r="C729" s="135" t="s">
        <v>972</v>
      </c>
      <c r="D729" s="136">
        <v>59</v>
      </c>
      <c r="E729" s="135" t="s">
        <v>420</v>
      </c>
      <c r="F729" s="135" t="s">
        <v>37</v>
      </c>
      <c r="G729" s="135" t="s">
        <v>2128</v>
      </c>
      <c r="H729" s="135" t="s">
        <v>382</v>
      </c>
      <c r="I729" s="135" t="s">
        <v>71</v>
      </c>
      <c r="J729" s="135" t="s">
        <v>384</v>
      </c>
      <c r="K729" s="135" t="s">
        <v>1882</v>
      </c>
      <c r="L729" s="135" t="s">
        <v>433</v>
      </c>
      <c r="M729" s="135" t="s">
        <v>970</v>
      </c>
      <c r="N729" s="135" t="s">
        <v>324</v>
      </c>
      <c r="O729" s="135" t="s">
        <v>71</v>
      </c>
      <c r="P729" s="136">
        <v>122</v>
      </c>
      <c r="Q729" s="135"/>
    </row>
    <row r="730" spans="1:17">
      <c r="A730" s="135" t="s">
        <v>2130</v>
      </c>
      <c r="B730" s="135" t="s">
        <v>2131</v>
      </c>
      <c r="C730" s="135" t="s">
        <v>967</v>
      </c>
      <c r="D730" s="136">
        <v>57</v>
      </c>
      <c r="E730" s="135" t="s">
        <v>420</v>
      </c>
      <c r="F730" s="135" t="s">
        <v>37</v>
      </c>
      <c r="G730" s="135" t="s">
        <v>2128</v>
      </c>
      <c r="H730" s="135" t="s">
        <v>382</v>
      </c>
      <c r="I730" s="135" t="s">
        <v>86</v>
      </c>
      <c r="J730" s="135" t="s">
        <v>384</v>
      </c>
      <c r="K730" s="135" t="s">
        <v>1882</v>
      </c>
      <c r="L730" s="135" t="s">
        <v>433</v>
      </c>
      <c r="M730" s="135" t="s">
        <v>970</v>
      </c>
      <c r="N730" s="135" t="s">
        <v>324</v>
      </c>
      <c r="O730" s="135" t="s">
        <v>86</v>
      </c>
      <c r="P730" s="136">
        <v>162</v>
      </c>
      <c r="Q730" s="135"/>
    </row>
    <row r="731" spans="1:17">
      <c r="A731" s="135" t="s">
        <v>2132</v>
      </c>
      <c r="B731" s="135" t="s">
        <v>2131</v>
      </c>
      <c r="C731" s="135" t="s">
        <v>972</v>
      </c>
      <c r="D731" s="136">
        <v>59</v>
      </c>
      <c r="E731" s="135" t="s">
        <v>420</v>
      </c>
      <c r="F731" s="135" t="s">
        <v>37</v>
      </c>
      <c r="G731" s="135" t="s">
        <v>2128</v>
      </c>
      <c r="H731" s="135" t="s">
        <v>382</v>
      </c>
      <c r="I731" s="135" t="s">
        <v>86</v>
      </c>
      <c r="J731" s="135" t="s">
        <v>384</v>
      </c>
      <c r="K731" s="135" t="s">
        <v>1882</v>
      </c>
      <c r="L731" s="135" t="s">
        <v>433</v>
      </c>
      <c r="M731" s="135" t="s">
        <v>970</v>
      </c>
      <c r="N731" s="135" t="s">
        <v>324</v>
      </c>
      <c r="O731" s="135" t="s">
        <v>86</v>
      </c>
      <c r="P731" s="136">
        <v>162</v>
      </c>
      <c r="Q731" s="135"/>
    </row>
    <row r="732" spans="1:17">
      <c r="A732" s="135" t="s">
        <v>2133</v>
      </c>
      <c r="B732" s="135" t="s">
        <v>2131</v>
      </c>
      <c r="C732" s="135" t="s">
        <v>983</v>
      </c>
      <c r="D732" s="136">
        <v>61</v>
      </c>
      <c r="E732" s="135" t="s">
        <v>420</v>
      </c>
      <c r="F732" s="135" t="s">
        <v>37</v>
      </c>
      <c r="G732" s="135" t="s">
        <v>2128</v>
      </c>
      <c r="H732" s="135" t="s">
        <v>382</v>
      </c>
      <c r="I732" s="135" t="s">
        <v>86</v>
      </c>
      <c r="J732" s="135" t="s">
        <v>384</v>
      </c>
      <c r="K732" s="135" t="s">
        <v>1882</v>
      </c>
      <c r="L732" s="135" t="s">
        <v>433</v>
      </c>
      <c r="M732" s="135" t="s">
        <v>970</v>
      </c>
      <c r="N732" s="135" t="s">
        <v>324</v>
      </c>
      <c r="O732" s="135" t="s">
        <v>86</v>
      </c>
      <c r="P732" s="136">
        <v>162</v>
      </c>
      <c r="Q732" s="135"/>
    </row>
    <row r="733" spans="1:17">
      <c r="A733" s="135" t="s">
        <v>2134</v>
      </c>
      <c r="B733" s="135" t="s">
        <v>2135</v>
      </c>
      <c r="C733" s="135" t="s">
        <v>967</v>
      </c>
      <c r="D733" s="136">
        <v>57</v>
      </c>
      <c r="E733" s="135" t="s">
        <v>420</v>
      </c>
      <c r="F733" s="135" t="s">
        <v>37</v>
      </c>
      <c r="G733" s="135" t="s">
        <v>2136</v>
      </c>
      <c r="H733" s="135" t="s">
        <v>382</v>
      </c>
      <c r="I733" s="135" t="s">
        <v>71</v>
      </c>
      <c r="J733" s="135" t="s">
        <v>384</v>
      </c>
      <c r="K733" s="135" t="s">
        <v>1882</v>
      </c>
      <c r="L733" s="135" t="s">
        <v>428</v>
      </c>
      <c r="M733" s="135" t="s">
        <v>970</v>
      </c>
      <c r="N733" s="135" t="s">
        <v>318</v>
      </c>
      <c r="O733" s="135" t="s">
        <v>71</v>
      </c>
      <c r="P733" s="136">
        <v>122</v>
      </c>
      <c r="Q733" s="135"/>
    </row>
    <row r="734" spans="1:17">
      <c r="A734" s="135" t="s">
        <v>2137</v>
      </c>
      <c r="B734" s="135" t="s">
        <v>2135</v>
      </c>
      <c r="C734" s="135" t="s">
        <v>972</v>
      </c>
      <c r="D734" s="136">
        <v>59</v>
      </c>
      <c r="E734" s="135" t="s">
        <v>420</v>
      </c>
      <c r="F734" s="135" t="s">
        <v>37</v>
      </c>
      <c r="G734" s="135" t="s">
        <v>2136</v>
      </c>
      <c r="H734" s="135" t="s">
        <v>382</v>
      </c>
      <c r="I734" s="135" t="s">
        <v>71</v>
      </c>
      <c r="J734" s="135" t="s">
        <v>384</v>
      </c>
      <c r="K734" s="135" t="s">
        <v>1882</v>
      </c>
      <c r="L734" s="135" t="s">
        <v>428</v>
      </c>
      <c r="M734" s="135" t="s">
        <v>970</v>
      </c>
      <c r="N734" s="135" t="s">
        <v>318</v>
      </c>
      <c r="O734" s="135" t="s">
        <v>71</v>
      </c>
      <c r="P734" s="136">
        <v>122</v>
      </c>
      <c r="Q734" s="135"/>
    </row>
    <row r="735" spans="1:17">
      <c r="A735" s="135" t="s">
        <v>2138</v>
      </c>
      <c r="B735" s="135" t="s">
        <v>2135</v>
      </c>
      <c r="C735" s="135" t="s">
        <v>983</v>
      </c>
      <c r="D735" s="136">
        <v>61</v>
      </c>
      <c r="E735" s="135" t="s">
        <v>420</v>
      </c>
      <c r="F735" s="135" t="s">
        <v>37</v>
      </c>
      <c r="G735" s="135" t="s">
        <v>2136</v>
      </c>
      <c r="H735" s="135" t="s">
        <v>382</v>
      </c>
      <c r="I735" s="135" t="s">
        <v>71</v>
      </c>
      <c r="J735" s="135" t="s">
        <v>384</v>
      </c>
      <c r="K735" s="135" t="s">
        <v>1882</v>
      </c>
      <c r="L735" s="135" t="s">
        <v>428</v>
      </c>
      <c r="M735" s="135" t="s">
        <v>970</v>
      </c>
      <c r="N735" s="135" t="s">
        <v>318</v>
      </c>
      <c r="O735" s="135" t="s">
        <v>71</v>
      </c>
      <c r="P735" s="136">
        <v>122</v>
      </c>
      <c r="Q735" s="135"/>
    </row>
    <row r="736" spans="1:17">
      <c r="A736" s="135" t="s">
        <v>2139</v>
      </c>
      <c r="B736" s="135" t="s">
        <v>2140</v>
      </c>
      <c r="C736" s="135" t="s">
        <v>967</v>
      </c>
      <c r="D736" s="136">
        <v>57</v>
      </c>
      <c r="E736" s="135" t="s">
        <v>420</v>
      </c>
      <c r="F736" s="135" t="s">
        <v>37</v>
      </c>
      <c r="G736" s="135" t="s">
        <v>2136</v>
      </c>
      <c r="H736" s="135" t="s">
        <v>382</v>
      </c>
      <c r="I736" s="135" t="s">
        <v>86</v>
      </c>
      <c r="J736" s="135" t="s">
        <v>384</v>
      </c>
      <c r="K736" s="135" t="s">
        <v>1882</v>
      </c>
      <c r="L736" s="135" t="s">
        <v>428</v>
      </c>
      <c r="M736" s="135" t="s">
        <v>970</v>
      </c>
      <c r="N736" s="135" t="s">
        <v>318</v>
      </c>
      <c r="O736" s="135" t="s">
        <v>86</v>
      </c>
      <c r="P736" s="136">
        <v>162</v>
      </c>
      <c r="Q736" s="135"/>
    </row>
    <row r="737" spans="1:17">
      <c r="A737" s="135" t="s">
        <v>2141</v>
      </c>
      <c r="B737" s="135" t="s">
        <v>2140</v>
      </c>
      <c r="C737" s="135" t="s">
        <v>972</v>
      </c>
      <c r="D737" s="136">
        <v>59</v>
      </c>
      <c r="E737" s="135" t="s">
        <v>420</v>
      </c>
      <c r="F737" s="135" t="s">
        <v>37</v>
      </c>
      <c r="G737" s="135" t="s">
        <v>2136</v>
      </c>
      <c r="H737" s="135" t="s">
        <v>382</v>
      </c>
      <c r="I737" s="135" t="s">
        <v>86</v>
      </c>
      <c r="J737" s="135" t="s">
        <v>384</v>
      </c>
      <c r="K737" s="135" t="s">
        <v>1882</v>
      </c>
      <c r="L737" s="135" t="s">
        <v>428</v>
      </c>
      <c r="M737" s="135" t="s">
        <v>970</v>
      </c>
      <c r="N737" s="135" t="s">
        <v>318</v>
      </c>
      <c r="O737" s="135" t="s">
        <v>86</v>
      </c>
      <c r="P737" s="136">
        <v>162</v>
      </c>
      <c r="Q737" s="135"/>
    </row>
    <row r="738" spans="1:17">
      <c r="A738" s="135" t="s">
        <v>2142</v>
      </c>
      <c r="B738" s="135" t="s">
        <v>2143</v>
      </c>
      <c r="C738" s="135" t="s">
        <v>967</v>
      </c>
      <c r="D738" s="136">
        <v>57</v>
      </c>
      <c r="E738" s="135" t="s">
        <v>420</v>
      </c>
      <c r="F738" s="135" t="s">
        <v>43</v>
      </c>
      <c r="G738" s="135" t="s">
        <v>2144</v>
      </c>
      <c r="H738" s="135" t="s">
        <v>382</v>
      </c>
      <c r="I738" s="135" t="s">
        <v>83</v>
      </c>
      <c r="J738" s="135" t="s">
        <v>388</v>
      </c>
      <c r="K738" s="135" t="s">
        <v>908</v>
      </c>
      <c r="L738" s="135" t="s">
        <v>386</v>
      </c>
      <c r="M738" s="135" t="s">
        <v>970</v>
      </c>
      <c r="N738" s="135" t="s">
        <v>320</v>
      </c>
      <c r="O738" s="135" t="s">
        <v>83</v>
      </c>
      <c r="P738" s="136">
        <v>1</v>
      </c>
      <c r="Q738" s="135"/>
    </row>
    <row r="739" spans="1:17">
      <c r="A739" s="135" t="s">
        <v>2145</v>
      </c>
      <c r="B739" s="135" t="s">
        <v>2143</v>
      </c>
      <c r="C739" s="135" t="s">
        <v>972</v>
      </c>
      <c r="D739" s="136">
        <v>59</v>
      </c>
      <c r="E739" s="135" t="s">
        <v>420</v>
      </c>
      <c r="F739" s="135" t="s">
        <v>43</v>
      </c>
      <c r="G739" s="135" t="s">
        <v>2144</v>
      </c>
      <c r="H739" s="135" t="s">
        <v>382</v>
      </c>
      <c r="I739" s="135" t="s">
        <v>83</v>
      </c>
      <c r="J739" s="135" t="s">
        <v>388</v>
      </c>
      <c r="K739" s="135" t="s">
        <v>908</v>
      </c>
      <c r="L739" s="135" t="s">
        <v>386</v>
      </c>
      <c r="M739" s="135" t="s">
        <v>970</v>
      </c>
      <c r="N739" s="135" t="s">
        <v>320</v>
      </c>
      <c r="O739" s="135" t="s">
        <v>83</v>
      </c>
      <c r="P739" s="136">
        <v>1</v>
      </c>
      <c r="Q739" s="135"/>
    </row>
    <row r="740" spans="1:17">
      <c r="A740" s="135" t="s">
        <v>2146</v>
      </c>
      <c r="B740" s="135" t="s">
        <v>2143</v>
      </c>
      <c r="C740" s="135" t="s">
        <v>983</v>
      </c>
      <c r="D740" s="136">
        <v>61</v>
      </c>
      <c r="E740" s="135" t="s">
        <v>420</v>
      </c>
      <c r="F740" s="135" t="s">
        <v>43</v>
      </c>
      <c r="G740" s="135" t="s">
        <v>2144</v>
      </c>
      <c r="H740" s="135" t="s">
        <v>382</v>
      </c>
      <c r="I740" s="135" t="s">
        <v>83</v>
      </c>
      <c r="J740" s="135" t="s">
        <v>388</v>
      </c>
      <c r="K740" s="135" t="s">
        <v>908</v>
      </c>
      <c r="L740" s="135" t="s">
        <v>386</v>
      </c>
      <c r="M740" s="135" t="s">
        <v>970</v>
      </c>
      <c r="N740" s="135" t="s">
        <v>320</v>
      </c>
      <c r="O740" s="135" t="s">
        <v>83</v>
      </c>
      <c r="P740" s="136">
        <v>1</v>
      </c>
      <c r="Q740" s="135"/>
    </row>
    <row r="741" spans="1:17">
      <c r="A741" s="135" t="s">
        <v>2147</v>
      </c>
      <c r="B741" s="135" t="s">
        <v>2148</v>
      </c>
      <c r="C741" s="135" t="s">
        <v>967</v>
      </c>
      <c r="D741" s="136">
        <v>57</v>
      </c>
      <c r="E741" s="135" t="s">
        <v>420</v>
      </c>
      <c r="F741" s="135" t="s">
        <v>43</v>
      </c>
      <c r="G741" s="135" t="s">
        <v>2144</v>
      </c>
      <c r="H741" s="135" t="s">
        <v>382</v>
      </c>
      <c r="I741" s="135" t="s">
        <v>195</v>
      </c>
      <c r="J741" s="135" t="s">
        <v>384</v>
      </c>
      <c r="K741" s="135" t="s">
        <v>908</v>
      </c>
      <c r="L741" s="135" t="s">
        <v>386</v>
      </c>
      <c r="M741" s="135" t="s">
        <v>970</v>
      </c>
      <c r="N741" s="135" t="s">
        <v>320</v>
      </c>
      <c r="O741" s="135" t="s">
        <v>195</v>
      </c>
      <c r="P741" s="136">
        <v>5</v>
      </c>
      <c r="Q741" s="135"/>
    </row>
    <row r="742" spans="1:17">
      <c r="A742" s="135" t="s">
        <v>2149</v>
      </c>
      <c r="B742" s="135" t="s">
        <v>2148</v>
      </c>
      <c r="C742" s="135" t="s">
        <v>972</v>
      </c>
      <c r="D742" s="136">
        <v>59</v>
      </c>
      <c r="E742" s="135" t="s">
        <v>420</v>
      </c>
      <c r="F742" s="135" t="s">
        <v>43</v>
      </c>
      <c r="G742" s="135" t="s">
        <v>2144</v>
      </c>
      <c r="H742" s="135" t="s">
        <v>382</v>
      </c>
      <c r="I742" s="135" t="s">
        <v>195</v>
      </c>
      <c r="J742" s="135" t="s">
        <v>384</v>
      </c>
      <c r="K742" s="135" t="s">
        <v>908</v>
      </c>
      <c r="L742" s="135" t="s">
        <v>386</v>
      </c>
      <c r="M742" s="135" t="s">
        <v>970</v>
      </c>
      <c r="N742" s="135" t="s">
        <v>320</v>
      </c>
      <c r="O742" s="135" t="s">
        <v>195</v>
      </c>
      <c r="P742" s="136">
        <v>5</v>
      </c>
      <c r="Q742" s="135"/>
    </row>
    <row r="743" spans="1:17">
      <c r="A743" s="135" t="s">
        <v>2150</v>
      </c>
      <c r="B743" s="135" t="s">
        <v>2151</v>
      </c>
      <c r="C743" s="135" t="s">
        <v>967</v>
      </c>
      <c r="D743" s="136">
        <v>57</v>
      </c>
      <c r="E743" s="135" t="s">
        <v>420</v>
      </c>
      <c r="F743" s="135" t="s">
        <v>43</v>
      </c>
      <c r="G743" s="135" t="s">
        <v>2152</v>
      </c>
      <c r="H743" s="135" t="s">
        <v>382</v>
      </c>
      <c r="I743" s="135" t="s">
        <v>53</v>
      </c>
      <c r="J743" s="135" t="s">
        <v>388</v>
      </c>
      <c r="K743" s="135" t="s">
        <v>2014</v>
      </c>
      <c r="L743" s="135" t="s">
        <v>386</v>
      </c>
      <c r="M743" s="135" t="s">
        <v>970</v>
      </c>
      <c r="N743" s="135" t="s">
        <v>320</v>
      </c>
      <c r="O743" s="135" t="s">
        <v>53</v>
      </c>
      <c r="P743" s="136">
        <v>1</v>
      </c>
      <c r="Q743" s="135"/>
    </row>
    <row r="744" spans="1:17">
      <c r="A744" s="135" t="s">
        <v>2153</v>
      </c>
      <c r="B744" s="135" t="s">
        <v>2151</v>
      </c>
      <c r="C744" s="135" t="s">
        <v>972</v>
      </c>
      <c r="D744" s="136">
        <v>59</v>
      </c>
      <c r="E744" s="135" t="s">
        <v>420</v>
      </c>
      <c r="F744" s="135" t="s">
        <v>43</v>
      </c>
      <c r="G744" s="135" t="s">
        <v>2152</v>
      </c>
      <c r="H744" s="135" t="s">
        <v>382</v>
      </c>
      <c r="I744" s="135" t="s">
        <v>53</v>
      </c>
      <c r="J744" s="135" t="s">
        <v>388</v>
      </c>
      <c r="K744" s="135" t="s">
        <v>2014</v>
      </c>
      <c r="L744" s="135" t="s">
        <v>386</v>
      </c>
      <c r="M744" s="135" t="s">
        <v>970</v>
      </c>
      <c r="N744" s="135" t="s">
        <v>320</v>
      </c>
      <c r="O744" s="135" t="s">
        <v>53</v>
      </c>
      <c r="P744" s="136">
        <v>1</v>
      </c>
      <c r="Q744" s="135"/>
    </row>
    <row r="745" spans="1:17">
      <c r="A745" s="135" t="s">
        <v>2154</v>
      </c>
      <c r="B745" s="135" t="s">
        <v>2151</v>
      </c>
      <c r="C745" s="135" t="s">
        <v>983</v>
      </c>
      <c r="D745" s="136">
        <v>61</v>
      </c>
      <c r="E745" s="135" t="s">
        <v>420</v>
      </c>
      <c r="F745" s="135" t="s">
        <v>43</v>
      </c>
      <c r="G745" s="135" t="s">
        <v>2152</v>
      </c>
      <c r="H745" s="135" t="s">
        <v>382</v>
      </c>
      <c r="I745" s="135" t="s">
        <v>53</v>
      </c>
      <c r="J745" s="135" t="s">
        <v>388</v>
      </c>
      <c r="K745" s="135" t="s">
        <v>2014</v>
      </c>
      <c r="L745" s="135" t="s">
        <v>386</v>
      </c>
      <c r="M745" s="135" t="s">
        <v>970</v>
      </c>
      <c r="N745" s="135" t="s">
        <v>320</v>
      </c>
      <c r="O745" s="135" t="s">
        <v>53</v>
      </c>
      <c r="P745" s="136">
        <v>1</v>
      </c>
      <c r="Q745" s="135"/>
    </row>
    <row r="746" spans="1:17">
      <c r="A746" s="135" t="s">
        <v>2155</v>
      </c>
      <c r="B746" s="135" t="s">
        <v>2156</v>
      </c>
      <c r="C746" s="135" t="s">
        <v>967</v>
      </c>
      <c r="D746" s="136">
        <v>57</v>
      </c>
      <c r="E746" s="135" t="s">
        <v>420</v>
      </c>
      <c r="F746" s="135" t="s">
        <v>43</v>
      </c>
      <c r="G746" s="135" t="s">
        <v>2152</v>
      </c>
      <c r="H746" s="135" t="s">
        <v>382</v>
      </c>
      <c r="I746" s="135" t="s">
        <v>78</v>
      </c>
      <c r="J746" s="135" t="s">
        <v>384</v>
      </c>
      <c r="K746" s="135" t="s">
        <v>908</v>
      </c>
      <c r="L746" s="135" t="s">
        <v>386</v>
      </c>
      <c r="M746" s="135" t="s">
        <v>970</v>
      </c>
      <c r="N746" s="135" t="s">
        <v>320</v>
      </c>
      <c r="O746" s="135" t="s">
        <v>78</v>
      </c>
      <c r="P746" s="136">
        <v>8</v>
      </c>
      <c r="Q746" s="135"/>
    </row>
    <row r="747" spans="1:17">
      <c r="A747" s="135" t="s">
        <v>2157</v>
      </c>
      <c r="B747" s="135" t="s">
        <v>2156</v>
      </c>
      <c r="C747" s="135" t="s">
        <v>972</v>
      </c>
      <c r="D747" s="136">
        <v>59</v>
      </c>
      <c r="E747" s="135" t="s">
        <v>420</v>
      </c>
      <c r="F747" s="135" t="s">
        <v>43</v>
      </c>
      <c r="G747" s="135" t="s">
        <v>2152</v>
      </c>
      <c r="H747" s="135" t="s">
        <v>382</v>
      </c>
      <c r="I747" s="135" t="s">
        <v>78</v>
      </c>
      <c r="J747" s="135" t="s">
        <v>384</v>
      </c>
      <c r="K747" s="135" t="s">
        <v>908</v>
      </c>
      <c r="L747" s="135" t="s">
        <v>386</v>
      </c>
      <c r="M747" s="135" t="s">
        <v>970</v>
      </c>
      <c r="N747" s="135" t="s">
        <v>320</v>
      </c>
      <c r="O747" s="135" t="s">
        <v>78</v>
      </c>
      <c r="P747" s="136">
        <v>8</v>
      </c>
      <c r="Q747" s="135"/>
    </row>
    <row r="748" spans="1:17">
      <c r="A748" s="135" t="s">
        <v>2158</v>
      </c>
      <c r="B748" s="135" t="s">
        <v>2159</v>
      </c>
      <c r="C748" s="135" t="s">
        <v>967</v>
      </c>
      <c r="D748" s="136">
        <v>57</v>
      </c>
      <c r="E748" s="135" t="s">
        <v>420</v>
      </c>
      <c r="F748" s="135" t="s">
        <v>43</v>
      </c>
      <c r="G748" s="135" t="s">
        <v>2152</v>
      </c>
      <c r="H748" s="135" t="s">
        <v>382</v>
      </c>
      <c r="I748" s="135" t="s">
        <v>71</v>
      </c>
      <c r="J748" s="135" t="s">
        <v>384</v>
      </c>
      <c r="K748" s="135" t="s">
        <v>2014</v>
      </c>
      <c r="L748" s="135" t="s">
        <v>386</v>
      </c>
      <c r="M748" s="135" t="s">
        <v>970</v>
      </c>
      <c r="N748" s="135" t="s">
        <v>320</v>
      </c>
      <c r="O748" s="135" t="s">
        <v>71</v>
      </c>
      <c r="P748" s="136">
        <v>23</v>
      </c>
      <c r="Q748" s="135"/>
    </row>
    <row r="749" spans="1:17">
      <c r="A749" s="135" t="s">
        <v>2160</v>
      </c>
      <c r="B749" s="135" t="s">
        <v>2159</v>
      </c>
      <c r="C749" s="135" t="s">
        <v>972</v>
      </c>
      <c r="D749" s="136">
        <v>59</v>
      </c>
      <c r="E749" s="135" t="s">
        <v>420</v>
      </c>
      <c r="F749" s="135" t="s">
        <v>43</v>
      </c>
      <c r="G749" s="135" t="s">
        <v>2152</v>
      </c>
      <c r="H749" s="135" t="s">
        <v>382</v>
      </c>
      <c r="I749" s="135" t="s">
        <v>71</v>
      </c>
      <c r="J749" s="135" t="s">
        <v>384</v>
      </c>
      <c r="K749" s="135" t="s">
        <v>2014</v>
      </c>
      <c r="L749" s="135" t="s">
        <v>386</v>
      </c>
      <c r="M749" s="135" t="s">
        <v>970</v>
      </c>
      <c r="N749" s="135" t="s">
        <v>320</v>
      </c>
      <c r="O749" s="135" t="s">
        <v>71</v>
      </c>
      <c r="P749" s="136">
        <v>23</v>
      </c>
      <c r="Q749" s="135"/>
    </row>
    <row r="750" spans="1:17">
      <c r="A750" s="135" t="s">
        <v>2161</v>
      </c>
      <c r="B750" s="135" t="s">
        <v>2159</v>
      </c>
      <c r="C750" s="135" t="s">
        <v>983</v>
      </c>
      <c r="D750" s="136">
        <v>61</v>
      </c>
      <c r="E750" s="135" t="s">
        <v>420</v>
      </c>
      <c r="F750" s="135" t="s">
        <v>43</v>
      </c>
      <c r="G750" s="135" t="s">
        <v>2152</v>
      </c>
      <c r="H750" s="135" t="s">
        <v>382</v>
      </c>
      <c r="I750" s="135" t="s">
        <v>71</v>
      </c>
      <c r="J750" s="135" t="s">
        <v>384</v>
      </c>
      <c r="K750" s="135" t="s">
        <v>2014</v>
      </c>
      <c r="L750" s="135" t="s">
        <v>386</v>
      </c>
      <c r="M750" s="135" t="s">
        <v>970</v>
      </c>
      <c r="N750" s="135" t="s">
        <v>320</v>
      </c>
      <c r="O750" s="135" t="s">
        <v>71</v>
      </c>
      <c r="P750" s="136">
        <v>23</v>
      </c>
      <c r="Q750" s="135"/>
    </row>
    <row r="751" spans="1:17">
      <c r="A751" s="135" t="s">
        <v>2162</v>
      </c>
      <c r="B751" s="135" t="s">
        <v>2163</v>
      </c>
      <c r="C751" s="135" t="s">
        <v>967</v>
      </c>
      <c r="D751" s="136">
        <v>57</v>
      </c>
      <c r="E751" s="135" t="s">
        <v>420</v>
      </c>
      <c r="F751" s="135" t="s">
        <v>43</v>
      </c>
      <c r="G751" s="135" t="s">
        <v>2152</v>
      </c>
      <c r="H751" s="135" t="s">
        <v>382</v>
      </c>
      <c r="I751" s="135" t="s">
        <v>83</v>
      </c>
      <c r="J751" s="135" t="s">
        <v>388</v>
      </c>
      <c r="K751" s="135" t="s">
        <v>2014</v>
      </c>
      <c r="L751" s="135" t="s">
        <v>386</v>
      </c>
      <c r="M751" s="135" t="s">
        <v>970</v>
      </c>
      <c r="N751" s="135" t="s">
        <v>320</v>
      </c>
      <c r="O751" s="135" t="s">
        <v>83</v>
      </c>
      <c r="P751" s="136">
        <v>32</v>
      </c>
      <c r="Q751" s="135"/>
    </row>
    <row r="752" spans="1:17">
      <c r="A752" s="135" t="s">
        <v>2164</v>
      </c>
      <c r="B752" s="135" t="s">
        <v>2163</v>
      </c>
      <c r="C752" s="135" t="s">
        <v>972</v>
      </c>
      <c r="D752" s="136">
        <v>59</v>
      </c>
      <c r="E752" s="135" t="s">
        <v>420</v>
      </c>
      <c r="F752" s="135" t="s">
        <v>43</v>
      </c>
      <c r="G752" s="135" t="s">
        <v>2152</v>
      </c>
      <c r="H752" s="135" t="s">
        <v>382</v>
      </c>
      <c r="I752" s="135" t="s">
        <v>83</v>
      </c>
      <c r="J752" s="135" t="s">
        <v>388</v>
      </c>
      <c r="K752" s="135" t="s">
        <v>2014</v>
      </c>
      <c r="L752" s="135" t="s">
        <v>386</v>
      </c>
      <c r="M752" s="135" t="s">
        <v>970</v>
      </c>
      <c r="N752" s="135" t="s">
        <v>320</v>
      </c>
      <c r="O752" s="135" t="s">
        <v>83</v>
      </c>
      <c r="P752" s="136">
        <v>32</v>
      </c>
      <c r="Q752" s="135"/>
    </row>
    <row r="753" spans="1:17">
      <c r="A753" s="135" t="s">
        <v>2165</v>
      </c>
      <c r="B753" s="135" t="s">
        <v>2163</v>
      </c>
      <c r="C753" s="135" t="s">
        <v>983</v>
      </c>
      <c r="D753" s="136">
        <v>61</v>
      </c>
      <c r="E753" s="135" t="s">
        <v>420</v>
      </c>
      <c r="F753" s="135" t="s">
        <v>43</v>
      </c>
      <c r="G753" s="135" t="s">
        <v>2152</v>
      </c>
      <c r="H753" s="135" t="s">
        <v>382</v>
      </c>
      <c r="I753" s="135" t="s">
        <v>83</v>
      </c>
      <c r="J753" s="135" t="s">
        <v>388</v>
      </c>
      <c r="K753" s="135" t="s">
        <v>2014</v>
      </c>
      <c r="L753" s="135" t="s">
        <v>386</v>
      </c>
      <c r="M753" s="135" t="s">
        <v>970</v>
      </c>
      <c r="N753" s="135" t="s">
        <v>320</v>
      </c>
      <c r="O753" s="135" t="s">
        <v>83</v>
      </c>
      <c r="P753" s="136">
        <v>32</v>
      </c>
      <c r="Q753" s="135"/>
    </row>
    <row r="754" spans="1:17">
      <c r="A754" s="135" t="s">
        <v>2166</v>
      </c>
      <c r="B754" s="135" t="s">
        <v>2167</v>
      </c>
      <c r="C754" s="135" t="s">
        <v>967</v>
      </c>
      <c r="D754" s="136">
        <v>57</v>
      </c>
      <c r="E754" s="135" t="s">
        <v>420</v>
      </c>
      <c r="F754" s="135" t="s">
        <v>43</v>
      </c>
      <c r="G754" s="135" t="s">
        <v>2152</v>
      </c>
      <c r="H754" s="135" t="s">
        <v>382</v>
      </c>
      <c r="I754" s="135" t="s">
        <v>195</v>
      </c>
      <c r="J754" s="135" t="s">
        <v>388</v>
      </c>
      <c r="K754" s="135" t="s">
        <v>2014</v>
      </c>
      <c r="L754" s="135" t="s">
        <v>386</v>
      </c>
      <c r="M754" s="135" t="s">
        <v>970</v>
      </c>
      <c r="N754" s="135" t="s">
        <v>320</v>
      </c>
      <c r="O754" s="135" t="s">
        <v>195</v>
      </c>
      <c r="P754" s="136">
        <v>55</v>
      </c>
      <c r="Q754" s="135"/>
    </row>
    <row r="755" spans="1:17">
      <c r="A755" s="135" t="s">
        <v>2168</v>
      </c>
      <c r="B755" s="135" t="s">
        <v>2167</v>
      </c>
      <c r="C755" s="135" t="s">
        <v>972</v>
      </c>
      <c r="D755" s="136">
        <v>59</v>
      </c>
      <c r="E755" s="135" t="s">
        <v>420</v>
      </c>
      <c r="F755" s="135" t="s">
        <v>43</v>
      </c>
      <c r="G755" s="135" t="s">
        <v>2152</v>
      </c>
      <c r="H755" s="135" t="s">
        <v>382</v>
      </c>
      <c r="I755" s="135" t="s">
        <v>195</v>
      </c>
      <c r="J755" s="135" t="s">
        <v>388</v>
      </c>
      <c r="K755" s="135" t="s">
        <v>2014</v>
      </c>
      <c r="L755" s="135" t="s">
        <v>386</v>
      </c>
      <c r="M755" s="135" t="s">
        <v>970</v>
      </c>
      <c r="N755" s="135" t="s">
        <v>320</v>
      </c>
      <c r="O755" s="135" t="s">
        <v>195</v>
      </c>
      <c r="P755" s="136">
        <v>55</v>
      </c>
      <c r="Q755" s="135"/>
    </row>
    <row r="756" spans="1:17">
      <c r="A756" s="135" t="s">
        <v>2169</v>
      </c>
      <c r="B756" s="135" t="s">
        <v>2167</v>
      </c>
      <c r="C756" s="135" t="s">
        <v>983</v>
      </c>
      <c r="D756" s="136">
        <v>61</v>
      </c>
      <c r="E756" s="135" t="s">
        <v>420</v>
      </c>
      <c r="F756" s="135" t="s">
        <v>43</v>
      </c>
      <c r="G756" s="135" t="s">
        <v>2152</v>
      </c>
      <c r="H756" s="135" t="s">
        <v>382</v>
      </c>
      <c r="I756" s="135" t="s">
        <v>195</v>
      </c>
      <c r="J756" s="135" t="s">
        <v>388</v>
      </c>
      <c r="K756" s="135" t="s">
        <v>2014</v>
      </c>
      <c r="L756" s="135" t="s">
        <v>386</v>
      </c>
      <c r="M756" s="135" t="s">
        <v>970</v>
      </c>
      <c r="N756" s="135" t="s">
        <v>320</v>
      </c>
      <c r="O756" s="135" t="s">
        <v>195</v>
      </c>
      <c r="P756" s="136">
        <v>55</v>
      </c>
      <c r="Q756" s="135"/>
    </row>
    <row r="757" spans="1:17">
      <c r="A757" s="135" t="s">
        <v>2170</v>
      </c>
      <c r="B757" s="135" t="s">
        <v>2171</v>
      </c>
      <c r="C757" s="135" t="s">
        <v>1147</v>
      </c>
      <c r="D757" s="136">
        <v>55</v>
      </c>
      <c r="E757" s="135" t="s">
        <v>420</v>
      </c>
      <c r="F757" s="135" t="s">
        <v>43</v>
      </c>
      <c r="G757" s="135" t="s">
        <v>2172</v>
      </c>
      <c r="H757" s="135" t="s">
        <v>382</v>
      </c>
      <c r="I757" s="135" t="s">
        <v>71</v>
      </c>
      <c r="J757" s="135" t="s">
        <v>388</v>
      </c>
      <c r="K757" s="135" t="s">
        <v>908</v>
      </c>
      <c r="L757" s="135" t="s">
        <v>433</v>
      </c>
      <c r="M757" s="135" t="s">
        <v>970</v>
      </c>
      <c r="N757" s="135" t="s">
        <v>320</v>
      </c>
      <c r="O757" s="135" t="s">
        <v>71</v>
      </c>
      <c r="P757" s="136">
        <v>2</v>
      </c>
      <c r="Q757" s="135"/>
    </row>
    <row r="758" spans="1:17">
      <c r="A758" s="135" t="s">
        <v>2173</v>
      </c>
      <c r="B758" s="135" t="s">
        <v>2171</v>
      </c>
      <c r="C758" s="135" t="s">
        <v>967</v>
      </c>
      <c r="D758" s="136">
        <v>57</v>
      </c>
      <c r="E758" s="135" t="s">
        <v>420</v>
      </c>
      <c r="F758" s="135" t="s">
        <v>43</v>
      </c>
      <c r="G758" s="135" t="s">
        <v>2172</v>
      </c>
      <c r="H758" s="135" t="s">
        <v>382</v>
      </c>
      <c r="I758" s="135" t="s">
        <v>71</v>
      </c>
      <c r="J758" s="135" t="s">
        <v>388</v>
      </c>
      <c r="K758" s="135" t="s">
        <v>908</v>
      </c>
      <c r="L758" s="135" t="s">
        <v>433</v>
      </c>
      <c r="M758" s="135" t="s">
        <v>970</v>
      </c>
      <c r="N758" s="135" t="s">
        <v>320</v>
      </c>
      <c r="O758" s="135" t="s">
        <v>71</v>
      </c>
      <c r="P758" s="136">
        <v>2</v>
      </c>
      <c r="Q758" s="135"/>
    </row>
    <row r="759" spans="1:17">
      <c r="A759" s="135" t="s">
        <v>2174</v>
      </c>
      <c r="B759" s="135" t="s">
        <v>2171</v>
      </c>
      <c r="C759" s="135" t="s">
        <v>972</v>
      </c>
      <c r="D759" s="136">
        <v>59</v>
      </c>
      <c r="E759" s="135" t="s">
        <v>420</v>
      </c>
      <c r="F759" s="135" t="s">
        <v>43</v>
      </c>
      <c r="G759" s="135" t="s">
        <v>2172</v>
      </c>
      <c r="H759" s="135" t="s">
        <v>382</v>
      </c>
      <c r="I759" s="135" t="s">
        <v>71</v>
      </c>
      <c r="J759" s="135" t="s">
        <v>388</v>
      </c>
      <c r="K759" s="135" t="s">
        <v>908</v>
      </c>
      <c r="L759" s="135" t="s">
        <v>433</v>
      </c>
      <c r="M759" s="135" t="s">
        <v>970</v>
      </c>
      <c r="N759" s="135" t="s">
        <v>320</v>
      </c>
      <c r="O759" s="135" t="s">
        <v>71</v>
      </c>
      <c r="P759" s="136">
        <v>2</v>
      </c>
      <c r="Q759" s="135"/>
    </row>
    <row r="760" spans="1:17">
      <c r="A760" s="135" t="s">
        <v>2175</v>
      </c>
      <c r="B760" s="135" t="s">
        <v>2171</v>
      </c>
      <c r="C760" s="135" t="s">
        <v>983</v>
      </c>
      <c r="D760" s="136">
        <v>61</v>
      </c>
      <c r="E760" s="135" t="s">
        <v>420</v>
      </c>
      <c r="F760" s="135" t="s">
        <v>43</v>
      </c>
      <c r="G760" s="135" t="s">
        <v>2172</v>
      </c>
      <c r="H760" s="135" t="s">
        <v>382</v>
      </c>
      <c r="I760" s="135" t="s">
        <v>71</v>
      </c>
      <c r="J760" s="135" t="s">
        <v>388</v>
      </c>
      <c r="K760" s="135" t="s">
        <v>908</v>
      </c>
      <c r="L760" s="135" t="s">
        <v>433</v>
      </c>
      <c r="M760" s="135" t="s">
        <v>970</v>
      </c>
      <c r="N760" s="135" t="s">
        <v>320</v>
      </c>
      <c r="O760" s="135" t="s">
        <v>71</v>
      </c>
      <c r="P760" s="136">
        <v>2</v>
      </c>
      <c r="Q760" s="135"/>
    </row>
    <row r="761" spans="1:17">
      <c r="A761" s="135" t="s">
        <v>2176</v>
      </c>
      <c r="B761" s="135" t="s">
        <v>2171</v>
      </c>
      <c r="C761" s="135" t="s">
        <v>989</v>
      </c>
      <c r="D761" s="136">
        <v>63</v>
      </c>
      <c r="E761" s="135" t="s">
        <v>420</v>
      </c>
      <c r="F761" s="135" t="s">
        <v>43</v>
      </c>
      <c r="G761" s="135" t="s">
        <v>2172</v>
      </c>
      <c r="H761" s="135" t="s">
        <v>382</v>
      </c>
      <c r="I761" s="135" t="s">
        <v>71</v>
      </c>
      <c r="J761" s="135" t="s">
        <v>388</v>
      </c>
      <c r="K761" s="135" t="s">
        <v>908</v>
      </c>
      <c r="L761" s="135" t="s">
        <v>433</v>
      </c>
      <c r="M761" s="135" t="s">
        <v>970</v>
      </c>
      <c r="N761" s="135" t="s">
        <v>320</v>
      </c>
      <c r="O761" s="135" t="s">
        <v>71</v>
      </c>
      <c r="P761" s="136">
        <v>2</v>
      </c>
      <c r="Q761" s="135"/>
    </row>
    <row r="762" spans="1:17">
      <c r="A762" s="135" t="s">
        <v>2177</v>
      </c>
      <c r="B762" s="135" t="s">
        <v>2178</v>
      </c>
      <c r="C762" s="135" t="s">
        <v>967</v>
      </c>
      <c r="D762" s="136">
        <v>57</v>
      </c>
      <c r="E762" s="135" t="s">
        <v>420</v>
      </c>
      <c r="F762" s="135" t="s">
        <v>43</v>
      </c>
      <c r="G762" s="135" t="s">
        <v>2179</v>
      </c>
      <c r="H762" s="135" t="s">
        <v>382</v>
      </c>
      <c r="I762" s="135" t="s">
        <v>83</v>
      </c>
      <c r="J762" s="135" t="s">
        <v>384</v>
      </c>
      <c r="K762" s="135" t="s">
        <v>908</v>
      </c>
      <c r="L762" s="135" t="s">
        <v>386</v>
      </c>
      <c r="M762" s="135" t="s">
        <v>970</v>
      </c>
      <c r="N762" s="135" t="s">
        <v>320</v>
      </c>
      <c r="O762" s="135" t="s">
        <v>83</v>
      </c>
      <c r="P762" s="136">
        <v>622</v>
      </c>
      <c r="Q762" s="135"/>
    </row>
    <row r="763" spans="1:17">
      <c r="A763" s="135" t="s">
        <v>2180</v>
      </c>
      <c r="B763" s="135" t="s">
        <v>2178</v>
      </c>
      <c r="C763" s="135" t="s">
        <v>972</v>
      </c>
      <c r="D763" s="136">
        <v>59</v>
      </c>
      <c r="E763" s="135" t="s">
        <v>420</v>
      </c>
      <c r="F763" s="135" t="s">
        <v>43</v>
      </c>
      <c r="G763" s="135" t="s">
        <v>2179</v>
      </c>
      <c r="H763" s="135" t="s">
        <v>382</v>
      </c>
      <c r="I763" s="135" t="s">
        <v>83</v>
      </c>
      <c r="J763" s="135" t="s">
        <v>384</v>
      </c>
      <c r="K763" s="135" t="s">
        <v>908</v>
      </c>
      <c r="L763" s="135" t="s">
        <v>386</v>
      </c>
      <c r="M763" s="135" t="s">
        <v>970</v>
      </c>
      <c r="N763" s="135" t="s">
        <v>320</v>
      </c>
      <c r="O763" s="135" t="s">
        <v>83</v>
      </c>
      <c r="P763" s="136">
        <v>622</v>
      </c>
      <c r="Q763" s="135"/>
    </row>
    <row r="764" spans="1:17">
      <c r="A764" s="135" t="s">
        <v>2181</v>
      </c>
      <c r="B764" s="135" t="s">
        <v>2182</v>
      </c>
      <c r="C764" s="135" t="s">
        <v>967</v>
      </c>
      <c r="D764" s="136">
        <v>57</v>
      </c>
      <c r="E764" s="135" t="s">
        <v>420</v>
      </c>
      <c r="F764" s="135" t="s">
        <v>37</v>
      </c>
      <c r="G764" s="135" t="s">
        <v>2183</v>
      </c>
      <c r="H764" s="135" t="s">
        <v>382</v>
      </c>
      <c r="I764" s="135" t="s">
        <v>55</v>
      </c>
      <c r="J764" s="135" t="s">
        <v>384</v>
      </c>
      <c r="K764" s="135" t="s">
        <v>1882</v>
      </c>
      <c r="L764" s="135" t="s">
        <v>433</v>
      </c>
      <c r="M764" s="135" t="s">
        <v>970</v>
      </c>
      <c r="N764" s="135" t="s">
        <v>320</v>
      </c>
      <c r="O764" s="135" t="s">
        <v>71</v>
      </c>
      <c r="P764" s="136">
        <v>3</v>
      </c>
      <c r="Q764" s="135"/>
    </row>
    <row r="765" spans="1:17">
      <c r="A765" s="135" t="s">
        <v>2184</v>
      </c>
      <c r="B765" s="135" t="s">
        <v>2182</v>
      </c>
      <c r="C765" s="135" t="s">
        <v>972</v>
      </c>
      <c r="D765" s="136">
        <v>59</v>
      </c>
      <c r="E765" s="135" t="s">
        <v>420</v>
      </c>
      <c r="F765" s="135" t="s">
        <v>37</v>
      </c>
      <c r="G765" s="135" t="s">
        <v>2183</v>
      </c>
      <c r="H765" s="135" t="s">
        <v>382</v>
      </c>
      <c r="I765" s="135" t="s">
        <v>55</v>
      </c>
      <c r="J765" s="135" t="s">
        <v>384</v>
      </c>
      <c r="K765" s="135" t="s">
        <v>1882</v>
      </c>
      <c r="L765" s="135" t="s">
        <v>433</v>
      </c>
      <c r="M765" s="135" t="s">
        <v>970</v>
      </c>
      <c r="N765" s="135" t="s">
        <v>320</v>
      </c>
      <c r="O765" s="135" t="s">
        <v>71</v>
      </c>
      <c r="P765" s="136">
        <v>3</v>
      </c>
      <c r="Q765" s="135"/>
    </row>
    <row r="766" spans="1:17">
      <c r="A766" s="135" t="s">
        <v>2185</v>
      </c>
      <c r="B766" s="135" t="s">
        <v>2182</v>
      </c>
      <c r="C766" s="135" t="s">
        <v>983</v>
      </c>
      <c r="D766" s="136">
        <v>61</v>
      </c>
      <c r="E766" s="135" t="s">
        <v>420</v>
      </c>
      <c r="F766" s="135" t="s">
        <v>37</v>
      </c>
      <c r="G766" s="135" t="s">
        <v>2183</v>
      </c>
      <c r="H766" s="135" t="s">
        <v>382</v>
      </c>
      <c r="I766" s="135" t="s">
        <v>55</v>
      </c>
      <c r="J766" s="135" t="s">
        <v>384</v>
      </c>
      <c r="K766" s="135" t="s">
        <v>1882</v>
      </c>
      <c r="L766" s="135" t="s">
        <v>433</v>
      </c>
      <c r="M766" s="135" t="s">
        <v>970</v>
      </c>
      <c r="N766" s="135" t="s">
        <v>320</v>
      </c>
      <c r="O766" s="135" t="s">
        <v>71</v>
      </c>
      <c r="P766" s="136">
        <v>3</v>
      </c>
      <c r="Q766" s="135"/>
    </row>
    <row r="767" spans="1:17">
      <c r="A767" s="135" t="s">
        <v>2186</v>
      </c>
      <c r="B767" s="135" t="s">
        <v>2187</v>
      </c>
      <c r="C767" s="135" t="s">
        <v>967</v>
      </c>
      <c r="D767" s="136">
        <v>57</v>
      </c>
      <c r="E767" s="135" t="s">
        <v>420</v>
      </c>
      <c r="F767" s="135" t="s">
        <v>37</v>
      </c>
      <c r="G767" s="135" t="s">
        <v>2188</v>
      </c>
      <c r="H767" s="135" t="s">
        <v>382</v>
      </c>
      <c r="I767" s="135" t="s">
        <v>71</v>
      </c>
      <c r="J767" s="135" t="s">
        <v>384</v>
      </c>
      <c r="K767" s="135" t="s">
        <v>2189</v>
      </c>
      <c r="L767" s="135" t="s">
        <v>433</v>
      </c>
      <c r="M767" s="135" t="s">
        <v>970</v>
      </c>
      <c r="N767" s="135" t="s">
        <v>320</v>
      </c>
      <c r="O767" s="135" t="s">
        <v>71</v>
      </c>
      <c r="P767" s="136">
        <v>228</v>
      </c>
      <c r="Q767" s="135"/>
    </row>
    <row r="768" spans="1:17">
      <c r="A768" s="135" t="s">
        <v>2190</v>
      </c>
      <c r="B768" s="135" t="s">
        <v>2187</v>
      </c>
      <c r="C768" s="135" t="s">
        <v>972</v>
      </c>
      <c r="D768" s="136">
        <v>59</v>
      </c>
      <c r="E768" s="135" t="s">
        <v>420</v>
      </c>
      <c r="F768" s="135" t="s">
        <v>37</v>
      </c>
      <c r="G768" s="135" t="s">
        <v>2188</v>
      </c>
      <c r="H768" s="135" t="s">
        <v>382</v>
      </c>
      <c r="I768" s="135" t="s">
        <v>71</v>
      </c>
      <c r="J768" s="135" t="s">
        <v>384</v>
      </c>
      <c r="K768" s="135" t="s">
        <v>2189</v>
      </c>
      <c r="L768" s="135" t="s">
        <v>433</v>
      </c>
      <c r="M768" s="135" t="s">
        <v>970</v>
      </c>
      <c r="N768" s="135" t="s">
        <v>320</v>
      </c>
      <c r="O768" s="135" t="s">
        <v>71</v>
      </c>
      <c r="P768" s="136">
        <v>228</v>
      </c>
      <c r="Q768" s="135"/>
    </row>
    <row r="769" spans="1:17">
      <c r="A769" s="135" t="s">
        <v>2191</v>
      </c>
      <c r="B769" s="135" t="s">
        <v>2187</v>
      </c>
      <c r="C769" s="135" t="s">
        <v>983</v>
      </c>
      <c r="D769" s="136">
        <v>61</v>
      </c>
      <c r="E769" s="135" t="s">
        <v>420</v>
      </c>
      <c r="F769" s="135" t="s">
        <v>37</v>
      </c>
      <c r="G769" s="135" t="s">
        <v>2188</v>
      </c>
      <c r="H769" s="135" t="s">
        <v>382</v>
      </c>
      <c r="I769" s="135" t="s">
        <v>71</v>
      </c>
      <c r="J769" s="135" t="s">
        <v>384</v>
      </c>
      <c r="K769" s="135" t="s">
        <v>2189</v>
      </c>
      <c r="L769" s="135" t="s">
        <v>433</v>
      </c>
      <c r="M769" s="135" t="s">
        <v>970</v>
      </c>
      <c r="N769" s="135" t="s">
        <v>320</v>
      </c>
      <c r="O769" s="135" t="s">
        <v>71</v>
      </c>
      <c r="P769" s="136">
        <v>228</v>
      </c>
      <c r="Q769" s="135"/>
    </row>
    <row r="770" spans="1:17">
      <c r="A770" s="135" t="s">
        <v>2192</v>
      </c>
      <c r="B770" s="135" t="s">
        <v>2193</v>
      </c>
      <c r="C770" s="135" t="s">
        <v>967</v>
      </c>
      <c r="D770" s="136">
        <v>57</v>
      </c>
      <c r="E770" s="135" t="s">
        <v>420</v>
      </c>
      <c r="F770" s="135" t="s">
        <v>37</v>
      </c>
      <c r="G770" s="135" t="s">
        <v>2194</v>
      </c>
      <c r="H770" s="135" t="s">
        <v>382</v>
      </c>
      <c r="I770" s="135" t="s">
        <v>91</v>
      </c>
      <c r="J770" s="135" t="s">
        <v>384</v>
      </c>
      <c r="K770" s="135" t="s">
        <v>1882</v>
      </c>
      <c r="L770" s="135" t="s">
        <v>433</v>
      </c>
      <c r="M770" s="135" t="s">
        <v>970</v>
      </c>
      <c r="N770" s="135" t="s">
        <v>320</v>
      </c>
      <c r="O770" s="135" t="s">
        <v>91</v>
      </c>
      <c r="P770" s="136">
        <v>21</v>
      </c>
      <c r="Q770" s="135"/>
    </row>
    <row r="771" spans="1:17">
      <c r="A771" s="135" t="s">
        <v>2195</v>
      </c>
      <c r="B771" s="135" t="s">
        <v>2193</v>
      </c>
      <c r="C771" s="135" t="s">
        <v>972</v>
      </c>
      <c r="D771" s="136">
        <v>59</v>
      </c>
      <c r="E771" s="135" t="s">
        <v>420</v>
      </c>
      <c r="F771" s="135" t="s">
        <v>37</v>
      </c>
      <c r="G771" s="135" t="s">
        <v>2194</v>
      </c>
      <c r="H771" s="135" t="s">
        <v>382</v>
      </c>
      <c r="I771" s="135" t="s">
        <v>91</v>
      </c>
      <c r="J771" s="135" t="s">
        <v>384</v>
      </c>
      <c r="K771" s="135" t="s">
        <v>1882</v>
      </c>
      <c r="L771" s="135" t="s">
        <v>433</v>
      </c>
      <c r="M771" s="135" t="s">
        <v>970</v>
      </c>
      <c r="N771" s="135" t="s">
        <v>320</v>
      </c>
      <c r="O771" s="135" t="s">
        <v>91</v>
      </c>
      <c r="P771" s="136">
        <v>21</v>
      </c>
      <c r="Q771" s="135"/>
    </row>
    <row r="772" spans="1:17">
      <c r="A772" s="135" t="s">
        <v>2196</v>
      </c>
      <c r="B772" s="135" t="s">
        <v>2197</v>
      </c>
      <c r="C772" s="135" t="s">
        <v>967</v>
      </c>
      <c r="D772" s="136">
        <v>57</v>
      </c>
      <c r="E772" s="135" t="s">
        <v>420</v>
      </c>
      <c r="F772" s="135" t="s">
        <v>37</v>
      </c>
      <c r="G772" s="135" t="s">
        <v>2194</v>
      </c>
      <c r="H772" s="135" t="s">
        <v>382</v>
      </c>
      <c r="I772" s="135" t="s">
        <v>265</v>
      </c>
      <c r="J772" s="135" t="s">
        <v>384</v>
      </c>
      <c r="K772" s="135" t="s">
        <v>1882</v>
      </c>
      <c r="L772" s="135" t="s">
        <v>433</v>
      </c>
      <c r="M772" s="135" t="s">
        <v>970</v>
      </c>
      <c r="N772" s="135" t="s">
        <v>320</v>
      </c>
      <c r="O772" s="135" t="s">
        <v>63</v>
      </c>
      <c r="P772" s="136">
        <v>76</v>
      </c>
      <c r="Q772" s="135"/>
    </row>
    <row r="773" spans="1:17">
      <c r="A773" s="135" t="s">
        <v>2198</v>
      </c>
      <c r="B773" s="135" t="s">
        <v>2197</v>
      </c>
      <c r="C773" s="135" t="s">
        <v>972</v>
      </c>
      <c r="D773" s="136">
        <v>59</v>
      </c>
      <c r="E773" s="135" t="s">
        <v>420</v>
      </c>
      <c r="F773" s="135" t="s">
        <v>37</v>
      </c>
      <c r="G773" s="135" t="s">
        <v>2194</v>
      </c>
      <c r="H773" s="135" t="s">
        <v>382</v>
      </c>
      <c r="I773" s="135" t="s">
        <v>265</v>
      </c>
      <c r="J773" s="135" t="s">
        <v>384</v>
      </c>
      <c r="K773" s="135" t="s">
        <v>1882</v>
      </c>
      <c r="L773" s="135" t="s">
        <v>433</v>
      </c>
      <c r="M773" s="135" t="s">
        <v>970</v>
      </c>
      <c r="N773" s="135" t="s">
        <v>320</v>
      </c>
      <c r="O773" s="135" t="s">
        <v>63</v>
      </c>
      <c r="P773" s="136">
        <v>76</v>
      </c>
      <c r="Q773" s="135"/>
    </row>
    <row r="774" spans="1:17">
      <c r="A774" s="135" t="s">
        <v>2199</v>
      </c>
      <c r="B774" s="135" t="s">
        <v>2197</v>
      </c>
      <c r="C774" s="135" t="s">
        <v>983</v>
      </c>
      <c r="D774" s="136">
        <v>61</v>
      </c>
      <c r="E774" s="135" t="s">
        <v>420</v>
      </c>
      <c r="F774" s="135" t="s">
        <v>37</v>
      </c>
      <c r="G774" s="135" t="s">
        <v>2194</v>
      </c>
      <c r="H774" s="135" t="s">
        <v>382</v>
      </c>
      <c r="I774" s="135" t="s">
        <v>265</v>
      </c>
      <c r="J774" s="135" t="s">
        <v>384</v>
      </c>
      <c r="K774" s="135" t="s">
        <v>1882</v>
      </c>
      <c r="L774" s="135" t="s">
        <v>433</v>
      </c>
      <c r="M774" s="135" t="s">
        <v>970</v>
      </c>
      <c r="N774" s="135" t="s">
        <v>320</v>
      </c>
      <c r="O774" s="135" t="s">
        <v>63</v>
      </c>
      <c r="P774" s="136">
        <v>76</v>
      </c>
      <c r="Q774" s="135"/>
    </row>
    <row r="775" spans="1:17">
      <c r="A775" s="135" t="s">
        <v>2200</v>
      </c>
      <c r="B775" s="135" t="s">
        <v>2201</v>
      </c>
      <c r="C775" s="135" t="s">
        <v>1147</v>
      </c>
      <c r="D775" s="136">
        <v>55</v>
      </c>
      <c r="E775" s="135" t="s">
        <v>420</v>
      </c>
      <c r="F775" s="135" t="s">
        <v>37</v>
      </c>
      <c r="G775" s="135" t="s">
        <v>2202</v>
      </c>
      <c r="H775" s="135" t="s">
        <v>382</v>
      </c>
      <c r="I775" s="135" t="s">
        <v>91</v>
      </c>
      <c r="J775" s="135" t="s">
        <v>384</v>
      </c>
      <c r="K775" s="135" t="s">
        <v>1882</v>
      </c>
      <c r="L775" s="135" t="s">
        <v>433</v>
      </c>
      <c r="M775" s="135" t="s">
        <v>970</v>
      </c>
      <c r="N775" s="135" t="s">
        <v>349</v>
      </c>
      <c r="O775" s="135" t="s">
        <v>91</v>
      </c>
      <c r="P775" s="136">
        <v>226</v>
      </c>
      <c r="Q775" s="135"/>
    </row>
    <row r="776" spans="1:17">
      <c r="A776" s="135" t="s">
        <v>2203</v>
      </c>
      <c r="B776" s="135" t="s">
        <v>2201</v>
      </c>
      <c r="C776" s="135" t="s">
        <v>967</v>
      </c>
      <c r="D776" s="136">
        <v>57</v>
      </c>
      <c r="E776" s="135" t="s">
        <v>420</v>
      </c>
      <c r="F776" s="135" t="s">
        <v>37</v>
      </c>
      <c r="G776" s="135" t="s">
        <v>2202</v>
      </c>
      <c r="H776" s="135" t="s">
        <v>382</v>
      </c>
      <c r="I776" s="135" t="s">
        <v>91</v>
      </c>
      <c r="J776" s="135" t="s">
        <v>384</v>
      </c>
      <c r="K776" s="135" t="s">
        <v>1882</v>
      </c>
      <c r="L776" s="135" t="s">
        <v>433</v>
      </c>
      <c r="M776" s="135" t="s">
        <v>970</v>
      </c>
      <c r="N776" s="135" t="s">
        <v>349</v>
      </c>
      <c r="O776" s="135" t="s">
        <v>91</v>
      </c>
      <c r="P776" s="136">
        <v>226</v>
      </c>
      <c r="Q776" s="135"/>
    </row>
    <row r="777" spans="1:17">
      <c r="A777" s="135" t="s">
        <v>2204</v>
      </c>
      <c r="B777" s="135" t="s">
        <v>2201</v>
      </c>
      <c r="C777" s="135" t="s">
        <v>972</v>
      </c>
      <c r="D777" s="136">
        <v>59</v>
      </c>
      <c r="E777" s="135" t="s">
        <v>420</v>
      </c>
      <c r="F777" s="135" t="s">
        <v>37</v>
      </c>
      <c r="G777" s="135" t="s">
        <v>2202</v>
      </c>
      <c r="H777" s="135" t="s">
        <v>382</v>
      </c>
      <c r="I777" s="135" t="s">
        <v>91</v>
      </c>
      <c r="J777" s="135" t="s">
        <v>384</v>
      </c>
      <c r="K777" s="135" t="s">
        <v>1882</v>
      </c>
      <c r="L777" s="135" t="s">
        <v>433</v>
      </c>
      <c r="M777" s="135" t="s">
        <v>970</v>
      </c>
      <c r="N777" s="135" t="s">
        <v>349</v>
      </c>
      <c r="O777" s="135" t="s">
        <v>91</v>
      </c>
      <c r="P777" s="136">
        <v>226</v>
      </c>
      <c r="Q777" s="135"/>
    </row>
    <row r="778" spans="1:17">
      <c r="A778" s="135" t="s">
        <v>2205</v>
      </c>
      <c r="B778" s="135" t="s">
        <v>2201</v>
      </c>
      <c r="C778" s="135" t="s">
        <v>983</v>
      </c>
      <c r="D778" s="136">
        <v>61</v>
      </c>
      <c r="E778" s="135" t="s">
        <v>420</v>
      </c>
      <c r="F778" s="135" t="s">
        <v>37</v>
      </c>
      <c r="G778" s="135" t="s">
        <v>2202</v>
      </c>
      <c r="H778" s="135" t="s">
        <v>382</v>
      </c>
      <c r="I778" s="135" t="s">
        <v>91</v>
      </c>
      <c r="J778" s="135" t="s">
        <v>384</v>
      </c>
      <c r="K778" s="135" t="s">
        <v>1882</v>
      </c>
      <c r="L778" s="135" t="s">
        <v>433</v>
      </c>
      <c r="M778" s="135" t="s">
        <v>970</v>
      </c>
      <c r="N778" s="135" t="s">
        <v>349</v>
      </c>
      <c r="O778" s="135" t="s">
        <v>91</v>
      </c>
      <c r="P778" s="136">
        <v>226</v>
      </c>
      <c r="Q778" s="135"/>
    </row>
    <row r="779" spans="1:17">
      <c r="A779" s="135" t="s">
        <v>2206</v>
      </c>
      <c r="B779" s="135" t="s">
        <v>2207</v>
      </c>
      <c r="C779" s="135" t="s">
        <v>967</v>
      </c>
      <c r="D779" s="136">
        <v>57</v>
      </c>
      <c r="E779" s="135" t="s">
        <v>420</v>
      </c>
      <c r="F779" s="135" t="s">
        <v>37</v>
      </c>
      <c r="G779" s="135" t="s">
        <v>2202</v>
      </c>
      <c r="H779" s="135" t="s">
        <v>382</v>
      </c>
      <c r="I779" s="135" t="s">
        <v>199</v>
      </c>
      <c r="J779" s="135" t="s">
        <v>384</v>
      </c>
      <c r="K779" s="135" t="s">
        <v>1882</v>
      </c>
      <c r="L779" s="135" t="s">
        <v>433</v>
      </c>
      <c r="M779" s="135" t="s">
        <v>970</v>
      </c>
      <c r="N779" s="135" t="s">
        <v>349</v>
      </c>
      <c r="O779" s="135" t="s">
        <v>199</v>
      </c>
      <c r="P779" s="136">
        <v>282</v>
      </c>
      <c r="Q779" s="135"/>
    </row>
    <row r="780" spans="1:17">
      <c r="A780" s="135" t="s">
        <v>2208</v>
      </c>
      <c r="B780" s="135" t="s">
        <v>2207</v>
      </c>
      <c r="C780" s="135" t="s">
        <v>972</v>
      </c>
      <c r="D780" s="136">
        <v>59</v>
      </c>
      <c r="E780" s="135" t="s">
        <v>420</v>
      </c>
      <c r="F780" s="135" t="s">
        <v>37</v>
      </c>
      <c r="G780" s="135" t="s">
        <v>2202</v>
      </c>
      <c r="H780" s="135" t="s">
        <v>382</v>
      </c>
      <c r="I780" s="135" t="s">
        <v>199</v>
      </c>
      <c r="J780" s="135" t="s">
        <v>384</v>
      </c>
      <c r="K780" s="135" t="s">
        <v>1882</v>
      </c>
      <c r="L780" s="135" t="s">
        <v>433</v>
      </c>
      <c r="M780" s="135" t="s">
        <v>970</v>
      </c>
      <c r="N780" s="135" t="s">
        <v>349</v>
      </c>
      <c r="O780" s="135" t="s">
        <v>199</v>
      </c>
      <c r="P780" s="136">
        <v>282</v>
      </c>
      <c r="Q780" s="135"/>
    </row>
    <row r="781" spans="1:17">
      <c r="A781" s="135" t="s">
        <v>2209</v>
      </c>
      <c r="B781" s="135" t="s">
        <v>2210</v>
      </c>
      <c r="C781" s="135" t="s">
        <v>967</v>
      </c>
      <c r="D781" s="136">
        <v>57</v>
      </c>
      <c r="E781" s="135" t="s">
        <v>420</v>
      </c>
      <c r="F781" s="135" t="s">
        <v>43</v>
      </c>
      <c r="G781" s="135" t="s">
        <v>2211</v>
      </c>
      <c r="H781" s="135" t="s">
        <v>382</v>
      </c>
      <c r="I781" s="135" t="s">
        <v>231</v>
      </c>
      <c r="J781" s="135" t="s">
        <v>384</v>
      </c>
      <c r="K781" s="135" t="s">
        <v>908</v>
      </c>
      <c r="L781" s="135" t="s">
        <v>386</v>
      </c>
      <c r="M781" s="135" t="s">
        <v>970</v>
      </c>
      <c r="N781" s="135" t="s">
        <v>318</v>
      </c>
      <c r="O781" s="135" t="s">
        <v>83</v>
      </c>
      <c r="P781" s="136">
        <v>3</v>
      </c>
      <c r="Q781" s="135"/>
    </row>
    <row r="782" spans="1:17">
      <c r="A782" s="135" t="s">
        <v>2212</v>
      </c>
      <c r="B782" s="135" t="s">
        <v>2210</v>
      </c>
      <c r="C782" s="135" t="s">
        <v>972</v>
      </c>
      <c r="D782" s="136">
        <v>59</v>
      </c>
      <c r="E782" s="135" t="s">
        <v>420</v>
      </c>
      <c r="F782" s="135" t="s">
        <v>43</v>
      </c>
      <c r="G782" s="135" t="s">
        <v>2211</v>
      </c>
      <c r="H782" s="135" t="s">
        <v>382</v>
      </c>
      <c r="I782" s="135" t="s">
        <v>231</v>
      </c>
      <c r="J782" s="135" t="s">
        <v>384</v>
      </c>
      <c r="K782" s="135" t="s">
        <v>908</v>
      </c>
      <c r="L782" s="135" t="s">
        <v>386</v>
      </c>
      <c r="M782" s="135" t="s">
        <v>970</v>
      </c>
      <c r="N782" s="135" t="s">
        <v>318</v>
      </c>
      <c r="O782" s="135" t="s">
        <v>83</v>
      </c>
      <c r="P782" s="136">
        <v>3</v>
      </c>
      <c r="Q782" s="135"/>
    </row>
    <row r="783" spans="1:17">
      <c r="A783" s="135" t="s">
        <v>2213</v>
      </c>
      <c r="B783" s="135" t="s">
        <v>2210</v>
      </c>
      <c r="C783" s="135" t="s">
        <v>983</v>
      </c>
      <c r="D783" s="136">
        <v>61</v>
      </c>
      <c r="E783" s="135" t="s">
        <v>420</v>
      </c>
      <c r="F783" s="135" t="s">
        <v>43</v>
      </c>
      <c r="G783" s="135" t="s">
        <v>2211</v>
      </c>
      <c r="H783" s="135" t="s">
        <v>382</v>
      </c>
      <c r="I783" s="135" t="s">
        <v>231</v>
      </c>
      <c r="J783" s="135" t="s">
        <v>384</v>
      </c>
      <c r="K783" s="135" t="s">
        <v>908</v>
      </c>
      <c r="L783" s="135" t="s">
        <v>386</v>
      </c>
      <c r="M783" s="135" t="s">
        <v>970</v>
      </c>
      <c r="N783" s="135" t="s">
        <v>318</v>
      </c>
      <c r="O783" s="135" t="s">
        <v>83</v>
      </c>
      <c r="P783" s="136">
        <v>3</v>
      </c>
      <c r="Q783" s="135"/>
    </row>
    <row r="784" spans="1:17">
      <c r="A784" s="135" t="s">
        <v>2214</v>
      </c>
      <c r="B784" s="135" t="s">
        <v>2215</v>
      </c>
      <c r="C784" s="135" t="s">
        <v>967</v>
      </c>
      <c r="D784" s="136">
        <v>57</v>
      </c>
      <c r="E784" s="135" t="s">
        <v>420</v>
      </c>
      <c r="F784" s="135" t="s">
        <v>43</v>
      </c>
      <c r="G784" s="135" t="s">
        <v>2216</v>
      </c>
      <c r="H784" s="135" t="s">
        <v>382</v>
      </c>
      <c r="I784" s="135" t="s">
        <v>71</v>
      </c>
      <c r="J784" s="135" t="s">
        <v>388</v>
      </c>
      <c r="K784" s="135" t="s">
        <v>908</v>
      </c>
      <c r="L784" s="135" t="s">
        <v>433</v>
      </c>
      <c r="M784" s="135" t="s">
        <v>970</v>
      </c>
      <c r="N784" s="135" t="s">
        <v>318</v>
      </c>
      <c r="O784" s="135" t="s">
        <v>71</v>
      </c>
      <c r="P784" s="136">
        <v>2</v>
      </c>
      <c r="Q784" s="135"/>
    </row>
    <row r="785" spans="1:17">
      <c r="A785" s="135" t="s">
        <v>2217</v>
      </c>
      <c r="B785" s="135" t="s">
        <v>2215</v>
      </c>
      <c r="C785" s="135" t="s">
        <v>972</v>
      </c>
      <c r="D785" s="136">
        <v>59</v>
      </c>
      <c r="E785" s="135" t="s">
        <v>420</v>
      </c>
      <c r="F785" s="135" t="s">
        <v>43</v>
      </c>
      <c r="G785" s="135" t="s">
        <v>2216</v>
      </c>
      <c r="H785" s="135" t="s">
        <v>382</v>
      </c>
      <c r="I785" s="135" t="s">
        <v>71</v>
      </c>
      <c r="J785" s="135" t="s">
        <v>388</v>
      </c>
      <c r="K785" s="135" t="s">
        <v>908</v>
      </c>
      <c r="L785" s="135" t="s">
        <v>433</v>
      </c>
      <c r="M785" s="135" t="s">
        <v>970</v>
      </c>
      <c r="N785" s="135" t="s">
        <v>318</v>
      </c>
      <c r="O785" s="135" t="s">
        <v>71</v>
      </c>
      <c r="P785" s="136">
        <v>2</v>
      </c>
      <c r="Q785" s="135"/>
    </row>
    <row r="786" spans="1:17">
      <c r="A786" s="135" t="s">
        <v>2218</v>
      </c>
      <c r="B786" s="135" t="s">
        <v>2215</v>
      </c>
      <c r="C786" s="135" t="s">
        <v>979</v>
      </c>
      <c r="D786" s="136">
        <v>58</v>
      </c>
      <c r="E786" s="135" t="s">
        <v>420</v>
      </c>
      <c r="F786" s="135" t="s">
        <v>43</v>
      </c>
      <c r="G786" s="135" t="s">
        <v>2216</v>
      </c>
      <c r="H786" s="135" t="s">
        <v>382</v>
      </c>
      <c r="I786" s="135" t="s">
        <v>71</v>
      </c>
      <c r="J786" s="135" t="s">
        <v>388</v>
      </c>
      <c r="K786" s="135" t="s">
        <v>908</v>
      </c>
      <c r="L786" s="135" t="s">
        <v>433</v>
      </c>
      <c r="M786" s="135" t="s">
        <v>970</v>
      </c>
      <c r="N786" s="135" t="s">
        <v>318</v>
      </c>
      <c r="O786" s="135" t="s">
        <v>71</v>
      </c>
      <c r="P786" s="136">
        <v>2</v>
      </c>
      <c r="Q786" s="135"/>
    </row>
    <row r="787" spans="1:17">
      <c r="A787" s="135" t="s">
        <v>2219</v>
      </c>
      <c r="B787" s="135" t="s">
        <v>2215</v>
      </c>
      <c r="C787" s="135" t="s">
        <v>981</v>
      </c>
      <c r="D787" s="136">
        <v>60</v>
      </c>
      <c r="E787" s="135" t="s">
        <v>420</v>
      </c>
      <c r="F787" s="135" t="s">
        <v>43</v>
      </c>
      <c r="G787" s="135" t="s">
        <v>2216</v>
      </c>
      <c r="H787" s="135" t="s">
        <v>382</v>
      </c>
      <c r="I787" s="135" t="s">
        <v>71</v>
      </c>
      <c r="J787" s="135" t="s">
        <v>388</v>
      </c>
      <c r="K787" s="135" t="s">
        <v>908</v>
      </c>
      <c r="L787" s="135" t="s">
        <v>433</v>
      </c>
      <c r="M787" s="135" t="s">
        <v>970</v>
      </c>
      <c r="N787" s="135" t="s">
        <v>318</v>
      </c>
      <c r="O787" s="135" t="s">
        <v>71</v>
      </c>
      <c r="P787" s="136">
        <v>2</v>
      </c>
      <c r="Q787" s="135"/>
    </row>
    <row r="788" spans="1:17">
      <c r="A788" s="135" t="s">
        <v>2220</v>
      </c>
      <c r="B788" s="135" t="s">
        <v>2215</v>
      </c>
      <c r="C788" s="135" t="s">
        <v>983</v>
      </c>
      <c r="D788" s="136">
        <v>61</v>
      </c>
      <c r="E788" s="135" t="s">
        <v>420</v>
      </c>
      <c r="F788" s="135" t="s">
        <v>43</v>
      </c>
      <c r="G788" s="135" t="s">
        <v>2216</v>
      </c>
      <c r="H788" s="135" t="s">
        <v>382</v>
      </c>
      <c r="I788" s="135" t="s">
        <v>71</v>
      </c>
      <c r="J788" s="135" t="s">
        <v>388</v>
      </c>
      <c r="K788" s="135" t="s">
        <v>908</v>
      </c>
      <c r="L788" s="135" t="s">
        <v>433</v>
      </c>
      <c r="M788" s="135" t="s">
        <v>970</v>
      </c>
      <c r="N788" s="135" t="s">
        <v>318</v>
      </c>
      <c r="O788" s="135" t="s">
        <v>71</v>
      </c>
      <c r="P788" s="136">
        <v>2</v>
      </c>
      <c r="Q788" s="135"/>
    </row>
    <row r="789" spans="1:17">
      <c r="A789" s="135" t="s">
        <v>2221</v>
      </c>
      <c r="B789" s="135" t="s">
        <v>2215</v>
      </c>
      <c r="C789" s="135" t="s">
        <v>989</v>
      </c>
      <c r="D789" s="136">
        <v>63</v>
      </c>
      <c r="E789" s="135" t="s">
        <v>420</v>
      </c>
      <c r="F789" s="135" t="s">
        <v>43</v>
      </c>
      <c r="G789" s="135" t="s">
        <v>2216</v>
      </c>
      <c r="H789" s="135" t="s">
        <v>382</v>
      </c>
      <c r="I789" s="135" t="s">
        <v>71</v>
      </c>
      <c r="J789" s="135" t="s">
        <v>388</v>
      </c>
      <c r="K789" s="135" t="s">
        <v>908</v>
      </c>
      <c r="L789" s="135" t="s">
        <v>433</v>
      </c>
      <c r="M789" s="135" t="s">
        <v>970</v>
      </c>
      <c r="N789" s="135" t="s">
        <v>318</v>
      </c>
      <c r="O789" s="135" t="s">
        <v>71</v>
      </c>
      <c r="P789" s="136">
        <v>2</v>
      </c>
      <c r="Q789" s="135"/>
    </row>
    <row r="790" spans="1:17">
      <c r="A790" s="135" t="s">
        <v>2222</v>
      </c>
      <c r="B790" s="135" t="s">
        <v>2223</v>
      </c>
      <c r="C790" s="135" t="s">
        <v>967</v>
      </c>
      <c r="D790" s="136">
        <v>57</v>
      </c>
      <c r="E790" s="135" t="s">
        <v>420</v>
      </c>
      <c r="F790" s="135" t="s">
        <v>43</v>
      </c>
      <c r="G790" s="135" t="s">
        <v>2224</v>
      </c>
      <c r="H790" s="135" t="s">
        <v>382</v>
      </c>
      <c r="I790" s="135" t="s">
        <v>240</v>
      </c>
      <c r="J790" s="135" t="s">
        <v>388</v>
      </c>
      <c r="K790" s="135" t="s">
        <v>908</v>
      </c>
      <c r="L790" s="135" t="s">
        <v>386</v>
      </c>
      <c r="M790" s="135" t="s">
        <v>970</v>
      </c>
      <c r="N790" s="135" t="s">
        <v>318</v>
      </c>
      <c r="O790" s="135" t="s">
        <v>83</v>
      </c>
      <c r="P790" s="136">
        <v>1</v>
      </c>
      <c r="Q790" s="135"/>
    </row>
    <row r="791" spans="1:17">
      <c r="A791" s="135" t="s">
        <v>2225</v>
      </c>
      <c r="B791" s="135" t="s">
        <v>2223</v>
      </c>
      <c r="C791" s="135" t="s">
        <v>972</v>
      </c>
      <c r="D791" s="136">
        <v>59</v>
      </c>
      <c r="E791" s="135" t="s">
        <v>420</v>
      </c>
      <c r="F791" s="135" t="s">
        <v>43</v>
      </c>
      <c r="G791" s="135" t="s">
        <v>2224</v>
      </c>
      <c r="H791" s="135" t="s">
        <v>382</v>
      </c>
      <c r="I791" s="135" t="s">
        <v>240</v>
      </c>
      <c r="J791" s="135" t="s">
        <v>388</v>
      </c>
      <c r="K791" s="135" t="s">
        <v>908</v>
      </c>
      <c r="L791" s="135" t="s">
        <v>386</v>
      </c>
      <c r="M791" s="135" t="s">
        <v>970</v>
      </c>
      <c r="N791" s="135" t="s">
        <v>318</v>
      </c>
      <c r="O791" s="135" t="s">
        <v>83</v>
      </c>
      <c r="P791" s="136">
        <v>1</v>
      </c>
      <c r="Q791" s="135"/>
    </row>
    <row r="792" spans="1:17">
      <c r="A792" s="135" t="s">
        <v>2226</v>
      </c>
      <c r="B792" s="135" t="s">
        <v>2223</v>
      </c>
      <c r="C792" s="135" t="s">
        <v>983</v>
      </c>
      <c r="D792" s="136">
        <v>61</v>
      </c>
      <c r="E792" s="135" t="s">
        <v>420</v>
      </c>
      <c r="F792" s="135" t="s">
        <v>43</v>
      </c>
      <c r="G792" s="135" t="s">
        <v>2224</v>
      </c>
      <c r="H792" s="135" t="s">
        <v>382</v>
      </c>
      <c r="I792" s="135" t="s">
        <v>240</v>
      </c>
      <c r="J792" s="135" t="s">
        <v>388</v>
      </c>
      <c r="K792" s="135" t="s">
        <v>908</v>
      </c>
      <c r="L792" s="135" t="s">
        <v>386</v>
      </c>
      <c r="M792" s="135" t="s">
        <v>970</v>
      </c>
      <c r="N792" s="135" t="s">
        <v>318</v>
      </c>
      <c r="O792" s="135" t="s">
        <v>83</v>
      </c>
      <c r="P792" s="136">
        <v>1</v>
      </c>
      <c r="Q792" s="135"/>
    </row>
    <row r="793" spans="1:17">
      <c r="A793" s="135" t="s">
        <v>2227</v>
      </c>
      <c r="B793" s="135" t="s">
        <v>2223</v>
      </c>
      <c r="C793" s="135" t="s">
        <v>989</v>
      </c>
      <c r="D793" s="136">
        <v>63</v>
      </c>
      <c r="E793" s="135" t="s">
        <v>420</v>
      </c>
      <c r="F793" s="135" t="s">
        <v>43</v>
      </c>
      <c r="G793" s="135" t="s">
        <v>2224</v>
      </c>
      <c r="H793" s="135" t="s">
        <v>382</v>
      </c>
      <c r="I793" s="135" t="s">
        <v>240</v>
      </c>
      <c r="J793" s="135" t="s">
        <v>388</v>
      </c>
      <c r="K793" s="135" t="s">
        <v>908</v>
      </c>
      <c r="L793" s="135" t="s">
        <v>386</v>
      </c>
      <c r="M793" s="135" t="s">
        <v>970</v>
      </c>
      <c r="N793" s="135" t="s">
        <v>318</v>
      </c>
      <c r="O793" s="135" t="s">
        <v>83</v>
      </c>
      <c r="P793" s="136">
        <v>1</v>
      </c>
      <c r="Q793" s="135"/>
    </row>
    <row r="794" spans="1:17">
      <c r="A794" s="135" t="s">
        <v>2228</v>
      </c>
      <c r="B794" s="135" t="s">
        <v>2229</v>
      </c>
      <c r="C794" s="135" t="s">
        <v>967</v>
      </c>
      <c r="D794" s="136">
        <v>57</v>
      </c>
      <c r="E794" s="135" t="s">
        <v>420</v>
      </c>
      <c r="F794" s="135" t="s">
        <v>43</v>
      </c>
      <c r="G794" s="135" t="s">
        <v>2224</v>
      </c>
      <c r="H794" s="135" t="s">
        <v>382</v>
      </c>
      <c r="I794" s="135" t="s">
        <v>63</v>
      </c>
      <c r="J794" s="135" t="s">
        <v>384</v>
      </c>
      <c r="K794" s="135" t="s">
        <v>908</v>
      </c>
      <c r="L794" s="135" t="s">
        <v>386</v>
      </c>
      <c r="M794" s="135" t="s">
        <v>970</v>
      </c>
      <c r="N794" s="135" t="s">
        <v>318</v>
      </c>
      <c r="O794" s="135" t="s">
        <v>63</v>
      </c>
      <c r="P794" s="136">
        <v>7</v>
      </c>
      <c r="Q794" s="135"/>
    </row>
    <row r="795" spans="1:17">
      <c r="A795" s="135" t="s">
        <v>2230</v>
      </c>
      <c r="B795" s="135" t="s">
        <v>2229</v>
      </c>
      <c r="C795" s="135" t="s">
        <v>972</v>
      </c>
      <c r="D795" s="136">
        <v>59</v>
      </c>
      <c r="E795" s="135" t="s">
        <v>420</v>
      </c>
      <c r="F795" s="135" t="s">
        <v>43</v>
      </c>
      <c r="G795" s="135" t="s">
        <v>2224</v>
      </c>
      <c r="H795" s="135" t="s">
        <v>382</v>
      </c>
      <c r="I795" s="135" t="s">
        <v>63</v>
      </c>
      <c r="J795" s="135" t="s">
        <v>384</v>
      </c>
      <c r="K795" s="135" t="s">
        <v>908</v>
      </c>
      <c r="L795" s="135" t="s">
        <v>386</v>
      </c>
      <c r="M795" s="135" t="s">
        <v>970</v>
      </c>
      <c r="N795" s="135" t="s">
        <v>318</v>
      </c>
      <c r="O795" s="135" t="s">
        <v>63</v>
      </c>
      <c r="P795" s="136">
        <v>7</v>
      </c>
      <c r="Q795" s="135"/>
    </row>
    <row r="796" spans="1:17">
      <c r="A796" s="135" t="s">
        <v>2231</v>
      </c>
      <c r="B796" s="135" t="s">
        <v>2229</v>
      </c>
      <c r="C796" s="135" t="s">
        <v>983</v>
      </c>
      <c r="D796" s="136">
        <v>61</v>
      </c>
      <c r="E796" s="135" t="s">
        <v>420</v>
      </c>
      <c r="F796" s="135" t="s">
        <v>43</v>
      </c>
      <c r="G796" s="135" t="s">
        <v>2224</v>
      </c>
      <c r="H796" s="135" t="s">
        <v>382</v>
      </c>
      <c r="I796" s="135" t="s">
        <v>63</v>
      </c>
      <c r="J796" s="135" t="s">
        <v>384</v>
      </c>
      <c r="K796" s="135" t="s">
        <v>908</v>
      </c>
      <c r="L796" s="135" t="s">
        <v>386</v>
      </c>
      <c r="M796" s="135" t="s">
        <v>970</v>
      </c>
      <c r="N796" s="135" t="s">
        <v>318</v>
      </c>
      <c r="O796" s="135" t="s">
        <v>63</v>
      </c>
      <c r="P796" s="136">
        <v>7</v>
      </c>
      <c r="Q796" s="135"/>
    </row>
    <row r="797" spans="1:17">
      <c r="A797" s="135" t="s">
        <v>2232</v>
      </c>
      <c r="B797" s="135" t="s">
        <v>2233</v>
      </c>
      <c r="C797" s="135" t="s">
        <v>967</v>
      </c>
      <c r="D797" s="136">
        <v>57</v>
      </c>
      <c r="E797" s="135" t="s">
        <v>420</v>
      </c>
      <c r="F797" s="135" t="s">
        <v>37</v>
      </c>
      <c r="G797" s="135" t="s">
        <v>2234</v>
      </c>
      <c r="H797" s="135" t="s">
        <v>382</v>
      </c>
      <c r="I797" s="135" t="s">
        <v>55</v>
      </c>
      <c r="J797" s="135" t="s">
        <v>384</v>
      </c>
      <c r="K797" s="135" t="s">
        <v>1882</v>
      </c>
      <c r="L797" s="135" t="s">
        <v>433</v>
      </c>
      <c r="M797" s="135" t="s">
        <v>970</v>
      </c>
      <c r="N797" s="135" t="s">
        <v>318</v>
      </c>
      <c r="O797" s="135" t="s">
        <v>71</v>
      </c>
      <c r="P797" s="136">
        <v>3</v>
      </c>
      <c r="Q797" s="135"/>
    </row>
    <row r="798" spans="1:17">
      <c r="A798" s="135" t="s">
        <v>2235</v>
      </c>
      <c r="B798" s="135" t="s">
        <v>2233</v>
      </c>
      <c r="C798" s="135" t="s">
        <v>972</v>
      </c>
      <c r="D798" s="136">
        <v>59</v>
      </c>
      <c r="E798" s="135" t="s">
        <v>420</v>
      </c>
      <c r="F798" s="135" t="s">
        <v>37</v>
      </c>
      <c r="G798" s="135" t="s">
        <v>2234</v>
      </c>
      <c r="H798" s="135" t="s">
        <v>382</v>
      </c>
      <c r="I798" s="135" t="s">
        <v>55</v>
      </c>
      <c r="J798" s="135" t="s">
        <v>384</v>
      </c>
      <c r="K798" s="135" t="s">
        <v>1882</v>
      </c>
      <c r="L798" s="135" t="s">
        <v>433</v>
      </c>
      <c r="M798" s="135" t="s">
        <v>970</v>
      </c>
      <c r="N798" s="135" t="s">
        <v>318</v>
      </c>
      <c r="O798" s="135" t="s">
        <v>71</v>
      </c>
      <c r="P798" s="136">
        <v>3</v>
      </c>
      <c r="Q798" s="135"/>
    </row>
    <row r="799" spans="1:17">
      <c r="A799" s="135" t="s">
        <v>2236</v>
      </c>
      <c r="B799" s="135" t="s">
        <v>2233</v>
      </c>
      <c r="C799" s="135" t="s">
        <v>983</v>
      </c>
      <c r="D799" s="136">
        <v>61</v>
      </c>
      <c r="E799" s="135" t="s">
        <v>420</v>
      </c>
      <c r="F799" s="135" t="s">
        <v>37</v>
      </c>
      <c r="G799" s="135" t="s">
        <v>2234</v>
      </c>
      <c r="H799" s="135" t="s">
        <v>382</v>
      </c>
      <c r="I799" s="135" t="s">
        <v>55</v>
      </c>
      <c r="J799" s="135" t="s">
        <v>384</v>
      </c>
      <c r="K799" s="135" t="s">
        <v>1882</v>
      </c>
      <c r="L799" s="135" t="s">
        <v>433</v>
      </c>
      <c r="M799" s="135" t="s">
        <v>970</v>
      </c>
      <c r="N799" s="135" t="s">
        <v>318</v>
      </c>
      <c r="O799" s="135" t="s">
        <v>71</v>
      </c>
      <c r="P799" s="136">
        <v>3</v>
      </c>
      <c r="Q799" s="135"/>
    </row>
    <row r="800" spans="1:17">
      <c r="A800" s="135" t="s">
        <v>2237</v>
      </c>
      <c r="B800" s="135" t="s">
        <v>2238</v>
      </c>
      <c r="C800" s="135" t="s">
        <v>967</v>
      </c>
      <c r="D800" s="136">
        <v>57</v>
      </c>
      <c r="E800" s="135" t="s">
        <v>420</v>
      </c>
      <c r="F800" s="135" t="s">
        <v>37</v>
      </c>
      <c r="G800" s="135" t="s">
        <v>2234</v>
      </c>
      <c r="H800" s="135" t="s">
        <v>382</v>
      </c>
      <c r="I800" s="135" t="s">
        <v>86</v>
      </c>
      <c r="J800" s="135" t="s">
        <v>384</v>
      </c>
      <c r="K800" s="135" t="s">
        <v>1882</v>
      </c>
      <c r="L800" s="135" t="s">
        <v>433</v>
      </c>
      <c r="M800" s="135" t="s">
        <v>970</v>
      </c>
      <c r="N800" s="135" t="s">
        <v>318</v>
      </c>
      <c r="O800" s="135" t="s">
        <v>86</v>
      </c>
      <c r="P800" s="136">
        <v>65</v>
      </c>
      <c r="Q800" s="135"/>
    </row>
    <row r="801" spans="1:17">
      <c r="A801" s="135" t="s">
        <v>2239</v>
      </c>
      <c r="B801" s="135" t="s">
        <v>2238</v>
      </c>
      <c r="C801" s="135" t="s">
        <v>972</v>
      </c>
      <c r="D801" s="136">
        <v>59</v>
      </c>
      <c r="E801" s="135" t="s">
        <v>420</v>
      </c>
      <c r="F801" s="135" t="s">
        <v>37</v>
      </c>
      <c r="G801" s="135" t="s">
        <v>2234</v>
      </c>
      <c r="H801" s="135" t="s">
        <v>382</v>
      </c>
      <c r="I801" s="135" t="s">
        <v>86</v>
      </c>
      <c r="J801" s="135" t="s">
        <v>384</v>
      </c>
      <c r="K801" s="135" t="s">
        <v>1882</v>
      </c>
      <c r="L801" s="135" t="s">
        <v>433</v>
      </c>
      <c r="M801" s="135" t="s">
        <v>970</v>
      </c>
      <c r="N801" s="135" t="s">
        <v>318</v>
      </c>
      <c r="O801" s="135" t="s">
        <v>86</v>
      </c>
      <c r="P801" s="136">
        <v>65</v>
      </c>
      <c r="Q801" s="135"/>
    </row>
    <row r="802" spans="1:17">
      <c r="A802" s="135" t="s">
        <v>2240</v>
      </c>
      <c r="B802" s="135" t="s">
        <v>2241</v>
      </c>
      <c r="C802" s="135" t="s">
        <v>967</v>
      </c>
      <c r="D802" s="136">
        <v>57</v>
      </c>
      <c r="E802" s="135" t="s">
        <v>420</v>
      </c>
      <c r="F802" s="135" t="s">
        <v>37</v>
      </c>
      <c r="G802" s="135" t="s">
        <v>2242</v>
      </c>
      <c r="H802" s="135" t="s">
        <v>382</v>
      </c>
      <c r="I802" s="135" t="s">
        <v>71</v>
      </c>
      <c r="J802" s="135" t="s">
        <v>384</v>
      </c>
      <c r="K802" s="135" t="s">
        <v>2189</v>
      </c>
      <c r="L802" s="135" t="s">
        <v>433</v>
      </c>
      <c r="M802" s="135" t="s">
        <v>970</v>
      </c>
      <c r="N802" s="135" t="s">
        <v>318</v>
      </c>
      <c r="O802" s="135" t="s">
        <v>71</v>
      </c>
      <c r="P802" s="136">
        <v>228</v>
      </c>
      <c r="Q802" s="135"/>
    </row>
    <row r="803" spans="1:17">
      <c r="A803" s="135" t="s">
        <v>2243</v>
      </c>
      <c r="B803" s="135" t="s">
        <v>2241</v>
      </c>
      <c r="C803" s="135" t="s">
        <v>972</v>
      </c>
      <c r="D803" s="136">
        <v>59</v>
      </c>
      <c r="E803" s="135" t="s">
        <v>420</v>
      </c>
      <c r="F803" s="135" t="s">
        <v>37</v>
      </c>
      <c r="G803" s="135" t="s">
        <v>2242</v>
      </c>
      <c r="H803" s="135" t="s">
        <v>382</v>
      </c>
      <c r="I803" s="135" t="s">
        <v>71</v>
      </c>
      <c r="J803" s="135" t="s">
        <v>384</v>
      </c>
      <c r="K803" s="135" t="s">
        <v>2189</v>
      </c>
      <c r="L803" s="135" t="s">
        <v>433</v>
      </c>
      <c r="M803" s="135" t="s">
        <v>970</v>
      </c>
      <c r="N803" s="135" t="s">
        <v>318</v>
      </c>
      <c r="O803" s="135" t="s">
        <v>71</v>
      </c>
      <c r="P803" s="136">
        <v>228</v>
      </c>
      <c r="Q803" s="135"/>
    </row>
    <row r="804" spans="1:17">
      <c r="A804" s="135" t="s">
        <v>2244</v>
      </c>
      <c r="B804" s="135" t="s">
        <v>2241</v>
      </c>
      <c r="C804" s="135" t="s">
        <v>983</v>
      </c>
      <c r="D804" s="136">
        <v>61</v>
      </c>
      <c r="E804" s="135" t="s">
        <v>420</v>
      </c>
      <c r="F804" s="135" t="s">
        <v>37</v>
      </c>
      <c r="G804" s="135" t="s">
        <v>2242</v>
      </c>
      <c r="H804" s="135" t="s">
        <v>382</v>
      </c>
      <c r="I804" s="135" t="s">
        <v>71</v>
      </c>
      <c r="J804" s="135" t="s">
        <v>384</v>
      </c>
      <c r="K804" s="135" t="s">
        <v>2189</v>
      </c>
      <c r="L804" s="135" t="s">
        <v>433</v>
      </c>
      <c r="M804" s="135" t="s">
        <v>970</v>
      </c>
      <c r="N804" s="135" t="s">
        <v>318</v>
      </c>
      <c r="O804" s="135" t="s">
        <v>71</v>
      </c>
      <c r="P804" s="136">
        <v>228</v>
      </c>
      <c r="Q804" s="135"/>
    </row>
    <row r="805" spans="1:17">
      <c r="A805" s="135" t="s">
        <v>2245</v>
      </c>
      <c r="B805" s="135" t="s">
        <v>2246</v>
      </c>
      <c r="C805" s="135" t="s">
        <v>967</v>
      </c>
      <c r="D805" s="136">
        <v>57</v>
      </c>
      <c r="E805" s="135" t="s">
        <v>420</v>
      </c>
      <c r="F805" s="135" t="s">
        <v>43</v>
      </c>
      <c r="G805" s="135" t="s">
        <v>2247</v>
      </c>
      <c r="H805" s="135" t="s">
        <v>382</v>
      </c>
      <c r="I805" s="135" t="s">
        <v>86</v>
      </c>
      <c r="J805" s="135" t="s">
        <v>388</v>
      </c>
      <c r="K805" s="135" t="s">
        <v>2014</v>
      </c>
      <c r="L805" s="135" t="s">
        <v>448</v>
      </c>
      <c r="M805" s="135" t="s">
        <v>970</v>
      </c>
      <c r="N805" s="135" t="s">
        <v>350</v>
      </c>
      <c r="O805" s="135" t="s">
        <v>86</v>
      </c>
      <c r="P805" s="136">
        <v>6</v>
      </c>
      <c r="Q805" s="135"/>
    </row>
    <row r="806" spans="1:17">
      <c r="A806" s="135" t="s">
        <v>2248</v>
      </c>
      <c r="B806" s="135" t="s">
        <v>2246</v>
      </c>
      <c r="C806" s="135" t="s">
        <v>972</v>
      </c>
      <c r="D806" s="136">
        <v>59</v>
      </c>
      <c r="E806" s="135" t="s">
        <v>420</v>
      </c>
      <c r="F806" s="135" t="s">
        <v>43</v>
      </c>
      <c r="G806" s="135" t="s">
        <v>2247</v>
      </c>
      <c r="H806" s="135" t="s">
        <v>382</v>
      </c>
      <c r="I806" s="135" t="s">
        <v>86</v>
      </c>
      <c r="J806" s="135" t="s">
        <v>388</v>
      </c>
      <c r="K806" s="135" t="s">
        <v>2014</v>
      </c>
      <c r="L806" s="135" t="s">
        <v>448</v>
      </c>
      <c r="M806" s="135" t="s">
        <v>970</v>
      </c>
      <c r="N806" s="135" t="s">
        <v>350</v>
      </c>
      <c r="O806" s="135" t="s">
        <v>86</v>
      </c>
      <c r="P806" s="136">
        <v>6</v>
      </c>
      <c r="Q806" s="135"/>
    </row>
    <row r="807" spans="1:17">
      <c r="A807" s="135" t="s">
        <v>2249</v>
      </c>
      <c r="B807" s="135" t="s">
        <v>2246</v>
      </c>
      <c r="C807" s="135" t="s">
        <v>983</v>
      </c>
      <c r="D807" s="136">
        <v>61</v>
      </c>
      <c r="E807" s="135" t="s">
        <v>420</v>
      </c>
      <c r="F807" s="135" t="s">
        <v>43</v>
      </c>
      <c r="G807" s="135" t="s">
        <v>2247</v>
      </c>
      <c r="H807" s="135" t="s">
        <v>382</v>
      </c>
      <c r="I807" s="135" t="s">
        <v>86</v>
      </c>
      <c r="J807" s="135" t="s">
        <v>388</v>
      </c>
      <c r="K807" s="135" t="s">
        <v>2014</v>
      </c>
      <c r="L807" s="135" t="s">
        <v>448</v>
      </c>
      <c r="M807" s="135" t="s">
        <v>970</v>
      </c>
      <c r="N807" s="135" t="s">
        <v>350</v>
      </c>
      <c r="O807" s="135" t="s">
        <v>86</v>
      </c>
      <c r="P807" s="136">
        <v>6</v>
      </c>
      <c r="Q807" s="135"/>
    </row>
    <row r="808" spans="1:17">
      <c r="A808" s="135" t="s">
        <v>2250</v>
      </c>
      <c r="B808" s="135" t="s">
        <v>2246</v>
      </c>
      <c r="C808" s="135" t="s">
        <v>1147</v>
      </c>
      <c r="D808" s="136">
        <v>55</v>
      </c>
      <c r="E808" s="135" t="s">
        <v>420</v>
      </c>
      <c r="F808" s="135" t="s">
        <v>43</v>
      </c>
      <c r="G808" s="135" t="s">
        <v>2247</v>
      </c>
      <c r="H808" s="135" t="s">
        <v>382</v>
      </c>
      <c r="I808" s="135" t="s">
        <v>86</v>
      </c>
      <c r="J808" s="135" t="s">
        <v>388</v>
      </c>
      <c r="K808" s="135" t="s">
        <v>2014</v>
      </c>
      <c r="L808" s="135" t="s">
        <v>448</v>
      </c>
      <c r="M808" s="135" t="s">
        <v>970</v>
      </c>
      <c r="N808" s="135" t="s">
        <v>350</v>
      </c>
      <c r="O808" s="135" t="s">
        <v>86</v>
      </c>
      <c r="P808" s="136">
        <v>6</v>
      </c>
      <c r="Q808" s="135"/>
    </row>
    <row r="809" spans="1:17">
      <c r="A809" s="135" t="s">
        <v>2251</v>
      </c>
      <c r="B809" s="135" t="s">
        <v>2252</v>
      </c>
      <c r="C809" s="135" t="s">
        <v>967</v>
      </c>
      <c r="D809" s="136">
        <v>57</v>
      </c>
      <c r="E809" s="135" t="s">
        <v>420</v>
      </c>
      <c r="F809" s="135" t="s">
        <v>43</v>
      </c>
      <c r="G809" s="135" t="s">
        <v>2247</v>
      </c>
      <c r="H809" s="135" t="s">
        <v>382</v>
      </c>
      <c r="I809" s="135" t="s">
        <v>55</v>
      </c>
      <c r="J809" s="135" t="s">
        <v>388</v>
      </c>
      <c r="K809" s="135" t="s">
        <v>908</v>
      </c>
      <c r="L809" s="135" t="s">
        <v>448</v>
      </c>
      <c r="M809" s="135" t="s">
        <v>970</v>
      </c>
      <c r="N809" s="135" t="s">
        <v>350</v>
      </c>
      <c r="O809" s="135" t="s">
        <v>71</v>
      </c>
      <c r="P809" s="136">
        <v>21</v>
      </c>
      <c r="Q809" s="135"/>
    </row>
    <row r="810" spans="1:17">
      <c r="A810" s="135" t="s">
        <v>2253</v>
      </c>
      <c r="B810" s="135" t="s">
        <v>2252</v>
      </c>
      <c r="C810" s="135" t="s">
        <v>972</v>
      </c>
      <c r="D810" s="136">
        <v>59</v>
      </c>
      <c r="E810" s="135" t="s">
        <v>420</v>
      </c>
      <c r="F810" s="135" t="s">
        <v>43</v>
      </c>
      <c r="G810" s="135" t="s">
        <v>2247</v>
      </c>
      <c r="H810" s="135" t="s">
        <v>382</v>
      </c>
      <c r="I810" s="135" t="s">
        <v>55</v>
      </c>
      <c r="J810" s="135" t="s">
        <v>388</v>
      </c>
      <c r="K810" s="135" t="s">
        <v>908</v>
      </c>
      <c r="L810" s="135" t="s">
        <v>448</v>
      </c>
      <c r="M810" s="135" t="s">
        <v>970</v>
      </c>
      <c r="N810" s="135" t="s">
        <v>350</v>
      </c>
      <c r="O810" s="135" t="s">
        <v>71</v>
      </c>
      <c r="P810" s="136">
        <v>21</v>
      </c>
      <c r="Q810" s="135"/>
    </row>
    <row r="811" spans="1:17">
      <c r="A811" s="135" t="s">
        <v>2254</v>
      </c>
      <c r="B811" s="135" t="s">
        <v>2252</v>
      </c>
      <c r="C811" s="135" t="s">
        <v>983</v>
      </c>
      <c r="D811" s="136">
        <v>61</v>
      </c>
      <c r="E811" s="135" t="s">
        <v>420</v>
      </c>
      <c r="F811" s="135" t="s">
        <v>43</v>
      </c>
      <c r="G811" s="135" t="s">
        <v>2247</v>
      </c>
      <c r="H811" s="135" t="s">
        <v>382</v>
      </c>
      <c r="I811" s="135" t="s">
        <v>55</v>
      </c>
      <c r="J811" s="135" t="s">
        <v>388</v>
      </c>
      <c r="K811" s="135" t="s">
        <v>908</v>
      </c>
      <c r="L811" s="135" t="s">
        <v>448</v>
      </c>
      <c r="M811" s="135" t="s">
        <v>970</v>
      </c>
      <c r="N811" s="135" t="s">
        <v>350</v>
      </c>
      <c r="O811" s="135" t="s">
        <v>71</v>
      </c>
      <c r="P811" s="136">
        <v>21</v>
      </c>
      <c r="Q811" s="135"/>
    </row>
    <row r="812" spans="1:17">
      <c r="A812" s="135" t="s">
        <v>2255</v>
      </c>
      <c r="B812" s="135" t="s">
        <v>2256</v>
      </c>
      <c r="C812" s="135" t="s">
        <v>907</v>
      </c>
      <c r="D812" s="122">
        <v>0</v>
      </c>
      <c r="E812" s="135" t="s">
        <v>420</v>
      </c>
      <c r="F812" s="135" t="s">
        <v>43</v>
      </c>
      <c r="G812" s="135" t="s">
        <v>2257</v>
      </c>
      <c r="H812" s="135" t="s">
        <v>382</v>
      </c>
      <c r="I812" s="135" t="s">
        <v>53</v>
      </c>
      <c r="J812" s="135" t="s">
        <v>388</v>
      </c>
      <c r="K812" s="135" t="s">
        <v>2014</v>
      </c>
      <c r="L812" s="135" t="s">
        <v>386</v>
      </c>
      <c r="M812" s="135" t="s">
        <v>970</v>
      </c>
      <c r="N812" s="135" t="s">
        <v>327</v>
      </c>
      <c r="O812" s="135" t="s">
        <v>53</v>
      </c>
      <c r="P812" s="136">
        <v>1</v>
      </c>
      <c r="Q812" s="135"/>
    </row>
    <row r="813" spans="1:17">
      <c r="A813" s="135" t="s">
        <v>2258</v>
      </c>
      <c r="B813" s="135" t="s">
        <v>2259</v>
      </c>
      <c r="C813" s="135" t="s">
        <v>907</v>
      </c>
      <c r="D813" s="122">
        <v>0</v>
      </c>
      <c r="E813" s="135" t="s">
        <v>420</v>
      </c>
      <c r="F813" s="135" t="s">
        <v>43</v>
      </c>
      <c r="G813" s="135" t="s">
        <v>2257</v>
      </c>
      <c r="H813" s="135" t="s">
        <v>382</v>
      </c>
      <c r="I813" s="135" t="s">
        <v>86</v>
      </c>
      <c r="J813" s="135" t="s">
        <v>388</v>
      </c>
      <c r="K813" s="135" t="s">
        <v>908</v>
      </c>
      <c r="L813" s="135" t="s">
        <v>386</v>
      </c>
      <c r="M813" s="135" t="s">
        <v>970</v>
      </c>
      <c r="N813" s="135" t="s">
        <v>327</v>
      </c>
      <c r="O813" s="135" t="s">
        <v>86</v>
      </c>
      <c r="P813" s="136">
        <v>6</v>
      </c>
      <c r="Q813" s="135"/>
    </row>
    <row r="814" spans="1:17">
      <c r="A814" s="135" t="s">
        <v>2260</v>
      </c>
      <c r="B814" s="135" t="s">
        <v>2261</v>
      </c>
      <c r="C814" s="135" t="s">
        <v>907</v>
      </c>
      <c r="D814" s="122">
        <v>0</v>
      </c>
      <c r="E814" s="135" t="s">
        <v>420</v>
      </c>
      <c r="F814" s="135" t="s">
        <v>43</v>
      </c>
      <c r="G814" s="135" t="s">
        <v>2257</v>
      </c>
      <c r="H814" s="135" t="s">
        <v>382</v>
      </c>
      <c r="I814" s="135" t="s">
        <v>78</v>
      </c>
      <c r="J814" s="135" t="s">
        <v>388</v>
      </c>
      <c r="K814" s="135" t="s">
        <v>908</v>
      </c>
      <c r="L814" s="135" t="s">
        <v>386</v>
      </c>
      <c r="M814" s="135" t="s">
        <v>970</v>
      </c>
      <c r="N814" s="135" t="s">
        <v>327</v>
      </c>
      <c r="O814" s="135" t="s">
        <v>78</v>
      </c>
      <c r="P814" s="136">
        <v>8</v>
      </c>
      <c r="Q814" s="135"/>
    </row>
    <row r="815" spans="1:17">
      <c r="A815" s="135" t="s">
        <v>2262</v>
      </c>
      <c r="B815" s="135" t="s">
        <v>2263</v>
      </c>
      <c r="C815" s="135" t="s">
        <v>907</v>
      </c>
      <c r="D815" s="122">
        <v>0</v>
      </c>
      <c r="E815" s="135" t="s">
        <v>420</v>
      </c>
      <c r="F815" s="135" t="s">
        <v>43</v>
      </c>
      <c r="G815" s="135" t="s">
        <v>2257</v>
      </c>
      <c r="H815" s="135" t="s">
        <v>382</v>
      </c>
      <c r="I815" s="135" t="s">
        <v>57</v>
      </c>
      <c r="J815" s="135" t="s">
        <v>388</v>
      </c>
      <c r="K815" s="135" t="s">
        <v>908</v>
      </c>
      <c r="L815" s="135" t="s">
        <v>386</v>
      </c>
      <c r="M815" s="135" t="s">
        <v>970</v>
      </c>
      <c r="N815" s="135" t="s">
        <v>327</v>
      </c>
      <c r="O815" s="135" t="s">
        <v>57</v>
      </c>
      <c r="P815" s="136">
        <v>10</v>
      </c>
      <c r="Q815" s="135"/>
    </row>
    <row r="816" spans="1:17">
      <c r="A816" s="135" t="s">
        <v>2264</v>
      </c>
      <c r="B816" s="135" t="s">
        <v>2265</v>
      </c>
      <c r="C816" s="135" t="s">
        <v>907</v>
      </c>
      <c r="D816" s="122">
        <v>0</v>
      </c>
      <c r="E816" s="135" t="s">
        <v>420</v>
      </c>
      <c r="F816" s="135" t="s">
        <v>43</v>
      </c>
      <c r="G816" s="135" t="s">
        <v>2257</v>
      </c>
      <c r="H816" s="135" t="s">
        <v>382</v>
      </c>
      <c r="I816" s="135" t="s">
        <v>71</v>
      </c>
      <c r="J816" s="135" t="s">
        <v>388</v>
      </c>
      <c r="K816" s="135" t="s">
        <v>908</v>
      </c>
      <c r="L816" s="135" t="s">
        <v>386</v>
      </c>
      <c r="M816" s="135" t="s">
        <v>970</v>
      </c>
      <c r="N816" s="135" t="s">
        <v>327</v>
      </c>
      <c r="O816" s="135" t="s">
        <v>71</v>
      </c>
      <c r="P816" s="136">
        <v>23</v>
      </c>
      <c r="Q816" s="135"/>
    </row>
    <row r="817" spans="1:17">
      <c r="A817" s="135" t="s">
        <v>2266</v>
      </c>
      <c r="B817" s="135" t="s">
        <v>2267</v>
      </c>
      <c r="C817" s="135" t="s">
        <v>907</v>
      </c>
      <c r="D817" s="122">
        <v>0</v>
      </c>
      <c r="E817" s="135" t="s">
        <v>420</v>
      </c>
      <c r="F817" s="135" t="s">
        <v>43</v>
      </c>
      <c r="G817" s="135" t="s">
        <v>2257</v>
      </c>
      <c r="H817" s="135" t="s">
        <v>382</v>
      </c>
      <c r="I817" s="135" t="s">
        <v>83</v>
      </c>
      <c r="J817" s="135" t="s">
        <v>388</v>
      </c>
      <c r="K817" s="135" t="s">
        <v>2014</v>
      </c>
      <c r="L817" s="135" t="s">
        <v>386</v>
      </c>
      <c r="M817" s="135" t="s">
        <v>970</v>
      </c>
      <c r="N817" s="135" t="s">
        <v>327</v>
      </c>
      <c r="O817" s="135" t="s">
        <v>83</v>
      </c>
      <c r="P817" s="136">
        <v>32</v>
      </c>
      <c r="Q817" s="135"/>
    </row>
    <row r="818" spans="1:17">
      <c r="A818" s="135" t="s">
        <v>2268</v>
      </c>
      <c r="B818" s="135" t="s">
        <v>2269</v>
      </c>
      <c r="C818" s="135" t="s">
        <v>907</v>
      </c>
      <c r="D818" s="122">
        <v>0</v>
      </c>
      <c r="E818" s="135" t="s">
        <v>420</v>
      </c>
      <c r="F818" s="135" t="s">
        <v>43</v>
      </c>
      <c r="G818" s="135" t="s">
        <v>2257</v>
      </c>
      <c r="H818" s="135" t="s">
        <v>382</v>
      </c>
      <c r="I818" s="135" t="s">
        <v>63</v>
      </c>
      <c r="J818" s="135" t="s">
        <v>388</v>
      </c>
      <c r="K818" s="135" t="s">
        <v>908</v>
      </c>
      <c r="L818" s="135" t="s">
        <v>386</v>
      </c>
      <c r="M818" s="135" t="s">
        <v>970</v>
      </c>
      <c r="N818" s="135" t="s">
        <v>327</v>
      </c>
      <c r="O818" s="135" t="s">
        <v>63</v>
      </c>
      <c r="P818" s="136">
        <v>41</v>
      </c>
      <c r="Q818" s="135"/>
    </row>
    <row r="819" spans="1:17">
      <c r="A819" s="135" t="s">
        <v>2270</v>
      </c>
      <c r="B819" s="135" t="s">
        <v>2271</v>
      </c>
      <c r="C819" s="135" t="s">
        <v>907</v>
      </c>
      <c r="D819" s="122">
        <v>0</v>
      </c>
      <c r="E819" s="135" t="s">
        <v>420</v>
      </c>
      <c r="F819" s="135" t="s">
        <v>43</v>
      </c>
      <c r="G819" s="135" t="s">
        <v>2257</v>
      </c>
      <c r="H819" s="135" t="s">
        <v>382</v>
      </c>
      <c r="I819" s="135" t="s">
        <v>195</v>
      </c>
      <c r="J819" s="135" t="s">
        <v>388</v>
      </c>
      <c r="K819" s="135" t="s">
        <v>2014</v>
      </c>
      <c r="L819" s="135" t="s">
        <v>386</v>
      </c>
      <c r="M819" s="135" t="s">
        <v>970</v>
      </c>
      <c r="N819" s="135" t="s">
        <v>327</v>
      </c>
      <c r="O819" s="135" t="s">
        <v>195</v>
      </c>
      <c r="P819" s="136">
        <v>55</v>
      </c>
      <c r="Q819" s="135"/>
    </row>
    <row r="820" spans="1:17">
      <c r="A820" s="135" t="s">
        <v>2272</v>
      </c>
      <c r="B820" s="135" t="s">
        <v>2273</v>
      </c>
      <c r="C820" s="135" t="s">
        <v>967</v>
      </c>
      <c r="D820" s="136">
        <v>57</v>
      </c>
      <c r="E820" s="135" t="s">
        <v>420</v>
      </c>
      <c r="F820" s="135" t="s">
        <v>43</v>
      </c>
      <c r="G820" s="135" t="s">
        <v>2274</v>
      </c>
      <c r="H820" s="135" t="s">
        <v>382</v>
      </c>
      <c r="I820" s="135" t="s">
        <v>53</v>
      </c>
      <c r="J820" s="135" t="s">
        <v>388</v>
      </c>
      <c r="K820" s="135" t="s">
        <v>908</v>
      </c>
      <c r="L820" s="135" t="s">
        <v>386</v>
      </c>
      <c r="M820" s="135" t="s">
        <v>970</v>
      </c>
      <c r="N820" s="135" t="s">
        <v>327</v>
      </c>
      <c r="O820" s="135" t="s">
        <v>53</v>
      </c>
      <c r="P820" s="136">
        <v>1</v>
      </c>
      <c r="Q820" s="135"/>
    </row>
    <row r="821" spans="1:17">
      <c r="A821" s="135" t="s">
        <v>2275</v>
      </c>
      <c r="B821" s="135" t="s">
        <v>2273</v>
      </c>
      <c r="C821" s="135" t="s">
        <v>972</v>
      </c>
      <c r="D821" s="136">
        <v>59</v>
      </c>
      <c r="E821" s="135" t="s">
        <v>420</v>
      </c>
      <c r="F821" s="135" t="s">
        <v>43</v>
      </c>
      <c r="G821" s="135" t="s">
        <v>2274</v>
      </c>
      <c r="H821" s="135" t="s">
        <v>382</v>
      </c>
      <c r="I821" s="135" t="s">
        <v>53</v>
      </c>
      <c r="J821" s="135" t="s">
        <v>388</v>
      </c>
      <c r="K821" s="135" t="s">
        <v>908</v>
      </c>
      <c r="L821" s="135" t="s">
        <v>386</v>
      </c>
      <c r="M821" s="135" t="s">
        <v>970</v>
      </c>
      <c r="N821" s="135" t="s">
        <v>327</v>
      </c>
      <c r="O821" s="135" t="s">
        <v>53</v>
      </c>
      <c r="P821" s="136">
        <v>1</v>
      </c>
      <c r="Q821" s="135"/>
    </row>
    <row r="822" spans="1:17">
      <c r="A822" s="135" t="s">
        <v>2276</v>
      </c>
      <c r="B822" s="135" t="s">
        <v>2273</v>
      </c>
      <c r="C822" s="135" t="s">
        <v>1147</v>
      </c>
      <c r="D822" s="136">
        <v>55</v>
      </c>
      <c r="E822" s="135" t="s">
        <v>420</v>
      </c>
      <c r="F822" s="135" t="s">
        <v>43</v>
      </c>
      <c r="G822" s="135" t="s">
        <v>2274</v>
      </c>
      <c r="H822" s="135" t="s">
        <v>382</v>
      </c>
      <c r="I822" s="135" t="s">
        <v>53</v>
      </c>
      <c r="J822" s="135" t="s">
        <v>388</v>
      </c>
      <c r="K822" s="135" t="s">
        <v>908</v>
      </c>
      <c r="L822" s="135" t="s">
        <v>386</v>
      </c>
      <c r="M822" s="135" t="s">
        <v>970</v>
      </c>
      <c r="N822" s="135" t="s">
        <v>327</v>
      </c>
      <c r="O822" s="135" t="s">
        <v>53</v>
      </c>
      <c r="P822" s="136">
        <v>1</v>
      </c>
      <c r="Q822" s="135"/>
    </row>
    <row r="823" spans="1:17">
      <c r="A823" s="135" t="s">
        <v>2277</v>
      </c>
      <c r="B823" s="135" t="s">
        <v>2273</v>
      </c>
      <c r="C823" s="135" t="s">
        <v>983</v>
      </c>
      <c r="D823" s="136">
        <v>61</v>
      </c>
      <c r="E823" s="135" t="s">
        <v>420</v>
      </c>
      <c r="F823" s="135" t="s">
        <v>43</v>
      </c>
      <c r="G823" s="135" t="s">
        <v>2274</v>
      </c>
      <c r="H823" s="135" t="s">
        <v>382</v>
      </c>
      <c r="I823" s="135" t="s">
        <v>53</v>
      </c>
      <c r="J823" s="135" t="s">
        <v>388</v>
      </c>
      <c r="K823" s="135" t="s">
        <v>908</v>
      </c>
      <c r="L823" s="135" t="s">
        <v>386</v>
      </c>
      <c r="M823" s="135" t="s">
        <v>970</v>
      </c>
      <c r="N823" s="135" t="s">
        <v>327</v>
      </c>
      <c r="O823" s="135" t="s">
        <v>53</v>
      </c>
      <c r="P823" s="136">
        <v>1</v>
      </c>
      <c r="Q823" s="135"/>
    </row>
    <row r="824" spans="1:17">
      <c r="A824" s="135" t="s">
        <v>2278</v>
      </c>
      <c r="B824" s="135" t="s">
        <v>2273</v>
      </c>
      <c r="C824" s="135" t="s">
        <v>989</v>
      </c>
      <c r="D824" s="136">
        <v>63</v>
      </c>
      <c r="E824" s="135" t="s">
        <v>420</v>
      </c>
      <c r="F824" s="135" t="s">
        <v>43</v>
      </c>
      <c r="G824" s="135" t="s">
        <v>2274</v>
      </c>
      <c r="H824" s="135" t="s">
        <v>382</v>
      </c>
      <c r="I824" s="135" t="s">
        <v>53</v>
      </c>
      <c r="J824" s="135" t="s">
        <v>388</v>
      </c>
      <c r="K824" s="135" t="s">
        <v>908</v>
      </c>
      <c r="L824" s="135" t="s">
        <v>386</v>
      </c>
      <c r="M824" s="135" t="s">
        <v>970</v>
      </c>
      <c r="N824" s="135" t="s">
        <v>327</v>
      </c>
      <c r="O824" s="135" t="s">
        <v>53</v>
      </c>
      <c r="P824" s="136">
        <v>1</v>
      </c>
      <c r="Q824" s="135"/>
    </row>
    <row r="825" spans="1:17">
      <c r="A825" s="135" t="s">
        <v>2279</v>
      </c>
      <c r="B825" s="135" t="s">
        <v>2280</v>
      </c>
      <c r="C825" s="135" t="s">
        <v>967</v>
      </c>
      <c r="D825" s="136">
        <v>57</v>
      </c>
      <c r="E825" s="135" t="s">
        <v>420</v>
      </c>
      <c r="F825" s="135" t="s">
        <v>43</v>
      </c>
      <c r="G825" s="135" t="s">
        <v>2274</v>
      </c>
      <c r="H825" s="135" t="s">
        <v>382</v>
      </c>
      <c r="I825" s="135" t="s">
        <v>71</v>
      </c>
      <c r="J825" s="135" t="s">
        <v>388</v>
      </c>
      <c r="K825" s="135" t="s">
        <v>908</v>
      </c>
      <c r="L825" s="135" t="s">
        <v>386</v>
      </c>
      <c r="M825" s="135" t="s">
        <v>970</v>
      </c>
      <c r="N825" s="135" t="s">
        <v>327</v>
      </c>
      <c r="O825" s="135" t="s">
        <v>71</v>
      </c>
      <c r="P825" s="136">
        <v>2</v>
      </c>
      <c r="Q825" s="135"/>
    </row>
    <row r="826" spans="1:17">
      <c r="A826" s="135" t="s">
        <v>2281</v>
      </c>
      <c r="B826" s="135" t="s">
        <v>2280</v>
      </c>
      <c r="C826" s="135" t="s">
        <v>972</v>
      </c>
      <c r="D826" s="136">
        <v>59</v>
      </c>
      <c r="E826" s="135" t="s">
        <v>420</v>
      </c>
      <c r="F826" s="135" t="s">
        <v>43</v>
      </c>
      <c r="G826" s="135" t="s">
        <v>2274</v>
      </c>
      <c r="H826" s="135" t="s">
        <v>382</v>
      </c>
      <c r="I826" s="135" t="s">
        <v>71</v>
      </c>
      <c r="J826" s="135" t="s">
        <v>388</v>
      </c>
      <c r="K826" s="135" t="s">
        <v>908</v>
      </c>
      <c r="L826" s="135" t="s">
        <v>386</v>
      </c>
      <c r="M826" s="135" t="s">
        <v>970</v>
      </c>
      <c r="N826" s="135" t="s">
        <v>327</v>
      </c>
      <c r="O826" s="135" t="s">
        <v>71</v>
      </c>
      <c r="P826" s="136">
        <v>2</v>
      </c>
      <c r="Q826" s="135"/>
    </row>
    <row r="827" spans="1:17">
      <c r="A827" s="135" t="s">
        <v>2282</v>
      </c>
      <c r="B827" s="135" t="s">
        <v>2280</v>
      </c>
      <c r="C827" s="135" t="s">
        <v>1147</v>
      </c>
      <c r="D827" s="136">
        <v>55</v>
      </c>
      <c r="E827" s="135" t="s">
        <v>420</v>
      </c>
      <c r="F827" s="135" t="s">
        <v>43</v>
      </c>
      <c r="G827" s="135" t="s">
        <v>2274</v>
      </c>
      <c r="H827" s="135" t="s">
        <v>382</v>
      </c>
      <c r="I827" s="135" t="s">
        <v>71</v>
      </c>
      <c r="J827" s="135" t="s">
        <v>388</v>
      </c>
      <c r="K827" s="135" t="s">
        <v>908</v>
      </c>
      <c r="L827" s="135" t="s">
        <v>386</v>
      </c>
      <c r="M827" s="135" t="s">
        <v>970</v>
      </c>
      <c r="N827" s="135" t="s">
        <v>327</v>
      </c>
      <c r="O827" s="135" t="s">
        <v>71</v>
      </c>
      <c r="P827" s="136">
        <v>2</v>
      </c>
      <c r="Q827" s="135"/>
    </row>
    <row r="828" spans="1:17">
      <c r="A828" s="135" t="s">
        <v>2283</v>
      </c>
      <c r="B828" s="135" t="s">
        <v>2280</v>
      </c>
      <c r="C828" s="135" t="s">
        <v>983</v>
      </c>
      <c r="D828" s="136">
        <v>61</v>
      </c>
      <c r="E828" s="135" t="s">
        <v>420</v>
      </c>
      <c r="F828" s="135" t="s">
        <v>43</v>
      </c>
      <c r="G828" s="135" t="s">
        <v>2274</v>
      </c>
      <c r="H828" s="135" t="s">
        <v>382</v>
      </c>
      <c r="I828" s="135" t="s">
        <v>71</v>
      </c>
      <c r="J828" s="135" t="s">
        <v>388</v>
      </c>
      <c r="K828" s="135" t="s">
        <v>908</v>
      </c>
      <c r="L828" s="135" t="s">
        <v>386</v>
      </c>
      <c r="M828" s="135" t="s">
        <v>970</v>
      </c>
      <c r="N828" s="135" t="s">
        <v>327</v>
      </c>
      <c r="O828" s="135" t="s">
        <v>71</v>
      </c>
      <c r="P828" s="136">
        <v>2</v>
      </c>
      <c r="Q828" s="135"/>
    </row>
    <row r="829" spans="1:17">
      <c r="A829" s="135" t="s">
        <v>2284</v>
      </c>
      <c r="B829" s="135" t="s">
        <v>2280</v>
      </c>
      <c r="C829" s="135" t="s">
        <v>989</v>
      </c>
      <c r="D829" s="136">
        <v>63</v>
      </c>
      <c r="E829" s="135" t="s">
        <v>420</v>
      </c>
      <c r="F829" s="135" t="s">
        <v>43</v>
      </c>
      <c r="G829" s="135" t="s">
        <v>2274</v>
      </c>
      <c r="H829" s="135" t="s">
        <v>382</v>
      </c>
      <c r="I829" s="135" t="s">
        <v>71</v>
      </c>
      <c r="J829" s="135" t="s">
        <v>388</v>
      </c>
      <c r="K829" s="135" t="s">
        <v>908</v>
      </c>
      <c r="L829" s="135" t="s">
        <v>386</v>
      </c>
      <c r="M829" s="135" t="s">
        <v>970</v>
      </c>
      <c r="N829" s="135" t="s">
        <v>327</v>
      </c>
      <c r="O829" s="135" t="s">
        <v>71</v>
      </c>
      <c r="P829" s="136">
        <v>2</v>
      </c>
      <c r="Q829" s="135"/>
    </row>
    <row r="830" spans="1:17">
      <c r="A830" s="135" t="s">
        <v>2285</v>
      </c>
      <c r="B830" s="135" t="s">
        <v>2286</v>
      </c>
      <c r="C830" s="135" t="s">
        <v>907</v>
      </c>
      <c r="D830" s="122">
        <v>0</v>
      </c>
      <c r="E830" s="135" t="s">
        <v>420</v>
      </c>
      <c r="F830" s="135" t="s">
        <v>43</v>
      </c>
      <c r="G830" s="135" t="s">
        <v>2287</v>
      </c>
      <c r="H830" s="135" t="s">
        <v>382</v>
      </c>
      <c r="I830" s="135" t="s">
        <v>63</v>
      </c>
      <c r="J830" s="135" t="s">
        <v>388</v>
      </c>
      <c r="K830" s="135" t="s">
        <v>2014</v>
      </c>
      <c r="L830" s="135" t="s">
        <v>386</v>
      </c>
      <c r="M830" s="135" t="s">
        <v>970</v>
      </c>
      <c r="N830" s="135" t="s">
        <v>356</v>
      </c>
      <c r="O830" s="135" t="s">
        <v>63</v>
      </c>
      <c r="P830" s="136">
        <v>53</v>
      </c>
      <c r="Q830" s="135"/>
    </row>
    <row r="831" spans="1:17">
      <c r="A831" s="135" t="s">
        <v>2288</v>
      </c>
      <c r="B831" s="135" t="s">
        <v>2289</v>
      </c>
      <c r="C831" s="135" t="s">
        <v>907</v>
      </c>
      <c r="D831" s="122">
        <v>0</v>
      </c>
      <c r="E831" s="135" t="s">
        <v>420</v>
      </c>
      <c r="F831" s="135" t="s">
        <v>43</v>
      </c>
      <c r="G831" s="135" t="s">
        <v>2290</v>
      </c>
      <c r="H831" s="135" t="s">
        <v>382</v>
      </c>
      <c r="I831" s="135" t="s">
        <v>709</v>
      </c>
      <c r="J831" s="135" t="s">
        <v>388</v>
      </c>
      <c r="K831" s="135" t="s">
        <v>2014</v>
      </c>
      <c r="L831" s="135" t="s">
        <v>386</v>
      </c>
      <c r="M831" s="135" t="s">
        <v>970</v>
      </c>
      <c r="N831" s="135" t="s">
        <v>356</v>
      </c>
      <c r="O831" s="135" t="s">
        <v>121</v>
      </c>
      <c r="P831" s="136">
        <v>87</v>
      </c>
      <c r="Q831" s="135"/>
    </row>
    <row r="832" spans="1:17">
      <c r="A832" s="135" t="s">
        <v>2291</v>
      </c>
      <c r="B832" s="135" t="s">
        <v>2292</v>
      </c>
      <c r="C832" s="135" t="s">
        <v>907</v>
      </c>
      <c r="D832" s="122">
        <v>0</v>
      </c>
      <c r="E832" s="135" t="s">
        <v>420</v>
      </c>
      <c r="F832" s="135" t="s">
        <v>43</v>
      </c>
      <c r="G832" s="135" t="s">
        <v>2293</v>
      </c>
      <c r="H832" s="135" t="s">
        <v>382</v>
      </c>
      <c r="I832" s="135" t="s">
        <v>252</v>
      </c>
      <c r="J832" s="135" t="s">
        <v>388</v>
      </c>
      <c r="K832" s="135" t="s">
        <v>2014</v>
      </c>
      <c r="L832" s="135" t="s">
        <v>386</v>
      </c>
      <c r="M832" s="135" t="s">
        <v>970</v>
      </c>
      <c r="N832" s="135" t="s">
        <v>356</v>
      </c>
      <c r="O832" s="135" t="s">
        <v>71</v>
      </c>
      <c r="P832" s="136">
        <v>28</v>
      </c>
      <c r="Q832" s="135"/>
    </row>
    <row r="833" spans="1:17">
      <c r="A833" s="135" t="s">
        <v>2294</v>
      </c>
      <c r="B833" s="135" t="s">
        <v>2295</v>
      </c>
      <c r="C833" s="135" t="s">
        <v>907</v>
      </c>
      <c r="D833" s="122">
        <v>0</v>
      </c>
      <c r="E833" s="135" t="s">
        <v>420</v>
      </c>
      <c r="F833" s="135" t="s">
        <v>43</v>
      </c>
      <c r="G833" s="135" t="s">
        <v>2296</v>
      </c>
      <c r="H833" s="135" t="s">
        <v>382</v>
      </c>
      <c r="I833" s="135" t="s">
        <v>53</v>
      </c>
      <c r="J833" s="135" t="s">
        <v>388</v>
      </c>
      <c r="K833" s="135" t="s">
        <v>908</v>
      </c>
      <c r="L833" s="135" t="s">
        <v>386</v>
      </c>
      <c r="M833" s="135" t="s">
        <v>970</v>
      </c>
      <c r="N833" s="135" t="s">
        <v>356</v>
      </c>
      <c r="O833" s="135" t="s">
        <v>53</v>
      </c>
      <c r="P833" s="136">
        <v>1</v>
      </c>
      <c r="Q833" s="135"/>
    </row>
    <row r="834" spans="1:17">
      <c r="A834" s="135" t="s">
        <v>2297</v>
      </c>
      <c r="B834" s="135" t="s">
        <v>2298</v>
      </c>
      <c r="C834" s="135" t="s">
        <v>907</v>
      </c>
      <c r="D834" s="122">
        <v>0</v>
      </c>
      <c r="E834" s="135" t="s">
        <v>420</v>
      </c>
      <c r="F834" s="135" t="s">
        <v>43</v>
      </c>
      <c r="G834" s="135" t="s">
        <v>2299</v>
      </c>
      <c r="H834" s="135" t="s">
        <v>382</v>
      </c>
      <c r="I834" s="135" t="s">
        <v>71</v>
      </c>
      <c r="J834" s="135" t="s">
        <v>384</v>
      </c>
      <c r="K834" s="135" t="s">
        <v>908</v>
      </c>
      <c r="L834" s="135" t="s">
        <v>386</v>
      </c>
      <c r="M834" s="135" t="s">
        <v>970</v>
      </c>
      <c r="N834" s="135" t="s">
        <v>356</v>
      </c>
      <c r="O834" s="135" t="s">
        <v>71</v>
      </c>
      <c r="P834" s="136">
        <v>2</v>
      </c>
      <c r="Q834" s="135"/>
    </row>
    <row r="835" spans="1:17">
      <c r="A835" s="135" t="s">
        <v>2300</v>
      </c>
      <c r="B835" s="135" t="s">
        <v>2301</v>
      </c>
      <c r="C835" s="135" t="s">
        <v>907</v>
      </c>
      <c r="D835" s="122">
        <v>0</v>
      </c>
      <c r="E835" s="135" t="s">
        <v>420</v>
      </c>
      <c r="F835" s="135" t="s">
        <v>43</v>
      </c>
      <c r="G835" s="135" t="s">
        <v>2302</v>
      </c>
      <c r="H835" s="135" t="s">
        <v>382</v>
      </c>
      <c r="I835" s="135" t="s">
        <v>710</v>
      </c>
      <c r="J835" s="135" t="s">
        <v>384</v>
      </c>
      <c r="K835" s="135" t="s">
        <v>908</v>
      </c>
      <c r="L835" s="135" t="s">
        <v>386</v>
      </c>
      <c r="M835" s="135" t="s">
        <v>970</v>
      </c>
      <c r="N835" s="135" t="s">
        <v>356</v>
      </c>
      <c r="O835" s="135" t="s">
        <v>57</v>
      </c>
      <c r="P835" s="136">
        <v>98</v>
      </c>
      <c r="Q835" s="135"/>
    </row>
    <row r="836" spans="1:17">
      <c r="A836" s="135" t="s">
        <v>2303</v>
      </c>
      <c r="B836" s="135" t="s">
        <v>2304</v>
      </c>
      <c r="C836" s="135" t="s">
        <v>907</v>
      </c>
      <c r="D836" s="122">
        <v>0</v>
      </c>
      <c r="E836" s="135" t="s">
        <v>420</v>
      </c>
      <c r="F836" s="135" t="s">
        <v>43</v>
      </c>
      <c r="G836" s="135" t="s">
        <v>2305</v>
      </c>
      <c r="H836" s="135" t="s">
        <v>382</v>
      </c>
      <c r="I836" s="135" t="s">
        <v>111</v>
      </c>
      <c r="J836" s="135" t="s">
        <v>384</v>
      </c>
      <c r="K836" s="135" t="s">
        <v>908</v>
      </c>
      <c r="L836" s="135" t="s">
        <v>386</v>
      </c>
      <c r="M836" s="135" t="s">
        <v>970</v>
      </c>
      <c r="N836" s="135" t="s">
        <v>356</v>
      </c>
      <c r="O836" s="135" t="s">
        <v>57</v>
      </c>
      <c r="P836" s="136">
        <v>18</v>
      </c>
      <c r="Q836" s="135"/>
    </row>
    <row r="837" spans="1:17">
      <c r="A837" s="135" t="s">
        <v>2306</v>
      </c>
      <c r="B837" s="135" t="s">
        <v>2307</v>
      </c>
      <c r="C837" s="135" t="s">
        <v>907</v>
      </c>
      <c r="D837" s="122">
        <v>0</v>
      </c>
      <c r="E837" s="135" t="s">
        <v>420</v>
      </c>
      <c r="F837" s="135" t="s">
        <v>43</v>
      </c>
      <c r="G837" s="135" t="s">
        <v>2308</v>
      </c>
      <c r="H837" s="135" t="s">
        <v>382</v>
      </c>
      <c r="I837" s="135" t="s">
        <v>71</v>
      </c>
      <c r="J837" s="135" t="s">
        <v>388</v>
      </c>
      <c r="K837" s="135" t="s">
        <v>908</v>
      </c>
      <c r="L837" s="135" t="s">
        <v>386</v>
      </c>
      <c r="M837" s="135" t="s">
        <v>970</v>
      </c>
      <c r="N837" s="135" t="s">
        <v>356</v>
      </c>
      <c r="O837" s="135" t="s">
        <v>71</v>
      </c>
      <c r="P837" s="136">
        <v>2</v>
      </c>
      <c r="Q837" s="135"/>
    </row>
    <row r="838" spans="1:17">
      <c r="A838" s="135" t="s">
        <v>2309</v>
      </c>
      <c r="B838" s="135" t="s">
        <v>2310</v>
      </c>
      <c r="C838" s="135" t="s">
        <v>907</v>
      </c>
      <c r="D838" s="122">
        <v>0</v>
      </c>
      <c r="E838" s="135" t="s">
        <v>420</v>
      </c>
      <c r="F838" s="135"/>
      <c r="G838" s="135" t="s">
        <v>2311</v>
      </c>
      <c r="H838" s="135" t="s">
        <v>382</v>
      </c>
      <c r="I838" s="135" t="s">
        <v>86</v>
      </c>
      <c r="J838" s="135" t="s">
        <v>384</v>
      </c>
      <c r="K838" s="135" t="s">
        <v>909</v>
      </c>
      <c r="L838" s="135" t="s">
        <v>386</v>
      </c>
      <c r="M838" s="135" t="s">
        <v>970</v>
      </c>
      <c r="N838" s="135" t="s">
        <v>356</v>
      </c>
      <c r="O838" s="135" t="s">
        <v>86</v>
      </c>
      <c r="P838" s="136">
        <v>6</v>
      </c>
      <c r="Q838" s="135"/>
    </row>
    <row r="839" spans="1:17">
      <c r="A839" s="135" t="s">
        <v>2312</v>
      </c>
      <c r="B839" s="135" t="s">
        <v>2313</v>
      </c>
      <c r="C839" s="135" t="s">
        <v>907</v>
      </c>
      <c r="D839" s="122">
        <v>0</v>
      </c>
      <c r="E839" s="135" t="s">
        <v>420</v>
      </c>
      <c r="F839" s="135" t="s">
        <v>43</v>
      </c>
      <c r="G839" s="135" t="s">
        <v>2314</v>
      </c>
      <c r="H839" s="135" t="s">
        <v>382</v>
      </c>
      <c r="I839" s="135" t="s">
        <v>252</v>
      </c>
      <c r="J839" s="135" t="s">
        <v>388</v>
      </c>
      <c r="K839" s="135" t="s">
        <v>908</v>
      </c>
      <c r="L839" s="135" t="s">
        <v>386</v>
      </c>
      <c r="M839" s="135" t="s">
        <v>970</v>
      </c>
      <c r="N839" s="135" t="s">
        <v>356</v>
      </c>
      <c r="O839" s="135" t="s">
        <v>71</v>
      </c>
      <c r="P839" s="136">
        <v>28</v>
      </c>
      <c r="Q839" s="135"/>
    </row>
    <row r="840" spans="1:17">
      <c r="A840" s="135" t="s">
        <v>2315</v>
      </c>
      <c r="B840" s="135" t="s">
        <v>2316</v>
      </c>
      <c r="C840" s="135" t="s">
        <v>907</v>
      </c>
      <c r="D840" s="122">
        <v>0</v>
      </c>
      <c r="E840" s="135" t="s">
        <v>420</v>
      </c>
      <c r="F840" s="135" t="s">
        <v>43</v>
      </c>
      <c r="G840" s="135" t="s">
        <v>2317</v>
      </c>
      <c r="H840" s="135" t="s">
        <v>382</v>
      </c>
      <c r="I840" s="135" t="s">
        <v>108</v>
      </c>
      <c r="J840" s="135" t="s">
        <v>384</v>
      </c>
      <c r="K840" s="135" t="s">
        <v>908</v>
      </c>
      <c r="L840" s="135" t="s">
        <v>386</v>
      </c>
      <c r="M840" s="135" t="s">
        <v>970</v>
      </c>
      <c r="N840" s="135" t="s">
        <v>356</v>
      </c>
      <c r="O840" s="135" t="s">
        <v>57</v>
      </c>
      <c r="P840" s="136">
        <v>89</v>
      </c>
      <c r="Q840" s="135"/>
    </row>
    <row r="841" spans="1:17">
      <c r="A841" s="135" t="s">
        <v>2318</v>
      </c>
      <c r="B841" s="135" t="s">
        <v>2319</v>
      </c>
      <c r="C841" s="135" t="s">
        <v>907</v>
      </c>
      <c r="D841" s="122">
        <v>0</v>
      </c>
      <c r="E841" s="135" t="s">
        <v>420</v>
      </c>
      <c r="F841" s="135"/>
      <c r="G841" s="135" t="s">
        <v>2320</v>
      </c>
      <c r="H841" s="135" t="s">
        <v>382</v>
      </c>
      <c r="I841" s="135" t="s">
        <v>86</v>
      </c>
      <c r="J841" s="135" t="s">
        <v>384</v>
      </c>
      <c r="K841" s="135" t="s">
        <v>909</v>
      </c>
      <c r="L841" s="135" t="s">
        <v>386</v>
      </c>
      <c r="M841" s="135" t="s">
        <v>970</v>
      </c>
      <c r="N841" s="135" t="s">
        <v>356</v>
      </c>
      <c r="O841" s="135" t="s">
        <v>86</v>
      </c>
      <c r="P841" s="136">
        <v>66</v>
      </c>
      <c r="Q841" s="135"/>
    </row>
    <row r="842" spans="1:17">
      <c r="A842" s="135" t="s">
        <v>2321</v>
      </c>
      <c r="B842" s="135" t="s">
        <v>2322</v>
      </c>
      <c r="C842" s="135" t="s">
        <v>907</v>
      </c>
      <c r="D842" s="122">
        <v>0</v>
      </c>
      <c r="E842" s="135" t="s">
        <v>420</v>
      </c>
      <c r="F842" s="135"/>
      <c r="G842" s="135" t="s">
        <v>2323</v>
      </c>
      <c r="H842" s="135" t="s">
        <v>382</v>
      </c>
      <c r="I842" s="135" t="s">
        <v>83</v>
      </c>
      <c r="J842" s="135" t="s">
        <v>384</v>
      </c>
      <c r="K842" s="135" t="s">
        <v>909</v>
      </c>
      <c r="L842" s="135" t="s">
        <v>386</v>
      </c>
      <c r="M842" s="135" t="s">
        <v>970</v>
      </c>
      <c r="N842" s="135" t="s">
        <v>356</v>
      </c>
      <c r="O842" s="135" t="s">
        <v>83</v>
      </c>
      <c r="P842" s="136">
        <v>32</v>
      </c>
      <c r="Q842" s="135"/>
    </row>
    <row r="843" spans="1:17">
      <c r="A843" s="135" t="s">
        <v>2324</v>
      </c>
      <c r="B843" s="135" t="s">
        <v>2325</v>
      </c>
      <c r="C843" s="135" t="s">
        <v>907</v>
      </c>
      <c r="D843" s="122">
        <v>0</v>
      </c>
      <c r="E843" s="135" t="s">
        <v>420</v>
      </c>
      <c r="F843" s="135"/>
      <c r="G843" s="135" t="s">
        <v>2326</v>
      </c>
      <c r="H843" s="135" t="s">
        <v>382</v>
      </c>
      <c r="I843" s="135" t="s">
        <v>86</v>
      </c>
      <c r="J843" s="135" t="s">
        <v>384</v>
      </c>
      <c r="K843" s="135" t="s">
        <v>909</v>
      </c>
      <c r="L843" s="135" t="s">
        <v>386</v>
      </c>
      <c r="M843" s="135" t="s">
        <v>970</v>
      </c>
      <c r="N843" s="135" t="s">
        <v>356</v>
      </c>
      <c r="O843" s="135" t="s">
        <v>86</v>
      </c>
      <c r="P843" s="136">
        <v>62</v>
      </c>
      <c r="Q843" s="135"/>
    </row>
    <row r="844" spans="1:17">
      <c r="A844" s="135" t="s">
        <v>2327</v>
      </c>
      <c r="B844" s="135" t="s">
        <v>2328</v>
      </c>
      <c r="C844" s="135" t="s">
        <v>967</v>
      </c>
      <c r="D844" s="136">
        <v>57</v>
      </c>
      <c r="E844" s="135" t="s">
        <v>420</v>
      </c>
      <c r="F844" s="135" t="s">
        <v>43</v>
      </c>
      <c r="G844" s="135" t="s">
        <v>2329</v>
      </c>
      <c r="H844" s="135" t="s">
        <v>382</v>
      </c>
      <c r="I844" s="135" t="s">
        <v>71</v>
      </c>
      <c r="J844" s="135" t="s">
        <v>388</v>
      </c>
      <c r="K844" s="135" t="s">
        <v>908</v>
      </c>
      <c r="L844" s="135" t="s">
        <v>433</v>
      </c>
      <c r="M844" s="135" t="s">
        <v>970</v>
      </c>
      <c r="N844" s="135" t="s">
        <v>327</v>
      </c>
      <c r="O844" s="135" t="s">
        <v>71</v>
      </c>
      <c r="P844" s="136">
        <v>2</v>
      </c>
      <c r="Q844" s="135"/>
    </row>
    <row r="845" spans="1:17">
      <c r="A845" s="135" t="s">
        <v>2330</v>
      </c>
      <c r="B845" s="135" t="s">
        <v>2328</v>
      </c>
      <c r="C845" s="135" t="s">
        <v>972</v>
      </c>
      <c r="D845" s="136">
        <v>59</v>
      </c>
      <c r="E845" s="135" t="s">
        <v>420</v>
      </c>
      <c r="F845" s="135" t="s">
        <v>43</v>
      </c>
      <c r="G845" s="135" t="s">
        <v>2329</v>
      </c>
      <c r="H845" s="135" t="s">
        <v>382</v>
      </c>
      <c r="I845" s="135" t="s">
        <v>71</v>
      </c>
      <c r="J845" s="135" t="s">
        <v>388</v>
      </c>
      <c r="K845" s="135" t="s">
        <v>908</v>
      </c>
      <c r="L845" s="135" t="s">
        <v>433</v>
      </c>
      <c r="M845" s="135" t="s">
        <v>970</v>
      </c>
      <c r="N845" s="135" t="s">
        <v>327</v>
      </c>
      <c r="O845" s="135" t="s">
        <v>71</v>
      </c>
      <c r="P845" s="136">
        <v>2</v>
      </c>
      <c r="Q845" s="135"/>
    </row>
    <row r="846" spans="1:17">
      <c r="A846" s="135" t="s">
        <v>2331</v>
      </c>
      <c r="B846" s="135" t="s">
        <v>2328</v>
      </c>
      <c r="C846" s="135" t="s">
        <v>983</v>
      </c>
      <c r="D846" s="136">
        <v>61</v>
      </c>
      <c r="E846" s="135" t="s">
        <v>420</v>
      </c>
      <c r="F846" s="135" t="s">
        <v>43</v>
      </c>
      <c r="G846" s="135" t="s">
        <v>2329</v>
      </c>
      <c r="H846" s="135" t="s">
        <v>382</v>
      </c>
      <c r="I846" s="135" t="s">
        <v>71</v>
      </c>
      <c r="J846" s="135" t="s">
        <v>388</v>
      </c>
      <c r="K846" s="135" t="s">
        <v>908</v>
      </c>
      <c r="L846" s="135" t="s">
        <v>433</v>
      </c>
      <c r="M846" s="135" t="s">
        <v>970</v>
      </c>
      <c r="N846" s="135" t="s">
        <v>327</v>
      </c>
      <c r="O846" s="135" t="s">
        <v>71</v>
      </c>
      <c r="P846" s="136">
        <v>2</v>
      </c>
      <c r="Q846" s="135"/>
    </row>
    <row r="847" spans="1:17">
      <c r="A847" s="135" t="s">
        <v>2332</v>
      </c>
      <c r="B847" s="135" t="s">
        <v>2328</v>
      </c>
      <c r="C847" s="135" t="s">
        <v>989</v>
      </c>
      <c r="D847" s="136">
        <v>63</v>
      </c>
      <c r="E847" s="135" t="s">
        <v>420</v>
      </c>
      <c r="F847" s="135" t="s">
        <v>43</v>
      </c>
      <c r="G847" s="135" t="s">
        <v>2329</v>
      </c>
      <c r="H847" s="135" t="s">
        <v>382</v>
      </c>
      <c r="I847" s="135" t="s">
        <v>71</v>
      </c>
      <c r="J847" s="135" t="s">
        <v>388</v>
      </c>
      <c r="K847" s="135" t="s">
        <v>908</v>
      </c>
      <c r="L847" s="135" t="s">
        <v>433</v>
      </c>
      <c r="M847" s="135" t="s">
        <v>970</v>
      </c>
      <c r="N847" s="135" t="s">
        <v>327</v>
      </c>
      <c r="O847" s="135" t="s">
        <v>71</v>
      </c>
      <c r="P847" s="136">
        <v>2</v>
      </c>
      <c r="Q847" s="135"/>
    </row>
    <row r="848" spans="1:17">
      <c r="A848" s="135" t="s">
        <v>2333</v>
      </c>
      <c r="B848" s="135" t="s">
        <v>2334</v>
      </c>
      <c r="C848" s="135" t="s">
        <v>967</v>
      </c>
      <c r="D848" s="136">
        <v>57</v>
      </c>
      <c r="E848" s="135" t="s">
        <v>420</v>
      </c>
      <c r="F848" s="135" t="s">
        <v>32</v>
      </c>
      <c r="G848" s="135" t="s">
        <v>2335</v>
      </c>
      <c r="H848" s="135" t="s">
        <v>382</v>
      </c>
      <c r="I848" s="135" t="s">
        <v>53</v>
      </c>
      <c r="J848" s="135" t="s">
        <v>388</v>
      </c>
      <c r="K848" s="135" t="s">
        <v>1045</v>
      </c>
      <c r="L848" s="135" t="s">
        <v>386</v>
      </c>
      <c r="M848" s="135" t="s">
        <v>970</v>
      </c>
      <c r="N848" s="135" t="s">
        <v>346</v>
      </c>
      <c r="O848" s="135" t="s">
        <v>53</v>
      </c>
      <c r="P848" s="136">
        <v>1</v>
      </c>
      <c r="Q848" s="135"/>
    </row>
    <row r="849" spans="1:17">
      <c r="A849" s="135" t="s">
        <v>2336</v>
      </c>
      <c r="B849" s="135" t="s">
        <v>2334</v>
      </c>
      <c r="C849" s="135" t="s">
        <v>972</v>
      </c>
      <c r="D849" s="136">
        <v>59</v>
      </c>
      <c r="E849" s="135" t="s">
        <v>420</v>
      </c>
      <c r="F849" s="135" t="s">
        <v>32</v>
      </c>
      <c r="G849" s="135" t="s">
        <v>2335</v>
      </c>
      <c r="H849" s="135" t="s">
        <v>382</v>
      </c>
      <c r="I849" s="135" t="s">
        <v>53</v>
      </c>
      <c r="J849" s="135" t="s">
        <v>388</v>
      </c>
      <c r="K849" s="135" t="s">
        <v>1045</v>
      </c>
      <c r="L849" s="135" t="s">
        <v>386</v>
      </c>
      <c r="M849" s="135" t="s">
        <v>970</v>
      </c>
      <c r="N849" s="135" t="s">
        <v>346</v>
      </c>
      <c r="O849" s="135" t="s">
        <v>53</v>
      </c>
      <c r="P849" s="136">
        <v>1</v>
      </c>
      <c r="Q849" s="135"/>
    </row>
    <row r="850" spans="1:17">
      <c r="A850" s="135" t="s">
        <v>2337</v>
      </c>
      <c r="B850" s="135" t="s">
        <v>2334</v>
      </c>
      <c r="C850" s="135" t="s">
        <v>1147</v>
      </c>
      <c r="D850" s="136">
        <v>55</v>
      </c>
      <c r="E850" s="135" t="s">
        <v>420</v>
      </c>
      <c r="F850" s="135" t="s">
        <v>32</v>
      </c>
      <c r="G850" s="135" t="s">
        <v>2335</v>
      </c>
      <c r="H850" s="135" t="s">
        <v>382</v>
      </c>
      <c r="I850" s="135" t="s">
        <v>53</v>
      </c>
      <c r="J850" s="135" t="s">
        <v>388</v>
      </c>
      <c r="K850" s="135" t="s">
        <v>1045</v>
      </c>
      <c r="L850" s="135" t="s">
        <v>386</v>
      </c>
      <c r="M850" s="135" t="s">
        <v>970</v>
      </c>
      <c r="N850" s="135" t="s">
        <v>346</v>
      </c>
      <c r="O850" s="135" t="s">
        <v>53</v>
      </c>
      <c r="P850" s="136">
        <v>1</v>
      </c>
      <c r="Q850" s="135"/>
    </row>
    <row r="851" spans="1:17">
      <c r="A851" s="135" t="s">
        <v>2338</v>
      </c>
      <c r="B851" s="135" t="s">
        <v>2334</v>
      </c>
      <c r="C851" s="135" t="s">
        <v>983</v>
      </c>
      <c r="D851" s="136">
        <v>61</v>
      </c>
      <c r="E851" s="135" t="s">
        <v>420</v>
      </c>
      <c r="F851" s="135" t="s">
        <v>32</v>
      </c>
      <c r="G851" s="135" t="s">
        <v>2335</v>
      </c>
      <c r="H851" s="135" t="s">
        <v>382</v>
      </c>
      <c r="I851" s="135" t="s">
        <v>53</v>
      </c>
      <c r="J851" s="135" t="s">
        <v>388</v>
      </c>
      <c r="K851" s="135" t="s">
        <v>1045</v>
      </c>
      <c r="L851" s="135" t="s">
        <v>386</v>
      </c>
      <c r="M851" s="135" t="s">
        <v>970</v>
      </c>
      <c r="N851" s="135" t="s">
        <v>346</v>
      </c>
      <c r="O851" s="135" t="s">
        <v>53</v>
      </c>
      <c r="P851" s="136">
        <v>1</v>
      </c>
      <c r="Q851" s="135"/>
    </row>
    <row r="852" spans="1:17">
      <c r="A852" s="135" t="s">
        <v>2339</v>
      </c>
      <c r="B852" s="135" t="s">
        <v>2334</v>
      </c>
      <c r="C852" s="135" t="s">
        <v>989</v>
      </c>
      <c r="D852" s="136">
        <v>63</v>
      </c>
      <c r="E852" s="135" t="s">
        <v>420</v>
      </c>
      <c r="F852" s="135" t="s">
        <v>32</v>
      </c>
      <c r="G852" s="135" t="s">
        <v>2335</v>
      </c>
      <c r="H852" s="135" t="s">
        <v>382</v>
      </c>
      <c r="I852" s="135" t="s">
        <v>53</v>
      </c>
      <c r="J852" s="135" t="s">
        <v>388</v>
      </c>
      <c r="K852" s="135" t="s">
        <v>1045</v>
      </c>
      <c r="L852" s="135" t="s">
        <v>386</v>
      </c>
      <c r="M852" s="135" t="s">
        <v>970</v>
      </c>
      <c r="N852" s="135" t="s">
        <v>346</v>
      </c>
      <c r="O852" s="135" t="s">
        <v>53</v>
      </c>
      <c r="P852" s="136">
        <v>1</v>
      </c>
      <c r="Q852" s="135"/>
    </row>
    <row r="853" spans="1:17">
      <c r="A853" s="135" t="s">
        <v>2340</v>
      </c>
      <c r="B853" s="135" t="s">
        <v>2341</v>
      </c>
      <c r="C853" s="135" t="s">
        <v>967</v>
      </c>
      <c r="D853" s="136">
        <v>57</v>
      </c>
      <c r="E853" s="135" t="s">
        <v>420</v>
      </c>
      <c r="F853" s="135" t="s">
        <v>32</v>
      </c>
      <c r="G853" s="135" t="s">
        <v>2342</v>
      </c>
      <c r="H853" s="135" t="s">
        <v>382</v>
      </c>
      <c r="I853" s="135" t="s">
        <v>86</v>
      </c>
      <c r="J853" s="135" t="s">
        <v>388</v>
      </c>
      <c r="K853" s="135" t="s">
        <v>1045</v>
      </c>
      <c r="L853" s="135" t="s">
        <v>386</v>
      </c>
      <c r="M853" s="135" t="s">
        <v>970</v>
      </c>
      <c r="N853" s="135" t="s">
        <v>330</v>
      </c>
      <c r="O853" s="135" t="s">
        <v>86</v>
      </c>
      <c r="P853" s="136">
        <v>6</v>
      </c>
      <c r="Q853" s="135"/>
    </row>
    <row r="854" spans="1:17">
      <c r="A854" s="135" t="s">
        <v>2343</v>
      </c>
      <c r="B854" s="135" t="s">
        <v>2341</v>
      </c>
      <c r="C854" s="135" t="s">
        <v>972</v>
      </c>
      <c r="D854" s="136">
        <v>59</v>
      </c>
      <c r="E854" s="135" t="s">
        <v>420</v>
      </c>
      <c r="F854" s="135" t="s">
        <v>32</v>
      </c>
      <c r="G854" s="135" t="s">
        <v>2342</v>
      </c>
      <c r="H854" s="135" t="s">
        <v>382</v>
      </c>
      <c r="I854" s="135" t="s">
        <v>86</v>
      </c>
      <c r="J854" s="135" t="s">
        <v>388</v>
      </c>
      <c r="K854" s="135" t="s">
        <v>1045</v>
      </c>
      <c r="L854" s="135" t="s">
        <v>386</v>
      </c>
      <c r="M854" s="135" t="s">
        <v>970</v>
      </c>
      <c r="N854" s="135" t="s">
        <v>330</v>
      </c>
      <c r="O854" s="135" t="s">
        <v>86</v>
      </c>
      <c r="P854" s="136">
        <v>6</v>
      </c>
      <c r="Q854" s="135"/>
    </row>
    <row r="855" spans="1:17">
      <c r="A855" s="135" t="s">
        <v>2344</v>
      </c>
      <c r="B855" s="135" t="s">
        <v>2341</v>
      </c>
      <c r="C855" s="135" t="s">
        <v>983</v>
      </c>
      <c r="D855" s="136">
        <v>61</v>
      </c>
      <c r="E855" s="135" t="s">
        <v>420</v>
      </c>
      <c r="F855" s="135" t="s">
        <v>32</v>
      </c>
      <c r="G855" s="135" t="s">
        <v>2342</v>
      </c>
      <c r="H855" s="135" t="s">
        <v>382</v>
      </c>
      <c r="I855" s="135" t="s">
        <v>86</v>
      </c>
      <c r="J855" s="135" t="s">
        <v>388</v>
      </c>
      <c r="K855" s="135" t="s">
        <v>1045</v>
      </c>
      <c r="L855" s="135" t="s">
        <v>386</v>
      </c>
      <c r="M855" s="135" t="s">
        <v>970</v>
      </c>
      <c r="N855" s="135" t="s">
        <v>330</v>
      </c>
      <c r="O855" s="135" t="s">
        <v>86</v>
      </c>
      <c r="P855" s="136">
        <v>6</v>
      </c>
      <c r="Q855" s="135"/>
    </row>
    <row r="856" spans="1:17">
      <c r="A856" s="135" t="s">
        <v>2345</v>
      </c>
      <c r="B856" s="135" t="s">
        <v>2341</v>
      </c>
      <c r="C856" s="135" t="s">
        <v>989</v>
      </c>
      <c r="D856" s="136">
        <v>63</v>
      </c>
      <c r="E856" s="135" t="s">
        <v>420</v>
      </c>
      <c r="F856" s="135" t="s">
        <v>32</v>
      </c>
      <c r="G856" s="135" t="s">
        <v>2342</v>
      </c>
      <c r="H856" s="135" t="s">
        <v>382</v>
      </c>
      <c r="I856" s="135" t="s">
        <v>86</v>
      </c>
      <c r="J856" s="135" t="s">
        <v>388</v>
      </c>
      <c r="K856" s="135" t="s">
        <v>1045</v>
      </c>
      <c r="L856" s="135" t="s">
        <v>386</v>
      </c>
      <c r="M856" s="135" t="s">
        <v>970</v>
      </c>
      <c r="N856" s="135" t="s">
        <v>330</v>
      </c>
      <c r="O856" s="135" t="s">
        <v>86</v>
      </c>
      <c r="P856" s="136">
        <v>6</v>
      </c>
      <c r="Q856" s="135"/>
    </row>
    <row r="857" spans="1:17">
      <c r="A857" s="135" t="s">
        <v>2346</v>
      </c>
      <c r="B857" s="135" t="s">
        <v>2347</v>
      </c>
      <c r="C857" s="135" t="s">
        <v>967</v>
      </c>
      <c r="D857" s="136">
        <v>57</v>
      </c>
      <c r="E857" s="135" t="s">
        <v>420</v>
      </c>
      <c r="F857" s="135" t="s">
        <v>32</v>
      </c>
      <c r="G857" s="135" t="s">
        <v>2348</v>
      </c>
      <c r="H857" s="135" t="s">
        <v>382</v>
      </c>
      <c r="I857" s="135" t="s">
        <v>271</v>
      </c>
      <c r="J857" s="135" t="s">
        <v>388</v>
      </c>
      <c r="K857" s="135" t="s">
        <v>1059</v>
      </c>
      <c r="L857" s="135" t="s">
        <v>386</v>
      </c>
      <c r="M857" s="135" t="s">
        <v>970</v>
      </c>
      <c r="N857" s="135" t="s">
        <v>345</v>
      </c>
      <c r="O857" s="135" t="s">
        <v>86</v>
      </c>
      <c r="P857" s="136">
        <v>63</v>
      </c>
      <c r="Q857" s="135"/>
    </row>
    <row r="858" spans="1:17">
      <c r="A858" s="135" t="s">
        <v>2349</v>
      </c>
      <c r="B858" s="135" t="s">
        <v>2347</v>
      </c>
      <c r="C858" s="135" t="s">
        <v>972</v>
      </c>
      <c r="D858" s="136">
        <v>59</v>
      </c>
      <c r="E858" s="135" t="s">
        <v>420</v>
      </c>
      <c r="F858" s="135" t="s">
        <v>32</v>
      </c>
      <c r="G858" s="135" t="s">
        <v>2348</v>
      </c>
      <c r="H858" s="135" t="s">
        <v>382</v>
      </c>
      <c r="I858" s="135" t="s">
        <v>271</v>
      </c>
      <c r="J858" s="135" t="s">
        <v>388</v>
      </c>
      <c r="K858" s="135" t="s">
        <v>1059</v>
      </c>
      <c r="L858" s="135" t="s">
        <v>386</v>
      </c>
      <c r="M858" s="135" t="s">
        <v>970</v>
      </c>
      <c r="N858" s="135" t="s">
        <v>345</v>
      </c>
      <c r="O858" s="135" t="s">
        <v>86</v>
      </c>
      <c r="P858" s="136">
        <v>63</v>
      </c>
      <c r="Q858" s="135"/>
    </row>
    <row r="859" spans="1:17">
      <c r="A859" s="135" t="s">
        <v>2350</v>
      </c>
      <c r="B859" s="135" t="s">
        <v>2347</v>
      </c>
      <c r="C859" s="135" t="s">
        <v>983</v>
      </c>
      <c r="D859" s="136">
        <v>61</v>
      </c>
      <c r="E859" s="135" t="s">
        <v>420</v>
      </c>
      <c r="F859" s="135" t="s">
        <v>32</v>
      </c>
      <c r="G859" s="135" t="s">
        <v>2348</v>
      </c>
      <c r="H859" s="135" t="s">
        <v>382</v>
      </c>
      <c r="I859" s="135" t="s">
        <v>271</v>
      </c>
      <c r="J859" s="135" t="s">
        <v>388</v>
      </c>
      <c r="K859" s="135" t="s">
        <v>1059</v>
      </c>
      <c r="L859" s="135" t="s">
        <v>386</v>
      </c>
      <c r="M859" s="135" t="s">
        <v>970</v>
      </c>
      <c r="N859" s="135" t="s">
        <v>345</v>
      </c>
      <c r="O859" s="135" t="s">
        <v>86</v>
      </c>
      <c r="P859" s="136">
        <v>63</v>
      </c>
      <c r="Q859" s="135"/>
    </row>
    <row r="860" spans="1:17">
      <c r="A860" s="135" t="s">
        <v>2351</v>
      </c>
      <c r="B860" s="135" t="s">
        <v>2347</v>
      </c>
      <c r="C860" s="135" t="s">
        <v>1147</v>
      </c>
      <c r="D860" s="136">
        <v>55</v>
      </c>
      <c r="E860" s="135" t="s">
        <v>420</v>
      </c>
      <c r="F860" s="135" t="s">
        <v>32</v>
      </c>
      <c r="G860" s="135" t="s">
        <v>2348</v>
      </c>
      <c r="H860" s="135" t="s">
        <v>382</v>
      </c>
      <c r="I860" s="135" t="s">
        <v>271</v>
      </c>
      <c r="J860" s="135" t="s">
        <v>388</v>
      </c>
      <c r="K860" s="135" t="s">
        <v>1059</v>
      </c>
      <c r="L860" s="135" t="s">
        <v>386</v>
      </c>
      <c r="M860" s="135" t="s">
        <v>970</v>
      </c>
      <c r="N860" s="135" t="s">
        <v>345</v>
      </c>
      <c r="O860" s="135" t="s">
        <v>86</v>
      </c>
      <c r="P860" s="136">
        <v>63</v>
      </c>
      <c r="Q860" s="135"/>
    </row>
    <row r="861" spans="1:17">
      <c r="A861" s="135" t="s">
        <v>2352</v>
      </c>
      <c r="B861" s="135" t="s">
        <v>2347</v>
      </c>
      <c r="C861" s="135" t="s">
        <v>989</v>
      </c>
      <c r="D861" s="136">
        <v>63</v>
      </c>
      <c r="E861" s="135" t="s">
        <v>420</v>
      </c>
      <c r="F861" s="135" t="s">
        <v>32</v>
      </c>
      <c r="G861" s="135" t="s">
        <v>2348</v>
      </c>
      <c r="H861" s="135" t="s">
        <v>382</v>
      </c>
      <c r="I861" s="135" t="s">
        <v>271</v>
      </c>
      <c r="J861" s="135" t="s">
        <v>388</v>
      </c>
      <c r="K861" s="135" t="s">
        <v>1059</v>
      </c>
      <c r="L861" s="135" t="s">
        <v>386</v>
      </c>
      <c r="M861" s="135" t="s">
        <v>970</v>
      </c>
      <c r="N861" s="135" t="s">
        <v>345</v>
      </c>
      <c r="O861" s="135" t="s">
        <v>86</v>
      </c>
      <c r="P861" s="136">
        <v>63</v>
      </c>
      <c r="Q861" s="135"/>
    </row>
    <row r="862" spans="1:17">
      <c r="A862" s="135" t="s">
        <v>2353</v>
      </c>
      <c r="B862" s="135" t="s">
        <v>2354</v>
      </c>
      <c r="C862" s="135" t="s">
        <v>967</v>
      </c>
      <c r="D862" s="136">
        <v>57</v>
      </c>
      <c r="E862" s="135" t="s">
        <v>420</v>
      </c>
      <c r="F862" s="135" t="s">
        <v>32</v>
      </c>
      <c r="G862" s="135" t="s">
        <v>2348</v>
      </c>
      <c r="H862" s="135" t="s">
        <v>382</v>
      </c>
      <c r="I862" s="135" t="s">
        <v>53</v>
      </c>
      <c r="J862" s="135" t="s">
        <v>388</v>
      </c>
      <c r="K862" s="135" t="s">
        <v>1045</v>
      </c>
      <c r="L862" s="135" t="s">
        <v>386</v>
      </c>
      <c r="M862" s="135" t="s">
        <v>970</v>
      </c>
      <c r="N862" s="135" t="s">
        <v>345</v>
      </c>
      <c r="O862" s="135" t="s">
        <v>53</v>
      </c>
      <c r="P862" s="136">
        <v>1</v>
      </c>
      <c r="Q862" s="135"/>
    </row>
    <row r="863" spans="1:17">
      <c r="A863" s="135" t="s">
        <v>2355</v>
      </c>
      <c r="B863" s="135" t="s">
        <v>2354</v>
      </c>
      <c r="C863" s="135" t="s">
        <v>972</v>
      </c>
      <c r="D863" s="136">
        <v>59</v>
      </c>
      <c r="E863" s="135" t="s">
        <v>420</v>
      </c>
      <c r="F863" s="135" t="s">
        <v>32</v>
      </c>
      <c r="G863" s="135" t="s">
        <v>2348</v>
      </c>
      <c r="H863" s="135" t="s">
        <v>382</v>
      </c>
      <c r="I863" s="135" t="s">
        <v>53</v>
      </c>
      <c r="J863" s="135" t="s">
        <v>388</v>
      </c>
      <c r="K863" s="135" t="s">
        <v>1045</v>
      </c>
      <c r="L863" s="135" t="s">
        <v>386</v>
      </c>
      <c r="M863" s="135" t="s">
        <v>970</v>
      </c>
      <c r="N863" s="135" t="s">
        <v>345</v>
      </c>
      <c r="O863" s="135" t="s">
        <v>53</v>
      </c>
      <c r="P863" s="136">
        <v>1</v>
      </c>
      <c r="Q863" s="135"/>
    </row>
    <row r="864" spans="1:17">
      <c r="A864" s="135" t="s">
        <v>2356</v>
      </c>
      <c r="B864" s="135" t="s">
        <v>2354</v>
      </c>
      <c r="C864" s="135" t="s">
        <v>983</v>
      </c>
      <c r="D864" s="136">
        <v>61</v>
      </c>
      <c r="E864" s="135" t="s">
        <v>420</v>
      </c>
      <c r="F864" s="135" t="s">
        <v>32</v>
      </c>
      <c r="G864" s="135" t="s">
        <v>2348</v>
      </c>
      <c r="H864" s="135" t="s">
        <v>382</v>
      </c>
      <c r="I864" s="135" t="s">
        <v>53</v>
      </c>
      <c r="J864" s="135" t="s">
        <v>388</v>
      </c>
      <c r="K864" s="135" t="s">
        <v>1045</v>
      </c>
      <c r="L864" s="135" t="s">
        <v>386</v>
      </c>
      <c r="M864" s="135" t="s">
        <v>970</v>
      </c>
      <c r="N864" s="135" t="s">
        <v>345</v>
      </c>
      <c r="O864" s="135" t="s">
        <v>53</v>
      </c>
      <c r="P864" s="136">
        <v>1</v>
      </c>
      <c r="Q864" s="135"/>
    </row>
    <row r="865" spans="1:17">
      <c r="A865" s="135" t="s">
        <v>2357</v>
      </c>
      <c r="B865" s="135" t="s">
        <v>2358</v>
      </c>
      <c r="C865" s="135" t="s">
        <v>967</v>
      </c>
      <c r="D865" s="136">
        <v>57</v>
      </c>
      <c r="E865" s="135" t="s">
        <v>420</v>
      </c>
      <c r="F865" s="135" t="s">
        <v>44</v>
      </c>
      <c r="G865" s="135" t="s">
        <v>1094</v>
      </c>
      <c r="H865" s="135" t="s">
        <v>382</v>
      </c>
      <c r="I865" s="135" t="s">
        <v>83</v>
      </c>
      <c r="J865" s="135" t="s">
        <v>388</v>
      </c>
      <c r="K865" s="135" t="s">
        <v>1018</v>
      </c>
      <c r="L865" s="135" t="s">
        <v>395</v>
      </c>
      <c r="M865" s="135" t="s">
        <v>970</v>
      </c>
      <c r="N865" s="135" t="s">
        <v>330</v>
      </c>
      <c r="O865" s="135" t="s">
        <v>83</v>
      </c>
      <c r="P865" s="136">
        <v>10</v>
      </c>
      <c r="Q865" s="135"/>
    </row>
    <row r="866" spans="1:17">
      <c r="A866" s="135" t="s">
        <v>2359</v>
      </c>
      <c r="B866" s="135" t="s">
        <v>2358</v>
      </c>
      <c r="C866" s="135" t="s">
        <v>972</v>
      </c>
      <c r="D866" s="136">
        <v>59</v>
      </c>
      <c r="E866" s="135" t="s">
        <v>420</v>
      </c>
      <c r="F866" s="135" t="s">
        <v>44</v>
      </c>
      <c r="G866" s="135" t="s">
        <v>1094</v>
      </c>
      <c r="H866" s="135" t="s">
        <v>382</v>
      </c>
      <c r="I866" s="135" t="s">
        <v>83</v>
      </c>
      <c r="J866" s="135" t="s">
        <v>388</v>
      </c>
      <c r="K866" s="135" t="s">
        <v>1018</v>
      </c>
      <c r="L866" s="135" t="s">
        <v>395</v>
      </c>
      <c r="M866" s="135" t="s">
        <v>970</v>
      </c>
      <c r="N866" s="135" t="s">
        <v>330</v>
      </c>
      <c r="O866" s="135" t="s">
        <v>83</v>
      </c>
      <c r="P866" s="136">
        <v>10</v>
      </c>
      <c r="Q866" s="135"/>
    </row>
    <row r="867" spans="1:17">
      <c r="A867" s="135" t="s">
        <v>2360</v>
      </c>
      <c r="B867" s="135" t="s">
        <v>2358</v>
      </c>
      <c r="C867" s="135" t="s">
        <v>983</v>
      </c>
      <c r="D867" s="136">
        <v>61</v>
      </c>
      <c r="E867" s="135" t="s">
        <v>420</v>
      </c>
      <c r="F867" s="135" t="s">
        <v>44</v>
      </c>
      <c r="G867" s="135" t="s">
        <v>1094</v>
      </c>
      <c r="H867" s="135" t="s">
        <v>382</v>
      </c>
      <c r="I867" s="135" t="s">
        <v>83</v>
      </c>
      <c r="J867" s="135" t="s">
        <v>388</v>
      </c>
      <c r="K867" s="135" t="s">
        <v>1018</v>
      </c>
      <c r="L867" s="135" t="s">
        <v>395</v>
      </c>
      <c r="M867" s="135" t="s">
        <v>970</v>
      </c>
      <c r="N867" s="135" t="s">
        <v>330</v>
      </c>
      <c r="O867" s="135" t="s">
        <v>83</v>
      </c>
      <c r="P867" s="136">
        <v>10</v>
      </c>
      <c r="Q867" s="135"/>
    </row>
    <row r="868" spans="1:17">
      <c r="A868" s="135" t="s">
        <v>2361</v>
      </c>
      <c r="B868" s="135" t="s">
        <v>2358</v>
      </c>
      <c r="C868" s="135" t="s">
        <v>989</v>
      </c>
      <c r="D868" s="136">
        <v>63</v>
      </c>
      <c r="E868" s="135" t="s">
        <v>420</v>
      </c>
      <c r="F868" s="135" t="s">
        <v>44</v>
      </c>
      <c r="G868" s="135" t="s">
        <v>1094</v>
      </c>
      <c r="H868" s="135" t="s">
        <v>382</v>
      </c>
      <c r="I868" s="135" t="s">
        <v>83</v>
      </c>
      <c r="J868" s="135" t="s">
        <v>388</v>
      </c>
      <c r="K868" s="135" t="s">
        <v>1018</v>
      </c>
      <c r="L868" s="135" t="s">
        <v>395</v>
      </c>
      <c r="M868" s="135" t="s">
        <v>970</v>
      </c>
      <c r="N868" s="135" t="s">
        <v>330</v>
      </c>
      <c r="O868" s="135" t="s">
        <v>83</v>
      </c>
      <c r="P868" s="136">
        <v>10</v>
      </c>
      <c r="Q868" s="135"/>
    </row>
    <row r="869" spans="1:17">
      <c r="A869" s="135" t="s">
        <v>2362</v>
      </c>
      <c r="B869" s="135" t="s">
        <v>2363</v>
      </c>
      <c r="C869" s="135" t="s">
        <v>967</v>
      </c>
      <c r="D869" s="136">
        <v>57</v>
      </c>
      <c r="E869" s="135" t="s">
        <v>420</v>
      </c>
      <c r="F869" s="135" t="s">
        <v>32</v>
      </c>
      <c r="G869" s="135" t="s">
        <v>2364</v>
      </c>
      <c r="H869" s="135" t="s">
        <v>382</v>
      </c>
      <c r="I869" s="135" t="s">
        <v>86</v>
      </c>
      <c r="J869" s="135" t="s">
        <v>388</v>
      </c>
      <c r="K869" s="135" t="s">
        <v>1045</v>
      </c>
      <c r="L869" s="135" t="s">
        <v>386</v>
      </c>
      <c r="M869" s="135" t="s">
        <v>970</v>
      </c>
      <c r="N869" s="135" t="s">
        <v>331</v>
      </c>
      <c r="O869" s="135" t="s">
        <v>86</v>
      </c>
      <c r="P869" s="136">
        <v>6</v>
      </c>
      <c r="Q869" s="135"/>
    </row>
    <row r="870" spans="1:17">
      <c r="A870" s="135" t="s">
        <v>2365</v>
      </c>
      <c r="B870" s="135" t="s">
        <v>2363</v>
      </c>
      <c r="C870" s="135" t="s">
        <v>972</v>
      </c>
      <c r="D870" s="136">
        <v>59</v>
      </c>
      <c r="E870" s="135" t="s">
        <v>420</v>
      </c>
      <c r="F870" s="135" t="s">
        <v>32</v>
      </c>
      <c r="G870" s="135" t="s">
        <v>2364</v>
      </c>
      <c r="H870" s="135" t="s">
        <v>382</v>
      </c>
      <c r="I870" s="135" t="s">
        <v>86</v>
      </c>
      <c r="J870" s="135" t="s">
        <v>388</v>
      </c>
      <c r="K870" s="135" t="s">
        <v>1045</v>
      </c>
      <c r="L870" s="135" t="s">
        <v>386</v>
      </c>
      <c r="M870" s="135" t="s">
        <v>970</v>
      </c>
      <c r="N870" s="135" t="s">
        <v>331</v>
      </c>
      <c r="O870" s="135" t="s">
        <v>86</v>
      </c>
      <c r="P870" s="136">
        <v>6</v>
      </c>
      <c r="Q870" s="135"/>
    </row>
    <row r="871" spans="1:17">
      <c r="A871" s="135" t="s">
        <v>2366</v>
      </c>
      <c r="B871" s="135" t="s">
        <v>2363</v>
      </c>
      <c r="C871" s="135" t="s">
        <v>983</v>
      </c>
      <c r="D871" s="136">
        <v>61</v>
      </c>
      <c r="E871" s="135" t="s">
        <v>420</v>
      </c>
      <c r="F871" s="135" t="s">
        <v>32</v>
      </c>
      <c r="G871" s="135" t="s">
        <v>2364</v>
      </c>
      <c r="H871" s="135" t="s">
        <v>382</v>
      </c>
      <c r="I871" s="135" t="s">
        <v>86</v>
      </c>
      <c r="J871" s="135" t="s">
        <v>388</v>
      </c>
      <c r="K871" s="135" t="s">
        <v>1045</v>
      </c>
      <c r="L871" s="135" t="s">
        <v>386</v>
      </c>
      <c r="M871" s="135" t="s">
        <v>970</v>
      </c>
      <c r="N871" s="135" t="s">
        <v>331</v>
      </c>
      <c r="O871" s="135" t="s">
        <v>86</v>
      </c>
      <c r="P871" s="136">
        <v>6</v>
      </c>
      <c r="Q871" s="135"/>
    </row>
    <row r="872" spans="1:17">
      <c r="A872" s="135" t="s">
        <v>2367</v>
      </c>
      <c r="B872" s="135" t="s">
        <v>2363</v>
      </c>
      <c r="C872" s="135" t="s">
        <v>1147</v>
      </c>
      <c r="D872" s="136">
        <v>55</v>
      </c>
      <c r="E872" s="135" t="s">
        <v>420</v>
      </c>
      <c r="F872" s="135" t="s">
        <v>32</v>
      </c>
      <c r="G872" s="135" t="s">
        <v>2364</v>
      </c>
      <c r="H872" s="135" t="s">
        <v>382</v>
      </c>
      <c r="I872" s="135" t="s">
        <v>86</v>
      </c>
      <c r="J872" s="135" t="s">
        <v>388</v>
      </c>
      <c r="K872" s="135" t="s">
        <v>1045</v>
      </c>
      <c r="L872" s="135" t="s">
        <v>386</v>
      </c>
      <c r="M872" s="135" t="s">
        <v>970</v>
      </c>
      <c r="N872" s="135" t="s">
        <v>331</v>
      </c>
      <c r="O872" s="135" t="s">
        <v>86</v>
      </c>
      <c r="P872" s="136">
        <v>6</v>
      </c>
      <c r="Q872" s="135"/>
    </row>
    <row r="873" spans="1:17">
      <c r="A873" s="135" t="s">
        <v>2368</v>
      </c>
      <c r="B873" s="135" t="s">
        <v>2369</v>
      </c>
      <c r="C873" s="135" t="s">
        <v>983</v>
      </c>
      <c r="D873" s="136">
        <v>61</v>
      </c>
      <c r="E873" s="135" t="s">
        <v>420</v>
      </c>
      <c r="F873" s="135" t="s">
        <v>44</v>
      </c>
      <c r="G873" s="135" t="s">
        <v>1264</v>
      </c>
      <c r="H873" s="135" t="s">
        <v>382</v>
      </c>
      <c r="I873" s="135" t="s">
        <v>74</v>
      </c>
      <c r="J873" s="135" t="s">
        <v>388</v>
      </c>
      <c r="K873" s="135" t="s">
        <v>1018</v>
      </c>
      <c r="L873" s="135" t="s">
        <v>433</v>
      </c>
      <c r="M873" s="135" t="s">
        <v>970</v>
      </c>
      <c r="N873" s="135" t="s">
        <v>320</v>
      </c>
      <c r="O873" s="135" t="s">
        <v>63</v>
      </c>
      <c r="P873" s="136">
        <v>427</v>
      </c>
      <c r="Q873" s="135"/>
    </row>
    <row r="874" spans="1:17">
      <c r="A874" s="135" t="s">
        <v>2370</v>
      </c>
      <c r="B874" s="135" t="s">
        <v>2369</v>
      </c>
      <c r="C874" s="135" t="s">
        <v>985</v>
      </c>
      <c r="D874" s="136">
        <v>56</v>
      </c>
      <c r="E874" s="135" t="s">
        <v>420</v>
      </c>
      <c r="F874" s="135" t="s">
        <v>44</v>
      </c>
      <c r="G874" s="135" t="s">
        <v>1264</v>
      </c>
      <c r="H874" s="135" t="s">
        <v>382</v>
      </c>
      <c r="I874" s="135" t="s">
        <v>74</v>
      </c>
      <c r="J874" s="135" t="s">
        <v>388</v>
      </c>
      <c r="K874" s="135" t="s">
        <v>1018</v>
      </c>
      <c r="L874" s="135" t="s">
        <v>433</v>
      </c>
      <c r="M874" s="135" t="s">
        <v>970</v>
      </c>
      <c r="N874" s="135" t="s">
        <v>320</v>
      </c>
      <c r="O874" s="135" t="s">
        <v>63</v>
      </c>
      <c r="P874" s="136">
        <v>427</v>
      </c>
      <c r="Q874" s="135"/>
    </row>
    <row r="875" spans="1:17">
      <c r="A875" s="135" t="s">
        <v>2371</v>
      </c>
      <c r="B875" s="135" t="s">
        <v>2369</v>
      </c>
      <c r="C875" s="135" t="s">
        <v>967</v>
      </c>
      <c r="D875" s="136">
        <v>57</v>
      </c>
      <c r="E875" s="135" t="s">
        <v>420</v>
      </c>
      <c r="F875" s="135" t="s">
        <v>44</v>
      </c>
      <c r="G875" s="135" t="s">
        <v>1264</v>
      </c>
      <c r="H875" s="135" t="s">
        <v>382</v>
      </c>
      <c r="I875" s="135" t="s">
        <v>74</v>
      </c>
      <c r="J875" s="135" t="s">
        <v>388</v>
      </c>
      <c r="K875" s="135" t="s">
        <v>1018</v>
      </c>
      <c r="L875" s="135" t="s">
        <v>433</v>
      </c>
      <c r="M875" s="135" t="s">
        <v>970</v>
      </c>
      <c r="N875" s="135" t="s">
        <v>320</v>
      </c>
      <c r="O875" s="135" t="s">
        <v>63</v>
      </c>
      <c r="P875" s="136">
        <v>427</v>
      </c>
      <c r="Q875" s="135"/>
    </row>
    <row r="876" spans="1:17">
      <c r="A876" s="135" t="s">
        <v>2372</v>
      </c>
      <c r="B876" s="135" t="s">
        <v>2369</v>
      </c>
      <c r="C876" s="135" t="s">
        <v>979</v>
      </c>
      <c r="D876" s="136">
        <v>58</v>
      </c>
      <c r="E876" s="135" t="s">
        <v>420</v>
      </c>
      <c r="F876" s="135" t="s">
        <v>44</v>
      </c>
      <c r="G876" s="135" t="s">
        <v>1264</v>
      </c>
      <c r="H876" s="135" t="s">
        <v>382</v>
      </c>
      <c r="I876" s="135" t="s">
        <v>74</v>
      </c>
      <c r="J876" s="135" t="s">
        <v>388</v>
      </c>
      <c r="K876" s="135" t="s">
        <v>1018</v>
      </c>
      <c r="L876" s="135" t="s">
        <v>433</v>
      </c>
      <c r="M876" s="135" t="s">
        <v>970</v>
      </c>
      <c r="N876" s="135" t="s">
        <v>320</v>
      </c>
      <c r="O876" s="135" t="s">
        <v>63</v>
      </c>
      <c r="P876" s="136">
        <v>427</v>
      </c>
      <c r="Q876" s="135"/>
    </row>
    <row r="877" spans="1:17">
      <c r="A877" s="135" t="s">
        <v>2373</v>
      </c>
      <c r="B877" s="135" t="s">
        <v>2369</v>
      </c>
      <c r="C877" s="135" t="s">
        <v>972</v>
      </c>
      <c r="D877" s="136">
        <v>59</v>
      </c>
      <c r="E877" s="135" t="s">
        <v>420</v>
      </c>
      <c r="F877" s="135" t="s">
        <v>44</v>
      </c>
      <c r="G877" s="135" t="s">
        <v>1264</v>
      </c>
      <c r="H877" s="135" t="s">
        <v>382</v>
      </c>
      <c r="I877" s="135" t="s">
        <v>74</v>
      </c>
      <c r="J877" s="135" t="s">
        <v>388</v>
      </c>
      <c r="K877" s="135" t="s">
        <v>1018</v>
      </c>
      <c r="L877" s="135" t="s">
        <v>433</v>
      </c>
      <c r="M877" s="135" t="s">
        <v>970</v>
      </c>
      <c r="N877" s="135" t="s">
        <v>320</v>
      </c>
      <c r="O877" s="135" t="s">
        <v>63</v>
      </c>
      <c r="P877" s="136">
        <v>427</v>
      </c>
      <c r="Q877" s="135"/>
    </row>
    <row r="878" spans="1:17">
      <c r="A878" s="135" t="s">
        <v>2374</v>
      </c>
      <c r="B878" s="135" t="s">
        <v>2369</v>
      </c>
      <c r="C878" s="135" t="s">
        <v>981</v>
      </c>
      <c r="D878" s="136">
        <v>60</v>
      </c>
      <c r="E878" s="135" t="s">
        <v>420</v>
      </c>
      <c r="F878" s="135" t="s">
        <v>44</v>
      </c>
      <c r="G878" s="135" t="s">
        <v>1264</v>
      </c>
      <c r="H878" s="135" t="s">
        <v>382</v>
      </c>
      <c r="I878" s="135" t="s">
        <v>74</v>
      </c>
      <c r="J878" s="135" t="s">
        <v>388</v>
      </c>
      <c r="K878" s="135" t="s">
        <v>1018</v>
      </c>
      <c r="L878" s="135" t="s">
        <v>433</v>
      </c>
      <c r="M878" s="135" t="s">
        <v>970</v>
      </c>
      <c r="N878" s="135" t="s">
        <v>320</v>
      </c>
      <c r="O878" s="135" t="s">
        <v>63</v>
      </c>
      <c r="P878" s="136">
        <v>427</v>
      </c>
      <c r="Q878" s="135"/>
    </row>
    <row r="879" spans="1:17">
      <c r="A879" s="135" t="s">
        <v>2375</v>
      </c>
      <c r="B879" s="135" t="s">
        <v>2369</v>
      </c>
      <c r="C879" s="135" t="s">
        <v>987</v>
      </c>
      <c r="D879" s="136">
        <v>62</v>
      </c>
      <c r="E879" s="135" t="s">
        <v>420</v>
      </c>
      <c r="F879" s="135" t="s">
        <v>44</v>
      </c>
      <c r="G879" s="135" t="s">
        <v>1264</v>
      </c>
      <c r="H879" s="135" t="s">
        <v>382</v>
      </c>
      <c r="I879" s="135" t="s">
        <v>74</v>
      </c>
      <c r="J879" s="135" t="s">
        <v>388</v>
      </c>
      <c r="K879" s="135" t="s">
        <v>1018</v>
      </c>
      <c r="L879" s="135" t="s">
        <v>433</v>
      </c>
      <c r="M879" s="135" t="s">
        <v>970</v>
      </c>
      <c r="N879" s="135" t="s">
        <v>320</v>
      </c>
      <c r="O879" s="135" t="s">
        <v>63</v>
      </c>
      <c r="P879" s="136">
        <v>427</v>
      </c>
      <c r="Q879" s="135"/>
    </row>
    <row r="880" spans="1:17">
      <c r="A880" s="135" t="s">
        <v>2376</v>
      </c>
      <c r="B880" s="135" t="s">
        <v>2369</v>
      </c>
      <c r="C880" s="135" t="s">
        <v>989</v>
      </c>
      <c r="D880" s="136">
        <v>63</v>
      </c>
      <c r="E880" s="135" t="s">
        <v>420</v>
      </c>
      <c r="F880" s="135" t="s">
        <v>44</v>
      </c>
      <c r="G880" s="135" t="s">
        <v>1264</v>
      </c>
      <c r="H880" s="135" t="s">
        <v>382</v>
      </c>
      <c r="I880" s="135" t="s">
        <v>74</v>
      </c>
      <c r="J880" s="135" t="s">
        <v>388</v>
      </c>
      <c r="K880" s="135" t="s">
        <v>1018</v>
      </c>
      <c r="L880" s="135" t="s">
        <v>433</v>
      </c>
      <c r="M880" s="135" t="s">
        <v>970</v>
      </c>
      <c r="N880" s="135" t="s">
        <v>320</v>
      </c>
      <c r="O880" s="135" t="s">
        <v>63</v>
      </c>
      <c r="P880" s="136">
        <v>427</v>
      </c>
      <c r="Q880" s="135"/>
    </row>
    <row r="881" spans="1:17">
      <c r="A881" s="135" t="s">
        <v>2377</v>
      </c>
      <c r="B881" s="135" t="s">
        <v>2378</v>
      </c>
      <c r="C881" s="135" t="s">
        <v>967</v>
      </c>
      <c r="D881" s="136">
        <v>57</v>
      </c>
      <c r="E881" s="135" t="s">
        <v>420</v>
      </c>
      <c r="F881" s="135" t="s">
        <v>44</v>
      </c>
      <c r="G881" s="135" t="s">
        <v>1451</v>
      </c>
      <c r="H881" s="135" t="s">
        <v>382</v>
      </c>
      <c r="I881" s="135" t="s">
        <v>168</v>
      </c>
      <c r="J881" s="135" t="s">
        <v>388</v>
      </c>
      <c r="K881" s="135" t="s">
        <v>1018</v>
      </c>
      <c r="L881" s="135" t="s">
        <v>433</v>
      </c>
      <c r="M881" s="135" t="s">
        <v>970</v>
      </c>
      <c r="N881" s="135" t="s">
        <v>324</v>
      </c>
      <c r="O881" s="135" t="s">
        <v>86</v>
      </c>
      <c r="P881" s="136">
        <v>265</v>
      </c>
      <c r="Q881" s="135"/>
    </row>
    <row r="882" spans="1:17">
      <c r="A882" s="135" t="s">
        <v>2379</v>
      </c>
      <c r="B882" s="135" t="s">
        <v>2378</v>
      </c>
      <c r="C882" s="135" t="s">
        <v>979</v>
      </c>
      <c r="D882" s="136">
        <v>58</v>
      </c>
      <c r="E882" s="135" t="s">
        <v>420</v>
      </c>
      <c r="F882" s="135" t="s">
        <v>44</v>
      </c>
      <c r="G882" s="135" t="s">
        <v>1451</v>
      </c>
      <c r="H882" s="135" t="s">
        <v>382</v>
      </c>
      <c r="I882" s="135" t="s">
        <v>168</v>
      </c>
      <c r="J882" s="135" t="s">
        <v>388</v>
      </c>
      <c r="K882" s="135" t="s">
        <v>1018</v>
      </c>
      <c r="L882" s="135" t="s">
        <v>433</v>
      </c>
      <c r="M882" s="135" t="s">
        <v>970</v>
      </c>
      <c r="N882" s="135" t="s">
        <v>324</v>
      </c>
      <c r="O882" s="135" t="s">
        <v>86</v>
      </c>
      <c r="P882" s="136">
        <v>265</v>
      </c>
      <c r="Q882" s="135"/>
    </row>
    <row r="883" spans="1:17">
      <c r="A883" s="135" t="s">
        <v>2380</v>
      </c>
      <c r="B883" s="135" t="s">
        <v>2378</v>
      </c>
      <c r="C883" s="135" t="s">
        <v>972</v>
      </c>
      <c r="D883" s="136">
        <v>59</v>
      </c>
      <c r="E883" s="135" t="s">
        <v>420</v>
      </c>
      <c r="F883" s="135" t="s">
        <v>44</v>
      </c>
      <c r="G883" s="135" t="s">
        <v>1451</v>
      </c>
      <c r="H883" s="135" t="s">
        <v>382</v>
      </c>
      <c r="I883" s="135" t="s">
        <v>168</v>
      </c>
      <c r="J883" s="135" t="s">
        <v>388</v>
      </c>
      <c r="K883" s="135" t="s">
        <v>1018</v>
      </c>
      <c r="L883" s="135" t="s">
        <v>433</v>
      </c>
      <c r="M883" s="135" t="s">
        <v>970</v>
      </c>
      <c r="N883" s="135" t="s">
        <v>324</v>
      </c>
      <c r="O883" s="135" t="s">
        <v>86</v>
      </c>
      <c r="P883" s="136">
        <v>265</v>
      </c>
      <c r="Q883" s="135"/>
    </row>
    <row r="884" spans="1:17">
      <c r="A884" s="135" t="s">
        <v>2381</v>
      </c>
      <c r="B884" s="135" t="s">
        <v>2382</v>
      </c>
      <c r="C884" s="135" t="s">
        <v>985</v>
      </c>
      <c r="D884" s="136">
        <v>56</v>
      </c>
      <c r="E884" s="135" t="s">
        <v>420</v>
      </c>
      <c r="F884" s="135" t="s">
        <v>44</v>
      </c>
      <c r="G884" s="135" t="s">
        <v>1311</v>
      </c>
      <c r="H884" s="135" t="s">
        <v>382</v>
      </c>
      <c r="I884" s="135" t="s">
        <v>277</v>
      </c>
      <c r="J884" s="135" t="s">
        <v>388</v>
      </c>
      <c r="K884" s="135" t="s">
        <v>2383</v>
      </c>
      <c r="L884" s="135" t="s">
        <v>433</v>
      </c>
      <c r="M884" s="135" t="s">
        <v>970</v>
      </c>
      <c r="N884" s="135" t="s">
        <v>336</v>
      </c>
      <c r="O884" s="135" t="s">
        <v>199</v>
      </c>
      <c r="P884" s="136">
        <v>32</v>
      </c>
      <c r="Q884" s="135"/>
    </row>
    <row r="885" spans="1:17">
      <c r="A885" s="135" t="s">
        <v>2384</v>
      </c>
      <c r="B885" s="135" t="s">
        <v>2382</v>
      </c>
      <c r="C885" s="135" t="s">
        <v>979</v>
      </c>
      <c r="D885" s="136">
        <v>58</v>
      </c>
      <c r="E885" s="135" t="s">
        <v>420</v>
      </c>
      <c r="F885" s="135" t="s">
        <v>44</v>
      </c>
      <c r="G885" s="135" t="s">
        <v>1311</v>
      </c>
      <c r="H885" s="135" t="s">
        <v>382</v>
      </c>
      <c r="I885" s="135" t="s">
        <v>277</v>
      </c>
      <c r="J885" s="135" t="s">
        <v>388</v>
      </c>
      <c r="K885" s="135" t="s">
        <v>2383</v>
      </c>
      <c r="L885" s="135" t="s">
        <v>433</v>
      </c>
      <c r="M885" s="135" t="s">
        <v>970</v>
      </c>
      <c r="N885" s="135" t="s">
        <v>336</v>
      </c>
      <c r="O885" s="135" t="s">
        <v>199</v>
      </c>
      <c r="P885" s="136">
        <v>32</v>
      </c>
      <c r="Q885" s="135"/>
    </row>
    <row r="886" spans="1:17">
      <c r="A886" s="135" t="s">
        <v>2385</v>
      </c>
      <c r="B886" s="135" t="s">
        <v>2382</v>
      </c>
      <c r="C886" s="135" t="s">
        <v>981</v>
      </c>
      <c r="D886" s="136">
        <v>60</v>
      </c>
      <c r="E886" s="135" t="s">
        <v>420</v>
      </c>
      <c r="F886" s="135" t="s">
        <v>44</v>
      </c>
      <c r="G886" s="135" t="s">
        <v>1311</v>
      </c>
      <c r="H886" s="135" t="s">
        <v>382</v>
      </c>
      <c r="I886" s="135" t="s">
        <v>277</v>
      </c>
      <c r="J886" s="135" t="s">
        <v>388</v>
      </c>
      <c r="K886" s="135" t="s">
        <v>2383</v>
      </c>
      <c r="L886" s="135" t="s">
        <v>433</v>
      </c>
      <c r="M886" s="135" t="s">
        <v>970</v>
      </c>
      <c r="N886" s="135" t="s">
        <v>336</v>
      </c>
      <c r="O886" s="135" t="s">
        <v>199</v>
      </c>
      <c r="P886" s="136">
        <v>32</v>
      </c>
      <c r="Q886" s="135"/>
    </row>
    <row r="887" spans="1:17">
      <c r="A887" s="135" t="s">
        <v>2386</v>
      </c>
      <c r="B887" s="135" t="s">
        <v>2382</v>
      </c>
      <c r="C887" s="135" t="s">
        <v>983</v>
      </c>
      <c r="D887" s="136">
        <v>61</v>
      </c>
      <c r="E887" s="135" t="s">
        <v>420</v>
      </c>
      <c r="F887" s="135" t="s">
        <v>44</v>
      </c>
      <c r="G887" s="135" t="s">
        <v>1311</v>
      </c>
      <c r="H887" s="135" t="s">
        <v>382</v>
      </c>
      <c r="I887" s="135" t="s">
        <v>277</v>
      </c>
      <c r="J887" s="135" t="s">
        <v>388</v>
      </c>
      <c r="K887" s="135" t="s">
        <v>2383</v>
      </c>
      <c r="L887" s="135" t="s">
        <v>433</v>
      </c>
      <c r="M887" s="135" t="s">
        <v>970</v>
      </c>
      <c r="N887" s="135" t="s">
        <v>336</v>
      </c>
      <c r="O887" s="135" t="s">
        <v>199</v>
      </c>
      <c r="P887" s="136">
        <v>32</v>
      </c>
      <c r="Q887" s="135"/>
    </row>
    <row r="888" spans="1:17">
      <c r="A888" s="135" t="s">
        <v>2387</v>
      </c>
      <c r="B888" s="135" t="s">
        <v>2382</v>
      </c>
      <c r="C888" s="135" t="s">
        <v>967</v>
      </c>
      <c r="D888" s="136">
        <v>57</v>
      </c>
      <c r="E888" s="135" t="s">
        <v>420</v>
      </c>
      <c r="F888" s="135" t="s">
        <v>44</v>
      </c>
      <c r="G888" s="135" t="s">
        <v>1311</v>
      </c>
      <c r="H888" s="135" t="s">
        <v>382</v>
      </c>
      <c r="I888" s="135" t="s">
        <v>277</v>
      </c>
      <c r="J888" s="135" t="s">
        <v>388</v>
      </c>
      <c r="K888" s="135" t="s">
        <v>2383</v>
      </c>
      <c r="L888" s="135" t="s">
        <v>433</v>
      </c>
      <c r="M888" s="135" t="s">
        <v>970</v>
      </c>
      <c r="N888" s="135" t="s">
        <v>336</v>
      </c>
      <c r="O888" s="135" t="s">
        <v>199</v>
      </c>
      <c r="P888" s="136">
        <v>32</v>
      </c>
      <c r="Q888" s="135"/>
    </row>
    <row r="889" spans="1:17">
      <c r="A889" s="135" t="s">
        <v>2388</v>
      </c>
      <c r="B889" s="135" t="s">
        <v>2382</v>
      </c>
      <c r="C889" s="135" t="s">
        <v>972</v>
      </c>
      <c r="D889" s="136">
        <v>59</v>
      </c>
      <c r="E889" s="135" t="s">
        <v>420</v>
      </c>
      <c r="F889" s="135" t="s">
        <v>44</v>
      </c>
      <c r="G889" s="135" t="s">
        <v>1311</v>
      </c>
      <c r="H889" s="135" t="s">
        <v>382</v>
      </c>
      <c r="I889" s="135" t="s">
        <v>277</v>
      </c>
      <c r="J889" s="135" t="s">
        <v>388</v>
      </c>
      <c r="K889" s="135" t="s">
        <v>2383</v>
      </c>
      <c r="L889" s="135" t="s">
        <v>433</v>
      </c>
      <c r="M889" s="135" t="s">
        <v>970</v>
      </c>
      <c r="N889" s="135" t="s">
        <v>336</v>
      </c>
      <c r="O889" s="135" t="s">
        <v>199</v>
      </c>
      <c r="P889" s="136">
        <v>32</v>
      </c>
      <c r="Q889" s="135"/>
    </row>
    <row r="890" spans="1:17">
      <c r="A890" s="135" t="s">
        <v>2389</v>
      </c>
      <c r="B890" s="135" t="s">
        <v>2382</v>
      </c>
      <c r="C890" s="135" t="s">
        <v>987</v>
      </c>
      <c r="D890" s="136">
        <v>62</v>
      </c>
      <c r="E890" s="135" t="s">
        <v>420</v>
      </c>
      <c r="F890" s="135" t="s">
        <v>44</v>
      </c>
      <c r="G890" s="135" t="s">
        <v>1311</v>
      </c>
      <c r="H890" s="135" t="s">
        <v>382</v>
      </c>
      <c r="I890" s="135" t="s">
        <v>277</v>
      </c>
      <c r="J890" s="135" t="s">
        <v>388</v>
      </c>
      <c r="K890" s="135" t="s">
        <v>2383</v>
      </c>
      <c r="L890" s="135" t="s">
        <v>433</v>
      </c>
      <c r="M890" s="135" t="s">
        <v>970</v>
      </c>
      <c r="N890" s="135" t="s">
        <v>336</v>
      </c>
      <c r="O890" s="135" t="s">
        <v>199</v>
      </c>
      <c r="P890" s="136">
        <v>32</v>
      </c>
      <c r="Q890" s="135"/>
    </row>
    <row r="891" spans="1:17">
      <c r="A891" s="135" t="s">
        <v>2390</v>
      </c>
      <c r="B891" s="135" t="s">
        <v>2382</v>
      </c>
      <c r="C891" s="135" t="s">
        <v>989</v>
      </c>
      <c r="D891" s="136">
        <v>63</v>
      </c>
      <c r="E891" s="135" t="s">
        <v>420</v>
      </c>
      <c r="F891" s="135" t="s">
        <v>44</v>
      </c>
      <c r="G891" s="135" t="s">
        <v>1311</v>
      </c>
      <c r="H891" s="135" t="s">
        <v>382</v>
      </c>
      <c r="I891" s="135" t="s">
        <v>277</v>
      </c>
      <c r="J891" s="135" t="s">
        <v>388</v>
      </c>
      <c r="K891" s="135" t="s">
        <v>2383</v>
      </c>
      <c r="L891" s="135" t="s">
        <v>433</v>
      </c>
      <c r="M891" s="135" t="s">
        <v>970</v>
      </c>
      <c r="N891" s="135" t="s">
        <v>336</v>
      </c>
      <c r="O891" s="135" t="s">
        <v>199</v>
      </c>
      <c r="P891" s="136">
        <v>32</v>
      </c>
      <c r="Q891" s="135"/>
    </row>
    <row r="892" spans="1:17">
      <c r="A892" s="135" t="s">
        <v>2391</v>
      </c>
      <c r="B892" s="135" t="s">
        <v>2382</v>
      </c>
      <c r="C892" s="135" t="s">
        <v>1319</v>
      </c>
      <c r="D892" s="136">
        <v>64</v>
      </c>
      <c r="E892" s="135" t="s">
        <v>420</v>
      </c>
      <c r="F892" s="135" t="s">
        <v>44</v>
      </c>
      <c r="G892" s="135" t="s">
        <v>1311</v>
      </c>
      <c r="H892" s="135" t="s">
        <v>382</v>
      </c>
      <c r="I892" s="135" t="s">
        <v>277</v>
      </c>
      <c r="J892" s="135" t="s">
        <v>388</v>
      </c>
      <c r="K892" s="135" t="s">
        <v>2383</v>
      </c>
      <c r="L892" s="135" t="s">
        <v>433</v>
      </c>
      <c r="M892" s="135" t="s">
        <v>970</v>
      </c>
      <c r="N892" s="135" t="s">
        <v>336</v>
      </c>
      <c r="O892" s="135" t="s">
        <v>199</v>
      </c>
      <c r="P892" s="136">
        <v>32</v>
      </c>
      <c r="Q892" s="135"/>
    </row>
    <row r="893" spans="1:17">
      <c r="A893" s="135" t="s">
        <v>2392</v>
      </c>
      <c r="B893" s="135" t="s">
        <v>2393</v>
      </c>
      <c r="C893" s="135" t="s">
        <v>1147</v>
      </c>
      <c r="D893" s="136">
        <v>55</v>
      </c>
      <c r="E893" s="135" t="s">
        <v>420</v>
      </c>
      <c r="F893" s="135" t="s">
        <v>44</v>
      </c>
      <c r="G893" s="135" t="s">
        <v>1621</v>
      </c>
      <c r="H893" s="135" t="s">
        <v>382</v>
      </c>
      <c r="I893" s="135" t="s">
        <v>166</v>
      </c>
      <c r="J893" s="135" t="s">
        <v>388</v>
      </c>
      <c r="K893" s="135" t="s">
        <v>1018</v>
      </c>
      <c r="L893" s="135" t="s">
        <v>433</v>
      </c>
      <c r="M893" s="135" t="s">
        <v>970</v>
      </c>
      <c r="N893" s="135" t="s">
        <v>318</v>
      </c>
      <c r="O893" s="135" t="s">
        <v>86</v>
      </c>
      <c r="P893" s="136">
        <v>268</v>
      </c>
      <c r="Q893" s="135"/>
    </row>
    <row r="894" spans="1:17">
      <c r="A894" s="135" t="s">
        <v>2394</v>
      </c>
      <c r="B894" s="135" t="s">
        <v>2393</v>
      </c>
      <c r="C894" s="135" t="s">
        <v>985</v>
      </c>
      <c r="D894" s="136">
        <v>56</v>
      </c>
      <c r="E894" s="135" t="s">
        <v>420</v>
      </c>
      <c r="F894" s="135" t="s">
        <v>44</v>
      </c>
      <c r="G894" s="135" t="s">
        <v>1621</v>
      </c>
      <c r="H894" s="135" t="s">
        <v>382</v>
      </c>
      <c r="I894" s="135" t="s">
        <v>166</v>
      </c>
      <c r="J894" s="135" t="s">
        <v>388</v>
      </c>
      <c r="K894" s="135" t="s">
        <v>1018</v>
      </c>
      <c r="L894" s="135" t="s">
        <v>433</v>
      </c>
      <c r="M894" s="135" t="s">
        <v>970</v>
      </c>
      <c r="N894" s="135" t="s">
        <v>318</v>
      </c>
      <c r="O894" s="135" t="s">
        <v>86</v>
      </c>
      <c r="P894" s="136">
        <v>268</v>
      </c>
      <c r="Q894" s="135"/>
    </row>
    <row r="895" spans="1:17">
      <c r="A895" s="135" t="s">
        <v>2395</v>
      </c>
      <c r="B895" s="135" t="s">
        <v>2393</v>
      </c>
      <c r="C895" s="135" t="s">
        <v>967</v>
      </c>
      <c r="D895" s="136">
        <v>57</v>
      </c>
      <c r="E895" s="135" t="s">
        <v>420</v>
      </c>
      <c r="F895" s="135" t="s">
        <v>44</v>
      </c>
      <c r="G895" s="135" t="s">
        <v>1621</v>
      </c>
      <c r="H895" s="135" t="s">
        <v>382</v>
      </c>
      <c r="I895" s="135" t="s">
        <v>166</v>
      </c>
      <c r="J895" s="135" t="s">
        <v>388</v>
      </c>
      <c r="K895" s="135" t="s">
        <v>1018</v>
      </c>
      <c r="L895" s="135" t="s">
        <v>433</v>
      </c>
      <c r="M895" s="135" t="s">
        <v>970</v>
      </c>
      <c r="N895" s="135" t="s">
        <v>318</v>
      </c>
      <c r="O895" s="135" t="s">
        <v>86</v>
      </c>
      <c r="P895" s="136">
        <v>268</v>
      </c>
      <c r="Q895" s="135"/>
    </row>
    <row r="896" spans="1:17">
      <c r="A896" s="135" t="s">
        <v>2396</v>
      </c>
      <c r="B896" s="135" t="s">
        <v>2393</v>
      </c>
      <c r="C896" s="135" t="s">
        <v>979</v>
      </c>
      <c r="D896" s="136">
        <v>58</v>
      </c>
      <c r="E896" s="135" t="s">
        <v>420</v>
      </c>
      <c r="F896" s="135" t="s">
        <v>44</v>
      </c>
      <c r="G896" s="135" t="s">
        <v>1621</v>
      </c>
      <c r="H896" s="135" t="s">
        <v>382</v>
      </c>
      <c r="I896" s="135" t="s">
        <v>166</v>
      </c>
      <c r="J896" s="135" t="s">
        <v>388</v>
      </c>
      <c r="K896" s="135" t="s">
        <v>1018</v>
      </c>
      <c r="L896" s="135" t="s">
        <v>433</v>
      </c>
      <c r="M896" s="135" t="s">
        <v>970</v>
      </c>
      <c r="N896" s="135" t="s">
        <v>318</v>
      </c>
      <c r="O896" s="135" t="s">
        <v>86</v>
      </c>
      <c r="P896" s="136">
        <v>268</v>
      </c>
      <c r="Q896" s="135"/>
    </row>
    <row r="897" spans="1:17">
      <c r="A897" s="135" t="s">
        <v>2397</v>
      </c>
      <c r="B897" s="135" t="s">
        <v>2393</v>
      </c>
      <c r="C897" s="135" t="s">
        <v>972</v>
      </c>
      <c r="D897" s="136">
        <v>59</v>
      </c>
      <c r="E897" s="135" t="s">
        <v>420</v>
      </c>
      <c r="F897" s="135" t="s">
        <v>44</v>
      </c>
      <c r="G897" s="135" t="s">
        <v>1621</v>
      </c>
      <c r="H897" s="135" t="s">
        <v>382</v>
      </c>
      <c r="I897" s="135" t="s">
        <v>166</v>
      </c>
      <c r="J897" s="135" t="s">
        <v>388</v>
      </c>
      <c r="K897" s="135" t="s">
        <v>1018</v>
      </c>
      <c r="L897" s="135" t="s">
        <v>433</v>
      </c>
      <c r="M897" s="135" t="s">
        <v>970</v>
      </c>
      <c r="N897" s="135" t="s">
        <v>318</v>
      </c>
      <c r="O897" s="135" t="s">
        <v>86</v>
      </c>
      <c r="P897" s="136">
        <v>268</v>
      </c>
      <c r="Q897" s="135"/>
    </row>
    <row r="898" spans="1:17">
      <c r="A898" s="135" t="s">
        <v>2398</v>
      </c>
      <c r="B898" s="135" t="s">
        <v>2393</v>
      </c>
      <c r="C898" s="135" t="s">
        <v>981</v>
      </c>
      <c r="D898" s="136">
        <v>60</v>
      </c>
      <c r="E898" s="135" t="s">
        <v>420</v>
      </c>
      <c r="F898" s="135" t="s">
        <v>44</v>
      </c>
      <c r="G898" s="135" t="s">
        <v>1621</v>
      </c>
      <c r="H898" s="135" t="s">
        <v>382</v>
      </c>
      <c r="I898" s="135" t="s">
        <v>166</v>
      </c>
      <c r="J898" s="135" t="s">
        <v>388</v>
      </c>
      <c r="K898" s="135" t="s">
        <v>1018</v>
      </c>
      <c r="L898" s="135" t="s">
        <v>433</v>
      </c>
      <c r="M898" s="135" t="s">
        <v>970</v>
      </c>
      <c r="N898" s="135" t="s">
        <v>318</v>
      </c>
      <c r="O898" s="135" t="s">
        <v>86</v>
      </c>
      <c r="P898" s="136">
        <v>268</v>
      </c>
      <c r="Q898" s="135"/>
    </row>
    <row r="899" spans="1:17">
      <c r="A899" s="135" t="s">
        <v>2399</v>
      </c>
      <c r="B899" s="135" t="s">
        <v>2393</v>
      </c>
      <c r="C899" s="135" t="s">
        <v>983</v>
      </c>
      <c r="D899" s="136">
        <v>61</v>
      </c>
      <c r="E899" s="135" t="s">
        <v>420</v>
      </c>
      <c r="F899" s="135" t="s">
        <v>44</v>
      </c>
      <c r="G899" s="135" t="s">
        <v>1621</v>
      </c>
      <c r="H899" s="135" t="s">
        <v>382</v>
      </c>
      <c r="I899" s="135" t="s">
        <v>166</v>
      </c>
      <c r="J899" s="135" t="s">
        <v>388</v>
      </c>
      <c r="K899" s="135" t="s">
        <v>1018</v>
      </c>
      <c r="L899" s="135" t="s">
        <v>433</v>
      </c>
      <c r="M899" s="135" t="s">
        <v>970</v>
      </c>
      <c r="N899" s="135" t="s">
        <v>318</v>
      </c>
      <c r="O899" s="135" t="s">
        <v>86</v>
      </c>
      <c r="P899" s="136">
        <v>268</v>
      </c>
      <c r="Q899" s="135"/>
    </row>
    <row r="900" spans="1:17">
      <c r="A900" s="135" t="s">
        <v>2400</v>
      </c>
      <c r="B900" s="135" t="s">
        <v>2393</v>
      </c>
      <c r="C900" s="135" t="s">
        <v>987</v>
      </c>
      <c r="D900" s="136">
        <v>62</v>
      </c>
      <c r="E900" s="135" t="s">
        <v>420</v>
      </c>
      <c r="F900" s="135" t="s">
        <v>44</v>
      </c>
      <c r="G900" s="135" t="s">
        <v>1621</v>
      </c>
      <c r="H900" s="135" t="s">
        <v>382</v>
      </c>
      <c r="I900" s="135" t="s">
        <v>166</v>
      </c>
      <c r="J900" s="135" t="s">
        <v>388</v>
      </c>
      <c r="K900" s="135" t="s">
        <v>1018</v>
      </c>
      <c r="L900" s="135" t="s">
        <v>433</v>
      </c>
      <c r="M900" s="135" t="s">
        <v>970</v>
      </c>
      <c r="N900" s="135" t="s">
        <v>318</v>
      </c>
      <c r="O900" s="135" t="s">
        <v>86</v>
      </c>
      <c r="P900" s="136">
        <v>268</v>
      </c>
      <c r="Q900" s="135"/>
    </row>
    <row r="901" spans="1:17">
      <c r="A901" s="135" t="s">
        <v>2401</v>
      </c>
      <c r="B901" s="135" t="s">
        <v>2393</v>
      </c>
      <c r="C901" s="135" t="s">
        <v>989</v>
      </c>
      <c r="D901" s="136">
        <v>63</v>
      </c>
      <c r="E901" s="135" t="s">
        <v>420</v>
      </c>
      <c r="F901" s="135" t="s">
        <v>44</v>
      </c>
      <c r="G901" s="135" t="s">
        <v>1621</v>
      </c>
      <c r="H901" s="135" t="s">
        <v>382</v>
      </c>
      <c r="I901" s="135" t="s">
        <v>166</v>
      </c>
      <c r="J901" s="135" t="s">
        <v>388</v>
      </c>
      <c r="K901" s="135" t="s">
        <v>1018</v>
      </c>
      <c r="L901" s="135" t="s">
        <v>433</v>
      </c>
      <c r="M901" s="135" t="s">
        <v>970</v>
      </c>
      <c r="N901" s="135" t="s">
        <v>318</v>
      </c>
      <c r="O901" s="135" t="s">
        <v>86</v>
      </c>
      <c r="P901" s="136">
        <v>268</v>
      </c>
      <c r="Q901" s="135"/>
    </row>
    <row r="902" spans="1:17">
      <c r="A902" s="135" t="s">
        <v>2402</v>
      </c>
      <c r="B902" s="135" t="s">
        <v>2403</v>
      </c>
      <c r="C902" s="135" t="s">
        <v>1147</v>
      </c>
      <c r="D902" s="136">
        <v>55</v>
      </c>
      <c r="E902" s="135" t="s">
        <v>420</v>
      </c>
      <c r="F902" s="135" t="s">
        <v>44</v>
      </c>
      <c r="G902" s="135" t="s">
        <v>1367</v>
      </c>
      <c r="H902" s="135" t="s">
        <v>382</v>
      </c>
      <c r="I902" s="135" t="s">
        <v>71</v>
      </c>
      <c r="J902" s="135" t="s">
        <v>388</v>
      </c>
      <c r="K902" s="135" t="s">
        <v>1018</v>
      </c>
      <c r="L902" s="135" t="s">
        <v>386</v>
      </c>
      <c r="M902" s="135" t="s">
        <v>970</v>
      </c>
      <c r="N902" s="135" t="s">
        <v>318</v>
      </c>
      <c r="O902" s="135" t="s">
        <v>71</v>
      </c>
      <c r="P902" s="136">
        <v>422</v>
      </c>
      <c r="Q902" s="135"/>
    </row>
    <row r="903" spans="1:17">
      <c r="A903" s="135" t="s">
        <v>2404</v>
      </c>
      <c r="B903" s="135" t="s">
        <v>2403</v>
      </c>
      <c r="C903" s="135" t="s">
        <v>967</v>
      </c>
      <c r="D903" s="136">
        <v>57</v>
      </c>
      <c r="E903" s="135" t="s">
        <v>420</v>
      </c>
      <c r="F903" s="135" t="s">
        <v>44</v>
      </c>
      <c r="G903" s="135" t="s">
        <v>1367</v>
      </c>
      <c r="H903" s="135" t="s">
        <v>382</v>
      </c>
      <c r="I903" s="135" t="s">
        <v>71</v>
      </c>
      <c r="J903" s="135" t="s">
        <v>388</v>
      </c>
      <c r="K903" s="135" t="s">
        <v>1018</v>
      </c>
      <c r="L903" s="135" t="s">
        <v>386</v>
      </c>
      <c r="M903" s="135" t="s">
        <v>970</v>
      </c>
      <c r="N903" s="135" t="s">
        <v>318</v>
      </c>
      <c r="O903" s="135" t="s">
        <v>71</v>
      </c>
      <c r="P903" s="136">
        <v>422</v>
      </c>
      <c r="Q903" s="135"/>
    </row>
    <row r="904" spans="1:17">
      <c r="A904" s="135" t="s">
        <v>2405</v>
      </c>
      <c r="B904" s="135" t="s">
        <v>2403</v>
      </c>
      <c r="C904" s="135" t="s">
        <v>979</v>
      </c>
      <c r="D904" s="136">
        <v>58</v>
      </c>
      <c r="E904" s="135" t="s">
        <v>420</v>
      </c>
      <c r="F904" s="135" t="s">
        <v>44</v>
      </c>
      <c r="G904" s="135" t="s">
        <v>1367</v>
      </c>
      <c r="H904" s="135" t="s">
        <v>382</v>
      </c>
      <c r="I904" s="135" t="s">
        <v>71</v>
      </c>
      <c r="J904" s="135" t="s">
        <v>388</v>
      </c>
      <c r="K904" s="135" t="s">
        <v>1018</v>
      </c>
      <c r="L904" s="135" t="s">
        <v>386</v>
      </c>
      <c r="M904" s="135" t="s">
        <v>970</v>
      </c>
      <c r="N904" s="135" t="s">
        <v>318</v>
      </c>
      <c r="O904" s="135" t="s">
        <v>71</v>
      </c>
      <c r="P904" s="136">
        <v>422</v>
      </c>
      <c r="Q904" s="135"/>
    </row>
    <row r="905" spans="1:17">
      <c r="A905" s="135" t="s">
        <v>2406</v>
      </c>
      <c r="B905" s="135" t="s">
        <v>2403</v>
      </c>
      <c r="C905" s="135" t="s">
        <v>972</v>
      </c>
      <c r="D905" s="136">
        <v>59</v>
      </c>
      <c r="E905" s="135" t="s">
        <v>420</v>
      </c>
      <c r="F905" s="135" t="s">
        <v>44</v>
      </c>
      <c r="G905" s="135" t="s">
        <v>1367</v>
      </c>
      <c r="H905" s="135" t="s">
        <v>382</v>
      </c>
      <c r="I905" s="135" t="s">
        <v>71</v>
      </c>
      <c r="J905" s="135" t="s">
        <v>388</v>
      </c>
      <c r="K905" s="135" t="s">
        <v>1018</v>
      </c>
      <c r="L905" s="135" t="s">
        <v>386</v>
      </c>
      <c r="M905" s="135" t="s">
        <v>970</v>
      </c>
      <c r="N905" s="135" t="s">
        <v>318</v>
      </c>
      <c r="O905" s="135" t="s">
        <v>71</v>
      </c>
      <c r="P905" s="136">
        <v>422</v>
      </c>
      <c r="Q905" s="135"/>
    </row>
    <row r="906" spans="1:17">
      <c r="A906" s="135" t="s">
        <v>2407</v>
      </c>
      <c r="B906" s="135" t="s">
        <v>2403</v>
      </c>
      <c r="C906" s="135" t="s">
        <v>981</v>
      </c>
      <c r="D906" s="136">
        <v>60</v>
      </c>
      <c r="E906" s="135" t="s">
        <v>420</v>
      </c>
      <c r="F906" s="135" t="s">
        <v>44</v>
      </c>
      <c r="G906" s="135" t="s">
        <v>1367</v>
      </c>
      <c r="H906" s="135" t="s">
        <v>382</v>
      </c>
      <c r="I906" s="135" t="s">
        <v>71</v>
      </c>
      <c r="J906" s="135" t="s">
        <v>388</v>
      </c>
      <c r="K906" s="135" t="s">
        <v>1018</v>
      </c>
      <c r="L906" s="135" t="s">
        <v>386</v>
      </c>
      <c r="M906" s="135" t="s">
        <v>970</v>
      </c>
      <c r="N906" s="135" t="s">
        <v>318</v>
      </c>
      <c r="O906" s="135" t="s">
        <v>71</v>
      </c>
      <c r="P906" s="136">
        <v>422</v>
      </c>
      <c r="Q906" s="135"/>
    </row>
    <row r="907" spans="1:17">
      <c r="A907" s="135" t="s">
        <v>2408</v>
      </c>
      <c r="B907" s="135" t="s">
        <v>2403</v>
      </c>
      <c r="C907" s="135" t="s">
        <v>983</v>
      </c>
      <c r="D907" s="136">
        <v>61</v>
      </c>
      <c r="E907" s="135" t="s">
        <v>420</v>
      </c>
      <c r="F907" s="135" t="s">
        <v>44</v>
      </c>
      <c r="G907" s="135" t="s">
        <v>1367</v>
      </c>
      <c r="H907" s="135" t="s">
        <v>382</v>
      </c>
      <c r="I907" s="135" t="s">
        <v>71</v>
      </c>
      <c r="J907" s="135" t="s">
        <v>388</v>
      </c>
      <c r="K907" s="135" t="s">
        <v>1018</v>
      </c>
      <c r="L907" s="135" t="s">
        <v>386</v>
      </c>
      <c r="M907" s="135" t="s">
        <v>970</v>
      </c>
      <c r="N907" s="135" t="s">
        <v>318</v>
      </c>
      <c r="O907" s="135" t="s">
        <v>71</v>
      </c>
      <c r="P907" s="136">
        <v>422</v>
      </c>
      <c r="Q907" s="135"/>
    </row>
    <row r="908" spans="1:17">
      <c r="A908" s="135" t="s">
        <v>2409</v>
      </c>
      <c r="B908" s="135" t="s">
        <v>2403</v>
      </c>
      <c r="C908" s="135" t="s">
        <v>985</v>
      </c>
      <c r="D908" s="136">
        <v>56</v>
      </c>
      <c r="E908" s="135" t="s">
        <v>420</v>
      </c>
      <c r="F908" s="135" t="s">
        <v>44</v>
      </c>
      <c r="G908" s="135" t="s">
        <v>1367</v>
      </c>
      <c r="H908" s="135" t="s">
        <v>382</v>
      </c>
      <c r="I908" s="135" t="s">
        <v>71</v>
      </c>
      <c r="J908" s="135" t="s">
        <v>388</v>
      </c>
      <c r="K908" s="135" t="s">
        <v>1018</v>
      </c>
      <c r="L908" s="135" t="s">
        <v>386</v>
      </c>
      <c r="M908" s="135" t="s">
        <v>970</v>
      </c>
      <c r="N908" s="135" t="s">
        <v>318</v>
      </c>
      <c r="O908" s="135" t="s">
        <v>71</v>
      </c>
      <c r="P908" s="136">
        <v>422</v>
      </c>
      <c r="Q908" s="135"/>
    </row>
    <row r="909" spans="1:17">
      <c r="A909" s="135" t="s">
        <v>2410</v>
      </c>
      <c r="B909" s="135" t="s">
        <v>2403</v>
      </c>
      <c r="C909" s="135" t="s">
        <v>987</v>
      </c>
      <c r="D909" s="136">
        <v>62</v>
      </c>
      <c r="E909" s="135" t="s">
        <v>420</v>
      </c>
      <c r="F909" s="135" t="s">
        <v>44</v>
      </c>
      <c r="G909" s="135" t="s">
        <v>1367</v>
      </c>
      <c r="H909" s="135" t="s">
        <v>382</v>
      </c>
      <c r="I909" s="135" t="s">
        <v>71</v>
      </c>
      <c r="J909" s="135" t="s">
        <v>388</v>
      </c>
      <c r="K909" s="135" t="s">
        <v>1018</v>
      </c>
      <c r="L909" s="135" t="s">
        <v>386</v>
      </c>
      <c r="M909" s="135" t="s">
        <v>970</v>
      </c>
      <c r="N909" s="135" t="s">
        <v>318</v>
      </c>
      <c r="O909" s="135" t="s">
        <v>71</v>
      </c>
      <c r="P909" s="136">
        <v>422</v>
      </c>
      <c r="Q909" s="135"/>
    </row>
    <row r="910" spans="1:17">
      <c r="A910" s="135" t="s">
        <v>2411</v>
      </c>
      <c r="B910" s="135" t="s">
        <v>2403</v>
      </c>
      <c r="C910" s="135" t="s">
        <v>989</v>
      </c>
      <c r="D910" s="136">
        <v>63</v>
      </c>
      <c r="E910" s="135" t="s">
        <v>420</v>
      </c>
      <c r="F910" s="135" t="s">
        <v>44</v>
      </c>
      <c r="G910" s="135" t="s">
        <v>1367</v>
      </c>
      <c r="H910" s="135" t="s">
        <v>382</v>
      </c>
      <c r="I910" s="135" t="s">
        <v>71</v>
      </c>
      <c r="J910" s="135" t="s">
        <v>388</v>
      </c>
      <c r="K910" s="135" t="s">
        <v>1018</v>
      </c>
      <c r="L910" s="135" t="s">
        <v>386</v>
      </c>
      <c r="M910" s="135" t="s">
        <v>970</v>
      </c>
      <c r="N910" s="135" t="s">
        <v>318</v>
      </c>
      <c r="O910" s="135" t="s">
        <v>71</v>
      </c>
      <c r="P910" s="136">
        <v>422</v>
      </c>
      <c r="Q910" s="135"/>
    </row>
    <row r="911" spans="1:17">
      <c r="A911" s="135" t="s">
        <v>2412</v>
      </c>
      <c r="B911" s="135" t="s">
        <v>2413</v>
      </c>
      <c r="C911" s="135" t="s">
        <v>907</v>
      </c>
      <c r="D911" s="122">
        <v>0</v>
      </c>
      <c r="E911" s="135" t="s">
        <v>420</v>
      </c>
      <c r="F911" s="135" t="s">
        <v>32</v>
      </c>
      <c r="G911" s="135" t="s">
        <v>1403</v>
      </c>
      <c r="H911" s="135" t="s">
        <v>382</v>
      </c>
      <c r="I911" s="135" t="s">
        <v>217</v>
      </c>
      <c r="J911" s="135" t="s">
        <v>388</v>
      </c>
      <c r="K911" s="135" t="s">
        <v>1045</v>
      </c>
      <c r="L911" s="135" t="s">
        <v>386</v>
      </c>
      <c r="M911" s="135" t="s">
        <v>970</v>
      </c>
      <c r="N911" s="135" t="s">
        <v>350</v>
      </c>
      <c r="O911" s="135" t="s">
        <v>199</v>
      </c>
      <c r="P911" s="136">
        <v>6</v>
      </c>
      <c r="Q911" s="135"/>
    </row>
    <row r="912" spans="1:17">
      <c r="A912" s="135" t="s">
        <v>2414</v>
      </c>
      <c r="B912" s="135" t="s">
        <v>2415</v>
      </c>
      <c r="C912" s="135" t="s">
        <v>907</v>
      </c>
      <c r="D912" s="122">
        <v>0</v>
      </c>
      <c r="E912" s="135" t="s">
        <v>420</v>
      </c>
      <c r="F912" s="135" t="s">
        <v>32</v>
      </c>
      <c r="G912" s="135" t="s">
        <v>1056</v>
      </c>
      <c r="H912" s="135" t="s">
        <v>382</v>
      </c>
      <c r="I912" s="135" t="s">
        <v>53</v>
      </c>
      <c r="J912" s="135" t="s">
        <v>388</v>
      </c>
      <c r="K912" s="135" t="s">
        <v>1045</v>
      </c>
      <c r="L912" s="135" t="s">
        <v>386</v>
      </c>
      <c r="M912" s="135" t="s">
        <v>970</v>
      </c>
      <c r="N912" s="135" t="s">
        <v>327</v>
      </c>
      <c r="O912" s="135" t="s">
        <v>53</v>
      </c>
      <c r="P912" s="136">
        <v>1</v>
      </c>
      <c r="Q912" s="135"/>
    </row>
    <row r="913" spans="1:17">
      <c r="A913" s="135" t="s">
        <v>2416</v>
      </c>
      <c r="B913" s="135" t="s">
        <v>2417</v>
      </c>
      <c r="C913" s="135" t="s">
        <v>967</v>
      </c>
      <c r="D913" s="136">
        <v>57</v>
      </c>
      <c r="E913" s="135" t="s">
        <v>420</v>
      </c>
      <c r="F913" s="135" t="s">
        <v>44</v>
      </c>
      <c r="G913" s="135" t="s">
        <v>1170</v>
      </c>
      <c r="H913" s="135" t="s">
        <v>382</v>
      </c>
      <c r="I913" s="135" t="s">
        <v>86</v>
      </c>
      <c r="J913" s="135" t="s">
        <v>388</v>
      </c>
      <c r="K913" s="135" t="s">
        <v>1018</v>
      </c>
      <c r="L913" s="135" t="s">
        <v>386</v>
      </c>
      <c r="M913" s="135" t="s">
        <v>970</v>
      </c>
      <c r="N913" s="135" t="s">
        <v>327</v>
      </c>
      <c r="O913" s="135" t="s">
        <v>86</v>
      </c>
      <c r="P913" s="136">
        <v>365</v>
      </c>
      <c r="Q913" s="135"/>
    </row>
    <row r="914" spans="1:17">
      <c r="A914" s="135" t="s">
        <v>2418</v>
      </c>
      <c r="B914" s="135" t="s">
        <v>2417</v>
      </c>
      <c r="C914" s="135" t="s">
        <v>972</v>
      </c>
      <c r="D914" s="136">
        <v>59</v>
      </c>
      <c r="E914" s="135" t="s">
        <v>420</v>
      </c>
      <c r="F914" s="135" t="s">
        <v>44</v>
      </c>
      <c r="G914" s="135" t="s">
        <v>1170</v>
      </c>
      <c r="H914" s="135" t="s">
        <v>382</v>
      </c>
      <c r="I914" s="135" t="s">
        <v>86</v>
      </c>
      <c r="J914" s="135" t="s">
        <v>388</v>
      </c>
      <c r="K914" s="135" t="s">
        <v>1018</v>
      </c>
      <c r="L914" s="135" t="s">
        <v>386</v>
      </c>
      <c r="M914" s="135" t="s">
        <v>970</v>
      </c>
      <c r="N914" s="135" t="s">
        <v>327</v>
      </c>
      <c r="O914" s="135" t="s">
        <v>86</v>
      </c>
      <c r="P914" s="136">
        <v>365</v>
      </c>
      <c r="Q914" s="135"/>
    </row>
    <row r="915" spans="1:17">
      <c r="A915" s="135" t="s">
        <v>2419</v>
      </c>
      <c r="B915" s="135" t="s">
        <v>2417</v>
      </c>
      <c r="C915" s="135" t="s">
        <v>989</v>
      </c>
      <c r="D915" s="136">
        <v>63</v>
      </c>
      <c r="E915" s="135" t="s">
        <v>420</v>
      </c>
      <c r="F915" s="135" t="s">
        <v>44</v>
      </c>
      <c r="G915" s="135" t="s">
        <v>1170</v>
      </c>
      <c r="H915" s="135" t="s">
        <v>382</v>
      </c>
      <c r="I915" s="135" t="s">
        <v>86</v>
      </c>
      <c r="J915" s="135" t="s">
        <v>388</v>
      </c>
      <c r="K915" s="135" t="s">
        <v>1018</v>
      </c>
      <c r="L915" s="135" t="s">
        <v>386</v>
      </c>
      <c r="M915" s="135" t="s">
        <v>970</v>
      </c>
      <c r="N915" s="135" t="s">
        <v>327</v>
      </c>
      <c r="O915" s="135" t="s">
        <v>86</v>
      </c>
      <c r="P915" s="136">
        <v>365</v>
      </c>
      <c r="Q915" s="135"/>
    </row>
    <row r="916" spans="1:17">
      <c r="A916" s="135" t="s">
        <v>2420</v>
      </c>
      <c r="B916" s="135" t="s">
        <v>2417</v>
      </c>
      <c r="C916" s="135" t="s">
        <v>1147</v>
      </c>
      <c r="D916" s="136">
        <v>55</v>
      </c>
      <c r="E916" s="135" t="s">
        <v>420</v>
      </c>
      <c r="F916" s="135" t="s">
        <v>44</v>
      </c>
      <c r="G916" s="135" t="s">
        <v>1170</v>
      </c>
      <c r="H916" s="135" t="s">
        <v>382</v>
      </c>
      <c r="I916" s="135" t="s">
        <v>86</v>
      </c>
      <c r="J916" s="135" t="s">
        <v>388</v>
      </c>
      <c r="K916" s="135" t="s">
        <v>1018</v>
      </c>
      <c r="L916" s="135" t="s">
        <v>386</v>
      </c>
      <c r="M916" s="135" t="s">
        <v>970</v>
      </c>
      <c r="N916" s="135" t="s">
        <v>327</v>
      </c>
      <c r="O916" s="135" t="s">
        <v>86</v>
      </c>
      <c r="P916" s="136">
        <v>365</v>
      </c>
      <c r="Q916" s="135"/>
    </row>
    <row r="917" spans="1:17">
      <c r="A917" s="135" t="s">
        <v>2421</v>
      </c>
      <c r="B917" s="135" t="s">
        <v>2417</v>
      </c>
      <c r="C917" s="135" t="s">
        <v>983</v>
      </c>
      <c r="D917" s="136">
        <v>61</v>
      </c>
      <c r="E917" s="135" t="s">
        <v>420</v>
      </c>
      <c r="F917" s="135" t="s">
        <v>44</v>
      </c>
      <c r="G917" s="135" t="s">
        <v>1170</v>
      </c>
      <c r="H917" s="135" t="s">
        <v>382</v>
      </c>
      <c r="I917" s="135" t="s">
        <v>86</v>
      </c>
      <c r="J917" s="135" t="s">
        <v>388</v>
      </c>
      <c r="K917" s="135" t="s">
        <v>1018</v>
      </c>
      <c r="L917" s="135" t="s">
        <v>386</v>
      </c>
      <c r="M917" s="135" t="s">
        <v>970</v>
      </c>
      <c r="N917" s="135" t="s">
        <v>327</v>
      </c>
      <c r="O917" s="135" t="s">
        <v>86</v>
      </c>
      <c r="P917" s="136">
        <v>365</v>
      </c>
      <c r="Q917" s="135"/>
    </row>
    <row r="918" spans="1:17">
      <c r="A918" s="135" t="s">
        <v>2422</v>
      </c>
      <c r="B918" s="135" t="s">
        <v>2423</v>
      </c>
      <c r="C918" s="137">
        <v>8.5</v>
      </c>
      <c r="D918" s="136">
        <v>85</v>
      </c>
      <c r="E918" s="135" t="s">
        <v>420</v>
      </c>
      <c r="F918" s="135" t="s">
        <v>32</v>
      </c>
      <c r="G918" s="135" t="s">
        <v>2424</v>
      </c>
      <c r="H918" s="135" t="s">
        <v>382</v>
      </c>
      <c r="I918" s="135" t="s">
        <v>53</v>
      </c>
      <c r="J918" s="135" t="s">
        <v>389</v>
      </c>
      <c r="K918" s="135" t="s">
        <v>1045</v>
      </c>
      <c r="L918" s="135" t="s">
        <v>386</v>
      </c>
      <c r="M918" s="135" t="s">
        <v>970</v>
      </c>
      <c r="N918" s="135" t="s">
        <v>337</v>
      </c>
      <c r="O918" s="135" t="s">
        <v>53</v>
      </c>
      <c r="P918" s="136">
        <v>1</v>
      </c>
      <c r="Q918" s="135"/>
    </row>
    <row r="919" spans="1:17">
      <c r="A919" s="135" t="s">
        <v>2425</v>
      </c>
      <c r="B919" s="135" t="s">
        <v>2423</v>
      </c>
      <c r="C919" s="136">
        <v>9</v>
      </c>
      <c r="D919" s="136">
        <v>90</v>
      </c>
      <c r="E919" s="135" t="s">
        <v>420</v>
      </c>
      <c r="F919" s="135" t="s">
        <v>32</v>
      </c>
      <c r="G919" s="135" t="s">
        <v>2424</v>
      </c>
      <c r="H919" s="135" t="s">
        <v>382</v>
      </c>
      <c r="I919" s="135" t="s">
        <v>53</v>
      </c>
      <c r="J919" s="135" t="s">
        <v>389</v>
      </c>
      <c r="K919" s="135" t="s">
        <v>1045</v>
      </c>
      <c r="L919" s="135" t="s">
        <v>386</v>
      </c>
      <c r="M919" s="135" t="s">
        <v>970</v>
      </c>
      <c r="N919" s="135" t="s">
        <v>337</v>
      </c>
      <c r="O919" s="135" t="s">
        <v>53</v>
      </c>
      <c r="P919" s="136">
        <v>1</v>
      </c>
      <c r="Q919" s="135"/>
    </row>
    <row r="920" spans="1:17">
      <c r="A920" s="135" t="s">
        <v>2426</v>
      </c>
      <c r="B920" s="135" t="s">
        <v>2423</v>
      </c>
      <c r="C920" s="137">
        <v>9.5</v>
      </c>
      <c r="D920" s="136">
        <v>95</v>
      </c>
      <c r="E920" s="135" t="s">
        <v>420</v>
      </c>
      <c r="F920" s="135" t="s">
        <v>32</v>
      </c>
      <c r="G920" s="135" t="s">
        <v>2424</v>
      </c>
      <c r="H920" s="135" t="s">
        <v>382</v>
      </c>
      <c r="I920" s="135" t="s">
        <v>53</v>
      </c>
      <c r="J920" s="135" t="s">
        <v>389</v>
      </c>
      <c r="K920" s="135" t="s">
        <v>1045</v>
      </c>
      <c r="L920" s="135" t="s">
        <v>386</v>
      </c>
      <c r="M920" s="135" t="s">
        <v>970</v>
      </c>
      <c r="N920" s="135" t="s">
        <v>337</v>
      </c>
      <c r="O920" s="135" t="s">
        <v>53</v>
      </c>
      <c r="P920" s="136">
        <v>1</v>
      </c>
      <c r="Q920" s="135"/>
    </row>
    <row r="921" spans="1:17">
      <c r="A921" s="135" t="s">
        <v>2427</v>
      </c>
      <c r="B921" s="135" t="s">
        <v>2423</v>
      </c>
      <c r="C921" s="136">
        <v>8</v>
      </c>
      <c r="D921" s="136">
        <v>80</v>
      </c>
      <c r="E921" s="135" t="s">
        <v>420</v>
      </c>
      <c r="F921" s="135" t="s">
        <v>32</v>
      </c>
      <c r="G921" s="135" t="s">
        <v>2424</v>
      </c>
      <c r="H921" s="135" t="s">
        <v>382</v>
      </c>
      <c r="I921" s="135" t="s">
        <v>53</v>
      </c>
      <c r="J921" s="135" t="s">
        <v>389</v>
      </c>
      <c r="K921" s="135" t="s">
        <v>1045</v>
      </c>
      <c r="L921" s="135" t="s">
        <v>386</v>
      </c>
      <c r="M921" s="135" t="s">
        <v>970</v>
      </c>
      <c r="N921" s="135" t="s">
        <v>337</v>
      </c>
      <c r="O921" s="135" t="s">
        <v>53</v>
      </c>
      <c r="P921" s="136">
        <v>1</v>
      </c>
      <c r="Q921" s="135"/>
    </row>
    <row r="922" spans="1:17">
      <c r="A922" s="135" t="s">
        <v>2428</v>
      </c>
      <c r="B922" s="135" t="s">
        <v>2423</v>
      </c>
      <c r="C922" s="136">
        <v>10</v>
      </c>
      <c r="D922" s="136">
        <v>10</v>
      </c>
      <c r="E922" s="135" t="s">
        <v>420</v>
      </c>
      <c r="F922" s="135" t="s">
        <v>32</v>
      </c>
      <c r="G922" s="135" t="s">
        <v>2424</v>
      </c>
      <c r="H922" s="135" t="s">
        <v>382</v>
      </c>
      <c r="I922" s="135" t="s">
        <v>53</v>
      </c>
      <c r="J922" s="135" t="s">
        <v>389</v>
      </c>
      <c r="K922" s="135" t="s">
        <v>1045</v>
      </c>
      <c r="L922" s="135" t="s">
        <v>386</v>
      </c>
      <c r="M922" s="135" t="s">
        <v>970</v>
      </c>
      <c r="N922" s="135" t="s">
        <v>337</v>
      </c>
      <c r="O922" s="135" t="s">
        <v>53</v>
      </c>
      <c r="P922" s="136">
        <v>1</v>
      </c>
      <c r="Q922" s="135"/>
    </row>
    <row r="923" spans="1:17">
      <c r="A923" s="135" t="s">
        <v>2429</v>
      </c>
      <c r="B923" s="135" t="s">
        <v>2430</v>
      </c>
      <c r="C923" s="137">
        <v>8.5</v>
      </c>
      <c r="D923" s="136">
        <v>85</v>
      </c>
      <c r="E923" s="135" t="s">
        <v>420</v>
      </c>
      <c r="F923" s="135" t="s">
        <v>32</v>
      </c>
      <c r="G923" s="135" t="s">
        <v>2424</v>
      </c>
      <c r="H923" s="135" t="s">
        <v>382</v>
      </c>
      <c r="I923" s="135" t="s">
        <v>271</v>
      </c>
      <c r="J923" s="135" t="s">
        <v>389</v>
      </c>
      <c r="K923" s="135" t="s">
        <v>1045</v>
      </c>
      <c r="L923" s="135" t="s">
        <v>386</v>
      </c>
      <c r="M923" s="135" t="s">
        <v>970</v>
      </c>
      <c r="N923" s="135" t="s">
        <v>337</v>
      </c>
      <c r="O923" s="135" t="s">
        <v>86</v>
      </c>
      <c r="P923" s="136">
        <v>62</v>
      </c>
      <c r="Q923" s="135"/>
    </row>
    <row r="924" spans="1:17">
      <c r="A924" s="135" t="s">
        <v>2431</v>
      </c>
      <c r="B924" s="135" t="s">
        <v>2430</v>
      </c>
      <c r="C924" s="136">
        <v>9</v>
      </c>
      <c r="D924" s="122">
        <v>9</v>
      </c>
      <c r="E924" s="135" t="s">
        <v>420</v>
      </c>
      <c r="F924" s="135" t="s">
        <v>32</v>
      </c>
      <c r="G924" s="135" t="s">
        <v>2424</v>
      </c>
      <c r="H924" s="135" t="s">
        <v>382</v>
      </c>
      <c r="I924" s="135" t="s">
        <v>271</v>
      </c>
      <c r="J924" s="135" t="s">
        <v>389</v>
      </c>
      <c r="K924" s="135" t="s">
        <v>1045</v>
      </c>
      <c r="L924" s="135" t="s">
        <v>386</v>
      </c>
      <c r="M924" s="135" t="s">
        <v>970</v>
      </c>
      <c r="N924" s="135" t="s">
        <v>337</v>
      </c>
      <c r="O924" s="135" t="s">
        <v>86</v>
      </c>
      <c r="P924" s="136">
        <v>62</v>
      </c>
      <c r="Q924" s="135"/>
    </row>
    <row r="925" spans="1:17">
      <c r="A925" s="135" t="s">
        <v>2432</v>
      </c>
      <c r="B925" s="135" t="s">
        <v>2430</v>
      </c>
      <c r="C925" s="137">
        <v>9.5</v>
      </c>
      <c r="D925" s="136">
        <v>95</v>
      </c>
      <c r="E925" s="135" t="s">
        <v>420</v>
      </c>
      <c r="F925" s="135" t="s">
        <v>32</v>
      </c>
      <c r="G925" s="135" t="s">
        <v>2424</v>
      </c>
      <c r="H925" s="135" t="s">
        <v>382</v>
      </c>
      <c r="I925" s="135" t="s">
        <v>271</v>
      </c>
      <c r="J925" s="135" t="s">
        <v>389</v>
      </c>
      <c r="K925" s="135" t="s">
        <v>1045</v>
      </c>
      <c r="L925" s="135" t="s">
        <v>386</v>
      </c>
      <c r="M925" s="135" t="s">
        <v>970</v>
      </c>
      <c r="N925" s="135" t="s">
        <v>337</v>
      </c>
      <c r="O925" s="135" t="s">
        <v>86</v>
      </c>
      <c r="P925" s="136">
        <v>62</v>
      </c>
      <c r="Q925" s="135"/>
    </row>
    <row r="926" spans="1:17">
      <c r="A926" s="135" t="s">
        <v>2433</v>
      </c>
      <c r="B926" s="135" t="s">
        <v>2430</v>
      </c>
      <c r="C926" s="136">
        <v>8</v>
      </c>
      <c r="D926" s="136">
        <v>80</v>
      </c>
      <c r="E926" s="135" t="s">
        <v>420</v>
      </c>
      <c r="F926" s="135" t="s">
        <v>32</v>
      </c>
      <c r="G926" s="135" t="s">
        <v>2424</v>
      </c>
      <c r="H926" s="135" t="s">
        <v>382</v>
      </c>
      <c r="I926" s="135" t="s">
        <v>271</v>
      </c>
      <c r="J926" s="135" t="s">
        <v>389</v>
      </c>
      <c r="K926" s="135" t="s">
        <v>1045</v>
      </c>
      <c r="L926" s="135" t="s">
        <v>386</v>
      </c>
      <c r="M926" s="135" t="s">
        <v>970</v>
      </c>
      <c r="N926" s="135" t="s">
        <v>337</v>
      </c>
      <c r="O926" s="135" t="s">
        <v>86</v>
      </c>
      <c r="P926" s="136">
        <v>62</v>
      </c>
      <c r="Q926" s="135"/>
    </row>
    <row r="927" spans="1:17">
      <c r="A927" s="135" t="s">
        <v>2434</v>
      </c>
      <c r="B927" s="135" t="s">
        <v>2430</v>
      </c>
      <c r="C927" s="136">
        <v>10</v>
      </c>
      <c r="D927" s="136">
        <v>10</v>
      </c>
      <c r="E927" s="135" t="s">
        <v>420</v>
      </c>
      <c r="F927" s="135" t="s">
        <v>32</v>
      </c>
      <c r="G927" s="135" t="s">
        <v>2424</v>
      </c>
      <c r="H927" s="135" t="s">
        <v>382</v>
      </c>
      <c r="I927" s="135" t="s">
        <v>271</v>
      </c>
      <c r="J927" s="135" t="s">
        <v>389</v>
      </c>
      <c r="K927" s="135" t="s">
        <v>1045</v>
      </c>
      <c r="L927" s="135" t="s">
        <v>386</v>
      </c>
      <c r="M927" s="135" t="s">
        <v>970</v>
      </c>
      <c r="N927" s="135" t="s">
        <v>337</v>
      </c>
      <c r="O927" s="135" t="s">
        <v>86</v>
      </c>
      <c r="P927" s="136">
        <v>62</v>
      </c>
      <c r="Q927" s="135"/>
    </row>
    <row r="928" spans="1:17">
      <c r="A928" s="135" t="s">
        <v>2435</v>
      </c>
      <c r="B928" s="135" t="s">
        <v>2436</v>
      </c>
      <c r="C928" s="137">
        <v>8.5</v>
      </c>
      <c r="D928" s="136">
        <v>85</v>
      </c>
      <c r="E928" s="135" t="s">
        <v>420</v>
      </c>
      <c r="F928" s="135" t="s">
        <v>32</v>
      </c>
      <c r="G928" s="135" t="s">
        <v>2437</v>
      </c>
      <c r="H928" s="135" t="s">
        <v>382</v>
      </c>
      <c r="I928" s="135" t="s">
        <v>53</v>
      </c>
      <c r="J928" s="135" t="s">
        <v>388</v>
      </c>
      <c r="K928" s="135" t="s">
        <v>1045</v>
      </c>
      <c r="L928" s="135" t="s">
        <v>386</v>
      </c>
      <c r="M928" s="135" t="s">
        <v>970</v>
      </c>
      <c r="N928" s="135" t="s">
        <v>337</v>
      </c>
      <c r="O928" s="135" t="s">
        <v>53</v>
      </c>
      <c r="P928" s="136">
        <v>1</v>
      </c>
      <c r="Q928" s="135"/>
    </row>
    <row r="929" spans="1:17">
      <c r="A929" s="135" t="s">
        <v>2438</v>
      </c>
      <c r="B929" s="135" t="s">
        <v>2436</v>
      </c>
      <c r="C929" s="136">
        <v>9</v>
      </c>
      <c r="D929" s="122">
        <v>9</v>
      </c>
      <c r="E929" s="135" t="s">
        <v>420</v>
      </c>
      <c r="F929" s="135" t="s">
        <v>32</v>
      </c>
      <c r="G929" s="135" t="s">
        <v>2437</v>
      </c>
      <c r="H929" s="135" t="s">
        <v>382</v>
      </c>
      <c r="I929" s="135" t="s">
        <v>53</v>
      </c>
      <c r="J929" s="135" t="s">
        <v>388</v>
      </c>
      <c r="K929" s="135" t="s">
        <v>1045</v>
      </c>
      <c r="L929" s="135" t="s">
        <v>386</v>
      </c>
      <c r="M929" s="135" t="s">
        <v>970</v>
      </c>
      <c r="N929" s="135" t="s">
        <v>337</v>
      </c>
      <c r="O929" s="135" t="s">
        <v>53</v>
      </c>
      <c r="P929" s="136">
        <v>1</v>
      </c>
      <c r="Q929" s="135"/>
    </row>
    <row r="930" spans="1:17">
      <c r="A930" s="135" t="s">
        <v>2439</v>
      </c>
      <c r="B930" s="135" t="s">
        <v>2436</v>
      </c>
      <c r="C930" s="137">
        <v>9.5</v>
      </c>
      <c r="D930" s="136">
        <v>95</v>
      </c>
      <c r="E930" s="135" t="s">
        <v>420</v>
      </c>
      <c r="F930" s="135" t="s">
        <v>32</v>
      </c>
      <c r="G930" s="135" t="s">
        <v>2437</v>
      </c>
      <c r="H930" s="135" t="s">
        <v>382</v>
      </c>
      <c r="I930" s="135" t="s">
        <v>53</v>
      </c>
      <c r="J930" s="135" t="s">
        <v>388</v>
      </c>
      <c r="K930" s="135" t="s">
        <v>1045</v>
      </c>
      <c r="L930" s="135" t="s">
        <v>386</v>
      </c>
      <c r="M930" s="135" t="s">
        <v>970</v>
      </c>
      <c r="N930" s="135" t="s">
        <v>337</v>
      </c>
      <c r="O930" s="135" t="s">
        <v>53</v>
      </c>
      <c r="P930" s="136">
        <v>1</v>
      </c>
      <c r="Q930" s="135"/>
    </row>
    <row r="931" spans="1:17">
      <c r="A931" s="135" t="s">
        <v>2440</v>
      </c>
      <c r="B931" s="135" t="s">
        <v>2436</v>
      </c>
      <c r="C931" s="136">
        <v>10</v>
      </c>
      <c r="D931" s="136">
        <v>10</v>
      </c>
      <c r="E931" s="135" t="s">
        <v>420</v>
      </c>
      <c r="F931" s="135" t="s">
        <v>32</v>
      </c>
      <c r="G931" s="135" t="s">
        <v>2437</v>
      </c>
      <c r="H931" s="135" t="s">
        <v>382</v>
      </c>
      <c r="I931" s="135" t="s">
        <v>53</v>
      </c>
      <c r="J931" s="135" t="s">
        <v>388</v>
      </c>
      <c r="K931" s="135" t="s">
        <v>1045</v>
      </c>
      <c r="L931" s="135" t="s">
        <v>386</v>
      </c>
      <c r="M931" s="135" t="s">
        <v>970</v>
      </c>
      <c r="N931" s="135" t="s">
        <v>337</v>
      </c>
      <c r="O931" s="135" t="s">
        <v>53</v>
      </c>
      <c r="P931" s="136">
        <v>1</v>
      </c>
      <c r="Q931" s="135"/>
    </row>
    <row r="932" spans="1:17">
      <c r="A932" s="135" t="s">
        <v>2441</v>
      </c>
      <c r="B932" s="135" t="s">
        <v>2436</v>
      </c>
      <c r="C932" s="135" t="s">
        <v>972</v>
      </c>
      <c r="D932" s="136">
        <v>59</v>
      </c>
      <c r="E932" s="135" t="s">
        <v>420</v>
      </c>
      <c r="F932" s="135" t="s">
        <v>32</v>
      </c>
      <c r="G932" s="135" t="s">
        <v>2437</v>
      </c>
      <c r="H932" s="135" t="s">
        <v>382</v>
      </c>
      <c r="I932" s="135" t="s">
        <v>53</v>
      </c>
      <c r="J932" s="135" t="s">
        <v>388</v>
      </c>
      <c r="K932" s="135" t="s">
        <v>1045</v>
      </c>
      <c r="L932" s="135" t="s">
        <v>386</v>
      </c>
      <c r="M932" s="135" t="s">
        <v>970</v>
      </c>
      <c r="N932" s="135" t="s">
        <v>337</v>
      </c>
      <c r="O932" s="135" t="s">
        <v>53</v>
      </c>
      <c r="P932" s="136">
        <v>1</v>
      </c>
      <c r="Q932" s="135"/>
    </row>
    <row r="933" spans="1:17">
      <c r="A933" s="135" t="s">
        <v>2442</v>
      </c>
      <c r="B933" s="135" t="s">
        <v>2443</v>
      </c>
      <c r="C933" s="137">
        <v>8.5</v>
      </c>
      <c r="D933" s="136">
        <v>85</v>
      </c>
      <c r="E933" s="135" t="s">
        <v>420</v>
      </c>
      <c r="F933" s="135" t="s">
        <v>32</v>
      </c>
      <c r="G933" s="135" t="s">
        <v>2437</v>
      </c>
      <c r="H933" s="135" t="s">
        <v>382</v>
      </c>
      <c r="I933" s="135" t="s">
        <v>195</v>
      </c>
      <c r="J933" s="135" t="s">
        <v>388</v>
      </c>
      <c r="K933" s="135" t="s">
        <v>1045</v>
      </c>
      <c r="L933" s="135" t="s">
        <v>386</v>
      </c>
      <c r="M933" s="135" t="s">
        <v>970</v>
      </c>
      <c r="N933" s="135" t="s">
        <v>337</v>
      </c>
      <c r="O933" s="135" t="s">
        <v>195</v>
      </c>
      <c r="P933" s="136">
        <v>5</v>
      </c>
      <c r="Q933" s="135"/>
    </row>
    <row r="934" spans="1:17">
      <c r="A934" s="135" t="s">
        <v>2444</v>
      </c>
      <c r="B934" s="135" t="s">
        <v>2443</v>
      </c>
      <c r="C934" s="136">
        <v>9</v>
      </c>
      <c r="D934" s="122">
        <v>9</v>
      </c>
      <c r="E934" s="135" t="s">
        <v>420</v>
      </c>
      <c r="F934" s="135" t="s">
        <v>32</v>
      </c>
      <c r="G934" s="135" t="s">
        <v>2437</v>
      </c>
      <c r="H934" s="135" t="s">
        <v>382</v>
      </c>
      <c r="I934" s="135" t="s">
        <v>195</v>
      </c>
      <c r="J934" s="135" t="s">
        <v>388</v>
      </c>
      <c r="K934" s="135" t="s">
        <v>1045</v>
      </c>
      <c r="L934" s="135" t="s">
        <v>386</v>
      </c>
      <c r="M934" s="135" t="s">
        <v>970</v>
      </c>
      <c r="N934" s="135" t="s">
        <v>337</v>
      </c>
      <c r="O934" s="135" t="s">
        <v>195</v>
      </c>
      <c r="P934" s="136">
        <v>5</v>
      </c>
      <c r="Q934" s="135"/>
    </row>
    <row r="935" spans="1:17">
      <c r="A935" s="135" t="s">
        <v>2445</v>
      </c>
      <c r="B935" s="135" t="s">
        <v>2443</v>
      </c>
      <c r="C935" s="137">
        <v>9.5</v>
      </c>
      <c r="D935" s="136">
        <v>95</v>
      </c>
      <c r="E935" s="135" t="s">
        <v>420</v>
      </c>
      <c r="F935" s="135" t="s">
        <v>32</v>
      </c>
      <c r="G935" s="135" t="s">
        <v>2437</v>
      </c>
      <c r="H935" s="135" t="s">
        <v>382</v>
      </c>
      <c r="I935" s="135" t="s">
        <v>195</v>
      </c>
      <c r="J935" s="135" t="s">
        <v>388</v>
      </c>
      <c r="K935" s="135" t="s">
        <v>1045</v>
      </c>
      <c r="L935" s="135" t="s">
        <v>386</v>
      </c>
      <c r="M935" s="135" t="s">
        <v>970</v>
      </c>
      <c r="N935" s="135" t="s">
        <v>337</v>
      </c>
      <c r="O935" s="135" t="s">
        <v>195</v>
      </c>
      <c r="P935" s="136">
        <v>5</v>
      </c>
      <c r="Q935" s="135"/>
    </row>
    <row r="936" spans="1:17">
      <c r="A936" s="135" t="s">
        <v>2446</v>
      </c>
      <c r="B936" s="135" t="s">
        <v>2443</v>
      </c>
      <c r="C936" s="136">
        <v>10</v>
      </c>
      <c r="D936" s="136">
        <v>10</v>
      </c>
      <c r="E936" s="135" t="s">
        <v>420</v>
      </c>
      <c r="F936" s="135" t="s">
        <v>32</v>
      </c>
      <c r="G936" s="135" t="s">
        <v>2437</v>
      </c>
      <c r="H936" s="135" t="s">
        <v>382</v>
      </c>
      <c r="I936" s="135" t="s">
        <v>195</v>
      </c>
      <c r="J936" s="135" t="s">
        <v>388</v>
      </c>
      <c r="K936" s="135" t="s">
        <v>1045</v>
      </c>
      <c r="L936" s="135" t="s">
        <v>386</v>
      </c>
      <c r="M936" s="135" t="s">
        <v>970</v>
      </c>
      <c r="N936" s="135" t="s">
        <v>337</v>
      </c>
      <c r="O936" s="135" t="s">
        <v>195</v>
      </c>
      <c r="P936" s="136">
        <v>5</v>
      </c>
      <c r="Q936" s="135"/>
    </row>
    <row r="937" spans="1:17">
      <c r="A937" s="135" t="s">
        <v>2447</v>
      </c>
      <c r="B937" s="135" t="s">
        <v>2443</v>
      </c>
      <c r="C937" s="136">
        <v>8</v>
      </c>
      <c r="D937" s="136">
        <v>80</v>
      </c>
      <c r="E937" s="135" t="s">
        <v>420</v>
      </c>
      <c r="F937" s="135" t="s">
        <v>32</v>
      </c>
      <c r="G937" s="135" t="s">
        <v>2437</v>
      </c>
      <c r="H937" s="135" t="s">
        <v>382</v>
      </c>
      <c r="I937" s="135" t="s">
        <v>195</v>
      </c>
      <c r="J937" s="135" t="s">
        <v>388</v>
      </c>
      <c r="K937" s="135" t="s">
        <v>1045</v>
      </c>
      <c r="L937" s="135" t="s">
        <v>386</v>
      </c>
      <c r="M937" s="135" t="s">
        <v>970</v>
      </c>
      <c r="N937" s="135" t="s">
        <v>337</v>
      </c>
      <c r="O937" s="135" t="s">
        <v>195</v>
      </c>
      <c r="P937" s="136">
        <v>5</v>
      </c>
      <c r="Q937" s="135"/>
    </row>
    <row r="938" spans="1:17">
      <c r="A938" s="135" t="s">
        <v>2448</v>
      </c>
      <c r="B938" s="135" t="s">
        <v>2449</v>
      </c>
      <c r="C938" s="137">
        <v>8.5</v>
      </c>
      <c r="D938" s="136">
        <v>85</v>
      </c>
      <c r="E938" s="135" t="s">
        <v>420</v>
      </c>
      <c r="F938" s="135" t="s">
        <v>32</v>
      </c>
      <c r="G938" s="135" t="s">
        <v>2437</v>
      </c>
      <c r="H938" s="135" t="s">
        <v>382</v>
      </c>
      <c r="I938" s="135" t="s">
        <v>199</v>
      </c>
      <c r="J938" s="135" t="s">
        <v>389</v>
      </c>
      <c r="K938" s="135" t="s">
        <v>1045</v>
      </c>
      <c r="L938" s="135" t="s">
        <v>386</v>
      </c>
      <c r="M938" s="135" t="s">
        <v>970</v>
      </c>
      <c r="N938" s="135" t="s">
        <v>337</v>
      </c>
      <c r="O938" s="135" t="s">
        <v>199</v>
      </c>
      <c r="P938" s="136">
        <v>72</v>
      </c>
      <c r="Q938" s="135"/>
    </row>
    <row r="939" spans="1:17">
      <c r="A939" s="135" t="s">
        <v>2450</v>
      </c>
      <c r="B939" s="135" t="s">
        <v>2449</v>
      </c>
      <c r="C939" s="136">
        <v>9</v>
      </c>
      <c r="D939" s="122">
        <v>9</v>
      </c>
      <c r="E939" s="135" t="s">
        <v>420</v>
      </c>
      <c r="F939" s="135" t="s">
        <v>32</v>
      </c>
      <c r="G939" s="135" t="s">
        <v>2437</v>
      </c>
      <c r="H939" s="135" t="s">
        <v>382</v>
      </c>
      <c r="I939" s="135" t="s">
        <v>199</v>
      </c>
      <c r="J939" s="135" t="s">
        <v>389</v>
      </c>
      <c r="K939" s="135" t="s">
        <v>1045</v>
      </c>
      <c r="L939" s="135" t="s">
        <v>386</v>
      </c>
      <c r="M939" s="135" t="s">
        <v>970</v>
      </c>
      <c r="N939" s="135" t="s">
        <v>337</v>
      </c>
      <c r="O939" s="135" t="s">
        <v>199</v>
      </c>
      <c r="P939" s="136">
        <v>72</v>
      </c>
      <c r="Q939" s="135"/>
    </row>
    <row r="940" spans="1:17">
      <c r="A940" s="135" t="s">
        <v>2451</v>
      </c>
      <c r="B940" s="135" t="s">
        <v>2449</v>
      </c>
      <c r="C940" s="137">
        <v>9.5</v>
      </c>
      <c r="D940" s="136">
        <v>95</v>
      </c>
      <c r="E940" s="135" t="s">
        <v>420</v>
      </c>
      <c r="F940" s="135" t="s">
        <v>32</v>
      </c>
      <c r="G940" s="135" t="s">
        <v>2437</v>
      </c>
      <c r="H940" s="135" t="s">
        <v>382</v>
      </c>
      <c r="I940" s="135" t="s">
        <v>199</v>
      </c>
      <c r="J940" s="135" t="s">
        <v>389</v>
      </c>
      <c r="K940" s="135" t="s">
        <v>1045</v>
      </c>
      <c r="L940" s="135" t="s">
        <v>386</v>
      </c>
      <c r="M940" s="135" t="s">
        <v>970</v>
      </c>
      <c r="N940" s="135" t="s">
        <v>337</v>
      </c>
      <c r="O940" s="135" t="s">
        <v>199</v>
      </c>
      <c r="P940" s="136">
        <v>72</v>
      </c>
      <c r="Q940" s="135"/>
    </row>
    <row r="941" spans="1:17">
      <c r="A941" s="135" t="s">
        <v>2452</v>
      </c>
      <c r="B941" s="135" t="s">
        <v>2449</v>
      </c>
      <c r="C941" s="137">
        <v>7.5</v>
      </c>
      <c r="D941" s="136">
        <v>75</v>
      </c>
      <c r="E941" s="135" t="s">
        <v>420</v>
      </c>
      <c r="F941" s="135" t="s">
        <v>32</v>
      </c>
      <c r="G941" s="135" t="s">
        <v>2437</v>
      </c>
      <c r="H941" s="135" t="s">
        <v>382</v>
      </c>
      <c r="I941" s="135" t="s">
        <v>199</v>
      </c>
      <c r="J941" s="135" t="s">
        <v>389</v>
      </c>
      <c r="K941" s="135" t="s">
        <v>1045</v>
      </c>
      <c r="L941" s="135" t="s">
        <v>386</v>
      </c>
      <c r="M941" s="135" t="s">
        <v>970</v>
      </c>
      <c r="N941" s="135" t="s">
        <v>337</v>
      </c>
      <c r="O941" s="135" t="s">
        <v>199</v>
      </c>
      <c r="P941" s="136">
        <v>72</v>
      </c>
      <c r="Q941" s="135"/>
    </row>
    <row r="942" spans="1:17">
      <c r="A942" s="135" t="s">
        <v>2453</v>
      </c>
      <c r="B942" s="135" t="s">
        <v>2449</v>
      </c>
      <c r="C942" s="136">
        <v>8</v>
      </c>
      <c r="D942" s="122">
        <v>8</v>
      </c>
      <c r="E942" s="135" t="s">
        <v>420</v>
      </c>
      <c r="F942" s="135" t="s">
        <v>32</v>
      </c>
      <c r="G942" s="135" t="s">
        <v>2437</v>
      </c>
      <c r="H942" s="135" t="s">
        <v>382</v>
      </c>
      <c r="I942" s="135" t="s">
        <v>199</v>
      </c>
      <c r="J942" s="135" t="s">
        <v>389</v>
      </c>
      <c r="K942" s="135" t="s">
        <v>1045</v>
      </c>
      <c r="L942" s="135" t="s">
        <v>386</v>
      </c>
      <c r="M942" s="135" t="s">
        <v>970</v>
      </c>
      <c r="N942" s="135" t="s">
        <v>337</v>
      </c>
      <c r="O942" s="135" t="s">
        <v>199</v>
      </c>
      <c r="P942" s="136">
        <v>72</v>
      </c>
      <c r="Q942" s="135"/>
    </row>
    <row r="943" spans="1:17">
      <c r="A943" s="135" t="s">
        <v>2454</v>
      </c>
      <c r="B943" s="135" t="s">
        <v>2455</v>
      </c>
      <c r="C943" s="137">
        <v>8.5</v>
      </c>
      <c r="D943" s="136">
        <v>85</v>
      </c>
      <c r="E943" s="135" t="s">
        <v>420</v>
      </c>
      <c r="F943" s="135" t="s">
        <v>32</v>
      </c>
      <c r="G943" s="135" t="s">
        <v>2456</v>
      </c>
      <c r="H943" s="135" t="s">
        <v>382</v>
      </c>
      <c r="I943" s="135" t="s">
        <v>53</v>
      </c>
      <c r="J943" s="135" t="s">
        <v>389</v>
      </c>
      <c r="K943" s="135" t="s">
        <v>1045</v>
      </c>
      <c r="L943" s="135" t="s">
        <v>386</v>
      </c>
      <c r="M943" s="135" t="s">
        <v>970</v>
      </c>
      <c r="N943" s="135" t="s">
        <v>337</v>
      </c>
      <c r="O943" s="135" t="s">
        <v>53</v>
      </c>
      <c r="P943" s="136">
        <v>1</v>
      </c>
      <c r="Q943" s="135"/>
    </row>
    <row r="944" spans="1:17">
      <c r="A944" s="135" t="s">
        <v>2457</v>
      </c>
      <c r="B944" s="135" t="s">
        <v>2455</v>
      </c>
      <c r="C944" s="136">
        <v>9</v>
      </c>
      <c r="D944" s="122">
        <v>9</v>
      </c>
      <c r="E944" s="135" t="s">
        <v>420</v>
      </c>
      <c r="F944" s="135" t="s">
        <v>32</v>
      </c>
      <c r="G944" s="135" t="s">
        <v>2456</v>
      </c>
      <c r="H944" s="135" t="s">
        <v>382</v>
      </c>
      <c r="I944" s="135" t="s">
        <v>53</v>
      </c>
      <c r="J944" s="135" t="s">
        <v>389</v>
      </c>
      <c r="K944" s="135" t="s">
        <v>1045</v>
      </c>
      <c r="L944" s="135" t="s">
        <v>386</v>
      </c>
      <c r="M944" s="135" t="s">
        <v>970</v>
      </c>
      <c r="N944" s="135" t="s">
        <v>337</v>
      </c>
      <c r="O944" s="135" t="s">
        <v>53</v>
      </c>
      <c r="P944" s="136">
        <v>1</v>
      </c>
      <c r="Q944" s="135"/>
    </row>
    <row r="945" spans="1:17">
      <c r="A945" s="135" t="s">
        <v>2458</v>
      </c>
      <c r="B945" s="135" t="s">
        <v>2455</v>
      </c>
      <c r="C945" s="137">
        <v>9.5</v>
      </c>
      <c r="D945" s="136">
        <v>95</v>
      </c>
      <c r="E945" s="135" t="s">
        <v>420</v>
      </c>
      <c r="F945" s="135" t="s">
        <v>32</v>
      </c>
      <c r="G945" s="135" t="s">
        <v>2456</v>
      </c>
      <c r="H945" s="135" t="s">
        <v>382</v>
      </c>
      <c r="I945" s="135" t="s">
        <v>53</v>
      </c>
      <c r="J945" s="135" t="s">
        <v>389</v>
      </c>
      <c r="K945" s="135" t="s">
        <v>1045</v>
      </c>
      <c r="L945" s="135" t="s">
        <v>386</v>
      </c>
      <c r="M945" s="135" t="s">
        <v>970</v>
      </c>
      <c r="N945" s="135" t="s">
        <v>337</v>
      </c>
      <c r="O945" s="135" t="s">
        <v>53</v>
      </c>
      <c r="P945" s="136">
        <v>1</v>
      </c>
      <c r="Q945" s="135"/>
    </row>
    <row r="946" spans="1:17">
      <c r="A946" s="135" t="s">
        <v>2459</v>
      </c>
      <c r="B946" s="135" t="s">
        <v>2455</v>
      </c>
      <c r="C946" s="136">
        <v>10</v>
      </c>
      <c r="D946" s="136">
        <v>10</v>
      </c>
      <c r="E946" s="135" t="s">
        <v>420</v>
      </c>
      <c r="F946" s="135" t="s">
        <v>32</v>
      </c>
      <c r="G946" s="135" t="s">
        <v>2456</v>
      </c>
      <c r="H946" s="135" t="s">
        <v>382</v>
      </c>
      <c r="I946" s="135" t="s">
        <v>53</v>
      </c>
      <c r="J946" s="135" t="s">
        <v>389</v>
      </c>
      <c r="K946" s="135" t="s">
        <v>1045</v>
      </c>
      <c r="L946" s="135" t="s">
        <v>386</v>
      </c>
      <c r="M946" s="135" t="s">
        <v>970</v>
      </c>
      <c r="N946" s="135" t="s">
        <v>337</v>
      </c>
      <c r="O946" s="135" t="s">
        <v>53</v>
      </c>
      <c r="P946" s="136">
        <v>1</v>
      </c>
      <c r="Q946" s="135"/>
    </row>
    <row r="947" spans="1:17">
      <c r="A947" s="135" t="s">
        <v>2460</v>
      </c>
      <c r="B947" s="135" t="s">
        <v>2455</v>
      </c>
      <c r="C947" s="136">
        <v>8</v>
      </c>
      <c r="D947" s="122">
        <v>8</v>
      </c>
      <c r="E947" s="135" t="s">
        <v>420</v>
      </c>
      <c r="F947" s="135" t="s">
        <v>32</v>
      </c>
      <c r="G947" s="135" t="s">
        <v>2456</v>
      </c>
      <c r="H947" s="135" t="s">
        <v>382</v>
      </c>
      <c r="I947" s="135" t="s">
        <v>53</v>
      </c>
      <c r="J947" s="135" t="s">
        <v>389</v>
      </c>
      <c r="K947" s="135" t="s">
        <v>1045</v>
      </c>
      <c r="L947" s="135" t="s">
        <v>386</v>
      </c>
      <c r="M947" s="135" t="s">
        <v>970</v>
      </c>
      <c r="N947" s="135" t="s">
        <v>337</v>
      </c>
      <c r="O947" s="135" t="s">
        <v>53</v>
      </c>
      <c r="P947" s="136">
        <v>1</v>
      </c>
      <c r="Q947" s="135"/>
    </row>
    <row r="948" spans="1:17">
      <c r="A948" s="135" t="s">
        <v>2461</v>
      </c>
      <c r="B948" s="135" t="s">
        <v>2462</v>
      </c>
      <c r="C948" s="137">
        <v>8.5</v>
      </c>
      <c r="D948" s="136">
        <v>85</v>
      </c>
      <c r="E948" s="135" t="s">
        <v>420</v>
      </c>
      <c r="F948" s="135" t="s">
        <v>32</v>
      </c>
      <c r="G948" s="135" t="s">
        <v>2456</v>
      </c>
      <c r="H948" s="135" t="s">
        <v>382</v>
      </c>
      <c r="I948" s="135" t="s">
        <v>86</v>
      </c>
      <c r="J948" s="135" t="s">
        <v>389</v>
      </c>
      <c r="K948" s="135" t="s">
        <v>1045</v>
      </c>
      <c r="L948" s="135" t="s">
        <v>386</v>
      </c>
      <c r="M948" s="135" t="s">
        <v>970</v>
      </c>
      <c r="N948" s="135" t="s">
        <v>337</v>
      </c>
      <c r="O948" s="135" t="s">
        <v>86</v>
      </c>
      <c r="P948" s="136">
        <v>6</v>
      </c>
      <c r="Q948" s="135"/>
    </row>
    <row r="949" spans="1:17">
      <c r="A949" s="135" t="s">
        <v>2463</v>
      </c>
      <c r="B949" s="135" t="s">
        <v>2462</v>
      </c>
      <c r="C949" s="136">
        <v>9</v>
      </c>
      <c r="D949" s="122">
        <v>9</v>
      </c>
      <c r="E949" s="135" t="s">
        <v>420</v>
      </c>
      <c r="F949" s="135" t="s">
        <v>32</v>
      </c>
      <c r="G949" s="135" t="s">
        <v>2456</v>
      </c>
      <c r="H949" s="135" t="s">
        <v>382</v>
      </c>
      <c r="I949" s="135" t="s">
        <v>86</v>
      </c>
      <c r="J949" s="135" t="s">
        <v>389</v>
      </c>
      <c r="K949" s="135" t="s">
        <v>1045</v>
      </c>
      <c r="L949" s="135" t="s">
        <v>386</v>
      </c>
      <c r="M949" s="135" t="s">
        <v>970</v>
      </c>
      <c r="N949" s="135" t="s">
        <v>337</v>
      </c>
      <c r="O949" s="135" t="s">
        <v>86</v>
      </c>
      <c r="P949" s="136">
        <v>6</v>
      </c>
      <c r="Q949" s="135"/>
    </row>
    <row r="950" spans="1:17">
      <c r="A950" s="135" t="s">
        <v>2464</v>
      </c>
      <c r="B950" s="135" t="s">
        <v>2462</v>
      </c>
      <c r="C950" s="137">
        <v>9.5</v>
      </c>
      <c r="D950" s="136">
        <v>95</v>
      </c>
      <c r="E950" s="135" t="s">
        <v>420</v>
      </c>
      <c r="F950" s="135" t="s">
        <v>32</v>
      </c>
      <c r="G950" s="135" t="s">
        <v>2456</v>
      </c>
      <c r="H950" s="135" t="s">
        <v>382</v>
      </c>
      <c r="I950" s="135" t="s">
        <v>86</v>
      </c>
      <c r="J950" s="135" t="s">
        <v>389</v>
      </c>
      <c r="K950" s="135" t="s">
        <v>1045</v>
      </c>
      <c r="L950" s="135" t="s">
        <v>386</v>
      </c>
      <c r="M950" s="135" t="s">
        <v>970</v>
      </c>
      <c r="N950" s="135" t="s">
        <v>337</v>
      </c>
      <c r="O950" s="135" t="s">
        <v>86</v>
      </c>
      <c r="P950" s="136">
        <v>6</v>
      </c>
      <c r="Q950" s="135"/>
    </row>
    <row r="951" spans="1:17">
      <c r="A951" s="135" t="s">
        <v>2465</v>
      </c>
      <c r="B951" s="135" t="s">
        <v>2466</v>
      </c>
      <c r="C951" s="137">
        <v>8.5</v>
      </c>
      <c r="D951" s="136">
        <v>85</v>
      </c>
      <c r="E951" s="135" t="s">
        <v>420</v>
      </c>
      <c r="F951" s="135" t="s">
        <v>32</v>
      </c>
      <c r="G951" s="135" t="s">
        <v>2456</v>
      </c>
      <c r="H951" s="135" t="s">
        <v>390</v>
      </c>
      <c r="I951" s="135" t="s">
        <v>121</v>
      </c>
      <c r="J951" s="135" t="s">
        <v>389</v>
      </c>
      <c r="K951" s="135" t="s">
        <v>1045</v>
      </c>
      <c r="L951" s="135" t="s">
        <v>386</v>
      </c>
      <c r="M951" s="135" t="s">
        <v>970</v>
      </c>
      <c r="N951" s="135" t="s">
        <v>337</v>
      </c>
      <c r="O951" s="135" t="s">
        <v>121</v>
      </c>
      <c r="P951" s="136">
        <v>89</v>
      </c>
      <c r="Q951" s="135"/>
    </row>
    <row r="952" spans="1:17">
      <c r="A952" s="135" t="s">
        <v>2467</v>
      </c>
      <c r="B952" s="135" t="s">
        <v>2466</v>
      </c>
      <c r="C952" s="136">
        <v>9</v>
      </c>
      <c r="D952" s="122">
        <v>9</v>
      </c>
      <c r="E952" s="135" t="s">
        <v>420</v>
      </c>
      <c r="F952" s="135" t="s">
        <v>32</v>
      </c>
      <c r="G952" s="135" t="s">
        <v>2456</v>
      </c>
      <c r="H952" s="135" t="s">
        <v>390</v>
      </c>
      <c r="I952" s="135" t="s">
        <v>121</v>
      </c>
      <c r="J952" s="135" t="s">
        <v>389</v>
      </c>
      <c r="K952" s="135" t="s">
        <v>1045</v>
      </c>
      <c r="L952" s="135" t="s">
        <v>386</v>
      </c>
      <c r="M952" s="135" t="s">
        <v>970</v>
      </c>
      <c r="N952" s="135" t="s">
        <v>337</v>
      </c>
      <c r="O952" s="135" t="s">
        <v>121</v>
      </c>
      <c r="P952" s="136">
        <v>89</v>
      </c>
      <c r="Q952" s="135"/>
    </row>
    <row r="953" spans="1:17">
      <c r="A953" s="135" t="s">
        <v>2468</v>
      </c>
      <c r="B953" s="135" t="s">
        <v>2466</v>
      </c>
      <c r="C953" s="137">
        <v>9.5</v>
      </c>
      <c r="D953" s="136">
        <v>95</v>
      </c>
      <c r="E953" s="135" t="s">
        <v>420</v>
      </c>
      <c r="F953" s="135" t="s">
        <v>32</v>
      </c>
      <c r="G953" s="135" t="s">
        <v>2456</v>
      </c>
      <c r="H953" s="135" t="s">
        <v>390</v>
      </c>
      <c r="I953" s="135" t="s">
        <v>121</v>
      </c>
      <c r="J953" s="135" t="s">
        <v>389</v>
      </c>
      <c r="K953" s="135" t="s">
        <v>1045</v>
      </c>
      <c r="L953" s="135" t="s">
        <v>386</v>
      </c>
      <c r="M953" s="135" t="s">
        <v>970</v>
      </c>
      <c r="N953" s="135" t="s">
        <v>337</v>
      </c>
      <c r="O953" s="135" t="s">
        <v>121</v>
      </c>
      <c r="P953" s="136">
        <v>89</v>
      </c>
      <c r="Q953" s="135"/>
    </row>
    <row r="954" spans="1:17">
      <c r="A954" s="135" t="s">
        <v>2469</v>
      </c>
      <c r="B954" s="135" t="s">
        <v>2470</v>
      </c>
      <c r="C954" s="137">
        <v>8.5</v>
      </c>
      <c r="D954" s="136">
        <v>85</v>
      </c>
      <c r="E954" s="135" t="s">
        <v>420</v>
      </c>
      <c r="F954" s="135" t="s">
        <v>32</v>
      </c>
      <c r="G954" s="135" t="s">
        <v>2471</v>
      </c>
      <c r="H954" s="135" t="s">
        <v>382</v>
      </c>
      <c r="I954" s="135" t="s">
        <v>53</v>
      </c>
      <c r="J954" s="135" t="s">
        <v>389</v>
      </c>
      <c r="K954" s="135" t="s">
        <v>2472</v>
      </c>
      <c r="L954" s="135" t="s">
        <v>386</v>
      </c>
      <c r="M954" s="135" t="s">
        <v>970</v>
      </c>
      <c r="N954" s="135" t="s">
        <v>337</v>
      </c>
      <c r="O954" s="135" t="s">
        <v>53</v>
      </c>
      <c r="P954" s="136">
        <v>1</v>
      </c>
      <c r="Q954" s="135"/>
    </row>
    <row r="955" spans="1:17">
      <c r="A955" s="135" t="s">
        <v>2473</v>
      </c>
      <c r="B955" s="135" t="s">
        <v>2470</v>
      </c>
      <c r="C955" s="136">
        <v>9</v>
      </c>
      <c r="D955" s="122">
        <v>9</v>
      </c>
      <c r="E955" s="135" t="s">
        <v>420</v>
      </c>
      <c r="F955" s="135" t="s">
        <v>32</v>
      </c>
      <c r="G955" s="135" t="s">
        <v>2471</v>
      </c>
      <c r="H955" s="135" t="s">
        <v>382</v>
      </c>
      <c r="I955" s="135" t="s">
        <v>53</v>
      </c>
      <c r="J955" s="135" t="s">
        <v>389</v>
      </c>
      <c r="K955" s="135" t="s">
        <v>2472</v>
      </c>
      <c r="L955" s="135" t="s">
        <v>386</v>
      </c>
      <c r="M955" s="135" t="s">
        <v>970</v>
      </c>
      <c r="N955" s="135" t="s">
        <v>337</v>
      </c>
      <c r="O955" s="135" t="s">
        <v>53</v>
      </c>
      <c r="P955" s="136">
        <v>1</v>
      </c>
      <c r="Q955" s="135"/>
    </row>
    <row r="956" spans="1:17">
      <c r="A956" s="135" t="s">
        <v>2474</v>
      </c>
      <c r="B956" s="135" t="s">
        <v>2470</v>
      </c>
      <c r="C956" s="137">
        <v>9.5</v>
      </c>
      <c r="D956" s="136">
        <v>95</v>
      </c>
      <c r="E956" s="135" t="s">
        <v>420</v>
      </c>
      <c r="F956" s="135" t="s">
        <v>32</v>
      </c>
      <c r="G956" s="135" t="s">
        <v>2471</v>
      </c>
      <c r="H956" s="135" t="s">
        <v>382</v>
      </c>
      <c r="I956" s="135" t="s">
        <v>53</v>
      </c>
      <c r="J956" s="135" t="s">
        <v>389</v>
      </c>
      <c r="K956" s="135" t="s">
        <v>2472</v>
      </c>
      <c r="L956" s="135" t="s">
        <v>386</v>
      </c>
      <c r="M956" s="135" t="s">
        <v>970</v>
      </c>
      <c r="N956" s="135" t="s">
        <v>337</v>
      </c>
      <c r="O956" s="135" t="s">
        <v>53</v>
      </c>
      <c r="P956" s="136">
        <v>1</v>
      </c>
      <c r="Q956" s="135"/>
    </row>
    <row r="957" spans="1:17">
      <c r="A957" s="135" t="s">
        <v>2475</v>
      </c>
      <c r="B957" s="135" t="s">
        <v>2470</v>
      </c>
      <c r="C957" s="136">
        <v>8</v>
      </c>
      <c r="D957" s="136">
        <v>80</v>
      </c>
      <c r="E957" s="135" t="s">
        <v>420</v>
      </c>
      <c r="F957" s="135" t="s">
        <v>32</v>
      </c>
      <c r="G957" s="135" t="s">
        <v>2471</v>
      </c>
      <c r="H957" s="135" t="s">
        <v>382</v>
      </c>
      <c r="I957" s="135" t="s">
        <v>53</v>
      </c>
      <c r="J957" s="135" t="s">
        <v>389</v>
      </c>
      <c r="K957" s="135" t="s">
        <v>2472</v>
      </c>
      <c r="L957" s="135" t="s">
        <v>386</v>
      </c>
      <c r="M957" s="135" t="s">
        <v>970</v>
      </c>
      <c r="N957" s="135" t="s">
        <v>337</v>
      </c>
      <c r="O957" s="135" t="s">
        <v>53</v>
      </c>
      <c r="P957" s="136">
        <v>1</v>
      </c>
      <c r="Q957" s="135"/>
    </row>
    <row r="958" spans="1:17">
      <c r="A958" s="135" t="s">
        <v>2476</v>
      </c>
      <c r="B958" s="135" t="s">
        <v>2477</v>
      </c>
      <c r="C958" s="136">
        <v>9</v>
      </c>
      <c r="D958" s="122">
        <v>9</v>
      </c>
      <c r="E958" s="135" t="s">
        <v>420</v>
      </c>
      <c r="F958" s="135" t="s">
        <v>32</v>
      </c>
      <c r="G958" s="135" t="s">
        <v>2478</v>
      </c>
      <c r="H958" s="135" t="s">
        <v>390</v>
      </c>
      <c r="I958" s="135" t="s">
        <v>86</v>
      </c>
      <c r="J958" s="135" t="s">
        <v>389</v>
      </c>
      <c r="K958" s="135" t="s">
        <v>1045</v>
      </c>
      <c r="L958" s="135" t="s">
        <v>386</v>
      </c>
      <c r="M958" s="135" t="s">
        <v>970</v>
      </c>
      <c r="N958" s="135" t="s">
        <v>337</v>
      </c>
      <c r="O958" s="135" t="s">
        <v>86</v>
      </c>
      <c r="P958" s="136">
        <v>68</v>
      </c>
      <c r="Q958" s="135"/>
    </row>
    <row r="959" spans="1:17">
      <c r="A959" s="135" t="s">
        <v>2479</v>
      </c>
      <c r="B959" s="135" t="s">
        <v>2480</v>
      </c>
      <c r="C959" s="137">
        <v>8.5</v>
      </c>
      <c r="D959" s="136">
        <v>85</v>
      </c>
      <c r="E959" s="135" t="s">
        <v>420</v>
      </c>
      <c r="F959" s="135" t="s">
        <v>32</v>
      </c>
      <c r="G959" s="135" t="s">
        <v>2481</v>
      </c>
      <c r="H959" s="135" t="s">
        <v>390</v>
      </c>
      <c r="I959" s="135" t="s">
        <v>53</v>
      </c>
      <c r="J959" s="135" t="s">
        <v>389</v>
      </c>
      <c r="K959" s="135" t="s">
        <v>1045</v>
      </c>
      <c r="L959" s="135" t="s">
        <v>386</v>
      </c>
      <c r="M959" s="135" t="s">
        <v>970</v>
      </c>
      <c r="N959" s="135" t="s">
        <v>337</v>
      </c>
      <c r="O959" s="135" t="s">
        <v>53</v>
      </c>
      <c r="P959" s="136">
        <v>1</v>
      </c>
      <c r="Q959" s="135"/>
    </row>
    <row r="960" spans="1:17">
      <c r="A960" s="135" t="s">
        <v>2482</v>
      </c>
      <c r="B960" s="135" t="s">
        <v>2480</v>
      </c>
      <c r="C960" s="136">
        <v>9</v>
      </c>
      <c r="D960" s="122">
        <v>9</v>
      </c>
      <c r="E960" s="135" t="s">
        <v>420</v>
      </c>
      <c r="F960" s="135" t="s">
        <v>32</v>
      </c>
      <c r="G960" s="135" t="s">
        <v>2481</v>
      </c>
      <c r="H960" s="135" t="s">
        <v>390</v>
      </c>
      <c r="I960" s="135" t="s">
        <v>53</v>
      </c>
      <c r="J960" s="135" t="s">
        <v>389</v>
      </c>
      <c r="K960" s="135" t="s">
        <v>1045</v>
      </c>
      <c r="L960" s="135" t="s">
        <v>386</v>
      </c>
      <c r="M960" s="135" t="s">
        <v>970</v>
      </c>
      <c r="N960" s="135" t="s">
        <v>337</v>
      </c>
      <c r="O960" s="135" t="s">
        <v>53</v>
      </c>
      <c r="P960" s="136">
        <v>1</v>
      </c>
      <c r="Q960" s="135"/>
    </row>
    <row r="961" spans="1:17">
      <c r="A961" s="135" t="s">
        <v>2483</v>
      </c>
      <c r="B961" s="135" t="s">
        <v>2480</v>
      </c>
      <c r="C961" s="137">
        <v>9.5</v>
      </c>
      <c r="D961" s="136">
        <v>95</v>
      </c>
      <c r="E961" s="135" t="s">
        <v>420</v>
      </c>
      <c r="F961" s="135" t="s">
        <v>32</v>
      </c>
      <c r="G961" s="135" t="s">
        <v>2481</v>
      </c>
      <c r="H961" s="135" t="s">
        <v>390</v>
      </c>
      <c r="I961" s="135" t="s">
        <v>53</v>
      </c>
      <c r="J961" s="135" t="s">
        <v>389</v>
      </c>
      <c r="K961" s="135" t="s">
        <v>1045</v>
      </c>
      <c r="L961" s="135" t="s">
        <v>386</v>
      </c>
      <c r="M961" s="135" t="s">
        <v>970</v>
      </c>
      <c r="N961" s="135" t="s">
        <v>337</v>
      </c>
      <c r="O961" s="135" t="s">
        <v>53</v>
      </c>
      <c r="P961" s="136">
        <v>1</v>
      </c>
      <c r="Q961" s="135"/>
    </row>
    <row r="962" spans="1:17">
      <c r="A962" s="135" t="s">
        <v>2484</v>
      </c>
      <c r="B962" s="135" t="s">
        <v>2485</v>
      </c>
      <c r="C962" s="137">
        <v>8.5</v>
      </c>
      <c r="D962" s="136">
        <v>85</v>
      </c>
      <c r="E962" s="135" t="s">
        <v>420</v>
      </c>
      <c r="F962" s="135" t="s">
        <v>32</v>
      </c>
      <c r="G962" s="135" t="s">
        <v>2486</v>
      </c>
      <c r="H962" s="135" t="s">
        <v>390</v>
      </c>
      <c r="I962" s="135" t="s">
        <v>63</v>
      </c>
      <c r="J962" s="135" t="s">
        <v>389</v>
      </c>
      <c r="K962" s="135" t="s">
        <v>1045</v>
      </c>
      <c r="L962" s="135" t="s">
        <v>386</v>
      </c>
      <c r="M962" s="135" t="s">
        <v>970</v>
      </c>
      <c r="N962" s="135" t="s">
        <v>337</v>
      </c>
      <c r="O962" s="135" t="s">
        <v>63</v>
      </c>
      <c r="P962" s="136">
        <v>31</v>
      </c>
      <c r="Q962" s="135"/>
    </row>
    <row r="963" spans="1:17">
      <c r="A963" s="135" t="s">
        <v>2487</v>
      </c>
      <c r="B963" s="135" t="s">
        <v>2485</v>
      </c>
      <c r="C963" s="136">
        <v>9</v>
      </c>
      <c r="D963" s="122">
        <v>9</v>
      </c>
      <c r="E963" s="135" t="s">
        <v>420</v>
      </c>
      <c r="F963" s="135" t="s">
        <v>32</v>
      </c>
      <c r="G963" s="135" t="s">
        <v>2486</v>
      </c>
      <c r="H963" s="135" t="s">
        <v>390</v>
      </c>
      <c r="I963" s="135" t="s">
        <v>63</v>
      </c>
      <c r="J963" s="135" t="s">
        <v>389</v>
      </c>
      <c r="K963" s="135" t="s">
        <v>1045</v>
      </c>
      <c r="L963" s="135" t="s">
        <v>386</v>
      </c>
      <c r="M963" s="135" t="s">
        <v>970</v>
      </c>
      <c r="N963" s="135" t="s">
        <v>337</v>
      </c>
      <c r="O963" s="135" t="s">
        <v>63</v>
      </c>
      <c r="P963" s="136">
        <v>31</v>
      </c>
      <c r="Q963" s="135"/>
    </row>
    <row r="964" spans="1:17">
      <c r="A964" s="135" t="s">
        <v>2488</v>
      </c>
      <c r="B964" s="135" t="s">
        <v>2485</v>
      </c>
      <c r="C964" s="137">
        <v>9.5</v>
      </c>
      <c r="D964" s="136">
        <v>95</v>
      </c>
      <c r="E964" s="135" t="s">
        <v>420</v>
      </c>
      <c r="F964" s="135" t="s">
        <v>32</v>
      </c>
      <c r="G964" s="135" t="s">
        <v>2486</v>
      </c>
      <c r="H964" s="135" t="s">
        <v>390</v>
      </c>
      <c r="I964" s="135" t="s">
        <v>63</v>
      </c>
      <c r="J964" s="135" t="s">
        <v>389</v>
      </c>
      <c r="K964" s="135" t="s">
        <v>1045</v>
      </c>
      <c r="L964" s="135" t="s">
        <v>386</v>
      </c>
      <c r="M964" s="135" t="s">
        <v>970</v>
      </c>
      <c r="N964" s="135" t="s">
        <v>337</v>
      </c>
      <c r="O964" s="135" t="s">
        <v>63</v>
      </c>
      <c r="P964" s="136">
        <v>31</v>
      </c>
      <c r="Q964" s="135"/>
    </row>
    <row r="965" spans="1:17">
      <c r="A965" s="135" t="s">
        <v>2489</v>
      </c>
      <c r="B965" s="135" t="s">
        <v>2490</v>
      </c>
      <c r="C965" s="136">
        <v>9</v>
      </c>
      <c r="D965" s="122">
        <v>9</v>
      </c>
      <c r="E965" s="135" t="s">
        <v>420</v>
      </c>
      <c r="F965" s="135" t="s">
        <v>32</v>
      </c>
      <c r="G965" s="135" t="s">
        <v>2491</v>
      </c>
      <c r="H965" s="135" t="s">
        <v>390</v>
      </c>
      <c r="I965" s="135" t="s">
        <v>271</v>
      </c>
      <c r="J965" s="135" t="s">
        <v>389</v>
      </c>
      <c r="K965" s="135" t="s">
        <v>1045</v>
      </c>
      <c r="L965" s="135" t="s">
        <v>386</v>
      </c>
      <c r="M965" s="135" t="s">
        <v>970</v>
      </c>
      <c r="N965" s="135" t="s">
        <v>337</v>
      </c>
      <c r="O965" s="135" t="s">
        <v>86</v>
      </c>
      <c r="P965" s="136">
        <v>62</v>
      </c>
      <c r="Q965" s="135"/>
    </row>
    <row r="966" spans="1:17">
      <c r="A966" s="135" t="s">
        <v>2492</v>
      </c>
      <c r="B966" s="135" t="s">
        <v>2493</v>
      </c>
      <c r="C966" s="137">
        <v>8.5</v>
      </c>
      <c r="D966" s="136">
        <v>85</v>
      </c>
      <c r="E966" s="135" t="s">
        <v>420</v>
      </c>
      <c r="F966" s="135" t="s">
        <v>32</v>
      </c>
      <c r="G966" s="135" t="s">
        <v>2494</v>
      </c>
      <c r="H966" s="135" t="s">
        <v>390</v>
      </c>
      <c r="I966" s="135" t="s">
        <v>53</v>
      </c>
      <c r="J966" s="135" t="s">
        <v>389</v>
      </c>
      <c r="K966" s="135" t="s">
        <v>1045</v>
      </c>
      <c r="L966" s="135" t="s">
        <v>386</v>
      </c>
      <c r="M966" s="135" t="s">
        <v>970</v>
      </c>
      <c r="N966" s="135" t="s">
        <v>337</v>
      </c>
      <c r="O966" s="135" t="s">
        <v>53</v>
      </c>
      <c r="P966" s="136">
        <v>1</v>
      </c>
      <c r="Q966" s="135"/>
    </row>
    <row r="967" spans="1:17">
      <c r="A967" s="135" t="s">
        <v>2495</v>
      </c>
      <c r="B967" s="135" t="s">
        <v>2493</v>
      </c>
      <c r="C967" s="136">
        <v>9</v>
      </c>
      <c r="D967" s="122">
        <v>9</v>
      </c>
      <c r="E967" s="135" t="s">
        <v>420</v>
      </c>
      <c r="F967" s="135" t="s">
        <v>32</v>
      </c>
      <c r="G967" s="135" t="s">
        <v>2494</v>
      </c>
      <c r="H967" s="135" t="s">
        <v>390</v>
      </c>
      <c r="I967" s="135" t="s">
        <v>53</v>
      </c>
      <c r="J967" s="135" t="s">
        <v>389</v>
      </c>
      <c r="K967" s="135" t="s">
        <v>1045</v>
      </c>
      <c r="L967" s="135" t="s">
        <v>386</v>
      </c>
      <c r="M967" s="135" t="s">
        <v>970</v>
      </c>
      <c r="N967" s="135" t="s">
        <v>337</v>
      </c>
      <c r="O967" s="135" t="s">
        <v>53</v>
      </c>
      <c r="P967" s="136">
        <v>1</v>
      </c>
      <c r="Q967" s="135"/>
    </row>
    <row r="968" spans="1:17">
      <c r="A968" s="135" t="s">
        <v>2496</v>
      </c>
      <c r="B968" s="135" t="s">
        <v>2493</v>
      </c>
      <c r="C968" s="137">
        <v>9.5</v>
      </c>
      <c r="D968" s="136">
        <v>95</v>
      </c>
      <c r="E968" s="135" t="s">
        <v>420</v>
      </c>
      <c r="F968" s="135" t="s">
        <v>32</v>
      </c>
      <c r="G968" s="135" t="s">
        <v>2494</v>
      </c>
      <c r="H968" s="135" t="s">
        <v>390</v>
      </c>
      <c r="I968" s="135" t="s">
        <v>53</v>
      </c>
      <c r="J968" s="135" t="s">
        <v>389</v>
      </c>
      <c r="K968" s="135" t="s">
        <v>1045</v>
      </c>
      <c r="L968" s="135" t="s">
        <v>386</v>
      </c>
      <c r="M968" s="135" t="s">
        <v>970</v>
      </c>
      <c r="N968" s="135" t="s">
        <v>337</v>
      </c>
      <c r="O968" s="135" t="s">
        <v>53</v>
      </c>
      <c r="P968" s="136">
        <v>1</v>
      </c>
      <c r="Q968" s="135"/>
    </row>
    <row r="969" spans="1:17">
      <c r="A969" s="135" t="s">
        <v>2497</v>
      </c>
      <c r="B969" s="135" t="s">
        <v>2498</v>
      </c>
      <c r="C969" s="137">
        <v>8.5</v>
      </c>
      <c r="D969" s="136">
        <v>85</v>
      </c>
      <c r="E969" s="135" t="s">
        <v>420</v>
      </c>
      <c r="F969" s="135" t="s">
        <v>32</v>
      </c>
      <c r="G969" s="135" t="s">
        <v>2494</v>
      </c>
      <c r="H969" s="135" t="s">
        <v>390</v>
      </c>
      <c r="I969" s="135" t="s">
        <v>86</v>
      </c>
      <c r="J969" s="135" t="s">
        <v>389</v>
      </c>
      <c r="K969" s="135" t="s">
        <v>1045</v>
      </c>
      <c r="L969" s="135" t="s">
        <v>386</v>
      </c>
      <c r="M969" s="135" t="s">
        <v>970</v>
      </c>
      <c r="N969" s="135" t="s">
        <v>337</v>
      </c>
      <c r="O969" s="135" t="s">
        <v>86</v>
      </c>
      <c r="P969" s="136">
        <v>68</v>
      </c>
      <c r="Q969" s="135"/>
    </row>
    <row r="970" spans="1:17">
      <c r="A970" s="135" t="s">
        <v>2499</v>
      </c>
      <c r="B970" s="135" t="s">
        <v>2498</v>
      </c>
      <c r="C970" s="136">
        <v>9</v>
      </c>
      <c r="D970" s="122">
        <v>9</v>
      </c>
      <c r="E970" s="135" t="s">
        <v>420</v>
      </c>
      <c r="F970" s="135" t="s">
        <v>32</v>
      </c>
      <c r="G970" s="135" t="s">
        <v>2494</v>
      </c>
      <c r="H970" s="135" t="s">
        <v>390</v>
      </c>
      <c r="I970" s="135" t="s">
        <v>86</v>
      </c>
      <c r="J970" s="135" t="s">
        <v>389</v>
      </c>
      <c r="K970" s="135" t="s">
        <v>1045</v>
      </c>
      <c r="L970" s="135" t="s">
        <v>386</v>
      </c>
      <c r="M970" s="135" t="s">
        <v>970</v>
      </c>
      <c r="N970" s="135" t="s">
        <v>337</v>
      </c>
      <c r="O970" s="135" t="s">
        <v>86</v>
      </c>
      <c r="P970" s="136">
        <v>68</v>
      </c>
      <c r="Q970" s="135"/>
    </row>
    <row r="971" spans="1:17">
      <c r="A971" s="135" t="s">
        <v>2500</v>
      </c>
      <c r="B971" s="135" t="s">
        <v>2498</v>
      </c>
      <c r="C971" s="137">
        <v>9.5</v>
      </c>
      <c r="D971" s="136">
        <v>95</v>
      </c>
      <c r="E971" s="135" t="s">
        <v>420</v>
      </c>
      <c r="F971" s="135" t="s">
        <v>32</v>
      </c>
      <c r="G971" s="135" t="s">
        <v>2494</v>
      </c>
      <c r="H971" s="135" t="s">
        <v>390</v>
      </c>
      <c r="I971" s="135" t="s">
        <v>86</v>
      </c>
      <c r="J971" s="135" t="s">
        <v>389</v>
      </c>
      <c r="K971" s="135" t="s">
        <v>1045</v>
      </c>
      <c r="L971" s="135" t="s">
        <v>386</v>
      </c>
      <c r="M971" s="135" t="s">
        <v>970</v>
      </c>
      <c r="N971" s="135" t="s">
        <v>337</v>
      </c>
      <c r="O971" s="135" t="s">
        <v>86</v>
      </c>
      <c r="P971" s="136">
        <v>68</v>
      </c>
      <c r="Q971" s="135"/>
    </row>
    <row r="972" spans="1:17">
      <c r="A972" s="135" t="s">
        <v>2501</v>
      </c>
      <c r="B972" s="135" t="s">
        <v>2502</v>
      </c>
      <c r="C972" s="135" t="s">
        <v>907</v>
      </c>
      <c r="D972" s="122">
        <v>0</v>
      </c>
      <c r="E972" s="135" t="s">
        <v>420</v>
      </c>
      <c r="F972" s="135" t="s">
        <v>36</v>
      </c>
      <c r="G972" s="135" t="s">
        <v>2503</v>
      </c>
      <c r="H972" s="135" t="s">
        <v>382</v>
      </c>
      <c r="I972" s="135" t="s">
        <v>83</v>
      </c>
      <c r="J972" s="135" t="s">
        <v>388</v>
      </c>
      <c r="K972" s="135" t="s">
        <v>993</v>
      </c>
      <c r="L972" s="135" t="s">
        <v>386</v>
      </c>
      <c r="M972" s="135" t="s">
        <v>970</v>
      </c>
      <c r="N972" s="135" t="s">
        <v>2504</v>
      </c>
      <c r="O972" s="135" t="s">
        <v>83</v>
      </c>
      <c r="P972" s="136">
        <v>3</v>
      </c>
      <c r="Q972" s="135" t="s">
        <v>1878</v>
      </c>
    </row>
    <row r="973" spans="1:17">
      <c r="A973" s="135" t="s">
        <v>2505</v>
      </c>
      <c r="B973" s="135" t="s">
        <v>2506</v>
      </c>
      <c r="C973" s="135" t="s">
        <v>967</v>
      </c>
      <c r="D973" s="136">
        <v>57</v>
      </c>
      <c r="E973" s="135" t="s">
        <v>420</v>
      </c>
      <c r="F973" s="135" t="s">
        <v>44</v>
      </c>
      <c r="G973" s="135" t="s">
        <v>2507</v>
      </c>
      <c r="H973" s="135" t="s">
        <v>382</v>
      </c>
      <c r="I973" s="135" t="s">
        <v>53</v>
      </c>
      <c r="J973" s="135" t="s">
        <v>388</v>
      </c>
      <c r="K973" s="135" t="s">
        <v>1566</v>
      </c>
      <c r="L973" s="135" t="s">
        <v>386</v>
      </c>
      <c r="M973" s="135" t="s">
        <v>970</v>
      </c>
      <c r="N973" s="135" t="s">
        <v>327</v>
      </c>
      <c r="O973" s="135" t="s">
        <v>53</v>
      </c>
      <c r="P973" s="136">
        <v>1</v>
      </c>
      <c r="Q973" s="135"/>
    </row>
    <row r="974" spans="1:17">
      <c r="A974" s="135" t="s">
        <v>2508</v>
      </c>
      <c r="B974" s="135" t="s">
        <v>2506</v>
      </c>
      <c r="C974" s="135" t="s">
        <v>972</v>
      </c>
      <c r="D974" s="136">
        <v>59</v>
      </c>
      <c r="E974" s="135" t="s">
        <v>420</v>
      </c>
      <c r="F974" s="135" t="s">
        <v>44</v>
      </c>
      <c r="G974" s="135" t="s">
        <v>2507</v>
      </c>
      <c r="H974" s="135" t="s">
        <v>382</v>
      </c>
      <c r="I974" s="135" t="s">
        <v>53</v>
      </c>
      <c r="J974" s="135" t="s">
        <v>388</v>
      </c>
      <c r="K974" s="135" t="s">
        <v>1566</v>
      </c>
      <c r="L974" s="135" t="s">
        <v>386</v>
      </c>
      <c r="M974" s="135" t="s">
        <v>970</v>
      </c>
      <c r="N974" s="135" t="s">
        <v>327</v>
      </c>
      <c r="O974" s="135" t="s">
        <v>53</v>
      </c>
      <c r="P974" s="136">
        <v>1</v>
      </c>
      <c r="Q974" s="135"/>
    </row>
    <row r="975" spans="1:17">
      <c r="A975" s="135" t="s">
        <v>2509</v>
      </c>
      <c r="B975" s="135" t="s">
        <v>2506</v>
      </c>
      <c r="C975" s="135" t="s">
        <v>983</v>
      </c>
      <c r="D975" s="136">
        <v>61</v>
      </c>
      <c r="E975" s="135" t="s">
        <v>420</v>
      </c>
      <c r="F975" s="135" t="s">
        <v>44</v>
      </c>
      <c r="G975" s="135" t="s">
        <v>2507</v>
      </c>
      <c r="H975" s="135" t="s">
        <v>382</v>
      </c>
      <c r="I975" s="135" t="s">
        <v>53</v>
      </c>
      <c r="J975" s="135" t="s">
        <v>388</v>
      </c>
      <c r="K975" s="135" t="s">
        <v>1566</v>
      </c>
      <c r="L975" s="135" t="s">
        <v>386</v>
      </c>
      <c r="M975" s="135" t="s">
        <v>970</v>
      </c>
      <c r="N975" s="135" t="s">
        <v>327</v>
      </c>
      <c r="O975" s="135" t="s">
        <v>53</v>
      </c>
      <c r="P975" s="136">
        <v>1</v>
      </c>
      <c r="Q975" s="135"/>
    </row>
    <row r="976" spans="1:17">
      <c r="A976" s="135" t="s">
        <v>2510</v>
      </c>
      <c r="B976" s="135" t="s">
        <v>2506</v>
      </c>
      <c r="C976" s="135" t="s">
        <v>1147</v>
      </c>
      <c r="D976" s="136">
        <v>55</v>
      </c>
      <c r="E976" s="135" t="s">
        <v>420</v>
      </c>
      <c r="F976" s="135" t="s">
        <v>44</v>
      </c>
      <c r="G976" s="135" t="s">
        <v>2507</v>
      </c>
      <c r="H976" s="135" t="s">
        <v>382</v>
      </c>
      <c r="I976" s="135" t="s">
        <v>53</v>
      </c>
      <c r="J976" s="135" t="s">
        <v>388</v>
      </c>
      <c r="K976" s="135" t="s">
        <v>1566</v>
      </c>
      <c r="L976" s="135" t="s">
        <v>386</v>
      </c>
      <c r="M976" s="135" t="s">
        <v>970</v>
      </c>
      <c r="N976" s="135" t="s">
        <v>327</v>
      </c>
      <c r="O976" s="135" t="s">
        <v>53</v>
      </c>
      <c r="P976" s="136">
        <v>1</v>
      </c>
      <c r="Q976" s="135"/>
    </row>
    <row r="977" spans="1:17">
      <c r="A977" s="135" t="s">
        <v>2511</v>
      </c>
      <c r="B977" s="135" t="s">
        <v>2506</v>
      </c>
      <c r="C977" s="135" t="s">
        <v>989</v>
      </c>
      <c r="D977" s="136">
        <v>63</v>
      </c>
      <c r="E977" s="135" t="s">
        <v>420</v>
      </c>
      <c r="F977" s="135" t="s">
        <v>44</v>
      </c>
      <c r="G977" s="135" t="s">
        <v>2507</v>
      </c>
      <c r="H977" s="135" t="s">
        <v>382</v>
      </c>
      <c r="I977" s="135" t="s">
        <v>53</v>
      </c>
      <c r="J977" s="135" t="s">
        <v>388</v>
      </c>
      <c r="K977" s="135" t="s">
        <v>1566</v>
      </c>
      <c r="L977" s="135" t="s">
        <v>386</v>
      </c>
      <c r="M977" s="135" t="s">
        <v>970</v>
      </c>
      <c r="N977" s="135" t="s">
        <v>327</v>
      </c>
      <c r="O977" s="135" t="s">
        <v>53</v>
      </c>
      <c r="P977" s="136">
        <v>1</v>
      </c>
      <c r="Q977" s="135"/>
    </row>
    <row r="978" spans="1:17">
      <c r="A978" s="135" t="s">
        <v>2512</v>
      </c>
      <c r="B978" s="135" t="s">
        <v>2513</v>
      </c>
      <c r="C978" s="135" t="s">
        <v>967</v>
      </c>
      <c r="D978" s="136">
        <v>57</v>
      </c>
      <c r="E978" s="135" t="s">
        <v>420</v>
      </c>
      <c r="F978" s="135" t="s">
        <v>44</v>
      </c>
      <c r="G978" s="135" t="s">
        <v>1170</v>
      </c>
      <c r="H978" s="135" t="s">
        <v>382</v>
      </c>
      <c r="I978" s="135" t="s">
        <v>256</v>
      </c>
      <c r="J978" s="135" t="s">
        <v>388</v>
      </c>
      <c r="K978" s="135" t="s">
        <v>1018</v>
      </c>
      <c r="L978" s="135" t="s">
        <v>386</v>
      </c>
      <c r="M978" s="135" t="s">
        <v>970</v>
      </c>
      <c r="N978" s="135" t="s">
        <v>327</v>
      </c>
      <c r="O978" s="135" t="s">
        <v>71</v>
      </c>
      <c r="P978" s="136">
        <v>322</v>
      </c>
      <c r="Q978" s="135"/>
    </row>
    <row r="979" spans="1:17">
      <c r="A979" s="135" t="s">
        <v>2514</v>
      </c>
      <c r="B979" s="135" t="s">
        <v>2513</v>
      </c>
      <c r="C979" s="135" t="s">
        <v>972</v>
      </c>
      <c r="D979" s="136">
        <v>59</v>
      </c>
      <c r="E979" s="135" t="s">
        <v>420</v>
      </c>
      <c r="F979" s="135" t="s">
        <v>44</v>
      </c>
      <c r="G979" s="135" t="s">
        <v>1170</v>
      </c>
      <c r="H979" s="135" t="s">
        <v>382</v>
      </c>
      <c r="I979" s="135" t="s">
        <v>256</v>
      </c>
      <c r="J979" s="135" t="s">
        <v>388</v>
      </c>
      <c r="K979" s="135" t="s">
        <v>1018</v>
      </c>
      <c r="L979" s="135" t="s">
        <v>386</v>
      </c>
      <c r="M979" s="135" t="s">
        <v>970</v>
      </c>
      <c r="N979" s="135" t="s">
        <v>327</v>
      </c>
      <c r="O979" s="135" t="s">
        <v>71</v>
      </c>
      <c r="P979" s="136">
        <v>322</v>
      </c>
      <c r="Q979" s="135"/>
    </row>
    <row r="980" spans="1:17">
      <c r="A980" s="135" t="s">
        <v>2515</v>
      </c>
      <c r="B980" s="135" t="s">
        <v>2513</v>
      </c>
      <c r="C980" s="135" t="s">
        <v>983</v>
      </c>
      <c r="D980" s="136">
        <v>61</v>
      </c>
      <c r="E980" s="135" t="s">
        <v>420</v>
      </c>
      <c r="F980" s="135" t="s">
        <v>44</v>
      </c>
      <c r="G980" s="135" t="s">
        <v>1170</v>
      </c>
      <c r="H980" s="135" t="s">
        <v>382</v>
      </c>
      <c r="I980" s="135" t="s">
        <v>256</v>
      </c>
      <c r="J980" s="135" t="s">
        <v>388</v>
      </c>
      <c r="K980" s="135" t="s">
        <v>1018</v>
      </c>
      <c r="L980" s="135" t="s">
        <v>386</v>
      </c>
      <c r="M980" s="135" t="s">
        <v>970</v>
      </c>
      <c r="N980" s="135" t="s">
        <v>327</v>
      </c>
      <c r="O980" s="135" t="s">
        <v>71</v>
      </c>
      <c r="P980" s="136">
        <v>322</v>
      </c>
      <c r="Q980" s="135"/>
    </row>
    <row r="981" spans="1:17">
      <c r="A981" s="135" t="s">
        <v>2516</v>
      </c>
      <c r="B981" s="135" t="s">
        <v>2513</v>
      </c>
      <c r="C981" s="135" t="s">
        <v>1147</v>
      </c>
      <c r="D981" s="136">
        <v>55</v>
      </c>
      <c r="E981" s="135" t="s">
        <v>420</v>
      </c>
      <c r="F981" s="135" t="s">
        <v>44</v>
      </c>
      <c r="G981" s="135" t="s">
        <v>1170</v>
      </c>
      <c r="H981" s="135" t="s">
        <v>382</v>
      </c>
      <c r="I981" s="135" t="s">
        <v>256</v>
      </c>
      <c r="J981" s="135" t="s">
        <v>388</v>
      </c>
      <c r="K981" s="135" t="s">
        <v>1018</v>
      </c>
      <c r="L981" s="135" t="s">
        <v>386</v>
      </c>
      <c r="M981" s="135" t="s">
        <v>970</v>
      </c>
      <c r="N981" s="135" t="s">
        <v>327</v>
      </c>
      <c r="O981" s="135" t="s">
        <v>71</v>
      </c>
      <c r="P981" s="136">
        <v>322</v>
      </c>
      <c r="Q981" s="135"/>
    </row>
    <row r="982" spans="1:17">
      <c r="A982" s="135" t="s">
        <v>2517</v>
      </c>
      <c r="B982" s="135" t="s">
        <v>2513</v>
      </c>
      <c r="C982" s="135" t="s">
        <v>989</v>
      </c>
      <c r="D982" s="136">
        <v>63</v>
      </c>
      <c r="E982" s="135" t="s">
        <v>420</v>
      </c>
      <c r="F982" s="135" t="s">
        <v>44</v>
      </c>
      <c r="G982" s="135" t="s">
        <v>1170</v>
      </c>
      <c r="H982" s="135" t="s">
        <v>382</v>
      </c>
      <c r="I982" s="135" t="s">
        <v>256</v>
      </c>
      <c r="J982" s="135" t="s">
        <v>388</v>
      </c>
      <c r="K982" s="135" t="s">
        <v>1018</v>
      </c>
      <c r="L982" s="135" t="s">
        <v>386</v>
      </c>
      <c r="M982" s="135" t="s">
        <v>970</v>
      </c>
      <c r="N982" s="135" t="s">
        <v>327</v>
      </c>
      <c r="O982" s="135" t="s">
        <v>71</v>
      </c>
      <c r="P982" s="136">
        <v>322</v>
      </c>
      <c r="Q982" s="135"/>
    </row>
    <row r="983" spans="1:17">
      <c r="A983" s="135" t="s">
        <v>2518</v>
      </c>
      <c r="B983" s="135" t="s">
        <v>2519</v>
      </c>
      <c r="C983" s="135" t="s">
        <v>1147</v>
      </c>
      <c r="D983" s="136">
        <v>55</v>
      </c>
      <c r="E983" s="135" t="s">
        <v>420</v>
      </c>
      <c r="F983" s="135" t="s">
        <v>44</v>
      </c>
      <c r="G983" s="135" t="s">
        <v>2520</v>
      </c>
      <c r="H983" s="135" t="s">
        <v>382</v>
      </c>
      <c r="I983" s="135" t="s">
        <v>256</v>
      </c>
      <c r="J983" s="135" t="s">
        <v>388</v>
      </c>
      <c r="K983" s="135" t="s">
        <v>1018</v>
      </c>
      <c r="L983" s="135" t="s">
        <v>442</v>
      </c>
      <c r="M983" s="135" t="s">
        <v>970</v>
      </c>
      <c r="N983" s="135" t="s">
        <v>320</v>
      </c>
      <c r="O983" s="135" t="s">
        <v>71</v>
      </c>
      <c r="P983" s="136">
        <v>322</v>
      </c>
      <c r="Q983" s="135"/>
    </row>
    <row r="984" spans="1:17">
      <c r="A984" s="135" t="s">
        <v>2521</v>
      </c>
      <c r="B984" s="135" t="s">
        <v>2519</v>
      </c>
      <c r="C984" s="135" t="s">
        <v>967</v>
      </c>
      <c r="D984" s="136">
        <v>57</v>
      </c>
      <c r="E984" s="135" t="s">
        <v>420</v>
      </c>
      <c r="F984" s="135" t="s">
        <v>44</v>
      </c>
      <c r="G984" s="135" t="s">
        <v>2520</v>
      </c>
      <c r="H984" s="135" t="s">
        <v>382</v>
      </c>
      <c r="I984" s="135" t="s">
        <v>256</v>
      </c>
      <c r="J984" s="135" t="s">
        <v>388</v>
      </c>
      <c r="K984" s="135" t="s">
        <v>1018</v>
      </c>
      <c r="L984" s="135" t="s">
        <v>442</v>
      </c>
      <c r="M984" s="135" t="s">
        <v>970</v>
      </c>
      <c r="N984" s="135" t="s">
        <v>320</v>
      </c>
      <c r="O984" s="135" t="s">
        <v>71</v>
      </c>
      <c r="P984" s="136">
        <v>322</v>
      </c>
      <c r="Q984" s="135"/>
    </row>
    <row r="985" spans="1:17">
      <c r="A985" s="135" t="s">
        <v>2522</v>
      </c>
      <c r="B985" s="135" t="s">
        <v>2519</v>
      </c>
      <c r="C985" s="135" t="s">
        <v>972</v>
      </c>
      <c r="D985" s="136">
        <v>59</v>
      </c>
      <c r="E985" s="135" t="s">
        <v>420</v>
      </c>
      <c r="F985" s="135" t="s">
        <v>44</v>
      </c>
      <c r="G985" s="135" t="s">
        <v>2520</v>
      </c>
      <c r="H985" s="135" t="s">
        <v>382</v>
      </c>
      <c r="I985" s="135" t="s">
        <v>256</v>
      </c>
      <c r="J985" s="135" t="s">
        <v>388</v>
      </c>
      <c r="K985" s="135" t="s">
        <v>1018</v>
      </c>
      <c r="L985" s="135" t="s">
        <v>442</v>
      </c>
      <c r="M985" s="135" t="s">
        <v>970</v>
      </c>
      <c r="N985" s="135" t="s">
        <v>320</v>
      </c>
      <c r="O985" s="135" t="s">
        <v>71</v>
      </c>
      <c r="P985" s="136">
        <v>322</v>
      </c>
      <c r="Q985" s="135"/>
    </row>
    <row r="986" spans="1:17">
      <c r="A986" s="135" t="s">
        <v>2523</v>
      </c>
      <c r="B986" s="135" t="s">
        <v>2519</v>
      </c>
      <c r="C986" s="135" t="s">
        <v>983</v>
      </c>
      <c r="D986" s="136">
        <v>61</v>
      </c>
      <c r="E986" s="135" t="s">
        <v>420</v>
      </c>
      <c r="F986" s="135" t="s">
        <v>44</v>
      </c>
      <c r="G986" s="135" t="s">
        <v>2520</v>
      </c>
      <c r="H986" s="135" t="s">
        <v>382</v>
      </c>
      <c r="I986" s="135" t="s">
        <v>256</v>
      </c>
      <c r="J986" s="135" t="s">
        <v>388</v>
      </c>
      <c r="K986" s="135" t="s">
        <v>1018</v>
      </c>
      <c r="L986" s="135" t="s">
        <v>442</v>
      </c>
      <c r="M986" s="135" t="s">
        <v>970</v>
      </c>
      <c r="N986" s="135" t="s">
        <v>320</v>
      </c>
      <c r="O986" s="135" t="s">
        <v>71</v>
      </c>
      <c r="P986" s="136">
        <v>322</v>
      </c>
      <c r="Q986" s="135"/>
    </row>
    <row r="987" spans="1:17">
      <c r="A987" s="135" t="s">
        <v>2524</v>
      </c>
      <c r="B987" s="135" t="s">
        <v>2519</v>
      </c>
      <c r="C987" s="135" t="s">
        <v>985</v>
      </c>
      <c r="D987" s="136">
        <v>56</v>
      </c>
      <c r="E987" s="135" t="s">
        <v>420</v>
      </c>
      <c r="F987" s="135" t="s">
        <v>44</v>
      </c>
      <c r="G987" s="135" t="s">
        <v>2520</v>
      </c>
      <c r="H987" s="135" t="s">
        <v>382</v>
      </c>
      <c r="I987" s="135" t="s">
        <v>256</v>
      </c>
      <c r="J987" s="135" t="s">
        <v>388</v>
      </c>
      <c r="K987" s="135" t="s">
        <v>1018</v>
      </c>
      <c r="L987" s="135" t="s">
        <v>442</v>
      </c>
      <c r="M987" s="135" t="s">
        <v>970</v>
      </c>
      <c r="N987" s="135" t="s">
        <v>320</v>
      </c>
      <c r="O987" s="135" t="s">
        <v>71</v>
      </c>
      <c r="P987" s="136">
        <v>322</v>
      </c>
      <c r="Q987" s="135"/>
    </row>
    <row r="988" spans="1:17">
      <c r="A988" s="135" t="s">
        <v>2525</v>
      </c>
      <c r="B988" s="135" t="s">
        <v>2519</v>
      </c>
      <c r="C988" s="135" t="s">
        <v>979</v>
      </c>
      <c r="D988" s="136">
        <v>58</v>
      </c>
      <c r="E988" s="135" t="s">
        <v>420</v>
      </c>
      <c r="F988" s="135" t="s">
        <v>44</v>
      </c>
      <c r="G988" s="135" t="s">
        <v>2520</v>
      </c>
      <c r="H988" s="135" t="s">
        <v>382</v>
      </c>
      <c r="I988" s="135" t="s">
        <v>256</v>
      </c>
      <c r="J988" s="135" t="s">
        <v>388</v>
      </c>
      <c r="K988" s="135" t="s">
        <v>1018</v>
      </c>
      <c r="L988" s="135" t="s">
        <v>442</v>
      </c>
      <c r="M988" s="135" t="s">
        <v>970</v>
      </c>
      <c r="N988" s="135" t="s">
        <v>320</v>
      </c>
      <c r="O988" s="135" t="s">
        <v>71</v>
      </c>
      <c r="P988" s="136">
        <v>322</v>
      </c>
      <c r="Q988" s="135"/>
    </row>
    <row r="989" spans="1:17">
      <c r="A989" s="135" t="s">
        <v>2526</v>
      </c>
      <c r="B989" s="135" t="s">
        <v>2519</v>
      </c>
      <c r="C989" s="135" t="s">
        <v>981</v>
      </c>
      <c r="D989" s="136">
        <v>60</v>
      </c>
      <c r="E989" s="135" t="s">
        <v>420</v>
      </c>
      <c r="F989" s="135" t="s">
        <v>44</v>
      </c>
      <c r="G989" s="135" t="s">
        <v>2520</v>
      </c>
      <c r="H989" s="135" t="s">
        <v>382</v>
      </c>
      <c r="I989" s="135" t="s">
        <v>256</v>
      </c>
      <c r="J989" s="135" t="s">
        <v>388</v>
      </c>
      <c r="K989" s="135" t="s">
        <v>1018</v>
      </c>
      <c r="L989" s="135" t="s">
        <v>442</v>
      </c>
      <c r="M989" s="135" t="s">
        <v>970</v>
      </c>
      <c r="N989" s="135" t="s">
        <v>320</v>
      </c>
      <c r="O989" s="135" t="s">
        <v>71</v>
      </c>
      <c r="P989" s="136">
        <v>322</v>
      </c>
      <c r="Q989" s="135"/>
    </row>
    <row r="990" spans="1:17">
      <c r="A990" s="135" t="s">
        <v>2527</v>
      </c>
      <c r="B990" s="135" t="s">
        <v>2519</v>
      </c>
      <c r="C990" s="135" t="s">
        <v>989</v>
      </c>
      <c r="D990" s="136">
        <v>63</v>
      </c>
      <c r="E990" s="135" t="s">
        <v>420</v>
      </c>
      <c r="F990" s="135" t="s">
        <v>44</v>
      </c>
      <c r="G990" s="135" t="s">
        <v>2520</v>
      </c>
      <c r="H990" s="135" t="s">
        <v>382</v>
      </c>
      <c r="I990" s="135" t="s">
        <v>256</v>
      </c>
      <c r="J990" s="135" t="s">
        <v>388</v>
      </c>
      <c r="K990" s="135" t="s">
        <v>1018</v>
      </c>
      <c r="L990" s="135" t="s">
        <v>442</v>
      </c>
      <c r="M990" s="135" t="s">
        <v>970</v>
      </c>
      <c r="N990" s="135" t="s">
        <v>320</v>
      </c>
      <c r="O990" s="135" t="s">
        <v>71</v>
      </c>
      <c r="P990" s="136">
        <v>322</v>
      </c>
      <c r="Q990" s="135"/>
    </row>
    <row r="991" spans="1:17">
      <c r="A991" s="135" t="s">
        <v>2528</v>
      </c>
      <c r="B991" s="135" t="s">
        <v>2519</v>
      </c>
      <c r="C991" s="135" t="s">
        <v>987</v>
      </c>
      <c r="D991" s="136">
        <v>62</v>
      </c>
      <c r="E991" s="135" t="s">
        <v>420</v>
      </c>
      <c r="F991" s="135" t="s">
        <v>44</v>
      </c>
      <c r="G991" s="135" t="s">
        <v>2520</v>
      </c>
      <c r="H991" s="135" t="s">
        <v>382</v>
      </c>
      <c r="I991" s="135" t="s">
        <v>256</v>
      </c>
      <c r="J991" s="135" t="s">
        <v>388</v>
      </c>
      <c r="K991" s="135" t="s">
        <v>1018</v>
      </c>
      <c r="L991" s="135" t="s">
        <v>442</v>
      </c>
      <c r="M991" s="135" t="s">
        <v>970</v>
      </c>
      <c r="N991" s="135" t="s">
        <v>320</v>
      </c>
      <c r="O991" s="135" t="s">
        <v>71</v>
      </c>
      <c r="P991" s="136">
        <v>322</v>
      </c>
      <c r="Q991" s="135"/>
    </row>
    <row r="992" spans="1:17">
      <c r="A992" s="135" t="s">
        <v>2529</v>
      </c>
      <c r="B992" s="135" t="s">
        <v>2530</v>
      </c>
      <c r="C992" s="135" t="s">
        <v>967</v>
      </c>
      <c r="D992" s="136">
        <v>57</v>
      </c>
      <c r="E992" s="135" t="s">
        <v>420</v>
      </c>
      <c r="F992" s="135" t="s">
        <v>32</v>
      </c>
      <c r="G992" s="135" t="s">
        <v>2531</v>
      </c>
      <c r="H992" s="135" t="s">
        <v>382</v>
      </c>
      <c r="I992" s="135" t="s">
        <v>195</v>
      </c>
      <c r="J992" s="135" t="s">
        <v>388</v>
      </c>
      <c r="K992" s="135" t="s">
        <v>1045</v>
      </c>
      <c r="L992" s="135" t="s">
        <v>386</v>
      </c>
      <c r="M992" s="135" t="s">
        <v>970</v>
      </c>
      <c r="N992" s="135" t="s">
        <v>350</v>
      </c>
      <c r="O992" s="135" t="s">
        <v>195</v>
      </c>
      <c r="P992" s="136">
        <v>5</v>
      </c>
      <c r="Q992" s="135"/>
    </row>
    <row r="993" spans="1:17">
      <c r="A993" s="135" t="s">
        <v>2532</v>
      </c>
      <c r="B993" s="135" t="s">
        <v>2530</v>
      </c>
      <c r="C993" s="135" t="s">
        <v>972</v>
      </c>
      <c r="D993" s="136">
        <v>59</v>
      </c>
      <c r="E993" s="135" t="s">
        <v>420</v>
      </c>
      <c r="F993" s="135" t="s">
        <v>32</v>
      </c>
      <c r="G993" s="135" t="s">
        <v>2531</v>
      </c>
      <c r="H993" s="135" t="s">
        <v>382</v>
      </c>
      <c r="I993" s="135" t="s">
        <v>195</v>
      </c>
      <c r="J993" s="135" t="s">
        <v>388</v>
      </c>
      <c r="K993" s="135" t="s">
        <v>1045</v>
      </c>
      <c r="L993" s="135" t="s">
        <v>386</v>
      </c>
      <c r="M993" s="135" t="s">
        <v>970</v>
      </c>
      <c r="N993" s="135" t="s">
        <v>350</v>
      </c>
      <c r="O993" s="135" t="s">
        <v>195</v>
      </c>
      <c r="P993" s="136">
        <v>5</v>
      </c>
      <c r="Q993" s="135"/>
    </row>
    <row r="994" spans="1:17">
      <c r="A994" s="135" t="s">
        <v>2533</v>
      </c>
      <c r="B994" s="135" t="s">
        <v>2530</v>
      </c>
      <c r="C994" s="135" t="s">
        <v>983</v>
      </c>
      <c r="D994" s="136">
        <v>61</v>
      </c>
      <c r="E994" s="135" t="s">
        <v>420</v>
      </c>
      <c r="F994" s="135" t="s">
        <v>32</v>
      </c>
      <c r="G994" s="135" t="s">
        <v>2531</v>
      </c>
      <c r="H994" s="135" t="s">
        <v>382</v>
      </c>
      <c r="I994" s="135" t="s">
        <v>195</v>
      </c>
      <c r="J994" s="135" t="s">
        <v>388</v>
      </c>
      <c r="K994" s="135" t="s">
        <v>1045</v>
      </c>
      <c r="L994" s="135" t="s">
        <v>386</v>
      </c>
      <c r="M994" s="135" t="s">
        <v>970</v>
      </c>
      <c r="N994" s="135" t="s">
        <v>350</v>
      </c>
      <c r="O994" s="135" t="s">
        <v>195</v>
      </c>
      <c r="P994" s="136">
        <v>5</v>
      </c>
      <c r="Q994" s="135"/>
    </row>
    <row r="995" spans="1:17">
      <c r="A995" s="135" t="s">
        <v>2534</v>
      </c>
      <c r="B995" s="135" t="s">
        <v>2535</v>
      </c>
      <c r="C995" s="135" t="s">
        <v>967</v>
      </c>
      <c r="D995" s="136">
        <v>57</v>
      </c>
      <c r="E995" s="135" t="s">
        <v>420</v>
      </c>
      <c r="F995" s="135" t="s">
        <v>44</v>
      </c>
      <c r="G995" s="135" t="s">
        <v>2536</v>
      </c>
      <c r="H995" s="135" t="s">
        <v>382</v>
      </c>
      <c r="I995" s="135" t="s">
        <v>55</v>
      </c>
      <c r="J995" s="135" t="s">
        <v>388</v>
      </c>
      <c r="K995" s="135" t="s">
        <v>1184</v>
      </c>
      <c r="L995" s="135" t="s">
        <v>433</v>
      </c>
      <c r="M995" s="135" t="s">
        <v>970</v>
      </c>
      <c r="N995" s="135" t="s">
        <v>336</v>
      </c>
      <c r="O995" s="135" t="s">
        <v>71</v>
      </c>
      <c r="P995" s="136">
        <v>21</v>
      </c>
      <c r="Q995" s="135"/>
    </row>
    <row r="996" spans="1:17">
      <c r="A996" s="135" t="s">
        <v>2537</v>
      </c>
      <c r="B996" s="135" t="s">
        <v>2535</v>
      </c>
      <c r="C996" s="135" t="s">
        <v>972</v>
      </c>
      <c r="D996" s="136">
        <v>59</v>
      </c>
      <c r="E996" s="135" t="s">
        <v>420</v>
      </c>
      <c r="F996" s="135" t="s">
        <v>44</v>
      </c>
      <c r="G996" s="135" t="s">
        <v>2536</v>
      </c>
      <c r="H996" s="135" t="s">
        <v>382</v>
      </c>
      <c r="I996" s="135" t="s">
        <v>55</v>
      </c>
      <c r="J996" s="135" t="s">
        <v>388</v>
      </c>
      <c r="K996" s="135" t="s">
        <v>1184</v>
      </c>
      <c r="L996" s="135" t="s">
        <v>433</v>
      </c>
      <c r="M996" s="135" t="s">
        <v>970</v>
      </c>
      <c r="N996" s="135" t="s">
        <v>336</v>
      </c>
      <c r="O996" s="135" t="s">
        <v>71</v>
      </c>
      <c r="P996" s="136">
        <v>21</v>
      </c>
      <c r="Q996" s="135"/>
    </row>
    <row r="997" spans="1:17">
      <c r="A997" s="135" t="s">
        <v>2538</v>
      </c>
      <c r="B997" s="135" t="s">
        <v>2535</v>
      </c>
      <c r="C997" s="135" t="s">
        <v>983</v>
      </c>
      <c r="D997" s="136">
        <v>61</v>
      </c>
      <c r="E997" s="135" t="s">
        <v>420</v>
      </c>
      <c r="F997" s="135" t="s">
        <v>44</v>
      </c>
      <c r="G997" s="135" t="s">
        <v>2536</v>
      </c>
      <c r="H997" s="135" t="s">
        <v>382</v>
      </c>
      <c r="I997" s="135" t="s">
        <v>55</v>
      </c>
      <c r="J997" s="135" t="s">
        <v>388</v>
      </c>
      <c r="K997" s="135" t="s">
        <v>1184</v>
      </c>
      <c r="L997" s="135" t="s">
        <v>433</v>
      </c>
      <c r="M997" s="135" t="s">
        <v>970</v>
      </c>
      <c r="N997" s="135" t="s">
        <v>336</v>
      </c>
      <c r="O997" s="135" t="s">
        <v>71</v>
      </c>
      <c r="P997" s="136">
        <v>21</v>
      </c>
      <c r="Q997" s="135"/>
    </row>
    <row r="998" spans="1:17">
      <c r="A998" s="135" t="s">
        <v>2539</v>
      </c>
      <c r="B998" s="135" t="s">
        <v>2535</v>
      </c>
      <c r="C998" s="135" t="s">
        <v>989</v>
      </c>
      <c r="D998" s="136">
        <v>63</v>
      </c>
      <c r="E998" s="135" t="s">
        <v>420</v>
      </c>
      <c r="F998" s="135" t="s">
        <v>44</v>
      </c>
      <c r="G998" s="135" t="s">
        <v>2536</v>
      </c>
      <c r="H998" s="135" t="s">
        <v>382</v>
      </c>
      <c r="I998" s="135" t="s">
        <v>55</v>
      </c>
      <c r="J998" s="135" t="s">
        <v>388</v>
      </c>
      <c r="K998" s="135" t="s">
        <v>1184</v>
      </c>
      <c r="L998" s="135" t="s">
        <v>433</v>
      </c>
      <c r="M998" s="135" t="s">
        <v>970</v>
      </c>
      <c r="N998" s="135" t="s">
        <v>336</v>
      </c>
      <c r="O998" s="135" t="s">
        <v>71</v>
      </c>
      <c r="P998" s="136">
        <v>21</v>
      </c>
      <c r="Q998" s="135"/>
    </row>
    <row r="999" spans="1:17">
      <c r="A999" s="135" t="s">
        <v>2540</v>
      </c>
      <c r="B999" s="135" t="s">
        <v>2541</v>
      </c>
      <c r="C999" s="135" t="s">
        <v>967</v>
      </c>
      <c r="D999" s="136">
        <v>57</v>
      </c>
      <c r="E999" s="135" t="s">
        <v>420</v>
      </c>
      <c r="F999" s="135" t="s">
        <v>44</v>
      </c>
      <c r="G999" s="135" t="s">
        <v>2536</v>
      </c>
      <c r="H999" s="135" t="s">
        <v>382</v>
      </c>
      <c r="I999" s="135" t="s">
        <v>277</v>
      </c>
      <c r="J999" s="135" t="s">
        <v>388</v>
      </c>
      <c r="K999" s="135" t="s">
        <v>1184</v>
      </c>
      <c r="L999" s="135" t="s">
        <v>433</v>
      </c>
      <c r="M999" s="135" t="s">
        <v>970</v>
      </c>
      <c r="N999" s="135" t="s">
        <v>336</v>
      </c>
      <c r="O999" s="135" t="s">
        <v>83</v>
      </c>
      <c r="P999" s="136">
        <v>32</v>
      </c>
      <c r="Q999" s="135"/>
    </row>
    <row r="1000" spans="1:17">
      <c r="A1000" s="135" t="s">
        <v>2542</v>
      </c>
      <c r="B1000" s="135" t="s">
        <v>2541</v>
      </c>
      <c r="C1000" s="135" t="s">
        <v>972</v>
      </c>
      <c r="D1000" s="136">
        <v>59</v>
      </c>
      <c r="E1000" s="135" t="s">
        <v>420</v>
      </c>
      <c r="F1000" s="135" t="s">
        <v>44</v>
      </c>
      <c r="G1000" s="135" t="s">
        <v>2536</v>
      </c>
      <c r="H1000" s="135" t="s">
        <v>382</v>
      </c>
      <c r="I1000" s="135" t="s">
        <v>277</v>
      </c>
      <c r="J1000" s="135" t="s">
        <v>388</v>
      </c>
      <c r="K1000" s="135" t="s">
        <v>1184</v>
      </c>
      <c r="L1000" s="135" t="s">
        <v>433</v>
      </c>
      <c r="M1000" s="135" t="s">
        <v>970</v>
      </c>
      <c r="N1000" s="135" t="s">
        <v>336</v>
      </c>
      <c r="O1000" s="135" t="s">
        <v>83</v>
      </c>
      <c r="P1000" s="136">
        <v>32</v>
      </c>
      <c r="Q1000" s="135"/>
    </row>
    <row r="1001" spans="1:17">
      <c r="A1001" s="135" t="s">
        <v>2543</v>
      </c>
      <c r="B1001" s="135" t="s">
        <v>2541</v>
      </c>
      <c r="C1001" s="135" t="s">
        <v>983</v>
      </c>
      <c r="D1001" s="136">
        <v>61</v>
      </c>
      <c r="E1001" s="135" t="s">
        <v>420</v>
      </c>
      <c r="F1001" s="135" t="s">
        <v>44</v>
      </c>
      <c r="G1001" s="135" t="s">
        <v>2536</v>
      </c>
      <c r="H1001" s="135" t="s">
        <v>382</v>
      </c>
      <c r="I1001" s="135" t="s">
        <v>277</v>
      </c>
      <c r="J1001" s="135" t="s">
        <v>388</v>
      </c>
      <c r="K1001" s="135" t="s">
        <v>1184</v>
      </c>
      <c r="L1001" s="135" t="s">
        <v>433</v>
      </c>
      <c r="M1001" s="135" t="s">
        <v>970</v>
      </c>
      <c r="N1001" s="135" t="s">
        <v>336</v>
      </c>
      <c r="O1001" s="135" t="s">
        <v>83</v>
      </c>
      <c r="P1001" s="136">
        <v>32</v>
      </c>
      <c r="Q1001" s="135"/>
    </row>
    <row r="1002" spans="1:17">
      <c r="A1002" s="135" t="s">
        <v>2544</v>
      </c>
      <c r="B1002" s="135" t="s">
        <v>2541</v>
      </c>
      <c r="C1002" s="135" t="s">
        <v>989</v>
      </c>
      <c r="D1002" s="136">
        <v>63</v>
      </c>
      <c r="E1002" s="135" t="s">
        <v>420</v>
      </c>
      <c r="F1002" s="135" t="s">
        <v>44</v>
      </c>
      <c r="G1002" s="135" t="s">
        <v>2536</v>
      </c>
      <c r="H1002" s="135" t="s">
        <v>382</v>
      </c>
      <c r="I1002" s="135" t="s">
        <v>277</v>
      </c>
      <c r="J1002" s="135" t="s">
        <v>388</v>
      </c>
      <c r="K1002" s="135" t="s">
        <v>1184</v>
      </c>
      <c r="L1002" s="135" t="s">
        <v>433</v>
      </c>
      <c r="M1002" s="135" t="s">
        <v>970</v>
      </c>
      <c r="N1002" s="135" t="s">
        <v>336</v>
      </c>
      <c r="O1002" s="135" t="s">
        <v>83</v>
      </c>
      <c r="P1002" s="136">
        <v>32</v>
      </c>
      <c r="Q1002" s="135"/>
    </row>
    <row r="1003" spans="1:17">
      <c r="A1003" s="135" t="s">
        <v>2545</v>
      </c>
      <c r="B1003" s="135" t="s">
        <v>2546</v>
      </c>
      <c r="C1003" s="135" t="s">
        <v>967</v>
      </c>
      <c r="D1003" s="136">
        <v>57</v>
      </c>
      <c r="E1003" s="135" t="s">
        <v>420</v>
      </c>
      <c r="F1003" s="135" t="s">
        <v>44</v>
      </c>
      <c r="G1003" s="135" t="s">
        <v>1264</v>
      </c>
      <c r="H1003" s="135" t="s">
        <v>382</v>
      </c>
      <c r="I1003" s="135" t="s">
        <v>277</v>
      </c>
      <c r="J1003" s="135" t="s">
        <v>388</v>
      </c>
      <c r="K1003" s="135" t="s">
        <v>1018</v>
      </c>
      <c r="L1003" s="135" t="s">
        <v>433</v>
      </c>
      <c r="M1003" s="135" t="s">
        <v>970</v>
      </c>
      <c r="N1003" s="135" t="s">
        <v>320</v>
      </c>
      <c r="O1003" s="135" t="s">
        <v>83</v>
      </c>
      <c r="P1003" s="136">
        <v>433</v>
      </c>
      <c r="Q1003" s="135"/>
    </row>
    <row r="1004" spans="1:17">
      <c r="A1004" s="135" t="s">
        <v>2547</v>
      </c>
      <c r="B1004" s="135" t="s">
        <v>2546</v>
      </c>
      <c r="C1004" s="135" t="s">
        <v>972</v>
      </c>
      <c r="D1004" s="136">
        <v>59</v>
      </c>
      <c r="E1004" s="135" t="s">
        <v>420</v>
      </c>
      <c r="F1004" s="135" t="s">
        <v>44</v>
      </c>
      <c r="G1004" s="135" t="s">
        <v>1264</v>
      </c>
      <c r="H1004" s="135" t="s">
        <v>382</v>
      </c>
      <c r="I1004" s="135" t="s">
        <v>277</v>
      </c>
      <c r="J1004" s="135" t="s">
        <v>388</v>
      </c>
      <c r="K1004" s="135" t="s">
        <v>1018</v>
      </c>
      <c r="L1004" s="135" t="s">
        <v>433</v>
      </c>
      <c r="M1004" s="135" t="s">
        <v>970</v>
      </c>
      <c r="N1004" s="135" t="s">
        <v>320</v>
      </c>
      <c r="O1004" s="135" t="s">
        <v>83</v>
      </c>
      <c r="P1004" s="136">
        <v>433</v>
      </c>
      <c r="Q1004" s="135"/>
    </row>
    <row r="1005" spans="1:17">
      <c r="A1005" s="135" t="s">
        <v>2548</v>
      </c>
      <c r="B1005" s="135" t="s">
        <v>2546</v>
      </c>
      <c r="C1005" s="135" t="s">
        <v>983</v>
      </c>
      <c r="D1005" s="136">
        <v>61</v>
      </c>
      <c r="E1005" s="135" t="s">
        <v>420</v>
      </c>
      <c r="F1005" s="135" t="s">
        <v>44</v>
      </c>
      <c r="G1005" s="135" t="s">
        <v>1264</v>
      </c>
      <c r="H1005" s="135" t="s">
        <v>382</v>
      </c>
      <c r="I1005" s="135" t="s">
        <v>277</v>
      </c>
      <c r="J1005" s="135" t="s">
        <v>388</v>
      </c>
      <c r="K1005" s="135" t="s">
        <v>1018</v>
      </c>
      <c r="L1005" s="135" t="s">
        <v>433</v>
      </c>
      <c r="M1005" s="135" t="s">
        <v>970</v>
      </c>
      <c r="N1005" s="135" t="s">
        <v>320</v>
      </c>
      <c r="O1005" s="135" t="s">
        <v>83</v>
      </c>
      <c r="P1005" s="136">
        <v>433</v>
      </c>
      <c r="Q1005" s="135"/>
    </row>
    <row r="1006" spans="1:17">
      <c r="A1006" s="135" t="s">
        <v>2549</v>
      </c>
      <c r="B1006" s="135" t="s">
        <v>2546</v>
      </c>
      <c r="C1006" s="135" t="s">
        <v>989</v>
      </c>
      <c r="D1006" s="136">
        <v>63</v>
      </c>
      <c r="E1006" s="135" t="s">
        <v>420</v>
      </c>
      <c r="F1006" s="135" t="s">
        <v>44</v>
      </c>
      <c r="G1006" s="135" t="s">
        <v>1264</v>
      </c>
      <c r="H1006" s="135" t="s">
        <v>382</v>
      </c>
      <c r="I1006" s="135" t="s">
        <v>277</v>
      </c>
      <c r="J1006" s="135" t="s">
        <v>388</v>
      </c>
      <c r="K1006" s="135" t="s">
        <v>1018</v>
      </c>
      <c r="L1006" s="135" t="s">
        <v>433</v>
      </c>
      <c r="M1006" s="135" t="s">
        <v>970</v>
      </c>
      <c r="N1006" s="135" t="s">
        <v>320</v>
      </c>
      <c r="O1006" s="135" t="s">
        <v>83</v>
      </c>
      <c r="P1006" s="136">
        <v>433</v>
      </c>
      <c r="Q1006" s="135"/>
    </row>
    <row r="1007" spans="1:17">
      <c r="A1007" s="135" t="s">
        <v>2550</v>
      </c>
      <c r="B1007" s="135" t="s">
        <v>2546</v>
      </c>
      <c r="C1007" s="135" t="s">
        <v>979</v>
      </c>
      <c r="D1007" s="136">
        <v>58</v>
      </c>
      <c r="E1007" s="135" t="s">
        <v>420</v>
      </c>
      <c r="F1007" s="135" t="s">
        <v>44</v>
      </c>
      <c r="G1007" s="135" t="s">
        <v>1264</v>
      </c>
      <c r="H1007" s="135" t="s">
        <v>382</v>
      </c>
      <c r="I1007" s="135" t="s">
        <v>277</v>
      </c>
      <c r="J1007" s="135" t="s">
        <v>388</v>
      </c>
      <c r="K1007" s="135" t="s">
        <v>1018</v>
      </c>
      <c r="L1007" s="135" t="s">
        <v>433</v>
      </c>
      <c r="M1007" s="135" t="s">
        <v>970</v>
      </c>
      <c r="N1007" s="135" t="s">
        <v>320</v>
      </c>
      <c r="O1007" s="135" t="s">
        <v>83</v>
      </c>
      <c r="P1007" s="136">
        <v>433</v>
      </c>
      <c r="Q1007" s="135"/>
    </row>
    <row r="1008" spans="1:17">
      <c r="A1008" s="135" t="s">
        <v>2551</v>
      </c>
      <c r="B1008" s="135" t="s">
        <v>2546</v>
      </c>
      <c r="C1008" s="135" t="s">
        <v>981</v>
      </c>
      <c r="D1008" s="136">
        <v>60</v>
      </c>
      <c r="E1008" s="135" t="s">
        <v>420</v>
      </c>
      <c r="F1008" s="135" t="s">
        <v>44</v>
      </c>
      <c r="G1008" s="135" t="s">
        <v>1264</v>
      </c>
      <c r="H1008" s="135" t="s">
        <v>382</v>
      </c>
      <c r="I1008" s="135" t="s">
        <v>277</v>
      </c>
      <c r="J1008" s="135" t="s">
        <v>388</v>
      </c>
      <c r="K1008" s="135" t="s">
        <v>1018</v>
      </c>
      <c r="L1008" s="135" t="s">
        <v>433</v>
      </c>
      <c r="M1008" s="135" t="s">
        <v>970</v>
      </c>
      <c r="N1008" s="135" t="s">
        <v>320</v>
      </c>
      <c r="O1008" s="135" t="s">
        <v>83</v>
      </c>
      <c r="P1008" s="136">
        <v>433</v>
      </c>
      <c r="Q1008" s="135"/>
    </row>
    <row r="1009" spans="1:17">
      <c r="A1009" s="135" t="s">
        <v>2552</v>
      </c>
      <c r="B1009" s="135" t="s">
        <v>2553</v>
      </c>
      <c r="C1009" s="135" t="s">
        <v>967</v>
      </c>
      <c r="D1009" s="136">
        <v>57</v>
      </c>
      <c r="E1009" s="135" t="s">
        <v>420</v>
      </c>
      <c r="F1009" s="135" t="s">
        <v>44</v>
      </c>
      <c r="G1009" s="135" t="s">
        <v>2554</v>
      </c>
      <c r="H1009" s="135" t="s">
        <v>382</v>
      </c>
      <c r="I1009" s="135" t="s">
        <v>252</v>
      </c>
      <c r="J1009" s="135" t="s">
        <v>388</v>
      </c>
      <c r="K1009" s="135" t="s">
        <v>1018</v>
      </c>
      <c r="L1009" s="135" t="s">
        <v>433</v>
      </c>
      <c r="M1009" s="135" t="s">
        <v>970</v>
      </c>
      <c r="N1009" s="135" t="s">
        <v>324</v>
      </c>
      <c r="O1009" s="135" t="s">
        <v>71</v>
      </c>
      <c r="P1009" s="136">
        <v>228</v>
      </c>
      <c r="Q1009" s="135"/>
    </row>
    <row r="1010" spans="1:17">
      <c r="A1010" s="135" t="s">
        <v>2555</v>
      </c>
      <c r="B1010" s="135" t="s">
        <v>2553</v>
      </c>
      <c r="C1010" s="135" t="s">
        <v>972</v>
      </c>
      <c r="D1010" s="136">
        <v>59</v>
      </c>
      <c r="E1010" s="135" t="s">
        <v>420</v>
      </c>
      <c r="F1010" s="135" t="s">
        <v>44</v>
      </c>
      <c r="G1010" s="135" t="s">
        <v>2554</v>
      </c>
      <c r="H1010" s="135" t="s">
        <v>382</v>
      </c>
      <c r="I1010" s="135" t="s">
        <v>252</v>
      </c>
      <c r="J1010" s="135" t="s">
        <v>388</v>
      </c>
      <c r="K1010" s="135" t="s">
        <v>1018</v>
      </c>
      <c r="L1010" s="135" t="s">
        <v>433</v>
      </c>
      <c r="M1010" s="135" t="s">
        <v>970</v>
      </c>
      <c r="N1010" s="135" t="s">
        <v>324</v>
      </c>
      <c r="O1010" s="135" t="s">
        <v>71</v>
      </c>
      <c r="P1010" s="136">
        <v>228</v>
      </c>
      <c r="Q1010" s="135"/>
    </row>
    <row r="1011" spans="1:17">
      <c r="A1011" s="135" t="s">
        <v>2556</v>
      </c>
      <c r="B1011" s="135" t="s">
        <v>2553</v>
      </c>
      <c r="C1011" s="135" t="s">
        <v>983</v>
      </c>
      <c r="D1011" s="136">
        <v>61</v>
      </c>
      <c r="E1011" s="135" t="s">
        <v>420</v>
      </c>
      <c r="F1011" s="135" t="s">
        <v>44</v>
      </c>
      <c r="G1011" s="135" t="s">
        <v>2554</v>
      </c>
      <c r="H1011" s="135" t="s">
        <v>382</v>
      </c>
      <c r="I1011" s="135" t="s">
        <v>252</v>
      </c>
      <c r="J1011" s="135" t="s">
        <v>388</v>
      </c>
      <c r="K1011" s="135" t="s">
        <v>1018</v>
      </c>
      <c r="L1011" s="135" t="s">
        <v>433</v>
      </c>
      <c r="M1011" s="135" t="s">
        <v>970</v>
      </c>
      <c r="N1011" s="135" t="s">
        <v>324</v>
      </c>
      <c r="O1011" s="135" t="s">
        <v>71</v>
      </c>
      <c r="P1011" s="136">
        <v>228</v>
      </c>
      <c r="Q1011" s="135"/>
    </row>
    <row r="1012" spans="1:17">
      <c r="A1012" s="135" t="s">
        <v>2557</v>
      </c>
      <c r="B1012" s="135" t="s">
        <v>2553</v>
      </c>
      <c r="C1012" s="135" t="s">
        <v>979</v>
      </c>
      <c r="D1012" s="136">
        <v>58</v>
      </c>
      <c r="E1012" s="135" t="s">
        <v>420</v>
      </c>
      <c r="F1012" s="135" t="s">
        <v>44</v>
      </c>
      <c r="G1012" s="135" t="s">
        <v>2554</v>
      </c>
      <c r="H1012" s="135" t="s">
        <v>382</v>
      </c>
      <c r="I1012" s="135" t="s">
        <v>252</v>
      </c>
      <c r="J1012" s="135" t="s">
        <v>388</v>
      </c>
      <c r="K1012" s="135" t="s">
        <v>1018</v>
      </c>
      <c r="L1012" s="135" t="s">
        <v>433</v>
      </c>
      <c r="M1012" s="135" t="s">
        <v>970</v>
      </c>
      <c r="N1012" s="135" t="s">
        <v>324</v>
      </c>
      <c r="O1012" s="135" t="s">
        <v>71</v>
      </c>
      <c r="P1012" s="136">
        <v>228</v>
      </c>
      <c r="Q1012" s="135"/>
    </row>
    <row r="1013" spans="1:17">
      <c r="A1013" s="135" t="s">
        <v>2558</v>
      </c>
      <c r="B1013" s="135" t="s">
        <v>2559</v>
      </c>
      <c r="C1013" s="135" t="s">
        <v>1147</v>
      </c>
      <c r="D1013" s="136">
        <v>55</v>
      </c>
      <c r="E1013" s="135" t="s">
        <v>420</v>
      </c>
      <c r="F1013" s="135" t="s">
        <v>44</v>
      </c>
      <c r="G1013" s="135" t="s">
        <v>1275</v>
      </c>
      <c r="H1013" s="135" t="s">
        <v>382</v>
      </c>
      <c r="I1013" s="135" t="s">
        <v>277</v>
      </c>
      <c r="J1013" s="135" t="s">
        <v>388</v>
      </c>
      <c r="K1013" s="135" t="s">
        <v>1018</v>
      </c>
      <c r="L1013" s="135" t="s">
        <v>433</v>
      </c>
      <c r="M1013" s="135" t="s">
        <v>970</v>
      </c>
      <c r="N1013" s="135" t="s">
        <v>324</v>
      </c>
      <c r="O1013" s="135" t="s">
        <v>83</v>
      </c>
      <c r="P1013" s="136">
        <v>333</v>
      </c>
      <c r="Q1013" s="135"/>
    </row>
    <row r="1014" spans="1:17">
      <c r="A1014" s="135" t="s">
        <v>2560</v>
      </c>
      <c r="B1014" s="135" t="s">
        <v>2559</v>
      </c>
      <c r="C1014" s="135" t="s">
        <v>967</v>
      </c>
      <c r="D1014" s="136">
        <v>57</v>
      </c>
      <c r="E1014" s="135" t="s">
        <v>420</v>
      </c>
      <c r="F1014" s="135" t="s">
        <v>44</v>
      </c>
      <c r="G1014" s="135" t="s">
        <v>1275</v>
      </c>
      <c r="H1014" s="135" t="s">
        <v>382</v>
      </c>
      <c r="I1014" s="135" t="s">
        <v>277</v>
      </c>
      <c r="J1014" s="135" t="s">
        <v>388</v>
      </c>
      <c r="K1014" s="135" t="s">
        <v>1018</v>
      </c>
      <c r="L1014" s="135" t="s">
        <v>433</v>
      </c>
      <c r="M1014" s="135" t="s">
        <v>970</v>
      </c>
      <c r="N1014" s="135" t="s">
        <v>324</v>
      </c>
      <c r="O1014" s="135" t="s">
        <v>83</v>
      </c>
      <c r="P1014" s="136">
        <v>333</v>
      </c>
      <c r="Q1014" s="135"/>
    </row>
    <row r="1015" spans="1:17">
      <c r="A1015" s="135" t="s">
        <v>2561</v>
      </c>
      <c r="B1015" s="135" t="s">
        <v>2559</v>
      </c>
      <c r="C1015" s="135" t="s">
        <v>972</v>
      </c>
      <c r="D1015" s="136">
        <v>59</v>
      </c>
      <c r="E1015" s="135" t="s">
        <v>420</v>
      </c>
      <c r="F1015" s="135" t="s">
        <v>44</v>
      </c>
      <c r="G1015" s="135" t="s">
        <v>1275</v>
      </c>
      <c r="H1015" s="135" t="s">
        <v>382</v>
      </c>
      <c r="I1015" s="135" t="s">
        <v>277</v>
      </c>
      <c r="J1015" s="135" t="s">
        <v>388</v>
      </c>
      <c r="K1015" s="135" t="s">
        <v>1018</v>
      </c>
      <c r="L1015" s="135" t="s">
        <v>433</v>
      </c>
      <c r="M1015" s="135" t="s">
        <v>970</v>
      </c>
      <c r="N1015" s="135" t="s">
        <v>324</v>
      </c>
      <c r="O1015" s="135" t="s">
        <v>83</v>
      </c>
      <c r="P1015" s="136">
        <v>333</v>
      </c>
      <c r="Q1015" s="135"/>
    </row>
    <row r="1016" spans="1:17">
      <c r="A1016" s="135" t="s">
        <v>2562</v>
      </c>
      <c r="B1016" s="135" t="s">
        <v>2559</v>
      </c>
      <c r="C1016" s="135" t="s">
        <v>983</v>
      </c>
      <c r="D1016" s="136">
        <v>61</v>
      </c>
      <c r="E1016" s="135" t="s">
        <v>420</v>
      </c>
      <c r="F1016" s="135" t="s">
        <v>44</v>
      </c>
      <c r="G1016" s="135" t="s">
        <v>1275</v>
      </c>
      <c r="H1016" s="135" t="s">
        <v>382</v>
      </c>
      <c r="I1016" s="135" t="s">
        <v>277</v>
      </c>
      <c r="J1016" s="135" t="s">
        <v>388</v>
      </c>
      <c r="K1016" s="135" t="s">
        <v>1018</v>
      </c>
      <c r="L1016" s="135" t="s">
        <v>433</v>
      </c>
      <c r="M1016" s="135" t="s">
        <v>970</v>
      </c>
      <c r="N1016" s="135" t="s">
        <v>324</v>
      </c>
      <c r="O1016" s="135" t="s">
        <v>83</v>
      </c>
      <c r="P1016" s="136">
        <v>333</v>
      </c>
      <c r="Q1016" s="135"/>
    </row>
    <row r="1017" spans="1:17">
      <c r="A1017" s="135" t="s">
        <v>2563</v>
      </c>
      <c r="B1017" s="135" t="s">
        <v>2559</v>
      </c>
      <c r="C1017" s="135" t="s">
        <v>989</v>
      </c>
      <c r="D1017" s="136">
        <v>63</v>
      </c>
      <c r="E1017" s="135" t="s">
        <v>420</v>
      </c>
      <c r="F1017" s="135" t="s">
        <v>44</v>
      </c>
      <c r="G1017" s="135" t="s">
        <v>1275</v>
      </c>
      <c r="H1017" s="135" t="s">
        <v>382</v>
      </c>
      <c r="I1017" s="135" t="s">
        <v>277</v>
      </c>
      <c r="J1017" s="135" t="s">
        <v>388</v>
      </c>
      <c r="K1017" s="135" t="s">
        <v>1018</v>
      </c>
      <c r="L1017" s="135" t="s">
        <v>433</v>
      </c>
      <c r="M1017" s="135" t="s">
        <v>970</v>
      </c>
      <c r="N1017" s="135" t="s">
        <v>324</v>
      </c>
      <c r="O1017" s="135" t="s">
        <v>83</v>
      </c>
      <c r="P1017" s="136">
        <v>333</v>
      </c>
      <c r="Q1017" s="135"/>
    </row>
    <row r="1018" spans="1:17">
      <c r="A1018" s="135" t="s">
        <v>2564</v>
      </c>
      <c r="B1018" s="135" t="s">
        <v>2559</v>
      </c>
      <c r="C1018" s="135" t="s">
        <v>979</v>
      </c>
      <c r="D1018" s="136">
        <v>58</v>
      </c>
      <c r="E1018" s="135" t="s">
        <v>420</v>
      </c>
      <c r="F1018" s="135" t="s">
        <v>44</v>
      </c>
      <c r="G1018" s="135" t="s">
        <v>1275</v>
      </c>
      <c r="H1018" s="135" t="s">
        <v>382</v>
      </c>
      <c r="I1018" s="135" t="s">
        <v>277</v>
      </c>
      <c r="J1018" s="135" t="s">
        <v>388</v>
      </c>
      <c r="K1018" s="135" t="s">
        <v>1018</v>
      </c>
      <c r="L1018" s="135" t="s">
        <v>433</v>
      </c>
      <c r="M1018" s="135" t="s">
        <v>970</v>
      </c>
      <c r="N1018" s="135" t="s">
        <v>324</v>
      </c>
      <c r="O1018" s="135" t="s">
        <v>83</v>
      </c>
      <c r="P1018" s="136">
        <v>333</v>
      </c>
      <c r="Q1018" s="135"/>
    </row>
    <row r="1019" spans="1:17">
      <c r="A1019" s="135" t="s">
        <v>2565</v>
      </c>
      <c r="B1019" s="135" t="s">
        <v>2559</v>
      </c>
      <c r="C1019" s="135" t="s">
        <v>981</v>
      </c>
      <c r="D1019" s="136">
        <v>60</v>
      </c>
      <c r="E1019" s="135" t="s">
        <v>420</v>
      </c>
      <c r="F1019" s="135" t="s">
        <v>44</v>
      </c>
      <c r="G1019" s="135" t="s">
        <v>1275</v>
      </c>
      <c r="H1019" s="135" t="s">
        <v>382</v>
      </c>
      <c r="I1019" s="135" t="s">
        <v>277</v>
      </c>
      <c r="J1019" s="135" t="s">
        <v>388</v>
      </c>
      <c r="K1019" s="135" t="s">
        <v>1018</v>
      </c>
      <c r="L1019" s="135" t="s">
        <v>433</v>
      </c>
      <c r="M1019" s="135" t="s">
        <v>970</v>
      </c>
      <c r="N1019" s="135" t="s">
        <v>324</v>
      </c>
      <c r="O1019" s="135" t="s">
        <v>83</v>
      </c>
      <c r="P1019" s="136">
        <v>333</v>
      </c>
      <c r="Q1019" s="135"/>
    </row>
    <row r="1020" spans="1:17">
      <c r="A1020" s="135" t="s">
        <v>2566</v>
      </c>
      <c r="B1020" s="135" t="s">
        <v>2559</v>
      </c>
      <c r="C1020" s="135" t="s">
        <v>987</v>
      </c>
      <c r="D1020" s="136">
        <v>62</v>
      </c>
      <c r="E1020" s="135" t="s">
        <v>420</v>
      </c>
      <c r="F1020" s="135" t="s">
        <v>44</v>
      </c>
      <c r="G1020" s="135" t="s">
        <v>1275</v>
      </c>
      <c r="H1020" s="135" t="s">
        <v>382</v>
      </c>
      <c r="I1020" s="135" t="s">
        <v>277</v>
      </c>
      <c r="J1020" s="135" t="s">
        <v>388</v>
      </c>
      <c r="K1020" s="135" t="s">
        <v>1018</v>
      </c>
      <c r="L1020" s="135" t="s">
        <v>433</v>
      </c>
      <c r="M1020" s="135" t="s">
        <v>970</v>
      </c>
      <c r="N1020" s="135" t="s">
        <v>324</v>
      </c>
      <c r="O1020" s="135" t="s">
        <v>83</v>
      </c>
      <c r="P1020" s="136">
        <v>333</v>
      </c>
      <c r="Q1020" s="135"/>
    </row>
    <row r="1021" spans="1:17">
      <c r="A1021" s="135" t="s">
        <v>2567</v>
      </c>
      <c r="B1021" s="135" t="s">
        <v>2568</v>
      </c>
      <c r="C1021" s="135" t="s">
        <v>1147</v>
      </c>
      <c r="D1021" s="136">
        <v>55</v>
      </c>
      <c r="E1021" s="135" t="s">
        <v>420</v>
      </c>
      <c r="F1021" s="135" t="s">
        <v>44</v>
      </c>
      <c r="G1021" s="135" t="s">
        <v>1275</v>
      </c>
      <c r="H1021" s="135" t="s">
        <v>382</v>
      </c>
      <c r="I1021" s="135" t="s">
        <v>86</v>
      </c>
      <c r="J1021" s="135" t="s">
        <v>388</v>
      </c>
      <c r="K1021" s="135" t="s">
        <v>1018</v>
      </c>
      <c r="L1021" s="135" t="s">
        <v>433</v>
      </c>
      <c r="M1021" s="135" t="s">
        <v>970</v>
      </c>
      <c r="N1021" s="135" t="s">
        <v>324</v>
      </c>
      <c r="O1021" s="135" t="s">
        <v>86</v>
      </c>
      <c r="P1021" s="136">
        <v>356</v>
      </c>
      <c r="Q1021" s="135"/>
    </row>
    <row r="1022" spans="1:17">
      <c r="A1022" s="135" t="s">
        <v>2569</v>
      </c>
      <c r="B1022" s="135" t="s">
        <v>2568</v>
      </c>
      <c r="C1022" s="135" t="s">
        <v>967</v>
      </c>
      <c r="D1022" s="136">
        <v>57</v>
      </c>
      <c r="E1022" s="135" t="s">
        <v>420</v>
      </c>
      <c r="F1022" s="135" t="s">
        <v>44</v>
      </c>
      <c r="G1022" s="135" t="s">
        <v>1275</v>
      </c>
      <c r="H1022" s="135" t="s">
        <v>382</v>
      </c>
      <c r="I1022" s="135" t="s">
        <v>86</v>
      </c>
      <c r="J1022" s="135" t="s">
        <v>388</v>
      </c>
      <c r="K1022" s="135" t="s">
        <v>1018</v>
      </c>
      <c r="L1022" s="135" t="s">
        <v>433</v>
      </c>
      <c r="M1022" s="135" t="s">
        <v>970</v>
      </c>
      <c r="N1022" s="135" t="s">
        <v>324</v>
      </c>
      <c r="O1022" s="135" t="s">
        <v>86</v>
      </c>
      <c r="P1022" s="136">
        <v>356</v>
      </c>
      <c r="Q1022" s="135"/>
    </row>
    <row r="1023" spans="1:17">
      <c r="A1023" s="135" t="s">
        <v>2570</v>
      </c>
      <c r="B1023" s="135" t="s">
        <v>2568</v>
      </c>
      <c r="C1023" s="135" t="s">
        <v>972</v>
      </c>
      <c r="D1023" s="136">
        <v>59</v>
      </c>
      <c r="E1023" s="135" t="s">
        <v>420</v>
      </c>
      <c r="F1023" s="135" t="s">
        <v>44</v>
      </c>
      <c r="G1023" s="135" t="s">
        <v>1275</v>
      </c>
      <c r="H1023" s="135" t="s">
        <v>382</v>
      </c>
      <c r="I1023" s="135" t="s">
        <v>86</v>
      </c>
      <c r="J1023" s="135" t="s">
        <v>388</v>
      </c>
      <c r="K1023" s="135" t="s">
        <v>1018</v>
      </c>
      <c r="L1023" s="135" t="s">
        <v>433</v>
      </c>
      <c r="M1023" s="135" t="s">
        <v>970</v>
      </c>
      <c r="N1023" s="135" t="s">
        <v>324</v>
      </c>
      <c r="O1023" s="135" t="s">
        <v>86</v>
      </c>
      <c r="P1023" s="136">
        <v>356</v>
      </c>
      <c r="Q1023" s="135"/>
    </row>
    <row r="1024" spans="1:17">
      <c r="A1024" s="135" t="s">
        <v>2571</v>
      </c>
      <c r="B1024" s="135" t="s">
        <v>2568</v>
      </c>
      <c r="C1024" s="135" t="s">
        <v>983</v>
      </c>
      <c r="D1024" s="136">
        <v>61</v>
      </c>
      <c r="E1024" s="135" t="s">
        <v>420</v>
      </c>
      <c r="F1024" s="135" t="s">
        <v>44</v>
      </c>
      <c r="G1024" s="135" t="s">
        <v>1275</v>
      </c>
      <c r="H1024" s="135" t="s">
        <v>382</v>
      </c>
      <c r="I1024" s="135" t="s">
        <v>86</v>
      </c>
      <c r="J1024" s="135" t="s">
        <v>388</v>
      </c>
      <c r="K1024" s="135" t="s">
        <v>1018</v>
      </c>
      <c r="L1024" s="135" t="s">
        <v>433</v>
      </c>
      <c r="M1024" s="135" t="s">
        <v>970</v>
      </c>
      <c r="N1024" s="135" t="s">
        <v>324</v>
      </c>
      <c r="O1024" s="135" t="s">
        <v>86</v>
      </c>
      <c r="P1024" s="136">
        <v>356</v>
      </c>
      <c r="Q1024" s="135"/>
    </row>
    <row r="1025" spans="1:17">
      <c r="A1025" s="135" t="s">
        <v>2572</v>
      </c>
      <c r="B1025" s="135" t="s">
        <v>2568</v>
      </c>
      <c r="C1025" s="135" t="s">
        <v>989</v>
      </c>
      <c r="D1025" s="136">
        <v>63</v>
      </c>
      <c r="E1025" s="135" t="s">
        <v>420</v>
      </c>
      <c r="F1025" s="135" t="s">
        <v>44</v>
      </c>
      <c r="G1025" s="135" t="s">
        <v>1275</v>
      </c>
      <c r="H1025" s="135" t="s">
        <v>382</v>
      </c>
      <c r="I1025" s="135" t="s">
        <v>86</v>
      </c>
      <c r="J1025" s="135" t="s">
        <v>388</v>
      </c>
      <c r="K1025" s="135" t="s">
        <v>1018</v>
      </c>
      <c r="L1025" s="135" t="s">
        <v>433</v>
      </c>
      <c r="M1025" s="135" t="s">
        <v>970</v>
      </c>
      <c r="N1025" s="135" t="s">
        <v>324</v>
      </c>
      <c r="O1025" s="135" t="s">
        <v>86</v>
      </c>
      <c r="P1025" s="136">
        <v>356</v>
      </c>
      <c r="Q1025" s="135"/>
    </row>
    <row r="1026" spans="1:17">
      <c r="A1026" s="135" t="s">
        <v>2573</v>
      </c>
      <c r="B1026" s="135" t="s">
        <v>2568</v>
      </c>
      <c r="C1026" s="135" t="s">
        <v>979</v>
      </c>
      <c r="D1026" s="136">
        <v>58</v>
      </c>
      <c r="E1026" s="135" t="s">
        <v>420</v>
      </c>
      <c r="F1026" s="135" t="s">
        <v>44</v>
      </c>
      <c r="G1026" s="135" t="s">
        <v>1275</v>
      </c>
      <c r="H1026" s="135" t="s">
        <v>382</v>
      </c>
      <c r="I1026" s="135" t="s">
        <v>86</v>
      </c>
      <c r="J1026" s="135" t="s">
        <v>388</v>
      </c>
      <c r="K1026" s="135" t="s">
        <v>1018</v>
      </c>
      <c r="L1026" s="135" t="s">
        <v>433</v>
      </c>
      <c r="M1026" s="135" t="s">
        <v>970</v>
      </c>
      <c r="N1026" s="135" t="s">
        <v>324</v>
      </c>
      <c r="O1026" s="135" t="s">
        <v>86</v>
      </c>
      <c r="P1026" s="136">
        <v>356</v>
      </c>
      <c r="Q1026" s="135"/>
    </row>
    <row r="1027" spans="1:17">
      <c r="A1027" s="135" t="s">
        <v>2574</v>
      </c>
      <c r="B1027" s="135" t="s">
        <v>2568</v>
      </c>
      <c r="C1027" s="135" t="s">
        <v>981</v>
      </c>
      <c r="D1027" s="136">
        <v>60</v>
      </c>
      <c r="E1027" s="135" t="s">
        <v>420</v>
      </c>
      <c r="F1027" s="135" t="s">
        <v>44</v>
      </c>
      <c r="G1027" s="135" t="s">
        <v>1275</v>
      </c>
      <c r="H1027" s="135" t="s">
        <v>382</v>
      </c>
      <c r="I1027" s="135" t="s">
        <v>86</v>
      </c>
      <c r="J1027" s="135" t="s">
        <v>388</v>
      </c>
      <c r="K1027" s="135" t="s">
        <v>1018</v>
      </c>
      <c r="L1027" s="135" t="s">
        <v>433</v>
      </c>
      <c r="M1027" s="135" t="s">
        <v>970</v>
      </c>
      <c r="N1027" s="135" t="s">
        <v>324</v>
      </c>
      <c r="O1027" s="135" t="s">
        <v>86</v>
      </c>
      <c r="P1027" s="136">
        <v>356</v>
      </c>
      <c r="Q1027" s="135"/>
    </row>
    <row r="1028" spans="1:17">
      <c r="A1028" s="135" t="s">
        <v>2575</v>
      </c>
      <c r="B1028" s="135" t="s">
        <v>2576</v>
      </c>
      <c r="C1028" s="135" t="s">
        <v>967</v>
      </c>
      <c r="D1028" s="136">
        <v>57</v>
      </c>
      <c r="E1028" s="135" t="s">
        <v>420</v>
      </c>
      <c r="F1028" s="135" t="s">
        <v>32</v>
      </c>
      <c r="G1028" s="135" t="s">
        <v>1513</v>
      </c>
      <c r="H1028" s="135" t="s">
        <v>382</v>
      </c>
      <c r="I1028" s="135" t="s">
        <v>83</v>
      </c>
      <c r="J1028" s="135" t="s">
        <v>388</v>
      </c>
      <c r="K1028" s="135" t="s">
        <v>1045</v>
      </c>
      <c r="L1028" s="135" t="s">
        <v>386</v>
      </c>
      <c r="M1028" s="135" t="s">
        <v>970</v>
      </c>
      <c r="N1028" s="135" t="s">
        <v>320</v>
      </c>
      <c r="O1028" s="135" t="s">
        <v>83</v>
      </c>
      <c r="P1028" s="136">
        <v>3</v>
      </c>
      <c r="Q1028" s="135"/>
    </row>
    <row r="1029" spans="1:17">
      <c r="A1029" s="135" t="s">
        <v>2577</v>
      </c>
      <c r="B1029" s="135" t="s">
        <v>2576</v>
      </c>
      <c r="C1029" s="135" t="s">
        <v>972</v>
      </c>
      <c r="D1029" s="136">
        <v>59</v>
      </c>
      <c r="E1029" s="135" t="s">
        <v>420</v>
      </c>
      <c r="F1029" s="135" t="s">
        <v>32</v>
      </c>
      <c r="G1029" s="135" t="s">
        <v>1513</v>
      </c>
      <c r="H1029" s="135" t="s">
        <v>382</v>
      </c>
      <c r="I1029" s="135" t="s">
        <v>83</v>
      </c>
      <c r="J1029" s="135" t="s">
        <v>388</v>
      </c>
      <c r="K1029" s="135" t="s">
        <v>1045</v>
      </c>
      <c r="L1029" s="135" t="s">
        <v>386</v>
      </c>
      <c r="M1029" s="135" t="s">
        <v>970</v>
      </c>
      <c r="N1029" s="135" t="s">
        <v>320</v>
      </c>
      <c r="O1029" s="135" t="s">
        <v>83</v>
      </c>
      <c r="P1029" s="136">
        <v>3</v>
      </c>
      <c r="Q1029" s="135"/>
    </row>
    <row r="1030" spans="1:17">
      <c r="A1030" s="135" t="s">
        <v>2578</v>
      </c>
      <c r="B1030" s="135" t="s">
        <v>2576</v>
      </c>
      <c r="C1030" s="135" t="s">
        <v>983</v>
      </c>
      <c r="D1030" s="136">
        <v>61</v>
      </c>
      <c r="E1030" s="135" t="s">
        <v>420</v>
      </c>
      <c r="F1030" s="135" t="s">
        <v>32</v>
      </c>
      <c r="G1030" s="135" t="s">
        <v>1513</v>
      </c>
      <c r="H1030" s="135" t="s">
        <v>382</v>
      </c>
      <c r="I1030" s="135" t="s">
        <v>83</v>
      </c>
      <c r="J1030" s="135" t="s">
        <v>388</v>
      </c>
      <c r="K1030" s="135" t="s">
        <v>1045</v>
      </c>
      <c r="L1030" s="135" t="s">
        <v>386</v>
      </c>
      <c r="M1030" s="135" t="s">
        <v>970</v>
      </c>
      <c r="N1030" s="135" t="s">
        <v>320</v>
      </c>
      <c r="O1030" s="135" t="s">
        <v>83</v>
      </c>
      <c r="P1030" s="136">
        <v>3</v>
      </c>
      <c r="Q1030" s="135"/>
    </row>
    <row r="1031" spans="1:17">
      <c r="A1031" s="135" t="s">
        <v>2579</v>
      </c>
      <c r="B1031" s="135" t="s">
        <v>2580</v>
      </c>
      <c r="C1031" s="135" t="s">
        <v>907</v>
      </c>
      <c r="D1031" s="122">
        <v>0</v>
      </c>
      <c r="E1031" s="135" t="s">
        <v>420</v>
      </c>
      <c r="F1031" s="135" t="s">
        <v>44</v>
      </c>
      <c r="G1031" s="135" t="s">
        <v>1777</v>
      </c>
      <c r="H1031" s="135" t="s">
        <v>382</v>
      </c>
      <c r="I1031" s="135" t="s">
        <v>71</v>
      </c>
      <c r="J1031" s="135" t="s">
        <v>389</v>
      </c>
      <c r="K1031" s="135" t="s">
        <v>1018</v>
      </c>
      <c r="L1031" s="135" t="s">
        <v>385</v>
      </c>
      <c r="M1031" s="135" t="s">
        <v>970</v>
      </c>
      <c r="N1031" s="135" t="s">
        <v>340</v>
      </c>
      <c r="O1031" s="135" t="s">
        <v>71</v>
      </c>
      <c r="P1031" s="136">
        <v>22</v>
      </c>
      <c r="Q1031" s="135"/>
    </row>
    <row r="1032" spans="1:17">
      <c r="A1032" s="135" t="s">
        <v>2581</v>
      </c>
      <c r="B1032" s="135" t="s">
        <v>2582</v>
      </c>
      <c r="C1032" s="135" t="s">
        <v>907</v>
      </c>
      <c r="D1032" s="122">
        <v>0</v>
      </c>
      <c r="E1032" s="135" t="s">
        <v>420</v>
      </c>
      <c r="F1032" s="135" t="s">
        <v>44</v>
      </c>
      <c r="G1032" s="135" t="s">
        <v>1777</v>
      </c>
      <c r="H1032" s="135" t="s">
        <v>382</v>
      </c>
      <c r="I1032" s="135" t="s">
        <v>86</v>
      </c>
      <c r="J1032" s="135" t="s">
        <v>389</v>
      </c>
      <c r="K1032" s="135" t="s">
        <v>1789</v>
      </c>
      <c r="L1032" s="135" t="s">
        <v>385</v>
      </c>
      <c r="M1032" s="135" t="s">
        <v>970</v>
      </c>
      <c r="N1032" s="135" t="s">
        <v>340</v>
      </c>
      <c r="O1032" s="135" t="s">
        <v>86</v>
      </c>
      <c r="P1032" s="136">
        <v>67</v>
      </c>
      <c r="Q1032" s="135"/>
    </row>
    <row r="1033" spans="1:17">
      <c r="A1033" s="135" t="s">
        <v>2583</v>
      </c>
      <c r="B1033" s="135" t="s">
        <v>2584</v>
      </c>
      <c r="C1033" s="135" t="s">
        <v>907</v>
      </c>
      <c r="D1033" s="122">
        <v>0</v>
      </c>
      <c r="E1033" s="135" t="s">
        <v>420</v>
      </c>
      <c r="F1033" s="135" t="s">
        <v>43</v>
      </c>
      <c r="G1033" s="135" t="s">
        <v>2585</v>
      </c>
      <c r="H1033" s="135" t="s">
        <v>382</v>
      </c>
      <c r="I1033" s="135" t="s">
        <v>53</v>
      </c>
      <c r="J1033" s="135" t="s">
        <v>389</v>
      </c>
      <c r="K1033" s="135" t="s">
        <v>2586</v>
      </c>
      <c r="L1033" s="135" t="s">
        <v>386</v>
      </c>
      <c r="M1033" s="135" t="s">
        <v>970</v>
      </c>
      <c r="N1033" s="135" t="s">
        <v>340</v>
      </c>
      <c r="O1033" s="135" t="s">
        <v>53</v>
      </c>
      <c r="P1033" s="136">
        <v>18</v>
      </c>
      <c r="Q1033" s="135"/>
    </row>
    <row r="1034" spans="1:17">
      <c r="A1034" s="135" t="s">
        <v>2587</v>
      </c>
      <c r="B1034" s="135" t="s">
        <v>2588</v>
      </c>
      <c r="C1034" s="135" t="s">
        <v>907</v>
      </c>
      <c r="D1034" s="122">
        <v>0</v>
      </c>
      <c r="E1034" s="135" t="s">
        <v>420</v>
      </c>
      <c r="F1034" s="135" t="s">
        <v>46</v>
      </c>
      <c r="G1034" s="135" t="s">
        <v>2589</v>
      </c>
      <c r="H1034" s="135" t="s">
        <v>382</v>
      </c>
      <c r="I1034" s="135" t="s">
        <v>86</v>
      </c>
      <c r="J1034" s="135" t="s">
        <v>389</v>
      </c>
      <c r="K1034" s="135" t="s">
        <v>2586</v>
      </c>
      <c r="L1034" s="135" t="s">
        <v>386</v>
      </c>
      <c r="M1034" s="135" t="s">
        <v>970</v>
      </c>
      <c r="N1034" s="135" t="s">
        <v>340</v>
      </c>
      <c r="O1034" s="135" t="s">
        <v>86</v>
      </c>
      <c r="P1034" s="136">
        <v>6</v>
      </c>
      <c r="Q1034" s="135"/>
    </row>
    <row r="1035" spans="1:17">
      <c r="A1035" s="135" t="s">
        <v>2590</v>
      </c>
      <c r="B1035" s="135" t="s">
        <v>2591</v>
      </c>
      <c r="C1035" s="135" t="s">
        <v>907</v>
      </c>
      <c r="D1035" s="122">
        <v>0</v>
      </c>
      <c r="E1035" s="135" t="s">
        <v>420</v>
      </c>
      <c r="F1035" s="135" t="s">
        <v>43</v>
      </c>
      <c r="G1035" s="135" t="s">
        <v>2592</v>
      </c>
      <c r="H1035" s="135" t="s">
        <v>382</v>
      </c>
      <c r="I1035" s="135" t="s">
        <v>97</v>
      </c>
      <c r="J1035" s="135" t="s">
        <v>389</v>
      </c>
      <c r="K1035" s="135" t="s">
        <v>908</v>
      </c>
      <c r="L1035" s="135" t="s">
        <v>386</v>
      </c>
      <c r="M1035" s="135" t="s">
        <v>970</v>
      </c>
      <c r="N1035" s="135" t="s">
        <v>340</v>
      </c>
      <c r="O1035" s="135" t="s">
        <v>63</v>
      </c>
      <c r="P1035" s="136">
        <v>27</v>
      </c>
      <c r="Q1035" s="135"/>
    </row>
    <row r="1036" spans="1:17">
      <c r="A1036" s="135" t="s">
        <v>2593</v>
      </c>
      <c r="B1036" s="135" t="s">
        <v>2594</v>
      </c>
      <c r="C1036" s="135" t="s">
        <v>907</v>
      </c>
      <c r="D1036" s="122">
        <v>0</v>
      </c>
      <c r="E1036" s="135" t="s">
        <v>420</v>
      </c>
      <c r="F1036" s="135" t="s">
        <v>43</v>
      </c>
      <c r="G1036" s="135" t="s">
        <v>2595</v>
      </c>
      <c r="H1036" s="135" t="s">
        <v>382</v>
      </c>
      <c r="I1036" s="135" t="s">
        <v>53</v>
      </c>
      <c r="J1036" s="135" t="s">
        <v>389</v>
      </c>
      <c r="K1036" s="135" t="s">
        <v>2586</v>
      </c>
      <c r="L1036" s="135" t="s">
        <v>386</v>
      </c>
      <c r="M1036" s="135" t="s">
        <v>970</v>
      </c>
      <c r="N1036" s="135" t="s">
        <v>340</v>
      </c>
      <c r="O1036" s="135" t="s">
        <v>53</v>
      </c>
      <c r="P1036" s="136">
        <v>1</v>
      </c>
      <c r="Q1036" s="135"/>
    </row>
    <row r="1037" spans="1:17">
      <c r="A1037" s="135" t="s">
        <v>2596</v>
      </c>
      <c r="B1037" s="135" t="s">
        <v>2597</v>
      </c>
      <c r="C1037" s="135" t="s">
        <v>907</v>
      </c>
      <c r="D1037" s="122">
        <v>0</v>
      </c>
      <c r="E1037" s="135" t="s">
        <v>420</v>
      </c>
      <c r="F1037" s="135" t="s">
        <v>43</v>
      </c>
      <c r="G1037" s="135" t="s">
        <v>2598</v>
      </c>
      <c r="H1037" s="135" t="s">
        <v>382</v>
      </c>
      <c r="I1037" s="135" t="s">
        <v>250</v>
      </c>
      <c r="J1037" s="135" t="s">
        <v>389</v>
      </c>
      <c r="K1037" s="135" t="s">
        <v>908</v>
      </c>
      <c r="L1037" s="135" t="s">
        <v>386</v>
      </c>
      <c r="M1037" s="135" t="s">
        <v>970</v>
      </c>
      <c r="N1037" s="135" t="s">
        <v>340</v>
      </c>
      <c r="O1037" s="135" t="s">
        <v>71</v>
      </c>
      <c r="P1037" s="136">
        <v>24</v>
      </c>
      <c r="Q1037" s="135"/>
    </row>
    <row r="1038" spans="1:17">
      <c r="A1038" s="135" t="s">
        <v>2599</v>
      </c>
      <c r="B1038" s="135" t="s">
        <v>2600</v>
      </c>
      <c r="C1038" s="135" t="s">
        <v>907</v>
      </c>
      <c r="D1038" s="122">
        <v>0</v>
      </c>
      <c r="E1038" s="135" t="s">
        <v>420</v>
      </c>
      <c r="F1038" s="135" t="s">
        <v>44</v>
      </c>
      <c r="G1038" s="135" t="s">
        <v>2601</v>
      </c>
      <c r="H1038" s="135" t="s">
        <v>382</v>
      </c>
      <c r="I1038" s="135" t="s">
        <v>209</v>
      </c>
      <c r="J1038" s="135" t="s">
        <v>389</v>
      </c>
      <c r="K1038" s="135" t="s">
        <v>1789</v>
      </c>
      <c r="L1038" s="135" t="s">
        <v>386</v>
      </c>
      <c r="M1038" s="135" t="s">
        <v>970</v>
      </c>
      <c r="N1038" s="135" t="s">
        <v>340</v>
      </c>
      <c r="O1038" s="135" t="s">
        <v>209</v>
      </c>
      <c r="P1038" s="136">
        <v>29</v>
      </c>
      <c r="Q1038" s="135"/>
    </row>
    <row r="1039" spans="1:17">
      <c r="A1039" s="135" t="s">
        <v>2602</v>
      </c>
      <c r="B1039" s="135" t="s">
        <v>2603</v>
      </c>
      <c r="C1039" s="135" t="s">
        <v>907</v>
      </c>
      <c r="D1039" s="122">
        <v>0</v>
      </c>
      <c r="E1039" s="135" t="s">
        <v>420</v>
      </c>
      <c r="F1039" s="135" t="s">
        <v>46</v>
      </c>
      <c r="G1039" s="135" t="s">
        <v>2604</v>
      </c>
      <c r="H1039" s="135" t="s">
        <v>382</v>
      </c>
      <c r="I1039" s="135" t="s">
        <v>71</v>
      </c>
      <c r="J1039" s="135" t="s">
        <v>389</v>
      </c>
      <c r="K1039" s="135" t="s">
        <v>2586</v>
      </c>
      <c r="L1039" s="135" t="s">
        <v>386</v>
      </c>
      <c r="M1039" s="135" t="s">
        <v>970</v>
      </c>
      <c r="N1039" s="135" t="s">
        <v>340</v>
      </c>
      <c r="O1039" s="135" t="s">
        <v>71</v>
      </c>
      <c r="P1039" s="136">
        <v>2</v>
      </c>
      <c r="Q1039" s="135"/>
    </row>
    <row r="1040" spans="1:17">
      <c r="A1040" s="135" t="s">
        <v>2605</v>
      </c>
      <c r="B1040" s="135" t="s">
        <v>2606</v>
      </c>
      <c r="C1040" s="135" t="s">
        <v>907</v>
      </c>
      <c r="D1040" s="122">
        <v>0</v>
      </c>
      <c r="E1040" s="135" t="s">
        <v>420</v>
      </c>
      <c r="F1040" s="135" t="s">
        <v>43</v>
      </c>
      <c r="G1040" s="135" t="s">
        <v>2607</v>
      </c>
      <c r="H1040" s="135" t="s">
        <v>382</v>
      </c>
      <c r="I1040" s="135" t="s">
        <v>83</v>
      </c>
      <c r="J1040" s="135" t="s">
        <v>389</v>
      </c>
      <c r="K1040" s="135" t="s">
        <v>908</v>
      </c>
      <c r="L1040" s="135" t="s">
        <v>386</v>
      </c>
      <c r="M1040" s="135" t="s">
        <v>970</v>
      </c>
      <c r="N1040" s="135" t="s">
        <v>340</v>
      </c>
      <c r="O1040" s="135" t="s">
        <v>83</v>
      </c>
      <c r="P1040" s="136">
        <v>25</v>
      </c>
      <c r="Q1040" s="135"/>
    </row>
    <row r="1041" spans="1:17">
      <c r="A1041" s="135" t="s">
        <v>2608</v>
      </c>
      <c r="B1041" s="135" t="s">
        <v>2609</v>
      </c>
      <c r="C1041" s="135" t="s">
        <v>907</v>
      </c>
      <c r="D1041" s="122">
        <v>0</v>
      </c>
      <c r="E1041" s="135" t="s">
        <v>420</v>
      </c>
      <c r="F1041" s="135" t="s">
        <v>43</v>
      </c>
      <c r="G1041" s="135" t="s">
        <v>2610</v>
      </c>
      <c r="H1041" s="135" t="s">
        <v>382</v>
      </c>
      <c r="I1041" s="135" t="s">
        <v>83</v>
      </c>
      <c r="J1041" s="135" t="s">
        <v>389</v>
      </c>
      <c r="K1041" s="135" t="s">
        <v>908</v>
      </c>
      <c r="L1041" s="135" t="s">
        <v>386</v>
      </c>
      <c r="M1041" s="135" t="s">
        <v>970</v>
      </c>
      <c r="N1041" s="135" t="s">
        <v>340</v>
      </c>
      <c r="O1041" s="135" t="s">
        <v>83</v>
      </c>
      <c r="P1041" s="136">
        <v>13</v>
      </c>
      <c r="Q1041" s="135"/>
    </row>
    <row r="1042" spans="1:17">
      <c r="A1042" s="135" t="s">
        <v>2611</v>
      </c>
      <c r="B1042" s="135" t="s">
        <v>2612</v>
      </c>
      <c r="C1042" s="135" t="s">
        <v>907</v>
      </c>
      <c r="D1042" s="122">
        <v>0</v>
      </c>
      <c r="E1042" s="135" t="s">
        <v>420</v>
      </c>
      <c r="F1042" s="135" t="s">
        <v>43</v>
      </c>
      <c r="G1042" s="135" t="s">
        <v>2610</v>
      </c>
      <c r="H1042" s="135" t="s">
        <v>382</v>
      </c>
      <c r="I1042" s="135" t="s">
        <v>71</v>
      </c>
      <c r="J1042" s="135" t="s">
        <v>389</v>
      </c>
      <c r="K1042" s="135" t="s">
        <v>908</v>
      </c>
      <c r="L1042" s="135" t="s">
        <v>386</v>
      </c>
      <c r="M1042" s="135" t="s">
        <v>970</v>
      </c>
      <c r="N1042" s="135" t="s">
        <v>340</v>
      </c>
      <c r="O1042" s="135" t="s">
        <v>71</v>
      </c>
      <c r="P1042" s="136">
        <v>23</v>
      </c>
      <c r="Q1042" s="135"/>
    </row>
    <row r="1043" spans="1:17">
      <c r="A1043" s="135" t="s">
        <v>2613</v>
      </c>
      <c r="B1043" s="135" t="s">
        <v>2614</v>
      </c>
      <c r="C1043" s="135" t="s">
        <v>967</v>
      </c>
      <c r="D1043" s="136">
        <v>57</v>
      </c>
      <c r="E1043" s="135" t="s">
        <v>420</v>
      </c>
      <c r="F1043" s="135" t="s">
        <v>44</v>
      </c>
      <c r="G1043" s="135" t="s">
        <v>2615</v>
      </c>
      <c r="H1043" s="135" t="s">
        <v>382</v>
      </c>
      <c r="I1043" s="135" t="s">
        <v>53</v>
      </c>
      <c r="J1043" s="135" t="s">
        <v>388</v>
      </c>
      <c r="K1043" s="135" t="s">
        <v>1184</v>
      </c>
      <c r="L1043" s="135" t="s">
        <v>433</v>
      </c>
      <c r="M1043" s="135" t="s">
        <v>970</v>
      </c>
      <c r="N1043" s="135" t="s">
        <v>361</v>
      </c>
      <c r="O1043" s="135" t="s">
        <v>53</v>
      </c>
      <c r="P1043" s="136">
        <v>1</v>
      </c>
      <c r="Q1043" s="135"/>
    </row>
    <row r="1044" spans="1:17">
      <c r="A1044" s="135" t="s">
        <v>2616</v>
      </c>
      <c r="B1044" s="135" t="s">
        <v>2614</v>
      </c>
      <c r="C1044" s="135" t="s">
        <v>972</v>
      </c>
      <c r="D1044" s="136">
        <v>59</v>
      </c>
      <c r="E1044" s="135" t="s">
        <v>420</v>
      </c>
      <c r="F1044" s="135" t="s">
        <v>44</v>
      </c>
      <c r="G1044" s="135" t="s">
        <v>2615</v>
      </c>
      <c r="H1044" s="135" t="s">
        <v>382</v>
      </c>
      <c r="I1044" s="135" t="s">
        <v>53</v>
      </c>
      <c r="J1044" s="135" t="s">
        <v>388</v>
      </c>
      <c r="K1044" s="135" t="s">
        <v>1184</v>
      </c>
      <c r="L1044" s="135" t="s">
        <v>433</v>
      </c>
      <c r="M1044" s="135" t="s">
        <v>970</v>
      </c>
      <c r="N1044" s="135" t="s">
        <v>361</v>
      </c>
      <c r="O1044" s="135" t="s">
        <v>53</v>
      </c>
      <c r="P1044" s="136">
        <v>1</v>
      </c>
      <c r="Q1044" s="135"/>
    </row>
    <row r="1045" spans="1:17">
      <c r="A1045" s="135" t="s">
        <v>2617</v>
      </c>
      <c r="B1045" s="135" t="s">
        <v>2614</v>
      </c>
      <c r="C1045" s="135" t="s">
        <v>989</v>
      </c>
      <c r="D1045" s="136">
        <v>63</v>
      </c>
      <c r="E1045" s="135" t="s">
        <v>420</v>
      </c>
      <c r="F1045" s="135" t="s">
        <v>44</v>
      </c>
      <c r="G1045" s="135" t="s">
        <v>2615</v>
      </c>
      <c r="H1045" s="135" t="s">
        <v>382</v>
      </c>
      <c r="I1045" s="135" t="s">
        <v>53</v>
      </c>
      <c r="J1045" s="135" t="s">
        <v>388</v>
      </c>
      <c r="K1045" s="135" t="s">
        <v>1184</v>
      </c>
      <c r="L1045" s="135" t="s">
        <v>433</v>
      </c>
      <c r="M1045" s="135" t="s">
        <v>970</v>
      </c>
      <c r="N1045" s="135" t="s">
        <v>361</v>
      </c>
      <c r="O1045" s="135" t="s">
        <v>53</v>
      </c>
      <c r="P1045" s="136">
        <v>1</v>
      </c>
      <c r="Q1045" s="135"/>
    </row>
    <row r="1046" spans="1:17">
      <c r="A1046" s="135" t="s">
        <v>2618</v>
      </c>
      <c r="B1046" s="135" t="s">
        <v>2619</v>
      </c>
      <c r="C1046" s="135" t="s">
        <v>967</v>
      </c>
      <c r="D1046" s="136">
        <v>57</v>
      </c>
      <c r="E1046" s="135" t="s">
        <v>420</v>
      </c>
      <c r="F1046" s="135" t="s">
        <v>32</v>
      </c>
      <c r="G1046" s="135" t="s">
        <v>2620</v>
      </c>
      <c r="H1046" s="135" t="s">
        <v>382</v>
      </c>
      <c r="I1046" s="135" t="s">
        <v>195</v>
      </c>
      <c r="J1046" s="135" t="s">
        <v>388</v>
      </c>
      <c r="K1046" s="135" t="s">
        <v>1045</v>
      </c>
      <c r="L1046" s="135" t="s">
        <v>386</v>
      </c>
      <c r="M1046" s="135" t="s">
        <v>970</v>
      </c>
      <c r="N1046" s="135" t="s">
        <v>330</v>
      </c>
      <c r="O1046" s="135" t="s">
        <v>195</v>
      </c>
      <c r="P1046" s="136">
        <v>5</v>
      </c>
      <c r="Q1046" s="135"/>
    </row>
    <row r="1047" spans="1:17">
      <c r="A1047" s="135" t="s">
        <v>2621</v>
      </c>
      <c r="B1047" s="135" t="s">
        <v>2619</v>
      </c>
      <c r="C1047" s="135" t="s">
        <v>972</v>
      </c>
      <c r="D1047" s="136">
        <v>59</v>
      </c>
      <c r="E1047" s="135" t="s">
        <v>420</v>
      </c>
      <c r="F1047" s="135" t="s">
        <v>32</v>
      </c>
      <c r="G1047" s="135" t="s">
        <v>2620</v>
      </c>
      <c r="H1047" s="135" t="s">
        <v>382</v>
      </c>
      <c r="I1047" s="135" t="s">
        <v>195</v>
      </c>
      <c r="J1047" s="135" t="s">
        <v>388</v>
      </c>
      <c r="K1047" s="135" t="s">
        <v>1045</v>
      </c>
      <c r="L1047" s="135" t="s">
        <v>386</v>
      </c>
      <c r="M1047" s="135" t="s">
        <v>970</v>
      </c>
      <c r="N1047" s="135" t="s">
        <v>330</v>
      </c>
      <c r="O1047" s="135" t="s">
        <v>195</v>
      </c>
      <c r="P1047" s="136">
        <v>5</v>
      </c>
      <c r="Q1047" s="135"/>
    </row>
    <row r="1048" spans="1:17">
      <c r="A1048" s="135" t="s">
        <v>2622</v>
      </c>
      <c r="B1048" s="135" t="s">
        <v>2619</v>
      </c>
      <c r="C1048" s="135" t="s">
        <v>983</v>
      </c>
      <c r="D1048" s="136">
        <v>61</v>
      </c>
      <c r="E1048" s="135" t="s">
        <v>420</v>
      </c>
      <c r="F1048" s="135" t="s">
        <v>32</v>
      </c>
      <c r="G1048" s="135" t="s">
        <v>2620</v>
      </c>
      <c r="H1048" s="135" t="s">
        <v>382</v>
      </c>
      <c r="I1048" s="135" t="s">
        <v>195</v>
      </c>
      <c r="J1048" s="135" t="s">
        <v>388</v>
      </c>
      <c r="K1048" s="135" t="s">
        <v>1045</v>
      </c>
      <c r="L1048" s="135" t="s">
        <v>386</v>
      </c>
      <c r="M1048" s="135" t="s">
        <v>970</v>
      </c>
      <c r="N1048" s="135" t="s">
        <v>330</v>
      </c>
      <c r="O1048" s="135" t="s">
        <v>195</v>
      </c>
      <c r="P1048" s="136">
        <v>5</v>
      </c>
      <c r="Q1048" s="135"/>
    </row>
    <row r="1049" spans="1:17">
      <c r="A1049" s="135" t="s">
        <v>2623</v>
      </c>
      <c r="B1049" s="135" t="s">
        <v>2619</v>
      </c>
      <c r="C1049" s="135" t="s">
        <v>989</v>
      </c>
      <c r="D1049" s="136">
        <v>63</v>
      </c>
      <c r="E1049" s="135" t="s">
        <v>420</v>
      </c>
      <c r="F1049" s="135" t="s">
        <v>32</v>
      </c>
      <c r="G1049" s="135" t="s">
        <v>2620</v>
      </c>
      <c r="H1049" s="135" t="s">
        <v>382</v>
      </c>
      <c r="I1049" s="135" t="s">
        <v>195</v>
      </c>
      <c r="J1049" s="135" t="s">
        <v>388</v>
      </c>
      <c r="K1049" s="135" t="s">
        <v>1045</v>
      </c>
      <c r="L1049" s="135" t="s">
        <v>386</v>
      </c>
      <c r="M1049" s="135" t="s">
        <v>970</v>
      </c>
      <c r="N1049" s="135" t="s">
        <v>330</v>
      </c>
      <c r="O1049" s="135" t="s">
        <v>195</v>
      </c>
      <c r="P1049" s="136">
        <v>5</v>
      </c>
      <c r="Q1049" s="135"/>
    </row>
    <row r="1050" spans="1:17">
      <c r="A1050" s="135" t="s">
        <v>2624</v>
      </c>
      <c r="B1050" s="135" t="s">
        <v>2625</v>
      </c>
      <c r="C1050" s="135" t="s">
        <v>967</v>
      </c>
      <c r="D1050" s="136">
        <v>57</v>
      </c>
      <c r="E1050" s="135" t="s">
        <v>420</v>
      </c>
      <c r="F1050" s="135" t="s">
        <v>30</v>
      </c>
      <c r="G1050" s="135" t="s">
        <v>2626</v>
      </c>
      <c r="H1050" s="135" t="s">
        <v>382</v>
      </c>
      <c r="I1050" s="135" t="s">
        <v>83</v>
      </c>
      <c r="J1050" s="135" t="s">
        <v>388</v>
      </c>
      <c r="K1050" s="135" t="s">
        <v>1018</v>
      </c>
      <c r="L1050" s="135" t="s">
        <v>386</v>
      </c>
      <c r="M1050" s="135" t="s">
        <v>970</v>
      </c>
      <c r="N1050" s="135" t="s">
        <v>330</v>
      </c>
      <c r="O1050" s="135" t="s">
        <v>83</v>
      </c>
      <c r="P1050" s="136">
        <v>36</v>
      </c>
      <c r="Q1050" s="135"/>
    </row>
    <row r="1051" spans="1:17">
      <c r="A1051" s="135" t="s">
        <v>2627</v>
      </c>
      <c r="B1051" s="135" t="s">
        <v>2625</v>
      </c>
      <c r="C1051" s="135" t="s">
        <v>972</v>
      </c>
      <c r="D1051" s="136">
        <v>59</v>
      </c>
      <c r="E1051" s="135" t="s">
        <v>420</v>
      </c>
      <c r="F1051" s="135" t="s">
        <v>30</v>
      </c>
      <c r="G1051" s="135" t="s">
        <v>2626</v>
      </c>
      <c r="H1051" s="135" t="s">
        <v>382</v>
      </c>
      <c r="I1051" s="135" t="s">
        <v>83</v>
      </c>
      <c r="J1051" s="135" t="s">
        <v>388</v>
      </c>
      <c r="K1051" s="135" t="s">
        <v>1018</v>
      </c>
      <c r="L1051" s="135" t="s">
        <v>386</v>
      </c>
      <c r="M1051" s="135" t="s">
        <v>970</v>
      </c>
      <c r="N1051" s="135" t="s">
        <v>330</v>
      </c>
      <c r="O1051" s="135" t="s">
        <v>83</v>
      </c>
      <c r="P1051" s="136">
        <v>36</v>
      </c>
      <c r="Q1051" s="135"/>
    </row>
    <row r="1052" spans="1:17">
      <c r="A1052" s="135" t="s">
        <v>2628</v>
      </c>
      <c r="B1052" s="135" t="s">
        <v>2625</v>
      </c>
      <c r="C1052" s="135" t="s">
        <v>983</v>
      </c>
      <c r="D1052" s="136">
        <v>61</v>
      </c>
      <c r="E1052" s="135" t="s">
        <v>420</v>
      </c>
      <c r="F1052" s="135" t="s">
        <v>30</v>
      </c>
      <c r="G1052" s="135" t="s">
        <v>2626</v>
      </c>
      <c r="H1052" s="135" t="s">
        <v>382</v>
      </c>
      <c r="I1052" s="135" t="s">
        <v>83</v>
      </c>
      <c r="J1052" s="135" t="s">
        <v>388</v>
      </c>
      <c r="K1052" s="135" t="s">
        <v>1018</v>
      </c>
      <c r="L1052" s="135" t="s">
        <v>386</v>
      </c>
      <c r="M1052" s="135" t="s">
        <v>970</v>
      </c>
      <c r="N1052" s="135" t="s">
        <v>330</v>
      </c>
      <c r="O1052" s="135" t="s">
        <v>83</v>
      </c>
      <c r="P1052" s="136">
        <v>36</v>
      </c>
      <c r="Q1052" s="135"/>
    </row>
    <row r="1053" spans="1:17">
      <c r="A1053" s="135" t="s">
        <v>2629</v>
      </c>
      <c r="B1053" s="135" t="s">
        <v>2625</v>
      </c>
      <c r="C1053" s="135" t="s">
        <v>989</v>
      </c>
      <c r="D1053" s="136">
        <v>63</v>
      </c>
      <c r="E1053" s="135" t="s">
        <v>420</v>
      </c>
      <c r="F1053" s="135" t="s">
        <v>30</v>
      </c>
      <c r="G1053" s="135" t="s">
        <v>2626</v>
      </c>
      <c r="H1053" s="135" t="s">
        <v>382</v>
      </c>
      <c r="I1053" s="135" t="s">
        <v>83</v>
      </c>
      <c r="J1053" s="135" t="s">
        <v>388</v>
      </c>
      <c r="K1053" s="135" t="s">
        <v>1018</v>
      </c>
      <c r="L1053" s="135" t="s">
        <v>386</v>
      </c>
      <c r="M1053" s="135" t="s">
        <v>970</v>
      </c>
      <c r="N1053" s="135" t="s">
        <v>330</v>
      </c>
      <c r="O1053" s="135" t="s">
        <v>83</v>
      </c>
      <c r="P1053" s="136">
        <v>36</v>
      </c>
      <c r="Q1053" s="135"/>
    </row>
    <row r="1054" spans="1:17">
      <c r="A1054" s="135" t="s">
        <v>2630</v>
      </c>
      <c r="B1054" s="135" t="s">
        <v>2631</v>
      </c>
      <c r="C1054" s="135" t="s">
        <v>967</v>
      </c>
      <c r="D1054" s="136">
        <v>57</v>
      </c>
      <c r="E1054" s="135" t="s">
        <v>420</v>
      </c>
      <c r="F1054" s="135" t="s">
        <v>30</v>
      </c>
      <c r="G1054" s="135" t="s">
        <v>2632</v>
      </c>
      <c r="H1054" s="135" t="s">
        <v>382</v>
      </c>
      <c r="I1054" s="135" t="s">
        <v>86</v>
      </c>
      <c r="J1054" s="135" t="s">
        <v>388</v>
      </c>
      <c r="K1054" s="135" t="s">
        <v>1176</v>
      </c>
      <c r="L1054" s="135" t="s">
        <v>386</v>
      </c>
      <c r="M1054" s="135" t="s">
        <v>970</v>
      </c>
      <c r="N1054" s="135" t="s">
        <v>331</v>
      </c>
      <c r="O1054" s="135" t="s">
        <v>83</v>
      </c>
      <c r="P1054" s="136">
        <v>67</v>
      </c>
      <c r="Q1054" s="135"/>
    </row>
    <row r="1055" spans="1:17">
      <c r="A1055" s="135" t="s">
        <v>2633</v>
      </c>
      <c r="B1055" s="135" t="s">
        <v>2631</v>
      </c>
      <c r="C1055" s="135" t="s">
        <v>972</v>
      </c>
      <c r="D1055" s="136">
        <v>59</v>
      </c>
      <c r="E1055" s="135" t="s">
        <v>420</v>
      </c>
      <c r="F1055" s="135" t="s">
        <v>30</v>
      </c>
      <c r="G1055" s="135" t="s">
        <v>2632</v>
      </c>
      <c r="H1055" s="135" t="s">
        <v>382</v>
      </c>
      <c r="I1055" s="135" t="s">
        <v>86</v>
      </c>
      <c r="J1055" s="135" t="s">
        <v>388</v>
      </c>
      <c r="K1055" s="135" t="s">
        <v>1176</v>
      </c>
      <c r="L1055" s="135" t="s">
        <v>386</v>
      </c>
      <c r="M1055" s="135" t="s">
        <v>970</v>
      </c>
      <c r="N1055" s="135" t="s">
        <v>331</v>
      </c>
      <c r="O1055" s="135" t="s">
        <v>83</v>
      </c>
      <c r="P1055" s="136">
        <v>67</v>
      </c>
      <c r="Q1055" s="135"/>
    </row>
    <row r="1056" spans="1:17">
      <c r="A1056" s="135" t="s">
        <v>2634</v>
      </c>
      <c r="B1056" s="135" t="s">
        <v>2631</v>
      </c>
      <c r="C1056" s="135" t="s">
        <v>983</v>
      </c>
      <c r="D1056" s="136">
        <v>61</v>
      </c>
      <c r="E1056" s="135" t="s">
        <v>420</v>
      </c>
      <c r="F1056" s="135" t="s">
        <v>30</v>
      </c>
      <c r="G1056" s="135" t="s">
        <v>2632</v>
      </c>
      <c r="H1056" s="135" t="s">
        <v>382</v>
      </c>
      <c r="I1056" s="135" t="s">
        <v>86</v>
      </c>
      <c r="J1056" s="135" t="s">
        <v>388</v>
      </c>
      <c r="K1056" s="135" t="s">
        <v>1176</v>
      </c>
      <c r="L1056" s="135" t="s">
        <v>386</v>
      </c>
      <c r="M1056" s="135" t="s">
        <v>970</v>
      </c>
      <c r="N1056" s="135" t="s">
        <v>331</v>
      </c>
      <c r="O1056" s="135" t="s">
        <v>83</v>
      </c>
      <c r="P1056" s="136">
        <v>67</v>
      </c>
      <c r="Q1056" s="135"/>
    </row>
    <row r="1057" spans="1:17">
      <c r="A1057" s="135" t="s">
        <v>2635</v>
      </c>
      <c r="B1057" s="135" t="s">
        <v>2631</v>
      </c>
      <c r="C1057" s="135" t="s">
        <v>1147</v>
      </c>
      <c r="D1057" s="136">
        <v>55</v>
      </c>
      <c r="E1057" s="135" t="s">
        <v>420</v>
      </c>
      <c r="F1057" s="135" t="s">
        <v>30</v>
      </c>
      <c r="G1057" s="135" t="s">
        <v>2632</v>
      </c>
      <c r="H1057" s="135" t="s">
        <v>382</v>
      </c>
      <c r="I1057" s="135" t="s">
        <v>86</v>
      </c>
      <c r="J1057" s="135" t="s">
        <v>388</v>
      </c>
      <c r="K1057" s="135" t="s">
        <v>1176</v>
      </c>
      <c r="L1057" s="135" t="s">
        <v>386</v>
      </c>
      <c r="M1057" s="135" t="s">
        <v>970</v>
      </c>
      <c r="N1057" s="135" t="s">
        <v>331</v>
      </c>
      <c r="O1057" s="135" t="s">
        <v>83</v>
      </c>
      <c r="P1057" s="136">
        <v>67</v>
      </c>
      <c r="Q1057" s="135"/>
    </row>
    <row r="1058" spans="1:17">
      <c r="A1058" s="135" t="s">
        <v>2636</v>
      </c>
      <c r="B1058" s="135" t="s">
        <v>2637</v>
      </c>
      <c r="C1058" s="135" t="s">
        <v>907</v>
      </c>
      <c r="D1058" s="122">
        <v>0</v>
      </c>
      <c r="E1058" s="135" t="s">
        <v>420</v>
      </c>
      <c r="F1058" s="135" t="s">
        <v>32</v>
      </c>
      <c r="G1058" s="135" t="s">
        <v>1056</v>
      </c>
      <c r="H1058" s="135" t="s">
        <v>382</v>
      </c>
      <c r="I1058" s="135" t="s">
        <v>83</v>
      </c>
      <c r="J1058" s="135" t="s">
        <v>388</v>
      </c>
      <c r="K1058" s="135" t="s">
        <v>1045</v>
      </c>
      <c r="L1058" s="135" t="s">
        <v>386</v>
      </c>
      <c r="M1058" s="135" t="s">
        <v>970</v>
      </c>
      <c r="N1058" s="135" t="s">
        <v>327</v>
      </c>
      <c r="O1058" s="135" t="s">
        <v>83</v>
      </c>
      <c r="P1058" s="136">
        <v>3</v>
      </c>
      <c r="Q1058" s="135"/>
    </row>
    <row r="1059" spans="1:17">
      <c r="A1059" s="135" t="s">
        <v>2638</v>
      </c>
      <c r="B1059" s="135" t="s">
        <v>2639</v>
      </c>
      <c r="C1059" s="135" t="s">
        <v>967</v>
      </c>
      <c r="D1059" s="136">
        <v>57</v>
      </c>
      <c r="E1059" s="135" t="s">
        <v>420</v>
      </c>
      <c r="F1059" s="135" t="s">
        <v>44</v>
      </c>
      <c r="G1059" s="135" t="s">
        <v>2640</v>
      </c>
      <c r="H1059" s="135" t="s">
        <v>382</v>
      </c>
      <c r="I1059" s="135" t="s">
        <v>247</v>
      </c>
      <c r="J1059" s="135" t="s">
        <v>388</v>
      </c>
      <c r="K1059" s="135" t="s">
        <v>1793</v>
      </c>
      <c r="L1059" s="135" t="s">
        <v>386</v>
      </c>
      <c r="M1059" s="135" t="s">
        <v>970</v>
      </c>
      <c r="N1059" s="135" t="s">
        <v>327</v>
      </c>
      <c r="O1059" s="135" t="s">
        <v>71</v>
      </c>
      <c r="P1059" s="136">
        <v>227</v>
      </c>
      <c r="Q1059" s="135"/>
    </row>
    <row r="1060" spans="1:17">
      <c r="A1060" s="135" t="s">
        <v>2641</v>
      </c>
      <c r="B1060" s="135" t="s">
        <v>2639</v>
      </c>
      <c r="C1060" s="135" t="s">
        <v>972</v>
      </c>
      <c r="D1060" s="136">
        <v>59</v>
      </c>
      <c r="E1060" s="135" t="s">
        <v>420</v>
      </c>
      <c r="F1060" s="135" t="s">
        <v>44</v>
      </c>
      <c r="G1060" s="135" t="s">
        <v>2640</v>
      </c>
      <c r="H1060" s="135" t="s">
        <v>382</v>
      </c>
      <c r="I1060" s="135" t="s">
        <v>247</v>
      </c>
      <c r="J1060" s="135" t="s">
        <v>388</v>
      </c>
      <c r="K1060" s="135" t="s">
        <v>1793</v>
      </c>
      <c r="L1060" s="135" t="s">
        <v>386</v>
      </c>
      <c r="M1060" s="135" t="s">
        <v>970</v>
      </c>
      <c r="N1060" s="135" t="s">
        <v>327</v>
      </c>
      <c r="O1060" s="135" t="s">
        <v>71</v>
      </c>
      <c r="P1060" s="136">
        <v>227</v>
      </c>
      <c r="Q1060" s="135"/>
    </row>
    <row r="1061" spans="1:17">
      <c r="A1061" s="135" t="s">
        <v>2642</v>
      </c>
      <c r="B1061" s="135" t="s">
        <v>2639</v>
      </c>
      <c r="C1061" s="135" t="s">
        <v>983</v>
      </c>
      <c r="D1061" s="136">
        <v>61</v>
      </c>
      <c r="E1061" s="135" t="s">
        <v>420</v>
      </c>
      <c r="F1061" s="135" t="s">
        <v>44</v>
      </c>
      <c r="G1061" s="135" t="s">
        <v>2640</v>
      </c>
      <c r="H1061" s="135" t="s">
        <v>382</v>
      </c>
      <c r="I1061" s="135" t="s">
        <v>247</v>
      </c>
      <c r="J1061" s="135" t="s">
        <v>388</v>
      </c>
      <c r="K1061" s="135" t="s">
        <v>1793</v>
      </c>
      <c r="L1061" s="135" t="s">
        <v>386</v>
      </c>
      <c r="M1061" s="135" t="s">
        <v>970</v>
      </c>
      <c r="N1061" s="135" t="s">
        <v>327</v>
      </c>
      <c r="O1061" s="135" t="s">
        <v>71</v>
      </c>
      <c r="P1061" s="136">
        <v>227</v>
      </c>
      <c r="Q1061" s="135"/>
    </row>
    <row r="1062" spans="1:17">
      <c r="A1062" s="135" t="s">
        <v>2643</v>
      </c>
      <c r="B1062" s="135" t="s">
        <v>2644</v>
      </c>
      <c r="C1062" s="135" t="s">
        <v>1147</v>
      </c>
      <c r="D1062" s="136">
        <v>55</v>
      </c>
      <c r="E1062" s="135" t="s">
        <v>420</v>
      </c>
      <c r="F1062" s="135" t="s">
        <v>44</v>
      </c>
      <c r="G1062" s="135" t="s">
        <v>2520</v>
      </c>
      <c r="H1062" s="135" t="s">
        <v>382</v>
      </c>
      <c r="I1062" s="135" t="s">
        <v>247</v>
      </c>
      <c r="J1062" s="135" t="s">
        <v>388</v>
      </c>
      <c r="K1062" s="135" t="s">
        <v>1018</v>
      </c>
      <c r="L1062" s="135" t="s">
        <v>442</v>
      </c>
      <c r="M1062" s="135" t="s">
        <v>970</v>
      </c>
      <c r="N1062" s="135" t="s">
        <v>320</v>
      </c>
      <c r="O1062" s="135" t="s">
        <v>71</v>
      </c>
      <c r="P1062" s="136">
        <v>327</v>
      </c>
      <c r="Q1062" s="135"/>
    </row>
    <row r="1063" spans="1:17">
      <c r="A1063" s="135" t="s">
        <v>2645</v>
      </c>
      <c r="B1063" s="135" t="s">
        <v>2644</v>
      </c>
      <c r="C1063" s="135" t="s">
        <v>967</v>
      </c>
      <c r="D1063" s="136">
        <v>57</v>
      </c>
      <c r="E1063" s="135" t="s">
        <v>420</v>
      </c>
      <c r="F1063" s="135" t="s">
        <v>44</v>
      </c>
      <c r="G1063" s="135" t="s">
        <v>2520</v>
      </c>
      <c r="H1063" s="135" t="s">
        <v>382</v>
      </c>
      <c r="I1063" s="135" t="s">
        <v>247</v>
      </c>
      <c r="J1063" s="135" t="s">
        <v>388</v>
      </c>
      <c r="K1063" s="135" t="s">
        <v>1018</v>
      </c>
      <c r="L1063" s="135" t="s">
        <v>442</v>
      </c>
      <c r="M1063" s="135" t="s">
        <v>970</v>
      </c>
      <c r="N1063" s="135" t="s">
        <v>320</v>
      </c>
      <c r="O1063" s="135" t="s">
        <v>71</v>
      </c>
      <c r="P1063" s="136">
        <v>327</v>
      </c>
      <c r="Q1063" s="135"/>
    </row>
    <row r="1064" spans="1:17">
      <c r="A1064" s="135" t="s">
        <v>2646</v>
      </c>
      <c r="B1064" s="135" t="s">
        <v>2644</v>
      </c>
      <c r="C1064" s="135" t="s">
        <v>972</v>
      </c>
      <c r="D1064" s="136">
        <v>59</v>
      </c>
      <c r="E1064" s="135" t="s">
        <v>420</v>
      </c>
      <c r="F1064" s="135" t="s">
        <v>44</v>
      </c>
      <c r="G1064" s="135" t="s">
        <v>2520</v>
      </c>
      <c r="H1064" s="135" t="s">
        <v>382</v>
      </c>
      <c r="I1064" s="135" t="s">
        <v>247</v>
      </c>
      <c r="J1064" s="135" t="s">
        <v>388</v>
      </c>
      <c r="K1064" s="135" t="s">
        <v>1018</v>
      </c>
      <c r="L1064" s="135" t="s">
        <v>442</v>
      </c>
      <c r="M1064" s="135" t="s">
        <v>970</v>
      </c>
      <c r="N1064" s="135" t="s">
        <v>320</v>
      </c>
      <c r="O1064" s="135" t="s">
        <v>71</v>
      </c>
      <c r="P1064" s="136">
        <v>327</v>
      </c>
      <c r="Q1064" s="135"/>
    </row>
    <row r="1065" spans="1:17">
      <c r="A1065" s="135" t="s">
        <v>2647</v>
      </c>
      <c r="B1065" s="135" t="s">
        <v>2644</v>
      </c>
      <c r="C1065" s="135" t="s">
        <v>983</v>
      </c>
      <c r="D1065" s="136">
        <v>61</v>
      </c>
      <c r="E1065" s="135" t="s">
        <v>420</v>
      </c>
      <c r="F1065" s="135" t="s">
        <v>44</v>
      </c>
      <c r="G1065" s="135" t="s">
        <v>2520</v>
      </c>
      <c r="H1065" s="135" t="s">
        <v>382</v>
      </c>
      <c r="I1065" s="135" t="s">
        <v>247</v>
      </c>
      <c r="J1065" s="135" t="s">
        <v>388</v>
      </c>
      <c r="K1065" s="135" t="s">
        <v>1018</v>
      </c>
      <c r="L1065" s="135" t="s">
        <v>442</v>
      </c>
      <c r="M1065" s="135" t="s">
        <v>970</v>
      </c>
      <c r="N1065" s="135" t="s">
        <v>320</v>
      </c>
      <c r="O1065" s="135" t="s">
        <v>71</v>
      </c>
      <c r="P1065" s="136">
        <v>327</v>
      </c>
      <c r="Q1065" s="135"/>
    </row>
    <row r="1066" spans="1:17">
      <c r="A1066" s="135" t="s">
        <v>2648</v>
      </c>
      <c r="B1066" s="135" t="s">
        <v>2644</v>
      </c>
      <c r="C1066" s="135" t="s">
        <v>989</v>
      </c>
      <c r="D1066" s="136">
        <v>63</v>
      </c>
      <c r="E1066" s="135" t="s">
        <v>420</v>
      </c>
      <c r="F1066" s="135" t="s">
        <v>44</v>
      </c>
      <c r="G1066" s="135" t="s">
        <v>2520</v>
      </c>
      <c r="H1066" s="135" t="s">
        <v>382</v>
      </c>
      <c r="I1066" s="135" t="s">
        <v>247</v>
      </c>
      <c r="J1066" s="135" t="s">
        <v>388</v>
      </c>
      <c r="K1066" s="135" t="s">
        <v>1018</v>
      </c>
      <c r="L1066" s="135" t="s">
        <v>442</v>
      </c>
      <c r="M1066" s="135" t="s">
        <v>970</v>
      </c>
      <c r="N1066" s="135" t="s">
        <v>320</v>
      </c>
      <c r="O1066" s="135" t="s">
        <v>71</v>
      </c>
      <c r="P1066" s="136">
        <v>327</v>
      </c>
      <c r="Q1066" s="135"/>
    </row>
    <row r="1067" spans="1:17">
      <c r="A1067" s="135" t="s">
        <v>2649</v>
      </c>
      <c r="B1067" s="135" t="s">
        <v>2644</v>
      </c>
      <c r="C1067" s="135" t="s">
        <v>985</v>
      </c>
      <c r="D1067" s="136">
        <v>56</v>
      </c>
      <c r="E1067" s="135" t="s">
        <v>420</v>
      </c>
      <c r="F1067" s="135" t="s">
        <v>44</v>
      </c>
      <c r="G1067" s="135" t="s">
        <v>2520</v>
      </c>
      <c r="H1067" s="135" t="s">
        <v>382</v>
      </c>
      <c r="I1067" s="135" t="s">
        <v>247</v>
      </c>
      <c r="J1067" s="135" t="s">
        <v>388</v>
      </c>
      <c r="K1067" s="135" t="s">
        <v>1018</v>
      </c>
      <c r="L1067" s="135" t="s">
        <v>442</v>
      </c>
      <c r="M1067" s="135" t="s">
        <v>970</v>
      </c>
      <c r="N1067" s="135" t="s">
        <v>320</v>
      </c>
      <c r="O1067" s="135" t="s">
        <v>71</v>
      </c>
      <c r="P1067" s="136">
        <v>327</v>
      </c>
      <c r="Q1067" s="135"/>
    </row>
    <row r="1068" spans="1:17">
      <c r="A1068" s="135" t="s">
        <v>2650</v>
      </c>
      <c r="B1068" s="135" t="s">
        <v>2644</v>
      </c>
      <c r="C1068" s="135" t="s">
        <v>979</v>
      </c>
      <c r="D1068" s="136">
        <v>58</v>
      </c>
      <c r="E1068" s="135" t="s">
        <v>420</v>
      </c>
      <c r="F1068" s="135" t="s">
        <v>44</v>
      </c>
      <c r="G1068" s="135" t="s">
        <v>2520</v>
      </c>
      <c r="H1068" s="135" t="s">
        <v>382</v>
      </c>
      <c r="I1068" s="135" t="s">
        <v>247</v>
      </c>
      <c r="J1068" s="135" t="s">
        <v>388</v>
      </c>
      <c r="K1068" s="135" t="s">
        <v>1018</v>
      </c>
      <c r="L1068" s="135" t="s">
        <v>442</v>
      </c>
      <c r="M1068" s="135" t="s">
        <v>970</v>
      </c>
      <c r="N1068" s="135" t="s">
        <v>320</v>
      </c>
      <c r="O1068" s="135" t="s">
        <v>71</v>
      </c>
      <c r="P1068" s="136">
        <v>327</v>
      </c>
      <c r="Q1068" s="135"/>
    </row>
    <row r="1069" spans="1:17">
      <c r="A1069" s="135" t="s">
        <v>2651</v>
      </c>
      <c r="B1069" s="135" t="s">
        <v>2644</v>
      </c>
      <c r="C1069" s="135" t="s">
        <v>981</v>
      </c>
      <c r="D1069" s="136">
        <v>60</v>
      </c>
      <c r="E1069" s="135" t="s">
        <v>420</v>
      </c>
      <c r="F1069" s="135" t="s">
        <v>44</v>
      </c>
      <c r="G1069" s="135" t="s">
        <v>2520</v>
      </c>
      <c r="H1069" s="135" t="s">
        <v>382</v>
      </c>
      <c r="I1069" s="135" t="s">
        <v>247</v>
      </c>
      <c r="J1069" s="135" t="s">
        <v>388</v>
      </c>
      <c r="K1069" s="135" t="s">
        <v>1018</v>
      </c>
      <c r="L1069" s="135" t="s">
        <v>442</v>
      </c>
      <c r="M1069" s="135" t="s">
        <v>970</v>
      </c>
      <c r="N1069" s="135" t="s">
        <v>320</v>
      </c>
      <c r="O1069" s="135" t="s">
        <v>71</v>
      </c>
      <c r="P1069" s="136">
        <v>327</v>
      </c>
      <c r="Q1069" s="135"/>
    </row>
    <row r="1070" spans="1:17">
      <c r="A1070" s="135" t="s">
        <v>2652</v>
      </c>
      <c r="B1070" s="135" t="s">
        <v>2644</v>
      </c>
      <c r="C1070" s="135" t="s">
        <v>987</v>
      </c>
      <c r="D1070" s="136">
        <v>62</v>
      </c>
      <c r="E1070" s="135" t="s">
        <v>420</v>
      </c>
      <c r="F1070" s="135" t="s">
        <v>44</v>
      </c>
      <c r="G1070" s="135" t="s">
        <v>2520</v>
      </c>
      <c r="H1070" s="135" t="s">
        <v>382</v>
      </c>
      <c r="I1070" s="135" t="s">
        <v>247</v>
      </c>
      <c r="J1070" s="135" t="s">
        <v>388</v>
      </c>
      <c r="K1070" s="135" t="s">
        <v>1018</v>
      </c>
      <c r="L1070" s="135" t="s">
        <v>442</v>
      </c>
      <c r="M1070" s="135" t="s">
        <v>970</v>
      </c>
      <c r="N1070" s="135" t="s">
        <v>320</v>
      </c>
      <c r="O1070" s="135" t="s">
        <v>71</v>
      </c>
      <c r="P1070" s="136">
        <v>327</v>
      </c>
      <c r="Q1070" s="135"/>
    </row>
    <row r="1071" spans="1:17">
      <c r="A1071" s="135" t="s">
        <v>2653</v>
      </c>
      <c r="B1071" s="135" t="s">
        <v>2654</v>
      </c>
      <c r="C1071" s="135" t="s">
        <v>1147</v>
      </c>
      <c r="D1071" s="136">
        <v>55</v>
      </c>
      <c r="E1071" s="135" t="s">
        <v>420</v>
      </c>
      <c r="F1071" s="135" t="s">
        <v>44</v>
      </c>
      <c r="G1071" s="135" t="s">
        <v>2520</v>
      </c>
      <c r="H1071" s="135" t="s">
        <v>382</v>
      </c>
      <c r="I1071" s="135" t="s">
        <v>83</v>
      </c>
      <c r="J1071" s="135" t="s">
        <v>388</v>
      </c>
      <c r="K1071" s="135" t="s">
        <v>1018</v>
      </c>
      <c r="L1071" s="135" t="s">
        <v>442</v>
      </c>
      <c r="M1071" s="135" t="s">
        <v>970</v>
      </c>
      <c r="N1071" s="135" t="s">
        <v>320</v>
      </c>
      <c r="O1071" s="135" t="s">
        <v>83</v>
      </c>
      <c r="P1071" s="136">
        <v>333</v>
      </c>
      <c r="Q1071" s="135"/>
    </row>
    <row r="1072" spans="1:17">
      <c r="A1072" s="135" t="s">
        <v>2655</v>
      </c>
      <c r="B1072" s="135" t="s">
        <v>2654</v>
      </c>
      <c r="C1072" s="135" t="s">
        <v>967</v>
      </c>
      <c r="D1072" s="136">
        <v>57</v>
      </c>
      <c r="E1072" s="135" t="s">
        <v>420</v>
      </c>
      <c r="F1072" s="135" t="s">
        <v>44</v>
      </c>
      <c r="G1072" s="135" t="s">
        <v>2520</v>
      </c>
      <c r="H1072" s="135" t="s">
        <v>382</v>
      </c>
      <c r="I1072" s="135" t="s">
        <v>83</v>
      </c>
      <c r="J1072" s="135" t="s">
        <v>388</v>
      </c>
      <c r="K1072" s="135" t="s">
        <v>1018</v>
      </c>
      <c r="L1072" s="135" t="s">
        <v>442</v>
      </c>
      <c r="M1072" s="135" t="s">
        <v>970</v>
      </c>
      <c r="N1072" s="135" t="s">
        <v>320</v>
      </c>
      <c r="O1072" s="135" t="s">
        <v>83</v>
      </c>
      <c r="P1072" s="136">
        <v>333</v>
      </c>
      <c r="Q1072" s="135"/>
    </row>
    <row r="1073" spans="1:17">
      <c r="A1073" s="135" t="s">
        <v>2656</v>
      </c>
      <c r="B1073" s="135" t="s">
        <v>2654</v>
      </c>
      <c r="C1073" s="135" t="s">
        <v>972</v>
      </c>
      <c r="D1073" s="136">
        <v>59</v>
      </c>
      <c r="E1073" s="135" t="s">
        <v>420</v>
      </c>
      <c r="F1073" s="135" t="s">
        <v>44</v>
      </c>
      <c r="G1073" s="135" t="s">
        <v>2520</v>
      </c>
      <c r="H1073" s="135" t="s">
        <v>382</v>
      </c>
      <c r="I1073" s="135" t="s">
        <v>83</v>
      </c>
      <c r="J1073" s="135" t="s">
        <v>388</v>
      </c>
      <c r="K1073" s="135" t="s">
        <v>1018</v>
      </c>
      <c r="L1073" s="135" t="s">
        <v>442</v>
      </c>
      <c r="M1073" s="135" t="s">
        <v>970</v>
      </c>
      <c r="N1073" s="135" t="s">
        <v>320</v>
      </c>
      <c r="O1073" s="135" t="s">
        <v>83</v>
      </c>
      <c r="P1073" s="136">
        <v>333</v>
      </c>
      <c r="Q1073" s="135"/>
    </row>
    <row r="1074" spans="1:17">
      <c r="A1074" s="135" t="s">
        <v>2657</v>
      </c>
      <c r="B1074" s="135" t="s">
        <v>2654</v>
      </c>
      <c r="C1074" s="135" t="s">
        <v>983</v>
      </c>
      <c r="D1074" s="136">
        <v>61</v>
      </c>
      <c r="E1074" s="135" t="s">
        <v>420</v>
      </c>
      <c r="F1074" s="135" t="s">
        <v>44</v>
      </c>
      <c r="G1074" s="135" t="s">
        <v>2520</v>
      </c>
      <c r="H1074" s="135" t="s">
        <v>382</v>
      </c>
      <c r="I1074" s="135" t="s">
        <v>83</v>
      </c>
      <c r="J1074" s="135" t="s">
        <v>388</v>
      </c>
      <c r="K1074" s="135" t="s">
        <v>1018</v>
      </c>
      <c r="L1074" s="135" t="s">
        <v>442</v>
      </c>
      <c r="M1074" s="135" t="s">
        <v>970</v>
      </c>
      <c r="N1074" s="135" t="s">
        <v>320</v>
      </c>
      <c r="O1074" s="135" t="s">
        <v>83</v>
      </c>
      <c r="P1074" s="136">
        <v>333</v>
      </c>
      <c r="Q1074" s="135"/>
    </row>
    <row r="1075" spans="1:17">
      <c r="A1075" s="135" t="s">
        <v>2658</v>
      </c>
      <c r="B1075" s="135" t="s">
        <v>2654</v>
      </c>
      <c r="C1075" s="135" t="s">
        <v>989</v>
      </c>
      <c r="D1075" s="136">
        <v>63</v>
      </c>
      <c r="E1075" s="135" t="s">
        <v>420</v>
      </c>
      <c r="F1075" s="135" t="s">
        <v>44</v>
      </c>
      <c r="G1075" s="135" t="s">
        <v>2520</v>
      </c>
      <c r="H1075" s="135" t="s">
        <v>382</v>
      </c>
      <c r="I1075" s="135" t="s">
        <v>83</v>
      </c>
      <c r="J1075" s="135" t="s">
        <v>388</v>
      </c>
      <c r="K1075" s="135" t="s">
        <v>1018</v>
      </c>
      <c r="L1075" s="135" t="s">
        <v>442</v>
      </c>
      <c r="M1075" s="135" t="s">
        <v>970</v>
      </c>
      <c r="N1075" s="135" t="s">
        <v>320</v>
      </c>
      <c r="O1075" s="135" t="s">
        <v>83</v>
      </c>
      <c r="P1075" s="136">
        <v>333</v>
      </c>
      <c r="Q1075" s="135"/>
    </row>
    <row r="1076" spans="1:17">
      <c r="A1076" s="135" t="s">
        <v>2659</v>
      </c>
      <c r="B1076" s="135" t="s">
        <v>2654</v>
      </c>
      <c r="C1076" s="135" t="s">
        <v>985</v>
      </c>
      <c r="D1076" s="136">
        <v>56</v>
      </c>
      <c r="E1076" s="135" t="s">
        <v>420</v>
      </c>
      <c r="F1076" s="135" t="s">
        <v>44</v>
      </c>
      <c r="G1076" s="135" t="s">
        <v>2520</v>
      </c>
      <c r="H1076" s="135" t="s">
        <v>382</v>
      </c>
      <c r="I1076" s="135" t="s">
        <v>83</v>
      </c>
      <c r="J1076" s="135" t="s">
        <v>388</v>
      </c>
      <c r="K1076" s="135" t="s">
        <v>1018</v>
      </c>
      <c r="L1076" s="135" t="s">
        <v>442</v>
      </c>
      <c r="M1076" s="135" t="s">
        <v>970</v>
      </c>
      <c r="N1076" s="135" t="s">
        <v>320</v>
      </c>
      <c r="O1076" s="135" t="s">
        <v>83</v>
      </c>
      <c r="P1076" s="136">
        <v>333</v>
      </c>
      <c r="Q1076" s="135"/>
    </row>
    <row r="1077" spans="1:17">
      <c r="A1077" s="135" t="s">
        <v>2660</v>
      </c>
      <c r="B1077" s="135" t="s">
        <v>2654</v>
      </c>
      <c r="C1077" s="135" t="s">
        <v>981</v>
      </c>
      <c r="D1077" s="136">
        <v>60</v>
      </c>
      <c r="E1077" s="135" t="s">
        <v>420</v>
      </c>
      <c r="F1077" s="135" t="s">
        <v>44</v>
      </c>
      <c r="G1077" s="135" t="s">
        <v>2520</v>
      </c>
      <c r="H1077" s="135" t="s">
        <v>382</v>
      </c>
      <c r="I1077" s="135" t="s">
        <v>83</v>
      </c>
      <c r="J1077" s="135" t="s">
        <v>388</v>
      </c>
      <c r="K1077" s="135" t="s">
        <v>1018</v>
      </c>
      <c r="L1077" s="135" t="s">
        <v>442</v>
      </c>
      <c r="M1077" s="135" t="s">
        <v>970</v>
      </c>
      <c r="N1077" s="135" t="s">
        <v>320</v>
      </c>
      <c r="O1077" s="135" t="s">
        <v>83</v>
      </c>
      <c r="P1077" s="136">
        <v>333</v>
      </c>
      <c r="Q1077" s="135"/>
    </row>
    <row r="1078" spans="1:17">
      <c r="A1078" s="135" t="s">
        <v>2661</v>
      </c>
      <c r="B1078" s="135" t="s">
        <v>2662</v>
      </c>
      <c r="C1078" s="135" t="s">
        <v>967</v>
      </c>
      <c r="D1078" s="136">
        <v>57</v>
      </c>
      <c r="E1078" s="135" t="s">
        <v>420</v>
      </c>
      <c r="F1078" s="135" t="s">
        <v>44</v>
      </c>
      <c r="G1078" s="135" t="s">
        <v>2520</v>
      </c>
      <c r="H1078" s="135" t="s">
        <v>382</v>
      </c>
      <c r="I1078" s="135" t="s">
        <v>101</v>
      </c>
      <c r="J1078" s="135" t="s">
        <v>388</v>
      </c>
      <c r="K1078" s="135" t="s">
        <v>1018</v>
      </c>
      <c r="L1078" s="135" t="s">
        <v>442</v>
      </c>
      <c r="M1078" s="135" t="s">
        <v>970</v>
      </c>
      <c r="N1078" s="135" t="s">
        <v>320</v>
      </c>
      <c r="O1078" s="135" t="s">
        <v>63</v>
      </c>
      <c r="P1078" s="136">
        <v>371</v>
      </c>
      <c r="Q1078" s="135"/>
    </row>
    <row r="1079" spans="1:17">
      <c r="A1079" s="135" t="s">
        <v>2663</v>
      </c>
      <c r="B1079" s="135" t="s">
        <v>2662</v>
      </c>
      <c r="C1079" s="135" t="s">
        <v>972</v>
      </c>
      <c r="D1079" s="136">
        <v>59</v>
      </c>
      <c r="E1079" s="135" t="s">
        <v>420</v>
      </c>
      <c r="F1079" s="135" t="s">
        <v>44</v>
      </c>
      <c r="G1079" s="135" t="s">
        <v>2520</v>
      </c>
      <c r="H1079" s="135" t="s">
        <v>382</v>
      </c>
      <c r="I1079" s="135" t="s">
        <v>101</v>
      </c>
      <c r="J1079" s="135" t="s">
        <v>388</v>
      </c>
      <c r="K1079" s="135" t="s">
        <v>1018</v>
      </c>
      <c r="L1079" s="135" t="s">
        <v>442</v>
      </c>
      <c r="M1079" s="135" t="s">
        <v>970</v>
      </c>
      <c r="N1079" s="135" t="s">
        <v>320</v>
      </c>
      <c r="O1079" s="135" t="s">
        <v>63</v>
      </c>
      <c r="P1079" s="136">
        <v>371</v>
      </c>
      <c r="Q1079" s="135"/>
    </row>
    <row r="1080" spans="1:17">
      <c r="A1080" s="135" t="s">
        <v>2664</v>
      </c>
      <c r="B1080" s="135" t="s">
        <v>2662</v>
      </c>
      <c r="C1080" s="135" t="s">
        <v>983</v>
      </c>
      <c r="D1080" s="136">
        <v>61</v>
      </c>
      <c r="E1080" s="135" t="s">
        <v>420</v>
      </c>
      <c r="F1080" s="135" t="s">
        <v>44</v>
      </c>
      <c r="G1080" s="135" t="s">
        <v>2520</v>
      </c>
      <c r="H1080" s="135" t="s">
        <v>382</v>
      </c>
      <c r="I1080" s="135" t="s">
        <v>101</v>
      </c>
      <c r="J1080" s="135" t="s">
        <v>388</v>
      </c>
      <c r="K1080" s="135" t="s">
        <v>1018</v>
      </c>
      <c r="L1080" s="135" t="s">
        <v>442</v>
      </c>
      <c r="M1080" s="135" t="s">
        <v>970</v>
      </c>
      <c r="N1080" s="135" t="s">
        <v>320</v>
      </c>
      <c r="O1080" s="135" t="s">
        <v>63</v>
      </c>
      <c r="P1080" s="136">
        <v>371</v>
      </c>
      <c r="Q1080" s="135"/>
    </row>
    <row r="1081" spans="1:17">
      <c r="A1081" s="135" t="s">
        <v>2665</v>
      </c>
      <c r="B1081" s="135" t="s">
        <v>2662</v>
      </c>
      <c r="C1081" s="135" t="s">
        <v>989</v>
      </c>
      <c r="D1081" s="136">
        <v>63</v>
      </c>
      <c r="E1081" s="135" t="s">
        <v>420</v>
      </c>
      <c r="F1081" s="135" t="s">
        <v>44</v>
      </c>
      <c r="G1081" s="135" t="s">
        <v>2520</v>
      </c>
      <c r="H1081" s="135" t="s">
        <v>382</v>
      </c>
      <c r="I1081" s="135" t="s">
        <v>101</v>
      </c>
      <c r="J1081" s="135" t="s">
        <v>388</v>
      </c>
      <c r="K1081" s="135" t="s">
        <v>1018</v>
      </c>
      <c r="L1081" s="135" t="s">
        <v>442</v>
      </c>
      <c r="M1081" s="135" t="s">
        <v>970</v>
      </c>
      <c r="N1081" s="135" t="s">
        <v>320</v>
      </c>
      <c r="O1081" s="135" t="s">
        <v>63</v>
      </c>
      <c r="P1081" s="136">
        <v>371</v>
      </c>
      <c r="Q1081" s="135"/>
    </row>
    <row r="1082" spans="1:17">
      <c r="A1082" s="135" t="s">
        <v>2666</v>
      </c>
      <c r="B1082" s="135" t="s">
        <v>2662</v>
      </c>
      <c r="C1082" s="135" t="s">
        <v>979</v>
      </c>
      <c r="D1082" s="136">
        <v>58</v>
      </c>
      <c r="E1082" s="135" t="s">
        <v>420</v>
      </c>
      <c r="F1082" s="135" t="s">
        <v>44</v>
      </c>
      <c r="G1082" s="135" t="s">
        <v>2520</v>
      </c>
      <c r="H1082" s="135" t="s">
        <v>382</v>
      </c>
      <c r="I1082" s="135" t="s">
        <v>101</v>
      </c>
      <c r="J1082" s="135" t="s">
        <v>388</v>
      </c>
      <c r="K1082" s="135" t="s">
        <v>1018</v>
      </c>
      <c r="L1082" s="135" t="s">
        <v>442</v>
      </c>
      <c r="M1082" s="135" t="s">
        <v>970</v>
      </c>
      <c r="N1082" s="135" t="s">
        <v>320</v>
      </c>
      <c r="O1082" s="135" t="s">
        <v>63</v>
      </c>
      <c r="P1082" s="136">
        <v>371</v>
      </c>
      <c r="Q1082" s="135"/>
    </row>
    <row r="1083" spans="1:17">
      <c r="A1083" s="135" t="s">
        <v>2667</v>
      </c>
      <c r="B1083" s="135" t="s">
        <v>2662</v>
      </c>
      <c r="C1083" s="135" t="s">
        <v>981</v>
      </c>
      <c r="D1083" s="136">
        <v>60</v>
      </c>
      <c r="E1083" s="135" t="s">
        <v>420</v>
      </c>
      <c r="F1083" s="135" t="s">
        <v>44</v>
      </c>
      <c r="G1083" s="135" t="s">
        <v>2520</v>
      </c>
      <c r="H1083" s="135" t="s">
        <v>382</v>
      </c>
      <c r="I1083" s="135" t="s">
        <v>101</v>
      </c>
      <c r="J1083" s="135" t="s">
        <v>388</v>
      </c>
      <c r="K1083" s="135" t="s">
        <v>1018</v>
      </c>
      <c r="L1083" s="135" t="s">
        <v>442</v>
      </c>
      <c r="M1083" s="135" t="s">
        <v>970</v>
      </c>
      <c r="N1083" s="135" t="s">
        <v>320</v>
      </c>
      <c r="O1083" s="135" t="s">
        <v>63</v>
      </c>
      <c r="P1083" s="136">
        <v>371</v>
      </c>
      <c r="Q1083" s="135"/>
    </row>
    <row r="1084" spans="1:17">
      <c r="A1084" s="135" t="s">
        <v>2668</v>
      </c>
      <c r="B1084" s="135" t="s">
        <v>2662</v>
      </c>
      <c r="C1084" s="135" t="s">
        <v>987</v>
      </c>
      <c r="D1084" s="136">
        <v>62</v>
      </c>
      <c r="E1084" s="135" t="s">
        <v>420</v>
      </c>
      <c r="F1084" s="135" t="s">
        <v>44</v>
      </c>
      <c r="G1084" s="135" t="s">
        <v>2520</v>
      </c>
      <c r="H1084" s="135" t="s">
        <v>382</v>
      </c>
      <c r="I1084" s="135" t="s">
        <v>101</v>
      </c>
      <c r="J1084" s="135" t="s">
        <v>388</v>
      </c>
      <c r="K1084" s="135" t="s">
        <v>1018</v>
      </c>
      <c r="L1084" s="135" t="s">
        <v>442</v>
      </c>
      <c r="M1084" s="135" t="s">
        <v>970</v>
      </c>
      <c r="N1084" s="135" t="s">
        <v>320</v>
      </c>
      <c r="O1084" s="135" t="s">
        <v>63</v>
      </c>
      <c r="P1084" s="136">
        <v>371</v>
      </c>
      <c r="Q1084" s="135"/>
    </row>
    <row r="1085" spans="1:17">
      <c r="A1085" s="135" t="s">
        <v>2669</v>
      </c>
      <c r="B1085" s="135" t="s">
        <v>2670</v>
      </c>
      <c r="C1085" s="135" t="s">
        <v>967</v>
      </c>
      <c r="D1085" s="136">
        <v>57</v>
      </c>
      <c r="E1085" s="135" t="s">
        <v>420</v>
      </c>
      <c r="F1085" s="135" t="s">
        <v>44</v>
      </c>
      <c r="G1085" s="135" t="s">
        <v>2671</v>
      </c>
      <c r="H1085" s="135" t="s">
        <v>382</v>
      </c>
      <c r="I1085" s="135" t="s">
        <v>86</v>
      </c>
      <c r="J1085" s="135" t="s">
        <v>388</v>
      </c>
      <c r="K1085" s="135" t="s">
        <v>1018</v>
      </c>
      <c r="L1085" s="135" t="s">
        <v>433</v>
      </c>
      <c r="M1085" s="135" t="s">
        <v>970</v>
      </c>
      <c r="N1085" s="135" t="s">
        <v>349</v>
      </c>
      <c r="O1085" s="135" t="s">
        <v>86</v>
      </c>
      <c r="P1085" s="136">
        <v>367</v>
      </c>
      <c r="Q1085" s="135"/>
    </row>
    <row r="1086" spans="1:17">
      <c r="A1086" s="135" t="s">
        <v>2672</v>
      </c>
      <c r="B1086" s="135" t="s">
        <v>2670</v>
      </c>
      <c r="C1086" s="135" t="s">
        <v>972</v>
      </c>
      <c r="D1086" s="136">
        <v>59</v>
      </c>
      <c r="E1086" s="135" t="s">
        <v>420</v>
      </c>
      <c r="F1086" s="135" t="s">
        <v>44</v>
      </c>
      <c r="G1086" s="135" t="s">
        <v>2671</v>
      </c>
      <c r="H1086" s="135" t="s">
        <v>382</v>
      </c>
      <c r="I1086" s="135" t="s">
        <v>86</v>
      </c>
      <c r="J1086" s="135" t="s">
        <v>388</v>
      </c>
      <c r="K1086" s="135" t="s">
        <v>1018</v>
      </c>
      <c r="L1086" s="135" t="s">
        <v>433</v>
      </c>
      <c r="M1086" s="135" t="s">
        <v>970</v>
      </c>
      <c r="N1086" s="135" t="s">
        <v>349</v>
      </c>
      <c r="O1086" s="135" t="s">
        <v>86</v>
      </c>
      <c r="P1086" s="136">
        <v>367</v>
      </c>
      <c r="Q1086" s="135"/>
    </row>
    <row r="1087" spans="1:17">
      <c r="A1087" s="135" t="s">
        <v>2673</v>
      </c>
      <c r="B1087" s="135" t="s">
        <v>2670</v>
      </c>
      <c r="C1087" s="135" t="s">
        <v>983</v>
      </c>
      <c r="D1087" s="136">
        <v>61</v>
      </c>
      <c r="E1087" s="135" t="s">
        <v>420</v>
      </c>
      <c r="F1087" s="135" t="s">
        <v>44</v>
      </c>
      <c r="G1087" s="135" t="s">
        <v>2671</v>
      </c>
      <c r="H1087" s="135" t="s">
        <v>382</v>
      </c>
      <c r="I1087" s="135" t="s">
        <v>86</v>
      </c>
      <c r="J1087" s="135" t="s">
        <v>388</v>
      </c>
      <c r="K1087" s="135" t="s">
        <v>1018</v>
      </c>
      <c r="L1087" s="135" t="s">
        <v>433</v>
      </c>
      <c r="M1087" s="135" t="s">
        <v>970</v>
      </c>
      <c r="N1087" s="135" t="s">
        <v>349</v>
      </c>
      <c r="O1087" s="135" t="s">
        <v>86</v>
      </c>
      <c r="P1087" s="136">
        <v>367</v>
      </c>
      <c r="Q1087" s="135"/>
    </row>
    <row r="1088" spans="1:17">
      <c r="A1088" s="135" t="s">
        <v>2674</v>
      </c>
      <c r="B1088" s="135" t="s">
        <v>2675</v>
      </c>
      <c r="C1088" s="135" t="s">
        <v>967</v>
      </c>
      <c r="D1088" s="136">
        <v>57</v>
      </c>
      <c r="E1088" s="135" t="s">
        <v>420</v>
      </c>
      <c r="F1088" s="135" t="s">
        <v>44</v>
      </c>
      <c r="G1088" s="135" t="s">
        <v>2676</v>
      </c>
      <c r="H1088" s="135" t="s">
        <v>382</v>
      </c>
      <c r="I1088" s="135" t="s">
        <v>71</v>
      </c>
      <c r="J1088" s="135" t="s">
        <v>388</v>
      </c>
      <c r="K1088" s="135" t="s">
        <v>1018</v>
      </c>
      <c r="L1088" s="135" t="s">
        <v>433</v>
      </c>
      <c r="M1088" s="135" t="s">
        <v>970</v>
      </c>
      <c r="N1088" s="135" t="s">
        <v>349</v>
      </c>
      <c r="O1088" s="135" t="s">
        <v>71</v>
      </c>
      <c r="P1088" s="136">
        <v>328</v>
      </c>
      <c r="Q1088" s="135"/>
    </row>
    <row r="1089" spans="1:17">
      <c r="A1089" s="135" t="s">
        <v>2677</v>
      </c>
      <c r="B1089" s="135" t="s">
        <v>2675</v>
      </c>
      <c r="C1089" s="135" t="s">
        <v>972</v>
      </c>
      <c r="D1089" s="136">
        <v>59</v>
      </c>
      <c r="E1089" s="135" t="s">
        <v>420</v>
      </c>
      <c r="F1089" s="135" t="s">
        <v>44</v>
      </c>
      <c r="G1089" s="135" t="s">
        <v>2676</v>
      </c>
      <c r="H1089" s="135" t="s">
        <v>382</v>
      </c>
      <c r="I1089" s="135" t="s">
        <v>71</v>
      </c>
      <c r="J1089" s="135" t="s">
        <v>388</v>
      </c>
      <c r="K1089" s="135" t="s">
        <v>1018</v>
      </c>
      <c r="L1089" s="135" t="s">
        <v>433</v>
      </c>
      <c r="M1089" s="135" t="s">
        <v>970</v>
      </c>
      <c r="N1089" s="135" t="s">
        <v>349</v>
      </c>
      <c r="O1089" s="135" t="s">
        <v>71</v>
      </c>
      <c r="P1089" s="136">
        <v>328</v>
      </c>
      <c r="Q1089" s="135"/>
    </row>
    <row r="1090" spans="1:17">
      <c r="A1090" s="135" t="s">
        <v>2678</v>
      </c>
      <c r="B1090" s="135" t="s">
        <v>2675</v>
      </c>
      <c r="C1090" s="135" t="s">
        <v>983</v>
      </c>
      <c r="D1090" s="136">
        <v>61</v>
      </c>
      <c r="E1090" s="135" t="s">
        <v>420</v>
      </c>
      <c r="F1090" s="135" t="s">
        <v>44</v>
      </c>
      <c r="G1090" s="135" t="s">
        <v>2676</v>
      </c>
      <c r="H1090" s="135" t="s">
        <v>382</v>
      </c>
      <c r="I1090" s="135" t="s">
        <v>71</v>
      </c>
      <c r="J1090" s="135" t="s">
        <v>388</v>
      </c>
      <c r="K1090" s="135" t="s">
        <v>1018</v>
      </c>
      <c r="L1090" s="135" t="s">
        <v>433</v>
      </c>
      <c r="M1090" s="135" t="s">
        <v>970</v>
      </c>
      <c r="N1090" s="135" t="s">
        <v>349</v>
      </c>
      <c r="O1090" s="135" t="s">
        <v>71</v>
      </c>
      <c r="P1090" s="136">
        <v>328</v>
      </c>
      <c r="Q1090" s="135"/>
    </row>
    <row r="1091" spans="1:17">
      <c r="A1091" s="135" t="s">
        <v>2679</v>
      </c>
      <c r="B1091" s="135" t="s">
        <v>2675</v>
      </c>
      <c r="C1091" s="135" t="s">
        <v>989</v>
      </c>
      <c r="D1091" s="136">
        <v>63</v>
      </c>
      <c r="E1091" s="135" t="s">
        <v>420</v>
      </c>
      <c r="F1091" s="135" t="s">
        <v>44</v>
      </c>
      <c r="G1091" s="135" t="s">
        <v>2676</v>
      </c>
      <c r="H1091" s="135" t="s">
        <v>382</v>
      </c>
      <c r="I1091" s="135" t="s">
        <v>71</v>
      </c>
      <c r="J1091" s="135" t="s">
        <v>388</v>
      </c>
      <c r="K1091" s="135" t="s">
        <v>1018</v>
      </c>
      <c r="L1091" s="135" t="s">
        <v>433</v>
      </c>
      <c r="M1091" s="135" t="s">
        <v>970</v>
      </c>
      <c r="N1091" s="135" t="s">
        <v>349</v>
      </c>
      <c r="O1091" s="135" t="s">
        <v>71</v>
      </c>
      <c r="P1091" s="136">
        <v>328</v>
      </c>
      <c r="Q1091" s="135"/>
    </row>
    <row r="1092" spans="1:17">
      <c r="A1092" s="135" t="s">
        <v>2680</v>
      </c>
      <c r="B1092" s="135" t="s">
        <v>2681</v>
      </c>
      <c r="C1092" s="135" t="s">
        <v>967</v>
      </c>
      <c r="D1092" s="136">
        <v>57</v>
      </c>
      <c r="E1092" s="135" t="s">
        <v>420</v>
      </c>
      <c r="F1092" s="135" t="s">
        <v>44</v>
      </c>
      <c r="G1092" s="135" t="s">
        <v>1297</v>
      </c>
      <c r="H1092" s="135" t="s">
        <v>382</v>
      </c>
      <c r="I1092" s="135" t="s">
        <v>271</v>
      </c>
      <c r="J1092" s="135" t="s">
        <v>388</v>
      </c>
      <c r="K1092" s="135" t="s">
        <v>1227</v>
      </c>
      <c r="L1092" s="135" t="s">
        <v>386</v>
      </c>
      <c r="M1092" s="135" t="s">
        <v>970</v>
      </c>
      <c r="N1092" s="135" t="s">
        <v>349</v>
      </c>
      <c r="O1092" s="135" t="s">
        <v>86</v>
      </c>
      <c r="P1092" s="136">
        <v>361</v>
      </c>
      <c r="Q1092" s="135"/>
    </row>
    <row r="1093" spans="1:17">
      <c r="A1093" s="135" t="s">
        <v>2682</v>
      </c>
      <c r="B1093" s="135" t="s">
        <v>2681</v>
      </c>
      <c r="C1093" s="135" t="s">
        <v>972</v>
      </c>
      <c r="D1093" s="136">
        <v>59</v>
      </c>
      <c r="E1093" s="135" t="s">
        <v>420</v>
      </c>
      <c r="F1093" s="135" t="s">
        <v>44</v>
      </c>
      <c r="G1093" s="135" t="s">
        <v>1297</v>
      </c>
      <c r="H1093" s="135" t="s">
        <v>382</v>
      </c>
      <c r="I1093" s="135" t="s">
        <v>271</v>
      </c>
      <c r="J1093" s="135" t="s">
        <v>388</v>
      </c>
      <c r="K1093" s="135" t="s">
        <v>1227</v>
      </c>
      <c r="L1093" s="135" t="s">
        <v>386</v>
      </c>
      <c r="M1093" s="135" t="s">
        <v>970</v>
      </c>
      <c r="N1093" s="135" t="s">
        <v>349</v>
      </c>
      <c r="O1093" s="135" t="s">
        <v>86</v>
      </c>
      <c r="P1093" s="136">
        <v>361</v>
      </c>
      <c r="Q1093" s="135"/>
    </row>
    <row r="1094" spans="1:17">
      <c r="A1094" s="135" t="s">
        <v>2683</v>
      </c>
      <c r="B1094" s="135" t="s">
        <v>2681</v>
      </c>
      <c r="C1094" s="135" t="s">
        <v>983</v>
      </c>
      <c r="D1094" s="136">
        <v>61</v>
      </c>
      <c r="E1094" s="135" t="s">
        <v>420</v>
      </c>
      <c r="F1094" s="135" t="s">
        <v>44</v>
      </c>
      <c r="G1094" s="135" t="s">
        <v>1297</v>
      </c>
      <c r="H1094" s="135" t="s">
        <v>382</v>
      </c>
      <c r="I1094" s="135" t="s">
        <v>271</v>
      </c>
      <c r="J1094" s="135" t="s">
        <v>388</v>
      </c>
      <c r="K1094" s="135" t="s">
        <v>1227</v>
      </c>
      <c r="L1094" s="135" t="s">
        <v>386</v>
      </c>
      <c r="M1094" s="135" t="s">
        <v>970</v>
      </c>
      <c r="N1094" s="135" t="s">
        <v>349</v>
      </c>
      <c r="O1094" s="135" t="s">
        <v>86</v>
      </c>
      <c r="P1094" s="136">
        <v>361</v>
      </c>
      <c r="Q1094" s="135"/>
    </row>
    <row r="1095" spans="1:17">
      <c r="A1095" s="135" t="s">
        <v>2684</v>
      </c>
      <c r="B1095" s="135" t="s">
        <v>2681</v>
      </c>
      <c r="C1095" s="135" t="s">
        <v>979</v>
      </c>
      <c r="D1095" s="136">
        <v>58</v>
      </c>
      <c r="E1095" s="135" t="s">
        <v>420</v>
      </c>
      <c r="F1095" s="135" t="s">
        <v>44</v>
      </c>
      <c r="G1095" s="135" t="s">
        <v>1297</v>
      </c>
      <c r="H1095" s="135" t="s">
        <v>382</v>
      </c>
      <c r="I1095" s="135" t="s">
        <v>271</v>
      </c>
      <c r="J1095" s="135" t="s">
        <v>388</v>
      </c>
      <c r="K1095" s="135" t="s">
        <v>1227</v>
      </c>
      <c r="L1095" s="135" t="s">
        <v>386</v>
      </c>
      <c r="M1095" s="135" t="s">
        <v>970</v>
      </c>
      <c r="N1095" s="135" t="s">
        <v>349</v>
      </c>
      <c r="O1095" s="135" t="s">
        <v>86</v>
      </c>
      <c r="P1095" s="136">
        <v>361</v>
      </c>
      <c r="Q1095" s="135"/>
    </row>
    <row r="1096" spans="1:17">
      <c r="A1096" s="135" t="s">
        <v>2685</v>
      </c>
      <c r="B1096" s="135" t="s">
        <v>2681</v>
      </c>
      <c r="C1096" s="135" t="s">
        <v>981</v>
      </c>
      <c r="D1096" s="136">
        <v>60</v>
      </c>
      <c r="E1096" s="135" t="s">
        <v>420</v>
      </c>
      <c r="F1096" s="135" t="s">
        <v>44</v>
      </c>
      <c r="G1096" s="135" t="s">
        <v>1297</v>
      </c>
      <c r="H1096" s="135" t="s">
        <v>382</v>
      </c>
      <c r="I1096" s="135" t="s">
        <v>271</v>
      </c>
      <c r="J1096" s="135" t="s">
        <v>388</v>
      </c>
      <c r="K1096" s="135" t="s">
        <v>1227</v>
      </c>
      <c r="L1096" s="135" t="s">
        <v>386</v>
      </c>
      <c r="M1096" s="135" t="s">
        <v>970</v>
      </c>
      <c r="N1096" s="135" t="s">
        <v>349</v>
      </c>
      <c r="O1096" s="135" t="s">
        <v>86</v>
      </c>
      <c r="P1096" s="136">
        <v>361</v>
      </c>
      <c r="Q1096" s="135"/>
    </row>
    <row r="1097" spans="1:17">
      <c r="A1097" s="135" t="s">
        <v>2686</v>
      </c>
      <c r="B1097" s="135" t="s">
        <v>2681</v>
      </c>
      <c r="C1097" s="135" t="s">
        <v>987</v>
      </c>
      <c r="D1097" s="136">
        <v>62</v>
      </c>
      <c r="E1097" s="135" t="s">
        <v>420</v>
      </c>
      <c r="F1097" s="135" t="s">
        <v>44</v>
      </c>
      <c r="G1097" s="135" t="s">
        <v>1297</v>
      </c>
      <c r="H1097" s="135" t="s">
        <v>382</v>
      </c>
      <c r="I1097" s="135" t="s">
        <v>271</v>
      </c>
      <c r="J1097" s="135" t="s">
        <v>388</v>
      </c>
      <c r="K1097" s="135" t="s">
        <v>1227</v>
      </c>
      <c r="L1097" s="135" t="s">
        <v>386</v>
      </c>
      <c r="M1097" s="135" t="s">
        <v>970</v>
      </c>
      <c r="N1097" s="135" t="s">
        <v>349</v>
      </c>
      <c r="O1097" s="135" t="s">
        <v>86</v>
      </c>
      <c r="P1097" s="136">
        <v>361</v>
      </c>
      <c r="Q1097" s="135"/>
    </row>
    <row r="1098" spans="1:17">
      <c r="A1098" s="135" t="s">
        <v>2687</v>
      </c>
      <c r="B1098" s="135" t="s">
        <v>2688</v>
      </c>
      <c r="C1098" s="135" t="s">
        <v>967</v>
      </c>
      <c r="D1098" s="136">
        <v>57</v>
      </c>
      <c r="E1098" s="135" t="s">
        <v>420</v>
      </c>
      <c r="F1098" s="135" t="s">
        <v>44</v>
      </c>
      <c r="G1098" s="135" t="s">
        <v>1297</v>
      </c>
      <c r="H1098" s="135" t="s">
        <v>382</v>
      </c>
      <c r="I1098" s="135" t="s">
        <v>86</v>
      </c>
      <c r="J1098" s="135" t="s">
        <v>388</v>
      </c>
      <c r="K1098" s="135" t="s">
        <v>1227</v>
      </c>
      <c r="L1098" s="135" t="s">
        <v>386</v>
      </c>
      <c r="M1098" s="135" t="s">
        <v>970</v>
      </c>
      <c r="N1098" s="135" t="s">
        <v>349</v>
      </c>
      <c r="O1098" s="135" t="s">
        <v>86</v>
      </c>
      <c r="P1098" s="136">
        <v>371</v>
      </c>
      <c r="Q1098" s="135"/>
    </row>
    <row r="1099" spans="1:17">
      <c r="A1099" s="135" t="s">
        <v>2689</v>
      </c>
      <c r="B1099" s="135" t="s">
        <v>2688</v>
      </c>
      <c r="C1099" s="135" t="s">
        <v>972</v>
      </c>
      <c r="D1099" s="136">
        <v>59</v>
      </c>
      <c r="E1099" s="135" t="s">
        <v>420</v>
      </c>
      <c r="F1099" s="135" t="s">
        <v>44</v>
      </c>
      <c r="G1099" s="135" t="s">
        <v>1297</v>
      </c>
      <c r="H1099" s="135" t="s">
        <v>382</v>
      </c>
      <c r="I1099" s="135" t="s">
        <v>86</v>
      </c>
      <c r="J1099" s="135" t="s">
        <v>388</v>
      </c>
      <c r="K1099" s="135" t="s">
        <v>1227</v>
      </c>
      <c r="L1099" s="135" t="s">
        <v>386</v>
      </c>
      <c r="M1099" s="135" t="s">
        <v>970</v>
      </c>
      <c r="N1099" s="135" t="s">
        <v>349</v>
      </c>
      <c r="O1099" s="135" t="s">
        <v>86</v>
      </c>
      <c r="P1099" s="136">
        <v>371</v>
      </c>
      <c r="Q1099" s="135"/>
    </row>
    <row r="1100" spans="1:17">
      <c r="A1100" s="135" t="s">
        <v>2690</v>
      </c>
      <c r="B1100" s="135" t="s">
        <v>2688</v>
      </c>
      <c r="C1100" s="135" t="s">
        <v>983</v>
      </c>
      <c r="D1100" s="136">
        <v>61</v>
      </c>
      <c r="E1100" s="135" t="s">
        <v>420</v>
      </c>
      <c r="F1100" s="135" t="s">
        <v>44</v>
      </c>
      <c r="G1100" s="135" t="s">
        <v>1297</v>
      </c>
      <c r="H1100" s="135" t="s">
        <v>382</v>
      </c>
      <c r="I1100" s="135" t="s">
        <v>86</v>
      </c>
      <c r="J1100" s="135" t="s">
        <v>388</v>
      </c>
      <c r="K1100" s="135" t="s">
        <v>1227</v>
      </c>
      <c r="L1100" s="135" t="s">
        <v>386</v>
      </c>
      <c r="M1100" s="135" t="s">
        <v>970</v>
      </c>
      <c r="N1100" s="135" t="s">
        <v>349</v>
      </c>
      <c r="O1100" s="135" t="s">
        <v>86</v>
      </c>
      <c r="P1100" s="136">
        <v>371</v>
      </c>
      <c r="Q1100" s="135"/>
    </row>
    <row r="1101" spans="1:17">
      <c r="A1101" s="135" t="s">
        <v>2691</v>
      </c>
      <c r="B1101" s="135" t="s">
        <v>2692</v>
      </c>
      <c r="C1101" s="135" t="s">
        <v>967</v>
      </c>
      <c r="D1101" s="136">
        <v>57</v>
      </c>
      <c r="E1101" s="135" t="s">
        <v>420</v>
      </c>
      <c r="F1101" s="135" t="s">
        <v>44</v>
      </c>
      <c r="G1101" s="135" t="s">
        <v>2693</v>
      </c>
      <c r="H1101" s="135" t="s">
        <v>382</v>
      </c>
      <c r="I1101" s="135" t="s">
        <v>277</v>
      </c>
      <c r="J1101" s="135" t="s">
        <v>388</v>
      </c>
      <c r="K1101" s="135" t="s">
        <v>1018</v>
      </c>
      <c r="L1101" s="135" t="s">
        <v>433</v>
      </c>
      <c r="M1101" s="135" t="s">
        <v>970</v>
      </c>
      <c r="N1101" s="135" t="s">
        <v>349</v>
      </c>
      <c r="O1101" s="135" t="s">
        <v>83</v>
      </c>
      <c r="P1101" s="136">
        <v>433</v>
      </c>
      <c r="Q1101" s="135"/>
    </row>
    <row r="1102" spans="1:17">
      <c r="A1102" s="135" t="s">
        <v>2694</v>
      </c>
      <c r="B1102" s="135" t="s">
        <v>2692</v>
      </c>
      <c r="C1102" s="135" t="s">
        <v>972</v>
      </c>
      <c r="D1102" s="136">
        <v>59</v>
      </c>
      <c r="E1102" s="135" t="s">
        <v>420</v>
      </c>
      <c r="F1102" s="135" t="s">
        <v>44</v>
      </c>
      <c r="G1102" s="135" t="s">
        <v>2693</v>
      </c>
      <c r="H1102" s="135" t="s">
        <v>382</v>
      </c>
      <c r="I1102" s="135" t="s">
        <v>277</v>
      </c>
      <c r="J1102" s="135" t="s">
        <v>388</v>
      </c>
      <c r="K1102" s="135" t="s">
        <v>1018</v>
      </c>
      <c r="L1102" s="135" t="s">
        <v>433</v>
      </c>
      <c r="M1102" s="135" t="s">
        <v>970</v>
      </c>
      <c r="N1102" s="135" t="s">
        <v>349</v>
      </c>
      <c r="O1102" s="135" t="s">
        <v>83</v>
      </c>
      <c r="P1102" s="136">
        <v>433</v>
      </c>
      <c r="Q1102" s="135"/>
    </row>
    <row r="1103" spans="1:17">
      <c r="A1103" s="135" t="s">
        <v>2695</v>
      </c>
      <c r="B1103" s="135" t="s">
        <v>2692</v>
      </c>
      <c r="C1103" s="135" t="s">
        <v>983</v>
      </c>
      <c r="D1103" s="136">
        <v>61</v>
      </c>
      <c r="E1103" s="135" t="s">
        <v>420</v>
      </c>
      <c r="F1103" s="135" t="s">
        <v>44</v>
      </c>
      <c r="G1103" s="135" t="s">
        <v>2693</v>
      </c>
      <c r="H1103" s="135" t="s">
        <v>382</v>
      </c>
      <c r="I1103" s="135" t="s">
        <v>277</v>
      </c>
      <c r="J1103" s="135" t="s">
        <v>388</v>
      </c>
      <c r="K1103" s="135" t="s">
        <v>1018</v>
      </c>
      <c r="L1103" s="135" t="s">
        <v>433</v>
      </c>
      <c r="M1103" s="135" t="s">
        <v>970</v>
      </c>
      <c r="N1103" s="135" t="s">
        <v>349</v>
      </c>
      <c r="O1103" s="135" t="s">
        <v>83</v>
      </c>
      <c r="P1103" s="136">
        <v>433</v>
      </c>
      <c r="Q1103" s="135"/>
    </row>
    <row r="1104" spans="1:17">
      <c r="A1104" s="135" t="s">
        <v>2696</v>
      </c>
      <c r="B1104" s="135" t="s">
        <v>2692</v>
      </c>
      <c r="C1104" s="135" t="s">
        <v>989</v>
      </c>
      <c r="D1104" s="136">
        <v>63</v>
      </c>
      <c r="E1104" s="135" t="s">
        <v>420</v>
      </c>
      <c r="F1104" s="135" t="s">
        <v>44</v>
      </c>
      <c r="G1104" s="135" t="s">
        <v>2693</v>
      </c>
      <c r="H1104" s="135" t="s">
        <v>382</v>
      </c>
      <c r="I1104" s="135" t="s">
        <v>277</v>
      </c>
      <c r="J1104" s="135" t="s">
        <v>388</v>
      </c>
      <c r="K1104" s="135" t="s">
        <v>1018</v>
      </c>
      <c r="L1104" s="135" t="s">
        <v>433</v>
      </c>
      <c r="M1104" s="135" t="s">
        <v>970</v>
      </c>
      <c r="N1104" s="135" t="s">
        <v>349</v>
      </c>
      <c r="O1104" s="135" t="s">
        <v>83</v>
      </c>
      <c r="P1104" s="136">
        <v>433</v>
      </c>
      <c r="Q1104" s="135"/>
    </row>
    <row r="1105" spans="1:17">
      <c r="A1105" s="135" t="s">
        <v>2697</v>
      </c>
      <c r="B1105" s="135" t="s">
        <v>2692</v>
      </c>
      <c r="C1105" s="135" t="s">
        <v>979</v>
      </c>
      <c r="D1105" s="136">
        <v>58</v>
      </c>
      <c r="E1105" s="135" t="s">
        <v>420</v>
      </c>
      <c r="F1105" s="135" t="s">
        <v>44</v>
      </c>
      <c r="G1105" s="135" t="s">
        <v>2693</v>
      </c>
      <c r="H1105" s="135" t="s">
        <v>382</v>
      </c>
      <c r="I1105" s="135" t="s">
        <v>277</v>
      </c>
      <c r="J1105" s="135" t="s">
        <v>388</v>
      </c>
      <c r="K1105" s="135" t="s">
        <v>1018</v>
      </c>
      <c r="L1105" s="135" t="s">
        <v>433</v>
      </c>
      <c r="M1105" s="135" t="s">
        <v>970</v>
      </c>
      <c r="N1105" s="135" t="s">
        <v>349</v>
      </c>
      <c r="O1105" s="135" t="s">
        <v>83</v>
      </c>
      <c r="P1105" s="136">
        <v>433</v>
      </c>
      <c r="Q1105" s="135"/>
    </row>
    <row r="1106" spans="1:17">
      <c r="A1106" s="135" t="s">
        <v>2698</v>
      </c>
      <c r="B1106" s="135" t="s">
        <v>2692</v>
      </c>
      <c r="C1106" s="135" t="s">
        <v>981</v>
      </c>
      <c r="D1106" s="136">
        <v>60</v>
      </c>
      <c r="E1106" s="135" t="s">
        <v>420</v>
      </c>
      <c r="F1106" s="135" t="s">
        <v>44</v>
      </c>
      <c r="G1106" s="135" t="s">
        <v>2693</v>
      </c>
      <c r="H1106" s="135" t="s">
        <v>382</v>
      </c>
      <c r="I1106" s="135" t="s">
        <v>277</v>
      </c>
      <c r="J1106" s="135" t="s">
        <v>388</v>
      </c>
      <c r="K1106" s="135" t="s">
        <v>1018</v>
      </c>
      <c r="L1106" s="135" t="s">
        <v>433</v>
      </c>
      <c r="M1106" s="135" t="s">
        <v>970</v>
      </c>
      <c r="N1106" s="135" t="s">
        <v>349</v>
      </c>
      <c r="O1106" s="135" t="s">
        <v>83</v>
      </c>
      <c r="P1106" s="136">
        <v>433</v>
      </c>
      <c r="Q1106" s="135"/>
    </row>
    <row r="1107" spans="1:17">
      <c r="A1107" s="135" t="s">
        <v>2699</v>
      </c>
      <c r="B1107" s="135" t="s">
        <v>2700</v>
      </c>
      <c r="C1107" s="135" t="s">
        <v>967</v>
      </c>
      <c r="D1107" s="136">
        <v>57</v>
      </c>
      <c r="E1107" s="135" t="s">
        <v>420</v>
      </c>
      <c r="F1107" s="135" t="s">
        <v>44</v>
      </c>
      <c r="G1107" s="135" t="s">
        <v>2701</v>
      </c>
      <c r="H1107" s="135" t="s">
        <v>382</v>
      </c>
      <c r="I1107" s="135" t="s">
        <v>83</v>
      </c>
      <c r="J1107" s="135" t="s">
        <v>388</v>
      </c>
      <c r="K1107" s="135" t="s">
        <v>1018</v>
      </c>
      <c r="L1107" s="135" t="s">
        <v>428</v>
      </c>
      <c r="M1107" s="135" t="s">
        <v>970</v>
      </c>
      <c r="N1107" s="135" t="s">
        <v>318</v>
      </c>
      <c r="O1107" s="135" t="s">
        <v>83</v>
      </c>
      <c r="P1107" s="136">
        <v>123</v>
      </c>
      <c r="Q1107" s="135"/>
    </row>
    <row r="1108" spans="1:17">
      <c r="A1108" s="135" t="s">
        <v>2702</v>
      </c>
      <c r="B1108" s="135" t="s">
        <v>2700</v>
      </c>
      <c r="C1108" s="135" t="s">
        <v>972</v>
      </c>
      <c r="D1108" s="136">
        <v>59</v>
      </c>
      <c r="E1108" s="135" t="s">
        <v>420</v>
      </c>
      <c r="F1108" s="135" t="s">
        <v>44</v>
      </c>
      <c r="G1108" s="135" t="s">
        <v>2701</v>
      </c>
      <c r="H1108" s="135" t="s">
        <v>382</v>
      </c>
      <c r="I1108" s="135" t="s">
        <v>83</v>
      </c>
      <c r="J1108" s="135" t="s">
        <v>388</v>
      </c>
      <c r="K1108" s="135" t="s">
        <v>1018</v>
      </c>
      <c r="L1108" s="135" t="s">
        <v>428</v>
      </c>
      <c r="M1108" s="135" t="s">
        <v>970</v>
      </c>
      <c r="N1108" s="135" t="s">
        <v>318</v>
      </c>
      <c r="O1108" s="135" t="s">
        <v>83</v>
      </c>
      <c r="P1108" s="136">
        <v>123</v>
      </c>
      <c r="Q1108" s="135"/>
    </row>
    <row r="1109" spans="1:17">
      <c r="A1109" s="135" t="s">
        <v>2703</v>
      </c>
      <c r="B1109" s="135" t="s">
        <v>2700</v>
      </c>
      <c r="C1109" s="135" t="s">
        <v>983</v>
      </c>
      <c r="D1109" s="136">
        <v>61</v>
      </c>
      <c r="E1109" s="135" t="s">
        <v>420</v>
      </c>
      <c r="F1109" s="135" t="s">
        <v>44</v>
      </c>
      <c r="G1109" s="135" t="s">
        <v>2701</v>
      </c>
      <c r="H1109" s="135" t="s">
        <v>382</v>
      </c>
      <c r="I1109" s="135" t="s">
        <v>83</v>
      </c>
      <c r="J1109" s="135" t="s">
        <v>388</v>
      </c>
      <c r="K1109" s="135" t="s">
        <v>1018</v>
      </c>
      <c r="L1109" s="135" t="s">
        <v>428</v>
      </c>
      <c r="M1109" s="135" t="s">
        <v>970</v>
      </c>
      <c r="N1109" s="135" t="s">
        <v>318</v>
      </c>
      <c r="O1109" s="135" t="s">
        <v>83</v>
      </c>
      <c r="P1109" s="136">
        <v>123</v>
      </c>
      <c r="Q1109" s="135"/>
    </row>
    <row r="1110" spans="1:17">
      <c r="A1110" s="135" t="s">
        <v>2704</v>
      </c>
      <c r="B1110" s="135" t="s">
        <v>2705</v>
      </c>
      <c r="C1110" s="135" t="s">
        <v>967</v>
      </c>
      <c r="D1110" s="136">
        <v>57</v>
      </c>
      <c r="E1110" s="135" t="s">
        <v>420</v>
      </c>
      <c r="F1110" s="135" t="s">
        <v>44</v>
      </c>
      <c r="G1110" s="135" t="s">
        <v>2706</v>
      </c>
      <c r="H1110" s="135" t="s">
        <v>382</v>
      </c>
      <c r="I1110" s="135" t="s">
        <v>744</v>
      </c>
      <c r="J1110" s="135" t="s">
        <v>388</v>
      </c>
      <c r="K1110" s="135" t="s">
        <v>1018</v>
      </c>
      <c r="L1110" s="135" t="s">
        <v>428</v>
      </c>
      <c r="M1110" s="135" t="s">
        <v>970</v>
      </c>
      <c r="N1110" s="135" t="s">
        <v>318</v>
      </c>
      <c r="O1110" s="135" t="s">
        <v>86</v>
      </c>
      <c r="P1110" s="136">
        <v>275</v>
      </c>
      <c r="Q1110" s="135"/>
    </row>
    <row r="1111" spans="1:17">
      <c r="A1111" s="135" t="s">
        <v>2707</v>
      </c>
      <c r="B1111" s="135" t="s">
        <v>2705</v>
      </c>
      <c r="C1111" s="135" t="s">
        <v>972</v>
      </c>
      <c r="D1111" s="136">
        <v>59</v>
      </c>
      <c r="E1111" s="135" t="s">
        <v>420</v>
      </c>
      <c r="F1111" s="135" t="s">
        <v>44</v>
      </c>
      <c r="G1111" s="135" t="s">
        <v>2706</v>
      </c>
      <c r="H1111" s="135" t="s">
        <v>382</v>
      </c>
      <c r="I1111" s="135" t="s">
        <v>744</v>
      </c>
      <c r="J1111" s="135" t="s">
        <v>388</v>
      </c>
      <c r="K1111" s="135" t="s">
        <v>1018</v>
      </c>
      <c r="L1111" s="135" t="s">
        <v>428</v>
      </c>
      <c r="M1111" s="135" t="s">
        <v>970</v>
      </c>
      <c r="N1111" s="135" t="s">
        <v>318</v>
      </c>
      <c r="O1111" s="135" t="s">
        <v>86</v>
      </c>
      <c r="P1111" s="136">
        <v>275</v>
      </c>
      <c r="Q1111" s="135"/>
    </row>
    <row r="1112" spans="1:17">
      <c r="A1112" s="135" t="s">
        <v>2708</v>
      </c>
      <c r="B1112" s="135" t="s">
        <v>2705</v>
      </c>
      <c r="C1112" s="135" t="s">
        <v>983</v>
      </c>
      <c r="D1112" s="136">
        <v>61</v>
      </c>
      <c r="E1112" s="135" t="s">
        <v>420</v>
      </c>
      <c r="F1112" s="135" t="s">
        <v>44</v>
      </c>
      <c r="G1112" s="135" t="s">
        <v>2706</v>
      </c>
      <c r="H1112" s="135" t="s">
        <v>382</v>
      </c>
      <c r="I1112" s="135" t="s">
        <v>744</v>
      </c>
      <c r="J1112" s="135" t="s">
        <v>388</v>
      </c>
      <c r="K1112" s="135" t="s">
        <v>1018</v>
      </c>
      <c r="L1112" s="135" t="s">
        <v>428</v>
      </c>
      <c r="M1112" s="135" t="s">
        <v>970</v>
      </c>
      <c r="N1112" s="135" t="s">
        <v>318</v>
      </c>
      <c r="O1112" s="135" t="s">
        <v>86</v>
      </c>
      <c r="P1112" s="136">
        <v>275</v>
      </c>
      <c r="Q1112" s="135"/>
    </row>
    <row r="1113" spans="1:17">
      <c r="A1113" s="135" t="s">
        <v>2709</v>
      </c>
      <c r="B1113" s="135" t="s">
        <v>2705</v>
      </c>
      <c r="C1113" s="135" t="s">
        <v>1147</v>
      </c>
      <c r="D1113" s="136">
        <v>55</v>
      </c>
      <c r="E1113" s="135" t="s">
        <v>420</v>
      </c>
      <c r="F1113" s="135" t="s">
        <v>44</v>
      </c>
      <c r="G1113" s="135" t="s">
        <v>2706</v>
      </c>
      <c r="H1113" s="135" t="s">
        <v>382</v>
      </c>
      <c r="I1113" s="135" t="s">
        <v>744</v>
      </c>
      <c r="J1113" s="135" t="s">
        <v>388</v>
      </c>
      <c r="K1113" s="135" t="s">
        <v>1018</v>
      </c>
      <c r="L1113" s="135" t="s">
        <v>428</v>
      </c>
      <c r="M1113" s="135" t="s">
        <v>970</v>
      </c>
      <c r="N1113" s="135" t="s">
        <v>318</v>
      </c>
      <c r="O1113" s="135" t="s">
        <v>86</v>
      </c>
      <c r="P1113" s="136">
        <v>275</v>
      </c>
      <c r="Q1113" s="135"/>
    </row>
    <row r="1114" spans="1:17">
      <c r="A1114" s="135" t="s">
        <v>2710</v>
      </c>
      <c r="B1114" s="135" t="s">
        <v>2705</v>
      </c>
      <c r="C1114" s="135" t="s">
        <v>985</v>
      </c>
      <c r="D1114" s="136">
        <v>56</v>
      </c>
      <c r="E1114" s="135" t="s">
        <v>420</v>
      </c>
      <c r="F1114" s="135" t="s">
        <v>44</v>
      </c>
      <c r="G1114" s="135" t="s">
        <v>2706</v>
      </c>
      <c r="H1114" s="135" t="s">
        <v>382</v>
      </c>
      <c r="I1114" s="135" t="s">
        <v>744</v>
      </c>
      <c r="J1114" s="135" t="s">
        <v>388</v>
      </c>
      <c r="K1114" s="135" t="s">
        <v>1018</v>
      </c>
      <c r="L1114" s="135" t="s">
        <v>428</v>
      </c>
      <c r="M1114" s="135" t="s">
        <v>970</v>
      </c>
      <c r="N1114" s="135" t="s">
        <v>318</v>
      </c>
      <c r="O1114" s="135" t="s">
        <v>86</v>
      </c>
      <c r="P1114" s="136">
        <v>275</v>
      </c>
      <c r="Q1114" s="135"/>
    </row>
    <row r="1115" spans="1:17">
      <c r="A1115" s="135" t="s">
        <v>2711</v>
      </c>
      <c r="B1115" s="135" t="s">
        <v>2705</v>
      </c>
      <c r="C1115" s="135" t="s">
        <v>979</v>
      </c>
      <c r="D1115" s="136">
        <v>58</v>
      </c>
      <c r="E1115" s="135" t="s">
        <v>420</v>
      </c>
      <c r="F1115" s="135" t="s">
        <v>44</v>
      </c>
      <c r="G1115" s="135" t="s">
        <v>2706</v>
      </c>
      <c r="H1115" s="135" t="s">
        <v>382</v>
      </c>
      <c r="I1115" s="135" t="s">
        <v>744</v>
      </c>
      <c r="J1115" s="135" t="s">
        <v>388</v>
      </c>
      <c r="K1115" s="135" t="s">
        <v>1018</v>
      </c>
      <c r="L1115" s="135" t="s">
        <v>428</v>
      </c>
      <c r="M1115" s="135" t="s">
        <v>970</v>
      </c>
      <c r="N1115" s="135" t="s">
        <v>318</v>
      </c>
      <c r="O1115" s="135" t="s">
        <v>86</v>
      </c>
      <c r="P1115" s="136">
        <v>275</v>
      </c>
      <c r="Q1115" s="135"/>
    </row>
    <row r="1116" spans="1:17">
      <c r="A1116" s="135" t="s">
        <v>2712</v>
      </c>
      <c r="B1116" s="135" t="s">
        <v>2705</v>
      </c>
      <c r="C1116" s="135" t="s">
        <v>981</v>
      </c>
      <c r="D1116" s="136">
        <v>60</v>
      </c>
      <c r="E1116" s="135" t="s">
        <v>420</v>
      </c>
      <c r="F1116" s="135" t="s">
        <v>44</v>
      </c>
      <c r="G1116" s="135" t="s">
        <v>2706</v>
      </c>
      <c r="H1116" s="135" t="s">
        <v>382</v>
      </c>
      <c r="I1116" s="135" t="s">
        <v>744</v>
      </c>
      <c r="J1116" s="135" t="s">
        <v>388</v>
      </c>
      <c r="K1116" s="135" t="s">
        <v>1018</v>
      </c>
      <c r="L1116" s="135" t="s">
        <v>428</v>
      </c>
      <c r="M1116" s="135" t="s">
        <v>970</v>
      </c>
      <c r="N1116" s="135" t="s">
        <v>318</v>
      </c>
      <c r="O1116" s="135" t="s">
        <v>86</v>
      </c>
      <c r="P1116" s="136">
        <v>275</v>
      </c>
      <c r="Q1116" s="135"/>
    </row>
    <row r="1117" spans="1:17">
      <c r="A1117" s="135" t="s">
        <v>2713</v>
      </c>
      <c r="B1117" s="135" t="s">
        <v>2705</v>
      </c>
      <c r="C1117" s="135" t="s">
        <v>987</v>
      </c>
      <c r="D1117" s="136">
        <v>62</v>
      </c>
      <c r="E1117" s="135" t="s">
        <v>420</v>
      </c>
      <c r="F1117" s="135" t="s">
        <v>44</v>
      </c>
      <c r="G1117" s="135" t="s">
        <v>2706</v>
      </c>
      <c r="H1117" s="135" t="s">
        <v>382</v>
      </c>
      <c r="I1117" s="135" t="s">
        <v>744</v>
      </c>
      <c r="J1117" s="135" t="s">
        <v>388</v>
      </c>
      <c r="K1117" s="135" t="s">
        <v>1018</v>
      </c>
      <c r="L1117" s="135" t="s">
        <v>428</v>
      </c>
      <c r="M1117" s="135" t="s">
        <v>970</v>
      </c>
      <c r="N1117" s="135" t="s">
        <v>318</v>
      </c>
      <c r="O1117" s="135" t="s">
        <v>86</v>
      </c>
      <c r="P1117" s="136">
        <v>275</v>
      </c>
      <c r="Q1117" s="135"/>
    </row>
    <row r="1118" spans="1:17">
      <c r="A1118" s="135" t="s">
        <v>2714</v>
      </c>
      <c r="B1118" s="135" t="s">
        <v>2715</v>
      </c>
      <c r="C1118" s="135" t="s">
        <v>967</v>
      </c>
      <c r="D1118" s="136">
        <v>57</v>
      </c>
      <c r="E1118" s="135" t="s">
        <v>420</v>
      </c>
      <c r="F1118" s="135" t="s">
        <v>44</v>
      </c>
      <c r="G1118" s="135" t="s">
        <v>2716</v>
      </c>
      <c r="H1118" s="135" t="s">
        <v>382</v>
      </c>
      <c r="I1118" s="135" t="s">
        <v>252</v>
      </c>
      <c r="J1118" s="135" t="s">
        <v>388</v>
      </c>
      <c r="K1118" s="135" t="s">
        <v>1018</v>
      </c>
      <c r="L1118" s="135" t="s">
        <v>433</v>
      </c>
      <c r="M1118" s="135" t="s">
        <v>970</v>
      </c>
      <c r="N1118" s="135" t="s">
        <v>318</v>
      </c>
      <c r="O1118" s="135" t="s">
        <v>71</v>
      </c>
      <c r="P1118" s="136">
        <v>228</v>
      </c>
      <c r="Q1118" s="135"/>
    </row>
    <row r="1119" spans="1:17">
      <c r="A1119" s="135" t="s">
        <v>2717</v>
      </c>
      <c r="B1119" s="135" t="s">
        <v>2715</v>
      </c>
      <c r="C1119" s="135" t="s">
        <v>972</v>
      </c>
      <c r="D1119" s="136">
        <v>59</v>
      </c>
      <c r="E1119" s="135" t="s">
        <v>420</v>
      </c>
      <c r="F1119" s="135" t="s">
        <v>44</v>
      </c>
      <c r="G1119" s="135" t="s">
        <v>2716</v>
      </c>
      <c r="H1119" s="135" t="s">
        <v>382</v>
      </c>
      <c r="I1119" s="135" t="s">
        <v>252</v>
      </c>
      <c r="J1119" s="135" t="s">
        <v>388</v>
      </c>
      <c r="K1119" s="135" t="s">
        <v>1018</v>
      </c>
      <c r="L1119" s="135" t="s">
        <v>433</v>
      </c>
      <c r="M1119" s="135" t="s">
        <v>970</v>
      </c>
      <c r="N1119" s="135" t="s">
        <v>318</v>
      </c>
      <c r="O1119" s="135" t="s">
        <v>71</v>
      </c>
      <c r="P1119" s="136">
        <v>228</v>
      </c>
      <c r="Q1119" s="135"/>
    </row>
    <row r="1120" spans="1:17">
      <c r="A1120" s="135" t="s">
        <v>2718</v>
      </c>
      <c r="B1120" s="135" t="s">
        <v>2715</v>
      </c>
      <c r="C1120" s="135" t="s">
        <v>983</v>
      </c>
      <c r="D1120" s="136">
        <v>61</v>
      </c>
      <c r="E1120" s="135" t="s">
        <v>420</v>
      </c>
      <c r="F1120" s="135" t="s">
        <v>44</v>
      </c>
      <c r="G1120" s="135" t="s">
        <v>2716</v>
      </c>
      <c r="H1120" s="135" t="s">
        <v>382</v>
      </c>
      <c r="I1120" s="135" t="s">
        <v>252</v>
      </c>
      <c r="J1120" s="135" t="s">
        <v>388</v>
      </c>
      <c r="K1120" s="135" t="s">
        <v>1018</v>
      </c>
      <c r="L1120" s="135" t="s">
        <v>433</v>
      </c>
      <c r="M1120" s="135" t="s">
        <v>970</v>
      </c>
      <c r="N1120" s="135" t="s">
        <v>318</v>
      </c>
      <c r="O1120" s="135" t="s">
        <v>71</v>
      </c>
      <c r="P1120" s="136">
        <v>228</v>
      </c>
      <c r="Q1120" s="135"/>
    </row>
    <row r="1121" spans="1:17">
      <c r="A1121" s="135" t="s">
        <v>2719</v>
      </c>
      <c r="B1121" s="135" t="s">
        <v>2715</v>
      </c>
      <c r="C1121" s="135" t="s">
        <v>1147</v>
      </c>
      <c r="D1121" s="136">
        <v>55</v>
      </c>
      <c r="E1121" s="135" t="s">
        <v>420</v>
      </c>
      <c r="F1121" s="135" t="s">
        <v>44</v>
      </c>
      <c r="G1121" s="135" t="s">
        <v>2716</v>
      </c>
      <c r="H1121" s="135" t="s">
        <v>382</v>
      </c>
      <c r="I1121" s="135" t="s">
        <v>252</v>
      </c>
      <c r="J1121" s="135" t="s">
        <v>388</v>
      </c>
      <c r="K1121" s="135" t="s">
        <v>1018</v>
      </c>
      <c r="L1121" s="135" t="s">
        <v>433</v>
      </c>
      <c r="M1121" s="135" t="s">
        <v>970</v>
      </c>
      <c r="N1121" s="135" t="s">
        <v>318</v>
      </c>
      <c r="O1121" s="135" t="s">
        <v>71</v>
      </c>
      <c r="P1121" s="136">
        <v>228</v>
      </c>
      <c r="Q1121" s="135"/>
    </row>
    <row r="1122" spans="1:17">
      <c r="A1122" s="135" t="s">
        <v>2720</v>
      </c>
      <c r="B1122" s="135" t="s">
        <v>2715</v>
      </c>
      <c r="C1122" s="135" t="s">
        <v>985</v>
      </c>
      <c r="D1122" s="136">
        <v>56</v>
      </c>
      <c r="E1122" s="135" t="s">
        <v>420</v>
      </c>
      <c r="F1122" s="135" t="s">
        <v>44</v>
      </c>
      <c r="G1122" s="135" t="s">
        <v>2716</v>
      </c>
      <c r="H1122" s="135" t="s">
        <v>382</v>
      </c>
      <c r="I1122" s="135" t="s">
        <v>252</v>
      </c>
      <c r="J1122" s="135" t="s">
        <v>388</v>
      </c>
      <c r="K1122" s="135" t="s">
        <v>1018</v>
      </c>
      <c r="L1122" s="135" t="s">
        <v>433</v>
      </c>
      <c r="M1122" s="135" t="s">
        <v>970</v>
      </c>
      <c r="N1122" s="135" t="s">
        <v>318</v>
      </c>
      <c r="O1122" s="135" t="s">
        <v>71</v>
      </c>
      <c r="P1122" s="136">
        <v>228</v>
      </c>
      <c r="Q1122" s="135"/>
    </row>
    <row r="1123" spans="1:17">
      <c r="A1123" s="135" t="s">
        <v>2721</v>
      </c>
      <c r="B1123" s="135" t="s">
        <v>2715</v>
      </c>
      <c r="C1123" s="135" t="s">
        <v>979</v>
      </c>
      <c r="D1123" s="136">
        <v>58</v>
      </c>
      <c r="E1123" s="135" t="s">
        <v>420</v>
      </c>
      <c r="F1123" s="135" t="s">
        <v>44</v>
      </c>
      <c r="G1123" s="135" t="s">
        <v>2716</v>
      </c>
      <c r="H1123" s="135" t="s">
        <v>382</v>
      </c>
      <c r="I1123" s="135" t="s">
        <v>252</v>
      </c>
      <c r="J1123" s="135" t="s">
        <v>388</v>
      </c>
      <c r="K1123" s="135" t="s">
        <v>1018</v>
      </c>
      <c r="L1123" s="135" t="s">
        <v>433</v>
      </c>
      <c r="M1123" s="135" t="s">
        <v>970</v>
      </c>
      <c r="N1123" s="135" t="s">
        <v>318</v>
      </c>
      <c r="O1123" s="135" t="s">
        <v>71</v>
      </c>
      <c r="P1123" s="136">
        <v>228</v>
      </c>
      <c r="Q1123" s="135"/>
    </row>
    <row r="1124" spans="1:17">
      <c r="A1124" s="135" t="s">
        <v>2722</v>
      </c>
      <c r="B1124" s="135" t="s">
        <v>2715</v>
      </c>
      <c r="C1124" s="135" t="s">
        <v>981</v>
      </c>
      <c r="D1124" s="136">
        <v>60</v>
      </c>
      <c r="E1124" s="135" t="s">
        <v>420</v>
      </c>
      <c r="F1124" s="135" t="s">
        <v>44</v>
      </c>
      <c r="G1124" s="135" t="s">
        <v>2716</v>
      </c>
      <c r="H1124" s="135" t="s">
        <v>382</v>
      </c>
      <c r="I1124" s="135" t="s">
        <v>252</v>
      </c>
      <c r="J1124" s="135" t="s">
        <v>388</v>
      </c>
      <c r="K1124" s="135" t="s">
        <v>1018</v>
      </c>
      <c r="L1124" s="135" t="s">
        <v>433</v>
      </c>
      <c r="M1124" s="135" t="s">
        <v>970</v>
      </c>
      <c r="N1124" s="135" t="s">
        <v>318</v>
      </c>
      <c r="O1124" s="135" t="s">
        <v>71</v>
      </c>
      <c r="P1124" s="136">
        <v>228</v>
      </c>
      <c r="Q1124" s="135"/>
    </row>
    <row r="1125" spans="1:17">
      <c r="A1125" s="135" t="s">
        <v>2723</v>
      </c>
      <c r="B1125" s="135" t="s">
        <v>2724</v>
      </c>
      <c r="C1125" s="135" t="s">
        <v>967</v>
      </c>
      <c r="D1125" s="136">
        <v>57</v>
      </c>
      <c r="E1125" s="135" t="s">
        <v>420</v>
      </c>
      <c r="F1125" s="135" t="s">
        <v>44</v>
      </c>
      <c r="G1125" s="135" t="s">
        <v>2716</v>
      </c>
      <c r="H1125" s="135" t="s">
        <v>382</v>
      </c>
      <c r="I1125" s="135" t="s">
        <v>168</v>
      </c>
      <c r="J1125" s="135" t="s">
        <v>388</v>
      </c>
      <c r="K1125" s="135" t="s">
        <v>1018</v>
      </c>
      <c r="L1125" s="135" t="s">
        <v>433</v>
      </c>
      <c r="M1125" s="135" t="s">
        <v>970</v>
      </c>
      <c r="N1125" s="135" t="s">
        <v>318</v>
      </c>
      <c r="O1125" s="135" t="s">
        <v>86</v>
      </c>
      <c r="P1125" s="136">
        <v>274</v>
      </c>
      <c r="Q1125" s="135"/>
    </row>
    <row r="1126" spans="1:17">
      <c r="A1126" s="135" t="s">
        <v>2725</v>
      </c>
      <c r="B1126" s="135" t="s">
        <v>2724</v>
      </c>
      <c r="C1126" s="135" t="s">
        <v>972</v>
      </c>
      <c r="D1126" s="136">
        <v>59</v>
      </c>
      <c r="E1126" s="135" t="s">
        <v>420</v>
      </c>
      <c r="F1126" s="135" t="s">
        <v>44</v>
      </c>
      <c r="G1126" s="135" t="s">
        <v>2716</v>
      </c>
      <c r="H1126" s="135" t="s">
        <v>382</v>
      </c>
      <c r="I1126" s="135" t="s">
        <v>168</v>
      </c>
      <c r="J1126" s="135" t="s">
        <v>388</v>
      </c>
      <c r="K1126" s="135" t="s">
        <v>1018</v>
      </c>
      <c r="L1126" s="135" t="s">
        <v>433</v>
      </c>
      <c r="M1126" s="135" t="s">
        <v>970</v>
      </c>
      <c r="N1126" s="135" t="s">
        <v>318</v>
      </c>
      <c r="O1126" s="135" t="s">
        <v>86</v>
      </c>
      <c r="P1126" s="136">
        <v>274</v>
      </c>
      <c r="Q1126" s="135"/>
    </row>
    <row r="1127" spans="1:17">
      <c r="A1127" s="135" t="s">
        <v>2726</v>
      </c>
      <c r="B1127" s="135" t="s">
        <v>2724</v>
      </c>
      <c r="C1127" s="135" t="s">
        <v>983</v>
      </c>
      <c r="D1127" s="136">
        <v>61</v>
      </c>
      <c r="E1127" s="135" t="s">
        <v>420</v>
      </c>
      <c r="F1127" s="135" t="s">
        <v>44</v>
      </c>
      <c r="G1127" s="135" t="s">
        <v>2716</v>
      </c>
      <c r="H1127" s="135" t="s">
        <v>382</v>
      </c>
      <c r="I1127" s="135" t="s">
        <v>168</v>
      </c>
      <c r="J1127" s="135" t="s">
        <v>388</v>
      </c>
      <c r="K1127" s="135" t="s">
        <v>1018</v>
      </c>
      <c r="L1127" s="135" t="s">
        <v>433</v>
      </c>
      <c r="M1127" s="135" t="s">
        <v>970</v>
      </c>
      <c r="N1127" s="135" t="s">
        <v>318</v>
      </c>
      <c r="O1127" s="135" t="s">
        <v>86</v>
      </c>
      <c r="P1127" s="136">
        <v>274</v>
      </c>
      <c r="Q1127" s="135"/>
    </row>
    <row r="1128" spans="1:17">
      <c r="A1128" s="135" t="s">
        <v>2727</v>
      </c>
      <c r="B1128" s="135" t="s">
        <v>2724</v>
      </c>
      <c r="C1128" s="135" t="s">
        <v>989</v>
      </c>
      <c r="D1128" s="136">
        <v>63</v>
      </c>
      <c r="E1128" s="135" t="s">
        <v>420</v>
      </c>
      <c r="F1128" s="135" t="s">
        <v>44</v>
      </c>
      <c r="G1128" s="135" t="s">
        <v>2716</v>
      </c>
      <c r="H1128" s="135" t="s">
        <v>382</v>
      </c>
      <c r="I1128" s="135" t="s">
        <v>168</v>
      </c>
      <c r="J1128" s="135" t="s">
        <v>388</v>
      </c>
      <c r="K1128" s="135" t="s">
        <v>1018</v>
      </c>
      <c r="L1128" s="135" t="s">
        <v>433</v>
      </c>
      <c r="M1128" s="135" t="s">
        <v>970</v>
      </c>
      <c r="N1128" s="135" t="s">
        <v>318</v>
      </c>
      <c r="O1128" s="135" t="s">
        <v>86</v>
      </c>
      <c r="P1128" s="136">
        <v>274</v>
      </c>
      <c r="Q1128" s="135"/>
    </row>
    <row r="1129" spans="1:17">
      <c r="A1129" s="135" t="s">
        <v>2728</v>
      </c>
      <c r="B1129" s="135" t="s">
        <v>2724</v>
      </c>
      <c r="C1129" s="135" t="s">
        <v>1147</v>
      </c>
      <c r="D1129" s="136">
        <v>55</v>
      </c>
      <c r="E1129" s="135" t="s">
        <v>420</v>
      </c>
      <c r="F1129" s="135" t="s">
        <v>44</v>
      </c>
      <c r="G1129" s="135" t="s">
        <v>2716</v>
      </c>
      <c r="H1129" s="135" t="s">
        <v>382</v>
      </c>
      <c r="I1129" s="135" t="s">
        <v>168</v>
      </c>
      <c r="J1129" s="135" t="s">
        <v>388</v>
      </c>
      <c r="K1129" s="135" t="s">
        <v>1018</v>
      </c>
      <c r="L1129" s="135" t="s">
        <v>433</v>
      </c>
      <c r="M1129" s="135" t="s">
        <v>970</v>
      </c>
      <c r="N1129" s="135" t="s">
        <v>318</v>
      </c>
      <c r="O1129" s="135" t="s">
        <v>86</v>
      </c>
      <c r="P1129" s="136">
        <v>274</v>
      </c>
      <c r="Q1129" s="135"/>
    </row>
    <row r="1130" spans="1:17">
      <c r="A1130" s="135" t="s">
        <v>2729</v>
      </c>
      <c r="B1130" s="135" t="s">
        <v>2724</v>
      </c>
      <c r="C1130" s="135" t="s">
        <v>985</v>
      </c>
      <c r="D1130" s="136">
        <v>56</v>
      </c>
      <c r="E1130" s="135" t="s">
        <v>420</v>
      </c>
      <c r="F1130" s="135" t="s">
        <v>44</v>
      </c>
      <c r="G1130" s="135" t="s">
        <v>2716</v>
      </c>
      <c r="H1130" s="135" t="s">
        <v>382</v>
      </c>
      <c r="I1130" s="135" t="s">
        <v>168</v>
      </c>
      <c r="J1130" s="135" t="s">
        <v>388</v>
      </c>
      <c r="K1130" s="135" t="s">
        <v>1018</v>
      </c>
      <c r="L1130" s="135" t="s">
        <v>433</v>
      </c>
      <c r="M1130" s="135" t="s">
        <v>970</v>
      </c>
      <c r="N1130" s="135" t="s">
        <v>318</v>
      </c>
      <c r="O1130" s="135" t="s">
        <v>86</v>
      </c>
      <c r="P1130" s="136">
        <v>274</v>
      </c>
      <c r="Q1130" s="135"/>
    </row>
    <row r="1131" spans="1:17">
      <c r="A1131" s="135" t="s">
        <v>2730</v>
      </c>
      <c r="B1131" s="135" t="s">
        <v>2724</v>
      </c>
      <c r="C1131" s="135" t="s">
        <v>979</v>
      </c>
      <c r="D1131" s="136">
        <v>58</v>
      </c>
      <c r="E1131" s="135" t="s">
        <v>420</v>
      </c>
      <c r="F1131" s="135" t="s">
        <v>44</v>
      </c>
      <c r="G1131" s="135" t="s">
        <v>2716</v>
      </c>
      <c r="H1131" s="135" t="s">
        <v>382</v>
      </c>
      <c r="I1131" s="135" t="s">
        <v>168</v>
      </c>
      <c r="J1131" s="135" t="s">
        <v>388</v>
      </c>
      <c r="K1131" s="135" t="s">
        <v>1018</v>
      </c>
      <c r="L1131" s="135" t="s">
        <v>433</v>
      </c>
      <c r="M1131" s="135" t="s">
        <v>970</v>
      </c>
      <c r="N1131" s="135" t="s">
        <v>318</v>
      </c>
      <c r="O1131" s="135" t="s">
        <v>86</v>
      </c>
      <c r="P1131" s="136">
        <v>274</v>
      </c>
      <c r="Q1131" s="135"/>
    </row>
    <row r="1132" spans="1:17">
      <c r="A1132" s="135" t="s">
        <v>2731</v>
      </c>
      <c r="B1132" s="135" t="s">
        <v>2724</v>
      </c>
      <c r="C1132" s="135" t="s">
        <v>981</v>
      </c>
      <c r="D1132" s="136">
        <v>60</v>
      </c>
      <c r="E1132" s="135" t="s">
        <v>420</v>
      </c>
      <c r="F1132" s="135" t="s">
        <v>44</v>
      </c>
      <c r="G1132" s="135" t="s">
        <v>2716</v>
      </c>
      <c r="H1132" s="135" t="s">
        <v>382</v>
      </c>
      <c r="I1132" s="135" t="s">
        <v>168</v>
      </c>
      <c r="J1132" s="135" t="s">
        <v>388</v>
      </c>
      <c r="K1132" s="135" t="s">
        <v>1018</v>
      </c>
      <c r="L1132" s="135" t="s">
        <v>433</v>
      </c>
      <c r="M1132" s="135" t="s">
        <v>970</v>
      </c>
      <c r="N1132" s="135" t="s">
        <v>318</v>
      </c>
      <c r="O1132" s="135" t="s">
        <v>86</v>
      </c>
      <c r="P1132" s="136">
        <v>274</v>
      </c>
      <c r="Q1132" s="135"/>
    </row>
    <row r="1133" spans="1:17">
      <c r="A1133" s="135" t="s">
        <v>2732</v>
      </c>
      <c r="B1133" s="135" t="s">
        <v>2733</v>
      </c>
      <c r="C1133" s="135" t="s">
        <v>1147</v>
      </c>
      <c r="D1133" s="136">
        <v>55</v>
      </c>
      <c r="E1133" s="135" t="s">
        <v>420</v>
      </c>
      <c r="F1133" s="135" t="s">
        <v>44</v>
      </c>
      <c r="G1133" s="135" t="s">
        <v>2734</v>
      </c>
      <c r="H1133" s="135" t="s">
        <v>382</v>
      </c>
      <c r="I1133" s="135" t="s">
        <v>247</v>
      </c>
      <c r="J1133" s="135" t="s">
        <v>388</v>
      </c>
      <c r="K1133" s="135" t="s">
        <v>1793</v>
      </c>
      <c r="L1133" s="135" t="s">
        <v>433</v>
      </c>
      <c r="M1133" s="135" t="s">
        <v>970</v>
      </c>
      <c r="N1133" s="135" t="s">
        <v>318</v>
      </c>
      <c r="O1133" s="135" t="s">
        <v>71</v>
      </c>
      <c r="P1133" s="136">
        <v>227</v>
      </c>
      <c r="Q1133" s="135"/>
    </row>
    <row r="1134" spans="1:17">
      <c r="A1134" s="135" t="s">
        <v>2735</v>
      </c>
      <c r="B1134" s="135" t="s">
        <v>2733</v>
      </c>
      <c r="C1134" s="135" t="s">
        <v>967</v>
      </c>
      <c r="D1134" s="136">
        <v>57</v>
      </c>
      <c r="E1134" s="135" t="s">
        <v>420</v>
      </c>
      <c r="F1134" s="135" t="s">
        <v>44</v>
      </c>
      <c r="G1134" s="135" t="s">
        <v>2734</v>
      </c>
      <c r="H1134" s="135" t="s">
        <v>382</v>
      </c>
      <c r="I1134" s="135" t="s">
        <v>247</v>
      </c>
      <c r="J1134" s="135" t="s">
        <v>388</v>
      </c>
      <c r="K1134" s="135" t="s">
        <v>1793</v>
      </c>
      <c r="L1134" s="135" t="s">
        <v>433</v>
      </c>
      <c r="M1134" s="135" t="s">
        <v>970</v>
      </c>
      <c r="N1134" s="135" t="s">
        <v>318</v>
      </c>
      <c r="O1134" s="135" t="s">
        <v>71</v>
      </c>
      <c r="P1134" s="136">
        <v>227</v>
      </c>
      <c r="Q1134" s="135"/>
    </row>
    <row r="1135" spans="1:17">
      <c r="A1135" s="135" t="s">
        <v>2736</v>
      </c>
      <c r="B1135" s="135" t="s">
        <v>2733</v>
      </c>
      <c r="C1135" s="135" t="s">
        <v>972</v>
      </c>
      <c r="D1135" s="136">
        <v>59</v>
      </c>
      <c r="E1135" s="135" t="s">
        <v>420</v>
      </c>
      <c r="F1135" s="135" t="s">
        <v>44</v>
      </c>
      <c r="G1135" s="135" t="s">
        <v>2734</v>
      </c>
      <c r="H1135" s="135" t="s">
        <v>382</v>
      </c>
      <c r="I1135" s="135" t="s">
        <v>247</v>
      </c>
      <c r="J1135" s="135" t="s">
        <v>388</v>
      </c>
      <c r="K1135" s="135" t="s">
        <v>1793</v>
      </c>
      <c r="L1135" s="135" t="s">
        <v>433</v>
      </c>
      <c r="M1135" s="135" t="s">
        <v>970</v>
      </c>
      <c r="N1135" s="135" t="s">
        <v>318</v>
      </c>
      <c r="O1135" s="135" t="s">
        <v>71</v>
      </c>
      <c r="P1135" s="136">
        <v>227</v>
      </c>
      <c r="Q1135" s="135"/>
    </row>
    <row r="1136" spans="1:17">
      <c r="A1136" s="135" t="s">
        <v>2737</v>
      </c>
      <c r="B1136" s="135" t="s">
        <v>2733</v>
      </c>
      <c r="C1136" s="135" t="s">
        <v>983</v>
      </c>
      <c r="D1136" s="136">
        <v>61</v>
      </c>
      <c r="E1136" s="135" t="s">
        <v>420</v>
      </c>
      <c r="F1136" s="135" t="s">
        <v>44</v>
      </c>
      <c r="G1136" s="135" t="s">
        <v>2734</v>
      </c>
      <c r="H1136" s="135" t="s">
        <v>382</v>
      </c>
      <c r="I1136" s="135" t="s">
        <v>247</v>
      </c>
      <c r="J1136" s="135" t="s">
        <v>388</v>
      </c>
      <c r="K1136" s="135" t="s">
        <v>1793</v>
      </c>
      <c r="L1136" s="135" t="s">
        <v>433</v>
      </c>
      <c r="M1136" s="135" t="s">
        <v>970</v>
      </c>
      <c r="N1136" s="135" t="s">
        <v>318</v>
      </c>
      <c r="O1136" s="135" t="s">
        <v>71</v>
      </c>
      <c r="P1136" s="136">
        <v>227</v>
      </c>
      <c r="Q1136" s="135"/>
    </row>
    <row r="1137" spans="1:17">
      <c r="A1137" s="135" t="s">
        <v>2738</v>
      </c>
      <c r="B1137" s="135" t="s">
        <v>2733</v>
      </c>
      <c r="C1137" s="135" t="s">
        <v>989</v>
      </c>
      <c r="D1137" s="136">
        <v>63</v>
      </c>
      <c r="E1137" s="135" t="s">
        <v>420</v>
      </c>
      <c r="F1137" s="135" t="s">
        <v>44</v>
      </c>
      <c r="G1137" s="135" t="s">
        <v>2734</v>
      </c>
      <c r="H1137" s="135" t="s">
        <v>382</v>
      </c>
      <c r="I1137" s="135" t="s">
        <v>247</v>
      </c>
      <c r="J1137" s="135" t="s">
        <v>388</v>
      </c>
      <c r="K1137" s="135" t="s">
        <v>1793</v>
      </c>
      <c r="L1137" s="135" t="s">
        <v>433</v>
      </c>
      <c r="M1137" s="135" t="s">
        <v>970</v>
      </c>
      <c r="N1137" s="135" t="s">
        <v>318</v>
      </c>
      <c r="O1137" s="135" t="s">
        <v>71</v>
      </c>
      <c r="P1137" s="136">
        <v>227</v>
      </c>
      <c r="Q1137" s="135"/>
    </row>
    <row r="1138" spans="1:17">
      <c r="A1138" s="135" t="s">
        <v>2739</v>
      </c>
      <c r="B1138" s="135" t="s">
        <v>2733</v>
      </c>
      <c r="C1138" s="135" t="s">
        <v>985</v>
      </c>
      <c r="D1138" s="136">
        <v>56</v>
      </c>
      <c r="E1138" s="135" t="s">
        <v>420</v>
      </c>
      <c r="F1138" s="135" t="s">
        <v>44</v>
      </c>
      <c r="G1138" s="135" t="s">
        <v>2734</v>
      </c>
      <c r="H1138" s="135" t="s">
        <v>382</v>
      </c>
      <c r="I1138" s="135" t="s">
        <v>247</v>
      </c>
      <c r="J1138" s="135" t="s">
        <v>388</v>
      </c>
      <c r="K1138" s="135" t="s">
        <v>1793</v>
      </c>
      <c r="L1138" s="135" t="s">
        <v>433</v>
      </c>
      <c r="M1138" s="135" t="s">
        <v>970</v>
      </c>
      <c r="N1138" s="135" t="s">
        <v>318</v>
      </c>
      <c r="O1138" s="135" t="s">
        <v>71</v>
      </c>
      <c r="P1138" s="136">
        <v>227</v>
      </c>
      <c r="Q1138" s="135"/>
    </row>
    <row r="1139" spans="1:17">
      <c r="A1139" s="135" t="s">
        <v>2740</v>
      </c>
      <c r="B1139" s="135" t="s">
        <v>2733</v>
      </c>
      <c r="C1139" s="135" t="s">
        <v>979</v>
      </c>
      <c r="D1139" s="136">
        <v>58</v>
      </c>
      <c r="E1139" s="135" t="s">
        <v>420</v>
      </c>
      <c r="F1139" s="135" t="s">
        <v>44</v>
      </c>
      <c r="G1139" s="135" t="s">
        <v>2734</v>
      </c>
      <c r="H1139" s="135" t="s">
        <v>382</v>
      </c>
      <c r="I1139" s="135" t="s">
        <v>247</v>
      </c>
      <c r="J1139" s="135" t="s">
        <v>388</v>
      </c>
      <c r="K1139" s="135" t="s">
        <v>1793</v>
      </c>
      <c r="L1139" s="135" t="s">
        <v>433</v>
      </c>
      <c r="M1139" s="135" t="s">
        <v>970</v>
      </c>
      <c r="N1139" s="135" t="s">
        <v>318</v>
      </c>
      <c r="O1139" s="135" t="s">
        <v>71</v>
      </c>
      <c r="P1139" s="136">
        <v>227</v>
      </c>
      <c r="Q1139" s="135"/>
    </row>
    <row r="1140" spans="1:17">
      <c r="A1140" s="135" t="s">
        <v>2741</v>
      </c>
      <c r="B1140" s="135" t="s">
        <v>2733</v>
      </c>
      <c r="C1140" s="135" t="s">
        <v>981</v>
      </c>
      <c r="D1140" s="136">
        <v>60</v>
      </c>
      <c r="E1140" s="135" t="s">
        <v>420</v>
      </c>
      <c r="F1140" s="135" t="s">
        <v>44</v>
      </c>
      <c r="G1140" s="135" t="s">
        <v>2734</v>
      </c>
      <c r="H1140" s="135" t="s">
        <v>382</v>
      </c>
      <c r="I1140" s="135" t="s">
        <v>247</v>
      </c>
      <c r="J1140" s="135" t="s">
        <v>388</v>
      </c>
      <c r="K1140" s="135" t="s">
        <v>1793</v>
      </c>
      <c r="L1140" s="135" t="s">
        <v>433</v>
      </c>
      <c r="M1140" s="135" t="s">
        <v>970</v>
      </c>
      <c r="N1140" s="135" t="s">
        <v>318</v>
      </c>
      <c r="O1140" s="135" t="s">
        <v>71</v>
      </c>
      <c r="P1140" s="136">
        <v>227</v>
      </c>
      <c r="Q1140" s="135"/>
    </row>
    <row r="1141" spans="1:17">
      <c r="A1141" s="135" t="s">
        <v>2742</v>
      </c>
      <c r="B1141" s="135" t="s">
        <v>2733</v>
      </c>
      <c r="C1141" s="135" t="s">
        <v>987</v>
      </c>
      <c r="D1141" s="136">
        <v>62</v>
      </c>
      <c r="E1141" s="135" t="s">
        <v>420</v>
      </c>
      <c r="F1141" s="135" t="s">
        <v>44</v>
      </c>
      <c r="G1141" s="135" t="s">
        <v>2734</v>
      </c>
      <c r="H1141" s="135" t="s">
        <v>382</v>
      </c>
      <c r="I1141" s="135" t="s">
        <v>247</v>
      </c>
      <c r="J1141" s="135" t="s">
        <v>388</v>
      </c>
      <c r="K1141" s="135" t="s">
        <v>1793</v>
      </c>
      <c r="L1141" s="135" t="s">
        <v>433</v>
      </c>
      <c r="M1141" s="135" t="s">
        <v>970</v>
      </c>
      <c r="N1141" s="135" t="s">
        <v>318</v>
      </c>
      <c r="O1141" s="135" t="s">
        <v>71</v>
      </c>
      <c r="P1141" s="136">
        <v>227</v>
      </c>
      <c r="Q1141" s="135"/>
    </row>
    <row r="1142" spans="1:17">
      <c r="A1142" s="135" t="s">
        <v>2743</v>
      </c>
      <c r="B1142" s="135" t="s">
        <v>2744</v>
      </c>
      <c r="C1142" s="135" t="s">
        <v>967</v>
      </c>
      <c r="D1142" s="136">
        <v>57</v>
      </c>
      <c r="E1142" s="135" t="s">
        <v>420</v>
      </c>
      <c r="F1142" s="135" t="s">
        <v>44</v>
      </c>
      <c r="G1142" s="135" t="s">
        <v>2745</v>
      </c>
      <c r="H1142" s="135" t="s">
        <v>382</v>
      </c>
      <c r="I1142" s="135" t="s">
        <v>259</v>
      </c>
      <c r="J1142" s="135" t="s">
        <v>388</v>
      </c>
      <c r="K1142" s="135" t="s">
        <v>1018</v>
      </c>
      <c r="L1142" s="135" t="s">
        <v>433</v>
      </c>
      <c r="M1142" s="135" t="s">
        <v>970</v>
      </c>
      <c r="N1142" s="135" t="s">
        <v>318</v>
      </c>
      <c r="O1142" s="135" t="s">
        <v>71</v>
      </c>
      <c r="P1142" s="136">
        <v>221</v>
      </c>
      <c r="Q1142" s="135"/>
    </row>
    <row r="1143" spans="1:17">
      <c r="A1143" s="135" t="s">
        <v>2746</v>
      </c>
      <c r="B1143" s="135" t="s">
        <v>2744</v>
      </c>
      <c r="C1143" s="135" t="s">
        <v>972</v>
      </c>
      <c r="D1143" s="136">
        <v>59</v>
      </c>
      <c r="E1143" s="135" t="s">
        <v>420</v>
      </c>
      <c r="F1143" s="135" t="s">
        <v>44</v>
      </c>
      <c r="G1143" s="135" t="s">
        <v>2745</v>
      </c>
      <c r="H1143" s="135" t="s">
        <v>382</v>
      </c>
      <c r="I1143" s="135" t="s">
        <v>259</v>
      </c>
      <c r="J1143" s="135" t="s">
        <v>388</v>
      </c>
      <c r="K1143" s="135" t="s">
        <v>1018</v>
      </c>
      <c r="L1143" s="135" t="s">
        <v>433</v>
      </c>
      <c r="M1143" s="135" t="s">
        <v>970</v>
      </c>
      <c r="N1143" s="135" t="s">
        <v>318</v>
      </c>
      <c r="O1143" s="135" t="s">
        <v>71</v>
      </c>
      <c r="P1143" s="136">
        <v>221</v>
      </c>
      <c r="Q1143" s="135"/>
    </row>
    <row r="1144" spans="1:17">
      <c r="A1144" s="135" t="s">
        <v>2747</v>
      </c>
      <c r="B1144" s="135" t="s">
        <v>2744</v>
      </c>
      <c r="C1144" s="135" t="s">
        <v>983</v>
      </c>
      <c r="D1144" s="136">
        <v>61</v>
      </c>
      <c r="E1144" s="135" t="s">
        <v>420</v>
      </c>
      <c r="F1144" s="135" t="s">
        <v>44</v>
      </c>
      <c r="G1144" s="135" t="s">
        <v>2745</v>
      </c>
      <c r="H1144" s="135" t="s">
        <v>382</v>
      </c>
      <c r="I1144" s="135" t="s">
        <v>259</v>
      </c>
      <c r="J1144" s="135" t="s">
        <v>388</v>
      </c>
      <c r="K1144" s="135" t="s">
        <v>1018</v>
      </c>
      <c r="L1144" s="135" t="s">
        <v>433</v>
      </c>
      <c r="M1144" s="135" t="s">
        <v>970</v>
      </c>
      <c r="N1144" s="135" t="s">
        <v>318</v>
      </c>
      <c r="O1144" s="135" t="s">
        <v>71</v>
      </c>
      <c r="P1144" s="136">
        <v>221</v>
      </c>
      <c r="Q1144" s="135"/>
    </row>
    <row r="1145" spans="1:17">
      <c r="A1145" s="135" t="s">
        <v>2748</v>
      </c>
      <c r="B1145" s="135" t="s">
        <v>2744</v>
      </c>
      <c r="C1145" s="135" t="s">
        <v>985</v>
      </c>
      <c r="D1145" s="136">
        <v>56</v>
      </c>
      <c r="E1145" s="135" t="s">
        <v>420</v>
      </c>
      <c r="F1145" s="135" t="s">
        <v>44</v>
      </c>
      <c r="G1145" s="135" t="s">
        <v>2745</v>
      </c>
      <c r="H1145" s="135" t="s">
        <v>382</v>
      </c>
      <c r="I1145" s="135" t="s">
        <v>259</v>
      </c>
      <c r="J1145" s="135" t="s">
        <v>388</v>
      </c>
      <c r="K1145" s="135" t="s">
        <v>1018</v>
      </c>
      <c r="L1145" s="135" t="s">
        <v>433</v>
      </c>
      <c r="M1145" s="135" t="s">
        <v>970</v>
      </c>
      <c r="N1145" s="135" t="s">
        <v>318</v>
      </c>
      <c r="O1145" s="135" t="s">
        <v>71</v>
      </c>
      <c r="P1145" s="136">
        <v>221</v>
      </c>
      <c r="Q1145" s="135"/>
    </row>
    <row r="1146" spans="1:17">
      <c r="A1146" s="135" t="s">
        <v>2749</v>
      </c>
      <c r="B1146" s="135" t="s">
        <v>2744</v>
      </c>
      <c r="C1146" s="135" t="s">
        <v>979</v>
      </c>
      <c r="D1146" s="136">
        <v>58</v>
      </c>
      <c r="E1146" s="135" t="s">
        <v>420</v>
      </c>
      <c r="F1146" s="135" t="s">
        <v>44</v>
      </c>
      <c r="G1146" s="135" t="s">
        <v>2745</v>
      </c>
      <c r="H1146" s="135" t="s">
        <v>382</v>
      </c>
      <c r="I1146" s="135" t="s">
        <v>259</v>
      </c>
      <c r="J1146" s="135" t="s">
        <v>388</v>
      </c>
      <c r="K1146" s="135" t="s">
        <v>1018</v>
      </c>
      <c r="L1146" s="135" t="s">
        <v>433</v>
      </c>
      <c r="M1146" s="135" t="s">
        <v>970</v>
      </c>
      <c r="N1146" s="135" t="s">
        <v>318</v>
      </c>
      <c r="O1146" s="135" t="s">
        <v>71</v>
      </c>
      <c r="P1146" s="136">
        <v>221</v>
      </c>
      <c r="Q1146" s="135"/>
    </row>
    <row r="1147" spans="1:17">
      <c r="A1147" s="135" t="s">
        <v>2750</v>
      </c>
      <c r="B1147" s="135" t="s">
        <v>2744</v>
      </c>
      <c r="C1147" s="135" t="s">
        <v>981</v>
      </c>
      <c r="D1147" s="136">
        <v>60</v>
      </c>
      <c r="E1147" s="135" t="s">
        <v>420</v>
      </c>
      <c r="F1147" s="135" t="s">
        <v>44</v>
      </c>
      <c r="G1147" s="135" t="s">
        <v>2745</v>
      </c>
      <c r="H1147" s="135" t="s">
        <v>382</v>
      </c>
      <c r="I1147" s="135" t="s">
        <v>259</v>
      </c>
      <c r="J1147" s="135" t="s">
        <v>388</v>
      </c>
      <c r="K1147" s="135" t="s">
        <v>1018</v>
      </c>
      <c r="L1147" s="135" t="s">
        <v>433</v>
      </c>
      <c r="M1147" s="135" t="s">
        <v>970</v>
      </c>
      <c r="N1147" s="135" t="s">
        <v>318</v>
      </c>
      <c r="O1147" s="135" t="s">
        <v>71</v>
      </c>
      <c r="P1147" s="136">
        <v>221</v>
      </c>
      <c r="Q1147" s="135"/>
    </row>
    <row r="1148" spans="1:17">
      <c r="A1148" s="135" t="s">
        <v>2751</v>
      </c>
      <c r="B1148" s="135" t="s">
        <v>2744</v>
      </c>
      <c r="C1148" s="135" t="s">
        <v>987</v>
      </c>
      <c r="D1148" s="136">
        <v>62</v>
      </c>
      <c r="E1148" s="135" t="s">
        <v>420</v>
      </c>
      <c r="F1148" s="135" t="s">
        <v>44</v>
      </c>
      <c r="G1148" s="135" t="s">
        <v>2745</v>
      </c>
      <c r="H1148" s="135" t="s">
        <v>382</v>
      </c>
      <c r="I1148" s="135" t="s">
        <v>259</v>
      </c>
      <c r="J1148" s="135" t="s">
        <v>388</v>
      </c>
      <c r="K1148" s="135" t="s">
        <v>1018</v>
      </c>
      <c r="L1148" s="135" t="s">
        <v>433</v>
      </c>
      <c r="M1148" s="135" t="s">
        <v>970</v>
      </c>
      <c r="N1148" s="135" t="s">
        <v>318</v>
      </c>
      <c r="O1148" s="135" t="s">
        <v>71</v>
      </c>
      <c r="P1148" s="136">
        <v>221</v>
      </c>
      <c r="Q1148" s="135"/>
    </row>
    <row r="1149" spans="1:17">
      <c r="A1149" s="135" t="s">
        <v>2752</v>
      </c>
      <c r="B1149" s="135" t="s">
        <v>2744</v>
      </c>
      <c r="C1149" s="135" t="s">
        <v>989</v>
      </c>
      <c r="D1149" s="136">
        <v>63</v>
      </c>
      <c r="E1149" s="135" t="s">
        <v>420</v>
      </c>
      <c r="F1149" s="135" t="s">
        <v>44</v>
      </c>
      <c r="G1149" s="135" t="s">
        <v>2745</v>
      </c>
      <c r="H1149" s="135" t="s">
        <v>382</v>
      </c>
      <c r="I1149" s="135" t="s">
        <v>259</v>
      </c>
      <c r="J1149" s="135" t="s">
        <v>388</v>
      </c>
      <c r="K1149" s="135" t="s">
        <v>1018</v>
      </c>
      <c r="L1149" s="135" t="s">
        <v>433</v>
      </c>
      <c r="M1149" s="135" t="s">
        <v>970</v>
      </c>
      <c r="N1149" s="135" t="s">
        <v>318</v>
      </c>
      <c r="O1149" s="135" t="s">
        <v>71</v>
      </c>
      <c r="P1149" s="136">
        <v>221</v>
      </c>
      <c r="Q1149" s="135"/>
    </row>
    <row r="1150" spans="1:17">
      <c r="A1150" s="135" t="s">
        <v>2753</v>
      </c>
      <c r="B1150" s="135" t="s">
        <v>2754</v>
      </c>
      <c r="C1150" s="135" t="s">
        <v>1147</v>
      </c>
      <c r="D1150" s="136">
        <v>55</v>
      </c>
      <c r="E1150" s="135" t="s">
        <v>420</v>
      </c>
      <c r="F1150" s="135" t="s">
        <v>44</v>
      </c>
      <c r="G1150" s="135" t="s">
        <v>2745</v>
      </c>
      <c r="H1150" s="135" t="s">
        <v>382</v>
      </c>
      <c r="I1150" s="135" t="s">
        <v>174</v>
      </c>
      <c r="J1150" s="135" t="s">
        <v>388</v>
      </c>
      <c r="K1150" s="135" t="s">
        <v>1018</v>
      </c>
      <c r="L1150" s="135" t="s">
        <v>433</v>
      </c>
      <c r="M1150" s="135" t="s">
        <v>970</v>
      </c>
      <c r="N1150" s="135" t="s">
        <v>318</v>
      </c>
      <c r="O1150" s="135" t="s">
        <v>86</v>
      </c>
      <c r="P1150" s="136">
        <v>261</v>
      </c>
      <c r="Q1150" s="135"/>
    </row>
    <row r="1151" spans="1:17">
      <c r="A1151" s="135" t="s">
        <v>2755</v>
      </c>
      <c r="B1151" s="135" t="s">
        <v>2754</v>
      </c>
      <c r="C1151" s="135" t="s">
        <v>967</v>
      </c>
      <c r="D1151" s="136">
        <v>57</v>
      </c>
      <c r="E1151" s="135" t="s">
        <v>420</v>
      </c>
      <c r="F1151" s="135" t="s">
        <v>44</v>
      </c>
      <c r="G1151" s="135" t="s">
        <v>2745</v>
      </c>
      <c r="H1151" s="135" t="s">
        <v>382</v>
      </c>
      <c r="I1151" s="135" t="s">
        <v>174</v>
      </c>
      <c r="J1151" s="135" t="s">
        <v>388</v>
      </c>
      <c r="K1151" s="135" t="s">
        <v>1018</v>
      </c>
      <c r="L1151" s="135" t="s">
        <v>433</v>
      </c>
      <c r="M1151" s="135" t="s">
        <v>970</v>
      </c>
      <c r="N1151" s="135" t="s">
        <v>318</v>
      </c>
      <c r="O1151" s="135" t="s">
        <v>86</v>
      </c>
      <c r="P1151" s="136">
        <v>261</v>
      </c>
      <c r="Q1151" s="135"/>
    </row>
    <row r="1152" spans="1:17">
      <c r="A1152" s="135" t="s">
        <v>2756</v>
      </c>
      <c r="B1152" s="135" t="s">
        <v>2754</v>
      </c>
      <c r="C1152" s="135" t="s">
        <v>972</v>
      </c>
      <c r="D1152" s="136">
        <v>59</v>
      </c>
      <c r="E1152" s="135" t="s">
        <v>420</v>
      </c>
      <c r="F1152" s="135" t="s">
        <v>44</v>
      </c>
      <c r="G1152" s="135" t="s">
        <v>2745</v>
      </c>
      <c r="H1152" s="135" t="s">
        <v>382</v>
      </c>
      <c r="I1152" s="135" t="s">
        <v>174</v>
      </c>
      <c r="J1152" s="135" t="s">
        <v>388</v>
      </c>
      <c r="K1152" s="135" t="s">
        <v>1018</v>
      </c>
      <c r="L1152" s="135" t="s">
        <v>433</v>
      </c>
      <c r="M1152" s="135" t="s">
        <v>970</v>
      </c>
      <c r="N1152" s="135" t="s">
        <v>318</v>
      </c>
      <c r="O1152" s="135" t="s">
        <v>86</v>
      </c>
      <c r="P1152" s="136">
        <v>261</v>
      </c>
      <c r="Q1152" s="135"/>
    </row>
    <row r="1153" spans="1:17">
      <c r="A1153" s="135" t="s">
        <v>2757</v>
      </c>
      <c r="B1153" s="135" t="s">
        <v>2754</v>
      </c>
      <c r="C1153" s="135" t="s">
        <v>983</v>
      </c>
      <c r="D1153" s="136">
        <v>61</v>
      </c>
      <c r="E1153" s="135" t="s">
        <v>420</v>
      </c>
      <c r="F1153" s="135" t="s">
        <v>44</v>
      </c>
      <c r="G1153" s="135" t="s">
        <v>2745</v>
      </c>
      <c r="H1153" s="135" t="s">
        <v>382</v>
      </c>
      <c r="I1153" s="135" t="s">
        <v>174</v>
      </c>
      <c r="J1153" s="135" t="s">
        <v>388</v>
      </c>
      <c r="K1153" s="135" t="s">
        <v>1018</v>
      </c>
      <c r="L1153" s="135" t="s">
        <v>433</v>
      </c>
      <c r="M1153" s="135" t="s">
        <v>970</v>
      </c>
      <c r="N1153" s="135" t="s">
        <v>318</v>
      </c>
      <c r="O1153" s="135" t="s">
        <v>86</v>
      </c>
      <c r="P1153" s="136">
        <v>261</v>
      </c>
      <c r="Q1153" s="135"/>
    </row>
    <row r="1154" spans="1:17">
      <c r="A1154" s="135" t="s">
        <v>2758</v>
      </c>
      <c r="B1154" s="135" t="s">
        <v>2754</v>
      </c>
      <c r="C1154" s="135" t="s">
        <v>989</v>
      </c>
      <c r="D1154" s="136">
        <v>63</v>
      </c>
      <c r="E1154" s="135" t="s">
        <v>420</v>
      </c>
      <c r="F1154" s="135" t="s">
        <v>44</v>
      </c>
      <c r="G1154" s="135" t="s">
        <v>2745</v>
      </c>
      <c r="H1154" s="135" t="s">
        <v>382</v>
      </c>
      <c r="I1154" s="135" t="s">
        <v>174</v>
      </c>
      <c r="J1154" s="135" t="s">
        <v>388</v>
      </c>
      <c r="K1154" s="135" t="s">
        <v>1018</v>
      </c>
      <c r="L1154" s="135" t="s">
        <v>433</v>
      </c>
      <c r="M1154" s="135" t="s">
        <v>970</v>
      </c>
      <c r="N1154" s="135" t="s">
        <v>318</v>
      </c>
      <c r="O1154" s="135" t="s">
        <v>86</v>
      </c>
      <c r="P1154" s="136">
        <v>261</v>
      </c>
      <c r="Q1154" s="135"/>
    </row>
    <row r="1155" spans="1:17">
      <c r="A1155" s="135" t="s">
        <v>2759</v>
      </c>
      <c r="B1155" s="135" t="s">
        <v>2754</v>
      </c>
      <c r="C1155" s="135" t="s">
        <v>985</v>
      </c>
      <c r="D1155" s="136">
        <v>56</v>
      </c>
      <c r="E1155" s="135" t="s">
        <v>420</v>
      </c>
      <c r="F1155" s="135" t="s">
        <v>44</v>
      </c>
      <c r="G1155" s="135" t="s">
        <v>2745</v>
      </c>
      <c r="H1155" s="135" t="s">
        <v>382</v>
      </c>
      <c r="I1155" s="135" t="s">
        <v>174</v>
      </c>
      <c r="J1155" s="135" t="s">
        <v>388</v>
      </c>
      <c r="K1155" s="135" t="s">
        <v>1018</v>
      </c>
      <c r="L1155" s="135" t="s">
        <v>433</v>
      </c>
      <c r="M1155" s="135" t="s">
        <v>970</v>
      </c>
      <c r="N1155" s="135" t="s">
        <v>318</v>
      </c>
      <c r="O1155" s="135" t="s">
        <v>86</v>
      </c>
      <c r="P1155" s="136">
        <v>261</v>
      </c>
      <c r="Q1155" s="135"/>
    </row>
    <row r="1156" spans="1:17">
      <c r="A1156" s="135" t="s">
        <v>2760</v>
      </c>
      <c r="B1156" s="135" t="s">
        <v>2754</v>
      </c>
      <c r="C1156" s="135" t="s">
        <v>979</v>
      </c>
      <c r="D1156" s="136">
        <v>58</v>
      </c>
      <c r="E1156" s="135" t="s">
        <v>420</v>
      </c>
      <c r="F1156" s="135" t="s">
        <v>44</v>
      </c>
      <c r="G1156" s="135" t="s">
        <v>2745</v>
      </c>
      <c r="H1156" s="135" t="s">
        <v>382</v>
      </c>
      <c r="I1156" s="135" t="s">
        <v>174</v>
      </c>
      <c r="J1156" s="135" t="s">
        <v>388</v>
      </c>
      <c r="K1156" s="135" t="s">
        <v>1018</v>
      </c>
      <c r="L1156" s="135" t="s">
        <v>433</v>
      </c>
      <c r="M1156" s="135" t="s">
        <v>970</v>
      </c>
      <c r="N1156" s="135" t="s">
        <v>318</v>
      </c>
      <c r="O1156" s="135" t="s">
        <v>86</v>
      </c>
      <c r="P1156" s="136">
        <v>261</v>
      </c>
      <c r="Q1156" s="135"/>
    </row>
    <row r="1157" spans="1:17">
      <c r="A1157" s="135" t="s">
        <v>2761</v>
      </c>
      <c r="B1157" s="135" t="s">
        <v>2754</v>
      </c>
      <c r="C1157" s="135" t="s">
        <v>981</v>
      </c>
      <c r="D1157" s="136">
        <v>60</v>
      </c>
      <c r="E1157" s="135" t="s">
        <v>420</v>
      </c>
      <c r="F1157" s="135" t="s">
        <v>44</v>
      </c>
      <c r="G1157" s="135" t="s">
        <v>2745</v>
      </c>
      <c r="H1157" s="135" t="s">
        <v>382</v>
      </c>
      <c r="I1157" s="135" t="s">
        <v>174</v>
      </c>
      <c r="J1157" s="135" t="s">
        <v>388</v>
      </c>
      <c r="K1157" s="135" t="s">
        <v>1018</v>
      </c>
      <c r="L1157" s="135" t="s">
        <v>433</v>
      </c>
      <c r="M1157" s="135" t="s">
        <v>970</v>
      </c>
      <c r="N1157" s="135" t="s">
        <v>318</v>
      </c>
      <c r="O1157" s="135" t="s">
        <v>86</v>
      </c>
      <c r="P1157" s="136">
        <v>261</v>
      </c>
      <c r="Q1157" s="135"/>
    </row>
    <row r="1158" spans="1:17">
      <c r="A1158" s="135" t="s">
        <v>2762</v>
      </c>
      <c r="B1158" s="135" t="s">
        <v>2754</v>
      </c>
      <c r="C1158" s="135" t="s">
        <v>987</v>
      </c>
      <c r="D1158" s="136">
        <v>62</v>
      </c>
      <c r="E1158" s="135" t="s">
        <v>420</v>
      </c>
      <c r="F1158" s="135" t="s">
        <v>44</v>
      </c>
      <c r="G1158" s="135" t="s">
        <v>2745</v>
      </c>
      <c r="H1158" s="135" t="s">
        <v>382</v>
      </c>
      <c r="I1158" s="135" t="s">
        <v>174</v>
      </c>
      <c r="J1158" s="135" t="s">
        <v>388</v>
      </c>
      <c r="K1158" s="135" t="s">
        <v>1018</v>
      </c>
      <c r="L1158" s="135" t="s">
        <v>433</v>
      </c>
      <c r="M1158" s="135" t="s">
        <v>970</v>
      </c>
      <c r="N1158" s="135" t="s">
        <v>318</v>
      </c>
      <c r="O1158" s="135" t="s">
        <v>86</v>
      </c>
      <c r="P1158" s="136">
        <v>261</v>
      </c>
      <c r="Q1158" s="135"/>
    </row>
    <row r="1159" spans="1:17">
      <c r="A1159" s="135" t="s">
        <v>2763</v>
      </c>
      <c r="B1159" s="135" t="s">
        <v>2764</v>
      </c>
      <c r="C1159" s="135" t="s">
        <v>1147</v>
      </c>
      <c r="D1159" s="136">
        <v>55</v>
      </c>
      <c r="E1159" s="135" t="s">
        <v>420</v>
      </c>
      <c r="F1159" s="135" t="s">
        <v>44</v>
      </c>
      <c r="G1159" s="135" t="s">
        <v>1330</v>
      </c>
      <c r="H1159" s="135" t="s">
        <v>382</v>
      </c>
      <c r="I1159" s="135" t="s">
        <v>251</v>
      </c>
      <c r="J1159" s="135" t="s">
        <v>388</v>
      </c>
      <c r="K1159" s="135" t="s">
        <v>1018</v>
      </c>
      <c r="L1159" s="135" t="s">
        <v>442</v>
      </c>
      <c r="M1159" s="135" t="s">
        <v>970</v>
      </c>
      <c r="N1159" s="135" t="s">
        <v>318</v>
      </c>
      <c r="O1159" s="135" t="s">
        <v>71</v>
      </c>
      <c r="P1159" s="136">
        <v>332</v>
      </c>
      <c r="Q1159" s="135"/>
    </row>
    <row r="1160" spans="1:17">
      <c r="A1160" s="135" t="s">
        <v>2765</v>
      </c>
      <c r="B1160" s="135" t="s">
        <v>2764</v>
      </c>
      <c r="C1160" s="135" t="s">
        <v>967</v>
      </c>
      <c r="D1160" s="136">
        <v>57</v>
      </c>
      <c r="E1160" s="135" t="s">
        <v>420</v>
      </c>
      <c r="F1160" s="135" t="s">
        <v>44</v>
      </c>
      <c r="G1160" s="135" t="s">
        <v>1330</v>
      </c>
      <c r="H1160" s="135" t="s">
        <v>382</v>
      </c>
      <c r="I1160" s="135" t="s">
        <v>251</v>
      </c>
      <c r="J1160" s="135" t="s">
        <v>388</v>
      </c>
      <c r="K1160" s="135" t="s">
        <v>1018</v>
      </c>
      <c r="L1160" s="135" t="s">
        <v>442</v>
      </c>
      <c r="M1160" s="135" t="s">
        <v>970</v>
      </c>
      <c r="N1160" s="135" t="s">
        <v>318</v>
      </c>
      <c r="O1160" s="135" t="s">
        <v>71</v>
      </c>
      <c r="P1160" s="136">
        <v>332</v>
      </c>
      <c r="Q1160" s="135"/>
    </row>
    <row r="1161" spans="1:17">
      <c r="A1161" s="135" t="s">
        <v>2766</v>
      </c>
      <c r="B1161" s="135" t="s">
        <v>2764</v>
      </c>
      <c r="C1161" s="135" t="s">
        <v>972</v>
      </c>
      <c r="D1161" s="136">
        <v>59</v>
      </c>
      <c r="E1161" s="135" t="s">
        <v>420</v>
      </c>
      <c r="F1161" s="135" t="s">
        <v>44</v>
      </c>
      <c r="G1161" s="135" t="s">
        <v>1330</v>
      </c>
      <c r="H1161" s="135" t="s">
        <v>382</v>
      </c>
      <c r="I1161" s="135" t="s">
        <v>251</v>
      </c>
      <c r="J1161" s="135" t="s">
        <v>388</v>
      </c>
      <c r="K1161" s="135" t="s">
        <v>1018</v>
      </c>
      <c r="L1161" s="135" t="s">
        <v>442</v>
      </c>
      <c r="M1161" s="135" t="s">
        <v>970</v>
      </c>
      <c r="N1161" s="135" t="s">
        <v>318</v>
      </c>
      <c r="O1161" s="135" t="s">
        <v>71</v>
      </c>
      <c r="P1161" s="136">
        <v>332</v>
      </c>
      <c r="Q1161" s="135"/>
    </row>
    <row r="1162" spans="1:17">
      <c r="A1162" s="135" t="s">
        <v>2767</v>
      </c>
      <c r="B1162" s="135" t="s">
        <v>2764</v>
      </c>
      <c r="C1162" s="135" t="s">
        <v>983</v>
      </c>
      <c r="D1162" s="136">
        <v>61</v>
      </c>
      <c r="E1162" s="135" t="s">
        <v>420</v>
      </c>
      <c r="F1162" s="135" t="s">
        <v>44</v>
      </c>
      <c r="G1162" s="135" t="s">
        <v>1330</v>
      </c>
      <c r="H1162" s="135" t="s">
        <v>382</v>
      </c>
      <c r="I1162" s="135" t="s">
        <v>251</v>
      </c>
      <c r="J1162" s="135" t="s">
        <v>388</v>
      </c>
      <c r="K1162" s="135" t="s">
        <v>1018</v>
      </c>
      <c r="L1162" s="135" t="s">
        <v>442</v>
      </c>
      <c r="M1162" s="135" t="s">
        <v>970</v>
      </c>
      <c r="N1162" s="135" t="s">
        <v>318</v>
      </c>
      <c r="O1162" s="135" t="s">
        <v>71</v>
      </c>
      <c r="P1162" s="136">
        <v>332</v>
      </c>
      <c r="Q1162" s="135"/>
    </row>
    <row r="1163" spans="1:17">
      <c r="A1163" s="135" t="s">
        <v>2768</v>
      </c>
      <c r="B1163" s="135" t="s">
        <v>2764</v>
      </c>
      <c r="C1163" s="135" t="s">
        <v>989</v>
      </c>
      <c r="D1163" s="136">
        <v>63</v>
      </c>
      <c r="E1163" s="135" t="s">
        <v>420</v>
      </c>
      <c r="F1163" s="135" t="s">
        <v>44</v>
      </c>
      <c r="G1163" s="135" t="s">
        <v>1330</v>
      </c>
      <c r="H1163" s="135" t="s">
        <v>382</v>
      </c>
      <c r="I1163" s="135" t="s">
        <v>251</v>
      </c>
      <c r="J1163" s="135" t="s">
        <v>388</v>
      </c>
      <c r="K1163" s="135" t="s">
        <v>1018</v>
      </c>
      <c r="L1163" s="135" t="s">
        <v>442</v>
      </c>
      <c r="M1163" s="135" t="s">
        <v>970</v>
      </c>
      <c r="N1163" s="135" t="s">
        <v>318</v>
      </c>
      <c r="O1163" s="135" t="s">
        <v>71</v>
      </c>
      <c r="P1163" s="136">
        <v>332</v>
      </c>
      <c r="Q1163" s="135"/>
    </row>
    <row r="1164" spans="1:17">
      <c r="A1164" s="135" t="s">
        <v>2769</v>
      </c>
      <c r="B1164" s="135" t="s">
        <v>2764</v>
      </c>
      <c r="C1164" s="135" t="s">
        <v>985</v>
      </c>
      <c r="D1164" s="136">
        <v>56</v>
      </c>
      <c r="E1164" s="135" t="s">
        <v>420</v>
      </c>
      <c r="F1164" s="135" t="s">
        <v>44</v>
      </c>
      <c r="G1164" s="135" t="s">
        <v>1330</v>
      </c>
      <c r="H1164" s="135" t="s">
        <v>382</v>
      </c>
      <c r="I1164" s="135" t="s">
        <v>251</v>
      </c>
      <c r="J1164" s="135" t="s">
        <v>388</v>
      </c>
      <c r="K1164" s="135" t="s">
        <v>1018</v>
      </c>
      <c r="L1164" s="135" t="s">
        <v>442</v>
      </c>
      <c r="M1164" s="135" t="s">
        <v>970</v>
      </c>
      <c r="N1164" s="135" t="s">
        <v>318</v>
      </c>
      <c r="O1164" s="135" t="s">
        <v>71</v>
      </c>
      <c r="P1164" s="136">
        <v>332</v>
      </c>
      <c r="Q1164" s="135"/>
    </row>
    <row r="1165" spans="1:17">
      <c r="A1165" s="135" t="s">
        <v>2770</v>
      </c>
      <c r="B1165" s="135" t="s">
        <v>2764</v>
      </c>
      <c r="C1165" s="135" t="s">
        <v>979</v>
      </c>
      <c r="D1165" s="136">
        <v>58</v>
      </c>
      <c r="E1165" s="135" t="s">
        <v>420</v>
      </c>
      <c r="F1165" s="135" t="s">
        <v>44</v>
      </c>
      <c r="G1165" s="135" t="s">
        <v>1330</v>
      </c>
      <c r="H1165" s="135" t="s">
        <v>382</v>
      </c>
      <c r="I1165" s="135" t="s">
        <v>251</v>
      </c>
      <c r="J1165" s="135" t="s">
        <v>388</v>
      </c>
      <c r="K1165" s="135" t="s">
        <v>1018</v>
      </c>
      <c r="L1165" s="135" t="s">
        <v>442</v>
      </c>
      <c r="M1165" s="135" t="s">
        <v>970</v>
      </c>
      <c r="N1165" s="135" t="s">
        <v>318</v>
      </c>
      <c r="O1165" s="135" t="s">
        <v>71</v>
      </c>
      <c r="P1165" s="136">
        <v>332</v>
      </c>
      <c r="Q1165" s="135"/>
    </row>
    <row r="1166" spans="1:17">
      <c r="A1166" s="135" t="s">
        <v>2771</v>
      </c>
      <c r="B1166" s="135" t="s">
        <v>2764</v>
      </c>
      <c r="C1166" s="135" t="s">
        <v>981</v>
      </c>
      <c r="D1166" s="136">
        <v>60</v>
      </c>
      <c r="E1166" s="135" t="s">
        <v>420</v>
      </c>
      <c r="F1166" s="135" t="s">
        <v>44</v>
      </c>
      <c r="G1166" s="135" t="s">
        <v>1330</v>
      </c>
      <c r="H1166" s="135" t="s">
        <v>382</v>
      </c>
      <c r="I1166" s="135" t="s">
        <v>251</v>
      </c>
      <c r="J1166" s="135" t="s">
        <v>388</v>
      </c>
      <c r="K1166" s="135" t="s">
        <v>1018</v>
      </c>
      <c r="L1166" s="135" t="s">
        <v>442</v>
      </c>
      <c r="M1166" s="135" t="s">
        <v>970</v>
      </c>
      <c r="N1166" s="135" t="s">
        <v>318</v>
      </c>
      <c r="O1166" s="135" t="s">
        <v>71</v>
      </c>
      <c r="P1166" s="136">
        <v>332</v>
      </c>
      <c r="Q1166" s="135"/>
    </row>
    <row r="1167" spans="1:17">
      <c r="A1167" s="135" t="s">
        <v>2772</v>
      </c>
      <c r="B1167" s="135" t="s">
        <v>2773</v>
      </c>
      <c r="C1167" s="135" t="s">
        <v>967</v>
      </c>
      <c r="D1167" s="136">
        <v>57</v>
      </c>
      <c r="E1167" s="135" t="s">
        <v>420</v>
      </c>
      <c r="F1167" s="135" t="s">
        <v>44</v>
      </c>
      <c r="G1167" s="135" t="s">
        <v>1330</v>
      </c>
      <c r="H1167" s="135" t="s">
        <v>382</v>
      </c>
      <c r="I1167" s="135" t="s">
        <v>101</v>
      </c>
      <c r="J1167" s="135" t="s">
        <v>388</v>
      </c>
      <c r="K1167" s="135" t="s">
        <v>1018</v>
      </c>
      <c r="L1167" s="135" t="s">
        <v>386</v>
      </c>
      <c r="M1167" s="135" t="s">
        <v>970</v>
      </c>
      <c r="N1167" s="135" t="s">
        <v>318</v>
      </c>
      <c r="O1167" s="135" t="s">
        <v>63</v>
      </c>
      <c r="P1167" s="136">
        <v>371</v>
      </c>
      <c r="Q1167" s="135"/>
    </row>
    <row r="1168" spans="1:17">
      <c r="A1168" s="135" t="s">
        <v>2774</v>
      </c>
      <c r="B1168" s="135" t="s">
        <v>2773</v>
      </c>
      <c r="C1168" s="135" t="s">
        <v>972</v>
      </c>
      <c r="D1168" s="136">
        <v>59</v>
      </c>
      <c r="E1168" s="135" t="s">
        <v>420</v>
      </c>
      <c r="F1168" s="135" t="s">
        <v>44</v>
      </c>
      <c r="G1168" s="135" t="s">
        <v>1330</v>
      </c>
      <c r="H1168" s="135" t="s">
        <v>382</v>
      </c>
      <c r="I1168" s="135" t="s">
        <v>101</v>
      </c>
      <c r="J1168" s="135" t="s">
        <v>388</v>
      </c>
      <c r="K1168" s="135" t="s">
        <v>1018</v>
      </c>
      <c r="L1168" s="135" t="s">
        <v>386</v>
      </c>
      <c r="M1168" s="135" t="s">
        <v>970</v>
      </c>
      <c r="N1168" s="135" t="s">
        <v>318</v>
      </c>
      <c r="O1168" s="135" t="s">
        <v>63</v>
      </c>
      <c r="P1168" s="136">
        <v>371</v>
      </c>
      <c r="Q1168" s="135"/>
    </row>
    <row r="1169" spans="1:17">
      <c r="A1169" s="135" t="s">
        <v>2775</v>
      </c>
      <c r="B1169" s="135" t="s">
        <v>2773</v>
      </c>
      <c r="C1169" s="135" t="s">
        <v>983</v>
      </c>
      <c r="D1169" s="136">
        <v>61</v>
      </c>
      <c r="E1169" s="135" t="s">
        <v>420</v>
      </c>
      <c r="F1169" s="135" t="s">
        <v>44</v>
      </c>
      <c r="G1169" s="135" t="s">
        <v>1330</v>
      </c>
      <c r="H1169" s="135" t="s">
        <v>382</v>
      </c>
      <c r="I1169" s="135" t="s">
        <v>101</v>
      </c>
      <c r="J1169" s="135" t="s">
        <v>388</v>
      </c>
      <c r="K1169" s="135" t="s">
        <v>1018</v>
      </c>
      <c r="L1169" s="135" t="s">
        <v>386</v>
      </c>
      <c r="M1169" s="135" t="s">
        <v>970</v>
      </c>
      <c r="N1169" s="135" t="s">
        <v>318</v>
      </c>
      <c r="O1169" s="135" t="s">
        <v>63</v>
      </c>
      <c r="P1169" s="136">
        <v>371</v>
      </c>
      <c r="Q1169" s="135"/>
    </row>
    <row r="1170" spans="1:17">
      <c r="A1170" s="135" t="s">
        <v>2776</v>
      </c>
      <c r="B1170" s="135" t="s">
        <v>2773</v>
      </c>
      <c r="C1170" s="135" t="s">
        <v>989</v>
      </c>
      <c r="D1170" s="136">
        <v>63</v>
      </c>
      <c r="E1170" s="135" t="s">
        <v>420</v>
      </c>
      <c r="F1170" s="135" t="s">
        <v>44</v>
      </c>
      <c r="G1170" s="135" t="s">
        <v>1330</v>
      </c>
      <c r="H1170" s="135" t="s">
        <v>382</v>
      </c>
      <c r="I1170" s="135" t="s">
        <v>101</v>
      </c>
      <c r="J1170" s="135" t="s">
        <v>388</v>
      </c>
      <c r="K1170" s="135" t="s">
        <v>1018</v>
      </c>
      <c r="L1170" s="135" t="s">
        <v>386</v>
      </c>
      <c r="M1170" s="135" t="s">
        <v>970</v>
      </c>
      <c r="N1170" s="135" t="s">
        <v>318</v>
      </c>
      <c r="O1170" s="135" t="s">
        <v>63</v>
      </c>
      <c r="P1170" s="136">
        <v>371</v>
      </c>
      <c r="Q1170" s="135"/>
    </row>
    <row r="1171" spans="1:17">
      <c r="A1171" s="135" t="s">
        <v>2777</v>
      </c>
      <c r="B1171" s="135" t="s">
        <v>2773</v>
      </c>
      <c r="C1171" s="135" t="s">
        <v>1147</v>
      </c>
      <c r="D1171" s="136">
        <v>55</v>
      </c>
      <c r="E1171" s="135" t="s">
        <v>420</v>
      </c>
      <c r="F1171" s="135" t="s">
        <v>44</v>
      </c>
      <c r="G1171" s="135" t="s">
        <v>1330</v>
      </c>
      <c r="H1171" s="135" t="s">
        <v>382</v>
      </c>
      <c r="I1171" s="135" t="s">
        <v>101</v>
      </c>
      <c r="J1171" s="135" t="s">
        <v>388</v>
      </c>
      <c r="K1171" s="135" t="s">
        <v>1018</v>
      </c>
      <c r="L1171" s="135" t="s">
        <v>386</v>
      </c>
      <c r="M1171" s="135" t="s">
        <v>970</v>
      </c>
      <c r="N1171" s="135" t="s">
        <v>318</v>
      </c>
      <c r="O1171" s="135" t="s">
        <v>63</v>
      </c>
      <c r="P1171" s="136">
        <v>371</v>
      </c>
      <c r="Q1171" s="135"/>
    </row>
    <row r="1172" spans="1:17">
      <c r="A1172" s="135" t="s">
        <v>2778</v>
      </c>
      <c r="B1172" s="135" t="s">
        <v>2773</v>
      </c>
      <c r="C1172" s="135" t="s">
        <v>985</v>
      </c>
      <c r="D1172" s="136">
        <v>56</v>
      </c>
      <c r="E1172" s="135" t="s">
        <v>420</v>
      </c>
      <c r="F1172" s="135" t="s">
        <v>44</v>
      </c>
      <c r="G1172" s="135" t="s">
        <v>1330</v>
      </c>
      <c r="H1172" s="135" t="s">
        <v>382</v>
      </c>
      <c r="I1172" s="135" t="s">
        <v>101</v>
      </c>
      <c r="J1172" s="135" t="s">
        <v>388</v>
      </c>
      <c r="K1172" s="135" t="s">
        <v>1018</v>
      </c>
      <c r="L1172" s="135" t="s">
        <v>386</v>
      </c>
      <c r="M1172" s="135" t="s">
        <v>970</v>
      </c>
      <c r="N1172" s="135" t="s">
        <v>318</v>
      </c>
      <c r="O1172" s="135" t="s">
        <v>63</v>
      </c>
      <c r="P1172" s="136">
        <v>371</v>
      </c>
      <c r="Q1172" s="135"/>
    </row>
    <row r="1173" spans="1:17">
      <c r="A1173" s="135" t="s">
        <v>2779</v>
      </c>
      <c r="B1173" s="135" t="s">
        <v>2773</v>
      </c>
      <c r="C1173" s="135" t="s">
        <v>979</v>
      </c>
      <c r="D1173" s="136">
        <v>58</v>
      </c>
      <c r="E1173" s="135" t="s">
        <v>420</v>
      </c>
      <c r="F1173" s="135" t="s">
        <v>44</v>
      </c>
      <c r="G1173" s="135" t="s">
        <v>1330</v>
      </c>
      <c r="H1173" s="135" t="s">
        <v>382</v>
      </c>
      <c r="I1173" s="135" t="s">
        <v>101</v>
      </c>
      <c r="J1173" s="135" t="s">
        <v>388</v>
      </c>
      <c r="K1173" s="135" t="s">
        <v>1018</v>
      </c>
      <c r="L1173" s="135" t="s">
        <v>386</v>
      </c>
      <c r="M1173" s="135" t="s">
        <v>970</v>
      </c>
      <c r="N1173" s="135" t="s">
        <v>318</v>
      </c>
      <c r="O1173" s="135" t="s">
        <v>63</v>
      </c>
      <c r="P1173" s="136">
        <v>371</v>
      </c>
      <c r="Q1173" s="135"/>
    </row>
    <row r="1174" spans="1:17">
      <c r="A1174" s="135" t="s">
        <v>2780</v>
      </c>
      <c r="B1174" s="135" t="s">
        <v>2773</v>
      </c>
      <c r="C1174" s="135" t="s">
        <v>981</v>
      </c>
      <c r="D1174" s="136">
        <v>60</v>
      </c>
      <c r="E1174" s="135" t="s">
        <v>420</v>
      </c>
      <c r="F1174" s="135" t="s">
        <v>44</v>
      </c>
      <c r="G1174" s="135" t="s">
        <v>1330</v>
      </c>
      <c r="H1174" s="135" t="s">
        <v>382</v>
      </c>
      <c r="I1174" s="135" t="s">
        <v>101</v>
      </c>
      <c r="J1174" s="135" t="s">
        <v>388</v>
      </c>
      <c r="K1174" s="135" t="s">
        <v>1018</v>
      </c>
      <c r="L1174" s="135" t="s">
        <v>386</v>
      </c>
      <c r="M1174" s="135" t="s">
        <v>970</v>
      </c>
      <c r="N1174" s="135" t="s">
        <v>318</v>
      </c>
      <c r="O1174" s="135" t="s">
        <v>63</v>
      </c>
      <c r="P1174" s="136">
        <v>371</v>
      </c>
      <c r="Q1174" s="135"/>
    </row>
    <row r="1175" spans="1:17">
      <c r="A1175" s="135" t="s">
        <v>2781</v>
      </c>
      <c r="B1175" s="135" t="s">
        <v>2773</v>
      </c>
      <c r="C1175" s="135" t="s">
        <v>987</v>
      </c>
      <c r="D1175" s="136">
        <v>62</v>
      </c>
      <c r="E1175" s="135" t="s">
        <v>420</v>
      </c>
      <c r="F1175" s="135" t="s">
        <v>44</v>
      </c>
      <c r="G1175" s="135" t="s">
        <v>1330</v>
      </c>
      <c r="H1175" s="135" t="s">
        <v>382</v>
      </c>
      <c r="I1175" s="135" t="s">
        <v>101</v>
      </c>
      <c r="J1175" s="135" t="s">
        <v>388</v>
      </c>
      <c r="K1175" s="135" t="s">
        <v>1018</v>
      </c>
      <c r="L1175" s="135" t="s">
        <v>386</v>
      </c>
      <c r="M1175" s="135" t="s">
        <v>970</v>
      </c>
      <c r="N1175" s="135" t="s">
        <v>318</v>
      </c>
      <c r="O1175" s="135" t="s">
        <v>63</v>
      </c>
      <c r="P1175" s="136">
        <v>371</v>
      </c>
      <c r="Q1175" s="135"/>
    </row>
    <row r="1176" spans="1:17">
      <c r="A1176" s="135" t="s">
        <v>2782</v>
      </c>
      <c r="B1176" s="135" t="s">
        <v>2783</v>
      </c>
      <c r="C1176" s="135" t="s">
        <v>1147</v>
      </c>
      <c r="D1176" s="136">
        <v>55</v>
      </c>
      <c r="E1176" s="135" t="s">
        <v>420</v>
      </c>
      <c r="F1176" s="135" t="s">
        <v>44</v>
      </c>
      <c r="G1176" s="135" t="s">
        <v>1330</v>
      </c>
      <c r="H1176" s="135" t="s">
        <v>382</v>
      </c>
      <c r="I1176" s="135" t="s">
        <v>741</v>
      </c>
      <c r="J1176" s="135" t="s">
        <v>388</v>
      </c>
      <c r="K1176" s="135" t="s">
        <v>1018</v>
      </c>
      <c r="L1176" s="135" t="s">
        <v>442</v>
      </c>
      <c r="M1176" s="135" t="s">
        <v>970</v>
      </c>
      <c r="N1176" s="135" t="s">
        <v>318</v>
      </c>
      <c r="O1176" s="135" t="s">
        <v>60</v>
      </c>
      <c r="P1176" s="136">
        <v>374</v>
      </c>
      <c r="Q1176" s="135"/>
    </row>
    <row r="1177" spans="1:17">
      <c r="A1177" s="135" t="s">
        <v>2784</v>
      </c>
      <c r="B1177" s="135" t="s">
        <v>2783</v>
      </c>
      <c r="C1177" s="135" t="s">
        <v>967</v>
      </c>
      <c r="D1177" s="136">
        <v>57</v>
      </c>
      <c r="E1177" s="135" t="s">
        <v>420</v>
      </c>
      <c r="F1177" s="135" t="s">
        <v>44</v>
      </c>
      <c r="G1177" s="135" t="s">
        <v>1330</v>
      </c>
      <c r="H1177" s="135" t="s">
        <v>382</v>
      </c>
      <c r="I1177" s="135" t="s">
        <v>741</v>
      </c>
      <c r="J1177" s="135" t="s">
        <v>388</v>
      </c>
      <c r="K1177" s="135" t="s">
        <v>1018</v>
      </c>
      <c r="L1177" s="135" t="s">
        <v>442</v>
      </c>
      <c r="M1177" s="135" t="s">
        <v>970</v>
      </c>
      <c r="N1177" s="135" t="s">
        <v>318</v>
      </c>
      <c r="O1177" s="135" t="s">
        <v>60</v>
      </c>
      <c r="P1177" s="136">
        <v>374</v>
      </c>
      <c r="Q1177" s="135"/>
    </row>
    <row r="1178" spans="1:17">
      <c r="A1178" s="135" t="s">
        <v>2785</v>
      </c>
      <c r="B1178" s="135" t="s">
        <v>2783</v>
      </c>
      <c r="C1178" s="135" t="s">
        <v>972</v>
      </c>
      <c r="D1178" s="136">
        <v>59</v>
      </c>
      <c r="E1178" s="135" t="s">
        <v>420</v>
      </c>
      <c r="F1178" s="135" t="s">
        <v>44</v>
      </c>
      <c r="G1178" s="135" t="s">
        <v>1330</v>
      </c>
      <c r="H1178" s="135" t="s">
        <v>382</v>
      </c>
      <c r="I1178" s="135" t="s">
        <v>741</v>
      </c>
      <c r="J1178" s="135" t="s">
        <v>388</v>
      </c>
      <c r="K1178" s="135" t="s">
        <v>1018</v>
      </c>
      <c r="L1178" s="135" t="s">
        <v>442</v>
      </c>
      <c r="M1178" s="135" t="s">
        <v>970</v>
      </c>
      <c r="N1178" s="135" t="s">
        <v>318</v>
      </c>
      <c r="O1178" s="135" t="s">
        <v>60</v>
      </c>
      <c r="P1178" s="136">
        <v>374</v>
      </c>
      <c r="Q1178" s="135"/>
    </row>
    <row r="1179" spans="1:17">
      <c r="A1179" s="135" t="s">
        <v>2786</v>
      </c>
      <c r="B1179" s="135" t="s">
        <v>2783</v>
      </c>
      <c r="C1179" s="135" t="s">
        <v>983</v>
      </c>
      <c r="D1179" s="136">
        <v>61</v>
      </c>
      <c r="E1179" s="135" t="s">
        <v>420</v>
      </c>
      <c r="F1179" s="135" t="s">
        <v>44</v>
      </c>
      <c r="G1179" s="135" t="s">
        <v>1330</v>
      </c>
      <c r="H1179" s="135" t="s">
        <v>382</v>
      </c>
      <c r="I1179" s="135" t="s">
        <v>741</v>
      </c>
      <c r="J1179" s="135" t="s">
        <v>388</v>
      </c>
      <c r="K1179" s="135" t="s">
        <v>1018</v>
      </c>
      <c r="L1179" s="135" t="s">
        <v>442</v>
      </c>
      <c r="M1179" s="135" t="s">
        <v>970</v>
      </c>
      <c r="N1179" s="135" t="s">
        <v>318</v>
      </c>
      <c r="O1179" s="135" t="s">
        <v>60</v>
      </c>
      <c r="P1179" s="136">
        <v>374</v>
      </c>
      <c r="Q1179" s="135"/>
    </row>
    <row r="1180" spans="1:17">
      <c r="A1180" s="135" t="s">
        <v>2787</v>
      </c>
      <c r="B1180" s="135" t="s">
        <v>2783</v>
      </c>
      <c r="C1180" s="135" t="s">
        <v>989</v>
      </c>
      <c r="D1180" s="136">
        <v>63</v>
      </c>
      <c r="E1180" s="135" t="s">
        <v>420</v>
      </c>
      <c r="F1180" s="135" t="s">
        <v>44</v>
      </c>
      <c r="G1180" s="135" t="s">
        <v>1330</v>
      </c>
      <c r="H1180" s="135" t="s">
        <v>382</v>
      </c>
      <c r="I1180" s="135" t="s">
        <v>741</v>
      </c>
      <c r="J1180" s="135" t="s">
        <v>388</v>
      </c>
      <c r="K1180" s="135" t="s">
        <v>1018</v>
      </c>
      <c r="L1180" s="135" t="s">
        <v>442</v>
      </c>
      <c r="M1180" s="135" t="s">
        <v>970</v>
      </c>
      <c r="N1180" s="135" t="s">
        <v>318</v>
      </c>
      <c r="O1180" s="135" t="s">
        <v>60</v>
      </c>
      <c r="P1180" s="136">
        <v>374</v>
      </c>
      <c r="Q1180" s="135"/>
    </row>
    <row r="1181" spans="1:17">
      <c r="A1181" s="135" t="s">
        <v>2788</v>
      </c>
      <c r="B1181" s="135" t="s">
        <v>2783</v>
      </c>
      <c r="C1181" s="135" t="s">
        <v>979</v>
      </c>
      <c r="D1181" s="136">
        <v>58</v>
      </c>
      <c r="E1181" s="135" t="s">
        <v>420</v>
      </c>
      <c r="F1181" s="135" t="s">
        <v>44</v>
      </c>
      <c r="G1181" s="135" t="s">
        <v>1330</v>
      </c>
      <c r="H1181" s="135" t="s">
        <v>382</v>
      </c>
      <c r="I1181" s="135" t="s">
        <v>741</v>
      </c>
      <c r="J1181" s="135" t="s">
        <v>388</v>
      </c>
      <c r="K1181" s="135" t="s">
        <v>1018</v>
      </c>
      <c r="L1181" s="135" t="s">
        <v>442</v>
      </c>
      <c r="M1181" s="135" t="s">
        <v>970</v>
      </c>
      <c r="N1181" s="135" t="s">
        <v>318</v>
      </c>
      <c r="O1181" s="135" t="s">
        <v>60</v>
      </c>
      <c r="P1181" s="136">
        <v>374</v>
      </c>
      <c r="Q1181" s="135"/>
    </row>
    <row r="1182" spans="1:17">
      <c r="A1182" s="135" t="s">
        <v>2789</v>
      </c>
      <c r="B1182" s="135" t="s">
        <v>2783</v>
      </c>
      <c r="C1182" s="135" t="s">
        <v>981</v>
      </c>
      <c r="D1182" s="136">
        <v>60</v>
      </c>
      <c r="E1182" s="135" t="s">
        <v>420</v>
      </c>
      <c r="F1182" s="135" t="s">
        <v>44</v>
      </c>
      <c r="G1182" s="135" t="s">
        <v>1330</v>
      </c>
      <c r="H1182" s="135" t="s">
        <v>382</v>
      </c>
      <c r="I1182" s="135" t="s">
        <v>741</v>
      </c>
      <c r="J1182" s="135" t="s">
        <v>388</v>
      </c>
      <c r="K1182" s="135" t="s">
        <v>1018</v>
      </c>
      <c r="L1182" s="135" t="s">
        <v>442</v>
      </c>
      <c r="M1182" s="135" t="s">
        <v>970</v>
      </c>
      <c r="N1182" s="135" t="s">
        <v>318</v>
      </c>
      <c r="O1182" s="135" t="s">
        <v>60</v>
      </c>
      <c r="P1182" s="136">
        <v>374</v>
      </c>
      <c r="Q1182" s="135"/>
    </row>
    <row r="1183" spans="1:17">
      <c r="A1183" s="135" t="s">
        <v>2790</v>
      </c>
      <c r="B1183" s="135" t="s">
        <v>2783</v>
      </c>
      <c r="C1183" s="135" t="s">
        <v>1319</v>
      </c>
      <c r="D1183" s="136">
        <v>64</v>
      </c>
      <c r="E1183" s="135" t="s">
        <v>420</v>
      </c>
      <c r="F1183" s="135" t="s">
        <v>44</v>
      </c>
      <c r="G1183" s="135" t="s">
        <v>1330</v>
      </c>
      <c r="H1183" s="135" t="s">
        <v>382</v>
      </c>
      <c r="I1183" s="135" t="s">
        <v>741</v>
      </c>
      <c r="J1183" s="135" t="s">
        <v>388</v>
      </c>
      <c r="K1183" s="135" t="s">
        <v>1018</v>
      </c>
      <c r="L1183" s="135" t="s">
        <v>442</v>
      </c>
      <c r="M1183" s="135" t="s">
        <v>970</v>
      </c>
      <c r="N1183" s="135" t="s">
        <v>318</v>
      </c>
      <c r="O1183" s="135" t="s">
        <v>60</v>
      </c>
      <c r="P1183" s="136">
        <v>374</v>
      </c>
      <c r="Q1183" s="135"/>
    </row>
    <row r="1184" spans="1:17">
      <c r="A1184" s="135" t="s">
        <v>2791</v>
      </c>
      <c r="B1184" s="135" t="s">
        <v>2792</v>
      </c>
      <c r="C1184" s="135" t="s">
        <v>967</v>
      </c>
      <c r="D1184" s="136">
        <v>57</v>
      </c>
      <c r="E1184" s="135" t="s">
        <v>420</v>
      </c>
      <c r="F1184" s="135" t="s">
        <v>44</v>
      </c>
      <c r="G1184" s="135" t="s">
        <v>1345</v>
      </c>
      <c r="H1184" s="135" t="s">
        <v>382</v>
      </c>
      <c r="I1184" s="135" t="s">
        <v>256</v>
      </c>
      <c r="J1184" s="135" t="s">
        <v>388</v>
      </c>
      <c r="K1184" s="135" t="s">
        <v>1018</v>
      </c>
      <c r="L1184" s="135" t="s">
        <v>386</v>
      </c>
      <c r="M1184" s="135" t="s">
        <v>970</v>
      </c>
      <c r="N1184" s="135" t="s">
        <v>318</v>
      </c>
      <c r="O1184" s="135" t="s">
        <v>71</v>
      </c>
      <c r="P1184" s="136">
        <v>322</v>
      </c>
      <c r="Q1184" s="135"/>
    </row>
    <row r="1185" spans="1:17">
      <c r="A1185" s="135" t="s">
        <v>2793</v>
      </c>
      <c r="B1185" s="135" t="s">
        <v>2792</v>
      </c>
      <c r="C1185" s="135" t="s">
        <v>972</v>
      </c>
      <c r="D1185" s="136">
        <v>59</v>
      </c>
      <c r="E1185" s="135" t="s">
        <v>420</v>
      </c>
      <c r="F1185" s="135" t="s">
        <v>44</v>
      </c>
      <c r="G1185" s="135" t="s">
        <v>1345</v>
      </c>
      <c r="H1185" s="135" t="s">
        <v>382</v>
      </c>
      <c r="I1185" s="135" t="s">
        <v>256</v>
      </c>
      <c r="J1185" s="135" t="s">
        <v>388</v>
      </c>
      <c r="K1185" s="135" t="s">
        <v>1018</v>
      </c>
      <c r="L1185" s="135" t="s">
        <v>386</v>
      </c>
      <c r="M1185" s="135" t="s">
        <v>970</v>
      </c>
      <c r="N1185" s="135" t="s">
        <v>318</v>
      </c>
      <c r="O1185" s="135" t="s">
        <v>71</v>
      </c>
      <c r="P1185" s="136">
        <v>322</v>
      </c>
      <c r="Q1185" s="135"/>
    </row>
    <row r="1186" spans="1:17">
      <c r="A1186" s="135" t="s">
        <v>2794</v>
      </c>
      <c r="B1186" s="135" t="s">
        <v>2792</v>
      </c>
      <c r="C1186" s="135" t="s">
        <v>983</v>
      </c>
      <c r="D1186" s="136">
        <v>61</v>
      </c>
      <c r="E1186" s="135" t="s">
        <v>420</v>
      </c>
      <c r="F1186" s="135" t="s">
        <v>44</v>
      </c>
      <c r="G1186" s="135" t="s">
        <v>1345</v>
      </c>
      <c r="H1186" s="135" t="s">
        <v>382</v>
      </c>
      <c r="I1186" s="135" t="s">
        <v>256</v>
      </c>
      <c r="J1186" s="135" t="s">
        <v>388</v>
      </c>
      <c r="K1186" s="135" t="s">
        <v>1018</v>
      </c>
      <c r="L1186" s="135" t="s">
        <v>386</v>
      </c>
      <c r="M1186" s="135" t="s">
        <v>970</v>
      </c>
      <c r="N1186" s="135" t="s">
        <v>318</v>
      </c>
      <c r="O1186" s="135" t="s">
        <v>71</v>
      </c>
      <c r="P1186" s="136">
        <v>322</v>
      </c>
      <c r="Q1186" s="135"/>
    </row>
    <row r="1187" spans="1:17">
      <c r="A1187" s="135" t="s">
        <v>2795</v>
      </c>
      <c r="B1187" s="135" t="s">
        <v>2792</v>
      </c>
      <c r="C1187" s="135" t="s">
        <v>989</v>
      </c>
      <c r="D1187" s="136">
        <v>63</v>
      </c>
      <c r="E1187" s="135" t="s">
        <v>420</v>
      </c>
      <c r="F1187" s="135" t="s">
        <v>44</v>
      </c>
      <c r="G1187" s="135" t="s">
        <v>1345</v>
      </c>
      <c r="H1187" s="135" t="s">
        <v>382</v>
      </c>
      <c r="I1187" s="135" t="s">
        <v>256</v>
      </c>
      <c r="J1187" s="135" t="s">
        <v>388</v>
      </c>
      <c r="K1187" s="135" t="s">
        <v>1018</v>
      </c>
      <c r="L1187" s="135" t="s">
        <v>386</v>
      </c>
      <c r="M1187" s="135" t="s">
        <v>970</v>
      </c>
      <c r="N1187" s="135" t="s">
        <v>318</v>
      </c>
      <c r="O1187" s="135" t="s">
        <v>71</v>
      </c>
      <c r="P1187" s="136">
        <v>322</v>
      </c>
      <c r="Q1187" s="135"/>
    </row>
    <row r="1188" spans="1:17">
      <c r="A1188" s="135" t="s">
        <v>2796</v>
      </c>
      <c r="B1188" s="135" t="s">
        <v>2792</v>
      </c>
      <c r="C1188" s="135" t="s">
        <v>1147</v>
      </c>
      <c r="D1188" s="136">
        <v>55</v>
      </c>
      <c r="E1188" s="135" t="s">
        <v>420</v>
      </c>
      <c r="F1188" s="135" t="s">
        <v>44</v>
      </c>
      <c r="G1188" s="135" t="s">
        <v>1345</v>
      </c>
      <c r="H1188" s="135" t="s">
        <v>382</v>
      </c>
      <c r="I1188" s="135" t="s">
        <v>256</v>
      </c>
      <c r="J1188" s="135" t="s">
        <v>388</v>
      </c>
      <c r="K1188" s="135" t="s">
        <v>1018</v>
      </c>
      <c r="L1188" s="135" t="s">
        <v>386</v>
      </c>
      <c r="M1188" s="135" t="s">
        <v>970</v>
      </c>
      <c r="N1188" s="135" t="s">
        <v>318</v>
      </c>
      <c r="O1188" s="135" t="s">
        <v>71</v>
      </c>
      <c r="P1188" s="136">
        <v>322</v>
      </c>
      <c r="Q1188" s="135"/>
    </row>
    <row r="1189" spans="1:17">
      <c r="A1189" s="135" t="s">
        <v>2797</v>
      </c>
      <c r="B1189" s="135" t="s">
        <v>2792</v>
      </c>
      <c r="C1189" s="135" t="s">
        <v>979</v>
      </c>
      <c r="D1189" s="136">
        <v>58</v>
      </c>
      <c r="E1189" s="135" t="s">
        <v>420</v>
      </c>
      <c r="F1189" s="135" t="s">
        <v>44</v>
      </c>
      <c r="G1189" s="135" t="s">
        <v>1345</v>
      </c>
      <c r="H1189" s="135" t="s">
        <v>382</v>
      </c>
      <c r="I1189" s="135" t="s">
        <v>256</v>
      </c>
      <c r="J1189" s="135" t="s">
        <v>388</v>
      </c>
      <c r="K1189" s="135" t="s">
        <v>1018</v>
      </c>
      <c r="L1189" s="135" t="s">
        <v>386</v>
      </c>
      <c r="M1189" s="135" t="s">
        <v>970</v>
      </c>
      <c r="N1189" s="135" t="s">
        <v>318</v>
      </c>
      <c r="O1189" s="135" t="s">
        <v>71</v>
      </c>
      <c r="P1189" s="136">
        <v>322</v>
      </c>
      <c r="Q1189" s="135"/>
    </row>
    <row r="1190" spans="1:17">
      <c r="A1190" s="135" t="s">
        <v>2798</v>
      </c>
      <c r="B1190" s="135" t="s">
        <v>2792</v>
      </c>
      <c r="C1190" s="135" t="s">
        <v>987</v>
      </c>
      <c r="D1190" s="136">
        <v>62</v>
      </c>
      <c r="E1190" s="135" t="s">
        <v>420</v>
      </c>
      <c r="F1190" s="135" t="s">
        <v>44</v>
      </c>
      <c r="G1190" s="135" t="s">
        <v>1345</v>
      </c>
      <c r="H1190" s="135" t="s">
        <v>382</v>
      </c>
      <c r="I1190" s="135" t="s">
        <v>256</v>
      </c>
      <c r="J1190" s="135" t="s">
        <v>388</v>
      </c>
      <c r="K1190" s="135" t="s">
        <v>1018</v>
      </c>
      <c r="L1190" s="135" t="s">
        <v>386</v>
      </c>
      <c r="M1190" s="135" t="s">
        <v>970</v>
      </c>
      <c r="N1190" s="135" t="s">
        <v>318</v>
      </c>
      <c r="O1190" s="135" t="s">
        <v>71</v>
      </c>
      <c r="P1190" s="136">
        <v>322</v>
      </c>
      <c r="Q1190" s="135"/>
    </row>
    <row r="1191" spans="1:17">
      <c r="A1191" s="135" t="s">
        <v>2799</v>
      </c>
      <c r="B1191" s="135" t="s">
        <v>2792</v>
      </c>
      <c r="C1191" s="135" t="s">
        <v>981</v>
      </c>
      <c r="D1191" s="136">
        <v>60</v>
      </c>
      <c r="E1191" s="135" t="s">
        <v>420</v>
      </c>
      <c r="F1191" s="135" t="s">
        <v>44</v>
      </c>
      <c r="G1191" s="135" t="s">
        <v>1345</v>
      </c>
      <c r="H1191" s="135" t="s">
        <v>382</v>
      </c>
      <c r="I1191" s="135" t="s">
        <v>256</v>
      </c>
      <c r="J1191" s="135" t="s">
        <v>388</v>
      </c>
      <c r="K1191" s="135" t="s">
        <v>1018</v>
      </c>
      <c r="L1191" s="135" t="s">
        <v>386</v>
      </c>
      <c r="M1191" s="135" t="s">
        <v>970</v>
      </c>
      <c r="N1191" s="135" t="s">
        <v>318</v>
      </c>
      <c r="O1191" s="135" t="s">
        <v>71</v>
      </c>
      <c r="P1191" s="136">
        <v>322</v>
      </c>
      <c r="Q1191" s="135"/>
    </row>
    <row r="1192" spans="1:17">
      <c r="A1192" s="135" t="s">
        <v>2800</v>
      </c>
      <c r="B1192" s="135" t="s">
        <v>2792</v>
      </c>
      <c r="C1192" s="135" t="s">
        <v>985</v>
      </c>
      <c r="D1192" s="136">
        <v>56</v>
      </c>
      <c r="E1192" s="135" t="s">
        <v>420</v>
      </c>
      <c r="F1192" s="135" t="s">
        <v>44</v>
      </c>
      <c r="G1192" s="135" t="s">
        <v>1345</v>
      </c>
      <c r="H1192" s="135" t="s">
        <v>382</v>
      </c>
      <c r="I1192" s="135" t="s">
        <v>256</v>
      </c>
      <c r="J1192" s="135" t="s">
        <v>388</v>
      </c>
      <c r="K1192" s="135" t="s">
        <v>1018</v>
      </c>
      <c r="L1192" s="135" t="s">
        <v>386</v>
      </c>
      <c r="M1192" s="135" t="s">
        <v>970</v>
      </c>
      <c r="N1192" s="135" t="s">
        <v>318</v>
      </c>
      <c r="O1192" s="135" t="s">
        <v>71</v>
      </c>
      <c r="P1192" s="136">
        <v>322</v>
      </c>
      <c r="Q1192" s="135"/>
    </row>
    <row r="1193" spans="1:17">
      <c r="A1193" s="135" t="s">
        <v>2801</v>
      </c>
      <c r="B1193" s="135" t="s">
        <v>2802</v>
      </c>
      <c r="C1193" s="135" t="s">
        <v>1147</v>
      </c>
      <c r="D1193" s="136">
        <v>55</v>
      </c>
      <c r="E1193" s="135" t="s">
        <v>420</v>
      </c>
      <c r="F1193" s="135" t="s">
        <v>44</v>
      </c>
      <c r="G1193" s="135" t="s">
        <v>2803</v>
      </c>
      <c r="H1193" s="135" t="s">
        <v>382</v>
      </c>
      <c r="I1193" s="135" t="s">
        <v>86</v>
      </c>
      <c r="J1193" s="135" t="s">
        <v>388</v>
      </c>
      <c r="K1193" s="135" t="s">
        <v>2804</v>
      </c>
      <c r="L1193" s="135" t="s">
        <v>433</v>
      </c>
      <c r="M1193" s="135" t="s">
        <v>970</v>
      </c>
      <c r="N1193" s="135" t="s">
        <v>318</v>
      </c>
      <c r="O1193" s="135" t="s">
        <v>86</v>
      </c>
      <c r="P1193" s="136">
        <v>26</v>
      </c>
      <c r="Q1193" s="135"/>
    </row>
    <row r="1194" spans="1:17">
      <c r="A1194" s="135" t="s">
        <v>2805</v>
      </c>
      <c r="B1194" s="135" t="s">
        <v>2802</v>
      </c>
      <c r="C1194" s="135" t="s">
        <v>967</v>
      </c>
      <c r="D1194" s="136">
        <v>57</v>
      </c>
      <c r="E1194" s="135" t="s">
        <v>420</v>
      </c>
      <c r="F1194" s="135" t="s">
        <v>44</v>
      </c>
      <c r="G1194" s="135" t="s">
        <v>2803</v>
      </c>
      <c r="H1194" s="135" t="s">
        <v>382</v>
      </c>
      <c r="I1194" s="135" t="s">
        <v>86</v>
      </c>
      <c r="J1194" s="135" t="s">
        <v>388</v>
      </c>
      <c r="K1194" s="135" t="s">
        <v>2804</v>
      </c>
      <c r="L1194" s="135" t="s">
        <v>433</v>
      </c>
      <c r="M1194" s="135" t="s">
        <v>970</v>
      </c>
      <c r="N1194" s="135" t="s">
        <v>318</v>
      </c>
      <c r="O1194" s="135" t="s">
        <v>86</v>
      </c>
      <c r="P1194" s="136">
        <v>26</v>
      </c>
      <c r="Q1194" s="135"/>
    </row>
    <row r="1195" spans="1:17">
      <c r="A1195" s="135" t="s">
        <v>2806</v>
      </c>
      <c r="B1195" s="135" t="s">
        <v>2802</v>
      </c>
      <c r="C1195" s="135" t="s">
        <v>972</v>
      </c>
      <c r="D1195" s="136">
        <v>59</v>
      </c>
      <c r="E1195" s="135" t="s">
        <v>420</v>
      </c>
      <c r="F1195" s="135" t="s">
        <v>44</v>
      </c>
      <c r="G1195" s="135" t="s">
        <v>2803</v>
      </c>
      <c r="H1195" s="135" t="s">
        <v>382</v>
      </c>
      <c r="I1195" s="135" t="s">
        <v>86</v>
      </c>
      <c r="J1195" s="135" t="s">
        <v>388</v>
      </c>
      <c r="K1195" s="135" t="s">
        <v>2804</v>
      </c>
      <c r="L1195" s="135" t="s">
        <v>433</v>
      </c>
      <c r="M1195" s="135" t="s">
        <v>970</v>
      </c>
      <c r="N1195" s="135" t="s">
        <v>318</v>
      </c>
      <c r="O1195" s="135" t="s">
        <v>86</v>
      </c>
      <c r="P1195" s="136">
        <v>26</v>
      </c>
      <c r="Q1195" s="135"/>
    </row>
    <row r="1196" spans="1:17">
      <c r="A1196" s="135" t="s">
        <v>2807</v>
      </c>
      <c r="B1196" s="135" t="s">
        <v>2802</v>
      </c>
      <c r="C1196" s="135" t="s">
        <v>983</v>
      </c>
      <c r="D1196" s="136">
        <v>61</v>
      </c>
      <c r="E1196" s="135" t="s">
        <v>420</v>
      </c>
      <c r="F1196" s="135" t="s">
        <v>44</v>
      </c>
      <c r="G1196" s="135" t="s">
        <v>2803</v>
      </c>
      <c r="H1196" s="135" t="s">
        <v>382</v>
      </c>
      <c r="I1196" s="135" t="s">
        <v>86</v>
      </c>
      <c r="J1196" s="135" t="s">
        <v>388</v>
      </c>
      <c r="K1196" s="135" t="s">
        <v>2804</v>
      </c>
      <c r="L1196" s="135" t="s">
        <v>433</v>
      </c>
      <c r="M1196" s="135" t="s">
        <v>970</v>
      </c>
      <c r="N1196" s="135" t="s">
        <v>318</v>
      </c>
      <c r="O1196" s="135" t="s">
        <v>86</v>
      </c>
      <c r="P1196" s="136">
        <v>26</v>
      </c>
      <c r="Q1196" s="135"/>
    </row>
    <row r="1197" spans="1:17">
      <c r="A1197" s="135" t="s">
        <v>2808</v>
      </c>
      <c r="B1197" s="135" t="s">
        <v>2802</v>
      </c>
      <c r="C1197" s="135" t="s">
        <v>989</v>
      </c>
      <c r="D1197" s="136">
        <v>63</v>
      </c>
      <c r="E1197" s="135" t="s">
        <v>420</v>
      </c>
      <c r="F1197" s="135" t="s">
        <v>44</v>
      </c>
      <c r="G1197" s="135" t="s">
        <v>2803</v>
      </c>
      <c r="H1197" s="135" t="s">
        <v>382</v>
      </c>
      <c r="I1197" s="135" t="s">
        <v>86</v>
      </c>
      <c r="J1197" s="135" t="s">
        <v>388</v>
      </c>
      <c r="K1197" s="135" t="s">
        <v>2804</v>
      </c>
      <c r="L1197" s="135" t="s">
        <v>433</v>
      </c>
      <c r="M1197" s="135" t="s">
        <v>970</v>
      </c>
      <c r="N1197" s="135" t="s">
        <v>318</v>
      </c>
      <c r="O1197" s="135" t="s">
        <v>86</v>
      </c>
      <c r="P1197" s="136">
        <v>26</v>
      </c>
      <c r="Q1197" s="135"/>
    </row>
    <row r="1198" spans="1:17">
      <c r="A1198" s="135" t="s">
        <v>2809</v>
      </c>
      <c r="B1198" s="135" t="s">
        <v>2810</v>
      </c>
      <c r="C1198" s="135" t="s">
        <v>967</v>
      </c>
      <c r="D1198" s="136">
        <v>57</v>
      </c>
      <c r="E1198" s="135" t="s">
        <v>420</v>
      </c>
      <c r="F1198" s="135" t="s">
        <v>32</v>
      </c>
      <c r="G1198" s="135" t="s">
        <v>1044</v>
      </c>
      <c r="H1198" s="135" t="s">
        <v>382</v>
      </c>
      <c r="I1198" s="135" t="s">
        <v>83</v>
      </c>
      <c r="J1198" s="135" t="s">
        <v>388</v>
      </c>
      <c r="K1198" s="135" t="s">
        <v>1045</v>
      </c>
      <c r="L1198" s="135" t="s">
        <v>386</v>
      </c>
      <c r="M1198" s="135" t="s">
        <v>970</v>
      </c>
      <c r="N1198" s="135" t="s">
        <v>318</v>
      </c>
      <c r="O1198" s="135" t="s">
        <v>83</v>
      </c>
      <c r="P1198" s="136">
        <v>3</v>
      </c>
      <c r="Q1198" s="135"/>
    </row>
    <row r="1199" spans="1:17">
      <c r="A1199" s="135" t="s">
        <v>2811</v>
      </c>
      <c r="B1199" s="135" t="s">
        <v>2810</v>
      </c>
      <c r="C1199" s="135" t="s">
        <v>972</v>
      </c>
      <c r="D1199" s="136">
        <v>59</v>
      </c>
      <c r="E1199" s="135" t="s">
        <v>420</v>
      </c>
      <c r="F1199" s="135" t="s">
        <v>32</v>
      </c>
      <c r="G1199" s="135" t="s">
        <v>1044</v>
      </c>
      <c r="H1199" s="135" t="s">
        <v>382</v>
      </c>
      <c r="I1199" s="135" t="s">
        <v>83</v>
      </c>
      <c r="J1199" s="135" t="s">
        <v>388</v>
      </c>
      <c r="K1199" s="135" t="s">
        <v>1045</v>
      </c>
      <c r="L1199" s="135" t="s">
        <v>386</v>
      </c>
      <c r="M1199" s="135" t="s">
        <v>970</v>
      </c>
      <c r="N1199" s="135" t="s">
        <v>318</v>
      </c>
      <c r="O1199" s="135" t="s">
        <v>83</v>
      </c>
      <c r="P1199" s="136">
        <v>3</v>
      </c>
      <c r="Q1199" s="135"/>
    </row>
    <row r="1200" spans="1:17">
      <c r="A1200" s="135" t="s">
        <v>2812</v>
      </c>
      <c r="B1200" s="135" t="s">
        <v>2810</v>
      </c>
      <c r="C1200" s="135" t="s">
        <v>983</v>
      </c>
      <c r="D1200" s="136">
        <v>61</v>
      </c>
      <c r="E1200" s="135" t="s">
        <v>420</v>
      </c>
      <c r="F1200" s="135" t="s">
        <v>32</v>
      </c>
      <c r="G1200" s="135" t="s">
        <v>1044</v>
      </c>
      <c r="H1200" s="135" t="s">
        <v>382</v>
      </c>
      <c r="I1200" s="135" t="s">
        <v>83</v>
      </c>
      <c r="J1200" s="135" t="s">
        <v>388</v>
      </c>
      <c r="K1200" s="135" t="s">
        <v>1045</v>
      </c>
      <c r="L1200" s="135" t="s">
        <v>386</v>
      </c>
      <c r="M1200" s="135" t="s">
        <v>970</v>
      </c>
      <c r="N1200" s="135" t="s">
        <v>318</v>
      </c>
      <c r="O1200" s="135" t="s">
        <v>83</v>
      </c>
      <c r="P1200" s="136">
        <v>3</v>
      </c>
      <c r="Q1200" s="135"/>
    </row>
    <row r="1201" spans="1:17">
      <c r="A1201" s="135" t="s">
        <v>2813</v>
      </c>
      <c r="B1201" s="135" t="s">
        <v>2810</v>
      </c>
      <c r="C1201" s="135" t="s">
        <v>989</v>
      </c>
      <c r="D1201" s="136">
        <v>63</v>
      </c>
      <c r="E1201" s="135" t="s">
        <v>420</v>
      </c>
      <c r="F1201" s="135" t="s">
        <v>32</v>
      </c>
      <c r="G1201" s="135" t="s">
        <v>1044</v>
      </c>
      <c r="H1201" s="135" t="s">
        <v>382</v>
      </c>
      <c r="I1201" s="135" t="s">
        <v>83</v>
      </c>
      <c r="J1201" s="135" t="s">
        <v>388</v>
      </c>
      <c r="K1201" s="135" t="s">
        <v>1045</v>
      </c>
      <c r="L1201" s="135" t="s">
        <v>386</v>
      </c>
      <c r="M1201" s="135" t="s">
        <v>970</v>
      </c>
      <c r="N1201" s="135" t="s">
        <v>318</v>
      </c>
      <c r="O1201" s="135" t="s">
        <v>83</v>
      </c>
      <c r="P1201" s="136">
        <v>3</v>
      </c>
      <c r="Q1201" s="135"/>
    </row>
    <row r="1202" spans="1:17">
      <c r="A1202" s="135" t="s">
        <v>2814</v>
      </c>
      <c r="B1202" s="135" t="s">
        <v>2815</v>
      </c>
      <c r="C1202" s="135" t="s">
        <v>967</v>
      </c>
      <c r="D1202" s="136">
        <v>57</v>
      </c>
      <c r="E1202" s="135" t="s">
        <v>420</v>
      </c>
      <c r="F1202" s="135" t="s">
        <v>44</v>
      </c>
      <c r="G1202" s="135" t="s">
        <v>1465</v>
      </c>
      <c r="H1202" s="135" t="s">
        <v>382</v>
      </c>
      <c r="I1202" s="135" t="s">
        <v>55</v>
      </c>
      <c r="J1202" s="135" t="s">
        <v>388</v>
      </c>
      <c r="K1202" s="135" t="s">
        <v>1184</v>
      </c>
      <c r="L1202" s="135" t="s">
        <v>385</v>
      </c>
      <c r="M1202" s="135" t="s">
        <v>970</v>
      </c>
      <c r="N1202" s="135" t="s">
        <v>348</v>
      </c>
      <c r="O1202" s="135" t="s">
        <v>71</v>
      </c>
      <c r="P1202" s="136">
        <v>21</v>
      </c>
      <c r="Q1202" s="135"/>
    </row>
    <row r="1203" spans="1:17">
      <c r="A1203" s="135" t="s">
        <v>2816</v>
      </c>
      <c r="B1203" s="135" t="s">
        <v>2815</v>
      </c>
      <c r="C1203" s="135" t="s">
        <v>972</v>
      </c>
      <c r="D1203" s="136">
        <v>59</v>
      </c>
      <c r="E1203" s="135" t="s">
        <v>420</v>
      </c>
      <c r="F1203" s="135" t="s">
        <v>44</v>
      </c>
      <c r="G1203" s="135" t="s">
        <v>1465</v>
      </c>
      <c r="H1203" s="135" t="s">
        <v>382</v>
      </c>
      <c r="I1203" s="135" t="s">
        <v>55</v>
      </c>
      <c r="J1203" s="135" t="s">
        <v>388</v>
      </c>
      <c r="K1203" s="135" t="s">
        <v>1184</v>
      </c>
      <c r="L1203" s="135" t="s">
        <v>385</v>
      </c>
      <c r="M1203" s="135" t="s">
        <v>970</v>
      </c>
      <c r="N1203" s="135" t="s">
        <v>348</v>
      </c>
      <c r="O1203" s="135" t="s">
        <v>71</v>
      </c>
      <c r="P1203" s="136">
        <v>21</v>
      </c>
      <c r="Q1203" s="135"/>
    </row>
    <row r="1204" spans="1:17">
      <c r="A1204" s="135" t="s">
        <v>2817</v>
      </c>
      <c r="B1204" s="135" t="s">
        <v>2815</v>
      </c>
      <c r="C1204" s="135" t="s">
        <v>983</v>
      </c>
      <c r="D1204" s="136">
        <v>61</v>
      </c>
      <c r="E1204" s="135" t="s">
        <v>420</v>
      </c>
      <c r="F1204" s="135" t="s">
        <v>44</v>
      </c>
      <c r="G1204" s="135" t="s">
        <v>1465</v>
      </c>
      <c r="H1204" s="135" t="s">
        <v>382</v>
      </c>
      <c r="I1204" s="135" t="s">
        <v>55</v>
      </c>
      <c r="J1204" s="135" t="s">
        <v>388</v>
      </c>
      <c r="K1204" s="135" t="s">
        <v>1184</v>
      </c>
      <c r="L1204" s="135" t="s">
        <v>385</v>
      </c>
      <c r="M1204" s="135" t="s">
        <v>970</v>
      </c>
      <c r="N1204" s="135" t="s">
        <v>348</v>
      </c>
      <c r="O1204" s="135" t="s">
        <v>71</v>
      </c>
      <c r="P1204" s="136">
        <v>21</v>
      </c>
      <c r="Q1204" s="135"/>
    </row>
    <row r="1205" spans="1:17">
      <c r="A1205" s="135" t="s">
        <v>2818</v>
      </c>
      <c r="B1205" s="135" t="s">
        <v>2819</v>
      </c>
      <c r="C1205" s="135" t="s">
        <v>1147</v>
      </c>
      <c r="D1205" s="136">
        <v>55</v>
      </c>
      <c r="E1205" s="135" t="s">
        <v>420</v>
      </c>
      <c r="F1205" s="135" t="s">
        <v>44</v>
      </c>
      <c r="G1205" s="135" t="s">
        <v>1465</v>
      </c>
      <c r="H1205" s="135" t="s">
        <v>382</v>
      </c>
      <c r="I1205" s="135" t="s">
        <v>277</v>
      </c>
      <c r="J1205" s="135" t="s">
        <v>388</v>
      </c>
      <c r="K1205" s="135" t="s">
        <v>1184</v>
      </c>
      <c r="L1205" s="135" t="s">
        <v>385</v>
      </c>
      <c r="M1205" s="135" t="s">
        <v>970</v>
      </c>
      <c r="N1205" s="135" t="s">
        <v>348</v>
      </c>
      <c r="O1205" s="135" t="s">
        <v>83</v>
      </c>
      <c r="P1205" s="136">
        <v>32</v>
      </c>
      <c r="Q1205" s="135"/>
    </row>
    <row r="1206" spans="1:17">
      <c r="A1206" s="135" t="s">
        <v>2820</v>
      </c>
      <c r="B1206" s="135" t="s">
        <v>2819</v>
      </c>
      <c r="C1206" s="135" t="s">
        <v>967</v>
      </c>
      <c r="D1206" s="136">
        <v>57</v>
      </c>
      <c r="E1206" s="135" t="s">
        <v>420</v>
      </c>
      <c r="F1206" s="135" t="s">
        <v>44</v>
      </c>
      <c r="G1206" s="135" t="s">
        <v>1465</v>
      </c>
      <c r="H1206" s="135" t="s">
        <v>382</v>
      </c>
      <c r="I1206" s="135" t="s">
        <v>277</v>
      </c>
      <c r="J1206" s="135" t="s">
        <v>388</v>
      </c>
      <c r="K1206" s="135" t="s">
        <v>1184</v>
      </c>
      <c r="L1206" s="135" t="s">
        <v>385</v>
      </c>
      <c r="M1206" s="135" t="s">
        <v>970</v>
      </c>
      <c r="N1206" s="135" t="s">
        <v>348</v>
      </c>
      <c r="O1206" s="135" t="s">
        <v>83</v>
      </c>
      <c r="P1206" s="136">
        <v>32</v>
      </c>
      <c r="Q1206" s="135"/>
    </row>
    <row r="1207" spans="1:17">
      <c r="A1207" s="135" t="s">
        <v>2821</v>
      </c>
      <c r="B1207" s="135" t="s">
        <v>2819</v>
      </c>
      <c r="C1207" s="135" t="s">
        <v>972</v>
      </c>
      <c r="D1207" s="136">
        <v>59</v>
      </c>
      <c r="E1207" s="135" t="s">
        <v>420</v>
      </c>
      <c r="F1207" s="135" t="s">
        <v>44</v>
      </c>
      <c r="G1207" s="135" t="s">
        <v>1465</v>
      </c>
      <c r="H1207" s="135" t="s">
        <v>382</v>
      </c>
      <c r="I1207" s="135" t="s">
        <v>277</v>
      </c>
      <c r="J1207" s="135" t="s">
        <v>388</v>
      </c>
      <c r="K1207" s="135" t="s">
        <v>1184</v>
      </c>
      <c r="L1207" s="135" t="s">
        <v>385</v>
      </c>
      <c r="M1207" s="135" t="s">
        <v>970</v>
      </c>
      <c r="N1207" s="135" t="s">
        <v>348</v>
      </c>
      <c r="O1207" s="135" t="s">
        <v>83</v>
      </c>
      <c r="P1207" s="136">
        <v>32</v>
      </c>
      <c r="Q1207" s="135"/>
    </row>
    <row r="1208" spans="1:17">
      <c r="A1208" s="135" t="s">
        <v>2822</v>
      </c>
      <c r="B1208" s="135" t="s">
        <v>2819</v>
      </c>
      <c r="C1208" s="135" t="s">
        <v>983</v>
      </c>
      <c r="D1208" s="136">
        <v>61</v>
      </c>
      <c r="E1208" s="135" t="s">
        <v>420</v>
      </c>
      <c r="F1208" s="135" t="s">
        <v>44</v>
      </c>
      <c r="G1208" s="135" t="s">
        <v>1465</v>
      </c>
      <c r="H1208" s="135" t="s">
        <v>382</v>
      </c>
      <c r="I1208" s="135" t="s">
        <v>277</v>
      </c>
      <c r="J1208" s="135" t="s">
        <v>388</v>
      </c>
      <c r="K1208" s="135" t="s">
        <v>1184</v>
      </c>
      <c r="L1208" s="135" t="s">
        <v>385</v>
      </c>
      <c r="M1208" s="135" t="s">
        <v>970</v>
      </c>
      <c r="N1208" s="135" t="s">
        <v>348</v>
      </c>
      <c r="O1208" s="135" t="s">
        <v>83</v>
      </c>
      <c r="P1208" s="136">
        <v>32</v>
      </c>
      <c r="Q1208" s="135"/>
    </row>
    <row r="1209" spans="1:17">
      <c r="A1209" s="135" t="s">
        <v>2823</v>
      </c>
      <c r="B1209" s="135" t="s">
        <v>2824</v>
      </c>
      <c r="C1209" s="135" t="s">
        <v>1147</v>
      </c>
      <c r="D1209" s="136">
        <v>55</v>
      </c>
      <c r="E1209" s="135" t="s">
        <v>420</v>
      </c>
      <c r="F1209" s="135" t="s">
        <v>32</v>
      </c>
      <c r="G1209" s="135" t="s">
        <v>2825</v>
      </c>
      <c r="H1209" s="135" t="s">
        <v>382</v>
      </c>
      <c r="I1209" s="135" t="s">
        <v>86</v>
      </c>
      <c r="J1209" s="135" t="s">
        <v>388</v>
      </c>
      <c r="K1209" s="135" t="s">
        <v>1045</v>
      </c>
      <c r="L1209" s="135" t="s">
        <v>385</v>
      </c>
      <c r="M1209" s="135" t="s">
        <v>970</v>
      </c>
      <c r="N1209" s="135" t="s">
        <v>348</v>
      </c>
      <c r="O1209" s="135" t="s">
        <v>86</v>
      </c>
      <c r="P1209" s="136">
        <v>68</v>
      </c>
      <c r="Q1209" s="135"/>
    </row>
    <row r="1210" spans="1:17">
      <c r="A1210" s="135" t="s">
        <v>2826</v>
      </c>
      <c r="B1210" s="135" t="s">
        <v>2824</v>
      </c>
      <c r="C1210" s="135" t="s">
        <v>967</v>
      </c>
      <c r="D1210" s="136">
        <v>57</v>
      </c>
      <c r="E1210" s="135" t="s">
        <v>420</v>
      </c>
      <c r="F1210" s="135" t="s">
        <v>32</v>
      </c>
      <c r="G1210" s="135" t="s">
        <v>2825</v>
      </c>
      <c r="H1210" s="135" t="s">
        <v>382</v>
      </c>
      <c r="I1210" s="135" t="s">
        <v>86</v>
      </c>
      <c r="J1210" s="135" t="s">
        <v>388</v>
      </c>
      <c r="K1210" s="135" t="s">
        <v>1045</v>
      </c>
      <c r="L1210" s="135" t="s">
        <v>385</v>
      </c>
      <c r="M1210" s="135" t="s">
        <v>970</v>
      </c>
      <c r="N1210" s="135" t="s">
        <v>348</v>
      </c>
      <c r="O1210" s="135" t="s">
        <v>86</v>
      </c>
      <c r="P1210" s="136">
        <v>68</v>
      </c>
      <c r="Q1210" s="135"/>
    </row>
    <row r="1211" spans="1:17">
      <c r="A1211" s="135" t="s">
        <v>2827</v>
      </c>
      <c r="B1211" s="135" t="s">
        <v>2824</v>
      </c>
      <c r="C1211" s="135" t="s">
        <v>972</v>
      </c>
      <c r="D1211" s="136">
        <v>59</v>
      </c>
      <c r="E1211" s="135" t="s">
        <v>420</v>
      </c>
      <c r="F1211" s="135" t="s">
        <v>32</v>
      </c>
      <c r="G1211" s="135" t="s">
        <v>2825</v>
      </c>
      <c r="H1211" s="135" t="s">
        <v>382</v>
      </c>
      <c r="I1211" s="135" t="s">
        <v>86</v>
      </c>
      <c r="J1211" s="135" t="s">
        <v>388</v>
      </c>
      <c r="K1211" s="135" t="s">
        <v>1045</v>
      </c>
      <c r="L1211" s="135" t="s">
        <v>385</v>
      </c>
      <c r="M1211" s="135" t="s">
        <v>970</v>
      </c>
      <c r="N1211" s="135" t="s">
        <v>348</v>
      </c>
      <c r="O1211" s="135" t="s">
        <v>86</v>
      </c>
      <c r="P1211" s="136">
        <v>68</v>
      </c>
      <c r="Q1211" s="135"/>
    </row>
    <row r="1212" spans="1:17">
      <c r="A1212" s="135" t="s">
        <v>2828</v>
      </c>
      <c r="B1212" s="135" t="s">
        <v>2824</v>
      </c>
      <c r="C1212" s="135" t="s">
        <v>983</v>
      </c>
      <c r="D1212" s="136">
        <v>61</v>
      </c>
      <c r="E1212" s="135" t="s">
        <v>420</v>
      </c>
      <c r="F1212" s="135" t="s">
        <v>32</v>
      </c>
      <c r="G1212" s="135" t="s">
        <v>2825</v>
      </c>
      <c r="H1212" s="135" t="s">
        <v>382</v>
      </c>
      <c r="I1212" s="135" t="s">
        <v>86</v>
      </c>
      <c r="J1212" s="135" t="s">
        <v>388</v>
      </c>
      <c r="K1212" s="135" t="s">
        <v>1045</v>
      </c>
      <c r="L1212" s="135" t="s">
        <v>385</v>
      </c>
      <c r="M1212" s="135" t="s">
        <v>970</v>
      </c>
      <c r="N1212" s="135" t="s">
        <v>348</v>
      </c>
      <c r="O1212" s="135" t="s">
        <v>86</v>
      </c>
      <c r="P1212" s="136">
        <v>68</v>
      </c>
      <c r="Q1212" s="135"/>
    </row>
    <row r="1213" spans="1:17">
      <c r="A1213" s="135" t="s">
        <v>2829</v>
      </c>
      <c r="B1213" s="135" t="s">
        <v>2830</v>
      </c>
      <c r="C1213" s="135" t="s">
        <v>967</v>
      </c>
      <c r="D1213" s="136">
        <v>57</v>
      </c>
      <c r="E1213" s="135" t="s">
        <v>420</v>
      </c>
      <c r="F1213" s="135" t="s">
        <v>44</v>
      </c>
      <c r="G1213" s="135" t="s">
        <v>1142</v>
      </c>
      <c r="H1213" s="135" t="s">
        <v>382</v>
      </c>
      <c r="I1213" s="135" t="s">
        <v>271</v>
      </c>
      <c r="J1213" s="135" t="s">
        <v>388</v>
      </c>
      <c r="K1213" s="135" t="s">
        <v>1227</v>
      </c>
      <c r="L1213" s="135" t="s">
        <v>433</v>
      </c>
      <c r="M1213" s="135" t="s">
        <v>970</v>
      </c>
      <c r="N1213" s="135" t="s">
        <v>336</v>
      </c>
      <c r="O1213" s="135" t="s">
        <v>86</v>
      </c>
      <c r="P1213" s="136">
        <v>361</v>
      </c>
      <c r="Q1213" s="135"/>
    </row>
    <row r="1214" spans="1:17">
      <c r="A1214" s="135" t="s">
        <v>2831</v>
      </c>
      <c r="B1214" s="135" t="s">
        <v>2830</v>
      </c>
      <c r="C1214" s="135" t="s">
        <v>972</v>
      </c>
      <c r="D1214" s="136">
        <v>59</v>
      </c>
      <c r="E1214" s="135" t="s">
        <v>420</v>
      </c>
      <c r="F1214" s="135" t="s">
        <v>44</v>
      </c>
      <c r="G1214" s="135" t="s">
        <v>1142</v>
      </c>
      <c r="H1214" s="135" t="s">
        <v>382</v>
      </c>
      <c r="I1214" s="135" t="s">
        <v>271</v>
      </c>
      <c r="J1214" s="135" t="s">
        <v>388</v>
      </c>
      <c r="K1214" s="135" t="s">
        <v>1227</v>
      </c>
      <c r="L1214" s="135" t="s">
        <v>433</v>
      </c>
      <c r="M1214" s="135" t="s">
        <v>970</v>
      </c>
      <c r="N1214" s="135" t="s">
        <v>336</v>
      </c>
      <c r="O1214" s="135" t="s">
        <v>86</v>
      </c>
      <c r="P1214" s="136">
        <v>361</v>
      </c>
      <c r="Q1214" s="135"/>
    </row>
    <row r="1215" spans="1:17">
      <c r="A1215" s="135" t="s">
        <v>2832</v>
      </c>
      <c r="B1215" s="135" t="s">
        <v>2830</v>
      </c>
      <c r="C1215" s="135" t="s">
        <v>983</v>
      </c>
      <c r="D1215" s="136">
        <v>61</v>
      </c>
      <c r="E1215" s="135" t="s">
        <v>420</v>
      </c>
      <c r="F1215" s="135" t="s">
        <v>44</v>
      </c>
      <c r="G1215" s="135" t="s">
        <v>1142</v>
      </c>
      <c r="H1215" s="135" t="s">
        <v>382</v>
      </c>
      <c r="I1215" s="135" t="s">
        <v>271</v>
      </c>
      <c r="J1215" s="135" t="s">
        <v>388</v>
      </c>
      <c r="K1215" s="135" t="s">
        <v>1227</v>
      </c>
      <c r="L1215" s="135" t="s">
        <v>433</v>
      </c>
      <c r="M1215" s="135" t="s">
        <v>970</v>
      </c>
      <c r="N1215" s="135" t="s">
        <v>336</v>
      </c>
      <c r="O1215" s="135" t="s">
        <v>86</v>
      </c>
      <c r="P1215" s="136">
        <v>361</v>
      </c>
      <c r="Q1215" s="135"/>
    </row>
    <row r="1216" spans="1:17">
      <c r="A1216" s="135" t="s">
        <v>2833</v>
      </c>
      <c r="B1216" s="135" t="s">
        <v>2830</v>
      </c>
      <c r="C1216" s="135" t="s">
        <v>989</v>
      </c>
      <c r="D1216" s="136">
        <v>63</v>
      </c>
      <c r="E1216" s="135" t="s">
        <v>420</v>
      </c>
      <c r="F1216" s="135" t="s">
        <v>44</v>
      </c>
      <c r="G1216" s="135" t="s">
        <v>1142</v>
      </c>
      <c r="H1216" s="135" t="s">
        <v>382</v>
      </c>
      <c r="I1216" s="135" t="s">
        <v>271</v>
      </c>
      <c r="J1216" s="135" t="s">
        <v>388</v>
      </c>
      <c r="K1216" s="135" t="s">
        <v>1227</v>
      </c>
      <c r="L1216" s="135" t="s">
        <v>433</v>
      </c>
      <c r="M1216" s="135" t="s">
        <v>970</v>
      </c>
      <c r="N1216" s="135" t="s">
        <v>336</v>
      </c>
      <c r="O1216" s="135" t="s">
        <v>86</v>
      </c>
      <c r="P1216" s="136">
        <v>361</v>
      </c>
      <c r="Q1216" s="135"/>
    </row>
    <row r="1217" spans="1:17">
      <c r="A1217" s="135" t="s">
        <v>2834</v>
      </c>
      <c r="B1217" s="135" t="s">
        <v>2830</v>
      </c>
      <c r="C1217" s="135" t="s">
        <v>979</v>
      </c>
      <c r="D1217" s="136">
        <v>58</v>
      </c>
      <c r="E1217" s="135" t="s">
        <v>420</v>
      </c>
      <c r="F1217" s="135" t="s">
        <v>44</v>
      </c>
      <c r="G1217" s="135" t="s">
        <v>1142</v>
      </c>
      <c r="H1217" s="135" t="s">
        <v>382</v>
      </c>
      <c r="I1217" s="135" t="s">
        <v>271</v>
      </c>
      <c r="J1217" s="135" t="s">
        <v>388</v>
      </c>
      <c r="K1217" s="135" t="s">
        <v>1227</v>
      </c>
      <c r="L1217" s="135" t="s">
        <v>433</v>
      </c>
      <c r="M1217" s="135" t="s">
        <v>970</v>
      </c>
      <c r="N1217" s="135" t="s">
        <v>336</v>
      </c>
      <c r="O1217" s="135" t="s">
        <v>86</v>
      </c>
      <c r="P1217" s="136">
        <v>361</v>
      </c>
      <c r="Q1217" s="135"/>
    </row>
    <row r="1218" spans="1:17">
      <c r="A1218" s="135" t="s">
        <v>2835</v>
      </c>
      <c r="B1218" s="135" t="s">
        <v>2830</v>
      </c>
      <c r="C1218" s="135" t="s">
        <v>981</v>
      </c>
      <c r="D1218" s="136">
        <v>60</v>
      </c>
      <c r="E1218" s="135" t="s">
        <v>420</v>
      </c>
      <c r="F1218" s="135" t="s">
        <v>44</v>
      </c>
      <c r="G1218" s="135" t="s">
        <v>1142</v>
      </c>
      <c r="H1218" s="135" t="s">
        <v>382</v>
      </c>
      <c r="I1218" s="135" t="s">
        <v>271</v>
      </c>
      <c r="J1218" s="135" t="s">
        <v>388</v>
      </c>
      <c r="K1218" s="135" t="s">
        <v>1227</v>
      </c>
      <c r="L1218" s="135" t="s">
        <v>433</v>
      </c>
      <c r="M1218" s="135" t="s">
        <v>970</v>
      </c>
      <c r="N1218" s="135" t="s">
        <v>336</v>
      </c>
      <c r="O1218" s="135" t="s">
        <v>86</v>
      </c>
      <c r="P1218" s="136">
        <v>361</v>
      </c>
      <c r="Q1218" s="135"/>
    </row>
    <row r="1219" spans="1:17">
      <c r="A1219" s="135" t="s">
        <v>2836</v>
      </c>
      <c r="B1219" s="135" t="s">
        <v>2837</v>
      </c>
      <c r="C1219" s="135" t="s">
        <v>967</v>
      </c>
      <c r="D1219" s="136">
        <v>57</v>
      </c>
      <c r="E1219" s="135" t="s">
        <v>420</v>
      </c>
      <c r="F1219" s="135" t="s">
        <v>44</v>
      </c>
      <c r="G1219" s="135" t="s">
        <v>2838</v>
      </c>
      <c r="H1219" s="135" t="s">
        <v>382</v>
      </c>
      <c r="I1219" s="135" t="s">
        <v>744</v>
      </c>
      <c r="J1219" s="135" t="s">
        <v>388</v>
      </c>
      <c r="K1219" s="135" t="s">
        <v>1018</v>
      </c>
      <c r="L1219" s="135" t="s">
        <v>428</v>
      </c>
      <c r="M1219" s="135" t="s">
        <v>970</v>
      </c>
      <c r="N1219" s="135" t="s">
        <v>336</v>
      </c>
      <c r="O1219" s="135" t="s">
        <v>86</v>
      </c>
      <c r="P1219" s="136">
        <v>275</v>
      </c>
      <c r="Q1219" s="135"/>
    </row>
    <row r="1220" spans="1:17">
      <c r="A1220" s="135" t="s">
        <v>2839</v>
      </c>
      <c r="B1220" s="135" t="s">
        <v>2837</v>
      </c>
      <c r="C1220" s="135" t="s">
        <v>972</v>
      </c>
      <c r="D1220" s="136">
        <v>59</v>
      </c>
      <c r="E1220" s="135" t="s">
        <v>420</v>
      </c>
      <c r="F1220" s="135" t="s">
        <v>44</v>
      </c>
      <c r="G1220" s="135" t="s">
        <v>2838</v>
      </c>
      <c r="H1220" s="135" t="s">
        <v>382</v>
      </c>
      <c r="I1220" s="135" t="s">
        <v>744</v>
      </c>
      <c r="J1220" s="135" t="s">
        <v>388</v>
      </c>
      <c r="K1220" s="135" t="s">
        <v>1018</v>
      </c>
      <c r="L1220" s="135" t="s">
        <v>428</v>
      </c>
      <c r="M1220" s="135" t="s">
        <v>970</v>
      </c>
      <c r="N1220" s="135" t="s">
        <v>336</v>
      </c>
      <c r="O1220" s="135" t="s">
        <v>86</v>
      </c>
      <c r="P1220" s="136">
        <v>275</v>
      </c>
      <c r="Q1220" s="135"/>
    </row>
    <row r="1221" spans="1:17">
      <c r="A1221" s="135" t="s">
        <v>2840</v>
      </c>
      <c r="B1221" s="135" t="s">
        <v>2837</v>
      </c>
      <c r="C1221" s="135" t="s">
        <v>983</v>
      </c>
      <c r="D1221" s="136">
        <v>61</v>
      </c>
      <c r="E1221" s="135" t="s">
        <v>420</v>
      </c>
      <c r="F1221" s="135" t="s">
        <v>44</v>
      </c>
      <c r="G1221" s="135" t="s">
        <v>2838</v>
      </c>
      <c r="H1221" s="135" t="s">
        <v>382</v>
      </c>
      <c r="I1221" s="135" t="s">
        <v>744</v>
      </c>
      <c r="J1221" s="135" t="s">
        <v>388</v>
      </c>
      <c r="K1221" s="135" t="s">
        <v>1018</v>
      </c>
      <c r="L1221" s="135" t="s">
        <v>428</v>
      </c>
      <c r="M1221" s="135" t="s">
        <v>970</v>
      </c>
      <c r="N1221" s="135" t="s">
        <v>336</v>
      </c>
      <c r="O1221" s="135" t="s">
        <v>86</v>
      </c>
      <c r="P1221" s="136">
        <v>275</v>
      </c>
      <c r="Q1221" s="135"/>
    </row>
    <row r="1222" spans="1:17">
      <c r="A1222" s="135" t="s">
        <v>2841</v>
      </c>
      <c r="B1222" s="135" t="s">
        <v>2842</v>
      </c>
      <c r="C1222" s="135" t="s">
        <v>967</v>
      </c>
      <c r="D1222" s="136">
        <v>57</v>
      </c>
      <c r="E1222" s="135" t="s">
        <v>420</v>
      </c>
      <c r="F1222" s="135" t="s">
        <v>44</v>
      </c>
      <c r="G1222" s="135" t="s">
        <v>1357</v>
      </c>
      <c r="H1222" s="135" t="s">
        <v>382</v>
      </c>
      <c r="I1222" s="135" t="s">
        <v>251</v>
      </c>
      <c r="J1222" s="135" t="s">
        <v>388</v>
      </c>
      <c r="K1222" s="135" t="s">
        <v>1018</v>
      </c>
      <c r="L1222" s="135" t="s">
        <v>442</v>
      </c>
      <c r="M1222" s="135" t="s">
        <v>970</v>
      </c>
      <c r="N1222" s="135" t="s">
        <v>336</v>
      </c>
      <c r="O1222" s="135" t="s">
        <v>71</v>
      </c>
      <c r="P1222" s="136">
        <v>332</v>
      </c>
      <c r="Q1222" s="135"/>
    </row>
    <row r="1223" spans="1:17">
      <c r="A1223" s="135" t="s">
        <v>2843</v>
      </c>
      <c r="B1223" s="135" t="s">
        <v>2842</v>
      </c>
      <c r="C1223" s="135" t="s">
        <v>972</v>
      </c>
      <c r="D1223" s="136">
        <v>59</v>
      </c>
      <c r="E1223" s="135" t="s">
        <v>420</v>
      </c>
      <c r="F1223" s="135" t="s">
        <v>44</v>
      </c>
      <c r="G1223" s="135" t="s">
        <v>1357</v>
      </c>
      <c r="H1223" s="135" t="s">
        <v>382</v>
      </c>
      <c r="I1223" s="135" t="s">
        <v>251</v>
      </c>
      <c r="J1223" s="135" t="s">
        <v>388</v>
      </c>
      <c r="K1223" s="135" t="s">
        <v>1018</v>
      </c>
      <c r="L1223" s="135" t="s">
        <v>442</v>
      </c>
      <c r="M1223" s="135" t="s">
        <v>970</v>
      </c>
      <c r="N1223" s="135" t="s">
        <v>336</v>
      </c>
      <c r="O1223" s="135" t="s">
        <v>71</v>
      </c>
      <c r="P1223" s="136">
        <v>332</v>
      </c>
      <c r="Q1223" s="135"/>
    </row>
    <row r="1224" spans="1:17">
      <c r="A1224" s="135" t="s">
        <v>2844</v>
      </c>
      <c r="B1224" s="135" t="s">
        <v>2842</v>
      </c>
      <c r="C1224" s="135" t="s">
        <v>983</v>
      </c>
      <c r="D1224" s="136">
        <v>61</v>
      </c>
      <c r="E1224" s="135" t="s">
        <v>420</v>
      </c>
      <c r="F1224" s="135" t="s">
        <v>44</v>
      </c>
      <c r="G1224" s="135" t="s">
        <v>1357</v>
      </c>
      <c r="H1224" s="135" t="s">
        <v>382</v>
      </c>
      <c r="I1224" s="135" t="s">
        <v>251</v>
      </c>
      <c r="J1224" s="135" t="s">
        <v>388</v>
      </c>
      <c r="K1224" s="135" t="s">
        <v>1018</v>
      </c>
      <c r="L1224" s="135" t="s">
        <v>442</v>
      </c>
      <c r="M1224" s="135" t="s">
        <v>970</v>
      </c>
      <c r="N1224" s="135" t="s">
        <v>336</v>
      </c>
      <c r="O1224" s="135" t="s">
        <v>71</v>
      </c>
      <c r="P1224" s="136">
        <v>332</v>
      </c>
      <c r="Q1224" s="135"/>
    </row>
    <row r="1225" spans="1:17">
      <c r="A1225" s="135" t="s">
        <v>2845</v>
      </c>
      <c r="B1225" s="135" t="s">
        <v>2842</v>
      </c>
      <c r="C1225" s="135" t="s">
        <v>989</v>
      </c>
      <c r="D1225" s="136">
        <v>63</v>
      </c>
      <c r="E1225" s="135" t="s">
        <v>420</v>
      </c>
      <c r="F1225" s="135" t="s">
        <v>44</v>
      </c>
      <c r="G1225" s="135" t="s">
        <v>1357</v>
      </c>
      <c r="H1225" s="135" t="s">
        <v>382</v>
      </c>
      <c r="I1225" s="135" t="s">
        <v>251</v>
      </c>
      <c r="J1225" s="135" t="s">
        <v>388</v>
      </c>
      <c r="K1225" s="135" t="s">
        <v>1018</v>
      </c>
      <c r="L1225" s="135" t="s">
        <v>442</v>
      </c>
      <c r="M1225" s="135" t="s">
        <v>970</v>
      </c>
      <c r="N1225" s="135" t="s">
        <v>336</v>
      </c>
      <c r="O1225" s="135" t="s">
        <v>71</v>
      </c>
      <c r="P1225" s="136">
        <v>332</v>
      </c>
      <c r="Q1225" s="135"/>
    </row>
    <row r="1226" spans="1:17">
      <c r="A1226" s="135" t="s">
        <v>2846</v>
      </c>
      <c r="B1226" s="135" t="s">
        <v>2847</v>
      </c>
      <c r="C1226" s="135" t="s">
        <v>1147</v>
      </c>
      <c r="D1226" s="136">
        <v>55</v>
      </c>
      <c r="E1226" s="135" t="s">
        <v>420</v>
      </c>
      <c r="F1226" s="135" t="s">
        <v>44</v>
      </c>
      <c r="G1226" s="135" t="s">
        <v>1357</v>
      </c>
      <c r="H1226" s="135" t="s">
        <v>382</v>
      </c>
      <c r="I1226" s="135" t="s">
        <v>226</v>
      </c>
      <c r="J1226" s="135" t="s">
        <v>388</v>
      </c>
      <c r="K1226" s="135" t="s">
        <v>1018</v>
      </c>
      <c r="L1226" s="135" t="s">
        <v>433</v>
      </c>
      <c r="M1226" s="135" t="s">
        <v>970</v>
      </c>
      <c r="N1226" s="135" t="s">
        <v>336</v>
      </c>
      <c r="O1226" s="135" t="s">
        <v>86</v>
      </c>
      <c r="P1226" s="136">
        <v>347</v>
      </c>
      <c r="Q1226" s="135"/>
    </row>
    <row r="1227" spans="1:17">
      <c r="A1227" s="135" t="s">
        <v>2848</v>
      </c>
      <c r="B1227" s="135" t="s">
        <v>2847</v>
      </c>
      <c r="C1227" s="135" t="s">
        <v>967</v>
      </c>
      <c r="D1227" s="136">
        <v>57</v>
      </c>
      <c r="E1227" s="135" t="s">
        <v>420</v>
      </c>
      <c r="F1227" s="135" t="s">
        <v>44</v>
      </c>
      <c r="G1227" s="135" t="s">
        <v>1357</v>
      </c>
      <c r="H1227" s="135" t="s">
        <v>382</v>
      </c>
      <c r="I1227" s="135" t="s">
        <v>226</v>
      </c>
      <c r="J1227" s="135" t="s">
        <v>388</v>
      </c>
      <c r="K1227" s="135" t="s">
        <v>1018</v>
      </c>
      <c r="L1227" s="135" t="s">
        <v>433</v>
      </c>
      <c r="M1227" s="135" t="s">
        <v>970</v>
      </c>
      <c r="N1227" s="135" t="s">
        <v>336</v>
      </c>
      <c r="O1227" s="135" t="s">
        <v>86</v>
      </c>
      <c r="P1227" s="136">
        <v>347</v>
      </c>
      <c r="Q1227" s="135"/>
    </row>
    <row r="1228" spans="1:17">
      <c r="A1228" s="135" t="s">
        <v>2849</v>
      </c>
      <c r="B1228" s="135" t="s">
        <v>2847</v>
      </c>
      <c r="C1228" s="135" t="s">
        <v>972</v>
      </c>
      <c r="D1228" s="136">
        <v>59</v>
      </c>
      <c r="E1228" s="135" t="s">
        <v>420</v>
      </c>
      <c r="F1228" s="135" t="s">
        <v>44</v>
      </c>
      <c r="G1228" s="135" t="s">
        <v>1357</v>
      </c>
      <c r="H1228" s="135" t="s">
        <v>382</v>
      </c>
      <c r="I1228" s="135" t="s">
        <v>226</v>
      </c>
      <c r="J1228" s="135" t="s">
        <v>388</v>
      </c>
      <c r="K1228" s="135" t="s">
        <v>1018</v>
      </c>
      <c r="L1228" s="135" t="s">
        <v>433</v>
      </c>
      <c r="M1228" s="135" t="s">
        <v>970</v>
      </c>
      <c r="N1228" s="135" t="s">
        <v>336</v>
      </c>
      <c r="O1228" s="135" t="s">
        <v>86</v>
      </c>
      <c r="P1228" s="136">
        <v>347</v>
      </c>
      <c r="Q1228" s="135"/>
    </row>
    <row r="1229" spans="1:17">
      <c r="A1229" s="135" t="s">
        <v>2850</v>
      </c>
      <c r="B1229" s="135" t="s">
        <v>2847</v>
      </c>
      <c r="C1229" s="135" t="s">
        <v>983</v>
      </c>
      <c r="D1229" s="136">
        <v>61</v>
      </c>
      <c r="E1229" s="135" t="s">
        <v>420</v>
      </c>
      <c r="F1229" s="135" t="s">
        <v>44</v>
      </c>
      <c r="G1229" s="135" t="s">
        <v>1357</v>
      </c>
      <c r="H1229" s="135" t="s">
        <v>382</v>
      </c>
      <c r="I1229" s="135" t="s">
        <v>226</v>
      </c>
      <c r="J1229" s="135" t="s">
        <v>388</v>
      </c>
      <c r="K1229" s="135" t="s">
        <v>1018</v>
      </c>
      <c r="L1229" s="135" t="s">
        <v>433</v>
      </c>
      <c r="M1229" s="135" t="s">
        <v>970</v>
      </c>
      <c r="N1229" s="135" t="s">
        <v>336</v>
      </c>
      <c r="O1229" s="135" t="s">
        <v>86</v>
      </c>
      <c r="P1229" s="136">
        <v>347</v>
      </c>
      <c r="Q1229" s="135"/>
    </row>
    <row r="1230" spans="1:17">
      <c r="A1230" s="135" t="s">
        <v>2851</v>
      </c>
      <c r="B1230" s="135" t="s">
        <v>2847</v>
      </c>
      <c r="C1230" s="135" t="s">
        <v>989</v>
      </c>
      <c r="D1230" s="136">
        <v>63</v>
      </c>
      <c r="E1230" s="135" t="s">
        <v>420</v>
      </c>
      <c r="F1230" s="135" t="s">
        <v>44</v>
      </c>
      <c r="G1230" s="135" t="s">
        <v>1357</v>
      </c>
      <c r="H1230" s="135" t="s">
        <v>382</v>
      </c>
      <c r="I1230" s="135" t="s">
        <v>226</v>
      </c>
      <c r="J1230" s="135" t="s">
        <v>388</v>
      </c>
      <c r="K1230" s="135" t="s">
        <v>1018</v>
      </c>
      <c r="L1230" s="135" t="s">
        <v>433</v>
      </c>
      <c r="M1230" s="135" t="s">
        <v>970</v>
      </c>
      <c r="N1230" s="135" t="s">
        <v>336</v>
      </c>
      <c r="O1230" s="135" t="s">
        <v>86</v>
      </c>
      <c r="P1230" s="136">
        <v>347</v>
      </c>
      <c r="Q1230" s="135"/>
    </row>
    <row r="1231" spans="1:17">
      <c r="A1231" s="135" t="s">
        <v>2852</v>
      </c>
      <c r="B1231" s="135" t="s">
        <v>2847</v>
      </c>
      <c r="C1231" s="135" t="s">
        <v>979</v>
      </c>
      <c r="D1231" s="136">
        <v>58</v>
      </c>
      <c r="E1231" s="135" t="s">
        <v>420</v>
      </c>
      <c r="F1231" s="135" t="s">
        <v>44</v>
      </c>
      <c r="G1231" s="135" t="s">
        <v>1357</v>
      </c>
      <c r="H1231" s="135" t="s">
        <v>382</v>
      </c>
      <c r="I1231" s="135" t="s">
        <v>226</v>
      </c>
      <c r="J1231" s="135" t="s">
        <v>388</v>
      </c>
      <c r="K1231" s="135" t="s">
        <v>1018</v>
      </c>
      <c r="L1231" s="135" t="s">
        <v>433</v>
      </c>
      <c r="M1231" s="135" t="s">
        <v>970</v>
      </c>
      <c r="N1231" s="135" t="s">
        <v>336</v>
      </c>
      <c r="O1231" s="135" t="s">
        <v>86</v>
      </c>
      <c r="P1231" s="136">
        <v>347</v>
      </c>
      <c r="Q1231" s="135"/>
    </row>
    <row r="1232" spans="1:17">
      <c r="A1232" s="135" t="s">
        <v>2853</v>
      </c>
      <c r="B1232" s="135" t="s">
        <v>2847</v>
      </c>
      <c r="C1232" s="135" t="s">
        <v>981</v>
      </c>
      <c r="D1232" s="136">
        <v>60</v>
      </c>
      <c r="E1232" s="135" t="s">
        <v>420</v>
      </c>
      <c r="F1232" s="135" t="s">
        <v>44</v>
      </c>
      <c r="G1232" s="135" t="s">
        <v>1357</v>
      </c>
      <c r="H1232" s="135" t="s">
        <v>382</v>
      </c>
      <c r="I1232" s="135" t="s">
        <v>226</v>
      </c>
      <c r="J1232" s="135" t="s">
        <v>388</v>
      </c>
      <c r="K1232" s="135" t="s">
        <v>1018</v>
      </c>
      <c r="L1232" s="135" t="s">
        <v>433</v>
      </c>
      <c r="M1232" s="135" t="s">
        <v>970</v>
      </c>
      <c r="N1232" s="135" t="s">
        <v>336</v>
      </c>
      <c r="O1232" s="135" t="s">
        <v>86</v>
      </c>
      <c r="P1232" s="136">
        <v>347</v>
      </c>
      <c r="Q1232" s="135"/>
    </row>
    <row r="1233" spans="1:17">
      <c r="A1233" s="135" t="s">
        <v>2854</v>
      </c>
      <c r="B1233" s="135" t="s">
        <v>2847</v>
      </c>
      <c r="C1233" s="135" t="s">
        <v>987</v>
      </c>
      <c r="D1233" s="136">
        <v>62</v>
      </c>
      <c r="E1233" s="135" t="s">
        <v>420</v>
      </c>
      <c r="F1233" s="135" t="s">
        <v>44</v>
      </c>
      <c r="G1233" s="135" t="s">
        <v>1357</v>
      </c>
      <c r="H1233" s="135" t="s">
        <v>382</v>
      </c>
      <c r="I1233" s="135" t="s">
        <v>226</v>
      </c>
      <c r="J1233" s="135" t="s">
        <v>388</v>
      </c>
      <c r="K1233" s="135" t="s">
        <v>1018</v>
      </c>
      <c r="L1233" s="135" t="s">
        <v>433</v>
      </c>
      <c r="M1233" s="135" t="s">
        <v>970</v>
      </c>
      <c r="N1233" s="135" t="s">
        <v>336</v>
      </c>
      <c r="O1233" s="135" t="s">
        <v>86</v>
      </c>
      <c r="P1233" s="136">
        <v>347</v>
      </c>
      <c r="Q1233" s="135"/>
    </row>
    <row r="1234" spans="1:17">
      <c r="A1234" s="135" t="s">
        <v>2855</v>
      </c>
      <c r="B1234" s="135" t="s">
        <v>2856</v>
      </c>
      <c r="C1234" s="135" t="s">
        <v>967</v>
      </c>
      <c r="D1234" s="136">
        <v>57</v>
      </c>
      <c r="E1234" s="135" t="s">
        <v>420</v>
      </c>
      <c r="F1234" s="135" t="s">
        <v>44</v>
      </c>
      <c r="G1234" s="135" t="s">
        <v>1383</v>
      </c>
      <c r="H1234" s="135" t="s">
        <v>382</v>
      </c>
      <c r="I1234" s="135" t="s">
        <v>593</v>
      </c>
      <c r="J1234" s="135" t="s">
        <v>388</v>
      </c>
      <c r="K1234" s="135" t="s">
        <v>1018</v>
      </c>
      <c r="L1234" s="135" t="s">
        <v>442</v>
      </c>
      <c r="M1234" s="135" t="s">
        <v>970</v>
      </c>
      <c r="N1234" s="135" t="s">
        <v>336</v>
      </c>
      <c r="O1234" s="135" t="s">
        <v>195</v>
      </c>
      <c r="P1234" s="136">
        <v>415</v>
      </c>
      <c r="Q1234" s="135"/>
    </row>
    <row r="1235" spans="1:17">
      <c r="A1235" s="135" t="s">
        <v>2857</v>
      </c>
      <c r="B1235" s="135" t="s">
        <v>2856</v>
      </c>
      <c r="C1235" s="135" t="s">
        <v>972</v>
      </c>
      <c r="D1235" s="136">
        <v>59</v>
      </c>
      <c r="E1235" s="135" t="s">
        <v>420</v>
      </c>
      <c r="F1235" s="135" t="s">
        <v>44</v>
      </c>
      <c r="G1235" s="135" t="s">
        <v>1383</v>
      </c>
      <c r="H1235" s="135" t="s">
        <v>382</v>
      </c>
      <c r="I1235" s="135" t="s">
        <v>593</v>
      </c>
      <c r="J1235" s="135" t="s">
        <v>388</v>
      </c>
      <c r="K1235" s="135" t="s">
        <v>1018</v>
      </c>
      <c r="L1235" s="135" t="s">
        <v>442</v>
      </c>
      <c r="M1235" s="135" t="s">
        <v>970</v>
      </c>
      <c r="N1235" s="135" t="s">
        <v>336</v>
      </c>
      <c r="O1235" s="135" t="s">
        <v>195</v>
      </c>
      <c r="P1235" s="136">
        <v>415</v>
      </c>
      <c r="Q1235" s="135"/>
    </row>
    <row r="1236" spans="1:17">
      <c r="A1236" s="135" t="s">
        <v>2858</v>
      </c>
      <c r="B1236" s="135" t="s">
        <v>2856</v>
      </c>
      <c r="C1236" s="135" t="s">
        <v>983</v>
      </c>
      <c r="D1236" s="136">
        <v>61</v>
      </c>
      <c r="E1236" s="135" t="s">
        <v>420</v>
      </c>
      <c r="F1236" s="135" t="s">
        <v>44</v>
      </c>
      <c r="G1236" s="135" t="s">
        <v>1383</v>
      </c>
      <c r="H1236" s="135" t="s">
        <v>382</v>
      </c>
      <c r="I1236" s="135" t="s">
        <v>593</v>
      </c>
      <c r="J1236" s="135" t="s">
        <v>388</v>
      </c>
      <c r="K1236" s="135" t="s">
        <v>1018</v>
      </c>
      <c r="L1236" s="135" t="s">
        <v>442</v>
      </c>
      <c r="M1236" s="135" t="s">
        <v>970</v>
      </c>
      <c r="N1236" s="135" t="s">
        <v>336</v>
      </c>
      <c r="O1236" s="135" t="s">
        <v>195</v>
      </c>
      <c r="P1236" s="136">
        <v>415</v>
      </c>
      <c r="Q1236" s="135"/>
    </row>
    <row r="1237" spans="1:17">
      <c r="A1237" s="135" t="s">
        <v>2859</v>
      </c>
      <c r="B1237" s="135" t="s">
        <v>2856</v>
      </c>
      <c r="C1237" s="135" t="s">
        <v>985</v>
      </c>
      <c r="D1237" s="136">
        <v>56</v>
      </c>
      <c r="E1237" s="135" t="s">
        <v>420</v>
      </c>
      <c r="F1237" s="135" t="s">
        <v>44</v>
      </c>
      <c r="G1237" s="135" t="s">
        <v>1383</v>
      </c>
      <c r="H1237" s="135" t="s">
        <v>382</v>
      </c>
      <c r="I1237" s="135" t="s">
        <v>593</v>
      </c>
      <c r="J1237" s="135" t="s">
        <v>388</v>
      </c>
      <c r="K1237" s="135" t="s">
        <v>1018</v>
      </c>
      <c r="L1237" s="135" t="s">
        <v>442</v>
      </c>
      <c r="M1237" s="135" t="s">
        <v>970</v>
      </c>
      <c r="N1237" s="135" t="s">
        <v>336</v>
      </c>
      <c r="O1237" s="135" t="s">
        <v>195</v>
      </c>
      <c r="P1237" s="136">
        <v>415</v>
      </c>
      <c r="Q1237" s="135"/>
    </row>
    <row r="1238" spans="1:17">
      <c r="A1238" s="135" t="s">
        <v>2860</v>
      </c>
      <c r="B1238" s="135" t="s">
        <v>2856</v>
      </c>
      <c r="C1238" s="135" t="s">
        <v>979</v>
      </c>
      <c r="D1238" s="136">
        <v>58</v>
      </c>
      <c r="E1238" s="135" t="s">
        <v>420</v>
      </c>
      <c r="F1238" s="135" t="s">
        <v>44</v>
      </c>
      <c r="G1238" s="135" t="s">
        <v>1383</v>
      </c>
      <c r="H1238" s="135" t="s">
        <v>382</v>
      </c>
      <c r="I1238" s="135" t="s">
        <v>593</v>
      </c>
      <c r="J1238" s="135" t="s">
        <v>388</v>
      </c>
      <c r="K1238" s="135" t="s">
        <v>1018</v>
      </c>
      <c r="L1238" s="135" t="s">
        <v>442</v>
      </c>
      <c r="M1238" s="135" t="s">
        <v>970</v>
      </c>
      <c r="N1238" s="135" t="s">
        <v>336</v>
      </c>
      <c r="O1238" s="135" t="s">
        <v>195</v>
      </c>
      <c r="P1238" s="136">
        <v>415</v>
      </c>
      <c r="Q1238" s="135"/>
    </row>
    <row r="1239" spans="1:17">
      <c r="A1239" s="135" t="s">
        <v>2861</v>
      </c>
      <c r="B1239" s="135" t="s">
        <v>2856</v>
      </c>
      <c r="C1239" s="135" t="s">
        <v>981</v>
      </c>
      <c r="D1239" s="136">
        <v>60</v>
      </c>
      <c r="E1239" s="135" t="s">
        <v>420</v>
      </c>
      <c r="F1239" s="135" t="s">
        <v>44</v>
      </c>
      <c r="G1239" s="135" t="s">
        <v>1383</v>
      </c>
      <c r="H1239" s="135" t="s">
        <v>382</v>
      </c>
      <c r="I1239" s="135" t="s">
        <v>593</v>
      </c>
      <c r="J1239" s="135" t="s">
        <v>388</v>
      </c>
      <c r="K1239" s="135" t="s">
        <v>1018</v>
      </c>
      <c r="L1239" s="135" t="s">
        <v>442</v>
      </c>
      <c r="M1239" s="135" t="s">
        <v>970</v>
      </c>
      <c r="N1239" s="135" t="s">
        <v>336</v>
      </c>
      <c r="O1239" s="135" t="s">
        <v>195</v>
      </c>
      <c r="P1239" s="136">
        <v>415</v>
      </c>
      <c r="Q1239" s="135"/>
    </row>
    <row r="1240" spans="1:17">
      <c r="A1240" s="135" t="s">
        <v>2862</v>
      </c>
      <c r="B1240" s="135" t="s">
        <v>2863</v>
      </c>
      <c r="C1240" s="135" t="s">
        <v>1147</v>
      </c>
      <c r="D1240" s="136">
        <v>55</v>
      </c>
      <c r="E1240" s="135" t="s">
        <v>420</v>
      </c>
      <c r="F1240" s="135" t="s">
        <v>44</v>
      </c>
      <c r="G1240" s="135" t="s">
        <v>1383</v>
      </c>
      <c r="H1240" s="135" t="s">
        <v>382</v>
      </c>
      <c r="I1240" s="135" t="s">
        <v>277</v>
      </c>
      <c r="J1240" s="135" t="s">
        <v>388</v>
      </c>
      <c r="K1240" s="135" t="s">
        <v>1176</v>
      </c>
      <c r="L1240" s="135" t="s">
        <v>433</v>
      </c>
      <c r="M1240" s="135" t="s">
        <v>970</v>
      </c>
      <c r="N1240" s="135" t="s">
        <v>336</v>
      </c>
      <c r="O1240" s="135" t="s">
        <v>83</v>
      </c>
      <c r="P1240" s="136">
        <v>433</v>
      </c>
      <c r="Q1240" s="135"/>
    </row>
    <row r="1241" spans="1:17">
      <c r="A1241" s="135" t="s">
        <v>2864</v>
      </c>
      <c r="B1241" s="135" t="s">
        <v>2863</v>
      </c>
      <c r="C1241" s="135" t="s">
        <v>967</v>
      </c>
      <c r="D1241" s="136">
        <v>57</v>
      </c>
      <c r="E1241" s="135" t="s">
        <v>420</v>
      </c>
      <c r="F1241" s="135" t="s">
        <v>44</v>
      </c>
      <c r="G1241" s="135" t="s">
        <v>1383</v>
      </c>
      <c r="H1241" s="135" t="s">
        <v>382</v>
      </c>
      <c r="I1241" s="135" t="s">
        <v>277</v>
      </c>
      <c r="J1241" s="135" t="s">
        <v>388</v>
      </c>
      <c r="K1241" s="135" t="s">
        <v>1176</v>
      </c>
      <c r="L1241" s="135" t="s">
        <v>433</v>
      </c>
      <c r="M1241" s="135" t="s">
        <v>970</v>
      </c>
      <c r="N1241" s="135" t="s">
        <v>336</v>
      </c>
      <c r="O1241" s="135" t="s">
        <v>83</v>
      </c>
      <c r="P1241" s="136">
        <v>433</v>
      </c>
      <c r="Q1241" s="135"/>
    </row>
    <row r="1242" spans="1:17">
      <c r="A1242" s="135" t="s">
        <v>2865</v>
      </c>
      <c r="B1242" s="135" t="s">
        <v>2863</v>
      </c>
      <c r="C1242" s="135" t="s">
        <v>972</v>
      </c>
      <c r="D1242" s="136">
        <v>59</v>
      </c>
      <c r="E1242" s="135" t="s">
        <v>420</v>
      </c>
      <c r="F1242" s="135" t="s">
        <v>44</v>
      </c>
      <c r="G1242" s="135" t="s">
        <v>1383</v>
      </c>
      <c r="H1242" s="135" t="s">
        <v>382</v>
      </c>
      <c r="I1242" s="135" t="s">
        <v>277</v>
      </c>
      <c r="J1242" s="135" t="s">
        <v>388</v>
      </c>
      <c r="K1242" s="135" t="s">
        <v>1176</v>
      </c>
      <c r="L1242" s="135" t="s">
        <v>433</v>
      </c>
      <c r="M1242" s="135" t="s">
        <v>970</v>
      </c>
      <c r="N1242" s="135" t="s">
        <v>336</v>
      </c>
      <c r="O1242" s="135" t="s">
        <v>83</v>
      </c>
      <c r="P1242" s="136">
        <v>433</v>
      </c>
      <c r="Q1242" s="135"/>
    </row>
    <row r="1243" spans="1:17">
      <c r="A1243" s="135" t="s">
        <v>2866</v>
      </c>
      <c r="B1243" s="135" t="s">
        <v>2863</v>
      </c>
      <c r="C1243" s="135" t="s">
        <v>983</v>
      </c>
      <c r="D1243" s="136">
        <v>61</v>
      </c>
      <c r="E1243" s="135" t="s">
        <v>420</v>
      </c>
      <c r="F1243" s="135" t="s">
        <v>44</v>
      </c>
      <c r="G1243" s="135" t="s">
        <v>1383</v>
      </c>
      <c r="H1243" s="135" t="s">
        <v>382</v>
      </c>
      <c r="I1243" s="135" t="s">
        <v>277</v>
      </c>
      <c r="J1243" s="135" t="s">
        <v>388</v>
      </c>
      <c r="K1243" s="135" t="s">
        <v>1176</v>
      </c>
      <c r="L1243" s="135" t="s">
        <v>433</v>
      </c>
      <c r="M1243" s="135" t="s">
        <v>970</v>
      </c>
      <c r="N1243" s="135" t="s">
        <v>336</v>
      </c>
      <c r="O1243" s="135" t="s">
        <v>83</v>
      </c>
      <c r="P1243" s="136">
        <v>433</v>
      </c>
      <c r="Q1243" s="135"/>
    </row>
    <row r="1244" spans="1:17">
      <c r="A1244" s="135" t="s">
        <v>2867</v>
      </c>
      <c r="B1244" s="135" t="s">
        <v>2863</v>
      </c>
      <c r="C1244" s="135" t="s">
        <v>989</v>
      </c>
      <c r="D1244" s="136">
        <v>63</v>
      </c>
      <c r="E1244" s="135" t="s">
        <v>420</v>
      </c>
      <c r="F1244" s="135" t="s">
        <v>44</v>
      </c>
      <c r="G1244" s="135" t="s">
        <v>1383</v>
      </c>
      <c r="H1244" s="135" t="s">
        <v>382</v>
      </c>
      <c r="I1244" s="135" t="s">
        <v>277</v>
      </c>
      <c r="J1244" s="135" t="s">
        <v>388</v>
      </c>
      <c r="K1244" s="135" t="s">
        <v>1176</v>
      </c>
      <c r="L1244" s="135" t="s">
        <v>433</v>
      </c>
      <c r="M1244" s="135" t="s">
        <v>970</v>
      </c>
      <c r="N1244" s="135" t="s">
        <v>336</v>
      </c>
      <c r="O1244" s="135" t="s">
        <v>83</v>
      </c>
      <c r="P1244" s="136">
        <v>433</v>
      </c>
      <c r="Q1244" s="135"/>
    </row>
    <row r="1245" spans="1:17">
      <c r="A1245" s="135" t="s">
        <v>2868</v>
      </c>
      <c r="B1245" s="135" t="s">
        <v>2863</v>
      </c>
      <c r="C1245" s="135" t="s">
        <v>979</v>
      </c>
      <c r="D1245" s="136">
        <v>58</v>
      </c>
      <c r="E1245" s="135" t="s">
        <v>420</v>
      </c>
      <c r="F1245" s="135" t="s">
        <v>44</v>
      </c>
      <c r="G1245" s="135" t="s">
        <v>1383</v>
      </c>
      <c r="H1245" s="135" t="s">
        <v>382</v>
      </c>
      <c r="I1245" s="135" t="s">
        <v>277</v>
      </c>
      <c r="J1245" s="135" t="s">
        <v>388</v>
      </c>
      <c r="K1245" s="135" t="s">
        <v>1176</v>
      </c>
      <c r="L1245" s="135" t="s">
        <v>433</v>
      </c>
      <c r="M1245" s="135" t="s">
        <v>970</v>
      </c>
      <c r="N1245" s="135" t="s">
        <v>336</v>
      </c>
      <c r="O1245" s="135" t="s">
        <v>83</v>
      </c>
      <c r="P1245" s="136">
        <v>433</v>
      </c>
      <c r="Q1245" s="135"/>
    </row>
    <row r="1246" spans="1:17">
      <c r="A1246" s="135" t="s">
        <v>2869</v>
      </c>
      <c r="B1246" s="135" t="s">
        <v>2863</v>
      </c>
      <c r="C1246" s="135" t="s">
        <v>985</v>
      </c>
      <c r="D1246" s="136">
        <v>56</v>
      </c>
      <c r="E1246" s="135" t="s">
        <v>420</v>
      </c>
      <c r="F1246" s="135" t="s">
        <v>44</v>
      </c>
      <c r="G1246" s="135" t="s">
        <v>1383</v>
      </c>
      <c r="H1246" s="135" t="s">
        <v>382</v>
      </c>
      <c r="I1246" s="135" t="s">
        <v>277</v>
      </c>
      <c r="J1246" s="135" t="s">
        <v>388</v>
      </c>
      <c r="K1246" s="135" t="s">
        <v>1176</v>
      </c>
      <c r="L1246" s="135" t="s">
        <v>433</v>
      </c>
      <c r="M1246" s="135" t="s">
        <v>970</v>
      </c>
      <c r="N1246" s="135" t="s">
        <v>336</v>
      </c>
      <c r="O1246" s="135" t="s">
        <v>83</v>
      </c>
      <c r="P1246" s="136">
        <v>433</v>
      </c>
      <c r="Q1246" s="135"/>
    </row>
    <row r="1247" spans="1:17">
      <c r="A1247" s="135" t="s">
        <v>2870</v>
      </c>
      <c r="B1247" s="135" t="s">
        <v>2863</v>
      </c>
      <c r="C1247" s="135" t="s">
        <v>981</v>
      </c>
      <c r="D1247" s="136">
        <v>60</v>
      </c>
      <c r="E1247" s="135" t="s">
        <v>420</v>
      </c>
      <c r="F1247" s="135" t="s">
        <v>44</v>
      </c>
      <c r="G1247" s="135" t="s">
        <v>1383</v>
      </c>
      <c r="H1247" s="135" t="s">
        <v>382</v>
      </c>
      <c r="I1247" s="135" t="s">
        <v>277</v>
      </c>
      <c r="J1247" s="135" t="s">
        <v>388</v>
      </c>
      <c r="K1247" s="135" t="s">
        <v>1176</v>
      </c>
      <c r="L1247" s="135" t="s">
        <v>433</v>
      </c>
      <c r="M1247" s="135" t="s">
        <v>970</v>
      </c>
      <c r="N1247" s="135" t="s">
        <v>336</v>
      </c>
      <c r="O1247" s="135" t="s">
        <v>83</v>
      </c>
      <c r="P1247" s="136">
        <v>433</v>
      </c>
      <c r="Q1247" s="135"/>
    </row>
    <row r="1248" spans="1:17">
      <c r="A1248" s="135" t="s">
        <v>2871</v>
      </c>
      <c r="B1248" s="135" t="s">
        <v>2863</v>
      </c>
      <c r="C1248" s="135" t="s">
        <v>987</v>
      </c>
      <c r="D1248" s="136">
        <v>62</v>
      </c>
      <c r="E1248" s="135" t="s">
        <v>420</v>
      </c>
      <c r="F1248" s="135" t="s">
        <v>44</v>
      </c>
      <c r="G1248" s="135" t="s">
        <v>1383</v>
      </c>
      <c r="H1248" s="135" t="s">
        <v>382</v>
      </c>
      <c r="I1248" s="135" t="s">
        <v>277</v>
      </c>
      <c r="J1248" s="135" t="s">
        <v>388</v>
      </c>
      <c r="K1248" s="135" t="s">
        <v>1176</v>
      </c>
      <c r="L1248" s="135" t="s">
        <v>433</v>
      </c>
      <c r="M1248" s="135" t="s">
        <v>970</v>
      </c>
      <c r="N1248" s="135" t="s">
        <v>336</v>
      </c>
      <c r="O1248" s="135" t="s">
        <v>83</v>
      </c>
      <c r="P1248" s="136">
        <v>433</v>
      </c>
      <c r="Q1248" s="135"/>
    </row>
    <row r="1249" spans="1:17">
      <c r="A1249" s="135" t="s">
        <v>2872</v>
      </c>
      <c r="B1249" s="135" t="s">
        <v>2873</v>
      </c>
      <c r="C1249" s="135" t="s">
        <v>967</v>
      </c>
      <c r="D1249" s="136">
        <v>57</v>
      </c>
      <c r="E1249" s="135" t="s">
        <v>420</v>
      </c>
      <c r="F1249" s="135" t="s">
        <v>44</v>
      </c>
      <c r="G1249" s="135" t="s">
        <v>1383</v>
      </c>
      <c r="H1249" s="135" t="s">
        <v>382</v>
      </c>
      <c r="I1249" s="135" t="s">
        <v>741</v>
      </c>
      <c r="J1249" s="135" t="s">
        <v>388</v>
      </c>
      <c r="K1249" s="135" t="s">
        <v>1018</v>
      </c>
      <c r="L1249" s="135" t="s">
        <v>442</v>
      </c>
      <c r="M1249" s="135" t="s">
        <v>970</v>
      </c>
      <c r="N1249" s="135" t="s">
        <v>336</v>
      </c>
      <c r="O1249" s="135" t="s">
        <v>60</v>
      </c>
      <c r="P1249" s="136">
        <v>474</v>
      </c>
      <c r="Q1249" s="135"/>
    </row>
    <row r="1250" spans="1:17">
      <c r="A1250" s="135" t="s">
        <v>2874</v>
      </c>
      <c r="B1250" s="135" t="s">
        <v>2873</v>
      </c>
      <c r="C1250" s="135" t="s">
        <v>972</v>
      </c>
      <c r="D1250" s="136">
        <v>59</v>
      </c>
      <c r="E1250" s="135" t="s">
        <v>420</v>
      </c>
      <c r="F1250" s="135" t="s">
        <v>44</v>
      </c>
      <c r="G1250" s="135" t="s">
        <v>1383</v>
      </c>
      <c r="H1250" s="135" t="s">
        <v>382</v>
      </c>
      <c r="I1250" s="135" t="s">
        <v>741</v>
      </c>
      <c r="J1250" s="135" t="s">
        <v>388</v>
      </c>
      <c r="K1250" s="135" t="s">
        <v>1018</v>
      </c>
      <c r="L1250" s="135" t="s">
        <v>442</v>
      </c>
      <c r="M1250" s="135" t="s">
        <v>970</v>
      </c>
      <c r="N1250" s="135" t="s">
        <v>336</v>
      </c>
      <c r="O1250" s="135" t="s">
        <v>60</v>
      </c>
      <c r="P1250" s="136">
        <v>474</v>
      </c>
      <c r="Q1250" s="135"/>
    </row>
    <row r="1251" spans="1:17">
      <c r="A1251" s="135" t="s">
        <v>2875</v>
      </c>
      <c r="B1251" s="135" t="s">
        <v>2873</v>
      </c>
      <c r="C1251" s="135" t="s">
        <v>983</v>
      </c>
      <c r="D1251" s="136">
        <v>61</v>
      </c>
      <c r="E1251" s="135" t="s">
        <v>420</v>
      </c>
      <c r="F1251" s="135" t="s">
        <v>44</v>
      </c>
      <c r="G1251" s="135" t="s">
        <v>1383</v>
      </c>
      <c r="H1251" s="135" t="s">
        <v>382</v>
      </c>
      <c r="I1251" s="135" t="s">
        <v>741</v>
      </c>
      <c r="J1251" s="135" t="s">
        <v>388</v>
      </c>
      <c r="K1251" s="135" t="s">
        <v>1018</v>
      </c>
      <c r="L1251" s="135" t="s">
        <v>442</v>
      </c>
      <c r="M1251" s="135" t="s">
        <v>970</v>
      </c>
      <c r="N1251" s="135" t="s">
        <v>336</v>
      </c>
      <c r="O1251" s="135" t="s">
        <v>60</v>
      </c>
      <c r="P1251" s="136">
        <v>474</v>
      </c>
      <c r="Q1251" s="135"/>
    </row>
    <row r="1252" spans="1:17">
      <c r="A1252" s="135" t="s">
        <v>2876</v>
      </c>
      <c r="B1252" s="135" t="s">
        <v>2877</v>
      </c>
      <c r="C1252" s="135" t="s">
        <v>1147</v>
      </c>
      <c r="D1252" s="136">
        <v>55</v>
      </c>
      <c r="E1252" s="135" t="s">
        <v>420</v>
      </c>
      <c r="F1252" s="135" t="s">
        <v>44</v>
      </c>
      <c r="G1252" s="135" t="s">
        <v>2878</v>
      </c>
      <c r="H1252" s="135" t="s">
        <v>382</v>
      </c>
      <c r="I1252" s="135" t="s">
        <v>247</v>
      </c>
      <c r="J1252" s="135" t="s">
        <v>388</v>
      </c>
      <c r="K1252" s="135" t="s">
        <v>1793</v>
      </c>
      <c r="L1252" s="135" t="s">
        <v>433</v>
      </c>
      <c r="M1252" s="135" t="s">
        <v>970</v>
      </c>
      <c r="N1252" s="135" t="s">
        <v>320</v>
      </c>
      <c r="O1252" s="135" t="s">
        <v>71</v>
      </c>
      <c r="P1252" s="136">
        <v>227</v>
      </c>
      <c r="Q1252" s="135"/>
    </row>
    <row r="1253" spans="1:17">
      <c r="A1253" s="135" t="s">
        <v>2879</v>
      </c>
      <c r="B1253" s="135" t="s">
        <v>2877</v>
      </c>
      <c r="C1253" s="135" t="s">
        <v>967</v>
      </c>
      <c r="D1253" s="136">
        <v>57</v>
      </c>
      <c r="E1253" s="135" t="s">
        <v>420</v>
      </c>
      <c r="F1253" s="135" t="s">
        <v>44</v>
      </c>
      <c r="G1253" s="135" t="s">
        <v>2878</v>
      </c>
      <c r="H1253" s="135" t="s">
        <v>382</v>
      </c>
      <c r="I1253" s="135" t="s">
        <v>247</v>
      </c>
      <c r="J1253" s="135" t="s">
        <v>388</v>
      </c>
      <c r="K1253" s="135" t="s">
        <v>1793</v>
      </c>
      <c r="L1253" s="135" t="s">
        <v>433</v>
      </c>
      <c r="M1253" s="135" t="s">
        <v>970</v>
      </c>
      <c r="N1253" s="135" t="s">
        <v>320</v>
      </c>
      <c r="O1253" s="135" t="s">
        <v>71</v>
      </c>
      <c r="P1253" s="136">
        <v>227</v>
      </c>
      <c r="Q1253" s="135"/>
    </row>
    <row r="1254" spans="1:17">
      <c r="A1254" s="135" t="s">
        <v>2880</v>
      </c>
      <c r="B1254" s="135" t="s">
        <v>2877</v>
      </c>
      <c r="C1254" s="135" t="s">
        <v>972</v>
      </c>
      <c r="D1254" s="136">
        <v>59</v>
      </c>
      <c r="E1254" s="135" t="s">
        <v>420</v>
      </c>
      <c r="F1254" s="135" t="s">
        <v>44</v>
      </c>
      <c r="G1254" s="135" t="s">
        <v>2878</v>
      </c>
      <c r="H1254" s="135" t="s">
        <v>382</v>
      </c>
      <c r="I1254" s="135" t="s">
        <v>247</v>
      </c>
      <c r="J1254" s="135" t="s">
        <v>388</v>
      </c>
      <c r="K1254" s="135" t="s">
        <v>1793</v>
      </c>
      <c r="L1254" s="135" t="s">
        <v>433</v>
      </c>
      <c r="M1254" s="135" t="s">
        <v>970</v>
      </c>
      <c r="N1254" s="135" t="s">
        <v>320</v>
      </c>
      <c r="O1254" s="135" t="s">
        <v>71</v>
      </c>
      <c r="P1254" s="136">
        <v>227</v>
      </c>
      <c r="Q1254" s="135"/>
    </row>
    <row r="1255" spans="1:17">
      <c r="A1255" s="135" t="s">
        <v>2881</v>
      </c>
      <c r="B1255" s="135" t="s">
        <v>2877</v>
      </c>
      <c r="C1255" s="135" t="s">
        <v>983</v>
      </c>
      <c r="D1255" s="136">
        <v>61</v>
      </c>
      <c r="E1255" s="135" t="s">
        <v>420</v>
      </c>
      <c r="F1255" s="135" t="s">
        <v>44</v>
      </c>
      <c r="G1255" s="135" t="s">
        <v>2878</v>
      </c>
      <c r="H1255" s="135" t="s">
        <v>382</v>
      </c>
      <c r="I1255" s="135" t="s">
        <v>247</v>
      </c>
      <c r="J1255" s="135" t="s">
        <v>388</v>
      </c>
      <c r="K1255" s="135" t="s">
        <v>1793</v>
      </c>
      <c r="L1255" s="135" t="s">
        <v>433</v>
      </c>
      <c r="M1255" s="135" t="s">
        <v>970</v>
      </c>
      <c r="N1255" s="135" t="s">
        <v>320</v>
      </c>
      <c r="O1255" s="135" t="s">
        <v>71</v>
      </c>
      <c r="P1255" s="136">
        <v>227</v>
      </c>
      <c r="Q1255" s="135"/>
    </row>
    <row r="1256" spans="1:17">
      <c r="A1256" s="135" t="s">
        <v>2882</v>
      </c>
      <c r="B1256" s="135" t="s">
        <v>2883</v>
      </c>
      <c r="C1256" s="135" t="s">
        <v>967</v>
      </c>
      <c r="D1256" s="136">
        <v>57</v>
      </c>
      <c r="E1256" s="135" t="s">
        <v>420</v>
      </c>
      <c r="F1256" s="135" t="s">
        <v>44</v>
      </c>
      <c r="G1256" s="135" t="s">
        <v>2884</v>
      </c>
      <c r="H1256" s="135" t="s">
        <v>382</v>
      </c>
      <c r="I1256" s="135" t="s">
        <v>247</v>
      </c>
      <c r="J1256" s="135" t="s">
        <v>388</v>
      </c>
      <c r="K1256" s="135" t="s">
        <v>1018</v>
      </c>
      <c r="L1256" s="135" t="s">
        <v>428</v>
      </c>
      <c r="M1256" s="135" t="s">
        <v>970</v>
      </c>
      <c r="N1256" s="135" t="s">
        <v>320</v>
      </c>
      <c r="O1256" s="135" t="s">
        <v>71</v>
      </c>
      <c r="P1256" s="136">
        <v>227</v>
      </c>
      <c r="Q1256" s="135"/>
    </row>
    <row r="1257" spans="1:17">
      <c r="A1257" s="135" t="s">
        <v>2885</v>
      </c>
      <c r="B1257" s="135" t="s">
        <v>2883</v>
      </c>
      <c r="C1257" s="135" t="s">
        <v>972</v>
      </c>
      <c r="D1257" s="136">
        <v>59</v>
      </c>
      <c r="E1257" s="135" t="s">
        <v>420</v>
      </c>
      <c r="F1257" s="135" t="s">
        <v>44</v>
      </c>
      <c r="G1257" s="135" t="s">
        <v>2884</v>
      </c>
      <c r="H1257" s="135" t="s">
        <v>382</v>
      </c>
      <c r="I1257" s="135" t="s">
        <v>247</v>
      </c>
      <c r="J1257" s="135" t="s">
        <v>388</v>
      </c>
      <c r="K1257" s="135" t="s">
        <v>1018</v>
      </c>
      <c r="L1257" s="135" t="s">
        <v>428</v>
      </c>
      <c r="M1257" s="135" t="s">
        <v>970</v>
      </c>
      <c r="N1257" s="135" t="s">
        <v>320</v>
      </c>
      <c r="O1257" s="135" t="s">
        <v>71</v>
      </c>
      <c r="P1257" s="136">
        <v>227</v>
      </c>
      <c r="Q1257" s="135"/>
    </row>
    <row r="1258" spans="1:17">
      <c r="A1258" s="135" t="s">
        <v>2886</v>
      </c>
      <c r="B1258" s="135" t="s">
        <v>2883</v>
      </c>
      <c r="C1258" s="135" t="s">
        <v>983</v>
      </c>
      <c r="D1258" s="136">
        <v>61</v>
      </c>
      <c r="E1258" s="135" t="s">
        <v>420</v>
      </c>
      <c r="F1258" s="135" t="s">
        <v>44</v>
      </c>
      <c r="G1258" s="135" t="s">
        <v>2884</v>
      </c>
      <c r="H1258" s="135" t="s">
        <v>382</v>
      </c>
      <c r="I1258" s="135" t="s">
        <v>247</v>
      </c>
      <c r="J1258" s="135" t="s">
        <v>388</v>
      </c>
      <c r="K1258" s="135" t="s">
        <v>1018</v>
      </c>
      <c r="L1258" s="135" t="s">
        <v>428</v>
      </c>
      <c r="M1258" s="135" t="s">
        <v>970</v>
      </c>
      <c r="N1258" s="135" t="s">
        <v>320</v>
      </c>
      <c r="O1258" s="135" t="s">
        <v>71</v>
      </c>
      <c r="P1258" s="136">
        <v>227</v>
      </c>
      <c r="Q1258" s="135"/>
    </row>
    <row r="1259" spans="1:17">
      <c r="A1259" s="135" t="s">
        <v>2887</v>
      </c>
      <c r="B1259" s="135" t="s">
        <v>2888</v>
      </c>
      <c r="C1259" s="135" t="s">
        <v>967</v>
      </c>
      <c r="D1259" s="136">
        <v>57</v>
      </c>
      <c r="E1259" s="135" t="s">
        <v>420</v>
      </c>
      <c r="F1259" s="135" t="s">
        <v>44</v>
      </c>
      <c r="G1259" s="135" t="s">
        <v>2889</v>
      </c>
      <c r="H1259" s="135" t="s">
        <v>382</v>
      </c>
      <c r="I1259" s="135" t="s">
        <v>259</v>
      </c>
      <c r="J1259" s="135" t="s">
        <v>388</v>
      </c>
      <c r="K1259" s="135" t="s">
        <v>1018</v>
      </c>
      <c r="L1259" s="135" t="s">
        <v>433</v>
      </c>
      <c r="M1259" s="135" t="s">
        <v>970</v>
      </c>
      <c r="N1259" s="135" t="s">
        <v>320</v>
      </c>
      <c r="O1259" s="135" t="s">
        <v>71</v>
      </c>
      <c r="P1259" s="136">
        <v>221</v>
      </c>
      <c r="Q1259" s="135"/>
    </row>
    <row r="1260" spans="1:17">
      <c r="A1260" s="135" t="s">
        <v>2890</v>
      </c>
      <c r="B1260" s="135" t="s">
        <v>2888</v>
      </c>
      <c r="C1260" s="135" t="s">
        <v>972</v>
      </c>
      <c r="D1260" s="136">
        <v>59</v>
      </c>
      <c r="E1260" s="135" t="s">
        <v>420</v>
      </c>
      <c r="F1260" s="135" t="s">
        <v>44</v>
      </c>
      <c r="G1260" s="135" t="s">
        <v>2889</v>
      </c>
      <c r="H1260" s="135" t="s">
        <v>382</v>
      </c>
      <c r="I1260" s="135" t="s">
        <v>259</v>
      </c>
      <c r="J1260" s="135" t="s">
        <v>388</v>
      </c>
      <c r="K1260" s="135" t="s">
        <v>1018</v>
      </c>
      <c r="L1260" s="135" t="s">
        <v>433</v>
      </c>
      <c r="M1260" s="135" t="s">
        <v>970</v>
      </c>
      <c r="N1260" s="135" t="s">
        <v>320</v>
      </c>
      <c r="O1260" s="135" t="s">
        <v>71</v>
      </c>
      <c r="P1260" s="136">
        <v>221</v>
      </c>
      <c r="Q1260" s="135"/>
    </row>
    <row r="1261" spans="1:17">
      <c r="A1261" s="135" t="s">
        <v>2891</v>
      </c>
      <c r="B1261" s="135" t="s">
        <v>2888</v>
      </c>
      <c r="C1261" s="135" t="s">
        <v>983</v>
      </c>
      <c r="D1261" s="136">
        <v>61</v>
      </c>
      <c r="E1261" s="135" t="s">
        <v>420</v>
      </c>
      <c r="F1261" s="135" t="s">
        <v>44</v>
      </c>
      <c r="G1261" s="135" t="s">
        <v>2889</v>
      </c>
      <c r="H1261" s="135" t="s">
        <v>382</v>
      </c>
      <c r="I1261" s="135" t="s">
        <v>259</v>
      </c>
      <c r="J1261" s="135" t="s">
        <v>388</v>
      </c>
      <c r="K1261" s="135" t="s">
        <v>1018</v>
      </c>
      <c r="L1261" s="135" t="s">
        <v>433</v>
      </c>
      <c r="M1261" s="135" t="s">
        <v>970</v>
      </c>
      <c r="N1261" s="135" t="s">
        <v>320</v>
      </c>
      <c r="O1261" s="135" t="s">
        <v>71</v>
      </c>
      <c r="P1261" s="136">
        <v>221</v>
      </c>
      <c r="Q1261" s="135"/>
    </row>
    <row r="1262" spans="1:17">
      <c r="A1262" s="135" t="s">
        <v>2892</v>
      </c>
      <c r="B1262" s="135" t="s">
        <v>2893</v>
      </c>
      <c r="C1262" s="135" t="s">
        <v>1147</v>
      </c>
      <c r="D1262" s="136">
        <v>55</v>
      </c>
      <c r="E1262" s="135" t="s">
        <v>420</v>
      </c>
      <c r="F1262" s="135" t="s">
        <v>44</v>
      </c>
      <c r="G1262" s="135" t="s">
        <v>2889</v>
      </c>
      <c r="H1262" s="135" t="s">
        <v>382</v>
      </c>
      <c r="I1262" s="135" t="s">
        <v>174</v>
      </c>
      <c r="J1262" s="135" t="s">
        <v>388</v>
      </c>
      <c r="K1262" s="135" t="s">
        <v>1018</v>
      </c>
      <c r="L1262" s="135" t="s">
        <v>433</v>
      </c>
      <c r="M1262" s="135" t="s">
        <v>970</v>
      </c>
      <c r="N1262" s="135" t="s">
        <v>320</v>
      </c>
      <c r="O1262" s="135" t="s">
        <v>86</v>
      </c>
      <c r="P1262" s="136">
        <v>261</v>
      </c>
      <c r="Q1262" s="135"/>
    </row>
    <row r="1263" spans="1:17">
      <c r="A1263" s="135" t="s">
        <v>2894</v>
      </c>
      <c r="B1263" s="135" t="s">
        <v>2893</v>
      </c>
      <c r="C1263" s="135" t="s">
        <v>967</v>
      </c>
      <c r="D1263" s="136">
        <v>57</v>
      </c>
      <c r="E1263" s="135" t="s">
        <v>420</v>
      </c>
      <c r="F1263" s="135" t="s">
        <v>44</v>
      </c>
      <c r="G1263" s="135" t="s">
        <v>2889</v>
      </c>
      <c r="H1263" s="135" t="s">
        <v>382</v>
      </c>
      <c r="I1263" s="135" t="s">
        <v>174</v>
      </c>
      <c r="J1263" s="135" t="s">
        <v>388</v>
      </c>
      <c r="K1263" s="135" t="s">
        <v>1018</v>
      </c>
      <c r="L1263" s="135" t="s">
        <v>433</v>
      </c>
      <c r="M1263" s="135" t="s">
        <v>970</v>
      </c>
      <c r="N1263" s="135" t="s">
        <v>320</v>
      </c>
      <c r="O1263" s="135" t="s">
        <v>86</v>
      </c>
      <c r="P1263" s="136">
        <v>261</v>
      </c>
      <c r="Q1263" s="135"/>
    </row>
    <row r="1264" spans="1:17">
      <c r="A1264" s="135" t="s">
        <v>2895</v>
      </c>
      <c r="B1264" s="135" t="s">
        <v>2893</v>
      </c>
      <c r="C1264" s="135" t="s">
        <v>972</v>
      </c>
      <c r="D1264" s="136">
        <v>59</v>
      </c>
      <c r="E1264" s="135" t="s">
        <v>420</v>
      </c>
      <c r="F1264" s="135" t="s">
        <v>44</v>
      </c>
      <c r="G1264" s="135" t="s">
        <v>2889</v>
      </c>
      <c r="H1264" s="135" t="s">
        <v>382</v>
      </c>
      <c r="I1264" s="135" t="s">
        <v>174</v>
      </c>
      <c r="J1264" s="135" t="s">
        <v>388</v>
      </c>
      <c r="K1264" s="135" t="s">
        <v>1018</v>
      </c>
      <c r="L1264" s="135" t="s">
        <v>433</v>
      </c>
      <c r="M1264" s="135" t="s">
        <v>970</v>
      </c>
      <c r="N1264" s="135" t="s">
        <v>320</v>
      </c>
      <c r="O1264" s="135" t="s">
        <v>86</v>
      </c>
      <c r="P1264" s="136">
        <v>261</v>
      </c>
      <c r="Q1264" s="135"/>
    </row>
    <row r="1265" spans="1:17">
      <c r="A1265" s="135" t="s">
        <v>2896</v>
      </c>
      <c r="B1265" s="135" t="s">
        <v>2893</v>
      </c>
      <c r="C1265" s="135" t="s">
        <v>983</v>
      </c>
      <c r="D1265" s="136">
        <v>61</v>
      </c>
      <c r="E1265" s="135" t="s">
        <v>420</v>
      </c>
      <c r="F1265" s="135" t="s">
        <v>44</v>
      </c>
      <c r="G1265" s="135" t="s">
        <v>2889</v>
      </c>
      <c r="H1265" s="135" t="s">
        <v>382</v>
      </c>
      <c r="I1265" s="135" t="s">
        <v>174</v>
      </c>
      <c r="J1265" s="135" t="s">
        <v>388</v>
      </c>
      <c r="K1265" s="135" t="s">
        <v>1018</v>
      </c>
      <c r="L1265" s="135" t="s">
        <v>433</v>
      </c>
      <c r="M1265" s="135" t="s">
        <v>970</v>
      </c>
      <c r="N1265" s="135" t="s">
        <v>320</v>
      </c>
      <c r="O1265" s="135" t="s">
        <v>86</v>
      </c>
      <c r="P1265" s="136">
        <v>261</v>
      </c>
      <c r="Q1265" s="135"/>
    </row>
    <row r="1266" spans="1:17">
      <c r="A1266" s="135" t="s">
        <v>2897</v>
      </c>
      <c r="B1266" s="135" t="s">
        <v>2893</v>
      </c>
      <c r="C1266" s="135" t="s">
        <v>989</v>
      </c>
      <c r="D1266" s="136">
        <v>63</v>
      </c>
      <c r="E1266" s="135" t="s">
        <v>420</v>
      </c>
      <c r="F1266" s="135" t="s">
        <v>44</v>
      </c>
      <c r="G1266" s="135" t="s">
        <v>2889</v>
      </c>
      <c r="H1266" s="135" t="s">
        <v>382</v>
      </c>
      <c r="I1266" s="135" t="s">
        <v>174</v>
      </c>
      <c r="J1266" s="135" t="s">
        <v>388</v>
      </c>
      <c r="K1266" s="135" t="s">
        <v>1018</v>
      </c>
      <c r="L1266" s="135" t="s">
        <v>433</v>
      </c>
      <c r="M1266" s="135" t="s">
        <v>970</v>
      </c>
      <c r="N1266" s="135" t="s">
        <v>320</v>
      </c>
      <c r="O1266" s="135" t="s">
        <v>86</v>
      </c>
      <c r="P1266" s="136">
        <v>261</v>
      </c>
      <c r="Q1266" s="135"/>
    </row>
    <row r="1267" spans="1:17">
      <c r="A1267" s="135" t="s">
        <v>2898</v>
      </c>
      <c r="B1267" s="135" t="s">
        <v>2899</v>
      </c>
      <c r="C1267" s="135" t="s">
        <v>967</v>
      </c>
      <c r="D1267" s="136">
        <v>57</v>
      </c>
      <c r="E1267" s="135" t="s">
        <v>420</v>
      </c>
      <c r="F1267" s="135" t="s">
        <v>44</v>
      </c>
      <c r="G1267" s="135" t="s">
        <v>1278</v>
      </c>
      <c r="H1267" s="135" t="s">
        <v>382</v>
      </c>
      <c r="I1267" s="135" t="s">
        <v>55</v>
      </c>
      <c r="J1267" s="135" t="s">
        <v>388</v>
      </c>
      <c r="K1267" s="135" t="s">
        <v>1018</v>
      </c>
      <c r="L1267" s="135" t="s">
        <v>433</v>
      </c>
      <c r="M1267" s="135" t="s">
        <v>970</v>
      </c>
      <c r="N1267" s="135" t="s">
        <v>320</v>
      </c>
      <c r="O1267" s="135" t="s">
        <v>71</v>
      </c>
      <c r="P1267" s="136">
        <v>2</v>
      </c>
      <c r="Q1267" s="135"/>
    </row>
    <row r="1268" spans="1:17">
      <c r="A1268" s="135" t="s">
        <v>2900</v>
      </c>
      <c r="B1268" s="135" t="s">
        <v>2899</v>
      </c>
      <c r="C1268" s="135" t="s">
        <v>972</v>
      </c>
      <c r="D1268" s="136">
        <v>59</v>
      </c>
      <c r="E1268" s="135" t="s">
        <v>420</v>
      </c>
      <c r="F1268" s="135" t="s">
        <v>44</v>
      </c>
      <c r="G1268" s="135" t="s">
        <v>1278</v>
      </c>
      <c r="H1268" s="135" t="s">
        <v>382</v>
      </c>
      <c r="I1268" s="135" t="s">
        <v>55</v>
      </c>
      <c r="J1268" s="135" t="s">
        <v>388</v>
      </c>
      <c r="K1268" s="135" t="s">
        <v>1018</v>
      </c>
      <c r="L1268" s="135" t="s">
        <v>433</v>
      </c>
      <c r="M1268" s="135" t="s">
        <v>970</v>
      </c>
      <c r="N1268" s="135" t="s">
        <v>320</v>
      </c>
      <c r="O1268" s="135" t="s">
        <v>71</v>
      </c>
      <c r="P1268" s="136">
        <v>2</v>
      </c>
      <c r="Q1268" s="135"/>
    </row>
    <row r="1269" spans="1:17">
      <c r="A1269" s="135" t="s">
        <v>2901</v>
      </c>
      <c r="B1269" s="135" t="s">
        <v>2899</v>
      </c>
      <c r="C1269" s="135" t="s">
        <v>983</v>
      </c>
      <c r="D1269" s="136">
        <v>61</v>
      </c>
      <c r="E1269" s="135" t="s">
        <v>420</v>
      </c>
      <c r="F1269" s="135" t="s">
        <v>44</v>
      </c>
      <c r="G1269" s="135" t="s">
        <v>1278</v>
      </c>
      <c r="H1269" s="135" t="s">
        <v>382</v>
      </c>
      <c r="I1269" s="135" t="s">
        <v>55</v>
      </c>
      <c r="J1269" s="135" t="s">
        <v>388</v>
      </c>
      <c r="K1269" s="135" t="s">
        <v>1018</v>
      </c>
      <c r="L1269" s="135" t="s">
        <v>433</v>
      </c>
      <c r="M1269" s="135" t="s">
        <v>970</v>
      </c>
      <c r="N1269" s="135" t="s">
        <v>320</v>
      </c>
      <c r="O1269" s="135" t="s">
        <v>71</v>
      </c>
      <c r="P1269" s="136">
        <v>2</v>
      </c>
      <c r="Q1269" s="135"/>
    </row>
    <row r="1270" spans="1:17">
      <c r="A1270" s="135" t="s">
        <v>2902</v>
      </c>
      <c r="B1270" s="135" t="s">
        <v>2899</v>
      </c>
      <c r="C1270" s="135" t="s">
        <v>989</v>
      </c>
      <c r="D1270" s="136">
        <v>63</v>
      </c>
      <c r="E1270" s="135" t="s">
        <v>420</v>
      </c>
      <c r="F1270" s="135" t="s">
        <v>44</v>
      </c>
      <c r="G1270" s="135" t="s">
        <v>1278</v>
      </c>
      <c r="H1270" s="135" t="s">
        <v>382</v>
      </c>
      <c r="I1270" s="135" t="s">
        <v>55</v>
      </c>
      <c r="J1270" s="135" t="s">
        <v>388</v>
      </c>
      <c r="K1270" s="135" t="s">
        <v>1018</v>
      </c>
      <c r="L1270" s="135" t="s">
        <v>433</v>
      </c>
      <c r="M1270" s="135" t="s">
        <v>970</v>
      </c>
      <c r="N1270" s="135" t="s">
        <v>320</v>
      </c>
      <c r="O1270" s="135" t="s">
        <v>71</v>
      </c>
      <c r="P1270" s="136">
        <v>2</v>
      </c>
      <c r="Q1270" s="135"/>
    </row>
    <row r="1271" spans="1:17">
      <c r="A1271" s="135" t="s">
        <v>2903</v>
      </c>
      <c r="B1271" s="135" t="s">
        <v>2904</v>
      </c>
      <c r="C1271" s="135" t="s">
        <v>967</v>
      </c>
      <c r="D1271" s="136">
        <v>57</v>
      </c>
      <c r="E1271" s="135" t="s">
        <v>420</v>
      </c>
      <c r="F1271" s="135" t="s">
        <v>32</v>
      </c>
      <c r="G1271" s="135" t="s">
        <v>2905</v>
      </c>
      <c r="H1271" s="135" t="s">
        <v>382</v>
      </c>
      <c r="I1271" s="135" t="s">
        <v>86</v>
      </c>
      <c r="J1271" s="135" t="s">
        <v>388</v>
      </c>
      <c r="K1271" s="135" t="s">
        <v>1045</v>
      </c>
      <c r="L1271" s="135" t="s">
        <v>385</v>
      </c>
      <c r="M1271" s="135" t="s">
        <v>970</v>
      </c>
      <c r="N1271" s="135" t="s">
        <v>320</v>
      </c>
      <c r="O1271" s="135" t="s">
        <v>86</v>
      </c>
      <c r="P1271" s="136">
        <v>68</v>
      </c>
      <c r="Q1271" s="135"/>
    </row>
    <row r="1272" spans="1:17">
      <c r="A1272" s="135" t="s">
        <v>2906</v>
      </c>
      <c r="B1272" s="135" t="s">
        <v>2904</v>
      </c>
      <c r="C1272" s="135" t="s">
        <v>972</v>
      </c>
      <c r="D1272" s="136">
        <v>59</v>
      </c>
      <c r="E1272" s="135" t="s">
        <v>420</v>
      </c>
      <c r="F1272" s="135" t="s">
        <v>32</v>
      </c>
      <c r="G1272" s="135" t="s">
        <v>2905</v>
      </c>
      <c r="H1272" s="135" t="s">
        <v>382</v>
      </c>
      <c r="I1272" s="135" t="s">
        <v>86</v>
      </c>
      <c r="J1272" s="135" t="s">
        <v>388</v>
      </c>
      <c r="K1272" s="135" t="s">
        <v>1045</v>
      </c>
      <c r="L1272" s="135" t="s">
        <v>385</v>
      </c>
      <c r="M1272" s="135" t="s">
        <v>970</v>
      </c>
      <c r="N1272" s="135" t="s">
        <v>320</v>
      </c>
      <c r="O1272" s="135" t="s">
        <v>86</v>
      </c>
      <c r="P1272" s="136">
        <v>68</v>
      </c>
      <c r="Q1272" s="135"/>
    </row>
    <row r="1273" spans="1:17">
      <c r="A1273" s="135" t="s">
        <v>2907</v>
      </c>
      <c r="B1273" s="135" t="s">
        <v>2904</v>
      </c>
      <c r="C1273" s="135" t="s">
        <v>983</v>
      </c>
      <c r="D1273" s="136">
        <v>61</v>
      </c>
      <c r="E1273" s="135" t="s">
        <v>420</v>
      </c>
      <c r="F1273" s="135" t="s">
        <v>32</v>
      </c>
      <c r="G1273" s="135" t="s">
        <v>2905</v>
      </c>
      <c r="H1273" s="135" t="s">
        <v>382</v>
      </c>
      <c r="I1273" s="135" t="s">
        <v>86</v>
      </c>
      <c r="J1273" s="135" t="s">
        <v>388</v>
      </c>
      <c r="K1273" s="135" t="s">
        <v>1045</v>
      </c>
      <c r="L1273" s="135" t="s">
        <v>385</v>
      </c>
      <c r="M1273" s="135" t="s">
        <v>970</v>
      </c>
      <c r="N1273" s="135" t="s">
        <v>320</v>
      </c>
      <c r="O1273" s="135" t="s">
        <v>86</v>
      </c>
      <c r="P1273" s="136">
        <v>68</v>
      </c>
      <c r="Q1273" s="135"/>
    </row>
    <row r="1274" spans="1:17">
      <c r="A1274" s="135" t="s">
        <v>2908</v>
      </c>
      <c r="B1274" s="135" t="s">
        <v>2909</v>
      </c>
      <c r="C1274" s="135" t="s">
        <v>967</v>
      </c>
      <c r="D1274" s="136">
        <v>57</v>
      </c>
      <c r="E1274" s="135" t="s">
        <v>420</v>
      </c>
      <c r="F1274" s="135" t="s">
        <v>44</v>
      </c>
      <c r="G1274" s="135" t="s">
        <v>2910</v>
      </c>
      <c r="H1274" s="135" t="s">
        <v>382</v>
      </c>
      <c r="I1274" s="135" t="s">
        <v>252</v>
      </c>
      <c r="J1274" s="135" t="s">
        <v>388</v>
      </c>
      <c r="K1274" s="135" t="s">
        <v>1018</v>
      </c>
      <c r="L1274" s="135" t="s">
        <v>433</v>
      </c>
      <c r="M1274" s="135" t="s">
        <v>970</v>
      </c>
      <c r="N1274" s="135" t="s">
        <v>320</v>
      </c>
      <c r="O1274" s="135" t="s">
        <v>71</v>
      </c>
      <c r="P1274" s="136">
        <v>228</v>
      </c>
      <c r="Q1274" s="135"/>
    </row>
    <row r="1275" spans="1:17">
      <c r="A1275" s="135" t="s">
        <v>2911</v>
      </c>
      <c r="B1275" s="135" t="s">
        <v>2909</v>
      </c>
      <c r="C1275" s="135" t="s">
        <v>972</v>
      </c>
      <c r="D1275" s="136">
        <v>59</v>
      </c>
      <c r="E1275" s="135" t="s">
        <v>420</v>
      </c>
      <c r="F1275" s="135" t="s">
        <v>44</v>
      </c>
      <c r="G1275" s="135" t="s">
        <v>2910</v>
      </c>
      <c r="H1275" s="135" t="s">
        <v>382</v>
      </c>
      <c r="I1275" s="135" t="s">
        <v>252</v>
      </c>
      <c r="J1275" s="135" t="s">
        <v>388</v>
      </c>
      <c r="K1275" s="135" t="s">
        <v>1018</v>
      </c>
      <c r="L1275" s="135" t="s">
        <v>433</v>
      </c>
      <c r="M1275" s="135" t="s">
        <v>970</v>
      </c>
      <c r="N1275" s="135" t="s">
        <v>320</v>
      </c>
      <c r="O1275" s="135" t="s">
        <v>71</v>
      </c>
      <c r="P1275" s="136">
        <v>228</v>
      </c>
      <c r="Q1275" s="135"/>
    </row>
    <row r="1276" spans="1:17">
      <c r="A1276" s="135" t="s">
        <v>2912</v>
      </c>
      <c r="B1276" s="135" t="s">
        <v>2909</v>
      </c>
      <c r="C1276" s="135" t="s">
        <v>983</v>
      </c>
      <c r="D1276" s="136">
        <v>61</v>
      </c>
      <c r="E1276" s="135" t="s">
        <v>420</v>
      </c>
      <c r="F1276" s="135" t="s">
        <v>44</v>
      </c>
      <c r="G1276" s="135" t="s">
        <v>2910</v>
      </c>
      <c r="H1276" s="135" t="s">
        <v>382</v>
      </c>
      <c r="I1276" s="135" t="s">
        <v>252</v>
      </c>
      <c r="J1276" s="135" t="s">
        <v>388</v>
      </c>
      <c r="K1276" s="135" t="s">
        <v>1018</v>
      </c>
      <c r="L1276" s="135" t="s">
        <v>433</v>
      </c>
      <c r="M1276" s="135" t="s">
        <v>970</v>
      </c>
      <c r="N1276" s="135" t="s">
        <v>320</v>
      </c>
      <c r="O1276" s="135" t="s">
        <v>71</v>
      </c>
      <c r="P1276" s="136">
        <v>228</v>
      </c>
      <c r="Q1276" s="135"/>
    </row>
    <row r="1277" spans="1:17">
      <c r="A1277" s="135" t="s">
        <v>2913</v>
      </c>
      <c r="B1277" s="135" t="s">
        <v>2909</v>
      </c>
      <c r="C1277" s="135" t="s">
        <v>985</v>
      </c>
      <c r="D1277" s="136">
        <v>56</v>
      </c>
      <c r="E1277" s="135" t="s">
        <v>420</v>
      </c>
      <c r="F1277" s="135" t="s">
        <v>44</v>
      </c>
      <c r="G1277" s="135" t="s">
        <v>2910</v>
      </c>
      <c r="H1277" s="135" t="s">
        <v>382</v>
      </c>
      <c r="I1277" s="135" t="s">
        <v>252</v>
      </c>
      <c r="J1277" s="135" t="s">
        <v>388</v>
      </c>
      <c r="K1277" s="135" t="s">
        <v>1018</v>
      </c>
      <c r="L1277" s="135" t="s">
        <v>433</v>
      </c>
      <c r="M1277" s="135" t="s">
        <v>970</v>
      </c>
      <c r="N1277" s="135" t="s">
        <v>320</v>
      </c>
      <c r="O1277" s="135" t="s">
        <v>71</v>
      </c>
      <c r="P1277" s="136">
        <v>228</v>
      </c>
      <c r="Q1277" s="135"/>
    </row>
    <row r="1278" spans="1:17">
      <c r="A1278" s="135" t="s">
        <v>2914</v>
      </c>
      <c r="B1278" s="135" t="s">
        <v>2909</v>
      </c>
      <c r="C1278" s="135" t="s">
        <v>979</v>
      </c>
      <c r="D1278" s="136">
        <v>58</v>
      </c>
      <c r="E1278" s="135" t="s">
        <v>420</v>
      </c>
      <c r="F1278" s="135" t="s">
        <v>44</v>
      </c>
      <c r="G1278" s="135" t="s">
        <v>2910</v>
      </c>
      <c r="H1278" s="135" t="s">
        <v>382</v>
      </c>
      <c r="I1278" s="135" t="s">
        <v>252</v>
      </c>
      <c r="J1278" s="135" t="s">
        <v>388</v>
      </c>
      <c r="K1278" s="135" t="s">
        <v>1018</v>
      </c>
      <c r="L1278" s="135" t="s">
        <v>433</v>
      </c>
      <c r="M1278" s="135" t="s">
        <v>970</v>
      </c>
      <c r="N1278" s="135" t="s">
        <v>320</v>
      </c>
      <c r="O1278" s="135" t="s">
        <v>71</v>
      </c>
      <c r="P1278" s="136">
        <v>228</v>
      </c>
      <c r="Q1278" s="135"/>
    </row>
    <row r="1279" spans="1:17">
      <c r="A1279" s="135" t="s">
        <v>2915</v>
      </c>
      <c r="B1279" s="135" t="s">
        <v>2909</v>
      </c>
      <c r="C1279" s="135" t="s">
        <v>981</v>
      </c>
      <c r="D1279" s="136">
        <v>60</v>
      </c>
      <c r="E1279" s="135" t="s">
        <v>420</v>
      </c>
      <c r="F1279" s="135" t="s">
        <v>44</v>
      </c>
      <c r="G1279" s="135" t="s">
        <v>2910</v>
      </c>
      <c r="H1279" s="135" t="s">
        <v>382</v>
      </c>
      <c r="I1279" s="135" t="s">
        <v>252</v>
      </c>
      <c r="J1279" s="135" t="s">
        <v>388</v>
      </c>
      <c r="K1279" s="135" t="s">
        <v>1018</v>
      </c>
      <c r="L1279" s="135" t="s">
        <v>433</v>
      </c>
      <c r="M1279" s="135" t="s">
        <v>970</v>
      </c>
      <c r="N1279" s="135" t="s">
        <v>320</v>
      </c>
      <c r="O1279" s="135" t="s">
        <v>71</v>
      </c>
      <c r="P1279" s="136">
        <v>228</v>
      </c>
      <c r="Q1279" s="135"/>
    </row>
    <row r="1280" spans="1:17">
      <c r="A1280" s="135" t="s">
        <v>2916</v>
      </c>
      <c r="B1280" s="135" t="s">
        <v>2909</v>
      </c>
      <c r="C1280" s="135" t="s">
        <v>987</v>
      </c>
      <c r="D1280" s="136">
        <v>62</v>
      </c>
      <c r="E1280" s="135" t="s">
        <v>420</v>
      </c>
      <c r="F1280" s="135" t="s">
        <v>44</v>
      </c>
      <c r="G1280" s="135" t="s">
        <v>2910</v>
      </c>
      <c r="H1280" s="135" t="s">
        <v>382</v>
      </c>
      <c r="I1280" s="135" t="s">
        <v>252</v>
      </c>
      <c r="J1280" s="135" t="s">
        <v>388</v>
      </c>
      <c r="K1280" s="135" t="s">
        <v>1018</v>
      </c>
      <c r="L1280" s="135" t="s">
        <v>433</v>
      </c>
      <c r="M1280" s="135" t="s">
        <v>970</v>
      </c>
      <c r="N1280" s="135" t="s">
        <v>320</v>
      </c>
      <c r="O1280" s="135" t="s">
        <v>71</v>
      </c>
      <c r="P1280" s="136">
        <v>228</v>
      </c>
      <c r="Q1280" s="135"/>
    </row>
    <row r="1281" spans="1:17">
      <c r="A1281" s="135" t="s">
        <v>2917</v>
      </c>
      <c r="B1281" s="135" t="s">
        <v>2918</v>
      </c>
      <c r="C1281" s="135" t="s">
        <v>967</v>
      </c>
      <c r="D1281" s="136">
        <v>57</v>
      </c>
      <c r="E1281" s="135" t="s">
        <v>420</v>
      </c>
      <c r="F1281" s="135" t="s">
        <v>44</v>
      </c>
      <c r="G1281" s="135" t="s">
        <v>2910</v>
      </c>
      <c r="H1281" s="135" t="s">
        <v>382</v>
      </c>
      <c r="I1281" s="135" t="s">
        <v>168</v>
      </c>
      <c r="J1281" s="135" t="s">
        <v>388</v>
      </c>
      <c r="K1281" s="135" t="s">
        <v>1018</v>
      </c>
      <c r="L1281" s="135" t="s">
        <v>433</v>
      </c>
      <c r="M1281" s="135" t="s">
        <v>970</v>
      </c>
      <c r="N1281" s="135" t="s">
        <v>320</v>
      </c>
      <c r="O1281" s="135" t="s">
        <v>86</v>
      </c>
      <c r="P1281" s="136">
        <v>274</v>
      </c>
      <c r="Q1281" s="135"/>
    </row>
    <row r="1282" spans="1:17">
      <c r="A1282" s="135" t="s">
        <v>2919</v>
      </c>
      <c r="B1282" s="135" t="s">
        <v>2918</v>
      </c>
      <c r="C1282" s="135" t="s">
        <v>972</v>
      </c>
      <c r="D1282" s="136">
        <v>59</v>
      </c>
      <c r="E1282" s="135" t="s">
        <v>420</v>
      </c>
      <c r="F1282" s="135" t="s">
        <v>44</v>
      </c>
      <c r="G1282" s="135" t="s">
        <v>2910</v>
      </c>
      <c r="H1282" s="135" t="s">
        <v>382</v>
      </c>
      <c r="I1282" s="135" t="s">
        <v>168</v>
      </c>
      <c r="J1282" s="135" t="s">
        <v>388</v>
      </c>
      <c r="K1282" s="135" t="s">
        <v>1018</v>
      </c>
      <c r="L1282" s="135" t="s">
        <v>433</v>
      </c>
      <c r="M1282" s="135" t="s">
        <v>970</v>
      </c>
      <c r="N1282" s="135" t="s">
        <v>320</v>
      </c>
      <c r="O1282" s="135" t="s">
        <v>86</v>
      </c>
      <c r="P1282" s="136">
        <v>274</v>
      </c>
      <c r="Q1282" s="135"/>
    </row>
    <row r="1283" spans="1:17">
      <c r="A1283" s="135" t="s">
        <v>2920</v>
      </c>
      <c r="B1283" s="135" t="s">
        <v>2918</v>
      </c>
      <c r="C1283" s="135" t="s">
        <v>983</v>
      </c>
      <c r="D1283" s="136">
        <v>61</v>
      </c>
      <c r="E1283" s="135" t="s">
        <v>420</v>
      </c>
      <c r="F1283" s="135" t="s">
        <v>44</v>
      </c>
      <c r="G1283" s="135" t="s">
        <v>2910</v>
      </c>
      <c r="H1283" s="135" t="s">
        <v>382</v>
      </c>
      <c r="I1283" s="135" t="s">
        <v>168</v>
      </c>
      <c r="J1283" s="135" t="s">
        <v>388</v>
      </c>
      <c r="K1283" s="135" t="s">
        <v>1018</v>
      </c>
      <c r="L1283" s="135" t="s">
        <v>433</v>
      </c>
      <c r="M1283" s="135" t="s">
        <v>970</v>
      </c>
      <c r="N1283" s="135" t="s">
        <v>320</v>
      </c>
      <c r="O1283" s="135" t="s">
        <v>86</v>
      </c>
      <c r="P1283" s="136">
        <v>274</v>
      </c>
      <c r="Q1283" s="135"/>
    </row>
    <row r="1284" spans="1:17">
      <c r="A1284" s="135" t="s">
        <v>2921</v>
      </c>
      <c r="B1284" s="135" t="s">
        <v>2918</v>
      </c>
      <c r="C1284" s="135" t="s">
        <v>989</v>
      </c>
      <c r="D1284" s="136">
        <v>63</v>
      </c>
      <c r="E1284" s="135" t="s">
        <v>420</v>
      </c>
      <c r="F1284" s="135" t="s">
        <v>44</v>
      </c>
      <c r="G1284" s="135" t="s">
        <v>2910</v>
      </c>
      <c r="H1284" s="135" t="s">
        <v>382</v>
      </c>
      <c r="I1284" s="135" t="s">
        <v>168</v>
      </c>
      <c r="J1284" s="135" t="s">
        <v>388</v>
      </c>
      <c r="K1284" s="135" t="s">
        <v>1018</v>
      </c>
      <c r="L1284" s="135" t="s">
        <v>433</v>
      </c>
      <c r="M1284" s="135" t="s">
        <v>970</v>
      </c>
      <c r="N1284" s="135" t="s">
        <v>320</v>
      </c>
      <c r="O1284" s="135" t="s">
        <v>86</v>
      </c>
      <c r="P1284" s="136">
        <v>274</v>
      </c>
      <c r="Q1284" s="135"/>
    </row>
    <row r="1285" spans="1:17">
      <c r="A1285" s="135" t="s">
        <v>2922</v>
      </c>
      <c r="B1285" s="135" t="s">
        <v>2918</v>
      </c>
      <c r="C1285" s="135" t="s">
        <v>985</v>
      </c>
      <c r="D1285" s="136">
        <v>56</v>
      </c>
      <c r="E1285" s="135" t="s">
        <v>420</v>
      </c>
      <c r="F1285" s="135" t="s">
        <v>44</v>
      </c>
      <c r="G1285" s="135" t="s">
        <v>2910</v>
      </c>
      <c r="H1285" s="135" t="s">
        <v>382</v>
      </c>
      <c r="I1285" s="135" t="s">
        <v>168</v>
      </c>
      <c r="J1285" s="135" t="s">
        <v>388</v>
      </c>
      <c r="K1285" s="135" t="s">
        <v>1018</v>
      </c>
      <c r="L1285" s="135" t="s">
        <v>433</v>
      </c>
      <c r="M1285" s="135" t="s">
        <v>970</v>
      </c>
      <c r="N1285" s="135" t="s">
        <v>320</v>
      </c>
      <c r="O1285" s="135" t="s">
        <v>86</v>
      </c>
      <c r="P1285" s="136">
        <v>274</v>
      </c>
      <c r="Q1285" s="135"/>
    </row>
    <row r="1286" spans="1:17">
      <c r="A1286" s="135" t="s">
        <v>2923</v>
      </c>
      <c r="B1286" s="135" t="s">
        <v>2918</v>
      </c>
      <c r="C1286" s="135" t="s">
        <v>979</v>
      </c>
      <c r="D1286" s="136">
        <v>58</v>
      </c>
      <c r="E1286" s="135" t="s">
        <v>420</v>
      </c>
      <c r="F1286" s="135" t="s">
        <v>44</v>
      </c>
      <c r="G1286" s="135" t="s">
        <v>2910</v>
      </c>
      <c r="H1286" s="135" t="s">
        <v>382</v>
      </c>
      <c r="I1286" s="135" t="s">
        <v>168</v>
      </c>
      <c r="J1286" s="135" t="s">
        <v>388</v>
      </c>
      <c r="K1286" s="135" t="s">
        <v>1018</v>
      </c>
      <c r="L1286" s="135" t="s">
        <v>433</v>
      </c>
      <c r="M1286" s="135" t="s">
        <v>970</v>
      </c>
      <c r="N1286" s="135" t="s">
        <v>320</v>
      </c>
      <c r="O1286" s="135" t="s">
        <v>86</v>
      </c>
      <c r="P1286" s="136">
        <v>274</v>
      </c>
      <c r="Q1286" s="135"/>
    </row>
    <row r="1287" spans="1:17">
      <c r="A1287" s="135" t="s">
        <v>2924</v>
      </c>
      <c r="B1287" s="135" t="s">
        <v>2918</v>
      </c>
      <c r="C1287" s="135" t="s">
        <v>981</v>
      </c>
      <c r="D1287" s="136">
        <v>60</v>
      </c>
      <c r="E1287" s="135" t="s">
        <v>420</v>
      </c>
      <c r="F1287" s="135" t="s">
        <v>44</v>
      </c>
      <c r="G1287" s="135" t="s">
        <v>2910</v>
      </c>
      <c r="H1287" s="135" t="s">
        <v>382</v>
      </c>
      <c r="I1287" s="135" t="s">
        <v>168</v>
      </c>
      <c r="J1287" s="135" t="s">
        <v>388</v>
      </c>
      <c r="K1287" s="135" t="s">
        <v>1018</v>
      </c>
      <c r="L1287" s="135" t="s">
        <v>433</v>
      </c>
      <c r="M1287" s="135" t="s">
        <v>970</v>
      </c>
      <c r="N1287" s="135" t="s">
        <v>320</v>
      </c>
      <c r="O1287" s="135" t="s">
        <v>86</v>
      </c>
      <c r="P1287" s="136">
        <v>274</v>
      </c>
      <c r="Q1287" s="135"/>
    </row>
    <row r="1288" spans="1:17">
      <c r="A1288" s="135" t="s">
        <v>2925</v>
      </c>
      <c r="B1288" s="135" t="s">
        <v>2926</v>
      </c>
      <c r="C1288" s="135" t="s">
        <v>1147</v>
      </c>
      <c r="D1288" s="136">
        <v>55</v>
      </c>
      <c r="E1288" s="135" t="s">
        <v>420</v>
      </c>
      <c r="F1288" s="135" t="s">
        <v>44</v>
      </c>
      <c r="G1288" s="135" t="s">
        <v>1155</v>
      </c>
      <c r="H1288" s="135" t="s">
        <v>382</v>
      </c>
      <c r="I1288" s="135" t="s">
        <v>277</v>
      </c>
      <c r="J1288" s="135" t="s">
        <v>388</v>
      </c>
      <c r="K1288" s="135" t="s">
        <v>1143</v>
      </c>
      <c r="L1288" s="135" t="s">
        <v>433</v>
      </c>
      <c r="M1288" s="135" t="s">
        <v>970</v>
      </c>
      <c r="N1288" s="135" t="s">
        <v>320</v>
      </c>
      <c r="O1288" s="135" t="s">
        <v>83</v>
      </c>
      <c r="P1288" s="136">
        <v>331</v>
      </c>
      <c r="Q1288" s="135"/>
    </row>
    <row r="1289" spans="1:17">
      <c r="A1289" s="135" t="s">
        <v>2927</v>
      </c>
      <c r="B1289" s="135" t="s">
        <v>2926</v>
      </c>
      <c r="C1289" s="135" t="s">
        <v>967</v>
      </c>
      <c r="D1289" s="136">
        <v>57</v>
      </c>
      <c r="E1289" s="135" t="s">
        <v>420</v>
      </c>
      <c r="F1289" s="135" t="s">
        <v>44</v>
      </c>
      <c r="G1289" s="135" t="s">
        <v>1155</v>
      </c>
      <c r="H1289" s="135" t="s">
        <v>382</v>
      </c>
      <c r="I1289" s="135" t="s">
        <v>277</v>
      </c>
      <c r="J1289" s="135" t="s">
        <v>388</v>
      </c>
      <c r="K1289" s="135" t="s">
        <v>1143</v>
      </c>
      <c r="L1289" s="135" t="s">
        <v>433</v>
      </c>
      <c r="M1289" s="135" t="s">
        <v>970</v>
      </c>
      <c r="N1289" s="135" t="s">
        <v>320</v>
      </c>
      <c r="O1289" s="135" t="s">
        <v>83</v>
      </c>
      <c r="P1289" s="136">
        <v>331</v>
      </c>
      <c r="Q1289" s="135"/>
    </row>
    <row r="1290" spans="1:17">
      <c r="A1290" s="135" t="s">
        <v>2928</v>
      </c>
      <c r="B1290" s="135" t="s">
        <v>2926</v>
      </c>
      <c r="C1290" s="135" t="s">
        <v>972</v>
      </c>
      <c r="D1290" s="136">
        <v>59</v>
      </c>
      <c r="E1290" s="135" t="s">
        <v>420</v>
      </c>
      <c r="F1290" s="135" t="s">
        <v>44</v>
      </c>
      <c r="G1290" s="135" t="s">
        <v>1155</v>
      </c>
      <c r="H1290" s="135" t="s">
        <v>382</v>
      </c>
      <c r="I1290" s="135" t="s">
        <v>277</v>
      </c>
      <c r="J1290" s="135" t="s">
        <v>388</v>
      </c>
      <c r="K1290" s="135" t="s">
        <v>1143</v>
      </c>
      <c r="L1290" s="135" t="s">
        <v>433</v>
      </c>
      <c r="M1290" s="135" t="s">
        <v>970</v>
      </c>
      <c r="N1290" s="135" t="s">
        <v>320</v>
      </c>
      <c r="O1290" s="135" t="s">
        <v>83</v>
      </c>
      <c r="P1290" s="136">
        <v>331</v>
      </c>
      <c r="Q1290" s="135"/>
    </row>
    <row r="1291" spans="1:17">
      <c r="A1291" s="135" t="s">
        <v>2929</v>
      </c>
      <c r="B1291" s="135" t="s">
        <v>2926</v>
      </c>
      <c r="C1291" s="135" t="s">
        <v>983</v>
      </c>
      <c r="D1291" s="136">
        <v>61</v>
      </c>
      <c r="E1291" s="135" t="s">
        <v>420</v>
      </c>
      <c r="F1291" s="135" t="s">
        <v>44</v>
      </c>
      <c r="G1291" s="135" t="s">
        <v>1155</v>
      </c>
      <c r="H1291" s="135" t="s">
        <v>382</v>
      </c>
      <c r="I1291" s="135" t="s">
        <v>277</v>
      </c>
      <c r="J1291" s="135" t="s">
        <v>388</v>
      </c>
      <c r="K1291" s="135" t="s">
        <v>1143</v>
      </c>
      <c r="L1291" s="135" t="s">
        <v>433</v>
      </c>
      <c r="M1291" s="135" t="s">
        <v>970</v>
      </c>
      <c r="N1291" s="135" t="s">
        <v>320</v>
      </c>
      <c r="O1291" s="135" t="s">
        <v>83</v>
      </c>
      <c r="P1291" s="136">
        <v>331</v>
      </c>
      <c r="Q1291" s="135"/>
    </row>
    <row r="1292" spans="1:17">
      <c r="A1292" s="135" t="s">
        <v>2930</v>
      </c>
      <c r="B1292" s="135" t="s">
        <v>2926</v>
      </c>
      <c r="C1292" s="135" t="s">
        <v>989</v>
      </c>
      <c r="D1292" s="136">
        <v>63</v>
      </c>
      <c r="E1292" s="135" t="s">
        <v>420</v>
      </c>
      <c r="F1292" s="135" t="s">
        <v>44</v>
      </c>
      <c r="G1292" s="135" t="s">
        <v>1155</v>
      </c>
      <c r="H1292" s="135" t="s">
        <v>382</v>
      </c>
      <c r="I1292" s="135" t="s">
        <v>277</v>
      </c>
      <c r="J1292" s="135" t="s">
        <v>388</v>
      </c>
      <c r="K1292" s="135" t="s">
        <v>1143</v>
      </c>
      <c r="L1292" s="135" t="s">
        <v>433</v>
      </c>
      <c r="M1292" s="135" t="s">
        <v>970</v>
      </c>
      <c r="N1292" s="135" t="s">
        <v>320</v>
      </c>
      <c r="O1292" s="135" t="s">
        <v>83</v>
      </c>
      <c r="P1292" s="136">
        <v>331</v>
      </c>
      <c r="Q1292" s="135"/>
    </row>
    <row r="1293" spans="1:17">
      <c r="A1293" s="135" t="s">
        <v>2931</v>
      </c>
      <c r="B1293" s="135" t="s">
        <v>2926</v>
      </c>
      <c r="C1293" s="135" t="s">
        <v>985</v>
      </c>
      <c r="D1293" s="136">
        <v>56</v>
      </c>
      <c r="E1293" s="135" t="s">
        <v>420</v>
      </c>
      <c r="F1293" s="135" t="s">
        <v>44</v>
      </c>
      <c r="G1293" s="135" t="s">
        <v>1155</v>
      </c>
      <c r="H1293" s="135" t="s">
        <v>382</v>
      </c>
      <c r="I1293" s="135" t="s">
        <v>277</v>
      </c>
      <c r="J1293" s="135" t="s">
        <v>388</v>
      </c>
      <c r="K1293" s="135" t="s">
        <v>1143</v>
      </c>
      <c r="L1293" s="135" t="s">
        <v>433</v>
      </c>
      <c r="M1293" s="135" t="s">
        <v>970</v>
      </c>
      <c r="N1293" s="135" t="s">
        <v>320</v>
      </c>
      <c r="O1293" s="135" t="s">
        <v>83</v>
      </c>
      <c r="P1293" s="136">
        <v>331</v>
      </c>
      <c r="Q1293" s="135"/>
    </row>
    <row r="1294" spans="1:17">
      <c r="A1294" s="135" t="s">
        <v>2932</v>
      </c>
      <c r="B1294" s="135" t="s">
        <v>2926</v>
      </c>
      <c r="C1294" s="135" t="s">
        <v>979</v>
      </c>
      <c r="D1294" s="136">
        <v>58</v>
      </c>
      <c r="E1294" s="135" t="s">
        <v>420</v>
      </c>
      <c r="F1294" s="135" t="s">
        <v>44</v>
      </c>
      <c r="G1294" s="135" t="s">
        <v>1155</v>
      </c>
      <c r="H1294" s="135" t="s">
        <v>382</v>
      </c>
      <c r="I1294" s="135" t="s">
        <v>277</v>
      </c>
      <c r="J1294" s="135" t="s">
        <v>388</v>
      </c>
      <c r="K1294" s="135" t="s">
        <v>1143</v>
      </c>
      <c r="L1294" s="135" t="s">
        <v>433</v>
      </c>
      <c r="M1294" s="135" t="s">
        <v>970</v>
      </c>
      <c r="N1294" s="135" t="s">
        <v>320</v>
      </c>
      <c r="O1294" s="135" t="s">
        <v>83</v>
      </c>
      <c r="P1294" s="136">
        <v>331</v>
      </c>
      <c r="Q1294" s="135"/>
    </row>
    <row r="1295" spans="1:17">
      <c r="A1295" s="135" t="s">
        <v>2933</v>
      </c>
      <c r="B1295" s="135" t="s">
        <v>2926</v>
      </c>
      <c r="C1295" s="135" t="s">
        <v>981</v>
      </c>
      <c r="D1295" s="136">
        <v>60</v>
      </c>
      <c r="E1295" s="135" t="s">
        <v>420</v>
      </c>
      <c r="F1295" s="135" t="s">
        <v>44</v>
      </c>
      <c r="G1295" s="135" t="s">
        <v>1155</v>
      </c>
      <c r="H1295" s="135" t="s">
        <v>382</v>
      </c>
      <c r="I1295" s="135" t="s">
        <v>277</v>
      </c>
      <c r="J1295" s="135" t="s">
        <v>388</v>
      </c>
      <c r="K1295" s="135" t="s">
        <v>1143</v>
      </c>
      <c r="L1295" s="135" t="s">
        <v>433</v>
      </c>
      <c r="M1295" s="135" t="s">
        <v>970</v>
      </c>
      <c r="N1295" s="135" t="s">
        <v>320</v>
      </c>
      <c r="O1295" s="135" t="s">
        <v>83</v>
      </c>
      <c r="P1295" s="136">
        <v>331</v>
      </c>
      <c r="Q1295" s="135"/>
    </row>
    <row r="1296" spans="1:17">
      <c r="A1296" s="135" t="s">
        <v>2934</v>
      </c>
      <c r="B1296" s="135" t="s">
        <v>2926</v>
      </c>
      <c r="C1296" s="135" t="s">
        <v>987</v>
      </c>
      <c r="D1296" s="136">
        <v>62</v>
      </c>
      <c r="E1296" s="135" t="s">
        <v>420</v>
      </c>
      <c r="F1296" s="135" t="s">
        <v>44</v>
      </c>
      <c r="G1296" s="135" t="s">
        <v>1155</v>
      </c>
      <c r="H1296" s="135" t="s">
        <v>382</v>
      </c>
      <c r="I1296" s="135" t="s">
        <v>277</v>
      </c>
      <c r="J1296" s="135" t="s">
        <v>388</v>
      </c>
      <c r="K1296" s="135" t="s">
        <v>1143</v>
      </c>
      <c r="L1296" s="135" t="s">
        <v>433</v>
      </c>
      <c r="M1296" s="135" t="s">
        <v>970</v>
      </c>
      <c r="N1296" s="135" t="s">
        <v>320</v>
      </c>
      <c r="O1296" s="135" t="s">
        <v>83</v>
      </c>
      <c r="P1296" s="136">
        <v>331</v>
      </c>
      <c r="Q1296" s="135"/>
    </row>
    <row r="1297" spans="1:17">
      <c r="A1297" s="135" t="s">
        <v>2935</v>
      </c>
      <c r="B1297" s="135" t="s">
        <v>2936</v>
      </c>
      <c r="C1297" s="135" t="s">
        <v>967</v>
      </c>
      <c r="D1297" s="136">
        <v>57</v>
      </c>
      <c r="E1297" s="135" t="s">
        <v>420</v>
      </c>
      <c r="F1297" s="135" t="s">
        <v>44</v>
      </c>
      <c r="G1297" s="135" t="s">
        <v>1155</v>
      </c>
      <c r="H1297" s="135" t="s">
        <v>382</v>
      </c>
      <c r="I1297" s="135" t="s">
        <v>86</v>
      </c>
      <c r="J1297" s="135" t="s">
        <v>388</v>
      </c>
      <c r="K1297" s="135" t="s">
        <v>1227</v>
      </c>
      <c r="L1297" s="135" t="s">
        <v>386</v>
      </c>
      <c r="M1297" s="135" t="s">
        <v>970</v>
      </c>
      <c r="N1297" s="135" t="s">
        <v>320</v>
      </c>
      <c r="O1297" s="135" t="s">
        <v>86</v>
      </c>
      <c r="P1297" s="136">
        <v>361</v>
      </c>
      <c r="Q1297" s="135"/>
    </row>
    <row r="1298" spans="1:17">
      <c r="A1298" s="135" t="s">
        <v>2937</v>
      </c>
      <c r="B1298" s="135" t="s">
        <v>2936</v>
      </c>
      <c r="C1298" s="135" t="s">
        <v>972</v>
      </c>
      <c r="D1298" s="136">
        <v>59</v>
      </c>
      <c r="E1298" s="135" t="s">
        <v>420</v>
      </c>
      <c r="F1298" s="135" t="s">
        <v>44</v>
      </c>
      <c r="G1298" s="135" t="s">
        <v>1155</v>
      </c>
      <c r="H1298" s="135" t="s">
        <v>382</v>
      </c>
      <c r="I1298" s="135" t="s">
        <v>86</v>
      </c>
      <c r="J1298" s="135" t="s">
        <v>388</v>
      </c>
      <c r="K1298" s="135" t="s">
        <v>1227</v>
      </c>
      <c r="L1298" s="135" t="s">
        <v>386</v>
      </c>
      <c r="M1298" s="135" t="s">
        <v>970</v>
      </c>
      <c r="N1298" s="135" t="s">
        <v>320</v>
      </c>
      <c r="O1298" s="135" t="s">
        <v>86</v>
      </c>
      <c r="P1298" s="136">
        <v>361</v>
      </c>
      <c r="Q1298" s="135"/>
    </row>
    <row r="1299" spans="1:17">
      <c r="A1299" s="135" t="s">
        <v>2938</v>
      </c>
      <c r="B1299" s="135" t="s">
        <v>2936</v>
      </c>
      <c r="C1299" s="135" t="s">
        <v>983</v>
      </c>
      <c r="D1299" s="136">
        <v>61</v>
      </c>
      <c r="E1299" s="135" t="s">
        <v>420</v>
      </c>
      <c r="F1299" s="135" t="s">
        <v>44</v>
      </c>
      <c r="G1299" s="135" t="s">
        <v>1155</v>
      </c>
      <c r="H1299" s="135" t="s">
        <v>382</v>
      </c>
      <c r="I1299" s="135" t="s">
        <v>86</v>
      </c>
      <c r="J1299" s="135" t="s">
        <v>388</v>
      </c>
      <c r="K1299" s="135" t="s">
        <v>1227</v>
      </c>
      <c r="L1299" s="135" t="s">
        <v>386</v>
      </c>
      <c r="M1299" s="135" t="s">
        <v>970</v>
      </c>
      <c r="N1299" s="135" t="s">
        <v>320</v>
      </c>
      <c r="O1299" s="135" t="s">
        <v>86</v>
      </c>
      <c r="P1299" s="136">
        <v>361</v>
      </c>
      <c r="Q1299" s="135"/>
    </row>
    <row r="1300" spans="1:17">
      <c r="A1300" s="135" t="s">
        <v>2939</v>
      </c>
      <c r="B1300" s="135" t="s">
        <v>2936</v>
      </c>
      <c r="C1300" s="135" t="s">
        <v>989</v>
      </c>
      <c r="D1300" s="136">
        <v>63</v>
      </c>
      <c r="E1300" s="135" t="s">
        <v>420</v>
      </c>
      <c r="F1300" s="135" t="s">
        <v>44</v>
      </c>
      <c r="G1300" s="135" t="s">
        <v>1155</v>
      </c>
      <c r="H1300" s="135" t="s">
        <v>382</v>
      </c>
      <c r="I1300" s="135" t="s">
        <v>86</v>
      </c>
      <c r="J1300" s="135" t="s">
        <v>388</v>
      </c>
      <c r="K1300" s="135" t="s">
        <v>1227</v>
      </c>
      <c r="L1300" s="135" t="s">
        <v>386</v>
      </c>
      <c r="M1300" s="135" t="s">
        <v>970</v>
      </c>
      <c r="N1300" s="135" t="s">
        <v>320</v>
      </c>
      <c r="O1300" s="135" t="s">
        <v>86</v>
      </c>
      <c r="P1300" s="136">
        <v>361</v>
      </c>
      <c r="Q1300" s="135"/>
    </row>
    <row r="1301" spans="1:17">
      <c r="A1301" s="135" t="s">
        <v>2940</v>
      </c>
      <c r="B1301" s="135" t="s">
        <v>2936</v>
      </c>
      <c r="C1301" s="135" t="s">
        <v>1147</v>
      </c>
      <c r="D1301" s="136">
        <v>55</v>
      </c>
      <c r="E1301" s="135" t="s">
        <v>420</v>
      </c>
      <c r="F1301" s="135" t="s">
        <v>44</v>
      </c>
      <c r="G1301" s="135" t="s">
        <v>1155</v>
      </c>
      <c r="H1301" s="135" t="s">
        <v>382</v>
      </c>
      <c r="I1301" s="135" t="s">
        <v>86</v>
      </c>
      <c r="J1301" s="135" t="s">
        <v>388</v>
      </c>
      <c r="K1301" s="135" t="s">
        <v>1227</v>
      </c>
      <c r="L1301" s="135" t="s">
        <v>386</v>
      </c>
      <c r="M1301" s="135" t="s">
        <v>970</v>
      </c>
      <c r="N1301" s="135" t="s">
        <v>320</v>
      </c>
      <c r="O1301" s="135" t="s">
        <v>86</v>
      </c>
      <c r="P1301" s="136">
        <v>361</v>
      </c>
      <c r="Q1301" s="135"/>
    </row>
    <row r="1302" spans="1:17">
      <c r="A1302" s="135" t="s">
        <v>2941</v>
      </c>
      <c r="B1302" s="135" t="s">
        <v>2936</v>
      </c>
      <c r="C1302" s="135" t="s">
        <v>979</v>
      </c>
      <c r="D1302" s="136">
        <v>58</v>
      </c>
      <c r="E1302" s="135" t="s">
        <v>420</v>
      </c>
      <c r="F1302" s="135" t="s">
        <v>44</v>
      </c>
      <c r="G1302" s="135" t="s">
        <v>1155</v>
      </c>
      <c r="H1302" s="135" t="s">
        <v>382</v>
      </c>
      <c r="I1302" s="135" t="s">
        <v>86</v>
      </c>
      <c r="J1302" s="135" t="s">
        <v>388</v>
      </c>
      <c r="K1302" s="135" t="s">
        <v>1227</v>
      </c>
      <c r="L1302" s="135" t="s">
        <v>386</v>
      </c>
      <c r="M1302" s="135" t="s">
        <v>970</v>
      </c>
      <c r="N1302" s="135" t="s">
        <v>320</v>
      </c>
      <c r="O1302" s="135" t="s">
        <v>86</v>
      </c>
      <c r="P1302" s="136">
        <v>361</v>
      </c>
      <c r="Q1302" s="135"/>
    </row>
    <row r="1303" spans="1:17">
      <c r="A1303" s="135" t="s">
        <v>2942</v>
      </c>
      <c r="B1303" s="135" t="s">
        <v>2936</v>
      </c>
      <c r="C1303" s="135" t="s">
        <v>981</v>
      </c>
      <c r="D1303" s="136">
        <v>60</v>
      </c>
      <c r="E1303" s="135" t="s">
        <v>420</v>
      </c>
      <c r="F1303" s="135" t="s">
        <v>44</v>
      </c>
      <c r="G1303" s="135" t="s">
        <v>1155</v>
      </c>
      <c r="H1303" s="135" t="s">
        <v>382</v>
      </c>
      <c r="I1303" s="135" t="s">
        <v>86</v>
      </c>
      <c r="J1303" s="135" t="s">
        <v>388</v>
      </c>
      <c r="K1303" s="135" t="s">
        <v>1227</v>
      </c>
      <c r="L1303" s="135" t="s">
        <v>386</v>
      </c>
      <c r="M1303" s="135" t="s">
        <v>970</v>
      </c>
      <c r="N1303" s="135" t="s">
        <v>320</v>
      </c>
      <c r="O1303" s="135" t="s">
        <v>86</v>
      </c>
      <c r="P1303" s="136">
        <v>361</v>
      </c>
      <c r="Q1303" s="135"/>
    </row>
    <row r="1304" spans="1:17">
      <c r="A1304" s="135" t="s">
        <v>2943</v>
      </c>
      <c r="B1304" s="135" t="s">
        <v>2944</v>
      </c>
      <c r="C1304" s="135" t="s">
        <v>1147</v>
      </c>
      <c r="D1304" s="136">
        <v>55</v>
      </c>
      <c r="E1304" s="135" t="s">
        <v>420</v>
      </c>
      <c r="F1304" s="135" t="s">
        <v>44</v>
      </c>
      <c r="G1304" s="135" t="s">
        <v>2945</v>
      </c>
      <c r="H1304" s="135" t="s">
        <v>382</v>
      </c>
      <c r="I1304" s="135" t="s">
        <v>86</v>
      </c>
      <c r="J1304" s="135" t="s">
        <v>388</v>
      </c>
      <c r="K1304" s="135" t="s">
        <v>2804</v>
      </c>
      <c r="L1304" s="135" t="s">
        <v>433</v>
      </c>
      <c r="M1304" s="135" t="s">
        <v>970</v>
      </c>
      <c r="N1304" s="135" t="s">
        <v>320</v>
      </c>
      <c r="O1304" s="135" t="s">
        <v>86</v>
      </c>
      <c r="P1304" s="136">
        <v>26</v>
      </c>
      <c r="Q1304" s="135"/>
    </row>
    <row r="1305" spans="1:17">
      <c r="A1305" s="135" t="s">
        <v>2946</v>
      </c>
      <c r="B1305" s="135" t="s">
        <v>2944</v>
      </c>
      <c r="C1305" s="135" t="s">
        <v>967</v>
      </c>
      <c r="D1305" s="136">
        <v>57</v>
      </c>
      <c r="E1305" s="135" t="s">
        <v>420</v>
      </c>
      <c r="F1305" s="135" t="s">
        <v>44</v>
      </c>
      <c r="G1305" s="135" t="s">
        <v>2945</v>
      </c>
      <c r="H1305" s="135" t="s">
        <v>382</v>
      </c>
      <c r="I1305" s="135" t="s">
        <v>86</v>
      </c>
      <c r="J1305" s="135" t="s">
        <v>388</v>
      </c>
      <c r="K1305" s="135" t="s">
        <v>2804</v>
      </c>
      <c r="L1305" s="135" t="s">
        <v>433</v>
      </c>
      <c r="M1305" s="135" t="s">
        <v>970</v>
      </c>
      <c r="N1305" s="135" t="s">
        <v>320</v>
      </c>
      <c r="O1305" s="135" t="s">
        <v>86</v>
      </c>
      <c r="P1305" s="136">
        <v>26</v>
      </c>
      <c r="Q1305" s="135"/>
    </row>
    <row r="1306" spans="1:17">
      <c r="A1306" s="135" t="s">
        <v>2947</v>
      </c>
      <c r="B1306" s="135" t="s">
        <v>2944</v>
      </c>
      <c r="C1306" s="135" t="s">
        <v>972</v>
      </c>
      <c r="D1306" s="136">
        <v>59</v>
      </c>
      <c r="E1306" s="135" t="s">
        <v>420</v>
      </c>
      <c r="F1306" s="135" t="s">
        <v>44</v>
      </c>
      <c r="G1306" s="135" t="s">
        <v>2945</v>
      </c>
      <c r="H1306" s="135" t="s">
        <v>382</v>
      </c>
      <c r="I1306" s="135" t="s">
        <v>86</v>
      </c>
      <c r="J1306" s="135" t="s">
        <v>388</v>
      </c>
      <c r="K1306" s="135" t="s">
        <v>2804</v>
      </c>
      <c r="L1306" s="135" t="s">
        <v>433</v>
      </c>
      <c r="M1306" s="135" t="s">
        <v>970</v>
      </c>
      <c r="N1306" s="135" t="s">
        <v>320</v>
      </c>
      <c r="O1306" s="135" t="s">
        <v>86</v>
      </c>
      <c r="P1306" s="136">
        <v>26</v>
      </c>
      <c r="Q1306" s="135"/>
    </row>
    <row r="1307" spans="1:17">
      <c r="A1307" s="135" t="s">
        <v>2948</v>
      </c>
      <c r="B1307" s="135" t="s">
        <v>2944</v>
      </c>
      <c r="C1307" s="135" t="s">
        <v>983</v>
      </c>
      <c r="D1307" s="136">
        <v>61</v>
      </c>
      <c r="E1307" s="135" t="s">
        <v>420</v>
      </c>
      <c r="F1307" s="135" t="s">
        <v>44</v>
      </c>
      <c r="G1307" s="135" t="s">
        <v>2945</v>
      </c>
      <c r="H1307" s="135" t="s">
        <v>382</v>
      </c>
      <c r="I1307" s="135" t="s">
        <v>86</v>
      </c>
      <c r="J1307" s="135" t="s">
        <v>388</v>
      </c>
      <c r="K1307" s="135" t="s">
        <v>2804</v>
      </c>
      <c r="L1307" s="135" t="s">
        <v>433</v>
      </c>
      <c r="M1307" s="135" t="s">
        <v>970</v>
      </c>
      <c r="N1307" s="135" t="s">
        <v>320</v>
      </c>
      <c r="O1307" s="135" t="s">
        <v>86</v>
      </c>
      <c r="P1307" s="136">
        <v>26</v>
      </c>
      <c r="Q1307" s="135"/>
    </row>
    <row r="1308" spans="1:17">
      <c r="A1308" s="135" t="s">
        <v>2949</v>
      </c>
      <c r="B1308" s="135" t="s">
        <v>2944</v>
      </c>
      <c r="C1308" s="135" t="s">
        <v>989</v>
      </c>
      <c r="D1308" s="136">
        <v>63</v>
      </c>
      <c r="E1308" s="135" t="s">
        <v>420</v>
      </c>
      <c r="F1308" s="135" t="s">
        <v>44</v>
      </c>
      <c r="G1308" s="135" t="s">
        <v>2945</v>
      </c>
      <c r="H1308" s="135" t="s">
        <v>382</v>
      </c>
      <c r="I1308" s="135" t="s">
        <v>86</v>
      </c>
      <c r="J1308" s="135" t="s">
        <v>388</v>
      </c>
      <c r="K1308" s="135" t="s">
        <v>2804</v>
      </c>
      <c r="L1308" s="135" t="s">
        <v>433</v>
      </c>
      <c r="M1308" s="135" t="s">
        <v>970</v>
      </c>
      <c r="N1308" s="135" t="s">
        <v>320</v>
      </c>
      <c r="O1308" s="135" t="s">
        <v>86</v>
      </c>
      <c r="P1308" s="136">
        <v>26</v>
      </c>
      <c r="Q1308" s="135"/>
    </row>
    <row r="1309" spans="1:17">
      <c r="A1309" s="135" t="s">
        <v>2950</v>
      </c>
      <c r="B1309" s="135" t="s">
        <v>2951</v>
      </c>
      <c r="C1309" s="135" t="s">
        <v>907</v>
      </c>
      <c r="D1309" s="122">
        <v>0</v>
      </c>
      <c r="E1309" s="135" t="s">
        <v>420</v>
      </c>
      <c r="F1309" s="135" t="s">
        <v>44</v>
      </c>
      <c r="G1309" s="135" t="s">
        <v>1772</v>
      </c>
      <c r="H1309" s="135" t="s">
        <v>382</v>
      </c>
      <c r="I1309" s="135" t="s">
        <v>277</v>
      </c>
      <c r="J1309" s="135" t="s">
        <v>389</v>
      </c>
      <c r="K1309" s="135" t="s">
        <v>1018</v>
      </c>
      <c r="L1309" s="135" t="s">
        <v>385</v>
      </c>
      <c r="M1309" s="135" t="s">
        <v>970</v>
      </c>
      <c r="N1309" s="135" t="s">
        <v>340</v>
      </c>
      <c r="O1309" s="135" t="s">
        <v>83</v>
      </c>
      <c r="P1309" s="136">
        <v>33</v>
      </c>
      <c r="Q1309" s="135"/>
    </row>
    <row r="1310" spans="1:17">
      <c r="A1310" s="135" t="s">
        <v>2952</v>
      </c>
      <c r="B1310" s="135" t="s">
        <v>2953</v>
      </c>
      <c r="C1310" s="135" t="s">
        <v>907</v>
      </c>
      <c r="D1310" s="122">
        <v>0</v>
      </c>
      <c r="E1310" s="135" t="s">
        <v>420</v>
      </c>
      <c r="F1310" s="135" t="s">
        <v>44</v>
      </c>
      <c r="G1310" s="135" t="s">
        <v>1772</v>
      </c>
      <c r="H1310" s="135" t="s">
        <v>382</v>
      </c>
      <c r="I1310" s="135" t="s">
        <v>86</v>
      </c>
      <c r="J1310" s="135" t="s">
        <v>389</v>
      </c>
      <c r="K1310" s="135" t="s">
        <v>1789</v>
      </c>
      <c r="L1310" s="135" t="s">
        <v>385</v>
      </c>
      <c r="M1310" s="135" t="s">
        <v>970</v>
      </c>
      <c r="N1310" s="135" t="s">
        <v>340</v>
      </c>
      <c r="O1310" s="135" t="s">
        <v>86</v>
      </c>
      <c r="P1310" s="136">
        <v>67</v>
      </c>
      <c r="Q1310" s="135"/>
    </row>
    <row r="1311" spans="1:17">
      <c r="A1311" s="135" t="s">
        <v>2954</v>
      </c>
      <c r="B1311" s="135" t="s">
        <v>2955</v>
      </c>
      <c r="C1311" s="135" t="s">
        <v>907</v>
      </c>
      <c r="D1311" s="122">
        <v>0</v>
      </c>
      <c r="E1311" s="135" t="s">
        <v>420</v>
      </c>
      <c r="F1311" s="135" t="s">
        <v>44</v>
      </c>
      <c r="G1311" s="135" t="s">
        <v>1772</v>
      </c>
      <c r="H1311" s="135" t="s">
        <v>382</v>
      </c>
      <c r="I1311" s="135" t="s">
        <v>78</v>
      </c>
      <c r="J1311" s="135" t="s">
        <v>389</v>
      </c>
      <c r="K1311" s="135" t="s">
        <v>1018</v>
      </c>
      <c r="L1311" s="135" t="s">
        <v>385</v>
      </c>
      <c r="M1311" s="135" t="s">
        <v>970</v>
      </c>
      <c r="N1311" s="135" t="s">
        <v>340</v>
      </c>
      <c r="O1311" s="135" t="s">
        <v>78</v>
      </c>
      <c r="P1311" s="136">
        <v>8</v>
      </c>
      <c r="Q1311" s="135"/>
    </row>
    <row r="1312" spans="1:17">
      <c r="A1312" s="135" t="s">
        <v>2956</v>
      </c>
      <c r="B1312" s="135" t="s">
        <v>2957</v>
      </c>
      <c r="C1312" s="135" t="s">
        <v>907</v>
      </c>
      <c r="D1312" s="122">
        <v>0</v>
      </c>
      <c r="E1312" s="135" t="s">
        <v>420</v>
      </c>
      <c r="F1312" s="135" t="s">
        <v>43</v>
      </c>
      <c r="G1312" s="135" t="s">
        <v>2958</v>
      </c>
      <c r="H1312" s="135" t="s">
        <v>382</v>
      </c>
      <c r="I1312" s="135" t="s">
        <v>53</v>
      </c>
      <c r="J1312" s="135" t="s">
        <v>389</v>
      </c>
      <c r="K1312" s="135" t="s">
        <v>2586</v>
      </c>
      <c r="L1312" s="135" t="s">
        <v>386</v>
      </c>
      <c r="M1312" s="135" t="s">
        <v>970</v>
      </c>
      <c r="N1312" s="135" t="s">
        <v>340</v>
      </c>
      <c r="O1312" s="135" t="s">
        <v>53</v>
      </c>
      <c r="P1312" s="136">
        <v>1</v>
      </c>
      <c r="Q1312" s="135"/>
    </row>
    <row r="1313" spans="1:17">
      <c r="A1313" s="135" t="s">
        <v>2959</v>
      </c>
      <c r="B1313" s="135" t="s">
        <v>2960</v>
      </c>
      <c r="C1313" s="135" t="s">
        <v>907</v>
      </c>
      <c r="D1313" s="122">
        <v>0</v>
      </c>
      <c r="E1313" s="135" t="s">
        <v>420</v>
      </c>
      <c r="F1313" s="135" t="s">
        <v>43</v>
      </c>
      <c r="G1313" s="135" t="s">
        <v>2961</v>
      </c>
      <c r="H1313" s="135" t="s">
        <v>382</v>
      </c>
      <c r="I1313" s="135" t="s">
        <v>53</v>
      </c>
      <c r="J1313" s="135" t="s">
        <v>389</v>
      </c>
      <c r="K1313" s="135" t="s">
        <v>2586</v>
      </c>
      <c r="L1313" s="135" t="s">
        <v>386</v>
      </c>
      <c r="M1313" s="135" t="s">
        <v>970</v>
      </c>
      <c r="N1313" s="135" t="s">
        <v>340</v>
      </c>
      <c r="O1313" s="135" t="s">
        <v>53</v>
      </c>
      <c r="P1313" s="136">
        <v>17</v>
      </c>
      <c r="Q1313" s="135"/>
    </row>
    <row r="1314" spans="1:17">
      <c r="A1314" s="135" t="s">
        <v>2962</v>
      </c>
      <c r="B1314" s="135" t="s">
        <v>2963</v>
      </c>
      <c r="C1314" s="135" t="s">
        <v>907</v>
      </c>
      <c r="D1314" s="122">
        <v>0</v>
      </c>
      <c r="E1314" s="135" t="s">
        <v>420</v>
      </c>
      <c r="F1314" s="135" t="s">
        <v>46</v>
      </c>
      <c r="G1314" s="135" t="s">
        <v>2964</v>
      </c>
      <c r="H1314" s="135" t="s">
        <v>382</v>
      </c>
      <c r="I1314" s="135" t="s">
        <v>53</v>
      </c>
      <c r="J1314" s="135" t="s">
        <v>389</v>
      </c>
      <c r="K1314" s="135" t="s">
        <v>2965</v>
      </c>
      <c r="L1314" s="135" t="s">
        <v>385</v>
      </c>
      <c r="M1314" s="135" t="s">
        <v>970</v>
      </c>
      <c r="N1314" s="135" t="s">
        <v>340</v>
      </c>
      <c r="O1314" s="135" t="s">
        <v>53</v>
      </c>
      <c r="P1314" s="136">
        <v>1</v>
      </c>
      <c r="Q1314" s="135"/>
    </row>
    <row r="1315" spans="1:17">
      <c r="A1315" s="135" t="s">
        <v>2966</v>
      </c>
      <c r="B1315" s="135" t="s">
        <v>2967</v>
      </c>
      <c r="C1315" s="135" t="s">
        <v>907</v>
      </c>
      <c r="D1315" s="122">
        <v>0</v>
      </c>
      <c r="E1315" s="135" t="s">
        <v>420</v>
      </c>
      <c r="F1315" s="135" t="s">
        <v>46</v>
      </c>
      <c r="G1315" s="135" t="s">
        <v>2964</v>
      </c>
      <c r="H1315" s="135" t="s">
        <v>382</v>
      </c>
      <c r="I1315" s="135" t="s">
        <v>277</v>
      </c>
      <c r="J1315" s="135" t="s">
        <v>389</v>
      </c>
      <c r="K1315" s="135" t="s">
        <v>2965</v>
      </c>
      <c r="L1315" s="135" t="s">
        <v>385</v>
      </c>
      <c r="M1315" s="135" t="s">
        <v>970</v>
      </c>
      <c r="N1315" s="135" t="s">
        <v>340</v>
      </c>
      <c r="O1315" s="135" t="s">
        <v>83</v>
      </c>
      <c r="P1315" s="136">
        <v>33</v>
      </c>
      <c r="Q1315" s="135"/>
    </row>
    <row r="1316" spans="1:17">
      <c r="A1316" s="135" t="s">
        <v>2968</v>
      </c>
      <c r="B1316" s="135" t="s">
        <v>2969</v>
      </c>
      <c r="C1316" s="135" t="s">
        <v>907</v>
      </c>
      <c r="D1316" s="122">
        <v>0</v>
      </c>
      <c r="E1316" s="135" t="s">
        <v>420</v>
      </c>
      <c r="F1316" s="135" t="s">
        <v>44</v>
      </c>
      <c r="G1316" s="135" t="s">
        <v>2970</v>
      </c>
      <c r="H1316" s="135" t="s">
        <v>382</v>
      </c>
      <c r="I1316" s="135" t="s">
        <v>71</v>
      </c>
      <c r="J1316" s="135" t="s">
        <v>389</v>
      </c>
      <c r="K1316" s="135" t="s">
        <v>1018</v>
      </c>
      <c r="L1316" s="135" t="s">
        <v>385</v>
      </c>
      <c r="M1316" s="135" t="s">
        <v>970</v>
      </c>
      <c r="N1316" s="135" t="s">
        <v>340</v>
      </c>
      <c r="O1316" s="135" t="s">
        <v>71</v>
      </c>
      <c r="P1316" s="136">
        <v>27</v>
      </c>
      <c r="Q1316" s="135"/>
    </row>
    <row r="1317" spans="1:17">
      <c r="A1317" s="135" t="s">
        <v>2971</v>
      </c>
      <c r="B1317" s="135" t="s">
        <v>2972</v>
      </c>
      <c r="C1317" s="135" t="s">
        <v>907</v>
      </c>
      <c r="D1317" s="122">
        <v>0</v>
      </c>
      <c r="E1317" s="135" t="s">
        <v>420</v>
      </c>
      <c r="F1317" s="135" t="s">
        <v>44</v>
      </c>
      <c r="G1317" s="135" t="s">
        <v>2970</v>
      </c>
      <c r="H1317" s="135" t="s">
        <v>382</v>
      </c>
      <c r="I1317" s="135" t="s">
        <v>83</v>
      </c>
      <c r="J1317" s="135" t="s">
        <v>389</v>
      </c>
      <c r="K1317" s="135" t="s">
        <v>1018</v>
      </c>
      <c r="L1317" s="135" t="s">
        <v>385</v>
      </c>
      <c r="M1317" s="135" t="s">
        <v>970</v>
      </c>
      <c r="N1317" s="135" t="s">
        <v>340</v>
      </c>
      <c r="O1317" s="135" t="s">
        <v>83</v>
      </c>
      <c r="P1317" s="136">
        <v>32</v>
      </c>
      <c r="Q1317" s="135"/>
    </row>
    <row r="1318" spans="1:17">
      <c r="A1318" s="135" t="s">
        <v>2973</v>
      </c>
      <c r="B1318" s="135" t="s">
        <v>2974</v>
      </c>
      <c r="C1318" s="135" t="s">
        <v>907</v>
      </c>
      <c r="D1318" s="122">
        <v>0</v>
      </c>
      <c r="E1318" s="135" t="s">
        <v>420</v>
      </c>
      <c r="F1318" s="135" t="s">
        <v>43</v>
      </c>
      <c r="G1318" s="135" t="s">
        <v>2975</v>
      </c>
      <c r="H1318" s="135" t="s">
        <v>382</v>
      </c>
      <c r="I1318" s="135" t="s">
        <v>53</v>
      </c>
      <c r="J1318" s="135" t="s">
        <v>389</v>
      </c>
      <c r="K1318" s="135" t="s">
        <v>908</v>
      </c>
      <c r="L1318" s="135" t="s">
        <v>385</v>
      </c>
      <c r="M1318" s="135" t="s">
        <v>970</v>
      </c>
      <c r="N1318" s="135" t="s">
        <v>340</v>
      </c>
      <c r="O1318" s="135" t="s">
        <v>53</v>
      </c>
      <c r="P1318" s="136">
        <v>1</v>
      </c>
      <c r="Q1318" s="135"/>
    </row>
    <row r="1319" spans="1:17">
      <c r="A1319" s="135" t="s">
        <v>2976</v>
      </c>
      <c r="B1319" s="135" t="s">
        <v>2977</v>
      </c>
      <c r="C1319" s="135" t="s">
        <v>907</v>
      </c>
      <c r="D1319" s="122">
        <v>0</v>
      </c>
      <c r="E1319" s="135" t="s">
        <v>420</v>
      </c>
      <c r="F1319" s="135" t="s">
        <v>43</v>
      </c>
      <c r="G1319" s="135" t="s">
        <v>2975</v>
      </c>
      <c r="H1319" s="135" t="s">
        <v>382</v>
      </c>
      <c r="I1319" s="135" t="s">
        <v>55</v>
      </c>
      <c r="J1319" s="135" t="s">
        <v>389</v>
      </c>
      <c r="K1319" s="135" t="s">
        <v>908</v>
      </c>
      <c r="L1319" s="135" t="s">
        <v>385</v>
      </c>
      <c r="M1319" s="135" t="s">
        <v>970</v>
      </c>
      <c r="N1319" s="135" t="s">
        <v>340</v>
      </c>
      <c r="O1319" s="135" t="s">
        <v>71</v>
      </c>
      <c r="P1319" s="136">
        <v>2</v>
      </c>
      <c r="Q1319" s="135"/>
    </row>
    <row r="1320" spans="1:17">
      <c r="A1320" s="135" t="s">
        <v>2978</v>
      </c>
      <c r="B1320" s="135" t="s">
        <v>2979</v>
      </c>
      <c r="C1320" s="135" t="s">
        <v>907</v>
      </c>
      <c r="D1320" s="122">
        <v>0</v>
      </c>
      <c r="E1320" s="135" t="s">
        <v>420</v>
      </c>
      <c r="F1320" s="135" t="s">
        <v>43</v>
      </c>
      <c r="G1320" s="135" t="s">
        <v>2975</v>
      </c>
      <c r="H1320" s="135" t="s">
        <v>382</v>
      </c>
      <c r="I1320" s="135" t="s">
        <v>83</v>
      </c>
      <c r="J1320" s="135" t="s">
        <v>389</v>
      </c>
      <c r="K1320" s="135" t="s">
        <v>908</v>
      </c>
      <c r="L1320" s="135" t="s">
        <v>385</v>
      </c>
      <c r="M1320" s="135" t="s">
        <v>970</v>
      </c>
      <c r="N1320" s="135" t="s">
        <v>340</v>
      </c>
      <c r="O1320" s="135" t="s">
        <v>83</v>
      </c>
      <c r="P1320" s="136">
        <v>3</v>
      </c>
      <c r="Q1320" s="135"/>
    </row>
    <row r="1321" spans="1:17">
      <c r="A1321" s="135" t="s">
        <v>2980</v>
      </c>
      <c r="B1321" s="135" t="s">
        <v>2981</v>
      </c>
      <c r="C1321" s="135" t="s">
        <v>907</v>
      </c>
      <c r="D1321" s="122">
        <v>0</v>
      </c>
      <c r="E1321" s="135" t="s">
        <v>420</v>
      </c>
      <c r="F1321" s="135" t="s">
        <v>44</v>
      </c>
      <c r="G1321" s="135" t="s">
        <v>1788</v>
      </c>
      <c r="H1321" s="135" t="s">
        <v>382</v>
      </c>
      <c r="I1321" s="135" t="s">
        <v>83</v>
      </c>
      <c r="J1321" s="135" t="s">
        <v>389</v>
      </c>
      <c r="K1321" s="135" t="s">
        <v>1789</v>
      </c>
      <c r="L1321" s="135" t="s">
        <v>385</v>
      </c>
      <c r="M1321" s="135" t="s">
        <v>970</v>
      </c>
      <c r="N1321" s="135" t="s">
        <v>514</v>
      </c>
      <c r="O1321" s="135" t="s">
        <v>83</v>
      </c>
      <c r="P1321" s="136">
        <v>13</v>
      </c>
      <c r="Q1321" s="135"/>
    </row>
    <row r="1322" spans="1:17">
      <c r="A1322" s="135" t="s">
        <v>2982</v>
      </c>
      <c r="B1322" s="135" t="s">
        <v>2983</v>
      </c>
      <c r="C1322" s="135" t="s">
        <v>907</v>
      </c>
      <c r="D1322" s="122">
        <v>0</v>
      </c>
      <c r="E1322" s="135" t="s">
        <v>420</v>
      </c>
      <c r="F1322" s="135" t="s">
        <v>44</v>
      </c>
      <c r="G1322" s="135" t="s">
        <v>1788</v>
      </c>
      <c r="H1322" s="135" t="s">
        <v>382</v>
      </c>
      <c r="I1322" s="135" t="s">
        <v>71</v>
      </c>
      <c r="J1322" s="135" t="s">
        <v>389</v>
      </c>
      <c r="K1322" s="135" t="s">
        <v>1789</v>
      </c>
      <c r="L1322" s="135" t="s">
        <v>385</v>
      </c>
      <c r="M1322" s="135" t="s">
        <v>970</v>
      </c>
      <c r="N1322" s="135" t="s">
        <v>514</v>
      </c>
      <c r="O1322" s="135" t="s">
        <v>71</v>
      </c>
      <c r="P1322" s="136">
        <v>25</v>
      </c>
      <c r="Q1322" s="135"/>
    </row>
    <row r="1323" spans="1:17">
      <c r="A1323" s="135" t="s">
        <v>2984</v>
      </c>
      <c r="B1323" s="135" t="s">
        <v>2985</v>
      </c>
      <c r="C1323" s="135" t="s">
        <v>907</v>
      </c>
      <c r="D1323" s="122">
        <v>0</v>
      </c>
      <c r="E1323" s="135" t="s">
        <v>420</v>
      </c>
      <c r="F1323" s="135" t="s">
        <v>44</v>
      </c>
      <c r="G1323" s="135" t="s">
        <v>1792</v>
      </c>
      <c r="H1323" s="135" t="s">
        <v>382</v>
      </c>
      <c r="I1323" s="135" t="s">
        <v>86</v>
      </c>
      <c r="J1323" s="135" t="s">
        <v>389</v>
      </c>
      <c r="K1323" s="135" t="s">
        <v>1793</v>
      </c>
      <c r="L1323" s="135" t="s">
        <v>385</v>
      </c>
      <c r="M1323" s="135" t="s">
        <v>970</v>
      </c>
      <c r="N1323" s="135" t="s">
        <v>340</v>
      </c>
      <c r="O1323" s="135" t="s">
        <v>86</v>
      </c>
      <c r="P1323" s="136">
        <v>76</v>
      </c>
      <c r="Q1323" s="135"/>
    </row>
    <row r="1324" spans="1:17">
      <c r="A1324" s="135" t="s">
        <v>2986</v>
      </c>
      <c r="B1324" s="135" t="s">
        <v>2987</v>
      </c>
      <c r="C1324" s="135" t="s">
        <v>967</v>
      </c>
      <c r="D1324" s="136">
        <v>57</v>
      </c>
      <c r="E1324" s="135" t="s">
        <v>420</v>
      </c>
      <c r="F1324" s="135" t="s">
        <v>44</v>
      </c>
      <c r="G1324" s="135" t="s">
        <v>2988</v>
      </c>
      <c r="H1324" s="135" t="s">
        <v>382</v>
      </c>
      <c r="I1324" s="135" t="s">
        <v>86</v>
      </c>
      <c r="J1324" s="135" t="s">
        <v>389</v>
      </c>
      <c r="K1324" s="135" t="s">
        <v>2804</v>
      </c>
      <c r="L1324" s="135" t="s">
        <v>433</v>
      </c>
      <c r="M1324" s="135" t="s">
        <v>970</v>
      </c>
      <c r="N1324" s="135" t="s">
        <v>340</v>
      </c>
      <c r="O1324" s="135" t="s">
        <v>86</v>
      </c>
      <c r="P1324" s="136">
        <v>26</v>
      </c>
      <c r="Q1324" s="135"/>
    </row>
    <row r="1325" spans="1:17">
      <c r="A1325" s="135" t="s">
        <v>2989</v>
      </c>
      <c r="B1325" s="135" t="s">
        <v>2987</v>
      </c>
      <c r="C1325" s="135" t="s">
        <v>972</v>
      </c>
      <c r="D1325" s="136">
        <v>59</v>
      </c>
      <c r="E1325" s="135" t="s">
        <v>420</v>
      </c>
      <c r="F1325" s="135" t="s">
        <v>44</v>
      </c>
      <c r="G1325" s="135" t="s">
        <v>2988</v>
      </c>
      <c r="H1325" s="135" t="s">
        <v>382</v>
      </c>
      <c r="I1325" s="135" t="s">
        <v>86</v>
      </c>
      <c r="J1325" s="135" t="s">
        <v>389</v>
      </c>
      <c r="K1325" s="135" t="s">
        <v>2804</v>
      </c>
      <c r="L1325" s="135" t="s">
        <v>433</v>
      </c>
      <c r="M1325" s="135" t="s">
        <v>970</v>
      </c>
      <c r="N1325" s="135" t="s">
        <v>340</v>
      </c>
      <c r="O1325" s="135" t="s">
        <v>86</v>
      </c>
      <c r="P1325" s="136">
        <v>26</v>
      </c>
      <c r="Q1325" s="135"/>
    </row>
    <row r="1326" spans="1:17">
      <c r="A1326" s="135" t="s">
        <v>2990</v>
      </c>
      <c r="B1326" s="135" t="s">
        <v>2991</v>
      </c>
      <c r="C1326" s="135" t="s">
        <v>967</v>
      </c>
      <c r="D1326" s="136">
        <v>57</v>
      </c>
      <c r="E1326" s="135" t="s">
        <v>420</v>
      </c>
      <c r="F1326" s="135" t="s">
        <v>30</v>
      </c>
      <c r="G1326" s="135" t="s">
        <v>2992</v>
      </c>
      <c r="H1326" s="135" t="s">
        <v>382</v>
      </c>
      <c r="I1326" s="135" t="s">
        <v>53</v>
      </c>
      <c r="J1326" s="135" t="s">
        <v>388</v>
      </c>
      <c r="K1326" s="135" t="s">
        <v>1018</v>
      </c>
      <c r="L1326" s="135" t="s">
        <v>386</v>
      </c>
      <c r="M1326" s="135" t="s">
        <v>970</v>
      </c>
      <c r="N1326" s="135" t="s">
        <v>330</v>
      </c>
      <c r="O1326" s="135" t="s">
        <v>53</v>
      </c>
      <c r="P1326" s="136">
        <v>1</v>
      </c>
      <c r="Q1326" s="135"/>
    </row>
    <row r="1327" spans="1:17">
      <c r="A1327" s="135" t="s">
        <v>2993</v>
      </c>
      <c r="B1327" s="135" t="s">
        <v>2991</v>
      </c>
      <c r="C1327" s="135" t="s">
        <v>972</v>
      </c>
      <c r="D1327" s="136">
        <v>59</v>
      </c>
      <c r="E1327" s="135" t="s">
        <v>420</v>
      </c>
      <c r="F1327" s="135" t="s">
        <v>30</v>
      </c>
      <c r="G1327" s="135" t="s">
        <v>2992</v>
      </c>
      <c r="H1327" s="135" t="s">
        <v>382</v>
      </c>
      <c r="I1327" s="135" t="s">
        <v>53</v>
      </c>
      <c r="J1327" s="135" t="s">
        <v>388</v>
      </c>
      <c r="K1327" s="135" t="s">
        <v>1018</v>
      </c>
      <c r="L1327" s="135" t="s">
        <v>386</v>
      </c>
      <c r="M1327" s="135" t="s">
        <v>970</v>
      </c>
      <c r="N1327" s="135" t="s">
        <v>330</v>
      </c>
      <c r="O1327" s="135" t="s">
        <v>53</v>
      </c>
      <c r="P1327" s="136">
        <v>1</v>
      </c>
      <c r="Q1327" s="135"/>
    </row>
    <row r="1328" spans="1:17">
      <c r="A1328" s="135" t="s">
        <v>2994</v>
      </c>
      <c r="B1328" s="135" t="s">
        <v>2991</v>
      </c>
      <c r="C1328" s="135" t="s">
        <v>983</v>
      </c>
      <c r="D1328" s="136">
        <v>61</v>
      </c>
      <c r="E1328" s="135" t="s">
        <v>420</v>
      </c>
      <c r="F1328" s="135" t="s">
        <v>30</v>
      </c>
      <c r="G1328" s="135" t="s">
        <v>2992</v>
      </c>
      <c r="H1328" s="135" t="s">
        <v>382</v>
      </c>
      <c r="I1328" s="135" t="s">
        <v>53</v>
      </c>
      <c r="J1328" s="135" t="s">
        <v>388</v>
      </c>
      <c r="K1328" s="135" t="s">
        <v>1018</v>
      </c>
      <c r="L1328" s="135" t="s">
        <v>386</v>
      </c>
      <c r="M1328" s="135" t="s">
        <v>970</v>
      </c>
      <c r="N1328" s="135" t="s">
        <v>330</v>
      </c>
      <c r="O1328" s="135" t="s">
        <v>53</v>
      </c>
      <c r="P1328" s="136">
        <v>1</v>
      </c>
      <c r="Q1328" s="135"/>
    </row>
    <row r="1329" spans="1:17">
      <c r="A1329" s="135" t="s">
        <v>2995</v>
      </c>
      <c r="B1329" s="135" t="s">
        <v>2996</v>
      </c>
      <c r="C1329" s="135" t="s">
        <v>967</v>
      </c>
      <c r="D1329" s="136">
        <v>57</v>
      </c>
      <c r="E1329" s="135" t="s">
        <v>420</v>
      </c>
      <c r="F1329" s="135" t="s">
        <v>30</v>
      </c>
      <c r="G1329" s="135" t="s">
        <v>2997</v>
      </c>
      <c r="H1329" s="135" t="s">
        <v>382</v>
      </c>
      <c r="I1329" s="135" t="s">
        <v>53</v>
      </c>
      <c r="J1329" s="135" t="s">
        <v>388</v>
      </c>
      <c r="K1329" s="135" t="s">
        <v>1018</v>
      </c>
      <c r="L1329" s="135" t="s">
        <v>386</v>
      </c>
      <c r="M1329" s="135" t="s">
        <v>970</v>
      </c>
      <c r="N1329" s="135" t="s">
        <v>330</v>
      </c>
      <c r="O1329" s="135" t="s">
        <v>53</v>
      </c>
      <c r="P1329" s="136">
        <v>1</v>
      </c>
      <c r="Q1329" s="135"/>
    </row>
    <row r="1330" spans="1:17">
      <c r="A1330" s="135" t="s">
        <v>2998</v>
      </c>
      <c r="B1330" s="135" t="s">
        <v>2996</v>
      </c>
      <c r="C1330" s="135" t="s">
        <v>972</v>
      </c>
      <c r="D1330" s="136">
        <v>59</v>
      </c>
      <c r="E1330" s="135" t="s">
        <v>420</v>
      </c>
      <c r="F1330" s="135" t="s">
        <v>30</v>
      </c>
      <c r="G1330" s="135" t="s">
        <v>2997</v>
      </c>
      <c r="H1330" s="135" t="s">
        <v>382</v>
      </c>
      <c r="I1330" s="135" t="s">
        <v>53</v>
      </c>
      <c r="J1330" s="135" t="s">
        <v>388</v>
      </c>
      <c r="K1330" s="135" t="s">
        <v>1018</v>
      </c>
      <c r="L1330" s="135" t="s">
        <v>386</v>
      </c>
      <c r="M1330" s="135" t="s">
        <v>970</v>
      </c>
      <c r="N1330" s="135" t="s">
        <v>330</v>
      </c>
      <c r="O1330" s="135" t="s">
        <v>53</v>
      </c>
      <c r="P1330" s="136">
        <v>1</v>
      </c>
      <c r="Q1330" s="135"/>
    </row>
    <row r="1331" spans="1:17">
      <c r="A1331" s="135" t="s">
        <v>2999</v>
      </c>
      <c r="B1331" s="135" t="s">
        <v>2996</v>
      </c>
      <c r="C1331" s="135" t="s">
        <v>983</v>
      </c>
      <c r="D1331" s="136">
        <v>61</v>
      </c>
      <c r="E1331" s="135" t="s">
        <v>420</v>
      </c>
      <c r="F1331" s="135" t="s">
        <v>30</v>
      </c>
      <c r="G1331" s="135" t="s">
        <v>2997</v>
      </c>
      <c r="H1331" s="135" t="s">
        <v>382</v>
      </c>
      <c r="I1331" s="135" t="s">
        <v>53</v>
      </c>
      <c r="J1331" s="135" t="s">
        <v>388</v>
      </c>
      <c r="K1331" s="135" t="s">
        <v>1018</v>
      </c>
      <c r="L1331" s="135" t="s">
        <v>386</v>
      </c>
      <c r="M1331" s="135" t="s">
        <v>970</v>
      </c>
      <c r="N1331" s="135" t="s">
        <v>330</v>
      </c>
      <c r="O1331" s="135" t="s">
        <v>53</v>
      </c>
      <c r="P1331" s="136">
        <v>1</v>
      </c>
      <c r="Q1331" s="135"/>
    </row>
    <row r="1332" spans="1:17">
      <c r="A1332" s="135" t="s">
        <v>3000</v>
      </c>
      <c r="B1332" s="135" t="s">
        <v>2996</v>
      </c>
      <c r="C1332" s="135" t="s">
        <v>989</v>
      </c>
      <c r="D1332" s="136">
        <v>63</v>
      </c>
      <c r="E1332" s="135" t="s">
        <v>420</v>
      </c>
      <c r="F1332" s="135" t="s">
        <v>30</v>
      </c>
      <c r="G1332" s="135" t="s">
        <v>2997</v>
      </c>
      <c r="H1332" s="135" t="s">
        <v>382</v>
      </c>
      <c r="I1332" s="135" t="s">
        <v>53</v>
      </c>
      <c r="J1332" s="135" t="s">
        <v>388</v>
      </c>
      <c r="K1332" s="135" t="s">
        <v>1018</v>
      </c>
      <c r="L1332" s="135" t="s">
        <v>386</v>
      </c>
      <c r="M1332" s="135" t="s">
        <v>970</v>
      </c>
      <c r="N1332" s="135" t="s">
        <v>330</v>
      </c>
      <c r="O1332" s="135" t="s">
        <v>53</v>
      </c>
      <c r="P1332" s="136">
        <v>1</v>
      </c>
      <c r="Q1332" s="135"/>
    </row>
    <row r="1333" spans="1:17">
      <c r="A1333" s="135" t="s">
        <v>3001</v>
      </c>
      <c r="B1333" s="135" t="s">
        <v>3002</v>
      </c>
      <c r="C1333" s="135" t="s">
        <v>972</v>
      </c>
      <c r="D1333" s="136">
        <v>59</v>
      </c>
      <c r="E1333" s="135" t="s">
        <v>420</v>
      </c>
      <c r="F1333" s="135" t="s">
        <v>30</v>
      </c>
      <c r="G1333" s="135" t="s">
        <v>1231</v>
      </c>
      <c r="H1333" s="135" t="s">
        <v>382</v>
      </c>
      <c r="I1333" s="135" t="s">
        <v>195</v>
      </c>
      <c r="J1333" s="135" t="s">
        <v>388</v>
      </c>
      <c r="K1333" s="135" t="s">
        <v>1018</v>
      </c>
      <c r="L1333" s="135" t="s">
        <v>386</v>
      </c>
      <c r="M1333" s="135" t="s">
        <v>970</v>
      </c>
      <c r="N1333" s="135" t="s">
        <v>330</v>
      </c>
      <c r="O1333" s="135" t="s">
        <v>195</v>
      </c>
      <c r="P1333" s="136">
        <v>41</v>
      </c>
      <c r="Q1333" s="135"/>
    </row>
    <row r="1334" spans="1:17">
      <c r="A1334" s="135" t="s">
        <v>3003</v>
      </c>
      <c r="B1334" s="135" t="s">
        <v>3004</v>
      </c>
      <c r="C1334" s="135" t="s">
        <v>967</v>
      </c>
      <c r="D1334" s="136">
        <v>57</v>
      </c>
      <c r="E1334" s="135" t="s">
        <v>420</v>
      </c>
      <c r="F1334" s="135" t="s">
        <v>44</v>
      </c>
      <c r="G1334" s="135" t="s">
        <v>1254</v>
      </c>
      <c r="H1334" s="135" t="s">
        <v>382</v>
      </c>
      <c r="I1334" s="135" t="s">
        <v>53</v>
      </c>
      <c r="J1334" s="135" t="s">
        <v>388</v>
      </c>
      <c r="K1334" s="135" t="s">
        <v>1018</v>
      </c>
      <c r="L1334" s="135" t="s">
        <v>386</v>
      </c>
      <c r="M1334" s="135" t="s">
        <v>970</v>
      </c>
      <c r="N1334" s="135" t="s">
        <v>331</v>
      </c>
      <c r="O1334" s="135" t="s">
        <v>53</v>
      </c>
      <c r="P1334" s="136">
        <v>1</v>
      </c>
      <c r="Q1334" s="135"/>
    </row>
    <row r="1335" spans="1:17">
      <c r="A1335" s="135" t="s">
        <v>3005</v>
      </c>
      <c r="B1335" s="135" t="s">
        <v>3004</v>
      </c>
      <c r="C1335" s="135" t="s">
        <v>972</v>
      </c>
      <c r="D1335" s="136">
        <v>59</v>
      </c>
      <c r="E1335" s="135" t="s">
        <v>420</v>
      </c>
      <c r="F1335" s="135" t="s">
        <v>44</v>
      </c>
      <c r="G1335" s="135" t="s">
        <v>1254</v>
      </c>
      <c r="H1335" s="135" t="s">
        <v>382</v>
      </c>
      <c r="I1335" s="135" t="s">
        <v>53</v>
      </c>
      <c r="J1335" s="135" t="s">
        <v>388</v>
      </c>
      <c r="K1335" s="135" t="s">
        <v>1018</v>
      </c>
      <c r="L1335" s="135" t="s">
        <v>386</v>
      </c>
      <c r="M1335" s="135" t="s">
        <v>970</v>
      </c>
      <c r="N1335" s="135" t="s">
        <v>331</v>
      </c>
      <c r="O1335" s="135" t="s">
        <v>53</v>
      </c>
      <c r="P1335" s="136">
        <v>1</v>
      </c>
      <c r="Q1335" s="135"/>
    </row>
    <row r="1336" spans="1:17">
      <c r="A1336" s="135" t="s">
        <v>3006</v>
      </c>
      <c r="B1336" s="135" t="s">
        <v>3004</v>
      </c>
      <c r="C1336" s="135" t="s">
        <v>983</v>
      </c>
      <c r="D1336" s="136">
        <v>61</v>
      </c>
      <c r="E1336" s="135" t="s">
        <v>420</v>
      </c>
      <c r="F1336" s="135" t="s">
        <v>44</v>
      </c>
      <c r="G1336" s="135" t="s">
        <v>1254</v>
      </c>
      <c r="H1336" s="135" t="s">
        <v>382</v>
      </c>
      <c r="I1336" s="135" t="s">
        <v>53</v>
      </c>
      <c r="J1336" s="135" t="s">
        <v>388</v>
      </c>
      <c r="K1336" s="135" t="s">
        <v>1018</v>
      </c>
      <c r="L1336" s="135" t="s">
        <v>386</v>
      </c>
      <c r="M1336" s="135" t="s">
        <v>970</v>
      </c>
      <c r="N1336" s="135" t="s">
        <v>331</v>
      </c>
      <c r="O1336" s="135" t="s">
        <v>53</v>
      </c>
      <c r="P1336" s="136">
        <v>1</v>
      </c>
      <c r="Q1336" s="135"/>
    </row>
    <row r="1337" spans="1:17">
      <c r="A1337" s="135" t="s">
        <v>3007</v>
      </c>
      <c r="B1337" s="135" t="s">
        <v>3004</v>
      </c>
      <c r="C1337" s="135" t="s">
        <v>989</v>
      </c>
      <c r="D1337" s="136">
        <v>63</v>
      </c>
      <c r="E1337" s="135" t="s">
        <v>420</v>
      </c>
      <c r="F1337" s="135" t="s">
        <v>44</v>
      </c>
      <c r="G1337" s="135" t="s">
        <v>1254</v>
      </c>
      <c r="H1337" s="135" t="s">
        <v>382</v>
      </c>
      <c r="I1337" s="135" t="s">
        <v>53</v>
      </c>
      <c r="J1337" s="135" t="s">
        <v>388</v>
      </c>
      <c r="K1337" s="135" t="s">
        <v>1018</v>
      </c>
      <c r="L1337" s="135" t="s">
        <v>386</v>
      </c>
      <c r="M1337" s="135" t="s">
        <v>970</v>
      </c>
      <c r="N1337" s="135" t="s">
        <v>331</v>
      </c>
      <c r="O1337" s="135" t="s">
        <v>53</v>
      </c>
      <c r="P1337" s="136">
        <v>1</v>
      </c>
      <c r="Q1337" s="135"/>
    </row>
    <row r="1338" spans="1:17">
      <c r="A1338" s="135" t="s">
        <v>3008</v>
      </c>
      <c r="B1338" s="135" t="s">
        <v>3004</v>
      </c>
      <c r="C1338" s="135" t="s">
        <v>1147</v>
      </c>
      <c r="D1338" s="136">
        <v>55</v>
      </c>
      <c r="E1338" s="135" t="s">
        <v>420</v>
      </c>
      <c r="F1338" s="135" t="s">
        <v>44</v>
      </c>
      <c r="G1338" s="135" t="s">
        <v>1254</v>
      </c>
      <c r="H1338" s="135" t="s">
        <v>382</v>
      </c>
      <c r="I1338" s="135" t="s">
        <v>53</v>
      </c>
      <c r="J1338" s="135" t="s">
        <v>388</v>
      </c>
      <c r="K1338" s="135" t="s">
        <v>1018</v>
      </c>
      <c r="L1338" s="135" t="s">
        <v>386</v>
      </c>
      <c r="M1338" s="135" t="s">
        <v>970</v>
      </c>
      <c r="N1338" s="135" t="s">
        <v>331</v>
      </c>
      <c r="O1338" s="135" t="s">
        <v>53</v>
      </c>
      <c r="P1338" s="136">
        <v>1</v>
      </c>
      <c r="Q1338" s="135"/>
    </row>
    <row r="1339" spans="1:17">
      <c r="A1339" s="135" t="s">
        <v>3009</v>
      </c>
      <c r="B1339" s="135" t="s">
        <v>3010</v>
      </c>
      <c r="C1339" s="135" t="s">
        <v>967</v>
      </c>
      <c r="D1339" s="136">
        <v>57</v>
      </c>
      <c r="E1339" s="135" t="s">
        <v>420</v>
      </c>
      <c r="F1339" s="135" t="s">
        <v>38</v>
      </c>
      <c r="G1339" s="135" t="s">
        <v>975</v>
      </c>
      <c r="H1339" s="135" t="s">
        <v>382</v>
      </c>
      <c r="I1339" s="135" t="s">
        <v>63</v>
      </c>
      <c r="J1339" s="135" t="s">
        <v>388</v>
      </c>
      <c r="K1339" s="135" t="s">
        <v>976</v>
      </c>
      <c r="L1339" s="135" t="s">
        <v>442</v>
      </c>
      <c r="M1339" s="135" t="s">
        <v>970</v>
      </c>
      <c r="N1339" s="135" t="s">
        <v>330</v>
      </c>
      <c r="O1339" s="135" t="s">
        <v>63</v>
      </c>
      <c r="P1339" s="136">
        <v>78</v>
      </c>
      <c r="Q1339" s="135"/>
    </row>
    <row r="1340" spans="1:17">
      <c r="A1340" s="135" t="s">
        <v>3011</v>
      </c>
      <c r="B1340" s="135" t="s">
        <v>3010</v>
      </c>
      <c r="C1340" s="135" t="s">
        <v>979</v>
      </c>
      <c r="D1340" s="136">
        <v>58</v>
      </c>
      <c r="E1340" s="135" t="s">
        <v>420</v>
      </c>
      <c r="F1340" s="135" t="s">
        <v>38</v>
      </c>
      <c r="G1340" s="135" t="s">
        <v>975</v>
      </c>
      <c r="H1340" s="135" t="s">
        <v>382</v>
      </c>
      <c r="I1340" s="135" t="s">
        <v>63</v>
      </c>
      <c r="J1340" s="135" t="s">
        <v>388</v>
      </c>
      <c r="K1340" s="135" t="s">
        <v>976</v>
      </c>
      <c r="L1340" s="135" t="s">
        <v>442</v>
      </c>
      <c r="M1340" s="135" t="s">
        <v>970</v>
      </c>
      <c r="N1340" s="135" t="s">
        <v>330</v>
      </c>
      <c r="O1340" s="135" t="s">
        <v>63</v>
      </c>
      <c r="P1340" s="136">
        <v>78</v>
      </c>
      <c r="Q1340" s="135"/>
    </row>
    <row r="1341" spans="1:17">
      <c r="A1341" s="135" t="s">
        <v>3012</v>
      </c>
      <c r="B1341" s="135" t="s">
        <v>3010</v>
      </c>
      <c r="C1341" s="135" t="s">
        <v>972</v>
      </c>
      <c r="D1341" s="136">
        <v>59</v>
      </c>
      <c r="E1341" s="135" t="s">
        <v>420</v>
      </c>
      <c r="F1341" s="135" t="s">
        <v>38</v>
      </c>
      <c r="G1341" s="135" t="s">
        <v>975</v>
      </c>
      <c r="H1341" s="135" t="s">
        <v>382</v>
      </c>
      <c r="I1341" s="135" t="s">
        <v>63</v>
      </c>
      <c r="J1341" s="135" t="s">
        <v>388</v>
      </c>
      <c r="K1341" s="135" t="s">
        <v>976</v>
      </c>
      <c r="L1341" s="135" t="s">
        <v>442</v>
      </c>
      <c r="M1341" s="135" t="s">
        <v>970</v>
      </c>
      <c r="N1341" s="135" t="s">
        <v>330</v>
      </c>
      <c r="O1341" s="135" t="s">
        <v>63</v>
      </c>
      <c r="P1341" s="136">
        <v>78</v>
      </c>
      <c r="Q1341" s="135"/>
    </row>
    <row r="1342" spans="1:17">
      <c r="A1342" s="135" t="s">
        <v>3013</v>
      </c>
      <c r="B1342" s="135" t="s">
        <v>3010</v>
      </c>
      <c r="C1342" s="135" t="s">
        <v>983</v>
      </c>
      <c r="D1342" s="136">
        <v>61</v>
      </c>
      <c r="E1342" s="135" t="s">
        <v>420</v>
      </c>
      <c r="F1342" s="135" t="s">
        <v>38</v>
      </c>
      <c r="G1342" s="135" t="s">
        <v>975</v>
      </c>
      <c r="H1342" s="135" t="s">
        <v>382</v>
      </c>
      <c r="I1342" s="135" t="s">
        <v>63</v>
      </c>
      <c r="J1342" s="135" t="s">
        <v>388</v>
      </c>
      <c r="K1342" s="135" t="s">
        <v>976</v>
      </c>
      <c r="L1342" s="135" t="s">
        <v>442</v>
      </c>
      <c r="M1342" s="135" t="s">
        <v>970</v>
      </c>
      <c r="N1342" s="135" t="s">
        <v>330</v>
      </c>
      <c r="O1342" s="135" t="s">
        <v>63</v>
      </c>
      <c r="P1342" s="136">
        <v>78</v>
      </c>
      <c r="Q1342" s="135"/>
    </row>
    <row r="1343" spans="1:17">
      <c r="A1343" s="135" t="s">
        <v>3014</v>
      </c>
      <c r="B1343" s="135" t="s">
        <v>3010</v>
      </c>
      <c r="C1343" s="135" t="s">
        <v>981</v>
      </c>
      <c r="D1343" s="136">
        <v>60</v>
      </c>
      <c r="E1343" s="135" t="s">
        <v>420</v>
      </c>
      <c r="F1343" s="135" t="s">
        <v>38</v>
      </c>
      <c r="G1343" s="135" t="s">
        <v>975</v>
      </c>
      <c r="H1343" s="135" t="s">
        <v>382</v>
      </c>
      <c r="I1343" s="135" t="s">
        <v>63</v>
      </c>
      <c r="J1343" s="135" t="s">
        <v>388</v>
      </c>
      <c r="K1343" s="135" t="s">
        <v>976</v>
      </c>
      <c r="L1343" s="135" t="s">
        <v>442</v>
      </c>
      <c r="M1343" s="135" t="s">
        <v>970</v>
      </c>
      <c r="N1343" s="135" t="s">
        <v>330</v>
      </c>
      <c r="O1343" s="135" t="s">
        <v>63</v>
      </c>
      <c r="P1343" s="136">
        <v>78</v>
      </c>
      <c r="Q1343" s="135"/>
    </row>
    <row r="1344" spans="1:17">
      <c r="A1344" s="135" t="s">
        <v>3015</v>
      </c>
      <c r="B1344" s="135" t="s">
        <v>3010</v>
      </c>
      <c r="C1344" s="135" t="s">
        <v>989</v>
      </c>
      <c r="D1344" s="136">
        <v>63</v>
      </c>
      <c r="E1344" s="135" t="s">
        <v>420</v>
      </c>
      <c r="F1344" s="135" t="s">
        <v>38</v>
      </c>
      <c r="G1344" s="135" t="s">
        <v>975</v>
      </c>
      <c r="H1344" s="135" t="s">
        <v>382</v>
      </c>
      <c r="I1344" s="135" t="s">
        <v>63</v>
      </c>
      <c r="J1344" s="135" t="s">
        <v>388</v>
      </c>
      <c r="K1344" s="135" t="s">
        <v>976</v>
      </c>
      <c r="L1344" s="135" t="s">
        <v>442</v>
      </c>
      <c r="M1344" s="135" t="s">
        <v>970</v>
      </c>
      <c r="N1344" s="135" t="s">
        <v>330</v>
      </c>
      <c r="O1344" s="135" t="s">
        <v>63</v>
      </c>
      <c r="P1344" s="136">
        <v>78</v>
      </c>
      <c r="Q1344" s="135"/>
    </row>
    <row r="1345" spans="1:17">
      <c r="A1345" s="135" t="s">
        <v>3016</v>
      </c>
      <c r="B1345" s="135" t="s">
        <v>3017</v>
      </c>
      <c r="C1345" s="135" t="s">
        <v>967</v>
      </c>
      <c r="D1345" s="136">
        <v>57</v>
      </c>
      <c r="E1345" s="135" t="s">
        <v>420</v>
      </c>
      <c r="F1345" s="135" t="s">
        <v>30</v>
      </c>
      <c r="G1345" s="135" t="s">
        <v>3018</v>
      </c>
      <c r="H1345" s="135" t="s">
        <v>382</v>
      </c>
      <c r="I1345" s="135" t="s">
        <v>53</v>
      </c>
      <c r="J1345" s="135" t="s">
        <v>388</v>
      </c>
      <c r="K1345" s="135" t="s">
        <v>1018</v>
      </c>
      <c r="L1345" s="135" t="s">
        <v>386</v>
      </c>
      <c r="M1345" s="135" t="s">
        <v>970</v>
      </c>
      <c r="N1345" s="135" t="s">
        <v>331</v>
      </c>
      <c r="O1345" s="135" t="s">
        <v>53</v>
      </c>
      <c r="P1345" s="136">
        <v>1</v>
      </c>
      <c r="Q1345" s="135"/>
    </row>
    <row r="1346" spans="1:17">
      <c r="A1346" s="135" t="s">
        <v>3019</v>
      </c>
      <c r="B1346" s="135" t="s">
        <v>3017</v>
      </c>
      <c r="C1346" s="135" t="s">
        <v>972</v>
      </c>
      <c r="D1346" s="136">
        <v>59</v>
      </c>
      <c r="E1346" s="135" t="s">
        <v>420</v>
      </c>
      <c r="F1346" s="135" t="s">
        <v>30</v>
      </c>
      <c r="G1346" s="135" t="s">
        <v>3018</v>
      </c>
      <c r="H1346" s="135" t="s">
        <v>382</v>
      </c>
      <c r="I1346" s="135" t="s">
        <v>53</v>
      </c>
      <c r="J1346" s="135" t="s">
        <v>388</v>
      </c>
      <c r="K1346" s="135" t="s">
        <v>1018</v>
      </c>
      <c r="L1346" s="135" t="s">
        <v>386</v>
      </c>
      <c r="M1346" s="135" t="s">
        <v>970</v>
      </c>
      <c r="N1346" s="135" t="s">
        <v>331</v>
      </c>
      <c r="O1346" s="135" t="s">
        <v>53</v>
      </c>
      <c r="P1346" s="136">
        <v>1</v>
      </c>
      <c r="Q1346" s="135"/>
    </row>
    <row r="1347" spans="1:17">
      <c r="A1347" s="135" t="s">
        <v>3020</v>
      </c>
      <c r="B1347" s="135" t="s">
        <v>3017</v>
      </c>
      <c r="C1347" s="135" t="s">
        <v>983</v>
      </c>
      <c r="D1347" s="136">
        <v>61</v>
      </c>
      <c r="E1347" s="135" t="s">
        <v>420</v>
      </c>
      <c r="F1347" s="135" t="s">
        <v>30</v>
      </c>
      <c r="G1347" s="135" t="s">
        <v>3018</v>
      </c>
      <c r="H1347" s="135" t="s">
        <v>382</v>
      </c>
      <c r="I1347" s="135" t="s">
        <v>53</v>
      </c>
      <c r="J1347" s="135" t="s">
        <v>388</v>
      </c>
      <c r="K1347" s="135" t="s">
        <v>1018</v>
      </c>
      <c r="L1347" s="135" t="s">
        <v>386</v>
      </c>
      <c r="M1347" s="135" t="s">
        <v>970</v>
      </c>
      <c r="N1347" s="135" t="s">
        <v>331</v>
      </c>
      <c r="O1347" s="135" t="s">
        <v>53</v>
      </c>
      <c r="P1347" s="136">
        <v>1</v>
      </c>
      <c r="Q1347" s="135"/>
    </row>
    <row r="1348" spans="1:17">
      <c r="A1348" s="135" t="s">
        <v>3021</v>
      </c>
      <c r="B1348" s="135" t="s">
        <v>3017</v>
      </c>
      <c r="C1348" s="135" t="s">
        <v>989</v>
      </c>
      <c r="D1348" s="136">
        <v>63</v>
      </c>
      <c r="E1348" s="135" t="s">
        <v>420</v>
      </c>
      <c r="F1348" s="135" t="s">
        <v>30</v>
      </c>
      <c r="G1348" s="135" t="s">
        <v>3018</v>
      </c>
      <c r="H1348" s="135" t="s">
        <v>382</v>
      </c>
      <c r="I1348" s="135" t="s">
        <v>53</v>
      </c>
      <c r="J1348" s="135" t="s">
        <v>388</v>
      </c>
      <c r="K1348" s="135" t="s">
        <v>1018</v>
      </c>
      <c r="L1348" s="135" t="s">
        <v>386</v>
      </c>
      <c r="M1348" s="135" t="s">
        <v>970</v>
      </c>
      <c r="N1348" s="135" t="s">
        <v>331</v>
      </c>
      <c r="O1348" s="135" t="s">
        <v>53</v>
      </c>
      <c r="P1348" s="136">
        <v>1</v>
      </c>
      <c r="Q1348" s="135"/>
    </row>
    <row r="1349" spans="1:17">
      <c r="A1349" s="135" t="s">
        <v>3022</v>
      </c>
      <c r="B1349" s="135" t="s">
        <v>3023</v>
      </c>
      <c r="C1349" s="135" t="s">
        <v>1147</v>
      </c>
      <c r="D1349" s="136">
        <v>55</v>
      </c>
      <c r="E1349" s="135" t="s">
        <v>420</v>
      </c>
      <c r="F1349" s="135" t="s">
        <v>44</v>
      </c>
      <c r="G1349" s="135" t="s">
        <v>2520</v>
      </c>
      <c r="H1349" s="135" t="s">
        <v>382</v>
      </c>
      <c r="I1349" s="135" t="s">
        <v>277</v>
      </c>
      <c r="J1349" s="135" t="s">
        <v>388</v>
      </c>
      <c r="K1349" s="135" t="s">
        <v>1018</v>
      </c>
      <c r="L1349" s="135" t="s">
        <v>433</v>
      </c>
      <c r="M1349" s="135" t="s">
        <v>970</v>
      </c>
      <c r="N1349" s="135" t="s">
        <v>320</v>
      </c>
      <c r="O1349" s="135" t="s">
        <v>83</v>
      </c>
      <c r="P1349" s="136">
        <v>331</v>
      </c>
      <c r="Q1349" s="135"/>
    </row>
    <row r="1350" spans="1:17">
      <c r="A1350" s="135" t="s">
        <v>3024</v>
      </c>
      <c r="B1350" s="135" t="s">
        <v>3023</v>
      </c>
      <c r="C1350" s="135" t="s">
        <v>985</v>
      </c>
      <c r="D1350" s="136">
        <v>56</v>
      </c>
      <c r="E1350" s="135" t="s">
        <v>420</v>
      </c>
      <c r="F1350" s="135" t="s">
        <v>44</v>
      </c>
      <c r="G1350" s="135" t="s">
        <v>2520</v>
      </c>
      <c r="H1350" s="135" t="s">
        <v>382</v>
      </c>
      <c r="I1350" s="135" t="s">
        <v>277</v>
      </c>
      <c r="J1350" s="135" t="s">
        <v>388</v>
      </c>
      <c r="K1350" s="135" t="s">
        <v>1018</v>
      </c>
      <c r="L1350" s="135" t="s">
        <v>433</v>
      </c>
      <c r="M1350" s="135" t="s">
        <v>970</v>
      </c>
      <c r="N1350" s="135" t="s">
        <v>320</v>
      </c>
      <c r="O1350" s="135" t="s">
        <v>83</v>
      </c>
      <c r="P1350" s="136">
        <v>331</v>
      </c>
      <c r="Q1350" s="135"/>
    </row>
    <row r="1351" spans="1:17">
      <c r="A1351" s="135" t="s">
        <v>3025</v>
      </c>
      <c r="B1351" s="135" t="s">
        <v>3023</v>
      </c>
      <c r="C1351" s="135" t="s">
        <v>967</v>
      </c>
      <c r="D1351" s="136">
        <v>57</v>
      </c>
      <c r="E1351" s="135" t="s">
        <v>420</v>
      </c>
      <c r="F1351" s="135" t="s">
        <v>44</v>
      </c>
      <c r="G1351" s="135" t="s">
        <v>2520</v>
      </c>
      <c r="H1351" s="135" t="s">
        <v>382</v>
      </c>
      <c r="I1351" s="135" t="s">
        <v>277</v>
      </c>
      <c r="J1351" s="135" t="s">
        <v>388</v>
      </c>
      <c r="K1351" s="135" t="s">
        <v>1018</v>
      </c>
      <c r="L1351" s="135" t="s">
        <v>433</v>
      </c>
      <c r="M1351" s="135" t="s">
        <v>970</v>
      </c>
      <c r="N1351" s="135" t="s">
        <v>320</v>
      </c>
      <c r="O1351" s="135" t="s">
        <v>83</v>
      </c>
      <c r="P1351" s="136">
        <v>331</v>
      </c>
      <c r="Q1351" s="135"/>
    </row>
    <row r="1352" spans="1:17">
      <c r="A1352" s="135" t="s">
        <v>3026</v>
      </c>
      <c r="B1352" s="135" t="s">
        <v>3023</v>
      </c>
      <c r="C1352" s="135" t="s">
        <v>979</v>
      </c>
      <c r="D1352" s="136">
        <v>58</v>
      </c>
      <c r="E1352" s="135" t="s">
        <v>420</v>
      </c>
      <c r="F1352" s="135" t="s">
        <v>44</v>
      </c>
      <c r="G1352" s="135" t="s">
        <v>2520</v>
      </c>
      <c r="H1352" s="135" t="s">
        <v>382</v>
      </c>
      <c r="I1352" s="135" t="s">
        <v>277</v>
      </c>
      <c r="J1352" s="135" t="s">
        <v>388</v>
      </c>
      <c r="K1352" s="135" t="s">
        <v>1018</v>
      </c>
      <c r="L1352" s="135" t="s">
        <v>433</v>
      </c>
      <c r="M1352" s="135" t="s">
        <v>970</v>
      </c>
      <c r="N1352" s="135" t="s">
        <v>320</v>
      </c>
      <c r="O1352" s="135" t="s">
        <v>83</v>
      </c>
      <c r="P1352" s="136">
        <v>331</v>
      </c>
      <c r="Q1352" s="135"/>
    </row>
    <row r="1353" spans="1:17">
      <c r="A1353" s="135" t="s">
        <v>3027</v>
      </c>
      <c r="B1353" s="135" t="s">
        <v>3023</v>
      </c>
      <c r="C1353" s="135" t="s">
        <v>972</v>
      </c>
      <c r="D1353" s="136">
        <v>59</v>
      </c>
      <c r="E1353" s="135" t="s">
        <v>420</v>
      </c>
      <c r="F1353" s="135" t="s">
        <v>44</v>
      </c>
      <c r="G1353" s="135" t="s">
        <v>2520</v>
      </c>
      <c r="H1353" s="135" t="s">
        <v>382</v>
      </c>
      <c r="I1353" s="135" t="s">
        <v>277</v>
      </c>
      <c r="J1353" s="135" t="s">
        <v>388</v>
      </c>
      <c r="K1353" s="135" t="s">
        <v>1018</v>
      </c>
      <c r="L1353" s="135" t="s">
        <v>433</v>
      </c>
      <c r="M1353" s="135" t="s">
        <v>970</v>
      </c>
      <c r="N1353" s="135" t="s">
        <v>320</v>
      </c>
      <c r="O1353" s="135" t="s">
        <v>83</v>
      </c>
      <c r="P1353" s="136">
        <v>331</v>
      </c>
      <c r="Q1353" s="135"/>
    </row>
    <row r="1354" spans="1:17">
      <c r="A1354" s="135" t="s">
        <v>3028</v>
      </c>
      <c r="B1354" s="135" t="s">
        <v>3023</v>
      </c>
      <c r="C1354" s="135" t="s">
        <v>983</v>
      </c>
      <c r="D1354" s="136">
        <v>61</v>
      </c>
      <c r="E1354" s="135" t="s">
        <v>420</v>
      </c>
      <c r="F1354" s="135" t="s">
        <v>44</v>
      </c>
      <c r="G1354" s="135" t="s">
        <v>2520</v>
      </c>
      <c r="H1354" s="135" t="s">
        <v>382</v>
      </c>
      <c r="I1354" s="135" t="s">
        <v>277</v>
      </c>
      <c r="J1354" s="135" t="s">
        <v>388</v>
      </c>
      <c r="K1354" s="135" t="s">
        <v>1018</v>
      </c>
      <c r="L1354" s="135" t="s">
        <v>433</v>
      </c>
      <c r="M1354" s="135" t="s">
        <v>970</v>
      </c>
      <c r="N1354" s="135" t="s">
        <v>320</v>
      </c>
      <c r="O1354" s="135" t="s">
        <v>83</v>
      </c>
      <c r="P1354" s="136">
        <v>331</v>
      </c>
      <c r="Q1354" s="135"/>
    </row>
    <row r="1355" spans="1:17">
      <c r="A1355" s="135" t="s">
        <v>3029</v>
      </c>
      <c r="B1355" s="135" t="s">
        <v>3023</v>
      </c>
      <c r="C1355" s="135" t="s">
        <v>987</v>
      </c>
      <c r="D1355" s="136">
        <v>62</v>
      </c>
      <c r="E1355" s="135" t="s">
        <v>420</v>
      </c>
      <c r="F1355" s="135" t="s">
        <v>44</v>
      </c>
      <c r="G1355" s="135" t="s">
        <v>2520</v>
      </c>
      <c r="H1355" s="135" t="s">
        <v>382</v>
      </c>
      <c r="I1355" s="135" t="s">
        <v>277</v>
      </c>
      <c r="J1355" s="135" t="s">
        <v>388</v>
      </c>
      <c r="K1355" s="135" t="s">
        <v>1018</v>
      </c>
      <c r="L1355" s="135" t="s">
        <v>433</v>
      </c>
      <c r="M1355" s="135" t="s">
        <v>970</v>
      </c>
      <c r="N1355" s="135" t="s">
        <v>320</v>
      </c>
      <c r="O1355" s="135" t="s">
        <v>83</v>
      </c>
      <c r="P1355" s="136">
        <v>331</v>
      </c>
      <c r="Q1355" s="135"/>
    </row>
    <row r="1356" spans="1:17">
      <c r="A1356" s="135" t="s">
        <v>3030</v>
      </c>
      <c r="B1356" s="135" t="s">
        <v>3023</v>
      </c>
      <c r="C1356" s="135" t="s">
        <v>989</v>
      </c>
      <c r="D1356" s="136">
        <v>63</v>
      </c>
      <c r="E1356" s="135" t="s">
        <v>420</v>
      </c>
      <c r="F1356" s="135" t="s">
        <v>44</v>
      </c>
      <c r="G1356" s="135" t="s">
        <v>2520</v>
      </c>
      <c r="H1356" s="135" t="s">
        <v>382</v>
      </c>
      <c r="I1356" s="135" t="s">
        <v>277</v>
      </c>
      <c r="J1356" s="135" t="s">
        <v>388</v>
      </c>
      <c r="K1356" s="135" t="s">
        <v>1018</v>
      </c>
      <c r="L1356" s="135" t="s">
        <v>433</v>
      </c>
      <c r="M1356" s="135" t="s">
        <v>970</v>
      </c>
      <c r="N1356" s="135" t="s">
        <v>320</v>
      </c>
      <c r="O1356" s="135" t="s">
        <v>83</v>
      </c>
      <c r="P1356" s="136">
        <v>331</v>
      </c>
      <c r="Q1356" s="135"/>
    </row>
    <row r="1357" spans="1:17">
      <c r="A1357" s="135" t="s">
        <v>3031</v>
      </c>
      <c r="B1357" s="135" t="s">
        <v>3032</v>
      </c>
      <c r="C1357" s="135" t="s">
        <v>1147</v>
      </c>
      <c r="D1357" s="136">
        <v>55</v>
      </c>
      <c r="E1357" s="135" t="s">
        <v>420</v>
      </c>
      <c r="F1357" s="135" t="s">
        <v>44</v>
      </c>
      <c r="G1357" s="135" t="s">
        <v>2520</v>
      </c>
      <c r="H1357" s="135" t="s">
        <v>382</v>
      </c>
      <c r="I1357" s="135" t="s">
        <v>251</v>
      </c>
      <c r="J1357" s="135" t="s">
        <v>388</v>
      </c>
      <c r="K1357" s="135" t="s">
        <v>1018</v>
      </c>
      <c r="L1357" s="135" t="s">
        <v>433</v>
      </c>
      <c r="M1357" s="135" t="s">
        <v>970</v>
      </c>
      <c r="N1357" s="135" t="s">
        <v>320</v>
      </c>
      <c r="O1357" s="135" t="s">
        <v>71</v>
      </c>
      <c r="P1357" s="136">
        <v>332</v>
      </c>
      <c r="Q1357" s="135"/>
    </row>
    <row r="1358" spans="1:17">
      <c r="A1358" s="135" t="s">
        <v>3033</v>
      </c>
      <c r="B1358" s="135" t="s">
        <v>3032</v>
      </c>
      <c r="C1358" s="135" t="s">
        <v>985</v>
      </c>
      <c r="D1358" s="136">
        <v>56</v>
      </c>
      <c r="E1358" s="135" t="s">
        <v>420</v>
      </c>
      <c r="F1358" s="135" t="s">
        <v>44</v>
      </c>
      <c r="G1358" s="135" t="s">
        <v>2520</v>
      </c>
      <c r="H1358" s="135" t="s">
        <v>382</v>
      </c>
      <c r="I1358" s="135" t="s">
        <v>251</v>
      </c>
      <c r="J1358" s="135" t="s">
        <v>388</v>
      </c>
      <c r="K1358" s="135" t="s">
        <v>1018</v>
      </c>
      <c r="L1358" s="135" t="s">
        <v>433</v>
      </c>
      <c r="M1358" s="135" t="s">
        <v>970</v>
      </c>
      <c r="N1358" s="135" t="s">
        <v>320</v>
      </c>
      <c r="O1358" s="135" t="s">
        <v>71</v>
      </c>
      <c r="P1358" s="136">
        <v>332</v>
      </c>
      <c r="Q1358" s="135"/>
    </row>
    <row r="1359" spans="1:17">
      <c r="A1359" s="135" t="s">
        <v>3034</v>
      </c>
      <c r="B1359" s="135" t="s">
        <v>3032</v>
      </c>
      <c r="C1359" s="135" t="s">
        <v>967</v>
      </c>
      <c r="D1359" s="136">
        <v>57</v>
      </c>
      <c r="E1359" s="135" t="s">
        <v>420</v>
      </c>
      <c r="F1359" s="135" t="s">
        <v>44</v>
      </c>
      <c r="G1359" s="135" t="s">
        <v>2520</v>
      </c>
      <c r="H1359" s="135" t="s">
        <v>382</v>
      </c>
      <c r="I1359" s="135" t="s">
        <v>251</v>
      </c>
      <c r="J1359" s="135" t="s">
        <v>388</v>
      </c>
      <c r="K1359" s="135" t="s">
        <v>1018</v>
      </c>
      <c r="L1359" s="135" t="s">
        <v>433</v>
      </c>
      <c r="M1359" s="135" t="s">
        <v>970</v>
      </c>
      <c r="N1359" s="135" t="s">
        <v>320</v>
      </c>
      <c r="O1359" s="135" t="s">
        <v>71</v>
      </c>
      <c r="P1359" s="136">
        <v>332</v>
      </c>
      <c r="Q1359" s="135"/>
    </row>
    <row r="1360" spans="1:17">
      <c r="A1360" s="135" t="s">
        <v>3035</v>
      </c>
      <c r="B1360" s="135" t="s">
        <v>3032</v>
      </c>
      <c r="C1360" s="135" t="s">
        <v>979</v>
      </c>
      <c r="D1360" s="136">
        <v>58</v>
      </c>
      <c r="E1360" s="135" t="s">
        <v>420</v>
      </c>
      <c r="F1360" s="135" t="s">
        <v>44</v>
      </c>
      <c r="G1360" s="135" t="s">
        <v>2520</v>
      </c>
      <c r="H1360" s="135" t="s">
        <v>382</v>
      </c>
      <c r="I1360" s="135" t="s">
        <v>251</v>
      </c>
      <c r="J1360" s="135" t="s">
        <v>388</v>
      </c>
      <c r="K1360" s="135" t="s">
        <v>1018</v>
      </c>
      <c r="L1360" s="135" t="s">
        <v>433</v>
      </c>
      <c r="M1360" s="135" t="s">
        <v>970</v>
      </c>
      <c r="N1360" s="135" t="s">
        <v>320</v>
      </c>
      <c r="O1360" s="135" t="s">
        <v>71</v>
      </c>
      <c r="P1360" s="136">
        <v>332</v>
      </c>
      <c r="Q1360" s="135"/>
    </row>
    <row r="1361" spans="1:17">
      <c r="A1361" s="135" t="s">
        <v>3036</v>
      </c>
      <c r="B1361" s="135" t="s">
        <v>3032</v>
      </c>
      <c r="C1361" s="135" t="s">
        <v>972</v>
      </c>
      <c r="D1361" s="136">
        <v>59</v>
      </c>
      <c r="E1361" s="135" t="s">
        <v>420</v>
      </c>
      <c r="F1361" s="135" t="s">
        <v>44</v>
      </c>
      <c r="G1361" s="135" t="s">
        <v>2520</v>
      </c>
      <c r="H1361" s="135" t="s">
        <v>382</v>
      </c>
      <c r="I1361" s="135" t="s">
        <v>251</v>
      </c>
      <c r="J1361" s="135" t="s">
        <v>388</v>
      </c>
      <c r="K1361" s="135" t="s">
        <v>1018</v>
      </c>
      <c r="L1361" s="135" t="s">
        <v>433</v>
      </c>
      <c r="M1361" s="135" t="s">
        <v>970</v>
      </c>
      <c r="N1361" s="135" t="s">
        <v>320</v>
      </c>
      <c r="O1361" s="135" t="s">
        <v>71</v>
      </c>
      <c r="P1361" s="136">
        <v>332</v>
      </c>
      <c r="Q1361" s="135"/>
    </row>
    <row r="1362" spans="1:17">
      <c r="A1362" s="135" t="s">
        <v>3037</v>
      </c>
      <c r="B1362" s="135" t="s">
        <v>3032</v>
      </c>
      <c r="C1362" s="135" t="s">
        <v>981</v>
      </c>
      <c r="D1362" s="136">
        <v>60</v>
      </c>
      <c r="E1362" s="135" t="s">
        <v>420</v>
      </c>
      <c r="F1362" s="135" t="s">
        <v>44</v>
      </c>
      <c r="G1362" s="135" t="s">
        <v>2520</v>
      </c>
      <c r="H1362" s="135" t="s">
        <v>382</v>
      </c>
      <c r="I1362" s="135" t="s">
        <v>251</v>
      </c>
      <c r="J1362" s="135" t="s">
        <v>388</v>
      </c>
      <c r="K1362" s="135" t="s">
        <v>1018</v>
      </c>
      <c r="L1362" s="135" t="s">
        <v>433</v>
      </c>
      <c r="M1362" s="135" t="s">
        <v>970</v>
      </c>
      <c r="N1362" s="135" t="s">
        <v>320</v>
      </c>
      <c r="O1362" s="135" t="s">
        <v>71</v>
      </c>
      <c r="P1362" s="136">
        <v>332</v>
      </c>
      <c r="Q1362" s="135"/>
    </row>
    <row r="1363" spans="1:17">
      <c r="A1363" s="135" t="s">
        <v>3038</v>
      </c>
      <c r="B1363" s="135" t="s">
        <v>3032</v>
      </c>
      <c r="C1363" s="135" t="s">
        <v>983</v>
      </c>
      <c r="D1363" s="136">
        <v>61</v>
      </c>
      <c r="E1363" s="135" t="s">
        <v>420</v>
      </c>
      <c r="F1363" s="135" t="s">
        <v>44</v>
      </c>
      <c r="G1363" s="135" t="s">
        <v>2520</v>
      </c>
      <c r="H1363" s="135" t="s">
        <v>382</v>
      </c>
      <c r="I1363" s="135" t="s">
        <v>251</v>
      </c>
      <c r="J1363" s="135" t="s">
        <v>388</v>
      </c>
      <c r="K1363" s="135" t="s">
        <v>1018</v>
      </c>
      <c r="L1363" s="135" t="s">
        <v>433</v>
      </c>
      <c r="M1363" s="135" t="s">
        <v>970</v>
      </c>
      <c r="N1363" s="135" t="s">
        <v>320</v>
      </c>
      <c r="O1363" s="135" t="s">
        <v>71</v>
      </c>
      <c r="P1363" s="136">
        <v>332</v>
      </c>
      <c r="Q1363" s="135"/>
    </row>
    <row r="1364" spans="1:17">
      <c r="A1364" s="135" t="s">
        <v>3039</v>
      </c>
      <c r="B1364" s="135" t="s">
        <v>3032</v>
      </c>
      <c r="C1364" s="135" t="s">
        <v>987</v>
      </c>
      <c r="D1364" s="136">
        <v>62</v>
      </c>
      <c r="E1364" s="135" t="s">
        <v>420</v>
      </c>
      <c r="F1364" s="135" t="s">
        <v>44</v>
      </c>
      <c r="G1364" s="135" t="s">
        <v>2520</v>
      </c>
      <c r="H1364" s="135" t="s">
        <v>382</v>
      </c>
      <c r="I1364" s="135" t="s">
        <v>251</v>
      </c>
      <c r="J1364" s="135" t="s">
        <v>388</v>
      </c>
      <c r="K1364" s="135" t="s">
        <v>1018</v>
      </c>
      <c r="L1364" s="135" t="s">
        <v>433</v>
      </c>
      <c r="M1364" s="135" t="s">
        <v>970</v>
      </c>
      <c r="N1364" s="135" t="s">
        <v>320</v>
      </c>
      <c r="O1364" s="135" t="s">
        <v>71</v>
      </c>
      <c r="P1364" s="136">
        <v>332</v>
      </c>
      <c r="Q1364" s="135"/>
    </row>
    <row r="1365" spans="1:17">
      <c r="A1365" s="135" t="s">
        <v>3040</v>
      </c>
      <c r="B1365" s="135" t="s">
        <v>3032</v>
      </c>
      <c r="C1365" s="135" t="s">
        <v>989</v>
      </c>
      <c r="D1365" s="136">
        <v>63</v>
      </c>
      <c r="E1365" s="135" t="s">
        <v>420</v>
      </c>
      <c r="F1365" s="135" t="s">
        <v>44</v>
      </c>
      <c r="G1365" s="135" t="s">
        <v>2520</v>
      </c>
      <c r="H1365" s="135" t="s">
        <v>382</v>
      </c>
      <c r="I1365" s="135" t="s">
        <v>251</v>
      </c>
      <c r="J1365" s="135" t="s">
        <v>388</v>
      </c>
      <c r="K1365" s="135" t="s">
        <v>1018</v>
      </c>
      <c r="L1365" s="135" t="s">
        <v>433</v>
      </c>
      <c r="M1365" s="135" t="s">
        <v>970</v>
      </c>
      <c r="N1365" s="135" t="s">
        <v>320</v>
      </c>
      <c r="O1365" s="135" t="s">
        <v>71</v>
      </c>
      <c r="P1365" s="136">
        <v>332</v>
      </c>
      <c r="Q1365" s="135"/>
    </row>
    <row r="1366" spans="1:17">
      <c r="A1366" s="135" t="s">
        <v>3041</v>
      </c>
      <c r="B1366" s="135" t="s">
        <v>3042</v>
      </c>
      <c r="C1366" s="135" t="s">
        <v>979</v>
      </c>
      <c r="D1366" s="136">
        <v>58</v>
      </c>
      <c r="E1366" s="135" t="s">
        <v>420</v>
      </c>
      <c r="F1366" s="135" t="s">
        <v>44</v>
      </c>
      <c r="G1366" s="135" t="s">
        <v>2520</v>
      </c>
      <c r="H1366" s="135" t="s">
        <v>382</v>
      </c>
      <c r="I1366" s="135" t="s">
        <v>741</v>
      </c>
      <c r="J1366" s="135" t="s">
        <v>388</v>
      </c>
      <c r="K1366" s="135" t="s">
        <v>1018</v>
      </c>
      <c r="L1366" s="135" t="s">
        <v>433</v>
      </c>
      <c r="M1366" s="135" t="s">
        <v>970</v>
      </c>
      <c r="N1366" s="135" t="s">
        <v>320</v>
      </c>
      <c r="O1366" s="135" t="s">
        <v>60</v>
      </c>
      <c r="P1366" s="136">
        <v>374</v>
      </c>
      <c r="Q1366" s="135"/>
    </row>
    <row r="1367" spans="1:17">
      <c r="A1367" s="135" t="s">
        <v>3043</v>
      </c>
      <c r="B1367" s="135" t="s">
        <v>3042</v>
      </c>
      <c r="C1367" s="135" t="s">
        <v>981</v>
      </c>
      <c r="D1367" s="136">
        <v>60</v>
      </c>
      <c r="E1367" s="135" t="s">
        <v>420</v>
      </c>
      <c r="F1367" s="135" t="s">
        <v>44</v>
      </c>
      <c r="G1367" s="135" t="s">
        <v>2520</v>
      </c>
      <c r="H1367" s="135" t="s">
        <v>382</v>
      </c>
      <c r="I1367" s="135" t="s">
        <v>741</v>
      </c>
      <c r="J1367" s="135" t="s">
        <v>388</v>
      </c>
      <c r="K1367" s="135" t="s">
        <v>1018</v>
      </c>
      <c r="L1367" s="135" t="s">
        <v>433</v>
      </c>
      <c r="M1367" s="135" t="s">
        <v>970</v>
      </c>
      <c r="N1367" s="135" t="s">
        <v>320</v>
      </c>
      <c r="O1367" s="135" t="s">
        <v>60</v>
      </c>
      <c r="P1367" s="136">
        <v>374</v>
      </c>
      <c r="Q1367" s="135"/>
    </row>
    <row r="1368" spans="1:17">
      <c r="A1368" s="135" t="s">
        <v>3044</v>
      </c>
      <c r="B1368" s="135" t="s">
        <v>3045</v>
      </c>
      <c r="C1368" s="135" t="s">
        <v>967</v>
      </c>
      <c r="D1368" s="136">
        <v>57</v>
      </c>
      <c r="E1368" s="135" t="s">
        <v>420</v>
      </c>
      <c r="F1368" s="135" t="s">
        <v>44</v>
      </c>
      <c r="G1368" s="135" t="s">
        <v>2536</v>
      </c>
      <c r="H1368" s="135" t="s">
        <v>382</v>
      </c>
      <c r="I1368" s="135" t="s">
        <v>53</v>
      </c>
      <c r="J1368" s="135" t="s">
        <v>388</v>
      </c>
      <c r="K1368" s="135" t="s">
        <v>1184</v>
      </c>
      <c r="L1368" s="135" t="s">
        <v>433</v>
      </c>
      <c r="M1368" s="135" t="s">
        <v>970</v>
      </c>
      <c r="N1368" s="135" t="s">
        <v>336</v>
      </c>
      <c r="O1368" s="135" t="s">
        <v>53</v>
      </c>
      <c r="P1368" s="136">
        <v>1</v>
      </c>
      <c r="Q1368" s="135"/>
    </row>
    <row r="1369" spans="1:17">
      <c r="A1369" s="135" t="s">
        <v>3046</v>
      </c>
      <c r="B1369" s="135" t="s">
        <v>3045</v>
      </c>
      <c r="C1369" s="135" t="s">
        <v>972</v>
      </c>
      <c r="D1369" s="136">
        <v>59</v>
      </c>
      <c r="E1369" s="135" t="s">
        <v>420</v>
      </c>
      <c r="F1369" s="135" t="s">
        <v>44</v>
      </c>
      <c r="G1369" s="135" t="s">
        <v>2536</v>
      </c>
      <c r="H1369" s="135" t="s">
        <v>382</v>
      </c>
      <c r="I1369" s="135" t="s">
        <v>53</v>
      </c>
      <c r="J1369" s="135" t="s">
        <v>388</v>
      </c>
      <c r="K1369" s="135" t="s">
        <v>1184</v>
      </c>
      <c r="L1369" s="135" t="s">
        <v>433</v>
      </c>
      <c r="M1369" s="135" t="s">
        <v>970</v>
      </c>
      <c r="N1369" s="135" t="s">
        <v>336</v>
      </c>
      <c r="O1369" s="135" t="s">
        <v>53</v>
      </c>
      <c r="P1369" s="136">
        <v>1</v>
      </c>
      <c r="Q1369" s="135"/>
    </row>
    <row r="1370" spans="1:17">
      <c r="A1370" s="135" t="s">
        <v>3047</v>
      </c>
      <c r="B1370" s="135" t="s">
        <v>3045</v>
      </c>
      <c r="C1370" s="135" t="s">
        <v>983</v>
      </c>
      <c r="D1370" s="136">
        <v>61</v>
      </c>
      <c r="E1370" s="135" t="s">
        <v>420</v>
      </c>
      <c r="F1370" s="135" t="s">
        <v>44</v>
      </c>
      <c r="G1370" s="135" t="s">
        <v>2536</v>
      </c>
      <c r="H1370" s="135" t="s">
        <v>382</v>
      </c>
      <c r="I1370" s="135" t="s">
        <v>53</v>
      </c>
      <c r="J1370" s="135" t="s">
        <v>388</v>
      </c>
      <c r="K1370" s="135" t="s">
        <v>1184</v>
      </c>
      <c r="L1370" s="135" t="s">
        <v>433</v>
      </c>
      <c r="M1370" s="135" t="s">
        <v>970</v>
      </c>
      <c r="N1370" s="135" t="s">
        <v>336</v>
      </c>
      <c r="O1370" s="135" t="s">
        <v>53</v>
      </c>
      <c r="P1370" s="136">
        <v>1</v>
      </c>
      <c r="Q1370" s="135"/>
    </row>
    <row r="1371" spans="1:17">
      <c r="A1371" s="135" t="s">
        <v>3048</v>
      </c>
      <c r="B1371" s="135" t="s">
        <v>3045</v>
      </c>
      <c r="C1371" s="135" t="s">
        <v>989</v>
      </c>
      <c r="D1371" s="136">
        <v>63</v>
      </c>
      <c r="E1371" s="135" t="s">
        <v>420</v>
      </c>
      <c r="F1371" s="135" t="s">
        <v>44</v>
      </c>
      <c r="G1371" s="135" t="s">
        <v>2536</v>
      </c>
      <c r="H1371" s="135" t="s">
        <v>382</v>
      </c>
      <c r="I1371" s="135" t="s">
        <v>53</v>
      </c>
      <c r="J1371" s="135" t="s">
        <v>388</v>
      </c>
      <c r="K1371" s="135" t="s">
        <v>1184</v>
      </c>
      <c r="L1371" s="135" t="s">
        <v>433</v>
      </c>
      <c r="M1371" s="135" t="s">
        <v>970</v>
      </c>
      <c r="N1371" s="135" t="s">
        <v>336</v>
      </c>
      <c r="O1371" s="135" t="s">
        <v>53</v>
      </c>
      <c r="P1371" s="136">
        <v>1</v>
      </c>
      <c r="Q1371" s="135"/>
    </row>
    <row r="1372" spans="1:17">
      <c r="A1372" s="135" t="s">
        <v>3049</v>
      </c>
      <c r="B1372" s="135" t="s">
        <v>3050</v>
      </c>
      <c r="C1372" s="135" t="s">
        <v>1147</v>
      </c>
      <c r="D1372" s="136">
        <v>55</v>
      </c>
      <c r="E1372" s="135" t="s">
        <v>420</v>
      </c>
      <c r="F1372" s="135" t="s">
        <v>44</v>
      </c>
      <c r="G1372" s="135" t="s">
        <v>1275</v>
      </c>
      <c r="H1372" s="135" t="s">
        <v>382</v>
      </c>
      <c r="I1372" s="135" t="s">
        <v>226</v>
      </c>
      <c r="J1372" s="135" t="s">
        <v>388</v>
      </c>
      <c r="K1372" s="135" t="s">
        <v>1018</v>
      </c>
      <c r="L1372" s="135" t="s">
        <v>433</v>
      </c>
      <c r="M1372" s="135" t="s">
        <v>970</v>
      </c>
      <c r="N1372" s="135" t="s">
        <v>324</v>
      </c>
      <c r="O1372" s="135" t="s">
        <v>86</v>
      </c>
      <c r="P1372" s="136">
        <v>365</v>
      </c>
      <c r="Q1372" s="135"/>
    </row>
    <row r="1373" spans="1:17">
      <c r="A1373" s="135" t="s">
        <v>3051</v>
      </c>
      <c r="B1373" s="135" t="s">
        <v>3050</v>
      </c>
      <c r="C1373" s="135" t="s">
        <v>985</v>
      </c>
      <c r="D1373" s="136">
        <v>56</v>
      </c>
      <c r="E1373" s="135" t="s">
        <v>420</v>
      </c>
      <c r="F1373" s="135" t="s">
        <v>44</v>
      </c>
      <c r="G1373" s="135" t="s">
        <v>1275</v>
      </c>
      <c r="H1373" s="135" t="s">
        <v>382</v>
      </c>
      <c r="I1373" s="135" t="s">
        <v>226</v>
      </c>
      <c r="J1373" s="135" t="s">
        <v>388</v>
      </c>
      <c r="K1373" s="135" t="s">
        <v>1018</v>
      </c>
      <c r="L1373" s="135" t="s">
        <v>433</v>
      </c>
      <c r="M1373" s="135" t="s">
        <v>970</v>
      </c>
      <c r="N1373" s="135" t="s">
        <v>324</v>
      </c>
      <c r="O1373" s="135" t="s">
        <v>86</v>
      </c>
      <c r="P1373" s="136">
        <v>365</v>
      </c>
      <c r="Q1373" s="135"/>
    </row>
    <row r="1374" spans="1:17">
      <c r="A1374" s="135" t="s">
        <v>3052</v>
      </c>
      <c r="B1374" s="135" t="s">
        <v>3050</v>
      </c>
      <c r="C1374" s="135" t="s">
        <v>967</v>
      </c>
      <c r="D1374" s="136">
        <v>57</v>
      </c>
      <c r="E1374" s="135" t="s">
        <v>420</v>
      </c>
      <c r="F1374" s="135" t="s">
        <v>44</v>
      </c>
      <c r="G1374" s="135" t="s">
        <v>1275</v>
      </c>
      <c r="H1374" s="135" t="s">
        <v>382</v>
      </c>
      <c r="I1374" s="135" t="s">
        <v>226</v>
      </c>
      <c r="J1374" s="135" t="s">
        <v>388</v>
      </c>
      <c r="K1374" s="135" t="s">
        <v>1018</v>
      </c>
      <c r="L1374" s="135" t="s">
        <v>433</v>
      </c>
      <c r="M1374" s="135" t="s">
        <v>970</v>
      </c>
      <c r="N1374" s="135" t="s">
        <v>324</v>
      </c>
      <c r="O1374" s="135" t="s">
        <v>86</v>
      </c>
      <c r="P1374" s="136">
        <v>365</v>
      </c>
      <c r="Q1374" s="135"/>
    </row>
    <row r="1375" spans="1:17">
      <c r="A1375" s="135" t="s">
        <v>3053</v>
      </c>
      <c r="B1375" s="135" t="s">
        <v>3050</v>
      </c>
      <c r="C1375" s="135" t="s">
        <v>979</v>
      </c>
      <c r="D1375" s="136">
        <v>58</v>
      </c>
      <c r="E1375" s="135" t="s">
        <v>420</v>
      </c>
      <c r="F1375" s="135" t="s">
        <v>44</v>
      </c>
      <c r="G1375" s="135" t="s">
        <v>1275</v>
      </c>
      <c r="H1375" s="135" t="s">
        <v>382</v>
      </c>
      <c r="I1375" s="135" t="s">
        <v>226</v>
      </c>
      <c r="J1375" s="135" t="s">
        <v>388</v>
      </c>
      <c r="K1375" s="135" t="s">
        <v>1018</v>
      </c>
      <c r="L1375" s="135" t="s">
        <v>433</v>
      </c>
      <c r="M1375" s="135" t="s">
        <v>970</v>
      </c>
      <c r="N1375" s="135" t="s">
        <v>324</v>
      </c>
      <c r="O1375" s="135" t="s">
        <v>86</v>
      </c>
      <c r="P1375" s="136">
        <v>365</v>
      </c>
      <c r="Q1375" s="135"/>
    </row>
    <row r="1376" spans="1:17">
      <c r="A1376" s="135" t="s">
        <v>3054</v>
      </c>
      <c r="B1376" s="135" t="s">
        <v>3050</v>
      </c>
      <c r="C1376" s="135" t="s">
        <v>972</v>
      </c>
      <c r="D1376" s="136">
        <v>59</v>
      </c>
      <c r="E1376" s="135" t="s">
        <v>420</v>
      </c>
      <c r="F1376" s="135" t="s">
        <v>44</v>
      </c>
      <c r="G1376" s="135" t="s">
        <v>1275</v>
      </c>
      <c r="H1376" s="135" t="s">
        <v>382</v>
      </c>
      <c r="I1376" s="135" t="s">
        <v>226</v>
      </c>
      <c r="J1376" s="135" t="s">
        <v>388</v>
      </c>
      <c r="K1376" s="135" t="s">
        <v>1018</v>
      </c>
      <c r="L1376" s="135" t="s">
        <v>433</v>
      </c>
      <c r="M1376" s="135" t="s">
        <v>970</v>
      </c>
      <c r="N1376" s="135" t="s">
        <v>324</v>
      </c>
      <c r="O1376" s="135" t="s">
        <v>86</v>
      </c>
      <c r="P1376" s="136">
        <v>365</v>
      </c>
      <c r="Q1376" s="135"/>
    </row>
    <row r="1377" spans="1:17">
      <c r="A1377" s="135" t="s">
        <v>3055</v>
      </c>
      <c r="B1377" s="135" t="s">
        <v>3050</v>
      </c>
      <c r="C1377" s="135" t="s">
        <v>981</v>
      </c>
      <c r="D1377" s="136">
        <v>60</v>
      </c>
      <c r="E1377" s="135" t="s">
        <v>420</v>
      </c>
      <c r="F1377" s="135" t="s">
        <v>44</v>
      </c>
      <c r="G1377" s="135" t="s">
        <v>1275</v>
      </c>
      <c r="H1377" s="135" t="s">
        <v>382</v>
      </c>
      <c r="I1377" s="135" t="s">
        <v>226</v>
      </c>
      <c r="J1377" s="135" t="s">
        <v>388</v>
      </c>
      <c r="K1377" s="135" t="s">
        <v>1018</v>
      </c>
      <c r="L1377" s="135" t="s">
        <v>433</v>
      </c>
      <c r="M1377" s="135" t="s">
        <v>970</v>
      </c>
      <c r="N1377" s="135" t="s">
        <v>324</v>
      </c>
      <c r="O1377" s="135" t="s">
        <v>86</v>
      </c>
      <c r="P1377" s="136">
        <v>365</v>
      </c>
      <c r="Q1377" s="135"/>
    </row>
    <row r="1378" spans="1:17">
      <c r="A1378" s="135" t="s">
        <v>3056</v>
      </c>
      <c r="B1378" s="135" t="s">
        <v>3050</v>
      </c>
      <c r="C1378" s="135" t="s">
        <v>983</v>
      </c>
      <c r="D1378" s="136">
        <v>61</v>
      </c>
      <c r="E1378" s="135" t="s">
        <v>420</v>
      </c>
      <c r="F1378" s="135" t="s">
        <v>44</v>
      </c>
      <c r="G1378" s="135" t="s">
        <v>1275</v>
      </c>
      <c r="H1378" s="135" t="s">
        <v>382</v>
      </c>
      <c r="I1378" s="135" t="s">
        <v>226</v>
      </c>
      <c r="J1378" s="135" t="s">
        <v>388</v>
      </c>
      <c r="K1378" s="135" t="s">
        <v>1018</v>
      </c>
      <c r="L1378" s="135" t="s">
        <v>433</v>
      </c>
      <c r="M1378" s="135" t="s">
        <v>970</v>
      </c>
      <c r="N1378" s="135" t="s">
        <v>324</v>
      </c>
      <c r="O1378" s="135" t="s">
        <v>86</v>
      </c>
      <c r="P1378" s="136">
        <v>365</v>
      </c>
      <c r="Q1378" s="135"/>
    </row>
    <row r="1379" spans="1:17">
      <c r="A1379" s="135" t="s">
        <v>3057</v>
      </c>
      <c r="B1379" s="135" t="s">
        <v>3050</v>
      </c>
      <c r="C1379" s="135" t="s">
        <v>987</v>
      </c>
      <c r="D1379" s="136">
        <v>62</v>
      </c>
      <c r="E1379" s="135" t="s">
        <v>420</v>
      </c>
      <c r="F1379" s="135" t="s">
        <v>44</v>
      </c>
      <c r="G1379" s="135" t="s">
        <v>1275</v>
      </c>
      <c r="H1379" s="135" t="s">
        <v>382</v>
      </c>
      <c r="I1379" s="135" t="s">
        <v>226</v>
      </c>
      <c r="J1379" s="135" t="s">
        <v>388</v>
      </c>
      <c r="K1379" s="135" t="s">
        <v>1018</v>
      </c>
      <c r="L1379" s="135" t="s">
        <v>433</v>
      </c>
      <c r="M1379" s="135" t="s">
        <v>970</v>
      </c>
      <c r="N1379" s="135" t="s">
        <v>324</v>
      </c>
      <c r="O1379" s="135" t="s">
        <v>86</v>
      </c>
      <c r="P1379" s="136">
        <v>365</v>
      </c>
      <c r="Q1379" s="135"/>
    </row>
    <row r="1380" spans="1:17">
      <c r="A1380" s="135" t="s">
        <v>3058</v>
      </c>
      <c r="B1380" s="135" t="s">
        <v>3059</v>
      </c>
      <c r="C1380" s="135" t="s">
        <v>985</v>
      </c>
      <c r="D1380" s="136">
        <v>56</v>
      </c>
      <c r="E1380" s="135" t="s">
        <v>420</v>
      </c>
      <c r="F1380" s="135" t="s">
        <v>44</v>
      </c>
      <c r="G1380" s="135" t="s">
        <v>1275</v>
      </c>
      <c r="H1380" s="135" t="s">
        <v>382</v>
      </c>
      <c r="I1380" s="135" t="s">
        <v>121</v>
      </c>
      <c r="J1380" s="135" t="s">
        <v>388</v>
      </c>
      <c r="K1380" s="135" t="s">
        <v>1018</v>
      </c>
      <c r="L1380" s="135" t="s">
        <v>433</v>
      </c>
      <c r="M1380" s="135" t="s">
        <v>970</v>
      </c>
      <c r="N1380" s="135" t="s">
        <v>324</v>
      </c>
      <c r="O1380" s="135" t="s">
        <v>121</v>
      </c>
      <c r="P1380" s="136">
        <v>387</v>
      </c>
      <c r="Q1380" s="135"/>
    </row>
    <row r="1381" spans="1:17">
      <c r="A1381" s="135" t="s">
        <v>3060</v>
      </c>
      <c r="B1381" s="135" t="s">
        <v>3059</v>
      </c>
      <c r="C1381" s="135" t="s">
        <v>979</v>
      </c>
      <c r="D1381" s="136">
        <v>58</v>
      </c>
      <c r="E1381" s="135" t="s">
        <v>420</v>
      </c>
      <c r="F1381" s="135" t="s">
        <v>44</v>
      </c>
      <c r="G1381" s="135" t="s">
        <v>1275</v>
      </c>
      <c r="H1381" s="135" t="s">
        <v>382</v>
      </c>
      <c r="I1381" s="135" t="s">
        <v>121</v>
      </c>
      <c r="J1381" s="135" t="s">
        <v>388</v>
      </c>
      <c r="K1381" s="135" t="s">
        <v>1018</v>
      </c>
      <c r="L1381" s="135" t="s">
        <v>433</v>
      </c>
      <c r="M1381" s="135" t="s">
        <v>970</v>
      </c>
      <c r="N1381" s="135" t="s">
        <v>324</v>
      </c>
      <c r="O1381" s="135" t="s">
        <v>121</v>
      </c>
      <c r="P1381" s="136">
        <v>387</v>
      </c>
      <c r="Q1381" s="135"/>
    </row>
    <row r="1382" spans="1:17">
      <c r="A1382" s="135" t="s">
        <v>3061</v>
      </c>
      <c r="B1382" s="135" t="s">
        <v>3059</v>
      </c>
      <c r="C1382" s="135" t="s">
        <v>972</v>
      </c>
      <c r="D1382" s="136">
        <v>59</v>
      </c>
      <c r="E1382" s="135" t="s">
        <v>420</v>
      </c>
      <c r="F1382" s="135" t="s">
        <v>44</v>
      </c>
      <c r="G1382" s="135" t="s">
        <v>1275</v>
      </c>
      <c r="H1382" s="135" t="s">
        <v>382</v>
      </c>
      <c r="I1382" s="135" t="s">
        <v>121</v>
      </c>
      <c r="J1382" s="135" t="s">
        <v>388</v>
      </c>
      <c r="K1382" s="135" t="s">
        <v>1018</v>
      </c>
      <c r="L1382" s="135" t="s">
        <v>433</v>
      </c>
      <c r="M1382" s="135" t="s">
        <v>970</v>
      </c>
      <c r="N1382" s="135" t="s">
        <v>324</v>
      </c>
      <c r="O1382" s="135" t="s">
        <v>121</v>
      </c>
      <c r="P1382" s="136">
        <v>387</v>
      </c>
      <c r="Q1382" s="135"/>
    </row>
    <row r="1383" spans="1:17">
      <c r="A1383" s="135" t="s">
        <v>3062</v>
      </c>
      <c r="B1383" s="135" t="s">
        <v>3059</v>
      </c>
      <c r="C1383" s="135" t="s">
        <v>981</v>
      </c>
      <c r="D1383" s="136">
        <v>60</v>
      </c>
      <c r="E1383" s="135" t="s">
        <v>420</v>
      </c>
      <c r="F1383" s="135" t="s">
        <v>44</v>
      </c>
      <c r="G1383" s="135" t="s">
        <v>1275</v>
      </c>
      <c r="H1383" s="135" t="s">
        <v>382</v>
      </c>
      <c r="I1383" s="135" t="s">
        <v>121</v>
      </c>
      <c r="J1383" s="135" t="s">
        <v>388</v>
      </c>
      <c r="K1383" s="135" t="s">
        <v>1018</v>
      </c>
      <c r="L1383" s="135" t="s">
        <v>433</v>
      </c>
      <c r="M1383" s="135" t="s">
        <v>970</v>
      </c>
      <c r="N1383" s="135" t="s">
        <v>324</v>
      </c>
      <c r="O1383" s="135" t="s">
        <v>121</v>
      </c>
      <c r="P1383" s="136">
        <v>387</v>
      </c>
      <c r="Q1383" s="135"/>
    </row>
    <row r="1384" spans="1:17">
      <c r="A1384" s="135" t="s">
        <v>3063</v>
      </c>
      <c r="B1384" s="135" t="s">
        <v>3059</v>
      </c>
      <c r="C1384" s="135" t="s">
        <v>987</v>
      </c>
      <c r="D1384" s="136">
        <v>62</v>
      </c>
      <c r="E1384" s="135" t="s">
        <v>420</v>
      </c>
      <c r="F1384" s="135" t="s">
        <v>44</v>
      </c>
      <c r="G1384" s="135" t="s">
        <v>1275</v>
      </c>
      <c r="H1384" s="135" t="s">
        <v>382</v>
      </c>
      <c r="I1384" s="135" t="s">
        <v>121</v>
      </c>
      <c r="J1384" s="135" t="s">
        <v>388</v>
      </c>
      <c r="K1384" s="135" t="s">
        <v>1018</v>
      </c>
      <c r="L1384" s="135" t="s">
        <v>433</v>
      </c>
      <c r="M1384" s="135" t="s">
        <v>970</v>
      </c>
      <c r="N1384" s="135" t="s">
        <v>324</v>
      </c>
      <c r="O1384" s="135" t="s">
        <v>121</v>
      </c>
      <c r="P1384" s="136">
        <v>387</v>
      </c>
      <c r="Q1384" s="135"/>
    </row>
    <row r="1385" spans="1:17">
      <c r="A1385" s="135" t="s">
        <v>3064</v>
      </c>
      <c r="B1385" s="135" t="s">
        <v>3059</v>
      </c>
      <c r="C1385" s="135" t="s">
        <v>989</v>
      </c>
      <c r="D1385" s="136">
        <v>63</v>
      </c>
      <c r="E1385" s="135" t="s">
        <v>420</v>
      </c>
      <c r="F1385" s="135" t="s">
        <v>44</v>
      </c>
      <c r="G1385" s="135" t="s">
        <v>1275</v>
      </c>
      <c r="H1385" s="135" t="s">
        <v>382</v>
      </c>
      <c r="I1385" s="135" t="s">
        <v>121</v>
      </c>
      <c r="J1385" s="135" t="s">
        <v>388</v>
      </c>
      <c r="K1385" s="135" t="s">
        <v>1018</v>
      </c>
      <c r="L1385" s="135" t="s">
        <v>433</v>
      </c>
      <c r="M1385" s="135" t="s">
        <v>970</v>
      </c>
      <c r="N1385" s="135" t="s">
        <v>324</v>
      </c>
      <c r="O1385" s="135" t="s">
        <v>121</v>
      </c>
      <c r="P1385" s="136">
        <v>387</v>
      </c>
      <c r="Q1385" s="135"/>
    </row>
    <row r="1386" spans="1:17">
      <c r="A1386" s="135" t="s">
        <v>3065</v>
      </c>
      <c r="B1386" s="135" t="s">
        <v>3066</v>
      </c>
      <c r="C1386" s="135" t="s">
        <v>979</v>
      </c>
      <c r="D1386" s="136">
        <v>58</v>
      </c>
      <c r="E1386" s="135" t="s">
        <v>420</v>
      </c>
      <c r="F1386" s="135" t="s">
        <v>44</v>
      </c>
      <c r="G1386" s="135" t="s">
        <v>2693</v>
      </c>
      <c r="H1386" s="135" t="s">
        <v>382</v>
      </c>
      <c r="I1386" s="135" t="s">
        <v>97</v>
      </c>
      <c r="J1386" s="135" t="s">
        <v>388</v>
      </c>
      <c r="K1386" s="135" t="s">
        <v>1018</v>
      </c>
      <c r="L1386" s="135" t="s">
        <v>433</v>
      </c>
      <c r="M1386" s="135" t="s">
        <v>970</v>
      </c>
      <c r="N1386" s="135" t="s">
        <v>349</v>
      </c>
      <c r="O1386" s="135" t="s">
        <v>63</v>
      </c>
      <c r="P1386" s="136">
        <v>427</v>
      </c>
      <c r="Q1386" s="135"/>
    </row>
    <row r="1387" spans="1:17">
      <c r="A1387" s="135" t="s">
        <v>3067</v>
      </c>
      <c r="B1387" s="135" t="s">
        <v>3066</v>
      </c>
      <c r="C1387" s="135" t="s">
        <v>972</v>
      </c>
      <c r="D1387" s="136">
        <v>59</v>
      </c>
      <c r="E1387" s="135" t="s">
        <v>420</v>
      </c>
      <c r="F1387" s="135" t="s">
        <v>44</v>
      </c>
      <c r="G1387" s="135" t="s">
        <v>2693</v>
      </c>
      <c r="H1387" s="135" t="s">
        <v>382</v>
      </c>
      <c r="I1387" s="135" t="s">
        <v>97</v>
      </c>
      <c r="J1387" s="135" t="s">
        <v>388</v>
      </c>
      <c r="K1387" s="135" t="s">
        <v>1018</v>
      </c>
      <c r="L1387" s="135" t="s">
        <v>433</v>
      </c>
      <c r="M1387" s="135" t="s">
        <v>970</v>
      </c>
      <c r="N1387" s="135" t="s">
        <v>349</v>
      </c>
      <c r="O1387" s="135" t="s">
        <v>63</v>
      </c>
      <c r="P1387" s="136">
        <v>427</v>
      </c>
      <c r="Q1387" s="135"/>
    </row>
    <row r="1388" spans="1:17">
      <c r="A1388" s="135" t="s">
        <v>3068</v>
      </c>
      <c r="B1388" s="135" t="s">
        <v>3066</v>
      </c>
      <c r="C1388" s="135" t="s">
        <v>981</v>
      </c>
      <c r="D1388" s="136">
        <v>60</v>
      </c>
      <c r="E1388" s="135" t="s">
        <v>420</v>
      </c>
      <c r="F1388" s="135" t="s">
        <v>44</v>
      </c>
      <c r="G1388" s="135" t="s">
        <v>2693</v>
      </c>
      <c r="H1388" s="135" t="s">
        <v>382</v>
      </c>
      <c r="I1388" s="135" t="s">
        <v>97</v>
      </c>
      <c r="J1388" s="135" t="s">
        <v>388</v>
      </c>
      <c r="K1388" s="135" t="s">
        <v>1018</v>
      </c>
      <c r="L1388" s="135" t="s">
        <v>433</v>
      </c>
      <c r="M1388" s="135" t="s">
        <v>970</v>
      </c>
      <c r="N1388" s="135" t="s">
        <v>349</v>
      </c>
      <c r="O1388" s="135" t="s">
        <v>63</v>
      </c>
      <c r="P1388" s="136">
        <v>427</v>
      </c>
      <c r="Q1388" s="135"/>
    </row>
    <row r="1389" spans="1:17">
      <c r="A1389" s="135" t="s">
        <v>3069</v>
      </c>
      <c r="B1389" s="135" t="s">
        <v>3066</v>
      </c>
      <c r="C1389" s="135" t="s">
        <v>987</v>
      </c>
      <c r="D1389" s="136">
        <v>62</v>
      </c>
      <c r="E1389" s="135" t="s">
        <v>420</v>
      </c>
      <c r="F1389" s="135" t="s">
        <v>44</v>
      </c>
      <c r="G1389" s="135" t="s">
        <v>2693</v>
      </c>
      <c r="H1389" s="135" t="s">
        <v>382</v>
      </c>
      <c r="I1389" s="135" t="s">
        <v>97</v>
      </c>
      <c r="J1389" s="135" t="s">
        <v>388</v>
      </c>
      <c r="K1389" s="135" t="s">
        <v>1018</v>
      </c>
      <c r="L1389" s="135" t="s">
        <v>433</v>
      </c>
      <c r="M1389" s="135" t="s">
        <v>970</v>
      </c>
      <c r="N1389" s="135" t="s">
        <v>349</v>
      </c>
      <c r="O1389" s="135" t="s">
        <v>63</v>
      </c>
      <c r="P1389" s="136">
        <v>427</v>
      </c>
      <c r="Q1389" s="135"/>
    </row>
    <row r="1390" spans="1:17">
      <c r="A1390" s="135" t="s">
        <v>3070</v>
      </c>
      <c r="B1390" s="135" t="s">
        <v>3071</v>
      </c>
      <c r="C1390" s="135" t="s">
        <v>985</v>
      </c>
      <c r="D1390" s="136">
        <v>56</v>
      </c>
      <c r="E1390" s="135" t="s">
        <v>420</v>
      </c>
      <c r="F1390" s="135" t="s">
        <v>44</v>
      </c>
      <c r="G1390" s="135" t="s">
        <v>2693</v>
      </c>
      <c r="H1390" s="135" t="s">
        <v>382</v>
      </c>
      <c r="I1390" s="135" t="s">
        <v>309</v>
      </c>
      <c r="J1390" s="135" t="s">
        <v>388</v>
      </c>
      <c r="K1390" s="135" t="s">
        <v>1018</v>
      </c>
      <c r="L1390" s="135" t="s">
        <v>433</v>
      </c>
      <c r="M1390" s="135" t="s">
        <v>970</v>
      </c>
      <c r="N1390" s="135" t="s">
        <v>349</v>
      </c>
      <c r="O1390" s="135" t="s">
        <v>53</v>
      </c>
      <c r="P1390" s="136">
        <v>432</v>
      </c>
      <c r="Q1390" s="135"/>
    </row>
    <row r="1391" spans="1:17">
      <c r="A1391" s="135" t="s">
        <v>3072</v>
      </c>
      <c r="B1391" s="135" t="s">
        <v>3071</v>
      </c>
      <c r="C1391" s="135" t="s">
        <v>967</v>
      </c>
      <c r="D1391" s="136">
        <v>57</v>
      </c>
      <c r="E1391" s="135" t="s">
        <v>420</v>
      </c>
      <c r="F1391" s="135" t="s">
        <v>44</v>
      </c>
      <c r="G1391" s="135" t="s">
        <v>2693</v>
      </c>
      <c r="H1391" s="135" t="s">
        <v>382</v>
      </c>
      <c r="I1391" s="135" t="s">
        <v>309</v>
      </c>
      <c r="J1391" s="135" t="s">
        <v>388</v>
      </c>
      <c r="K1391" s="135" t="s">
        <v>1018</v>
      </c>
      <c r="L1391" s="135" t="s">
        <v>433</v>
      </c>
      <c r="M1391" s="135" t="s">
        <v>970</v>
      </c>
      <c r="N1391" s="135" t="s">
        <v>349</v>
      </c>
      <c r="O1391" s="135" t="s">
        <v>53</v>
      </c>
      <c r="P1391" s="136">
        <v>432</v>
      </c>
      <c r="Q1391" s="135"/>
    </row>
    <row r="1392" spans="1:17">
      <c r="A1392" s="135" t="s">
        <v>3073</v>
      </c>
      <c r="B1392" s="135" t="s">
        <v>3071</v>
      </c>
      <c r="C1392" s="135" t="s">
        <v>979</v>
      </c>
      <c r="D1392" s="136">
        <v>58</v>
      </c>
      <c r="E1392" s="135" t="s">
        <v>420</v>
      </c>
      <c r="F1392" s="135" t="s">
        <v>44</v>
      </c>
      <c r="G1392" s="135" t="s">
        <v>2693</v>
      </c>
      <c r="H1392" s="135" t="s">
        <v>382</v>
      </c>
      <c r="I1392" s="135" t="s">
        <v>309</v>
      </c>
      <c r="J1392" s="135" t="s">
        <v>388</v>
      </c>
      <c r="K1392" s="135" t="s">
        <v>1018</v>
      </c>
      <c r="L1392" s="135" t="s">
        <v>433</v>
      </c>
      <c r="M1392" s="135" t="s">
        <v>970</v>
      </c>
      <c r="N1392" s="135" t="s">
        <v>349</v>
      </c>
      <c r="O1392" s="135" t="s">
        <v>53</v>
      </c>
      <c r="P1392" s="136">
        <v>432</v>
      </c>
      <c r="Q1392" s="135"/>
    </row>
    <row r="1393" spans="1:17">
      <c r="A1393" s="135" t="s">
        <v>3074</v>
      </c>
      <c r="B1393" s="135" t="s">
        <v>3071</v>
      </c>
      <c r="C1393" s="135" t="s">
        <v>972</v>
      </c>
      <c r="D1393" s="136">
        <v>59</v>
      </c>
      <c r="E1393" s="135" t="s">
        <v>420</v>
      </c>
      <c r="F1393" s="135" t="s">
        <v>44</v>
      </c>
      <c r="G1393" s="135" t="s">
        <v>2693</v>
      </c>
      <c r="H1393" s="135" t="s">
        <v>382</v>
      </c>
      <c r="I1393" s="135" t="s">
        <v>309</v>
      </c>
      <c r="J1393" s="135" t="s">
        <v>388</v>
      </c>
      <c r="K1393" s="135" t="s">
        <v>1018</v>
      </c>
      <c r="L1393" s="135" t="s">
        <v>433</v>
      </c>
      <c r="M1393" s="135" t="s">
        <v>970</v>
      </c>
      <c r="N1393" s="135" t="s">
        <v>349</v>
      </c>
      <c r="O1393" s="135" t="s">
        <v>53</v>
      </c>
      <c r="P1393" s="136">
        <v>432</v>
      </c>
      <c r="Q1393" s="135"/>
    </row>
    <row r="1394" spans="1:17">
      <c r="A1394" s="135" t="s">
        <v>3075</v>
      </c>
      <c r="B1394" s="135" t="s">
        <v>3071</v>
      </c>
      <c r="C1394" s="135" t="s">
        <v>981</v>
      </c>
      <c r="D1394" s="136">
        <v>60</v>
      </c>
      <c r="E1394" s="135" t="s">
        <v>420</v>
      </c>
      <c r="F1394" s="135" t="s">
        <v>44</v>
      </c>
      <c r="G1394" s="135" t="s">
        <v>2693</v>
      </c>
      <c r="H1394" s="135" t="s">
        <v>382</v>
      </c>
      <c r="I1394" s="135" t="s">
        <v>309</v>
      </c>
      <c r="J1394" s="135" t="s">
        <v>388</v>
      </c>
      <c r="K1394" s="135" t="s">
        <v>1018</v>
      </c>
      <c r="L1394" s="135" t="s">
        <v>433</v>
      </c>
      <c r="M1394" s="135" t="s">
        <v>970</v>
      </c>
      <c r="N1394" s="135" t="s">
        <v>349</v>
      </c>
      <c r="O1394" s="135" t="s">
        <v>53</v>
      </c>
      <c r="P1394" s="136">
        <v>432</v>
      </c>
      <c r="Q1394" s="135"/>
    </row>
    <row r="1395" spans="1:17">
      <c r="A1395" s="135" t="s">
        <v>3076</v>
      </c>
      <c r="B1395" s="135" t="s">
        <v>3071</v>
      </c>
      <c r="C1395" s="135" t="s">
        <v>983</v>
      </c>
      <c r="D1395" s="136">
        <v>61</v>
      </c>
      <c r="E1395" s="135" t="s">
        <v>420</v>
      </c>
      <c r="F1395" s="135" t="s">
        <v>44</v>
      </c>
      <c r="G1395" s="135" t="s">
        <v>2693</v>
      </c>
      <c r="H1395" s="135" t="s">
        <v>382</v>
      </c>
      <c r="I1395" s="135" t="s">
        <v>309</v>
      </c>
      <c r="J1395" s="135" t="s">
        <v>388</v>
      </c>
      <c r="K1395" s="135" t="s">
        <v>1018</v>
      </c>
      <c r="L1395" s="135" t="s">
        <v>433</v>
      </c>
      <c r="M1395" s="135" t="s">
        <v>970</v>
      </c>
      <c r="N1395" s="135" t="s">
        <v>349</v>
      </c>
      <c r="O1395" s="135" t="s">
        <v>53</v>
      </c>
      <c r="P1395" s="136">
        <v>432</v>
      </c>
      <c r="Q1395" s="135"/>
    </row>
    <row r="1396" spans="1:17">
      <c r="A1396" s="135" t="s">
        <v>3077</v>
      </c>
      <c r="B1396" s="135" t="s">
        <v>3071</v>
      </c>
      <c r="C1396" s="135" t="s">
        <v>987</v>
      </c>
      <c r="D1396" s="136">
        <v>62</v>
      </c>
      <c r="E1396" s="135" t="s">
        <v>420</v>
      </c>
      <c r="F1396" s="135" t="s">
        <v>44</v>
      </c>
      <c r="G1396" s="135" t="s">
        <v>2693</v>
      </c>
      <c r="H1396" s="135" t="s">
        <v>382</v>
      </c>
      <c r="I1396" s="135" t="s">
        <v>309</v>
      </c>
      <c r="J1396" s="135" t="s">
        <v>388</v>
      </c>
      <c r="K1396" s="135" t="s">
        <v>1018</v>
      </c>
      <c r="L1396" s="135" t="s">
        <v>433</v>
      </c>
      <c r="M1396" s="135" t="s">
        <v>970</v>
      </c>
      <c r="N1396" s="135" t="s">
        <v>349</v>
      </c>
      <c r="O1396" s="135" t="s">
        <v>53</v>
      </c>
      <c r="P1396" s="136">
        <v>432</v>
      </c>
      <c r="Q1396" s="135"/>
    </row>
    <row r="1397" spans="1:17">
      <c r="A1397" s="135" t="s">
        <v>3078</v>
      </c>
      <c r="B1397" s="135" t="s">
        <v>3079</v>
      </c>
      <c r="C1397" s="135" t="s">
        <v>967</v>
      </c>
      <c r="D1397" s="136">
        <v>57</v>
      </c>
      <c r="E1397" s="135" t="s">
        <v>420</v>
      </c>
      <c r="F1397" s="135" t="s">
        <v>44</v>
      </c>
      <c r="G1397" s="135" t="s">
        <v>2693</v>
      </c>
      <c r="H1397" s="135" t="s">
        <v>382</v>
      </c>
      <c r="I1397" s="135" t="s">
        <v>741</v>
      </c>
      <c r="J1397" s="135" t="s">
        <v>388</v>
      </c>
      <c r="K1397" s="135" t="s">
        <v>1018</v>
      </c>
      <c r="L1397" s="135" t="s">
        <v>433</v>
      </c>
      <c r="M1397" s="135" t="s">
        <v>970</v>
      </c>
      <c r="N1397" s="135" t="s">
        <v>349</v>
      </c>
      <c r="O1397" s="135" t="s">
        <v>60</v>
      </c>
      <c r="P1397" s="136">
        <v>474</v>
      </c>
      <c r="Q1397" s="135"/>
    </row>
    <row r="1398" spans="1:17">
      <c r="A1398" s="135" t="s">
        <v>3080</v>
      </c>
      <c r="B1398" s="135" t="s">
        <v>3079</v>
      </c>
      <c r="C1398" s="135" t="s">
        <v>979</v>
      </c>
      <c r="D1398" s="136">
        <v>58</v>
      </c>
      <c r="E1398" s="135" t="s">
        <v>420</v>
      </c>
      <c r="F1398" s="135" t="s">
        <v>44</v>
      </c>
      <c r="G1398" s="135" t="s">
        <v>2693</v>
      </c>
      <c r="H1398" s="135" t="s">
        <v>382</v>
      </c>
      <c r="I1398" s="135" t="s">
        <v>741</v>
      </c>
      <c r="J1398" s="135" t="s">
        <v>388</v>
      </c>
      <c r="K1398" s="135" t="s">
        <v>1018</v>
      </c>
      <c r="L1398" s="135" t="s">
        <v>433</v>
      </c>
      <c r="M1398" s="135" t="s">
        <v>970</v>
      </c>
      <c r="N1398" s="135" t="s">
        <v>349</v>
      </c>
      <c r="O1398" s="135" t="s">
        <v>60</v>
      </c>
      <c r="P1398" s="136">
        <v>474</v>
      </c>
      <c r="Q1398" s="135"/>
    </row>
    <row r="1399" spans="1:17">
      <c r="A1399" s="135" t="s">
        <v>3081</v>
      </c>
      <c r="B1399" s="135" t="s">
        <v>3079</v>
      </c>
      <c r="C1399" s="135" t="s">
        <v>972</v>
      </c>
      <c r="D1399" s="136">
        <v>59</v>
      </c>
      <c r="E1399" s="135" t="s">
        <v>420</v>
      </c>
      <c r="F1399" s="135" t="s">
        <v>44</v>
      </c>
      <c r="G1399" s="135" t="s">
        <v>2693</v>
      </c>
      <c r="H1399" s="135" t="s">
        <v>382</v>
      </c>
      <c r="I1399" s="135" t="s">
        <v>741</v>
      </c>
      <c r="J1399" s="135" t="s">
        <v>388</v>
      </c>
      <c r="K1399" s="135" t="s">
        <v>1018</v>
      </c>
      <c r="L1399" s="135" t="s">
        <v>433</v>
      </c>
      <c r="M1399" s="135" t="s">
        <v>970</v>
      </c>
      <c r="N1399" s="135" t="s">
        <v>349</v>
      </c>
      <c r="O1399" s="135" t="s">
        <v>60</v>
      </c>
      <c r="P1399" s="136">
        <v>474</v>
      </c>
      <c r="Q1399" s="135"/>
    </row>
    <row r="1400" spans="1:17">
      <c r="A1400" s="135" t="s">
        <v>3082</v>
      </c>
      <c r="B1400" s="135" t="s">
        <v>3079</v>
      </c>
      <c r="C1400" s="135" t="s">
        <v>981</v>
      </c>
      <c r="D1400" s="136">
        <v>60</v>
      </c>
      <c r="E1400" s="135" t="s">
        <v>420</v>
      </c>
      <c r="F1400" s="135" t="s">
        <v>44</v>
      </c>
      <c r="G1400" s="135" t="s">
        <v>2693</v>
      </c>
      <c r="H1400" s="135" t="s">
        <v>382</v>
      </c>
      <c r="I1400" s="135" t="s">
        <v>741</v>
      </c>
      <c r="J1400" s="135" t="s">
        <v>388</v>
      </c>
      <c r="K1400" s="135" t="s">
        <v>1018</v>
      </c>
      <c r="L1400" s="135" t="s">
        <v>433</v>
      </c>
      <c r="M1400" s="135" t="s">
        <v>970</v>
      </c>
      <c r="N1400" s="135" t="s">
        <v>349</v>
      </c>
      <c r="O1400" s="135" t="s">
        <v>60</v>
      </c>
      <c r="P1400" s="136">
        <v>474</v>
      </c>
      <c r="Q1400" s="135"/>
    </row>
    <row r="1401" spans="1:17">
      <c r="A1401" s="135" t="s">
        <v>3083</v>
      </c>
      <c r="B1401" s="135" t="s">
        <v>3079</v>
      </c>
      <c r="C1401" s="135" t="s">
        <v>983</v>
      </c>
      <c r="D1401" s="136">
        <v>61</v>
      </c>
      <c r="E1401" s="135" t="s">
        <v>420</v>
      </c>
      <c r="F1401" s="135" t="s">
        <v>44</v>
      </c>
      <c r="G1401" s="135" t="s">
        <v>2693</v>
      </c>
      <c r="H1401" s="135" t="s">
        <v>382</v>
      </c>
      <c r="I1401" s="135" t="s">
        <v>741</v>
      </c>
      <c r="J1401" s="135" t="s">
        <v>388</v>
      </c>
      <c r="K1401" s="135" t="s">
        <v>1018</v>
      </c>
      <c r="L1401" s="135" t="s">
        <v>433</v>
      </c>
      <c r="M1401" s="135" t="s">
        <v>970</v>
      </c>
      <c r="N1401" s="135" t="s">
        <v>349</v>
      </c>
      <c r="O1401" s="135" t="s">
        <v>60</v>
      </c>
      <c r="P1401" s="136">
        <v>474</v>
      </c>
      <c r="Q1401" s="135"/>
    </row>
    <row r="1402" spans="1:17">
      <c r="A1402" s="135" t="s">
        <v>3084</v>
      </c>
      <c r="B1402" s="135" t="s">
        <v>3079</v>
      </c>
      <c r="C1402" s="135" t="s">
        <v>987</v>
      </c>
      <c r="D1402" s="136">
        <v>62</v>
      </c>
      <c r="E1402" s="135" t="s">
        <v>420</v>
      </c>
      <c r="F1402" s="135" t="s">
        <v>44</v>
      </c>
      <c r="G1402" s="135" t="s">
        <v>2693</v>
      </c>
      <c r="H1402" s="135" t="s">
        <v>382</v>
      </c>
      <c r="I1402" s="135" t="s">
        <v>741</v>
      </c>
      <c r="J1402" s="135" t="s">
        <v>388</v>
      </c>
      <c r="K1402" s="135" t="s">
        <v>1018</v>
      </c>
      <c r="L1402" s="135" t="s">
        <v>433</v>
      </c>
      <c r="M1402" s="135" t="s">
        <v>970</v>
      </c>
      <c r="N1402" s="135" t="s">
        <v>349</v>
      </c>
      <c r="O1402" s="135" t="s">
        <v>60</v>
      </c>
      <c r="P1402" s="136">
        <v>474</v>
      </c>
      <c r="Q1402" s="135"/>
    </row>
    <row r="1403" spans="1:17">
      <c r="A1403" s="135" t="s">
        <v>3085</v>
      </c>
      <c r="B1403" s="135" t="s">
        <v>3079</v>
      </c>
      <c r="C1403" s="135" t="s">
        <v>989</v>
      </c>
      <c r="D1403" s="136">
        <v>63</v>
      </c>
      <c r="E1403" s="135" t="s">
        <v>420</v>
      </c>
      <c r="F1403" s="135" t="s">
        <v>44</v>
      </c>
      <c r="G1403" s="135" t="s">
        <v>2693</v>
      </c>
      <c r="H1403" s="135" t="s">
        <v>382</v>
      </c>
      <c r="I1403" s="135" t="s">
        <v>741</v>
      </c>
      <c r="J1403" s="135" t="s">
        <v>388</v>
      </c>
      <c r="K1403" s="135" t="s">
        <v>1018</v>
      </c>
      <c r="L1403" s="135" t="s">
        <v>433</v>
      </c>
      <c r="M1403" s="135" t="s">
        <v>970</v>
      </c>
      <c r="N1403" s="135" t="s">
        <v>349</v>
      </c>
      <c r="O1403" s="135" t="s">
        <v>60</v>
      </c>
      <c r="P1403" s="136">
        <v>474</v>
      </c>
      <c r="Q1403" s="135"/>
    </row>
    <row r="1404" spans="1:17">
      <c r="A1404" s="135" t="s">
        <v>3086</v>
      </c>
      <c r="B1404" s="135" t="s">
        <v>3087</v>
      </c>
      <c r="C1404" s="135" t="s">
        <v>967</v>
      </c>
      <c r="D1404" s="136">
        <v>57</v>
      </c>
      <c r="E1404" s="135" t="s">
        <v>420</v>
      </c>
      <c r="F1404" s="135" t="s">
        <v>44</v>
      </c>
      <c r="G1404" s="135" t="s">
        <v>2693</v>
      </c>
      <c r="H1404" s="135" t="s">
        <v>382</v>
      </c>
      <c r="I1404" s="135" t="s">
        <v>121</v>
      </c>
      <c r="J1404" s="135" t="s">
        <v>388</v>
      </c>
      <c r="K1404" s="135" t="s">
        <v>1018</v>
      </c>
      <c r="L1404" s="135" t="s">
        <v>433</v>
      </c>
      <c r="M1404" s="135" t="s">
        <v>970</v>
      </c>
      <c r="N1404" s="135" t="s">
        <v>349</v>
      </c>
      <c r="O1404" s="135" t="s">
        <v>121</v>
      </c>
      <c r="P1404" s="136">
        <v>483</v>
      </c>
      <c r="Q1404" s="135"/>
    </row>
    <row r="1405" spans="1:17">
      <c r="A1405" s="135" t="s">
        <v>3088</v>
      </c>
      <c r="B1405" s="135" t="s">
        <v>3087</v>
      </c>
      <c r="C1405" s="135" t="s">
        <v>972</v>
      </c>
      <c r="D1405" s="136">
        <v>59</v>
      </c>
      <c r="E1405" s="135" t="s">
        <v>420</v>
      </c>
      <c r="F1405" s="135" t="s">
        <v>44</v>
      </c>
      <c r="G1405" s="135" t="s">
        <v>2693</v>
      </c>
      <c r="H1405" s="135" t="s">
        <v>382</v>
      </c>
      <c r="I1405" s="135" t="s">
        <v>121</v>
      </c>
      <c r="J1405" s="135" t="s">
        <v>388</v>
      </c>
      <c r="K1405" s="135" t="s">
        <v>1018</v>
      </c>
      <c r="L1405" s="135" t="s">
        <v>433</v>
      </c>
      <c r="M1405" s="135" t="s">
        <v>970</v>
      </c>
      <c r="N1405" s="135" t="s">
        <v>349</v>
      </c>
      <c r="O1405" s="135" t="s">
        <v>121</v>
      </c>
      <c r="P1405" s="136">
        <v>483</v>
      </c>
      <c r="Q1405" s="135"/>
    </row>
    <row r="1406" spans="1:17">
      <c r="A1406" s="135" t="s">
        <v>3089</v>
      </c>
      <c r="B1406" s="135" t="s">
        <v>3087</v>
      </c>
      <c r="C1406" s="135" t="s">
        <v>981</v>
      </c>
      <c r="D1406" s="136">
        <v>60</v>
      </c>
      <c r="E1406" s="135" t="s">
        <v>420</v>
      </c>
      <c r="F1406" s="135" t="s">
        <v>44</v>
      </c>
      <c r="G1406" s="135" t="s">
        <v>2693</v>
      </c>
      <c r="H1406" s="135" t="s">
        <v>382</v>
      </c>
      <c r="I1406" s="135" t="s">
        <v>121</v>
      </c>
      <c r="J1406" s="135" t="s">
        <v>388</v>
      </c>
      <c r="K1406" s="135" t="s">
        <v>1018</v>
      </c>
      <c r="L1406" s="135" t="s">
        <v>433</v>
      </c>
      <c r="M1406" s="135" t="s">
        <v>970</v>
      </c>
      <c r="N1406" s="135" t="s">
        <v>349</v>
      </c>
      <c r="O1406" s="135" t="s">
        <v>121</v>
      </c>
      <c r="P1406" s="136">
        <v>483</v>
      </c>
      <c r="Q1406" s="135"/>
    </row>
    <row r="1407" spans="1:17">
      <c r="A1407" s="135" t="s">
        <v>3090</v>
      </c>
      <c r="B1407" s="135" t="s">
        <v>3087</v>
      </c>
      <c r="C1407" s="135" t="s">
        <v>987</v>
      </c>
      <c r="D1407" s="136">
        <v>62</v>
      </c>
      <c r="E1407" s="135" t="s">
        <v>420</v>
      </c>
      <c r="F1407" s="135" t="s">
        <v>44</v>
      </c>
      <c r="G1407" s="135" t="s">
        <v>2693</v>
      </c>
      <c r="H1407" s="135" t="s">
        <v>382</v>
      </c>
      <c r="I1407" s="135" t="s">
        <v>121</v>
      </c>
      <c r="J1407" s="135" t="s">
        <v>388</v>
      </c>
      <c r="K1407" s="135" t="s">
        <v>1018</v>
      </c>
      <c r="L1407" s="135" t="s">
        <v>433</v>
      </c>
      <c r="M1407" s="135" t="s">
        <v>970</v>
      </c>
      <c r="N1407" s="135" t="s">
        <v>349</v>
      </c>
      <c r="O1407" s="135" t="s">
        <v>121</v>
      </c>
      <c r="P1407" s="136">
        <v>483</v>
      </c>
      <c r="Q1407" s="135"/>
    </row>
    <row r="1408" spans="1:17">
      <c r="A1408" s="135" t="s">
        <v>3091</v>
      </c>
      <c r="B1408" s="135" t="s">
        <v>3092</v>
      </c>
      <c r="C1408" s="135" t="s">
        <v>985</v>
      </c>
      <c r="D1408" s="136">
        <v>56</v>
      </c>
      <c r="E1408" s="135" t="s">
        <v>420</v>
      </c>
      <c r="F1408" s="135" t="s">
        <v>44</v>
      </c>
      <c r="G1408" s="135" t="s">
        <v>1345</v>
      </c>
      <c r="H1408" s="135" t="s">
        <v>382</v>
      </c>
      <c r="I1408" s="135" t="s">
        <v>71</v>
      </c>
      <c r="J1408" s="135" t="s">
        <v>388</v>
      </c>
      <c r="K1408" s="135" t="s">
        <v>1018</v>
      </c>
      <c r="L1408" s="135" t="s">
        <v>433</v>
      </c>
      <c r="M1408" s="135" t="s">
        <v>970</v>
      </c>
      <c r="N1408" s="135" t="s">
        <v>318</v>
      </c>
      <c r="O1408" s="135" t="s">
        <v>71</v>
      </c>
      <c r="P1408" s="136">
        <v>325</v>
      </c>
      <c r="Q1408" s="135"/>
    </row>
    <row r="1409" spans="1:17">
      <c r="A1409" s="135" t="s">
        <v>3093</v>
      </c>
      <c r="B1409" s="135" t="s">
        <v>3092</v>
      </c>
      <c r="C1409" s="135" t="s">
        <v>967</v>
      </c>
      <c r="D1409" s="136">
        <v>57</v>
      </c>
      <c r="E1409" s="135" t="s">
        <v>420</v>
      </c>
      <c r="F1409" s="135" t="s">
        <v>44</v>
      </c>
      <c r="G1409" s="135" t="s">
        <v>1345</v>
      </c>
      <c r="H1409" s="135" t="s">
        <v>382</v>
      </c>
      <c r="I1409" s="135" t="s">
        <v>71</v>
      </c>
      <c r="J1409" s="135" t="s">
        <v>388</v>
      </c>
      <c r="K1409" s="135" t="s">
        <v>1018</v>
      </c>
      <c r="L1409" s="135" t="s">
        <v>433</v>
      </c>
      <c r="M1409" s="135" t="s">
        <v>970</v>
      </c>
      <c r="N1409" s="135" t="s">
        <v>318</v>
      </c>
      <c r="O1409" s="135" t="s">
        <v>71</v>
      </c>
      <c r="P1409" s="136">
        <v>325</v>
      </c>
      <c r="Q1409" s="135"/>
    </row>
    <row r="1410" spans="1:17">
      <c r="A1410" s="135" t="s">
        <v>3094</v>
      </c>
      <c r="B1410" s="135" t="s">
        <v>3092</v>
      </c>
      <c r="C1410" s="135" t="s">
        <v>979</v>
      </c>
      <c r="D1410" s="136">
        <v>58</v>
      </c>
      <c r="E1410" s="135" t="s">
        <v>420</v>
      </c>
      <c r="F1410" s="135" t="s">
        <v>44</v>
      </c>
      <c r="G1410" s="135" t="s">
        <v>1345</v>
      </c>
      <c r="H1410" s="135" t="s">
        <v>382</v>
      </c>
      <c r="I1410" s="135" t="s">
        <v>71</v>
      </c>
      <c r="J1410" s="135" t="s">
        <v>388</v>
      </c>
      <c r="K1410" s="135" t="s">
        <v>1018</v>
      </c>
      <c r="L1410" s="135" t="s">
        <v>433</v>
      </c>
      <c r="M1410" s="135" t="s">
        <v>970</v>
      </c>
      <c r="N1410" s="135" t="s">
        <v>318</v>
      </c>
      <c r="O1410" s="135" t="s">
        <v>71</v>
      </c>
      <c r="P1410" s="136">
        <v>325</v>
      </c>
      <c r="Q1410" s="135"/>
    </row>
    <row r="1411" spans="1:17">
      <c r="A1411" s="135" t="s">
        <v>3095</v>
      </c>
      <c r="B1411" s="135" t="s">
        <v>3092</v>
      </c>
      <c r="C1411" s="135" t="s">
        <v>972</v>
      </c>
      <c r="D1411" s="136">
        <v>59</v>
      </c>
      <c r="E1411" s="135" t="s">
        <v>420</v>
      </c>
      <c r="F1411" s="135" t="s">
        <v>44</v>
      </c>
      <c r="G1411" s="135" t="s">
        <v>1345</v>
      </c>
      <c r="H1411" s="135" t="s">
        <v>382</v>
      </c>
      <c r="I1411" s="135" t="s">
        <v>71</v>
      </c>
      <c r="J1411" s="135" t="s">
        <v>388</v>
      </c>
      <c r="K1411" s="135" t="s">
        <v>1018</v>
      </c>
      <c r="L1411" s="135" t="s">
        <v>433</v>
      </c>
      <c r="M1411" s="135" t="s">
        <v>970</v>
      </c>
      <c r="N1411" s="135" t="s">
        <v>318</v>
      </c>
      <c r="O1411" s="135" t="s">
        <v>71</v>
      </c>
      <c r="P1411" s="136">
        <v>325</v>
      </c>
      <c r="Q1411" s="135"/>
    </row>
    <row r="1412" spans="1:17">
      <c r="A1412" s="135" t="s">
        <v>3096</v>
      </c>
      <c r="B1412" s="135" t="s">
        <v>3092</v>
      </c>
      <c r="C1412" s="135" t="s">
        <v>981</v>
      </c>
      <c r="D1412" s="136">
        <v>60</v>
      </c>
      <c r="E1412" s="135" t="s">
        <v>420</v>
      </c>
      <c r="F1412" s="135" t="s">
        <v>44</v>
      </c>
      <c r="G1412" s="135" t="s">
        <v>1345</v>
      </c>
      <c r="H1412" s="135" t="s">
        <v>382</v>
      </c>
      <c r="I1412" s="135" t="s">
        <v>71</v>
      </c>
      <c r="J1412" s="135" t="s">
        <v>388</v>
      </c>
      <c r="K1412" s="135" t="s">
        <v>1018</v>
      </c>
      <c r="L1412" s="135" t="s">
        <v>433</v>
      </c>
      <c r="M1412" s="135" t="s">
        <v>970</v>
      </c>
      <c r="N1412" s="135" t="s">
        <v>318</v>
      </c>
      <c r="O1412" s="135" t="s">
        <v>71</v>
      </c>
      <c r="P1412" s="136">
        <v>325</v>
      </c>
      <c r="Q1412" s="135"/>
    </row>
    <row r="1413" spans="1:17">
      <c r="A1413" s="135" t="s">
        <v>3097</v>
      </c>
      <c r="B1413" s="135" t="s">
        <v>3092</v>
      </c>
      <c r="C1413" s="135" t="s">
        <v>983</v>
      </c>
      <c r="D1413" s="136">
        <v>61</v>
      </c>
      <c r="E1413" s="135" t="s">
        <v>420</v>
      </c>
      <c r="F1413" s="135" t="s">
        <v>44</v>
      </c>
      <c r="G1413" s="135" t="s">
        <v>1345</v>
      </c>
      <c r="H1413" s="135" t="s">
        <v>382</v>
      </c>
      <c r="I1413" s="135" t="s">
        <v>71</v>
      </c>
      <c r="J1413" s="135" t="s">
        <v>388</v>
      </c>
      <c r="K1413" s="135" t="s">
        <v>1018</v>
      </c>
      <c r="L1413" s="135" t="s">
        <v>433</v>
      </c>
      <c r="M1413" s="135" t="s">
        <v>970</v>
      </c>
      <c r="N1413" s="135" t="s">
        <v>318</v>
      </c>
      <c r="O1413" s="135" t="s">
        <v>71</v>
      </c>
      <c r="P1413" s="136">
        <v>325</v>
      </c>
      <c r="Q1413" s="135"/>
    </row>
    <row r="1414" spans="1:17">
      <c r="A1414" s="135" t="s">
        <v>3098</v>
      </c>
      <c r="B1414" s="135" t="s">
        <v>3092</v>
      </c>
      <c r="C1414" s="135" t="s">
        <v>987</v>
      </c>
      <c r="D1414" s="136">
        <v>62</v>
      </c>
      <c r="E1414" s="135" t="s">
        <v>420</v>
      </c>
      <c r="F1414" s="135" t="s">
        <v>44</v>
      </c>
      <c r="G1414" s="135" t="s">
        <v>1345</v>
      </c>
      <c r="H1414" s="135" t="s">
        <v>382</v>
      </c>
      <c r="I1414" s="135" t="s">
        <v>71</v>
      </c>
      <c r="J1414" s="135" t="s">
        <v>388</v>
      </c>
      <c r="K1414" s="135" t="s">
        <v>1018</v>
      </c>
      <c r="L1414" s="135" t="s">
        <v>433</v>
      </c>
      <c r="M1414" s="135" t="s">
        <v>970</v>
      </c>
      <c r="N1414" s="135" t="s">
        <v>318</v>
      </c>
      <c r="O1414" s="135" t="s">
        <v>71</v>
      </c>
      <c r="P1414" s="136">
        <v>325</v>
      </c>
      <c r="Q1414" s="135"/>
    </row>
    <row r="1415" spans="1:17">
      <c r="A1415" s="135" t="s">
        <v>3099</v>
      </c>
      <c r="B1415" s="135" t="s">
        <v>3092</v>
      </c>
      <c r="C1415" s="135" t="s">
        <v>1319</v>
      </c>
      <c r="D1415" s="136">
        <v>64</v>
      </c>
      <c r="E1415" s="135" t="s">
        <v>420</v>
      </c>
      <c r="F1415" s="135" t="s">
        <v>44</v>
      </c>
      <c r="G1415" s="135" t="s">
        <v>1345</v>
      </c>
      <c r="H1415" s="135" t="s">
        <v>382</v>
      </c>
      <c r="I1415" s="135" t="s">
        <v>71</v>
      </c>
      <c r="J1415" s="135" t="s">
        <v>388</v>
      </c>
      <c r="K1415" s="135" t="s">
        <v>1018</v>
      </c>
      <c r="L1415" s="135" t="s">
        <v>433</v>
      </c>
      <c r="M1415" s="135" t="s">
        <v>970</v>
      </c>
      <c r="N1415" s="135" t="s">
        <v>318</v>
      </c>
      <c r="O1415" s="135" t="s">
        <v>71</v>
      </c>
      <c r="P1415" s="136">
        <v>325</v>
      </c>
      <c r="Q1415" s="135"/>
    </row>
    <row r="1416" spans="1:17">
      <c r="A1416" s="135" t="s">
        <v>3100</v>
      </c>
      <c r="B1416" s="135" t="s">
        <v>3101</v>
      </c>
      <c r="C1416" s="135" t="s">
        <v>967</v>
      </c>
      <c r="D1416" s="136">
        <v>57</v>
      </c>
      <c r="E1416" s="135" t="s">
        <v>420</v>
      </c>
      <c r="F1416" s="135" t="s">
        <v>44</v>
      </c>
      <c r="G1416" s="135" t="s">
        <v>1345</v>
      </c>
      <c r="H1416" s="135" t="s">
        <v>382</v>
      </c>
      <c r="I1416" s="135" t="s">
        <v>121</v>
      </c>
      <c r="J1416" s="135" t="s">
        <v>388</v>
      </c>
      <c r="K1416" s="135" t="s">
        <v>1018</v>
      </c>
      <c r="L1416" s="135" t="s">
        <v>428</v>
      </c>
      <c r="M1416" s="135" t="s">
        <v>970</v>
      </c>
      <c r="N1416" s="135" t="s">
        <v>318</v>
      </c>
      <c r="O1416" s="135" t="s">
        <v>121</v>
      </c>
      <c r="P1416" s="136">
        <v>387</v>
      </c>
      <c r="Q1416" s="135"/>
    </row>
    <row r="1417" spans="1:17">
      <c r="A1417" s="135" t="s">
        <v>3102</v>
      </c>
      <c r="B1417" s="135" t="s">
        <v>3101</v>
      </c>
      <c r="C1417" s="135" t="s">
        <v>979</v>
      </c>
      <c r="D1417" s="136">
        <v>58</v>
      </c>
      <c r="E1417" s="135" t="s">
        <v>420</v>
      </c>
      <c r="F1417" s="135" t="s">
        <v>44</v>
      </c>
      <c r="G1417" s="135" t="s">
        <v>1345</v>
      </c>
      <c r="H1417" s="135" t="s">
        <v>382</v>
      </c>
      <c r="I1417" s="135" t="s">
        <v>121</v>
      </c>
      <c r="J1417" s="135" t="s">
        <v>388</v>
      </c>
      <c r="K1417" s="135" t="s">
        <v>1018</v>
      </c>
      <c r="L1417" s="135" t="s">
        <v>428</v>
      </c>
      <c r="M1417" s="135" t="s">
        <v>970</v>
      </c>
      <c r="N1417" s="135" t="s">
        <v>318</v>
      </c>
      <c r="O1417" s="135" t="s">
        <v>121</v>
      </c>
      <c r="P1417" s="136">
        <v>387</v>
      </c>
      <c r="Q1417" s="135"/>
    </row>
    <row r="1418" spans="1:17">
      <c r="A1418" s="135" t="s">
        <v>3103</v>
      </c>
      <c r="B1418" s="135" t="s">
        <v>3101</v>
      </c>
      <c r="C1418" s="135" t="s">
        <v>972</v>
      </c>
      <c r="D1418" s="136">
        <v>59</v>
      </c>
      <c r="E1418" s="135" t="s">
        <v>420</v>
      </c>
      <c r="F1418" s="135" t="s">
        <v>44</v>
      </c>
      <c r="G1418" s="135" t="s">
        <v>1345</v>
      </c>
      <c r="H1418" s="135" t="s">
        <v>382</v>
      </c>
      <c r="I1418" s="135" t="s">
        <v>121</v>
      </c>
      <c r="J1418" s="135" t="s">
        <v>388</v>
      </c>
      <c r="K1418" s="135" t="s">
        <v>1018</v>
      </c>
      <c r="L1418" s="135" t="s">
        <v>428</v>
      </c>
      <c r="M1418" s="135" t="s">
        <v>970</v>
      </c>
      <c r="N1418" s="135" t="s">
        <v>318</v>
      </c>
      <c r="O1418" s="135" t="s">
        <v>121</v>
      </c>
      <c r="P1418" s="136">
        <v>387</v>
      </c>
      <c r="Q1418" s="135"/>
    </row>
    <row r="1419" spans="1:17">
      <c r="A1419" s="135" t="s">
        <v>3104</v>
      </c>
      <c r="B1419" s="135" t="s">
        <v>3101</v>
      </c>
      <c r="C1419" s="135" t="s">
        <v>981</v>
      </c>
      <c r="D1419" s="136">
        <v>60</v>
      </c>
      <c r="E1419" s="135" t="s">
        <v>420</v>
      </c>
      <c r="F1419" s="135" t="s">
        <v>44</v>
      </c>
      <c r="G1419" s="135" t="s">
        <v>1345</v>
      </c>
      <c r="H1419" s="135" t="s">
        <v>382</v>
      </c>
      <c r="I1419" s="135" t="s">
        <v>121</v>
      </c>
      <c r="J1419" s="135" t="s">
        <v>388</v>
      </c>
      <c r="K1419" s="135" t="s">
        <v>1018</v>
      </c>
      <c r="L1419" s="135" t="s">
        <v>428</v>
      </c>
      <c r="M1419" s="135" t="s">
        <v>970</v>
      </c>
      <c r="N1419" s="135" t="s">
        <v>318</v>
      </c>
      <c r="O1419" s="135" t="s">
        <v>121</v>
      </c>
      <c r="P1419" s="136">
        <v>387</v>
      </c>
      <c r="Q1419" s="135"/>
    </row>
    <row r="1420" spans="1:17">
      <c r="A1420" s="135" t="s">
        <v>3105</v>
      </c>
      <c r="B1420" s="135" t="s">
        <v>3101</v>
      </c>
      <c r="C1420" s="135" t="s">
        <v>983</v>
      </c>
      <c r="D1420" s="136">
        <v>61</v>
      </c>
      <c r="E1420" s="135" t="s">
        <v>420</v>
      </c>
      <c r="F1420" s="135" t="s">
        <v>44</v>
      </c>
      <c r="G1420" s="135" t="s">
        <v>1345</v>
      </c>
      <c r="H1420" s="135" t="s">
        <v>382</v>
      </c>
      <c r="I1420" s="135" t="s">
        <v>121</v>
      </c>
      <c r="J1420" s="135" t="s">
        <v>388</v>
      </c>
      <c r="K1420" s="135" t="s">
        <v>1018</v>
      </c>
      <c r="L1420" s="135" t="s">
        <v>428</v>
      </c>
      <c r="M1420" s="135" t="s">
        <v>970</v>
      </c>
      <c r="N1420" s="135" t="s">
        <v>318</v>
      </c>
      <c r="O1420" s="135" t="s">
        <v>121</v>
      </c>
      <c r="P1420" s="136">
        <v>387</v>
      </c>
      <c r="Q1420" s="135"/>
    </row>
    <row r="1421" spans="1:17">
      <c r="A1421" s="135" t="s">
        <v>3106</v>
      </c>
      <c r="B1421" s="135" t="s">
        <v>3101</v>
      </c>
      <c r="C1421" s="135" t="s">
        <v>987</v>
      </c>
      <c r="D1421" s="136">
        <v>62</v>
      </c>
      <c r="E1421" s="135" t="s">
        <v>420</v>
      </c>
      <c r="F1421" s="135" t="s">
        <v>44</v>
      </c>
      <c r="G1421" s="135" t="s">
        <v>1345</v>
      </c>
      <c r="H1421" s="135" t="s">
        <v>382</v>
      </c>
      <c r="I1421" s="135" t="s">
        <v>121</v>
      </c>
      <c r="J1421" s="135" t="s">
        <v>388</v>
      </c>
      <c r="K1421" s="135" t="s">
        <v>1018</v>
      </c>
      <c r="L1421" s="135" t="s">
        <v>428</v>
      </c>
      <c r="M1421" s="135" t="s">
        <v>970</v>
      </c>
      <c r="N1421" s="135" t="s">
        <v>318</v>
      </c>
      <c r="O1421" s="135" t="s">
        <v>121</v>
      </c>
      <c r="P1421" s="136">
        <v>387</v>
      </c>
      <c r="Q1421" s="135"/>
    </row>
    <row r="1422" spans="1:17">
      <c r="A1422" s="135" t="s">
        <v>3107</v>
      </c>
      <c r="B1422" s="135" t="s">
        <v>3108</v>
      </c>
      <c r="C1422" s="135" t="s">
        <v>967</v>
      </c>
      <c r="D1422" s="136">
        <v>57</v>
      </c>
      <c r="E1422" s="135" t="s">
        <v>420</v>
      </c>
      <c r="F1422" s="135" t="s">
        <v>44</v>
      </c>
      <c r="G1422" s="135" t="s">
        <v>1367</v>
      </c>
      <c r="H1422" s="135" t="s">
        <v>382</v>
      </c>
      <c r="I1422" s="135" t="s">
        <v>593</v>
      </c>
      <c r="J1422" s="135" t="s">
        <v>388</v>
      </c>
      <c r="K1422" s="135" t="s">
        <v>1018</v>
      </c>
      <c r="L1422" s="135" t="s">
        <v>433</v>
      </c>
      <c r="M1422" s="135" t="s">
        <v>970</v>
      </c>
      <c r="N1422" s="135" t="s">
        <v>318</v>
      </c>
      <c r="O1422" s="135" t="s">
        <v>195</v>
      </c>
      <c r="P1422" s="136">
        <v>415</v>
      </c>
      <c r="Q1422" s="135"/>
    </row>
    <row r="1423" spans="1:17">
      <c r="A1423" s="135" t="s">
        <v>3109</v>
      </c>
      <c r="B1423" s="135" t="s">
        <v>3108</v>
      </c>
      <c r="C1423" s="135" t="s">
        <v>979</v>
      </c>
      <c r="D1423" s="136">
        <v>58</v>
      </c>
      <c r="E1423" s="135" t="s">
        <v>420</v>
      </c>
      <c r="F1423" s="135" t="s">
        <v>44</v>
      </c>
      <c r="G1423" s="135" t="s">
        <v>1367</v>
      </c>
      <c r="H1423" s="135" t="s">
        <v>382</v>
      </c>
      <c r="I1423" s="135" t="s">
        <v>593</v>
      </c>
      <c r="J1423" s="135" t="s">
        <v>388</v>
      </c>
      <c r="K1423" s="135" t="s">
        <v>1018</v>
      </c>
      <c r="L1423" s="135" t="s">
        <v>433</v>
      </c>
      <c r="M1423" s="135" t="s">
        <v>970</v>
      </c>
      <c r="N1423" s="135" t="s">
        <v>318</v>
      </c>
      <c r="O1423" s="135" t="s">
        <v>195</v>
      </c>
      <c r="P1423" s="136">
        <v>415</v>
      </c>
      <c r="Q1423" s="135"/>
    </row>
    <row r="1424" spans="1:17">
      <c r="A1424" s="135" t="s">
        <v>3110</v>
      </c>
      <c r="B1424" s="135" t="s">
        <v>3108</v>
      </c>
      <c r="C1424" s="135" t="s">
        <v>972</v>
      </c>
      <c r="D1424" s="136">
        <v>59</v>
      </c>
      <c r="E1424" s="135" t="s">
        <v>420</v>
      </c>
      <c r="F1424" s="135" t="s">
        <v>44</v>
      </c>
      <c r="G1424" s="135" t="s">
        <v>1367</v>
      </c>
      <c r="H1424" s="135" t="s">
        <v>382</v>
      </c>
      <c r="I1424" s="135" t="s">
        <v>593</v>
      </c>
      <c r="J1424" s="135" t="s">
        <v>388</v>
      </c>
      <c r="K1424" s="135" t="s">
        <v>1018</v>
      </c>
      <c r="L1424" s="135" t="s">
        <v>433</v>
      </c>
      <c r="M1424" s="135" t="s">
        <v>970</v>
      </c>
      <c r="N1424" s="135" t="s">
        <v>318</v>
      </c>
      <c r="O1424" s="135" t="s">
        <v>195</v>
      </c>
      <c r="P1424" s="136">
        <v>415</v>
      </c>
      <c r="Q1424" s="135"/>
    </row>
    <row r="1425" spans="1:17">
      <c r="A1425" s="135" t="s">
        <v>3111</v>
      </c>
      <c r="B1425" s="135" t="s">
        <v>3108</v>
      </c>
      <c r="C1425" s="135" t="s">
        <v>989</v>
      </c>
      <c r="D1425" s="136">
        <v>63</v>
      </c>
      <c r="E1425" s="135" t="s">
        <v>420</v>
      </c>
      <c r="F1425" s="135" t="s">
        <v>44</v>
      </c>
      <c r="G1425" s="135" t="s">
        <v>1367</v>
      </c>
      <c r="H1425" s="135" t="s">
        <v>382</v>
      </c>
      <c r="I1425" s="135" t="s">
        <v>593</v>
      </c>
      <c r="J1425" s="135" t="s">
        <v>388</v>
      </c>
      <c r="K1425" s="135" t="s">
        <v>1018</v>
      </c>
      <c r="L1425" s="135" t="s">
        <v>433</v>
      </c>
      <c r="M1425" s="135" t="s">
        <v>970</v>
      </c>
      <c r="N1425" s="135" t="s">
        <v>318</v>
      </c>
      <c r="O1425" s="135" t="s">
        <v>195</v>
      </c>
      <c r="P1425" s="136">
        <v>415</v>
      </c>
      <c r="Q1425" s="135"/>
    </row>
    <row r="1426" spans="1:17">
      <c r="A1426" s="135" t="s">
        <v>3112</v>
      </c>
      <c r="B1426" s="135" t="s">
        <v>3108</v>
      </c>
      <c r="C1426" s="135" t="s">
        <v>983</v>
      </c>
      <c r="D1426" s="136">
        <v>61</v>
      </c>
      <c r="E1426" s="135" t="s">
        <v>420</v>
      </c>
      <c r="F1426" s="135" t="s">
        <v>44</v>
      </c>
      <c r="G1426" s="135" t="s">
        <v>1367</v>
      </c>
      <c r="H1426" s="135" t="s">
        <v>382</v>
      </c>
      <c r="I1426" s="135" t="s">
        <v>593</v>
      </c>
      <c r="J1426" s="135" t="s">
        <v>388</v>
      </c>
      <c r="K1426" s="135" t="s">
        <v>1018</v>
      </c>
      <c r="L1426" s="135" t="s">
        <v>433</v>
      </c>
      <c r="M1426" s="135" t="s">
        <v>970</v>
      </c>
      <c r="N1426" s="135" t="s">
        <v>318</v>
      </c>
      <c r="O1426" s="135" t="s">
        <v>195</v>
      </c>
      <c r="P1426" s="136">
        <v>415</v>
      </c>
      <c r="Q1426" s="135"/>
    </row>
    <row r="1427" spans="1:17">
      <c r="A1427" s="135" t="s">
        <v>3113</v>
      </c>
      <c r="B1427" s="135" t="s">
        <v>3114</v>
      </c>
      <c r="C1427" s="135" t="s">
        <v>967</v>
      </c>
      <c r="D1427" s="136">
        <v>57</v>
      </c>
      <c r="E1427" s="135" t="s">
        <v>420</v>
      </c>
      <c r="F1427" s="135" t="s">
        <v>44</v>
      </c>
      <c r="G1427" s="135" t="s">
        <v>1367</v>
      </c>
      <c r="H1427" s="135" t="s">
        <v>382</v>
      </c>
      <c r="I1427" s="135" t="s">
        <v>309</v>
      </c>
      <c r="J1427" s="135" t="s">
        <v>388</v>
      </c>
      <c r="K1427" s="135" t="s">
        <v>1018</v>
      </c>
      <c r="L1427" s="135" t="s">
        <v>433</v>
      </c>
      <c r="M1427" s="135" t="s">
        <v>970</v>
      </c>
      <c r="N1427" s="135" t="s">
        <v>318</v>
      </c>
      <c r="O1427" s="135" t="s">
        <v>53</v>
      </c>
      <c r="P1427" s="136">
        <v>432</v>
      </c>
      <c r="Q1427" s="135"/>
    </row>
    <row r="1428" spans="1:17">
      <c r="A1428" s="135" t="s">
        <v>3115</v>
      </c>
      <c r="B1428" s="135" t="s">
        <v>3114</v>
      </c>
      <c r="C1428" s="135" t="s">
        <v>979</v>
      </c>
      <c r="D1428" s="136">
        <v>58</v>
      </c>
      <c r="E1428" s="135" t="s">
        <v>420</v>
      </c>
      <c r="F1428" s="135" t="s">
        <v>44</v>
      </c>
      <c r="G1428" s="135" t="s">
        <v>1367</v>
      </c>
      <c r="H1428" s="135" t="s">
        <v>382</v>
      </c>
      <c r="I1428" s="135" t="s">
        <v>309</v>
      </c>
      <c r="J1428" s="135" t="s">
        <v>388</v>
      </c>
      <c r="K1428" s="135" t="s">
        <v>1018</v>
      </c>
      <c r="L1428" s="135" t="s">
        <v>433</v>
      </c>
      <c r="M1428" s="135" t="s">
        <v>970</v>
      </c>
      <c r="N1428" s="135" t="s">
        <v>318</v>
      </c>
      <c r="O1428" s="135" t="s">
        <v>53</v>
      </c>
      <c r="P1428" s="136">
        <v>432</v>
      </c>
      <c r="Q1428" s="135"/>
    </row>
    <row r="1429" spans="1:17">
      <c r="A1429" s="135" t="s">
        <v>3116</v>
      </c>
      <c r="B1429" s="135" t="s">
        <v>3114</v>
      </c>
      <c r="C1429" s="135" t="s">
        <v>972</v>
      </c>
      <c r="D1429" s="136">
        <v>59</v>
      </c>
      <c r="E1429" s="135" t="s">
        <v>420</v>
      </c>
      <c r="F1429" s="135" t="s">
        <v>44</v>
      </c>
      <c r="G1429" s="135" t="s">
        <v>1367</v>
      </c>
      <c r="H1429" s="135" t="s">
        <v>382</v>
      </c>
      <c r="I1429" s="135" t="s">
        <v>309</v>
      </c>
      <c r="J1429" s="135" t="s">
        <v>388</v>
      </c>
      <c r="K1429" s="135" t="s">
        <v>1018</v>
      </c>
      <c r="L1429" s="135" t="s">
        <v>433</v>
      </c>
      <c r="M1429" s="135" t="s">
        <v>970</v>
      </c>
      <c r="N1429" s="135" t="s">
        <v>318</v>
      </c>
      <c r="O1429" s="135" t="s">
        <v>53</v>
      </c>
      <c r="P1429" s="136">
        <v>432</v>
      </c>
      <c r="Q1429" s="135"/>
    </row>
    <row r="1430" spans="1:17">
      <c r="A1430" s="135" t="s">
        <v>3117</v>
      </c>
      <c r="B1430" s="135" t="s">
        <v>3114</v>
      </c>
      <c r="C1430" s="135" t="s">
        <v>981</v>
      </c>
      <c r="D1430" s="136">
        <v>60</v>
      </c>
      <c r="E1430" s="135" t="s">
        <v>420</v>
      </c>
      <c r="F1430" s="135" t="s">
        <v>44</v>
      </c>
      <c r="G1430" s="135" t="s">
        <v>1367</v>
      </c>
      <c r="H1430" s="135" t="s">
        <v>382</v>
      </c>
      <c r="I1430" s="135" t="s">
        <v>309</v>
      </c>
      <c r="J1430" s="135" t="s">
        <v>388</v>
      </c>
      <c r="K1430" s="135" t="s">
        <v>1018</v>
      </c>
      <c r="L1430" s="135" t="s">
        <v>433</v>
      </c>
      <c r="M1430" s="135" t="s">
        <v>970</v>
      </c>
      <c r="N1430" s="135" t="s">
        <v>318</v>
      </c>
      <c r="O1430" s="135" t="s">
        <v>53</v>
      </c>
      <c r="P1430" s="136">
        <v>432</v>
      </c>
      <c r="Q1430" s="135"/>
    </row>
    <row r="1431" spans="1:17">
      <c r="A1431" s="135" t="s">
        <v>3118</v>
      </c>
      <c r="B1431" s="135" t="s">
        <v>3114</v>
      </c>
      <c r="C1431" s="135" t="s">
        <v>983</v>
      </c>
      <c r="D1431" s="136">
        <v>61</v>
      </c>
      <c r="E1431" s="135" t="s">
        <v>420</v>
      </c>
      <c r="F1431" s="135" t="s">
        <v>44</v>
      </c>
      <c r="G1431" s="135" t="s">
        <v>1367</v>
      </c>
      <c r="H1431" s="135" t="s">
        <v>382</v>
      </c>
      <c r="I1431" s="135" t="s">
        <v>309</v>
      </c>
      <c r="J1431" s="135" t="s">
        <v>388</v>
      </c>
      <c r="K1431" s="135" t="s">
        <v>1018</v>
      </c>
      <c r="L1431" s="135" t="s">
        <v>433</v>
      </c>
      <c r="M1431" s="135" t="s">
        <v>970</v>
      </c>
      <c r="N1431" s="135" t="s">
        <v>318</v>
      </c>
      <c r="O1431" s="135" t="s">
        <v>53</v>
      </c>
      <c r="P1431" s="136">
        <v>432</v>
      </c>
      <c r="Q1431" s="135"/>
    </row>
    <row r="1432" spans="1:17">
      <c r="A1432" s="135" t="s">
        <v>3119</v>
      </c>
      <c r="B1432" s="135" t="s">
        <v>3114</v>
      </c>
      <c r="C1432" s="135" t="s">
        <v>987</v>
      </c>
      <c r="D1432" s="136">
        <v>62</v>
      </c>
      <c r="E1432" s="135" t="s">
        <v>420</v>
      </c>
      <c r="F1432" s="135" t="s">
        <v>44</v>
      </c>
      <c r="G1432" s="135" t="s">
        <v>1367</v>
      </c>
      <c r="H1432" s="135" t="s">
        <v>382</v>
      </c>
      <c r="I1432" s="135" t="s">
        <v>309</v>
      </c>
      <c r="J1432" s="135" t="s">
        <v>388</v>
      </c>
      <c r="K1432" s="135" t="s">
        <v>1018</v>
      </c>
      <c r="L1432" s="135" t="s">
        <v>433</v>
      </c>
      <c r="M1432" s="135" t="s">
        <v>970</v>
      </c>
      <c r="N1432" s="135" t="s">
        <v>318</v>
      </c>
      <c r="O1432" s="135" t="s">
        <v>53</v>
      </c>
      <c r="P1432" s="136">
        <v>432</v>
      </c>
      <c r="Q1432" s="135"/>
    </row>
    <row r="1433" spans="1:17">
      <c r="A1433" s="135" t="s">
        <v>3120</v>
      </c>
      <c r="B1433" s="135" t="s">
        <v>3114</v>
      </c>
      <c r="C1433" s="135" t="s">
        <v>989</v>
      </c>
      <c r="D1433" s="136">
        <v>63</v>
      </c>
      <c r="E1433" s="135" t="s">
        <v>420</v>
      </c>
      <c r="F1433" s="135" t="s">
        <v>44</v>
      </c>
      <c r="G1433" s="135" t="s">
        <v>1367</v>
      </c>
      <c r="H1433" s="135" t="s">
        <v>382</v>
      </c>
      <c r="I1433" s="135" t="s">
        <v>309</v>
      </c>
      <c r="J1433" s="135" t="s">
        <v>388</v>
      </c>
      <c r="K1433" s="135" t="s">
        <v>1018</v>
      </c>
      <c r="L1433" s="135" t="s">
        <v>433</v>
      </c>
      <c r="M1433" s="135" t="s">
        <v>970</v>
      </c>
      <c r="N1433" s="135" t="s">
        <v>318</v>
      </c>
      <c r="O1433" s="135" t="s">
        <v>53</v>
      </c>
      <c r="P1433" s="136">
        <v>432</v>
      </c>
      <c r="Q1433" s="135"/>
    </row>
    <row r="1434" spans="1:17">
      <c r="A1434" s="135" t="s">
        <v>3121</v>
      </c>
      <c r="B1434" s="135" t="s">
        <v>3122</v>
      </c>
      <c r="C1434" s="135" t="s">
        <v>967</v>
      </c>
      <c r="D1434" s="136">
        <v>57</v>
      </c>
      <c r="E1434" s="135" t="s">
        <v>420</v>
      </c>
      <c r="F1434" s="135" t="s">
        <v>44</v>
      </c>
      <c r="G1434" s="135" t="s">
        <v>1367</v>
      </c>
      <c r="H1434" s="135" t="s">
        <v>382</v>
      </c>
      <c r="I1434" s="135" t="s">
        <v>741</v>
      </c>
      <c r="J1434" s="135" t="s">
        <v>388</v>
      </c>
      <c r="K1434" s="135" t="s">
        <v>1018</v>
      </c>
      <c r="L1434" s="135" t="s">
        <v>433</v>
      </c>
      <c r="M1434" s="135" t="s">
        <v>970</v>
      </c>
      <c r="N1434" s="135" t="s">
        <v>318</v>
      </c>
      <c r="O1434" s="135" t="s">
        <v>60</v>
      </c>
      <c r="P1434" s="136">
        <v>474</v>
      </c>
      <c r="Q1434" s="135"/>
    </row>
    <row r="1435" spans="1:17">
      <c r="A1435" s="135" t="s">
        <v>3123</v>
      </c>
      <c r="B1435" s="135" t="s">
        <v>3122</v>
      </c>
      <c r="C1435" s="135" t="s">
        <v>979</v>
      </c>
      <c r="D1435" s="136">
        <v>58</v>
      </c>
      <c r="E1435" s="135" t="s">
        <v>420</v>
      </c>
      <c r="F1435" s="135" t="s">
        <v>44</v>
      </c>
      <c r="G1435" s="135" t="s">
        <v>1367</v>
      </c>
      <c r="H1435" s="135" t="s">
        <v>382</v>
      </c>
      <c r="I1435" s="135" t="s">
        <v>741</v>
      </c>
      <c r="J1435" s="135" t="s">
        <v>388</v>
      </c>
      <c r="K1435" s="135" t="s">
        <v>1018</v>
      </c>
      <c r="L1435" s="135" t="s">
        <v>433</v>
      </c>
      <c r="M1435" s="135" t="s">
        <v>970</v>
      </c>
      <c r="N1435" s="135" t="s">
        <v>318</v>
      </c>
      <c r="O1435" s="135" t="s">
        <v>60</v>
      </c>
      <c r="P1435" s="136">
        <v>474</v>
      </c>
      <c r="Q1435" s="135"/>
    </row>
    <row r="1436" spans="1:17">
      <c r="A1436" s="135" t="s">
        <v>3124</v>
      </c>
      <c r="B1436" s="135" t="s">
        <v>3122</v>
      </c>
      <c r="C1436" s="135" t="s">
        <v>972</v>
      </c>
      <c r="D1436" s="136">
        <v>59</v>
      </c>
      <c r="E1436" s="135" t="s">
        <v>420</v>
      </c>
      <c r="F1436" s="135" t="s">
        <v>44</v>
      </c>
      <c r="G1436" s="135" t="s">
        <v>1367</v>
      </c>
      <c r="H1436" s="135" t="s">
        <v>382</v>
      </c>
      <c r="I1436" s="135" t="s">
        <v>741</v>
      </c>
      <c r="J1436" s="135" t="s">
        <v>388</v>
      </c>
      <c r="K1436" s="135" t="s">
        <v>1018</v>
      </c>
      <c r="L1436" s="135" t="s">
        <v>433</v>
      </c>
      <c r="M1436" s="135" t="s">
        <v>970</v>
      </c>
      <c r="N1436" s="135" t="s">
        <v>318</v>
      </c>
      <c r="O1436" s="135" t="s">
        <v>60</v>
      </c>
      <c r="P1436" s="136">
        <v>474</v>
      </c>
      <c r="Q1436" s="135"/>
    </row>
    <row r="1437" spans="1:17">
      <c r="A1437" s="135" t="s">
        <v>3125</v>
      </c>
      <c r="B1437" s="135" t="s">
        <v>3122</v>
      </c>
      <c r="C1437" s="135" t="s">
        <v>981</v>
      </c>
      <c r="D1437" s="136">
        <v>60</v>
      </c>
      <c r="E1437" s="135" t="s">
        <v>420</v>
      </c>
      <c r="F1437" s="135" t="s">
        <v>44</v>
      </c>
      <c r="G1437" s="135" t="s">
        <v>1367</v>
      </c>
      <c r="H1437" s="135" t="s">
        <v>382</v>
      </c>
      <c r="I1437" s="135" t="s">
        <v>741</v>
      </c>
      <c r="J1437" s="135" t="s">
        <v>388</v>
      </c>
      <c r="K1437" s="135" t="s">
        <v>1018</v>
      </c>
      <c r="L1437" s="135" t="s">
        <v>433</v>
      </c>
      <c r="M1437" s="135" t="s">
        <v>970</v>
      </c>
      <c r="N1437" s="135" t="s">
        <v>318</v>
      </c>
      <c r="O1437" s="135" t="s">
        <v>60</v>
      </c>
      <c r="P1437" s="136">
        <v>474</v>
      </c>
      <c r="Q1437" s="135"/>
    </row>
    <row r="1438" spans="1:17">
      <c r="A1438" s="135" t="s">
        <v>3126</v>
      </c>
      <c r="B1438" s="135" t="s">
        <v>3122</v>
      </c>
      <c r="C1438" s="135" t="s">
        <v>987</v>
      </c>
      <c r="D1438" s="136">
        <v>62</v>
      </c>
      <c r="E1438" s="135" t="s">
        <v>420</v>
      </c>
      <c r="F1438" s="135" t="s">
        <v>44</v>
      </c>
      <c r="G1438" s="135" t="s">
        <v>1367</v>
      </c>
      <c r="H1438" s="135" t="s">
        <v>382</v>
      </c>
      <c r="I1438" s="135" t="s">
        <v>741</v>
      </c>
      <c r="J1438" s="135" t="s">
        <v>388</v>
      </c>
      <c r="K1438" s="135" t="s">
        <v>1018</v>
      </c>
      <c r="L1438" s="135" t="s">
        <v>433</v>
      </c>
      <c r="M1438" s="135" t="s">
        <v>970</v>
      </c>
      <c r="N1438" s="135" t="s">
        <v>318</v>
      </c>
      <c r="O1438" s="135" t="s">
        <v>60</v>
      </c>
      <c r="P1438" s="136">
        <v>474</v>
      </c>
      <c r="Q1438" s="135"/>
    </row>
    <row r="1439" spans="1:17">
      <c r="A1439" s="135" t="s">
        <v>3127</v>
      </c>
      <c r="B1439" s="135" t="s">
        <v>3122</v>
      </c>
      <c r="C1439" s="135" t="s">
        <v>989</v>
      </c>
      <c r="D1439" s="136">
        <v>63</v>
      </c>
      <c r="E1439" s="135" t="s">
        <v>420</v>
      </c>
      <c r="F1439" s="135" t="s">
        <v>44</v>
      </c>
      <c r="G1439" s="135" t="s">
        <v>1367</v>
      </c>
      <c r="H1439" s="135" t="s">
        <v>382</v>
      </c>
      <c r="I1439" s="135" t="s">
        <v>741</v>
      </c>
      <c r="J1439" s="135" t="s">
        <v>388</v>
      </c>
      <c r="K1439" s="135" t="s">
        <v>1018</v>
      </c>
      <c r="L1439" s="135" t="s">
        <v>433</v>
      </c>
      <c r="M1439" s="135" t="s">
        <v>970</v>
      </c>
      <c r="N1439" s="135" t="s">
        <v>318</v>
      </c>
      <c r="O1439" s="135" t="s">
        <v>60</v>
      </c>
      <c r="P1439" s="136">
        <v>474</v>
      </c>
      <c r="Q1439" s="135"/>
    </row>
    <row r="1440" spans="1:17">
      <c r="A1440" s="135" t="s">
        <v>3128</v>
      </c>
      <c r="B1440" s="135" t="s">
        <v>3129</v>
      </c>
      <c r="C1440" s="135" t="s">
        <v>967</v>
      </c>
      <c r="D1440" s="136">
        <v>57</v>
      </c>
      <c r="E1440" s="135" t="s">
        <v>420</v>
      </c>
      <c r="F1440" s="135" t="s">
        <v>44</v>
      </c>
      <c r="G1440" s="135" t="s">
        <v>1383</v>
      </c>
      <c r="H1440" s="135" t="s">
        <v>382</v>
      </c>
      <c r="I1440" s="135" t="s">
        <v>309</v>
      </c>
      <c r="J1440" s="135" t="s">
        <v>388</v>
      </c>
      <c r="K1440" s="135" t="s">
        <v>1018</v>
      </c>
      <c r="L1440" s="135" t="s">
        <v>442</v>
      </c>
      <c r="M1440" s="135" t="s">
        <v>970</v>
      </c>
      <c r="N1440" s="135" t="s">
        <v>336</v>
      </c>
      <c r="O1440" s="135" t="s">
        <v>53</v>
      </c>
      <c r="P1440" s="136">
        <v>432</v>
      </c>
      <c r="Q1440" s="135"/>
    </row>
    <row r="1441" spans="1:17">
      <c r="A1441" s="135" t="s">
        <v>3130</v>
      </c>
      <c r="B1441" s="135" t="s">
        <v>3129</v>
      </c>
      <c r="C1441" s="135" t="s">
        <v>979</v>
      </c>
      <c r="D1441" s="136">
        <v>58</v>
      </c>
      <c r="E1441" s="135" t="s">
        <v>420</v>
      </c>
      <c r="F1441" s="135" t="s">
        <v>44</v>
      </c>
      <c r="G1441" s="135" t="s">
        <v>1383</v>
      </c>
      <c r="H1441" s="135" t="s">
        <v>382</v>
      </c>
      <c r="I1441" s="135" t="s">
        <v>309</v>
      </c>
      <c r="J1441" s="135" t="s">
        <v>388</v>
      </c>
      <c r="K1441" s="135" t="s">
        <v>1018</v>
      </c>
      <c r="L1441" s="135" t="s">
        <v>442</v>
      </c>
      <c r="M1441" s="135" t="s">
        <v>970</v>
      </c>
      <c r="N1441" s="135" t="s">
        <v>336</v>
      </c>
      <c r="O1441" s="135" t="s">
        <v>53</v>
      </c>
      <c r="P1441" s="136">
        <v>432</v>
      </c>
      <c r="Q1441" s="135"/>
    </row>
    <row r="1442" spans="1:17">
      <c r="A1442" s="135" t="s">
        <v>3131</v>
      </c>
      <c r="B1442" s="135" t="s">
        <v>3129</v>
      </c>
      <c r="C1442" s="135" t="s">
        <v>972</v>
      </c>
      <c r="D1442" s="136">
        <v>59</v>
      </c>
      <c r="E1442" s="135" t="s">
        <v>420</v>
      </c>
      <c r="F1442" s="135" t="s">
        <v>44</v>
      </c>
      <c r="G1442" s="135" t="s">
        <v>1383</v>
      </c>
      <c r="H1442" s="135" t="s">
        <v>382</v>
      </c>
      <c r="I1442" s="135" t="s">
        <v>309</v>
      </c>
      <c r="J1442" s="135" t="s">
        <v>388</v>
      </c>
      <c r="K1442" s="135" t="s">
        <v>1018</v>
      </c>
      <c r="L1442" s="135" t="s">
        <v>442</v>
      </c>
      <c r="M1442" s="135" t="s">
        <v>970</v>
      </c>
      <c r="N1442" s="135" t="s">
        <v>336</v>
      </c>
      <c r="O1442" s="135" t="s">
        <v>53</v>
      </c>
      <c r="P1442" s="136">
        <v>432</v>
      </c>
      <c r="Q1442" s="135"/>
    </row>
    <row r="1443" spans="1:17">
      <c r="A1443" s="135" t="s">
        <v>3132</v>
      </c>
      <c r="B1443" s="135" t="s">
        <v>3129</v>
      </c>
      <c r="C1443" s="135" t="s">
        <v>981</v>
      </c>
      <c r="D1443" s="136">
        <v>60</v>
      </c>
      <c r="E1443" s="135" t="s">
        <v>420</v>
      </c>
      <c r="F1443" s="135" t="s">
        <v>44</v>
      </c>
      <c r="G1443" s="135" t="s">
        <v>1383</v>
      </c>
      <c r="H1443" s="135" t="s">
        <v>382</v>
      </c>
      <c r="I1443" s="135" t="s">
        <v>309</v>
      </c>
      <c r="J1443" s="135" t="s">
        <v>388</v>
      </c>
      <c r="K1443" s="135" t="s">
        <v>1018</v>
      </c>
      <c r="L1443" s="135" t="s">
        <v>442</v>
      </c>
      <c r="M1443" s="135" t="s">
        <v>970</v>
      </c>
      <c r="N1443" s="135" t="s">
        <v>336</v>
      </c>
      <c r="O1443" s="135" t="s">
        <v>53</v>
      </c>
      <c r="P1443" s="136">
        <v>432</v>
      </c>
      <c r="Q1443" s="135"/>
    </row>
    <row r="1444" spans="1:17">
      <c r="A1444" s="135" t="s">
        <v>3133</v>
      </c>
      <c r="B1444" s="135" t="s">
        <v>3134</v>
      </c>
      <c r="C1444" s="135" t="s">
        <v>967</v>
      </c>
      <c r="D1444" s="136">
        <v>57</v>
      </c>
      <c r="E1444" s="135" t="s">
        <v>420</v>
      </c>
      <c r="F1444" s="135" t="s">
        <v>44</v>
      </c>
      <c r="G1444" s="135" t="s">
        <v>2507</v>
      </c>
      <c r="H1444" s="135" t="s">
        <v>382</v>
      </c>
      <c r="I1444" s="135" t="s">
        <v>277</v>
      </c>
      <c r="J1444" s="135" t="s">
        <v>388</v>
      </c>
      <c r="K1444" s="135" t="s">
        <v>1566</v>
      </c>
      <c r="L1444" s="135" t="s">
        <v>386</v>
      </c>
      <c r="M1444" s="135" t="s">
        <v>970</v>
      </c>
      <c r="N1444" s="135" t="s">
        <v>327</v>
      </c>
      <c r="O1444" s="135" t="s">
        <v>71</v>
      </c>
      <c r="P1444" s="136">
        <v>32</v>
      </c>
      <c r="Q1444" s="135"/>
    </row>
    <row r="1445" spans="1:17">
      <c r="A1445" s="135" t="s">
        <v>3135</v>
      </c>
      <c r="B1445" s="135" t="s">
        <v>3134</v>
      </c>
      <c r="C1445" s="135" t="s">
        <v>972</v>
      </c>
      <c r="D1445" s="136">
        <v>59</v>
      </c>
      <c r="E1445" s="135" t="s">
        <v>420</v>
      </c>
      <c r="F1445" s="135" t="s">
        <v>44</v>
      </c>
      <c r="G1445" s="135" t="s">
        <v>2507</v>
      </c>
      <c r="H1445" s="135" t="s">
        <v>382</v>
      </c>
      <c r="I1445" s="135" t="s">
        <v>277</v>
      </c>
      <c r="J1445" s="135" t="s">
        <v>388</v>
      </c>
      <c r="K1445" s="135" t="s">
        <v>1566</v>
      </c>
      <c r="L1445" s="135" t="s">
        <v>386</v>
      </c>
      <c r="M1445" s="135" t="s">
        <v>970</v>
      </c>
      <c r="N1445" s="135" t="s">
        <v>327</v>
      </c>
      <c r="O1445" s="135" t="s">
        <v>71</v>
      </c>
      <c r="P1445" s="136">
        <v>32</v>
      </c>
      <c r="Q1445" s="135"/>
    </row>
    <row r="1446" spans="1:17">
      <c r="A1446" s="135" t="s">
        <v>3136</v>
      </c>
      <c r="B1446" s="135" t="s">
        <v>3134</v>
      </c>
      <c r="C1446" s="135" t="s">
        <v>983</v>
      </c>
      <c r="D1446" s="136">
        <v>61</v>
      </c>
      <c r="E1446" s="135" t="s">
        <v>420</v>
      </c>
      <c r="F1446" s="135" t="s">
        <v>44</v>
      </c>
      <c r="G1446" s="135" t="s">
        <v>2507</v>
      </c>
      <c r="H1446" s="135" t="s">
        <v>382</v>
      </c>
      <c r="I1446" s="135" t="s">
        <v>277</v>
      </c>
      <c r="J1446" s="135" t="s">
        <v>388</v>
      </c>
      <c r="K1446" s="135" t="s">
        <v>1566</v>
      </c>
      <c r="L1446" s="135" t="s">
        <v>386</v>
      </c>
      <c r="M1446" s="135" t="s">
        <v>970</v>
      </c>
      <c r="N1446" s="135" t="s">
        <v>327</v>
      </c>
      <c r="O1446" s="135" t="s">
        <v>71</v>
      </c>
      <c r="P1446" s="136">
        <v>32</v>
      </c>
      <c r="Q1446" s="135"/>
    </row>
    <row r="1447" spans="1:17">
      <c r="A1447" s="135" t="s">
        <v>3137</v>
      </c>
      <c r="B1447" s="135" t="s">
        <v>3134</v>
      </c>
      <c r="C1447" s="135" t="s">
        <v>989</v>
      </c>
      <c r="D1447" s="136">
        <v>63</v>
      </c>
      <c r="E1447" s="135" t="s">
        <v>420</v>
      </c>
      <c r="F1447" s="135" t="s">
        <v>44</v>
      </c>
      <c r="G1447" s="135" t="s">
        <v>2507</v>
      </c>
      <c r="H1447" s="135" t="s">
        <v>382</v>
      </c>
      <c r="I1447" s="135" t="s">
        <v>277</v>
      </c>
      <c r="J1447" s="135" t="s">
        <v>388</v>
      </c>
      <c r="K1447" s="135" t="s">
        <v>1566</v>
      </c>
      <c r="L1447" s="135" t="s">
        <v>386</v>
      </c>
      <c r="M1447" s="135" t="s">
        <v>970</v>
      </c>
      <c r="N1447" s="135" t="s">
        <v>327</v>
      </c>
      <c r="O1447" s="135" t="s">
        <v>71</v>
      </c>
      <c r="P1447" s="136">
        <v>32</v>
      </c>
      <c r="Q1447" s="135"/>
    </row>
    <row r="1448" spans="1:17">
      <c r="A1448" s="135" t="s">
        <v>3138</v>
      </c>
      <c r="B1448" s="135" t="s">
        <v>3139</v>
      </c>
      <c r="C1448" s="135" t="s">
        <v>907</v>
      </c>
      <c r="D1448" s="122">
        <v>0</v>
      </c>
      <c r="E1448" s="135" t="s">
        <v>420</v>
      </c>
      <c r="F1448" s="135" t="s">
        <v>44</v>
      </c>
      <c r="G1448" s="135" t="s">
        <v>1772</v>
      </c>
      <c r="H1448" s="135" t="s">
        <v>382</v>
      </c>
      <c r="I1448" s="135" t="s">
        <v>83</v>
      </c>
      <c r="J1448" s="135" t="s">
        <v>389</v>
      </c>
      <c r="K1448" s="135" t="s">
        <v>1789</v>
      </c>
      <c r="L1448" s="135" t="s">
        <v>385</v>
      </c>
      <c r="M1448" s="135" t="s">
        <v>970</v>
      </c>
      <c r="N1448" s="135" t="s">
        <v>340</v>
      </c>
      <c r="O1448" s="135" t="s">
        <v>83</v>
      </c>
      <c r="P1448" s="136">
        <v>3</v>
      </c>
      <c r="Q1448" s="135"/>
    </row>
    <row r="1449" spans="1:17">
      <c r="A1449" s="135" t="s">
        <v>3140</v>
      </c>
      <c r="B1449" s="135" t="s">
        <v>3141</v>
      </c>
      <c r="C1449" s="135" t="s">
        <v>907</v>
      </c>
      <c r="D1449" s="122">
        <v>0</v>
      </c>
      <c r="E1449" s="135" t="s">
        <v>420</v>
      </c>
      <c r="F1449" s="135" t="s">
        <v>44</v>
      </c>
      <c r="G1449" s="135" t="s">
        <v>1772</v>
      </c>
      <c r="H1449" s="135" t="s">
        <v>382</v>
      </c>
      <c r="I1449" s="135" t="s">
        <v>71</v>
      </c>
      <c r="J1449" s="135" t="s">
        <v>389</v>
      </c>
      <c r="K1449" s="135" t="s">
        <v>1018</v>
      </c>
      <c r="L1449" s="135" t="s">
        <v>385</v>
      </c>
      <c r="M1449" s="135" t="s">
        <v>970</v>
      </c>
      <c r="N1449" s="135" t="s">
        <v>340</v>
      </c>
      <c r="O1449" s="135" t="s">
        <v>71</v>
      </c>
      <c r="P1449" s="136">
        <v>22</v>
      </c>
      <c r="Q1449" s="135"/>
    </row>
    <row r="1450" spans="1:17">
      <c r="A1450" s="135" t="s">
        <v>3142</v>
      </c>
      <c r="B1450" s="135" t="s">
        <v>3143</v>
      </c>
      <c r="C1450" s="135" t="s">
        <v>907</v>
      </c>
      <c r="D1450" s="122">
        <v>0</v>
      </c>
      <c r="E1450" s="135" t="s">
        <v>420</v>
      </c>
      <c r="F1450" s="135" t="s">
        <v>44</v>
      </c>
      <c r="G1450" s="135" t="s">
        <v>1772</v>
      </c>
      <c r="H1450" s="135" t="s">
        <v>382</v>
      </c>
      <c r="I1450" s="135" t="s">
        <v>256</v>
      </c>
      <c r="J1450" s="135" t="s">
        <v>389</v>
      </c>
      <c r="K1450" s="135" t="s">
        <v>1789</v>
      </c>
      <c r="L1450" s="135" t="s">
        <v>385</v>
      </c>
      <c r="M1450" s="135" t="s">
        <v>970</v>
      </c>
      <c r="N1450" s="135" t="s">
        <v>340</v>
      </c>
      <c r="O1450" s="135" t="s">
        <v>71</v>
      </c>
      <c r="P1450" s="136">
        <v>25</v>
      </c>
      <c r="Q1450" s="135"/>
    </row>
    <row r="1451" spans="1:17">
      <c r="A1451" s="135" t="s">
        <v>3144</v>
      </c>
      <c r="B1451" s="135" t="s">
        <v>3145</v>
      </c>
      <c r="C1451" s="135" t="s">
        <v>907</v>
      </c>
      <c r="D1451" s="122">
        <v>0</v>
      </c>
      <c r="E1451" s="135" t="s">
        <v>420</v>
      </c>
      <c r="F1451" s="135" t="s">
        <v>44</v>
      </c>
      <c r="G1451" s="135" t="s">
        <v>1772</v>
      </c>
      <c r="H1451" s="135" t="s">
        <v>382</v>
      </c>
      <c r="I1451" s="135" t="s">
        <v>195</v>
      </c>
      <c r="J1451" s="135" t="s">
        <v>389</v>
      </c>
      <c r="K1451" s="135" t="s">
        <v>1018</v>
      </c>
      <c r="L1451" s="135" t="s">
        <v>385</v>
      </c>
      <c r="M1451" s="135" t="s">
        <v>970</v>
      </c>
      <c r="N1451" s="135" t="s">
        <v>340</v>
      </c>
      <c r="O1451" s="135" t="s">
        <v>195</v>
      </c>
      <c r="P1451" s="136">
        <v>52</v>
      </c>
      <c r="Q1451" s="135"/>
    </row>
    <row r="1452" spans="1:17">
      <c r="A1452" s="135" t="s">
        <v>3146</v>
      </c>
      <c r="B1452" s="135" t="s">
        <v>3147</v>
      </c>
      <c r="C1452" s="135" t="s">
        <v>907</v>
      </c>
      <c r="D1452" s="122">
        <v>0</v>
      </c>
      <c r="E1452" s="135" t="s">
        <v>420</v>
      </c>
      <c r="F1452" s="135" t="s">
        <v>44</v>
      </c>
      <c r="G1452" s="135" t="s">
        <v>1772</v>
      </c>
      <c r="H1452" s="135" t="s">
        <v>382</v>
      </c>
      <c r="I1452" s="135" t="s">
        <v>83</v>
      </c>
      <c r="J1452" s="135" t="s">
        <v>389</v>
      </c>
      <c r="K1452" s="135" t="s">
        <v>1789</v>
      </c>
      <c r="L1452" s="135" t="s">
        <v>385</v>
      </c>
      <c r="M1452" s="135" t="s">
        <v>970</v>
      </c>
      <c r="N1452" s="135" t="s">
        <v>340</v>
      </c>
      <c r="O1452" s="135" t="s">
        <v>83</v>
      </c>
      <c r="P1452" s="136">
        <v>75</v>
      </c>
      <c r="Q1452" s="135"/>
    </row>
    <row r="1453" spans="1:17">
      <c r="A1453" s="135" t="s">
        <v>3148</v>
      </c>
      <c r="B1453" s="135" t="s">
        <v>3149</v>
      </c>
      <c r="C1453" s="135" t="s">
        <v>907</v>
      </c>
      <c r="D1453" s="122">
        <v>0</v>
      </c>
      <c r="E1453" s="135" t="s">
        <v>420</v>
      </c>
      <c r="F1453" s="135" t="s">
        <v>44</v>
      </c>
      <c r="G1453" s="135" t="s">
        <v>1772</v>
      </c>
      <c r="H1453" s="135" t="s">
        <v>382</v>
      </c>
      <c r="I1453" s="135" t="s">
        <v>121</v>
      </c>
      <c r="J1453" s="135" t="s">
        <v>389</v>
      </c>
      <c r="K1453" s="135" t="s">
        <v>1789</v>
      </c>
      <c r="L1453" s="135" t="s">
        <v>385</v>
      </c>
      <c r="M1453" s="135" t="s">
        <v>970</v>
      </c>
      <c r="N1453" s="135" t="s">
        <v>340</v>
      </c>
      <c r="O1453" s="135" t="s">
        <v>121</v>
      </c>
      <c r="P1453" s="136">
        <v>89</v>
      </c>
      <c r="Q1453" s="135"/>
    </row>
    <row r="1454" spans="1:17">
      <c r="A1454" s="135" t="s">
        <v>3150</v>
      </c>
      <c r="B1454" s="135" t="s">
        <v>3151</v>
      </c>
      <c r="C1454" s="135" t="s">
        <v>907</v>
      </c>
      <c r="D1454" s="122">
        <v>0</v>
      </c>
      <c r="E1454" s="135" t="s">
        <v>420</v>
      </c>
      <c r="F1454" s="135" t="s">
        <v>44</v>
      </c>
      <c r="G1454" s="135" t="s">
        <v>1777</v>
      </c>
      <c r="H1454" s="135" t="s">
        <v>382</v>
      </c>
      <c r="I1454" s="135" t="s">
        <v>277</v>
      </c>
      <c r="J1454" s="135" t="s">
        <v>389</v>
      </c>
      <c r="K1454" s="135" t="s">
        <v>1018</v>
      </c>
      <c r="L1454" s="135" t="s">
        <v>385</v>
      </c>
      <c r="M1454" s="135" t="s">
        <v>970</v>
      </c>
      <c r="N1454" s="135" t="s">
        <v>340</v>
      </c>
      <c r="O1454" s="135" t="s">
        <v>83</v>
      </c>
      <c r="P1454" s="136">
        <v>33</v>
      </c>
      <c r="Q1454" s="135"/>
    </row>
    <row r="1455" spans="1:17">
      <c r="A1455" s="135" t="s">
        <v>3152</v>
      </c>
      <c r="B1455" s="135" t="s">
        <v>3153</v>
      </c>
      <c r="C1455" s="135" t="s">
        <v>907</v>
      </c>
      <c r="D1455" s="122">
        <v>0</v>
      </c>
      <c r="E1455" s="135" t="s">
        <v>420</v>
      </c>
      <c r="F1455" s="135" t="s">
        <v>44</v>
      </c>
      <c r="G1455" s="135" t="s">
        <v>1777</v>
      </c>
      <c r="H1455" s="135" t="s">
        <v>382</v>
      </c>
      <c r="I1455" s="135" t="s">
        <v>174</v>
      </c>
      <c r="J1455" s="135" t="s">
        <v>389</v>
      </c>
      <c r="K1455" s="135" t="s">
        <v>1789</v>
      </c>
      <c r="L1455" s="135" t="s">
        <v>385</v>
      </c>
      <c r="M1455" s="135" t="s">
        <v>970</v>
      </c>
      <c r="N1455" s="135" t="s">
        <v>340</v>
      </c>
      <c r="O1455" s="135" t="s">
        <v>86</v>
      </c>
      <c r="P1455" s="136">
        <v>75</v>
      </c>
      <c r="Q1455" s="135"/>
    </row>
    <row r="1456" spans="1:17">
      <c r="A1456" s="135" t="s">
        <v>3154</v>
      </c>
      <c r="B1456" s="135" t="s">
        <v>3155</v>
      </c>
      <c r="C1456" s="135" t="s">
        <v>907</v>
      </c>
      <c r="D1456" s="122">
        <v>0</v>
      </c>
      <c r="E1456" s="135" t="s">
        <v>420</v>
      </c>
      <c r="F1456" s="135" t="s">
        <v>44</v>
      </c>
      <c r="G1456" s="135" t="s">
        <v>1777</v>
      </c>
      <c r="H1456" s="135" t="s">
        <v>382</v>
      </c>
      <c r="I1456" s="135" t="s">
        <v>121</v>
      </c>
      <c r="J1456" s="135" t="s">
        <v>389</v>
      </c>
      <c r="K1456" s="135" t="s">
        <v>1789</v>
      </c>
      <c r="L1456" s="135" t="s">
        <v>385</v>
      </c>
      <c r="M1456" s="135" t="s">
        <v>970</v>
      </c>
      <c r="N1456" s="135" t="s">
        <v>340</v>
      </c>
      <c r="O1456" s="135" t="s">
        <v>121</v>
      </c>
      <c r="P1456" s="136">
        <v>89</v>
      </c>
      <c r="Q1456" s="135"/>
    </row>
    <row r="1457" spans="1:17">
      <c r="A1457" s="135" t="s">
        <v>3156</v>
      </c>
      <c r="B1457" s="135" t="s">
        <v>3157</v>
      </c>
      <c r="C1457" s="137">
        <v>8.5</v>
      </c>
      <c r="D1457" s="136">
        <v>85</v>
      </c>
      <c r="E1457" s="135" t="s">
        <v>420</v>
      </c>
      <c r="F1457" s="135" t="s">
        <v>32</v>
      </c>
      <c r="G1457" s="135" t="s">
        <v>2456</v>
      </c>
      <c r="H1457" s="135" t="s">
        <v>382</v>
      </c>
      <c r="I1457" s="135" t="s">
        <v>71</v>
      </c>
      <c r="J1457" s="135" t="s">
        <v>389</v>
      </c>
      <c r="K1457" s="135" t="s">
        <v>1045</v>
      </c>
      <c r="L1457" s="135" t="s">
        <v>386</v>
      </c>
      <c r="M1457" s="135" t="s">
        <v>970</v>
      </c>
      <c r="N1457" s="135" t="s">
        <v>337</v>
      </c>
      <c r="O1457" s="135" t="s">
        <v>71</v>
      </c>
      <c r="P1457" s="136">
        <v>2</v>
      </c>
      <c r="Q1457" s="135"/>
    </row>
    <row r="1458" spans="1:17">
      <c r="A1458" s="135" t="s">
        <v>3158</v>
      </c>
      <c r="B1458" s="135" t="s">
        <v>3157</v>
      </c>
      <c r="C1458" s="136">
        <v>9</v>
      </c>
      <c r="D1458" s="136">
        <v>90</v>
      </c>
      <c r="E1458" s="135" t="s">
        <v>420</v>
      </c>
      <c r="F1458" s="135" t="s">
        <v>32</v>
      </c>
      <c r="G1458" s="135" t="s">
        <v>2456</v>
      </c>
      <c r="H1458" s="135" t="s">
        <v>382</v>
      </c>
      <c r="I1458" s="135" t="s">
        <v>71</v>
      </c>
      <c r="J1458" s="135" t="s">
        <v>389</v>
      </c>
      <c r="K1458" s="135" t="s">
        <v>1045</v>
      </c>
      <c r="L1458" s="135" t="s">
        <v>386</v>
      </c>
      <c r="M1458" s="135" t="s">
        <v>970</v>
      </c>
      <c r="N1458" s="135" t="s">
        <v>337</v>
      </c>
      <c r="O1458" s="135" t="s">
        <v>71</v>
      </c>
      <c r="P1458" s="136">
        <v>2</v>
      </c>
      <c r="Q1458" s="135"/>
    </row>
    <row r="1459" spans="1:17">
      <c r="A1459" s="135" t="s">
        <v>3159</v>
      </c>
      <c r="B1459" s="135" t="s">
        <v>3157</v>
      </c>
      <c r="C1459" s="137">
        <v>9.5</v>
      </c>
      <c r="D1459" s="136">
        <v>95</v>
      </c>
      <c r="E1459" s="135" t="s">
        <v>420</v>
      </c>
      <c r="F1459" s="135" t="s">
        <v>32</v>
      </c>
      <c r="G1459" s="135" t="s">
        <v>2456</v>
      </c>
      <c r="H1459" s="135" t="s">
        <v>382</v>
      </c>
      <c r="I1459" s="135" t="s">
        <v>71</v>
      </c>
      <c r="J1459" s="135" t="s">
        <v>389</v>
      </c>
      <c r="K1459" s="135" t="s">
        <v>1045</v>
      </c>
      <c r="L1459" s="135" t="s">
        <v>386</v>
      </c>
      <c r="M1459" s="135" t="s">
        <v>970</v>
      </c>
      <c r="N1459" s="135" t="s">
        <v>337</v>
      </c>
      <c r="O1459" s="135" t="s">
        <v>71</v>
      </c>
      <c r="P1459" s="136">
        <v>2</v>
      </c>
      <c r="Q1459" s="135"/>
    </row>
    <row r="1460" spans="1:17">
      <c r="A1460" s="135" t="s">
        <v>3160</v>
      </c>
      <c r="B1460" s="135" t="s">
        <v>3157</v>
      </c>
      <c r="C1460" s="136">
        <v>8</v>
      </c>
      <c r="D1460" s="136">
        <v>80</v>
      </c>
      <c r="E1460" s="135" t="s">
        <v>420</v>
      </c>
      <c r="F1460" s="135" t="s">
        <v>32</v>
      </c>
      <c r="G1460" s="135" t="s">
        <v>2456</v>
      </c>
      <c r="H1460" s="135" t="s">
        <v>382</v>
      </c>
      <c r="I1460" s="135" t="s">
        <v>71</v>
      </c>
      <c r="J1460" s="135" t="s">
        <v>389</v>
      </c>
      <c r="K1460" s="135" t="s">
        <v>1045</v>
      </c>
      <c r="L1460" s="135" t="s">
        <v>386</v>
      </c>
      <c r="M1460" s="135" t="s">
        <v>970</v>
      </c>
      <c r="N1460" s="135" t="s">
        <v>337</v>
      </c>
      <c r="O1460" s="135" t="s">
        <v>71</v>
      </c>
      <c r="P1460" s="136">
        <v>2</v>
      </c>
      <c r="Q1460" s="135"/>
    </row>
    <row r="1461" spans="1:17">
      <c r="A1461" s="135" t="s">
        <v>3161</v>
      </c>
      <c r="B1461" s="135" t="s">
        <v>3162</v>
      </c>
      <c r="C1461" s="137">
        <v>8.5</v>
      </c>
      <c r="D1461" s="136">
        <v>85</v>
      </c>
      <c r="E1461" s="135" t="s">
        <v>420</v>
      </c>
      <c r="F1461" s="135" t="s">
        <v>32</v>
      </c>
      <c r="G1461" s="135" t="s">
        <v>2456</v>
      </c>
      <c r="H1461" s="135" t="s">
        <v>382</v>
      </c>
      <c r="I1461" s="135" t="s">
        <v>245</v>
      </c>
      <c r="J1461" s="135" t="s">
        <v>389</v>
      </c>
      <c r="K1461" s="135" t="s">
        <v>1045</v>
      </c>
      <c r="L1461" s="135" t="s">
        <v>386</v>
      </c>
      <c r="M1461" s="135" t="s">
        <v>970</v>
      </c>
      <c r="N1461" s="135" t="s">
        <v>337</v>
      </c>
      <c r="O1461" s="135" t="s">
        <v>83</v>
      </c>
      <c r="P1461" s="136">
        <v>22</v>
      </c>
      <c r="Q1461" s="135"/>
    </row>
    <row r="1462" spans="1:17">
      <c r="A1462" s="135" t="s">
        <v>3163</v>
      </c>
      <c r="B1462" s="135" t="s">
        <v>3162</v>
      </c>
      <c r="C1462" s="136">
        <v>9</v>
      </c>
      <c r="D1462" s="136">
        <v>90</v>
      </c>
      <c r="E1462" s="135" t="s">
        <v>420</v>
      </c>
      <c r="F1462" s="135" t="s">
        <v>32</v>
      </c>
      <c r="G1462" s="135" t="s">
        <v>2456</v>
      </c>
      <c r="H1462" s="135" t="s">
        <v>382</v>
      </c>
      <c r="I1462" s="135" t="s">
        <v>245</v>
      </c>
      <c r="J1462" s="135" t="s">
        <v>389</v>
      </c>
      <c r="K1462" s="135" t="s">
        <v>1045</v>
      </c>
      <c r="L1462" s="135" t="s">
        <v>386</v>
      </c>
      <c r="M1462" s="135" t="s">
        <v>970</v>
      </c>
      <c r="N1462" s="135" t="s">
        <v>337</v>
      </c>
      <c r="O1462" s="135" t="s">
        <v>83</v>
      </c>
      <c r="P1462" s="136">
        <v>22</v>
      </c>
      <c r="Q1462" s="135"/>
    </row>
    <row r="1463" spans="1:17">
      <c r="A1463" s="135" t="s">
        <v>3164</v>
      </c>
      <c r="B1463" s="135" t="s">
        <v>3162</v>
      </c>
      <c r="C1463" s="137">
        <v>9.5</v>
      </c>
      <c r="D1463" s="136">
        <v>95</v>
      </c>
      <c r="E1463" s="135" t="s">
        <v>420</v>
      </c>
      <c r="F1463" s="135" t="s">
        <v>32</v>
      </c>
      <c r="G1463" s="135" t="s">
        <v>2456</v>
      </c>
      <c r="H1463" s="135" t="s">
        <v>382</v>
      </c>
      <c r="I1463" s="135" t="s">
        <v>245</v>
      </c>
      <c r="J1463" s="135" t="s">
        <v>389</v>
      </c>
      <c r="K1463" s="135" t="s">
        <v>1045</v>
      </c>
      <c r="L1463" s="135" t="s">
        <v>386</v>
      </c>
      <c r="M1463" s="135" t="s">
        <v>970</v>
      </c>
      <c r="N1463" s="135" t="s">
        <v>337</v>
      </c>
      <c r="O1463" s="135" t="s">
        <v>83</v>
      </c>
      <c r="P1463" s="136">
        <v>22</v>
      </c>
      <c r="Q1463" s="135"/>
    </row>
    <row r="1464" spans="1:17">
      <c r="A1464" s="135" t="s">
        <v>3165</v>
      </c>
      <c r="B1464" s="135" t="s">
        <v>3162</v>
      </c>
      <c r="C1464" s="136">
        <v>10</v>
      </c>
      <c r="D1464" s="136">
        <v>10</v>
      </c>
      <c r="E1464" s="135" t="s">
        <v>420</v>
      </c>
      <c r="F1464" s="135" t="s">
        <v>32</v>
      </c>
      <c r="G1464" s="135" t="s">
        <v>2456</v>
      </c>
      <c r="H1464" s="135" t="s">
        <v>382</v>
      </c>
      <c r="I1464" s="135" t="s">
        <v>245</v>
      </c>
      <c r="J1464" s="135" t="s">
        <v>389</v>
      </c>
      <c r="K1464" s="135" t="s">
        <v>1045</v>
      </c>
      <c r="L1464" s="135" t="s">
        <v>386</v>
      </c>
      <c r="M1464" s="135" t="s">
        <v>970</v>
      </c>
      <c r="N1464" s="135" t="s">
        <v>337</v>
      </c>
      <c r="O1464" s="135" t="s">
        <v>83</v>
      </c>
      <c r="P1464" s="136">
        <v>22</v>
      </c>
      <c r="Q1464" s="135"/>
    </row>
    <row r="1465" spans="1:17">
      <c r="A1465" s="135" t="s">
        <v>3166</v>
      </c>
      <c r="B1465" s="135" t="s">
        <v>3162</v>
      </c>
      <c r="C1465" s="136">
        <v>8</v>
      </c>
      <c r="D1465" s="136">
        <v>80</v>
      </c>
      <c r="E1465" s="135" t="s">
        <v>420</v>
      </c>
      <c r="F1465" s="135" t="s">
        <v>32</v>
      </c>
      <c r="G1465" s="135" t="s">
        <v>2456</v>
      </c>
      <c r="H1465" s="135" t="s">
        <v>382</v>
      </c>
      <c r="I1465" s="135" t="s">
        <v>245</v>
      </c>
      <c r="J1465" s="135" t="s">
        <v>389</v>
      </c>
      <c r="K1465" s="135" t="s">
        <v>1045</v>
      </c>
      <c r="L1465" s="135" t="s">
        <v>386</v>
      </c>
      <c r="M1465" s="135" t="s">
        <v>970</v>
      </c>
      <c r="N1465" s="135" t="s">
        <v>337</v>
      </c>
      <c r="O1465" s="135" t="s">
        <v>83</v>
      </c>
      <c r="P1465" s="136">
        <v>22</v>
      </c>
      <c r="Q1465" s="135"/>
    </row>
    <row r="1466" spans="1:17">
      <c r="A1466" s="135" t="s">
        <v>3167</v>
      </c>
      <c r="B1466" s="135" t="s">
        <v>3168</v>
      </c>
      <c r="C1466" s="137">
        <v>8.5</v>
      </c>
      <c r="D1466" s="136">
        <v>85</v>
      </c>
      <c r="E1466" s="135" t="s">
        <v>420</v>
      </c>
      <c r="F1466" s="135" t="s">
        <v>32</v>
      </c>
      <c r="G1466" s="135" t="s">
        <v>2456</v>
      </c>
      <c r="H1466" s="135" t="s">
        <v>382</v>
      </c>
      <c r="I1466" s="135" t="s">
        <v>86</v>
      </c>
      <c r="J1466" s="135" t="s">
        <v>389</v>
      </c>
      <c r="K1466" s="135" t="s">
        <v>1045</v>
      </c>
      <c r="L1466" s="135" t="s">
        <v>386</v>
      </c>
      <c r="M1466" s="135" t="s">
        <v>970</v>
      </c>
      <c r="N1466" s="135" t="s">
        <v>337</v>
      </c>
      <c r="O1466" s="135" t="s">
        <v>86</v>
      </c>
      <c r="P1466" s="136">
        <v>56</v>
      </c>
      <c r="Q1466" s="135"/>
    </row>
    <row r="1467" spans="1:17">
      <c r="A1467" s="135" t="s">
        <v>3169</v>
      </c>
      <c r="B1467" s="135" t="s">
        <v>3168</v>
      </c>
      <c r="C1467" s="136">
        <v>9</v>
      </c>
      <c r="D1467" s="136">
        <v>90</v>
      </c>
      <c r="E1467" s="135" t="s">
        <v>420</v>
      </c>
      <c r="F1467" s="135" t="s">
        <v>32</v>
      </c>
      <c r="G1467" s="135" t="s">
        <v>2456</v>
      </c>
      <c r="H1467" s="135" t="s">
        <v>382</v>
      </c>
      <c r="I1467" s="135" t="s">
        <v>86</v>
      </c>
      <c r="J1467" s="135" t="s">
        <v>389</v>
      </c>
      <c r="K1467" s="135" t="s">
        <v>1045</v>
      </c>
      <c r="L1467" s="135" t="s">
        <v>386</v>
      </c>
      <c r="M1467" s="135" t="s">
        <v>970</v>
      </c>
      <c r="N1467" s="135" t="s">
        <v>337</v>
      </c>
      <c r="O1467" s="135" t="s">
        <v>86</v>
      </c>
      <c r="P1467" s="136">
        <v>56</v>
      </c>
      <c r="Q1467" s="135"/>
    </row>
    <row r="1468" spans="1:17">
      <c r="A1468" s="135" t="s">
        <v>3170</v>
      </c>
      <c r="B1468" s="135" t="s">
        <v>3168</v>
      </c>
      <c r="C1468" s="137">
        <v>9.5</v>
      </c>
      <c r="D1468" s="136">
        <v>95</v>
      </c>
      <c r="E1468" s="135" t="s">
        <v>420</v>
      </c>
      <c r="F1468" s="135" t="s">
        <v>32</v>
      </c>
      <c r="G1468" s="135" t="s">
        <v>2456</v>
      </c>
      <c r="H1468" s="135" t="s">
        <v>382</v>
      </c>
      <c r="I1468" s="135" t="s">
        <v>86</v>
      </c>
      <c r="J1468" s="135" t="s">
        <v>389</v>
      </c>
      <c r="K1468" s="135" t="s">
        <v>1045</v>
      </c>
      <c r="L1468" s="135" t="s">
        <v>386</v>
      </c>
      <c r="M1468" s="135" t="s">
        <v>970</v>
      </c>
      <c r="N1468" s="135" t="s">
        <v>337</v>
      </c>
      <c r="O1468" s="135" t="s">
        <v>86</v>
      </c>
      <c r="P1468" s="136">
        <v>56</v>
      </c>
      <c r="Q1468" s="135"/>
    </row>
    <row r="1469" spans="1:17">
      <c r="A1469" s="135" t="s">
        <v>3171</v>
      </c>
      <c r="B1469" s="135" t="s">
        <v>3168</v>
      </c>
      <c r="C1469" s="136">
        <v>10</v>
      </c>
      <c r="D1469" s="136">
        <v>10</v>
      </c>
      <c r="E1469" s="135" t="s">
        <v>420</v>
      </c>
      <c r="F1469" s="135" t="s">
        <v>32</v>
      </c>
      <c r="G1469" s="135" t="s">
        <v>2456</v>
      </c>
      <c r="H1469" s="135" t="s">
        <v>382</v>
      </c>
      <c r="I1469" s="135" t="s">
        <v>86</v>
      </c>
      <c r="J1469" s="135" t="s">
        <v>389</v>
      </c>
      <c r="K1469" s="135" t="s">
        <v>1045</v>
      </c>
      <c r="L1469" s="135" t="s">
        <v>386</v>
      </c>
      <c r="M1469" s="135" t="s">
        <v>970</v>
      </c>
      <c r="N1469" s="135" t="s">
        <v>337</v>
      </c>
      <c r="O1469" s="135" t="s">
        <v>86</v>
      </c>
      <c r="P1469" s="136">
        <v>56</v>
      </c>
      <c r="Q1469" s="135"/>
    </row>
    <row r="1470" spans="1:17">
      <c r="A1470" s="135" t="s">
        <v>3172</v>
      </c>
      <c r="B1470" s="135" t="s">
        <v>3168</v>
      </c>
      <c r="C1470" s="136">
        <v>8</v>
      </c>
      <c r="D1470" s="136">
        <v>80</v>
      </c>
      <c r="E1470" s="135" t="s">
        <v>420</v>
      </c>
      <c r="F1470" s="135" t="s">
        <v>32</v>
      </c>
      <c r="G1470" s="135" t="s">
        <v>2456</v>
      </c>
      <c r="H1470" s="135" t="s">
        <v>382</v>
      </c>
      <c r="I1470" s="135" t="s">
        <v>86</v>
      </c>
      <c r="J1470" s="135" t="s">
        <v>389</v>
      </c>
      <c r="K1470" s="135" t="s">
        <v>1045</v>
      </c>
      <c r="L1470" s="135" t="s">
        <v>386</v>
      </c>
      <c r="M1470" s="135" t="s">
        <v>970</v>
      </c>
      <c r="N1470" s="135" t="s">
        <v>337</v>
      </c>
      <c r="O1470" s="135" t="s">
        <v>86</v>
      </c>
      <c r="P1470" s="136">
        <v>56</v>
      </c>
      <c r="Q1470" s="135"/>
    </row>
    <row r="1471" spans="1:17">
      <c r="A1471" s="135" t="s">
        <v>3173</v>
      </c>
      <c r="B1471" s="135" t="s">
        <v>3174</v>
      </c>
      <c r="C1471" s="135" t="s">
        <v>907</v>
      </c>
      <c r="D1471" s="122">
        <v>0</v>
      </c>
      <c r="E1471" s="135" t="s">
        <v>420</v>
      </c>
      <c r="F1471" s="135" t="s">
        <v>43</v>
      </c>
      <c r="G1471" s="135" t="s">
        <v>2257</v>
      </c>
      <c r="H1471" s="135" t="s">
        <v>382</v>
      </c>
      <c r="I1471" s="135" t="s">
        <v>55</v>
      </c>
      <c r="J1471" s="135" t="s">
        <v>388</v>
      </c>
      <c r="K1471" s="135" t="s">
        <v>2014</v>
      </c>
      <c r="L1471" s="135" t="s">
        <v>386</v>
      </c>
      <c r="M1471" s="135" t="s">
        <v>970</v>
      </c>
      <c r="N1471" s="135" t="s">
        <v>327</v>
      </c>
      <c r="O1471" s="135" t="s">
        <v>71</v>
      </c>
      <c r="P1471" s="136">
        <v>2</v>
      </c>
      <c r="Q1471" s="135"/>
    </row>
    <row r="1472" spans="1:17">
      <c r="A1472" s="135" t="s">
        <v>3175</v>
      </c>
      <c r="B1472" s="135" t="s">
        <v>3176</v>
      </c>
      <c r="C1472" s="135" t="s">
        <v>907</v>
      </c>
      <c r="D1472" s="122">
        <v>0</v>
      </c>
      <c r="E1472" s="135" t="s">
        <v>420</v>
      </c>
      <c r="F1472" s="135" t="s">
        <v>43</v>
      </c>
      <c r="G1472" s="135" t="s">
        <v>2257</v>
      </c>
      <c r="H1472" s="135" t="s">
        <v>382</v>
      </c>
      <c r="I1472" s="135" t="s">
        <v>91</v>
      </c>
      <c r="J1472" s="135" t="s">
        <v>388</v>
      </c>
      <c r="K1472" s="135" t="s">
        <v>908</v>
      </c>
      <c r="L1472" s="135" t="s">
        <v>386</v>
      </c>
      <c r="M1472" s="135" t="s">
        <v>970</v>
      </c>
      <c r="N1472" s="135" t="s">
        <v>327</v>
      </c>
      <c r="O1472" s="135" t="s">
        <v>91</v>
      </c>
      <c r="P1472" s="136">
        <v>25</v>
      </c>
      <c r="Q1472" s="135"/>
    </row>
    <row r="1473" spans="1:17">
      <c r="A1473" s="135" t="s">
        <v>3177</v>
      </c>
      <c r="B1473" s="135" t="s">
        <v>3178</v>
      </c>
      <c r="C1473" s="135" t="s">
        <v>907</v>
      </c>
      <c r="D1473" s="122">
        <v>0</v>
      </c>
      <c r="E1473" s="135" t="s">
        <v>420</v>
      </c>
      <c r="F1473" s="135" t="s">
        <v>43</v>
      </c>
      <c r="G1473" s="135" t="s">
        <v>2257</v>
      </c>
      <c r="H1473" s="135" t="s">
        <v>382</v>
      </c>
      <c r="I1473" s="135" t="s">
        <v>60</v>
      </c>
      <c r="J1473" s="135" t="s">
        <v>388</v>
      </c>
      <c r="K1473" s="135" t="s">
        <v>908</v>
      </c>
      <c r="L1473" s="135" t="s">
        <v>386</v>
      </c>
      <c r="M1473" s="135" t="s">
        <v>970</v>
      </c>
      <c r="N1473" s="135" t="s">
        <v>327</v>
      </c>
      <c r="O1473" s="135" t="s">
        <v>60</v>
      </c>
      <c r="P1473" s="136">
        <v>47</v>
      </c>
      <c r="Q1473" s="135"/>
    </row>
    <row r="1474" spans="1:17">
      <c r="A1474" s="135" t="s">
        <v>3179</v>
      </c>
      <c r="B1474" s="135" t="s">
        <v>3180</v>
      </c>
      <c r="C1474" s="135" t="s">
        <v>907</v>
      </c>
      <c r="D1474" s="122">
        <v>0</v>
      </c>
      <c r="E1474" s="135" t="s">
        <v>420</v>
      </c>
      <c r="F1474" s="135" t="s">
        <v>43</v>
      </c>
      <c r="G1474" s="135" t="s">
        <v>2257</v>
      </c>
      <c r="H1474" s="135" t="s">
        <v>382</v>
      </c>
      <c r="I1474" s="135" t="s">
        <v>286</v>
      </c>
      <c r="J1474" s="135" t="s">
        <v>388</v>
      </c>
      <c r="K1474" s="135" t="s">
        <v>908</v>
      </c>
      <c r="L1474" s="135" t="s">
        <v>386</v>
      </c>
      <c r="M1474" s="135" t="s">
        <v>970</v>
      </c>
      <c r="N1474" s="135" t="s">
        <v>327</v>
      </c>
      <c r="O1474" s="135" t="s">
        <v>286</v>
      </c>
      <c r="P1474" s="136">
        <v>82</v>
      </c>
      <c r="Q1474" s="135"/>
    </row>
    <row r="1475" spans="1:17">
      <c r="A1475" s="135" t="s">
        <v>3181</v>
      </c>
      <c r="B1475" s="135" t="s">
        <v>3182</v>
      </c>
      <c r="C1475" s="135" t="s">
        <v>907</v>
      </c>
      <c r="D1475" s="122">
        <v>0</v>
      </c>
      <c r="E1475" s="135" t="s">
        <v>420</v>
      </c>
      <c r="F1475" s="135" t="s">
        <v>43</v>
      </c>
      <c r="G1475" s="135" t="s">
        <v>2257</v>
      </c>
      <c r="H1475" s="135" t="s">
        <v>382</v>
      </c>
      <c r="I1475" s="135" t="s">
        <v>121</v>
      </c>
      <c r="J1475" s="135" t="s">
        <v>388</v>
      </c>
      <c r="K1475" s="135" t="s">
        <v>2014</v>
      </c>
      <c r="L1475" s="135" t="s">
        <v>386</v>
      </c>
      <c r="M1475" s="135" t="s">
        <v>970</v>
      </c>
      <c r="N1475" s="135" t="s">
        <v>327</v>
      </c>
      <c r="O1475" s="135" t="s">
        <v>121</v>
      </c>
      <c r="P1475" s="136">
        <v>86</v>
      </c>
      <c r="Q1475" s="135"/>
    </row>
    <row r="1476" spans="1:17">
      <c r="A1476" s="135" t="s">
        <v>3183</v>
      </c>
      <c r="B1476" s="135" t="s">
        <v>3184</v>
      </c>
      <c r="C1476" s="135" t="s">
        <v>907</v>
      </c>
      <c r="D1476" s="122">
        <v>0</v>
      </c>
      <c r="E1476" s="135" t="s">
        <v>420</v>
      </c>
      <c r="F1476" s="135" t="s">
        <v>43</v>
      </c>
      <c r="G1476" s="135" t="s">
        <v>2257</v>
      </c>
      <c r="H1476" s="135" t="s">
        <v>382</v>
      </c>
      <c r="I1476" s="135" t="s">
        <v>65</v>
      </c>
      <c r="J1476" s="135" t="s">
        <v>388</v>
      </c>
      <c r="K1476" s="135" t="s">
        <v>908</v>
      </c>
      <c r="L1476" s="135" t="s">
        <v>386</v>
      </c>
      <c r="M1476" s="135" t="s">
        <v>970</v>
      </c>
      <c r="N1476" s="135" t="s">
        <v>327</v>
      </c>
      <c r="O1476" s="135" t="s">
        <v>65</v>
      </c>
      <c r="P1476" s="136">
        <v>95</v>
      </c>
      <c r="Q1476" s="135"/>
    </row>
    <row r="1477" spans="1:17">
      <c r="A1477" s="135" t="s">
        <v>3185</v>
      </c>
      <c r="B1477" s="135" t="s">
        <v>3186</v>
      </c>
      <c r="C1477" s="135" t="s">
        <v>967</v>
      </c>
      <c r="D1477" s="136">
        <v>57</v>
      </c>
      <c r="E1477" s="135" t="s">
        <v>420</v>
      </c>
      <c r="F1477" s="135" t="s">
        <v>43</v>
      </c>
      <c r="G1477" s="135" t="s">
        <v>2274</v>
      </c>
      <c r="H1477" s="135" t="s">
        <v>382</v>
      </c>
      <c r="I1477" s="135" t="s">
        <v>195</v>
      </c>
      <c r="J1477" s="135" t="s">
        <v>388</v>
      </c>
      <c r="K1477" s="135" t="s">
        <v>908</v>
      </c>
      <c r="L1477" s="135" t="s">
        <v>386</v>
      </c>
      <c r="M1477" s="135" t="s">
        <v>970</v>
      </c>
      <c r="N1477" s="135" t="s">
        <v>327</v>
      </c>
      <c r="O1477" s="135" t="s">
        <v>195</v>
      </c>
      <c r="P1477" s="136">
        <v>61</v>
      </c>
      <c r="Q1477" s="135"/>
    </row>
    <row r="1478" spans="1:17">
      <c r="A1478" s="135" t="s">
        <v>3187</v>
      </c>
      <c r="B1478" s="135" t="s">
        <v>3186</v>
      </c>
      <c r="C1478" s="135" t="s">
        <v>972</v>
      </c>
      <c r="D1478" s="136">
        <v>59</v>
      </c>
      <c r="E1478" s="135" t="s">
        <v>420</v>
      </c>
      <c r="F1478" s="135" t="s">
        <v>43</v>
      </c>
      <c r="G1478" s="135" t="s">
        <v>2274</v>
      </c>
      <c r="H1478" s="135" t="s">
        <v>382</v>
      </c>
      <c r="I1478" s="135" t="s">
        <v>195</v>
      </c>
      <c r="J1478" s="135" t="s">
        <v>388</v>
      </c>
      <c r="K1478" s="135" t="s">
        <v>908</v>
      </c>
      <c r="L1478" s="135" t="s">
        <v>386</v>
      </c>
      <c r="M1478" s="135" t="s">
        <v>970</v>
      </c>
      <c r="N1478" s="135" t="s">
        <v>327</v>
      </c>
      <c r="O1478" s="135" t="s">
        <v>195</v>
      </c>
      <c r="P1478" s="136">
        <v>61</v>
      </c>
      <c r="Q1478" s="135"/>
    </row>
    <row r="1479" spans="1:17">
      <c r="A1479" s="135" t="s">
        <v>3188</v>
      </c>
      <c r="B1479" s="135" t="s">
        <v>3186</v>
      </c>
      <c r="C1479" s="135" t="s">
        <v>983</v>
      </c>
      <c r="D1479" s="136">
        <v>61</v>
      </c>
      <c r="E1479" s="135" t="s">
        <v>420</v>
      </c>
      <c r="F1479" s="135" t="s">
        <v>43</v>
      </c>
      <c r="G1479" s="135" t="s">
        <v>2274</v>
      </c>
      <c r="H1479" s="135" t="s">
        <v>382</v>
      </c>
      <c r="I1479" s="135" t="s">
        <v>195</v>
      </c>
      <c r="J1479" s="135" t="s">
        <v>388</v>
      </c>
      <c r="K1479" s="135" t="s">
        <v>908</v>
      </c>
      <c r="L1479" s="135" t="s">
        <v>386</v>
      </c>
      <c r="M1479" s="135" t="s">
        <v>970</v>
      </c>
      <c r="N1479" s="135" t="s">
        <v>327</v>
      </c>
      <c r="O1479" s="135" t="s">
        <v>195</v>
      </c>
      <c r="P1479" s="136">
        <v>61</v>
      </c>
      <c r="Q1479" s="135"/>
    </row>
    <row r="1480" spans="1:17">
      <c r="A1480" s="135" t="s">
        <v>3189</v>
      </c>
      <c r="B1480" s="135" t="s">
        <v>3186</v>
      </c>
      <c r="C1480" s="135" t="s">
        <v>989</v>
      </c>
      <c r="D1480" s="136">
        <v>63</v>
      </c>
      <c r="E1480" s="135" t="s">
        <v>420</v>
      </c>
      <c r="F1480" s="135" t="s">
        <v>43</v>
      </c>
      <c r="G1480" s="135" t="s">
        <v>2274</v>
      </c>
      <c r="H1480" s="135" t="s">
        <v>382</v>
      </c>
      <c r="I1480" s="135" t="s">
        <v>195</v>
      </c>
      <c r="J1480" s="135" t="s">
        <v>388</v>
      </c>
      <c r="K1480" s="135" t="s">
        <v>908</v>
      </c>
      <c r="L1480" s="135" t="s">
        <v>386</v>
      </c>
      <c r="M1480" s="135" t="s">
        <v>970</v>
      </c>
      <c r="N1480" s="135" t="s">
        <v>327</v>
      </c>
      <c r="O1480" s="135" t="s">
        <v>195</v>
      </c>
      <c r="P1480" s="136">
        <v>61</v>
      </c>
      <c r="Q1480" s="135"/>
    </row>
    <row r="1481" spans="1:17">
      <c r="A1481" s="135" t="s">
        <v>3190</v>
      </c>
      <c r="B1481" s="135" t="s">
        <v>3191</v>
      </c>
      <c r="C1481" s="135" t="s">
        <v>967</v>
      </c>
      <c r="D1481" s="136">
        <v>57</v>
      </c>
      <c r="E1481" s="135" t="s">
        <v>420</v>
      </c>
      <c r="F1481" s="135" t="s">
        <v>43</v>
      </c>
      <c r="G1481" s="135" t="s">
        <v>2274</v>
      </c>
      <c r="H1481" s="135" t="s">
        <v>382</v>
      </c>
      <c r="I1481" s="135" t="s">
        <v>121</v>
      </c>
      <c r="J1481" s="135" t="s">
        <v>388</v>
      </c>
      <c r="K1481" s="135" t="s">
        <v>908</v>
      </c>
      <c r="L1481" s="135" t="s">
        <v>386</v>
      </c>
      <c r="M1481" s="135" t="s">
        <v>970</v>
      </c>
      <c r="N1481" s="135" t="s">
        <v>327</v>
      </c>
      <c r="O1481" s="135" t="s">
        <v>121</v>
      </c>
      <c r="P1481" s="136">
        <v>85</v>
      </c>
      <c r="Q1481" s="135"/>
    </row>
    <row r="1482" spans="1:17">
      <c r="A1482" s="135" t="s">
        <v>3192</v>
      </c>
      <c r="B1482" s="135" t="s">
        <v>3191</v>
      </c>
      <c r="C1482" s="135" t="s">
        <v>972</v>
      </c>
      <c r="D1482" s="136">
        <v>59</v>
      </c>
      <c r="E1482" s="135" t="s">
        <v>420</v>
      </c>
      <c r="F1482" s="135" t="s">
        <v>43</v>
      </c>
      <c r="G1482" s="135" t="s">
        <v>2274</v>
      </c>
      <c r="H1482" s="135" t="s">
        <v>382</v>
      </c>
      <c r="I1482" s="135" t="s">
        <v>121</v>
      </c>
      <c r="J1482" s="135" t="s">
        <v>388</v>
      </c>
      <c r="K1482" s="135" t="s">
        <v>908</v>
      </c>
      <c r="L1482" s="135" t="s">
        <v>386</v>
      </c>
      <c r="M1482" s="135" t="s">
        <v>970</v>
      </c>
      <c r="N1482" s="135" t="s">
        <v>327</v>
      </c>
      <c r="O1482" s="135" t="s">
        <v>121</v>
      </c>
      <c r="P1482" s="136">
        <v>85</v>
      </c>
      <c r="Q1482" s="135"/>
    </row>
    <row r="1483" spans="1:17">
      <c r="A1483" s="135" t="s">
        <v>3193</v>
      </c>
      <c r="B1483" s="135" t="s">
        <v>3191</v>
      </c>
      <c r="C1483" s="135" t="s">
        <v>983</v>
      </c>
      <c r="D1483" s="136">
        <v>61</v>
      </c>
      <c r="E1483" s="135" t="s">
        <v>420</v>
      </c>
      <c r="F1483" s="135" t="s">
        <v>43</v>
      </c>
      <c r="G1483" s="135" t="s">
        <v>2274</v>
      </c>
      <c r="H1483" s="135" t="s">
        <v>382</v>
      </c>
      <c r="I1483" s="135" t="s">
        <v>121</v>
      </c>
      <c r="J1483" s="135" t="s">
        <v>388</v>
      </c>
      <c r="K1483" s="135" t="s">
        <v>908</v>
      </c>
      <c r="L1483" s="135" t="s">
        <v>386</v>
      </c>
      <c r="M1483" s="135" t="s">
        <v>970</v>
      </c>
      <c r="N1483" s="135" t="s">
        <v>327</v>
      </c>
      <c r="O1483" s="135" t="s">
        <v>121</v>
      </c>
      <c r="P1483" s="136">
        <v>85</v>
      </c>
      <c r="Q1483" s="135"/>
    </row>
    <row r="1484" spans="1:17">
      <c r="A1484" s="135" t="s">
        <v>3194</v>
      </c>
      <c r="B1484" s="135" t="s">
        <v>3191</v>
      </c>
      <c r="C1484" s="135" t="s">
        <v>989</v>
      </c>
      <c r="D1484" s="136">
        <v>63</v>
      </c>
      <c r="E1484" s="135" t="s">
        <v>420</v>
      </c>
      <c r="F1484" s="135" t="s">
        <v>43</v>
      </c>
      <c r="G1484" s="135" t="s">
        <v>2274</v>
      </c>
      <c r="H1484" s="135" t="s">
        <v>382</v>
      </c>
      <c r="I1484" s="135" t="s">
        <v>121</v>
      </c>
      <c r="J1484" s="135" t="s">
        <v>388</v>
      </c>
      <c r="K1484" s="135" t="s">
        <v>908</v>
      </c>
      <c r="L1484" s="135" t="s">
        <v>386</v>
      </c>
      <c r="M1484" s="135" t="s">
        <v>970</v>
      </c>
      <c r="N1484" s="135" t="s">
        <v>327</v>
      </c>
      <c r="O1484" s="135" t="s">
        <v>121</v>
      </c>
      <c r="P1484" s="136">
        <v>85</v>
      </c>
      <c r="Q1484" s="135"/>
    </row>
    <row r="1485" spans="1:17">
      <c r="A1485" s="135" t="s">
        <v>3195</v>
      </c>
      <c r="B1485" s="135" t="s">
        <v>3191</v>
      </c>
      <c r="C1485" s="135" t="s">
        <v>1147</v>
      </c>
      <c r="D1485" s="136">
        <v>55</v>
      </c>
      <c r="E1485" s="135" t="s">
        <v>420</v>
      </c>
      <c r="F1485" s="135" t="s">
        <v>43</v>
      </c>
      <c r="G1485" s="135" t="s">
        <v>2274</v>
      </c>
      <c r="H1485" s="135" t="s">
        <v>382</v>
      </c>
      <c r="I1485" s="135" t="s">
        <v>121</v>
      </c>
      <c r="J1485" s="135" t="s">
        <v>388</v>
      </c>
      <c r="K1485" s="135" t="s">
        <v>908</v>
      </c>
      <c r="L1485" s="135" t="s">
        <v>386</v>
      </c>
      <c r="M1485" s="135" t="s">
        <v>970</v>
      </c>
      <c r="N1485" s="135" t="s">
        <v>327</v>
      </c>
      <c r="O1485" s="135" t="s">
        <v>121</v>
      </c>
      <c r="P1485" s="136">
        <v>85</v>
      </c>
      <c r="Q1485" s="135"/>
    </row>
    <row r="1486" spans="1:17">
      <c r="A1486" s="135" t="s">
        <v>3196</v>
      </c>
      <c r="B1486" s="135" t="s">
        <v>3197</v>
      </c>
      <c r="C1486" s="135" t="s">
        <v>967</v>
      </c>
      <c r="D1486" s="136">
        <v>57</v>
      </c>
      <c r="E1486" s="135" t="s">
        <v>420</v>
      </c>
      <c r="F1486" s="135" t="s">
        <v>43</v>
      </c>
      <c r="G1486" s="135" t="s">
        <v>3198</v>
      </c>
      <c r="H1486" s="135" t="s">
        <v>382</v>
      </c>
      <c r="I1486" s="135" t="s">
        <v>86</v>
      </c>
      <c r="J1486" s="135" t="s">
        <v>388</v>
      </c>
      <c r="K1486" s="135" t="s">
        <v>3199</v>
      </c>
      <c r="L1486" s="135" t="s">
        <v>448</v>
      </c>
      <c r="M1486" s="135" t="s">
        <v>970</v>
      </c>
      <c r="N1486" s="135" t="s">
        <v>327</v>
      </c>
      <c r="O1486" s="135" t="s">
        <v>86</v>
      </c>
      <c r="P1486" s="136">
        <v>6</v>
      </c>
      <c r="Q1486" s="135"/>
    </row>
    <row r="1487" spans="1:17">
      <c r="A1487" s="135" t="s">
        <v>3200</v>
      </c>
      <c r="B1487" s="135" t="s">
        <v>3197</v>
      </c>
      <c r="C1487" s="135" t="s">
        <v>972</v>
      </c>
      <c r="D1487" s="136">
        <v>59</v>
      </c>
      <c r="E1487" s="135" t="s">
        <v>420</v>
      </c>
      <c r="F1487" s="135" t="s">
        <v>43</v>
      </c>
      <c r="G1487" s="135" t="s">
        <v>3198</v>
      </c>
      <c r="H1487" s="135" t="s">
        <v>382</v>
      </c>
      <c r="I1487" s="135" t="s">
        <v>86</v>
      </c>
      <c r="J1487" s="135" t="s">
        <v>388</v>
      </c>
      <c r="K1487" s="135" t="s">
        <v>3199</v>
      </c>
      <c r="L1487" s="135" t="s">
        <v>448</v>
      </c>
      <c r="M1487" s="135" t="s">
        <v>970</v>
      </c>
      <c r="N1487" s="135" t="s">
        <v>327</v>
      </c>
      <c r="O1487" s="135" t="s">
        <v>86</v>
      </c>
      <c r="P1487" s="136">
        <v>6</v>
      </c>
      <c r="Q1487" s="135"/>
    </row>
    <row r="1488" spans="1:17">
      <c r="A1488" s="135" t="s">
        <v>3201</v>
      </c>
      <c r="B1488" s="135" t="s">
        <v>3197</v>
      </c>
      <c r="C1488" s="135" t="s">
        <v>983</v>
      </c>
      <c r="D1488" s="136">
        <v>61</v>
      </c>
      <c r="E1488" s="135" t="s">
        <v>420</v>
      </c>
      <c r="F1488" s="135" t="s">
        <v>43</v>
      </c>
      <c r="G1488" s="135" t="s">
        <v>3198</v>
      </c>
      <c r="H1488" s="135" t="s">
        <v>382</v>
      </c>
      <c r="I1488" s="135" t="s">
        <v>86</v>
      </c>
      <c r="J1488" s="135" t="s">
        <v>388</v>
      </c>
      <c r="K1488" s="135" t="s">
        <v>3199</v>
      </c>
      <c r="L1488" s="135" t="s">
        <v>448</v>
      </c>
      <c r="M1488" s="135" t="s">
        <v>970</v>
      </c>
      <c r="N1488" s="135" t="s">
        <v>327</v>
      </c>
      <c r="O1488" s="135" t="s">
        <v>86</v>
      </c>
      <c r="P1488" s="136">
        <v>6</v>
      </c>
      <c r="Q1488" s="135"/>
    </row>
    <row r="1489" spans="1:17">
      <c r="A1489" s="135" t="s">
        <v>3202</v>
      </c>
      <c r="B1489" s="135" t="s">
        <v>3203</v>
      </c>
      <c r="C1489" s="135" t="s">
        <v>907</v>
      </c>
      <c r="D1489" s="122">
        <v>0</v>
      </c>
      <c r="E1489" s="135" t="s">
        <v>420</v>
      </c>
      <c r="F1489" s="135" t="s">
        <v>43</v>
      </c>
      <c r="G1489" s="135" t="s">
        <v>3204</v>
      </c>
      <c r="H1489" s="135" t="s">
        <v>382</v>
      </c>
      <c r="I1489" s="135" t="s">
        <v>187</v>
      </c>
      <c r="J1489" s="135" t="s">
        <v>388</v>
      </c>
      <c r="K1489" s="135" t="s">
        <v>908</v>
      </c>
      <c r="L1489" s="135" t="s">
        <v>386</v>
      </c>
      <c r="M1489" s="135" t="s">
        <v>970</v>
      </c>
      <c r="N1489" s="135" t="s">
        <v>327</v>
      </c>
      <c r="O1489" s="135" t="s">
        <v>63</v>
      </c>
      <c r="P1489" s="136">
        <v>71</v>
      </c>
      <c r="Q1489" s="135"/>
    </row>
    <row r="1490" spans="1:17">
      <c r="A1490" s="135" t="s">
        <v>3205</v>
      </c>
      <c r="B1490" s="135" t="s">
        <v>3206</v>
      </c>
      <c r="C1490" s="135" t="s">
        <v>907</v>
      </c>
      <c r="D1490" s="122">
        <v>0</v>
      </c>
      <c r="E1490" s="135" t="s">
        <v>420</v>
      </c>
      <c r="F1490" s="135" t="s">
        <v>43</v>
      </c>
      <c r="G1490" s="135" t="s">
        <v>3207</v>
      </c>
      <c r="H1490" s="135" t="s">
        <v>382</v>
      </c>
      <c r="I1490" s="135" t="s">
        <v>195</v>
      </c>
      <c r="J1490" s="135" t="s">
        <v>388</v>
      </c>
      <c r="K1490" s="135" t="s">
        <v>908</v>
      </c>
      <c r="L1490" s="135" t="s">
        <v>386</v>
      </c>
      <c r="M1490" s="135" t="s">
        <v>970</v>
      </c>
      <c r="N1490" s="135" t="s">
        <v>327</v>
      </c>
      <c r="O1490" s="135" t="s">
        <v>195</v>
      </c>
      <c r="P1490" s="136">
        <v>5</v>
      </c>
      <c r="Q1490" s="135"/>
    </row>
    <row r="1491" spans="1:17">
      <c r="A1491" s="135" t="s">
        <v>3208</v>
      </c>
      <c r="B1491" s="135" t="s">
        <v>3209</v>
      </c>
      <c r="C1491" s="135" t="s">
        <v>907</v>
      </c>
      <c r="D1491" s="122">
        <v>0</v>
      </c>
      <c r="E1491" s="135" t="s">
        <v>420</v>
      </c>
      <c r="F1491" s="135" t="s">
        <v>43</v>
      </c>
      <c r="G1491" s="135" t="s">
        <v>3210</v>
      </c>
      <c r="H1491" s="135" t="s">
        <v>382</v>
      </c>
      <c r="I1491" s="135" t="s">
        <v>55</v>
      </c>
      <c r="J1491" s="135" t="s">
        <v>388</v>
      </c>
      <c r="K1491" s="135" t="s">
        <v>908</v>
      </c>
      <c r="L1491" s="135" t="s">
        <v>386</v>
      </c>
      <c r="M1491" s="135" t="s">
        <v>970</v>
      </c>
      <c r="N1491" s="135" t="s">
        <v>327</v>
      </c>
      <c r="O1491" s="135" t="s">
        <v>71</v>
      </c>
      <c r="P1491" s="136">
        <v>2</v>
      </c>
      <c r="Q1491" s="135"/>
    </row>
    <row r="1492" spans="1:17">
      <c r="A1492" s="135" t="s">
        <v>3211</v>
      </c>
      <c r="B1492" s="135" t="s">
        <v>3212</v>
      </c>
      <c r="C1492" s="135" t="s">
        <v>907</v>
      </c>
      <c r="D1492" s="122">
        <v>0</v>
      </c>
      <c r="E1492" s="135" t="s">
        <v>420</v>
      </c>
      <c r="F1492" s="135" t="s">
        <v>43</v>
      </c>
      <c r="G1492" s="135" t="s">
        <v>3213</v>
      </c>
      <c r="H1492" s="135" t="s">
        <v>382</v>
      </c>
      <c r="I1492" s="135" t="s">
        <v>209</v>
      </c>
      <c r="J1492" s="135" t="s">
        <v>388</v>
      </c>
      <c r="K1492" s="135" t="s">
        <v>908</v>
      </c>
      <c r="L1492" s="135" t="s">
        <v>386</v>
      </c>
      <c r="M1492" s="135" t="s">
        <v>970</v>
      </c>
      <c r="N1492" s="135" t="s">
        <v>356</v>
      </c>
      <c r="O1492" s="135" t="s">
        <v>209</v>
      </c>
      <c r="P1492" s="136">
        <v>94</v>
      </c>
      <c r="Q1492" s="135"/>
    </row>
    <row r="1493" spans="1:17">
      <c r="A1493" s="135" t="s">
        <v>3214</v>
      </c>
      <c r="B1493" s="135" t="s">
        <v>3215</v>
      </c>
      <c r="C1493" s="135" t="s">
        <v>907</v>
      </c>
      <c r="D1493" s="122">
        <v>0</v>
      </c>
      <c r="E1493" s="135" t="s">
        <v>420</v>
      </c>
      <c r="F1493" s="135" t="s">
        <v>43</v>
      </c>
      <c r="G1493" s="135" t="s">
        <v>3216</v>
      </c>
      <c r="H1493" s="135" t="s">
        <v>382</v>
      </c>
      <c r="I1493" s="135" t="s">
        <v>199</v>
      </c>
      <c r="J1493" s="135" t="s">
        <v>388</v>
      </c>
      <c r="K1493" s="135" t="s">
        <v>908</v>
      </c>
      <c r="L1493" s="135" t="s">
        <v>386</v>
      </c>
      <c r="M1493" s="135" t="s">
        <v>970</v>
      </c>
      <c r="N1493" s="135" t="s">
        <v>327</v>
      </c>
      <c r="O1493" s="135" t="s">
        <v>199</v>
      </c>
      <c r="P1493" s="136">
        <v>89</v>
      </c>
      <c r="Q1493" s="135"/>
    </row>
    <row r="1494" spans="1:17">
      <c r="A1494" s="135" t="s">
        <v>3217</v>
      </c>
      <c r="B1494" s="135" t="s">
        <v>3218</v>
      </c>
      <c r="C1494" s="135" t="s">
        <v>907</v>
      </c>
      <c r="D1494" s="122">
        <v>0</v>
      </c>
      <c r="E1494" s="135" t="s">
        <v>420</v>
      </c>
      <c r="F1494" s="135" t="s">
        <v>43</v>
      </c>
      <c r="G1494" s="135" t="s">
        <v>2290</v>
      </c>
      <c r="H1494" s="135" t="s">
        <v>382</v>
      </c>
      <c r="I1494" s="135" t="s">
        <v>293</v>
      </c>
      <c r="J1494" s="135" t="s">
        <v>388</v>
      </c>
      <c r="K1494" s="135" t="s">
        <v>2014</v>
      </c>
      <c r="L1494" s="135" t="s">
        <v>386</v>
      </c>
      <c r="M1494" s="135" t="s">
        <v>970</v>
      </c>
      <c r="N1494" s="135" t="s">
        <v>356</v>
      </c>
      <c r="O1494" s="135" t="s">
        <v>53</v>
      </c>
      <c r="P1494" s="136">
        <v>17</v>
      </c>
      <c r="Q1494" s="135"/>
    </row>
    <row r="1495" spans="1:17">
      <c r="A1495" s="135" t="s">
        <v>3219</v>
      </c>
      <c r="B1495" s="135" t="s">
        <v>3220</v>
      </c>
      <c r="C1495" s="135" t="s">
        <v>967</v>
      </c>
      <c r="D1495" s="136">
        <v>57</v>
      </c>
      <c r="E1495" s="135" t="s">
        <v>420</v>
      </c>
      <c r="F1495" s="135" t="s">
        <v>43</v>
      </c>
      <c r="G1495" s="135" t="s">
        <v>3221</v>
      </c>
      <c r="H1495" s="135" t="s">
        <v>382</v>
      </c>
      <c r="I1495" s="135" t="s">
        <v>71</v>
      </c>
      <c r="J1495" s="135" t="s">
        <v>388</v>
      </c>
      <c r="K1495" s="135" t="s">
        <v>3222</v>
      </c>
      <c r="L1495" s="135" t="s">
        <v>386</v>
      </c>
      <c r="M1495" s="135" t="s">
        <v>970</v>
      </c>
      <c r="N1495" s="135" t="s">
        <v>327</v>
      </c>
      <c r="O1495" s="135" t="s">
        <v>71</v>
      </c>
      <c r="P1495" s="136">
        <v>22</v>
      </c>
      <c r="Q1495" s="135"/>
    </row>
    <row r="1496" spans="1:17">
      <c r="A1496" s="135" t="s">
        <v>3223</v>
      </c>
      <c r="B1496" s="135" t="s">
        <v>3220</v>
      </c>
      <c r="C1496" s="135" t="s">
        <v>972</v>
      </c>
      <c r="D1496" s="136">
        <v>59</v>
      </c>
      <c r="E1496" s="135" t="s">
        <v>420</v>
      </c>
      <c r="F1496" s="135" t="s">
        <v>43</v>
      </c>
      <c r="G1496" s="135" t="s">
        <v>3221</v>
      </c>
      <c r="H1496" s="135" t="s">
        <v>382</v>
      </c>
      <c r="I1496" s="135" t="s">
        <v>71</v>
      </c>
      <c r="J1496" s="135" t="s">
        <v>388</v>
      </c>
      <c r="K1496" s="135" t="s">
        <v>3222</v>
      </c>
      <c r="L1496" s="135" t="s">
        <v>386</v>
      </c>
      <c r="M1496" s="135" t="s">
        <v>970</v>
      </c>
      <c r="N1496" s="135" t="s">
        <v>327</v>
      </c>
      <c r="O1496" s="135" t="s">
        <v>71</v>
      </c>
      <c r="P1496" s="136">
        <v>22</v>
      </c>
      <c r="Q1496" s="135"/>
    </row>
    <row r="1497" spans="1:17">
      <c r="A1497" s="135" t="s">
        <v>3224</v>
      </c>
      <c r="B1497" s="135" t="s">
        <v>3220</v>
      </c>
      <c r="C1497" s="135" t="s">
        <v>983</v>
      </c>
      <c r="D1497" s="136">
        <v>61</v>
      </c>
      <c r="E1497" s="135" t="s">
        <v>420</v>
      </c>
      <c r="F1497" s="135" t="s">
        <v>43</v>
      </c>
      <c r="G1497" s="135" t="s">
        <v>3221</v>
      </c>
      <c r="H1497" s="135" t="s">
        <v>382</v>
      </c>
      <c r="I1497" s="135" t="s">
        <v>71</v>
      </c>
      <c r="J1497" s="135" t="s">
        <v>388</v>
      </c>
      <c r="K1497" s="135" t="s">
        <v>3222</v>
      </c>
      <c r="L1497" s="135" t="s">
        <v>386</v>
      </c>
      <c r="M1497" s="135" t="s">
        <v>970</v>
      </c>
      <c r="N1497" s="135" t="s">
        <v>327</v>
      </c>
      <c r="O1497" s="135" t="s">
        <v>71</v>
      </c>
      <c r="P1497" s="136">
        <v>22</v>
      </c>
      <c r="Q1497" s="135"/>
    </row>
    <row r="1498" spans="1:17">
      <c r="A1498" s="135" t="s">
        <v>3225</v>
      </c>
      <c r="B1498" s="135" t="s">
        <v>3226</v>
      </c>
      <c r="C1498" s="135" t="s">
        <v>907</v>
      </c>
      <c r="D1498" s="122">
        <v>0</v>
      </c>
      <c r="E1498" s="135" t="s">
        <v>420</v>
      </c>
      <c r="F1498" s="135" t="s">
        <v>43</v>
      </c>
      <c r="G1498" s="135" t="s">
        <v>3227</v>
      </c>
      <c r="H1498" s="135" t="s">
        <v>382</v>
      </c>
      <c r="I1498" s="135" t="s">
        <v>53</v>
      </c>
      <c r="J1498" s="135" t="s">
        <v>388</v>
      </c>
      <c r="K1498" s="135" t="s">
        <v>3228</v>
      </c>
      <c r="L1498" s="135" t="s">
        <v>386</v>
      </c>
      <c r="M1498" s="135" t="s">
        <v>970</v>
      </c>
      <c r="N1498" s="135" t="s">
        <v>356</v>
      </c>
      <c r="O1498" s="135" t="s">
        <v>53</v>
      </c>
      <c r="P1498" s="136">
        <v>13</v>
      </c>
      <c r="Q1498" s="135"/>
    </row>
    <row r="1499" spans="1:17">
      <c r="A1499" s="135" t="s">
        <v>3229</v>
      </c>
      <c r="B1499" s="135" t="s">
        <v>3230</v>
      </c>
      <c r="C1499" s="135" t="s">
        <v>907</v>
      </c>
      <c r="D1499" s="122">
        <v>0</v>
      </c>
      <c r="E1499" s="135" t="s">
        <v>420</v>
      </c>
      <c r="F1499" s="135" t="s">
        <v>43</v>
      </c>
      <c r="G1499" s="135" t="s">
        <v>3231</v>
      </c>
      <c r="H1499" s="135" t="s">
        <v>382</v>
      </c>
      <c r="I1499" s="135" t="s">
        <v>111</v>
      </c>
      <c r="J1499" s="135" t="s">
        <v>388</v>
      </c>
      <c r="K1499" s="135" t="s">
        <v>3228</v>
      </c>
      <c r="L1499" s="135" t="s">
        <v>386</v>
      </c>
      <c r="M1499" s="135" t="s">
        <v>970</v>
      </c>
      <c r="N1499" s="135" t="s">
        <v>356</v>
      </c>
      <c r="O1499" s="135" t="s">
        <v>57</v>
      </c>
      <c r="P1499" s="136">
        <v>86</v>
      </c>
      <c r="Q1499" s="135"/>
    </row>
    <row r="1500" spans="1:17">
      <c r="A1500" s="135" t="s">
        <v>3232</v>
      </c>
      <c r="B1500" s="135" t="s">
        <v>3233</v>
      </c>
      <c r="C1500" s="135" t="s">
        <v>907</v>
      </c>
      <c r="D1500" s="122">
        <v>0</v>
      </c>
      <c r="E1500" s="135" t="s">
        <v>420</v>
      </c>
      <c r="F1500" s="135" t="s">
        <v>43</v>
      </c>
      <c r="G1500" s="135" t="s">
        <v>3234</v>
      </c>
      <c r="H1500" s="135" t="s">
        <v>382</v>
      </c>
      <c r="I1500" s="135" t="s">
        <v>166</v>
      </c>
      <c r="J1500" s="135" t="s">
        <v>388</v>
      </c>
      <c r="K1500" s="135" t="s">
        <v>3228</v>
      </c>
      <c r="L1500" s="135" t="s">
        <v>386</v>
      </c>
      <c r="M1500" s="135" t="s">
        <v>970</v>
      </c>
      <c r="N1500" s="135" t="s">
        <v>356</v>
      </c>
      <c r="O1500" s="135" t="s">
        <v>86</v>
      </c>
      <c r="P1500" s="136">
        <v>72</v>
      </c>
      <c r="Q1500" s="135"/>
    </row>
    <row r="1501" spans="1:17">
      <c r="A1501" s="135" t="s">
        <v>3235</v>
      </c>
      <c r="B1501" s="135" t="s">
        <v>3236</v>
      </c>
      <c r="C1501" s="135" t="s">
        <v>907</v>
      </c>
      <c r="D1501" s="122">
        <v>0</v>
      </c>
      <c r="E1501" s="135" t="s">
        <v>420</v>
      </c>
      <c r="F1501" s="135" t="s">
        <v>43</v>
      </c>
      <c r="G1501" s="135" t="s">
        <v>3237</v>
      </c>
      <c r="H1501" s="135" t="s">
        <v>382</v>
      </c>
      <c r="I1501" s="135" t="s">
        <v>704</v>
      </c>
      <c r="J1501" s="135" t="s">
        <v>388</v>
      </c>
      <c r="K1501" s="135" t="s">
        <v>908</v>
      </c>
      <c r="L1501" s="135" t="s">
        <v>386</v>
      </c>
      <c r="M1501" s="135" t="s">
        <v>970</v>
      </c>
      <c r="N1501" s="135" t="s">
        <v>356</v>
      </c>
      <c r="O1501" s="135" t="s">
        <v>68</v>
      </c>
      <c r="P1501" s="136">
        <v>28</v>
      </c>
      <c r="Q1501" s="135"/>
    </row>
    <row r="1502" spans="1:17">
      <c r="A1502" s="135" t="s">
        <v>3238</v>
      </c>
      <c r="B1502" s="135" t="s">
        <v>3239</v>
      </c>
      <c r="C1502" s="135" t="s">
        <v>907</v>
      </c>
      <c r="D1502" s="122">
        <v>0</v>
      </c>
      <c r="E1502" s="135" t="s">
        <v>420</v>
      </c>
      <c r="F1502" s="135" t="s">
        <v>43</v>
      </c>
      <c r="G1502" s="135" t="s">
        <v>3240</v>
      </c>
      <c r="H1502" s="135" t="s">
        <v>382</v>
      </c>
      <c r="I1502" s="135" t="s">
        <v>711</v>
      </c>
      <c r="J1502" s="135" t="s">
        <v>388</v>
      </c>
      <c r="K1502" s="135" t="s">
        <v>2014</v>
      </c>
      <c r="L1502" s="135" t="s">
        <v>386</v>
      </c>
      <c r="M1502" s="135" t="s">
        <v>970</v>
      </c>
      <c r="N1502" s="135" t="s">
        <v>356</v>
      </c>
      <c r="O1502" s="135" t="s">
        <v>71</v>
      </c>
      <c r="P1502" s="136">
        <v>25</v>
      </c>
      <c r="Q1502" s="135"/>
    </row>
    <row r="1503" spans="1:17">
      <c r="A1503" s="135" t="s">
        <v>3241</v>
      </c>
      <c r="B1503" s="135" t="s">
        <v>3242</v>
      </c>
      <c r="C1503" s="135" t="s">
        <v>907</v>
      </c>
      <c r="D1503" s="122">
        <v>0</v>
      </c>
      <c r="E1503" s="135" t="s">
        <v>420</v>
      </c>
      <c r="F1503" s="135" t="s">
        <v>43</v>
      </c>
      <c r="G1503" s="135" t="s">
        <v>3243</v>
      </c>
      <c r="H1503" s="135" t="s">
        <v>382</v>
      </c>
      <c r="I1503" s="135" t="s">
        <v>698</v>
      </c>
      <c r="J1503" s="135" t="s">
        <v>388</v>
      </c>
      <c r="K1503" s="135" t="s">
        <v>2014</v>
      </c>
      <c r="L1503" s="135" t="s">
        <v>386</v>
      </c>
      <c r="M1503" s="135" t="s">
        <v>970</v>
      </c>
      <c r="N1503" s="135" t="s">
        <v>356</v>
      </c>
      <c r="O1503" s="135" t="s">
        <v>71</v>
      </c>
      <c r="P1503" s="136">
        <v>29</v>
      </c>
      <c r="Q1503" s="135"/>
    </row>
    <row r="1504" spans="1:17">
      <c r="A1504" s="135" t="s">
        <v>3244</v>
      </c>
      <c r="B1504" s="135" t="s">
        <v>3245</v>
      </c>
      <c r="C1504" s="135" t="s">
        <v>907</v>
      </c>
      <c r="D1504" s="122">
        <v>0</v>
      </c>
      <c r="E1504" s="135" t="s">
        <v>420</v>
      </c>
      <c r="F1504" s="135" t="s">
        <v>43</v>
      </c>
      <c r="G1504" s="135" t="s">
        <v>3246</v>
      </c>
      <c r="H1504" s="135" t="s">
        <v>382</v>
      </c>
      <c r="I1504" s="135" t="s">
        <v>195</v>
      </c>
      <c r="J1504" s="135" t="s">
        <v>388</v>
      </c>
      <c r="K1504" s="135" t="s">
        <v>2014</v>
      </c>
      <c r="L1504" s="135" t="s">
        <v>386</v>
      </c>
      <c r="M1504" s="135" t="s">
        <v>970</v>
      </c>
      <c r="N1504" s="135" t="s">
        <v>356</v>
      </c>
      <c r="O1504" s="135" t="s">
        <v>195</v>
      </c>
      <c r="P1504" s="136">
        <v>57</v>
      </c>
      <c r="Q1504" s="135"/>
    </row>
    <row r="1505" spans="1:17">
      <c r="A1505" s="135" t="s">
        <v>3247</v>
      </c>
      <c r="B1505" s="135" t="s">
        <v>3248</v>
      </c>
      <c r="C1505" s="135" t="s">
        <v>907</v>
      </c>
      <c r="D1505" s="122">
        <v>0</v>
      </c>
      <c r="E1505" s="135" t="s">
        <v>420</v>
      </c>
      <c r="F1505" s="135" t="s">
        <v>43</v>
      </c>
      <c r="G1505" s="135" t="s">
        <v>3249</v>
      </c>
      <c r="H1505" s="135" t="s">
        <v>382</v>
      </c>
      <c r="I1505" s="135" t="s">
        <v>698</v>
      </c>
      <c r="J1505" s="135" t="s">
        <v>388</v>
      </c>
      <c r="K1505" s="135" t="s">
        <v>908</v>
      </c>
      <c r="L1505" s="135" t="s">
        <v>386</v>
      </c>
      <c r="M1505" s="135" t="s">
        <v>970</v>
      </c>
      <c r="N1505" s="135" t="s">
        <v>356</v>
      </c>
      <c r="O1505" s="135" t="s">
        <v>71</v>
      </c>
      <c r="P1505" s="136">
        <v>29</v>
      </c>
      <c r="Q1505" s="135"/>
    </row>
    <row r="1506" spans="1:17">
      <c r="A1506" s="135" t="s">
        <v>3250</v>
      </c>
      <c r="B1506" s="135" t="s">
        <v>3251</v>
      </c>
      <c r="C1506" s="135" t="s">
        <v>907</v>
      </c>
      <c r="D1506" s="122">
        <v>0</v>
      </c>
      <c r="E1506" s="135" t="s">
        <v>420</v>
      </c>
      <c r="F1506" s="135" t="s">
        <v>43</v>
      </c>
      <c r="G1506" s="135" t="s">
        <v>3252</v>
      </c>
      <c r="H1506" s="135" t="s">
        <v>382</v>
      </c>
      <c r="I1506" s="135" t="s">
        <v>712</v>
      </c>
      <c r="J1506" s="135" t="s">
        <v>388</v>
      </c>
      <c r="K1506" s="135" t="s">
        <v>3228</v>
      </c>
      <c r="L1506" s="135" t="s">
        <v>386</v>
      </c>
      <c r="M1506" s="135" t="s">
        <v>970</v>
      </c>
      <c r="N1506" s="135" t="s">
        <v>356</v>
      </c>
      <c r="O1506" s="135" t="s">
        <v>78</v>
      </c>
      <c r="P1506" s="136">
        <v>68</v>
      </c>
      <c r="Q1506" s="135"/>
    </row>
    <row r="1507" spans="1:17">
      <c r="A1507" s="135" t="s">
        <v>3253</v>
      </c>
      <c r="B1507" s="135" t="s">
        <v>3254</v>
      </c>
      <c r="C1507" s="135" t="s">
        <v>907</v>
      </c>
      <c r="D1507" s="122">
        <v>0</v>
      </c>
      <c r="E1507" s="135" t="s">
        <v>420</v>
      </c>
      <c r="F1507" s="135" t="s">
        <v>43</v>
      </c>
      <c r="G1507" s="135" t="s">
        <v>3255</v>
      </c>
      <c r="H1507" s="135" t="s">
        <v>382</v>
      </c>
      <c r="I1507" s="135" t="s">
        <v>53</v>
      </c>
      <c r="J1507" s="135" t="s">
        <v>388</v>
      </c>
      <c r="K1507" s="135" t="s">
        <v>3228</v>
      </c>
      <c r="L1507" s="135" t="s">
        <v>386</v>
      </c>
      <c r="M1507" s="135" t="s">
        <v>970</v>
      </c>
      <c r="N1507" s="135" t="s">
        <v>356</v>
      </c>
      <c r="O1507" s="135" t="s">
        <v>53</v>
      </c>
      <c r="P1507" s="136">
        <v>13</v>
      </c>
      <c r="Q1507" s="135"/>
    </row>
    <row r="1508" spans="1:17">
      <c r="A1508" s="135" t="s">
        <v>3256</v>
      </c>
      <c r="B1508" s="135" t="s">
        <v>3257</v>
      </c>
      <c r="C1508" s="135" t="s">
        <v>907</v>
      </c>
      <c r="D1508" s="122">
        <v>0</v>
      </c>
      <c r="E1508" s="135" t="s">
        <v>420</v>
      </c>
      <c r="F1508" s="135" t="s">
        <v>43</v>
      </c>
      <c r="G1508" s="135" t="s">
        <v>3258</v>
      </c>
      <c r="H1508" s="135" t="s">
        <v>382</v>
      </c>
      <c r="I1508" s="135" t="s">
        <v>65</v>
      </c>
      <c r="J1508" s="135" t="s">
        <v>388</v>
      </c>
      <c r="K1508" s="135" t="s">
        <v>3228</v>
      </c>
      <c r="L1508" s="135" t="s">
        <v>386</v>
      </c>
      <c r="M1508" s="135" t="s">
        <v>970</v>
      </c>
      <c r="N1508" s="135" t="s">
        <v>356</v>
      </c>
      <c r="O1508" s="135" t="s">
        <v>65</v>
      </c>
      <c r="P1508" s="136">
        <v>92</v>
      </c>
      <c r="Q1508" s="135"/>
    </row>
    <row r="1509" spans="1:17">
      <c r="A1509" s="135" t="s">
        <v>3259</v>
      </c>
      <c r="B1509" s="135" t="s">
        <v>3260</v>
      </c>
      <c r="C1509" s="135" t="s">
        <v>907</v>
      </c>
      <c r="D1509" s="122">
        <v>0</v>
      </c>
      <c r="E1509" s="135" t="s">
        <v>420</v>
      </c>
      <c r="F1509" s="135" t="s">
        <v>43</v>
      </c>
      <c r="G1509" s="135" t="s">
        <v>3261</v>
      </c>
      <c r="H1509" s="135" t="s">
        <v>382</v>
      </c>
      <c r="I1509" s="135" t="s">
        <v>139</v>
      </c>
      <c r="J1509" s="135" t="s">
        <v>388</v>
      </c>
      <c r="K1509" s="135" t="s">
        <v>3228</v>
      </c>
      <c r="L1509" s="135" t="s">
        <v>386</v>
      </c>
      <c r="M1509" s="135" t="s">
        <v>970</v>
      </c>
      <c r="N1509" s="135" t="s">
        <v>356</v>
      </c>
      <c r="O1509" s="135" t="s">
        <v>91</v>
      </c>
      <c r="P1509" s="136">
        <v>32</v>
      </c>
      <c r="Q1509" s="135"/>
    </row>
    <row r="1510" spans="1:17">
      <c r="A1510" s="135" t="s">
        <v>3262</v>
      </c>
      <c r="B1510" s="135" t="s">
        <v>3263</v>
      </c>
      <c r="C1510" s="135" t="s">
        <v>907</v>
      </c>
      <c r="D1510" s="122">
        <v>0</v>
      </c>
      <c r="E1510" s="135" t="s">
        <v>420</v>
      </c>
      <c r="F1510" s="135" t="s">
        <v>43</v>
      </c>
      <c r="G1510" s="135" t="s">
        <v>3264</v>
      </c>
      <c r="H1510" s="135" t="s">
        <v>382</v>
      </c>
      <c r="I1510" s="135" t="s">
        <v>246</v>
      </c>
      <c r="J1510" s="135" t="s">
        <v>388</v>
      </c>
      <c r="K1510" s="135" t="s">
        <v>3228</v>
      </c>
      <c r="L1510" s="135" t="s">
        <v>386</v>
      </c>
      <c r="M1510" s="135" t="s">
        <v>970</v>
      </c>
      <c r="N1510" s="135" t="s">
        <v>356</v>
      </c>
      <c r="O1510" s="135" t="s">
        <v>83</v>
      </c>
      <c r="P1510" s="136">
        <v>13</v>
      </c>
      <c r="Q1510" s="135"/>
    </row>
    <row r="1511" spans="1:17">
      <c r="A1511" s="135" t="s">
        <v>3265</v>
      </c>
      <c r="B1511" s="135" t="s">
        <v>3266</v>
      </c>
      <c r="C1511" s="135" t="s">
        <v>907</v>
      </c>
      <c r="D1511" s="122">
        <v>0</v>
      </c>
      <c r="E1511" s="135" t="s">
        <v>420</v>
      </c>
      <c r="F1511" s="135" t="s">
        <v>43</v>
      </c>
      <c r="G1511" s="135" t="s">
        <v>3267</v>
      </c>
      <c r="H1511" s="135" t="s">
        <v>382</v>
      </c>
      <c r="I1511" s="135" t="s">
        <v>111</v>
      </c>
      <c r="J1511" s="135" t="s">
        <v>388</v>
      </c>
      <c r="K1511" s="135" t="s">
        <v>3228</v>
      </c>
      <c r="L1511" s="135" t="s">
        <v>386</v>
      </c>
      <c r="M1511" s="135" t="s">
        <v>970</v>
      </c>
      <c r="N1511" s="135" t="s">
        <v>356</v>
      </c>
      <c r="O1511" s="135" t="s">
        <v>57</v>
      </c>
      <c r="P1511" s="136">
        <v>87</v>
      </c>
      <c r="Q1511" s="135"/>
    </row>
    <row r="1512" spans="1:17">
      <c r="A1512" s="135" t="s">
        <v>3268</v>
      </c>
      <c r="B1512" s="135" t="s">
        <v>3269</v>
      </c>
      <c r="C1512" s="135" t="s">
        <v>907</v>
      </c>
      <c r="D1512" s="122">
        <v>0</v>
      </c>
      <c r="E1512" s="135" t="s">
        <v>420</v>
      </c>
      <c r="F1512" s="135" t="s">
        <v>43</v>
      </c>
      <c r="G1512" s="135" t="s">
        <v>3270</v>
      </c>
      <c r="H1512" s="135" t="s">
        <v>382</v>
      </c>
      <c r="I1512" s="135" t="s">
        <v>91</v>
      </c>
      <c r="J1512" s="135" t="s">
        <v>388</v>
      </c>
      <c r="K1512" s="135" t="s">
        <v>3228</v>
      </c>
      <c r="L1512" s="135" t="s">
        <v>386</v>
      </c>
      <c r="M1512" s="135" t="s">
        <v>970</v>
      </c>
      <c r="N1512" s="135" t="s">
        <v>356</v>
      </c>
      <c r="O1512" s="135" t="s">
        <v>91</v>
      </c>
      <c r="P1512" s="136">
        <v>622</v>
      </c>
      <c r="Q1512" s="135"/>
    </row>
    <row r="1513" spans="1:17">
      <c r="A1513" s="135" t="s">
        <v>3271</v>
      </c>
      <c r="B1513" s="135" t="s">
        <v>3272</v>
      </c>
      <c r="C1513" s="135" t="s">
        <v>907</v>
      </c>
      <c r="D1513" s="122">
        <v>0</v>
      </c>
      <c r="E1513" s="135" t="s">
        <v>420</v>
      </c>
      <c r="F1513" s="135" t="s">
        <v>43</v>
      </c>
      <c r="G1513" s="135" t="s">
        <v>3273</v>
      </c>
      <c r="H1513" s="135" t="s">
        <v>382</v>
      </c>
      <c r="I1513" s="135" t="s">
        <v>209</v>
      </c>
      <c r="J1513" s="135" t="s">
        <v>388</v>
      </c>
      <c r="K1513" s="135" t="s">
        <v>3228</v>
      </c>
      <c r="L1513" s="135" t="s">
        <v>386</v>
      </c>
      <c r="M1513" s="135" t="s">
        <v>970</v>
      </c>
      <c r="N1513" s="135" t="s">
        <v>356</v>
      </c>
      <c r="O1513" s="135" t="s">
        <v>209</v>
      </c>
      <c r="P1513" s="136">
        <v>36</v>
      </c>
      <c r="Q1513" s="135"/>
    </row>
    <row r="1514" spans="1:17">
      <c r="A1514" s="135" t="s">
        <v>3274</v>
      </c>
      <c r="B1514" s="135" t="s">
        <v>3275</v>
      </c>
      <c r="C1514" s="135" t="s">
        <v>967</v>
      </c>
      <c r="D1514" s="136">
        <v>57</v>
      </c>
      <c r="E1514" s="135" t="s">
        <v>420</v>
      </c>
      <c r="F1514" s="135" t="s">
        <v>43</v>
      </c>
      <c r="G1514" s="135" t="s">
        <v>3276</v>
      </c>
      <c r="H1514" s="135" t="s">
        <v>382</v>
      </c>
      <c r="I1514" s="135" t="s">
        <v>53</v>
      </c>
      <c r="J1514" s="135" t="s">
        <v>388</v>
      </c>
      <c r="K1514" s="135" t="s">
        <v>3277</v>
      </c>
      <c r="L1514" s="135" t="s">
        <v>448</v>
      </c>
      <c r="M1514" s="135" t="s">
        <v>970</v>
      </c>
      <c r="N1514" s="135" t="s">
        <v>327</v>
      </c>
      <c r="O1514" s="135" t="s">
        <v>53</v>
      </c>
      <c r="P1514" s="136">
        <v>1</v>
      </c>
      <c r="Q1514" s="135"/>
    </row>
    <row r="1515" spans="1:17">
      <c r="A1515" s="135" t="s">
        <v>3278</v>
      </c>
      <c r="B1515" s="135" t="s">
        <v>3275</v>
      </c>
      <c r="C1515" s="135" t="s">
        <v>972</v>
      </c>
      <c r="D1515" s="136">
        <v>59</v>
      </c>
      <c r="E1515" s="135" t="s">
        <v>420</v>
      </c>
      <c r="F1515" s="135" t="s">
        <v>43</v>
      </c>
      <c r="G1515" s="135" t="s">
        <v>3276</v>
      </c>
      <c r="H1515" s="135" t="s">
        <v>382</v>
      </c>
      <c r="I1515" s="135" t="s">
        <v>53</v>
      </c>
      <c r="J1515" s="135" t="s">
        <v>388</v>
      </c>
      <c r="K1515" s="135" t="s">
        <v>3277</v>
      </c>
      <c r="L1515" s="135" t="s">
        <v>448</v>
      </c>
      <c r="M1515" s="135" t="s">
        <v>970</v>
      </c>
      <c r="N1515" s="135" t="s">
        <v>327</v>
      </c>
      <c r="O1515" s="135" t="s">
        <v>53</v>
      </c>
      <c r="P1515" s="136">
        <v>1</v>
      </c>
      <c r="Q1515" s="135"/>
    </row>
    <row r="1516" spans="1:17">
      <c r="A1516" s="135" t="s">
        <v>3279</v>
      </c>
      <c r="B1516" s="135" t="s">
        <v>3280</v>
      </c>
      <c r="C1516" s="135" t="s">
        <v>907</v>
      </c>
      <c r="D1516" s="122">
        <v>0</v>
      </c>
      <c r="E1516" s="135" t="s">
        <v>420</v>
      </c>
      <c r="F1516" s="135" t="s">
        <v>43</v>
      </c>
      <c r="G1516" s="135" t="s">
        <v>3281</v>
      </c>
      <c r="H1516" s="135" t="s">
        <v>382</v>
      </c>
      <c r="I1516" s="135" t="s">
        <v>306</v>
      </c>
      <c r="J1516" s="135" t="s">
        <v>388</v>
      </c>
      <c r="K1516" s="135" t="s">
        <v>3277</v>
      </c>
      <c r="L1516" s="135" t="s">
        <v>386</v>
      </c>
      <c r="M1516" s="135" t="s">
        <v>970</v>
      </c>
      <c r="N1516" s="135" t="s">
        <v>327</v>
      </c>
      <c r="O1516" s="135" t="s">
        <v>53</v>
      </c>
      <c r="P1516" s="136">
        <v>18</v>
      </c>
      <c r="Q1516" s="135"/>
    </row>
    <row r="1517" spans="1:17">
      <c r="A1517" s="135" t="s">
        <v>3282</v>
      </c>
      <c r="B1517" s="135" t="s">
        <v>3283</v>
      </c>
      <c r="C1517" s="135" t="s">
        <v>907</v>
      </c>
      <c r="D1517" s="122">
        <v>0</v>
      </c>
      <c r="E1517" s="135" t="s">
        <v>420</v>
      </c>
      <c r="F1517" s="135" t="s">
        <v>43</v>
      </c>
      <c r="G1517" s="135" t="s">
        <v>3284</v>
      </c>
      <c r="H1517" s="135" t="s">
        <v>382</v>
      </c>
      <c r="I1517" s="135" t="s">
        <v>60</v>
      </c>
      <c r="J1517" s="135" t="s">
        <v>388</v>
      </c>
      <c r="K1517" s="135" t="s">
        <v>3228</v>
      </c>
      <c r="L1517" s="135" t="s">
        <v>386</v>
      </c>
      <c r="M1517" s="135" t="s">
        <v>970</v>
      </c>
      <c r="N1517" s="135" t="s">
        <v>327</v>
      </c>
      <c r="O1517" s="135" t="s">
        <v>60</v>
      </c>
      <c r="P1517" s="136">
        <v>4</v>
      </c>
      <c r="Q1517" s="135"/>
    </row>
    <row r="1518" spans="1:17">
      <c r="A1518" s="135" t="s">
        <v>3285</v>
      </c>
      <c r="B1518" s="135" t="s">
        <v>3286</v>
      </c>
      <c r="C1518" s="135" t="s">
        <v>1147</v>
      </c>
      <c r="D1518" s="136">
        <v>55</v>
      </c>
      <c r="E1518" s="135" t="s">
        <v>420</v>
      </c>
      <c r="F1518" s="135" t="s">
        <v>44</v>
      </c>
      <c r="G1518" s="135" t="s">
        <v>3287</v>
      </c>
      <c r="H1518" s="135" t="s">
        <v>382</v>
      </c>
      <c r="I1518" s="135" t="s">
        <v>83</v>
      </c>
      <c r="J1518" s="135" t="s">
        <v>388</v>
      </c>
      <c r="K1518" s="135" t="s">
        <v>3288</v>
      </c>
      <c r="L1518" s="135" t="s">
        <v>433</v>
      </c>
      <c r="M1518" s="135" t="s">
        <v>970</v>
      </c>
      <c r="N1518" s="135" t="s">
        <v>327</v>
      </c>
      <c r="O1518" s="135" t="s">
        <v>83</v>
      </c>
      <c r="P1518" s="136">
        <v>138</v>
      </c>
      <c r="Q1518" s="135"/>
    </row>
    <row r="1519" spans="1:17">
      <c r="A1519" s="135" t="s">
        <v>3289</v>
      </c>
      <c r="B1519" s="135" t="s">
        <v>3286</v>
      </c>
      <c r="C1519" s="135" t="s">
        <v>967</v>
      </c>
      <c r="D1519" s="136">
        <v>57</v>
      </c>
      <c r="E1519" s="135" t="s">
        <v>420</v>
      </c>
      <c r="F1519" s="135" t="s">
        <v>44</v>
      </c>
      <c r="G1519" s="135" t="s">
        <v>3287</v>
      </c>
      <c r="H1519" s="135" t="s">
        <v>382</v>
      </c>
      <c r="I1519" s="135" t="s">
        <v>83</v>
      </c>
      <c r="J1519" s="135" t="s">
        <v>388</v>
      </c>
      <c r="K1519" s="135" t="s">
        <v>3288</v>
      </c>
      <c r="L1519" s="135" t="s">
        <v>433</v>
      </c>
      <c r="M1519" s="135" t="s">
        <v>970</v>
      </c>
      <c r="N1519" s="135" t="s">
        <v>327</v>
      </c>
      <c r="O1519" s="135" t="s">
        <v>83</v>
      </c>
      <c r="P1519" s="136">
        <v>138</v>
      </c>
      <c r="Q1519" s="135"/>
    </row>
    <row r="1520" spans="1:17">
      <c r="A1520" s="135" t="s">
        <v>3290</v>
      </c>
      <c r="B1520" s="135" t="s">
        <v>3286</v>
      </c>
      <c r="C1520" s="135" t="s">
        <v>972</v>
      </c>
      <c r="D1520" s="136">
        <v>59</v>
      </c>
      <c r="E1520" s="135" t="s">
        <v>420</v>
      </c>
      <c r="F1520" s="135" t="s">
        <v>44</v>
      </c>
      <c r="G1520" s="135" t="s">
        <v>3287</v>
      </c>
      <c r="H1520" s="135" t="s">
        <v>382</v>
      </c>
      <c r="I1520" s="135" t="s">
        <v>83</v>
      </c>
      <c r="J1520" s="135" t="s">
        <v>388</v>
      </c>
      <c r="K1520" s="135" t="s">
        <v>3288</v>
      </c>
      <c r="L1520" s="135" t="s">
        <v>433</v>
      </c>
      <c r="M1520" s="135" t="s">
        <v>970</v>
      </c>
      <c r="N1520" s="135" t="s">
        <v>327</v>
      </c>
      <c r="O1520" s="135" t="s">
        <v>83</v>
      </c>
      <c r="P1520" s="136">
        <v>138</v>
      </c>
      <c r="Q1520" s="135"/>
    </row>
    <row r="1521" spans="1:17">
      <c r="A1521" s="135" t="s">
        <v>3291</v>
      </c>
      <c r="B1521" s="135" t="s">
        <v>3286</v>
      </c>
      <c r="C1521" s="135" t="s">
        <v>983</v>
      </c>
      <c r="D1521" s="136">
        <v>61</v>
      </c>
      <c r="E1521" s="135" t="s">
        <v>420</v>
      </c>
      <c r="F1521" s="135" t="s">
        <v>44</v>
      </c>
      <c r="G1521" s="135" t="s">
        <v>3287</v>
      </c>
      <c r="H1521" s="135" t="s">
        <v>382</v>
      </c>
      <c r="I1521" s="135" t="s">
        <v>83</v>
      </c>
      <c r="J1521" s="135" t="s">
        <v>388</v>
      </c>
      <c r="K1521" s="135" t="s">
        <v>3288</v>
      </c>
      <c r="L1521" s="135" t="s">
        <v>433</v>
      </c>
      <c r="M1521" s="135" t="s">
        <v>970</v>
      </c>
      <c r="N1521" s="135" t="s">
        <v>327</v>
      </c>
      <c r="O1521" s="135" t="s">
        <v>83</v>
      </c>
      <c r="P1521" s="136">
        <v>138</v>
      </c>
      <c r="Q1521" s="135"/>
    </row>
    <row r="1522" spans="1:17">
      <c r="A1522" s="135" t="s">
        <v>3292</v>
      </c>
      <c r="B1522" s="135" t="s">
        <v>3293</v>
      </c>
      <c r="C1522" s="135" t="s">
        <v>967</v>
      </c>
      <c r="D1522" s="136">
        <v>57</v>
      </c>
      <c r="E1522" s="135" t="s">
        <v>420</v>
      </c>
      <c r="F1522" s="135" t="s">
        <v>37</v>
      </c>
      <c r="G1522" s="135" t="s">
        <v>3294</v>
      </c>
      <c r="H1522" s="135" t="s">
        <v>382</v>
      </c>
      <c r="I1522" s="135" t="s">
        <v>277</v>
      </c>
      <c r="J1522" s="135" t="s">
        <v>384</v>
      </c>
      <c r="K1522" s="135" t="s">
        <v>1882</v>
      </c>
      <c r="L1522" s="135" t="s">
        <v>386</v>
      </c>
      <c r="M1522" s="135" t="s">
        <v>970</v>
      </c>
      <c r="N1522" s="135" t="s">
        <v>320</v>
      </c>
      <c r="O1522" s="135" t="s">
        <v>83</v>
      </c>
      <c r="P1522" s="136">
        <v>3</v>
      </c>
      <c r="Q1522" s="135"/>
    </row>
    <row r="1523" spans="1:17">
      <c r="A1523" s="135" t="s">
        <v>3295</v>
      </c>
      <c r="B1523" s="135" t="s">
        <v>3293</v>
      </c>
      <c r="C1523" s="135" t="s">
        <v>972</v>
      </c>
      <c r="D1523" s="136">
        <v>59</v>
      </c>
      <c r="E1523" s="135" t="s">
        <v>420</v>
      </c>
      <c r="F1523" s="135" t="s">
        <v>37</v>
      </c>
      <c r="G1523" s="135" t="s">
        <v>3294</v>
      </c>
      <c r="H1523" s="135" t="s">
        <v>382</v>
      </c>
      <c r="I1523" s="135" t="s">
        <v>277</v>
      </c>
      <c r="J1523" s="135" t="s">
        <v>384</v>
      </c>
      <c r="K1523" s="135" t="s">
        <v>1882</v>
      </c>
      <c r="L1523" s="135" t="s">
        <v>386</v>
      </c>
      <c r="M1523" s="135" t="s">
        <v>970</v>
      </c>
      <c r="N1523" s="135" t="s">
        <v>320</v>
      </c>
      <c r="O1523" s="135" t="s">
        <v>83</v>
      </c>
      <c r="P1523" s="136">
        <v>3</v>
      </c>
      <c r="Q1523" s="135"/>
    </row>
    <row r="1524" spans="1:17">
      <c r="A1524" s="135" t="s">
        <v>3296</v>
      </c>
      <c r="B1524" s="135" t="s">
        <v>3293</v>
      </c>
      <c r="C1524" s="135" t="s">
        <v>983</v>
      </c>
      <c r="D1524" s="136">
        <v>61</v>
      </c>
      <c r="E1524" s="135" t="s">
        <v>420</v>
      </c>
      <c r="F1524" s="135" t="s">
        <v>37</v>
      </c>
      <c r="G1524" s="135" t="s">
        <v>3294</v>
      </c>
      <c r="H1524" s="135" t="s">
        <v>382</v>
      </c>
      <c r="I1524" s="135" t="s">
        <v>277</v>
      </c>
      <c r="J1524" s="135" t="s">
        <v>384</v>
      </c>
      <c r="K1524" s="135" t="s">
        <v>1882</v>
      </c>
      <c r="L1524" s="135" t="s">
        <v>386</v>
      </c>
      <c r="M1524" s="135" t="s">
        <v>970</v>
      </c>
      <c r="N1524" s="135" t="s">
        <v>320</v>
      </c>
      <c r="O1524" s="135" t="s">
        <v>83</v>
      </c>
      <c r="P1524" s="136">
        <v>3</v>
      </c>
      <c r="Q1524" s="135"/>
    </row>
    <row r="1525" spans="1:17">
      <c r="A1525" s="135" t="s">
        <v>3297</v>
      </c>
      <c r="B1525" s="135" t="s">
        <v>3293</v>
      </c>
      <c r="C1525" s="135" t="s">
        <v>989</v>
      </c>
      <c r="D1525" s="136">
        <v>63</v>
      </c>
      <c r="E1525" s="135" t="s">
        <v>420</v>
      </c>
      <c r="F1525" s="135" t="s">
        <v>37</v>
      </c>
      <c r="G1525" s="135" t="s">
        <v>3294</v>
      </c>
      <c r="H1525" s="135" t="s">
        <v>382</v>
      </c>
      <c r="I1525" s="135" t="s">
        <v>277</v>
      </c>
      <c r="J1525" s="135" t="s">
        <v>384</v>
      </c>
      <c r="K1525" s="135" t="s">
        <v>1882</v>
      </c>
      <c r="L1525" s="135" t="s">
        <v>386</v>
      </c>
      <c r="M1525" s="135" t="s">
        <v>970</v>
      </c>
      <c r="N1525" s="135" t="s">
        <v>320</v>
      </c>
      <c r="O1525" s="135" t="s">
        <v>83</v>
      </c>
      <c r="P1525" s="136">
        <v>3</v>
      </c>
      <c r="Q1525" s="135"/>
    </row>
    <row r="1526" spans="1:17">
      <c r="A1526" s="135" t="s">
        <v>3298</v>
      </c>
      <c r="B1526" s="135" t="s">
        <v>3299</v>
      </c>
      <c r="C1526" s="135" t="s">
        <v>967</v>
      </c>
      <c r="D1526" s="136">
        <v>57</v>
      </c>
      <c r="E1526" s="135" t="s">
        <v>420</v>
      </c>
      <c r="F1526" s="135" t="s">
        <v>37</v>
      </c>
      <c r="G1526" s="135" t="s">
        <v>3294</v>
      </c>
      <c r="H1526" s="135" t="s">
        <v>382</v>
      </c>
      <c r="I1526" s="135" t="s">
        <v>55</v>
      </c>
      <c r="J1526" s="135" t="s">
        <v>384</v>
      </c>
      <c r="K1526" s="135" t="s">
        <v>1882</v>
      </c>
      <c r="L1526" s="135" t="s">
        <v>386</v>
      </c>
      <c r="M1526" s="135" t="s">
        <v>970</v>
      </c>
      <c r="N1526" s="135" t="s">
        <v>320</v>
      </c>
      <c r="O1526" s="135" t="s">
        <v>71</v>
      </c>
      <c r="P1526" s="136">
        <v>25</v>
      </c>
      <c r="Q1526" s="135"/>
    </row>
    <row r="1527" spans="1:17">
      <c r="A1527" s="135" t="s">
        <v>3300</v>
      </c>
      <c r="B1527" s="135" t="s">
        <v>3299</v>
      </c>
      <c r="C1527" s="135" t="s">
        <v>972</v>
      </c>
      <c r="D1527" s="136">
        <v>59</v>
      </c>
      <c r="E1527" s="135" t="s">
        <v>420</v>
      </c>
      <c r="F1527" s="135" t="s">
        <v>37</v>
      </c>
      <c r="G1527" s="135" t="s">
        <v>3294</v>
      </c>
      <c r="H1527" s="135" t="s">
        <v>382</v>
      </c>
      <c r="I1527" s="135" t="s">
        <v>55</v>
      </c>
      <c r="J1527" s="135" t="s">
        <v>384</v>
      </c>
      <c r="K1527" s="135" t="s">
        <v>1882</v>
      </c>
      <c r="L1527" s="135" t="s">
        <v>386</v>
      </c>
      <c r="M1527" s="135" t="s">
        <v>970</v>
      </c>
      <c r="N1527" s="135" t="s">
        <v>320</v>
      </c>
      <c r="O1527" s="135" t="s">
        <v>71</v>
      </c>
      <c r="P1527" s="136">
        <v>25</v>
      </c>
      <c r="Q1527" s="135"/>
    </row>
    <row r="1528" spans="1:17">
      <c r="A1528" s="135" t="s">
        <v>3301</v>
      </c>
      <c r="B1528" s="135" t="s">
        <v>3299</v>
      </c>
      <c r="C1528" s="135" t="s">
        <v>983</v>
      </c>
      <c r="D1528" s="136">
        <v>61</v>
      </c>
      <c r="E1528" s="135" t="s">
        <v>420</v>
      </c>
      <c r="F1528" s="135" t="s">
        <v>37</v>
      </c>
      <c r="G1528" s="135" t="s">
        <v>3294</v>
      </c>
      <c r="H1528" s="135" t="s">
        <v>382</v>
      </c>
      <c r="I1528" s="135" t="s">
        <v>55</v>
      </c>
      <c r="J1528" s="135" t="s">
        <v>384</v>
      </c>
      <c r="K1528" s="135" t="s">
        <v>1882</v>
      </c>
      <c r="L1528" s="135" t="s">
        <v>386</v>
      </c>
      <c r="M1528" s="135" t="s">
        <v>970</v>
      </c>
      <c r="N1528" s="135" t="s">
        <v>320</v>
      </c>
      <c r="O1528" s="135" t="s">
        <v>71</v>
      </c>
      <c r="P1528" s="136">
        <v>25</v>
      </c>
      <c r="Q1528" s="135"/>
    </row>
    <row r="1529" spans="1:17">
      <c r="A1529" s="135" t="s">
        <v>3302</v>
      </c>
      <c r="B1529" s="135" t="s">
        <v>3299</v>
      </c>
      <c r="C1529" s="135" t="s">
        <v>989</v>
      </c>
      <c r="D1529" s="136">
        <v>63</v>
      </c>
      <c r="E1529" s="135" t="s">
        <v>420</v>
      </c>
      <c r="F1529" s="135" t="s">
        <v>37</v>
      </c>
      <c r="G1529" s="135" t="s">
        <v>3294</v>
      </c>
      <c r="H1529" s="135" t="s">
        <v>382</v>
      </c>
      <c r="I1529" s="135" t="s">
        <v>55</v>
      </c>
      <c r="J1529" s="135" t="s">
        <v>384</v>
      </c>
      <c r="K1529" s="135" t="s">
        <v>1882</v>
      </c>
      <c r="L1529" s="135" t="s">
        <v>386</v>
      </c>
      <c r="M1529" s="135" t="s">
        <v>970</v>
      </c>
      <c r="N1529" s="135" t="s">
        <v>320</v>
      </c>
      <c r="O1529" s="135" t="s">
        <v>71</v>
      </c>
      <c r="P1529" s="136">
        <v>25</v>
      </c>
      <c r="Q1529" s="135"/>
    </row>
    <row r="1530" spans="1:17">
      <c r="A1530" s="135" t="s">
        <v>3303</v>
      </c>
      <c r="B1530" s="135" t="s">
        <v>3304</v>
      </c>
      <c r="C1530" s="135" t="s">
        <v>967</v>
      </c>
      <c r="D1530" s="136">
        <v>57</v>
      </c>
      <c r="E1530" s="135" t="s">
        <v>420</v>
      </c>
      <c r="F1530" s="135" t="s">
        <v>43</v>
      </c>
      <c r="G1530" s="135" t="s">
        <v>3305</v>
      </c>
      <c r="H1530" s="135" t="s">
        <v>382</v>
      </c>
      <c r="I1530" s="135" t="s">
        <v>189</v>
      </c>
      <c r="J1530" s="135" t="s">
        <v>388</v>
      </c>
      <c r="K1530" s="135" t="s">
        <v>3306</v>
      </c>
      <c r="L1530" s="135" t="s">
        <v>428</v>
      </c>
      <c r="M1530" s="135" t="s">
        <v>970</v>
      </c>
      <c r="N1530" s="135" t="s">
        <v>348</v>
      </c>
      <c r="O1530" s="135" t="s">
        <v>63</v>
      </c>
      <c r="P1530" s="136">
        <v>7</v>
      </c>
      <c r="Q1530" s="135"/>
    </row>
    <row r="1531" spans="1:17">
      <c r="A1531" s="135" t="s">
        <v>3307</v>
      </c>
      <c r="B1531" s="135" t="s">
        <v>3304</v>
      </c>
      <c r="C1531" s="135" t="s">
        <v>972</v>
      </c>
      <c r="D1531" s="136">
        <v>59</v>
      </c>
      <c r="E1531" s="135" t="s">
        <v>420</v>
      </c>
      <c r="F1531" s="135" t="s">
        <v>43</v>
      </c>
      <c r="G1531" s="135" t="s">
        <v>3305</v>
      </c>
      <c r="H1531" s="135" t="s">
        <v>382</v>
      </c>
      <c r="I1531" s="135" t="s">
        <v>189</v>
      </c>
      <c r="J1531" s="135" t="s">
        <v>388</v>
      </c>
      <c r="K1531" s="135" t="s">
        <v>3306</v>
      </c>
      <c r="L1531" s="135" t="s">
        <v>428</v>
      </c>
      <c r="M1531" s="135" t="s">
        <v>970</v>
      </c>
      <c r="N1531" s="135" t="s">
        <v>348</v>
      </c>
      <c r="O1531" s="135" t="s">
        <v>63</v>
      </c>
      <c r="P1531" s="136">
        <v>7</v>
      </c>
      <c r="Q1531" s="135"/>
    </row>
    <row r="1532" spans="1:17">
      <c r="A1532" s="135" t="s">
        <v>3308</v>
      </c>
      <c r="B1532" s="135" t="s">
        <v>3304</v>
      </c>
      <c r="C1532" s="135" t="s">
        <v>983</v>
      </c>
      <c r="D1532" s="136">
        <v>61</v>
      </c>
      <c r="E1532" s="135" t="s">
        <v>420</v>
      </c>
      <c r="F1532" s="135" t="s">
        <v>43</v>
      </c>
      <c r="G1532" s="135" t="s">
        <v>3305</v>
      </c>
      <c r="H1532" s="135" t="s">
        <v>382</v>
      </c>
      <c r="I1532" s="135" t="s">
        <v>189</v>
      </c>
      <c r="J1532" s="135" t="s">
        <v>388</v>
      </c>
      <c r="K1532" s="135" t="s">
        <v>3306</v>
      </c>
      <c r="L1532" s="135" t="s">
        <v>428</v>
      </c>
      <c r="M1532" s="135" t="s">
        <v>970</v>
      </c>
      <c r="N1532" s="135" t="s">
        <v>348</v>
      </c>
      <c r="O1532" s="135" t="s">
        <v>63</v>
      </c>
      <c r="P1532" s="136">
        <v>7</v>
      </c>
      <c r="Q1532" s="135"/>
    </row>
    <row r="1533" spans="1:17">
      <c r="A1533" s="135" t="s">
        <v>3309</v>
      </c>
      <c r="B1533" s="135" t="s">
        <v>3310</v>
      </c>
      <c r="C1533" s="135" t="s">
        <v>967</v>
      </c>
      <c r="D1533" s="136">
        <v>57</v>
      </c>
      <c r="E1533" s="135" t="s">
        <v>420</v>
      </c>
      <c r="F1533" s="135" t="s">
        <v>37</v>
      </c>
      <c r="G1533" s="135" t="s">
        <v>2112</v>
      </c>
      <c r="H1533" s="135" t="s">
        <v>382</v>
      </c>
      <c r="I1533" s="135" t="s">
        <v>55</v>
      </c>
      <c r="J1533" s="135" t="s">
        <v>384</v>
      </c>
      <c r="K1533" s="135" t="s">
        <v>1882</v>
      </c>
      <c r="L1533" s="135" t="s">
        <v>385</v>
      </c>
      <c r="M1533" s="135" t="s">
        <v>970</v>
      </c>
      <c r="N1533" s="135" t="s">
        <v>348</v>
      </c>
      <c r="O1533" s="135" t="s">
        <v>71</v>
      </c>
      <c r="P1533" s="136">
        <v>25</v>
      </c>
      <c r="Q1533" s="135"/>
    </row>
    <row r="1534" spans="1:17">
      <c r="A1534" s="135" t="s">
        <v>3311</v>
      </c>
      <c r="B1534" s="135" t="s">
        <v>3310</v>
      </c>
      <c r="C1534" s="135" t="s">
        <v>972</v>
      </c>
      <c r="D1534" s="136">
        <v>59</v>
      </c>
      <c r="E1534" s="135" t="s">
        <v>420</v>
      </c>
      <c r="F1534" s="135" t="s">
        <v>37</v>
      </c>
      <c r="G1534" s="135" t="s">
        <v>2112</v>
      </c>
      <c r="H1534" s="135" t="s">
        <v>382</v>
      </c>
      <c r="I1534" s="135" t="s">
        <v>55</v>
      </c>
      <c r="J1534" s="135" t="s">
        <v>384</v>
      </c>
      <c r="K1534" s="135" t="s">
        <v>1882</v>
      </c>
      <c r="L1534" s="135" t="s">
        <v>385</v>
      </c>
      <c r="M1534" s="135" t="s">
        <v>970</v>
      </c>
      <c r="N1534" s="135" t="s">
        <v>348</v>
      </c>
      <c r="O1534" s="135" t="s">
        <v>71</v>
      </c>
      <c r="P1534" s="136">
        <v>25</v>
      </c>
      <c r="Q1534" s="135"/>
    </row>
    <row r="1535" spans="1:17">
      <c r="A1535" s="135" t="s">
        <v>3312</v>
      </c>
      <c r="B1535" s="135" t="s">
        <v>3310</v>
      </c>
      <c r="C1535" s="135" t="s">
        <v>983</v>
      </c>
      <c r="D1535" s="136">
        <v>61</v>
      </c>
      <c r="E1535" s="135" t="s">
        <v>420</v>
      </c>
      <c r="F1535" s="135" t="s">
        <v>37</v>
      </c>
      <c r="G1535" s="135" t="s">
        <v>2112</v>
      </c>
      <c r="H1535" s="135" t="s">
        <v>382</v>
      </c>
      <c r="I1535" s="135" t="s">
        <v>55</v>
      </c>
      <c r="J1535" s="135" t="s">
        <v>384</v>
      </c>
      <c r="K1535" s="135" t="s">
        <v>1882</v>
      </c>
      <c r="L1535" s="135" t="s">
        <v>385</v>
      </c>
      <c r="M1535" s="135" t="s">
        <v>970</v>
      </c>
      <c r="N1535" s="135" t="s">
        <v>348</v>
      </c>
      <c r="O1535" s="135" t="s">
        <v>71</v>
      </c>
      <c r="P1535" s="136">
        <v>25</v>
      </c>
      <c r="Q1535" s="135"/>
    </row>
    <row r="1536" spans="1:17">
      <c r="A1536" s="135" t="s">
        <v>3313</v>
      </c>
      <c r="B1536" s="135" t="s">
        <v>3314</v>
      </c>
      <c r="C1536" s="135" t="s">
        <v>967</v>
      </c>
      <c r="D1536" s="136">
        <v>57</v>
      </c>
      <c r="E1536" s="135" t="s">
        <v>420</v>
      </c>
      <c r="F1536" s="135" t="s">
        <v>43</v>
      </c>
      <c r="G1536" s="135" t="s">
        <v>3315</v>
      </c>
      <c r="H1536" s="135" t="s">
        <v>382</v>
      </c>
      <c r="I1536" s="135" t="s">
        <v>53</v>
      </c>
      <c r="J1536" s="135" t="s">
        <v>388</v>
      </c>
      <c r="K1536" s="135" t="s">
        <v>908</v>
      </c>
      <c r="L1536" s="135" t="s">
        <v>433</v>
      </c>
      <c r="M1536" s="135" t="s">
        <v>970</v>
      </c>
      <c r="N1536" s="135" t="s">
        <v>320</v>
      </c>
      <c r="O1536" s="135" t="s">
        <v>53</v>
      </c>
      <c r="P1536" s="136">
        <v>1</v>
      </c>
      <c r="Q1536" s="135"/>
    </row>
    <row r="1537" spans="1:17">
      <c r="A1537" s="135" t="s">
        <v>3316</v>
      </c>
      <c r="B1537" s="135" t="s">
        <v>3314</v>
      </c>
      <c r="C1537" s="135" t="s">
        <v>972</v>
      </c>
      <c r="D1537" s="136">
        <v>59</v>
      </c>
      <c r="E1537" s="135" t="s">
        <v>420</v>
      </c>
      <c r="F1537" s="135" t="s">
        <v>43</v>
      </c>
      <c r="G1537" s="135" t="s">
        <v>3315</v>
      </c>
      <c r="H1537" s="135" t="s">
        <v>382</v>
      </c>
      <c r="I1537" s="135" t="s">
        <v>53</v>
      </c>
      <c r="J1537" s="135" t="s">
        <v>388</v>
      </c>
      <c r="K1537" s="135" t="s">
        <v>908</v>
      </c>
      <c r="L1537" s="135" t="s">
        <v>433</v>
      </c>
      <c r="M1537" s="135" t="s">
        <v>970</v>
      </c>
      <c r="N1537" s="135" t="s">
        <v>320</v>
      </c>
      <c r="O1537" s="135" t="s">
        <v>53</v>
      </c>
      <c r="P1537" s="136">
        <v>1</v>
      </c>
      <c r="Q1537" s="135"/>
    </row>
    <row r="1538" spans="1:17">
      <c r="A1538" s="135" t="s">
        <v>3317</v>
      </c>
      <c r="B1538" s="135" t="s">
        <v>3314</v>
      </c>
      <c r="C1538" s="135" t="s">
        <v>983</v>
      </c>
      <c r="D1538" s="136">
        <v>61</v>
      </c>
      <c r="E1538" s="135" t="s">
        <v>420</v>
      </c>
      <c r="F1538" s="135" t="s">
        <v>43</v>
      </c>
      <c r="G1538" s="135" t="s">
        <v>3315</v>
      </c>
      <c r="H1538" s="135" t="s">
        <v>382</v>
      </c>
      <c r="I1538" s="135" t="s">
        <v>53</v>
      </c>
      <c r="J1538" s="135" t="s">
        <v>388</v>
      </c>
      <c r="K1538" s="135" t="s">
        <v>908</v>
      </c>
      <c r="L1538" s="135" t="s">
        <v>433</v>
      </c>
      <c r="M1538" s="135" t="s">
        <v>970</v>
      </c>
      <c r="N1538" s="135" t="s">
        <v>320</v>
      </c>
      <c r="O1538" s="135" t="s">
        <v>53</v>
      </c>
      <c r="P1538" s="136">
        <v>1</v>
      </c>
      <c r="Q1538" s="135"/>
    </row>
    <row r="1539" spans="1:17">
      <c r="A1539" s="135" t="s">
        <v>3318</v>
      </c>
      <c r="B1539" s="135" t="s">
        <v>3314</v>
      </c>
      <c r="C1539" s="135" t="s">
        <v>989</v>
      </c>
      <c r="D1539" s="136">
        <v>63</v>
      </c>
      <c r="E1539" s="135" t="s">
        <v>420</v>
      </c>
      <c r="F1539" s="135" t="s">
        <v>43</v>
      </c>
      <c r="G1539" s="135" t="s">
        <v>3315</v>
      </c>
      <c r="H1539" s="135" t="s">
        <v>382</v>
      </c>
      <c r="I1539" s="135" t="s">
        <v>53</v>
      </c>
      <c r="J1539" s="135" t="s">
        <v>388</v>
      </c>
      <c r="K1539" s="135" t="s">
        <v>908</v>
      </c>
      <c r="L1539" s="135" t="s">
        <v>433</v>
      </c>
      <c r="M1539" s="135" t="s">
        <v>970</v>
      </c>
      <c r="N1539" s="135" t="s">
        <v>320</v>
      </c>
      <c r="O1539" s="135" t="s">
        <v>53</v>
      </c>
      <c r="P1539" s="136">
        <v>1</v>
      </c>
      <c r="Q1539" s="135"/>
    </row>
    <row r="1540" spans="1:17">
      <c r="A1540" s="135" t="s">
        <v>3319</v>
      </c>
      <c r="B1540" s="135" t="s">
        <v>3314</v>
      </c>
      <c r="C1540" s="135" t="s">
        <v>1147</v>
      </c>
      <c r="D1540" s="136">
        <v>55</v>
      </c>
      <c r="E1540" s="135" t="s">
        <v>420</v>
      </c>
      <c r="F1540" s="135" t="s">
        <v>43</v>
      </c>
      <c r="G1540" s="135" t="s">
        <v>3315</v>
      </c>
      <c r="H1540" s="135" t="s">
        <v>382</v>
      </c>
      <c r="I1540" s="135" t="s">
        <v>53</v>
      </c>
      <c r="J1540" s="135" t="s">
        <v>388</v>
      </c>
      <c r="K1540" s="135" t="s">
        <v>908</v>
      </c>
      <c r="L1540" s="135" t="s">
        <v>433</v>
      </c>
      <c r="M1540" s="135" t="s">
        <v>970</v>
      </c>
      <c r="N1540" s="135" t="s">
        <v>320</v>
      </c>
      <c r="O1540" s="135" t="s">
        <v>53</v>
      </c>
      <c r="P1540" s="136">
        <v>1</v>
      </c>
      <c r="Q1540" s="135"/>
    </row>
    <row r="1541" spans="1:17">
      <c r="A1541" s="135" t="s">
        <v>3320</v>
      </c>
      <c r="B1541" s="135" t="s">
        <v>3321</v>
      </c>
      <c r="C1541" s="135" t="s">
        <v>967</v>
      </c>
      <c r="D1541" s="136">
        <v>57</v>
      </c>
      <c r="E1541" s="135" t="s">
        <v>420</v>
      </c>
      <c r="F1541" s="135" t="s">
        <v>43</v>
      </c>
      <c r="G1541" s="135" t="s">
        <v>3315</v>
      </c>
      <c r="H1541" s="135" t="s">
        <v>382</v>
      </c>
      <c r="I1541" s="135" t="s">
        <v>55</v>
      </c>
      <c r="J1541" s="135" t="s">
        <v>388</v>
      </c>
      <c r="K1541" s="135" t="s">
        <v>908</v>
      </c>
      <c r="L1541" s="135" t="s">
        <v>433</v>
      </c>
      <c r="M1541" s="135" t="s">
        <v>970</v>
      </c>
      <c r="N1541" s="135" t="s">
        <v>320</v>
      </c>
      <c r="O1541" s="135" t="s">
        <v>71</v>
      </c>
      <c r="P1541" s="136">
        <v>2</v>
      </c>
      <c r="Q1541" s="135"/>
    </row>
    <row r="1542" spans="1:17">
      <c r="A1542" s="135" t="s">
        <v>3322</v>
      </c>
      <c r="B1542" s="135" t="s">
        <v>3321</v>
      </c>
      <c r="C1542" s="135" t="s">
        <v>972</v>
      </c>
      <c r="D1542" s="136">
        <v>59</v>
      </c>
      <c r="E1542" s="135" t="s">
        <v>420</v>
      </c>
      <c r="F1542" s="135" t="s">
        <v>43</v>
      </c>
      <c r="G1542" s="135" t="s">
        <v>3315</v>
      </c>
      <c r="H1542" s="135" t="s">
        <v>382</v>
      </c>
      <c r="I1542" s="135" t="s">
        <v>55</v>
      </c>
      <c r="J1542" s="135" t="s">
        <v>388</v>
      </c>
      <c r="K1542" s="135" t="s">
        <v>908</v>
      </c>
      <c r="L1542" s="135" t="s">
        <v>433</v>
      </c>
      <c r="M1542" s="135" t="s">
        <v>970</v>
      </c>
      <c r="N1542" s="135" t="s">
        <v>320</v>
      </c>
      <c r="O1542" s="135" t="s">
        <v>71</v>
      </c>
      <c r="P1542" s="136">
        <v>2</v>
      </c>
      <c r="Q1542" s="135"/>
    </row>
    <row r="1543" spans="1:17">
      <c r="A1543" s="135" t="s">
        <v>3323</v>
      </c>
      <c r="B1543" s="135" t="s">
        <v>3321</v>
      </c>
      <c r="C1543" s="135" t="s">
        <v>983</v>
      </c>
      <c r="D1543" s="136">
        <v>61</v>
      </c>
      <c r="E1543" s="135" t="s">
        <v>420</v>
      </c>
      <c r="F1543" s="135" t="s">
        <v>43</v>
      </c>
      <c r="G1543" s="135" t="s">
        <v>3315</v>
      </c>
      <c r="H1543" s="135" t="s">
        <v>382</v>
      </c>
      <c r="I1543" s="135" t="s">
        <v>55</v>
      </c>
      <c r="J1543" s="135" t="s">
        <v>388</v>
      </c>
      <c r="K1543" s="135" t="s">
        <v>908</v>
      </c>
      <c r="L1543" s="135" t="s">
        <v>433</v>
      </c>
      <c r="M1543" s="135" t="s">
        <v>970</v>
      </c>
      <c r="N1543" s="135" t="s">
        <v>320</v>
      </c>
      <c r="O1543" s="135" t="s">
        <v>71</v>
      </c>
      <c r="P1543" s="136">
        <v>2</v>
      </c>
      <c r="Q1543" s="135"/>
    </row>
    <row r="1544" spans="1:17">
      <c r="A1544" s="135" t="s">
        <v>3324</v>
      </c>
      <c r="B1544" s="135" t="s">
        <v>3321</v>
      </c>
      <c r="C1544" s="135" t="s">
        <v>1147</v>
      </c>
      <c r="D1544" s="136">
        <v>55</v>
      </c>
      <c r="E1544" s="135" t="s">
        <v>420</v>
      </c>
      <c r="F1544" s="135" t="s">
        <v>43</v>
      </c>
      <c r="G1544" s="135" t="s">
        <v>3315</v>
      </c>
      <c r="H1544" s="135" t="s">
        <v>382</v>
      </c>
      <c r="I1544" s="135" t="s">
        <v>55</v>
      </c>
      <c r="J1544" s="135" t="s">
        <v>388</v>
      </c>
      <c r="K1544" s="135" t="s">
        <v>908</v>
      </c>
      <c r="L1544" s="135" t="s">
        <v>433</v>
      </c>
      <c r="M1544" s="135" t="s">
        <v>970</v>
      </c>
      <c r="N1544" s="135" t="s">
        <v>320</v>
      </c>
      <c r="O1544" s="135" t="s">
        <v>71</v>
      </c>
      <c r="P1544" s="136">
        <v>2</v>
      </c>
      <c r="Q1544" s="135"/>
    </row>
    <row r="1545" spans="1:17">
      <c r="A1545" s="135" t="s">
        <v>3325</v>
      </c>
      <c r="B1545" s="135" t="s">
        <v>3321</v>
      </c>
      <c r="C1545" s="135" t="s">
        <v>989</v>
      </c>
      <c r="D1545" s="136">
        <v>63</v>
      </c>
      <c r="E1545" s="135" t="s">
        <v>420</v>
      </c>
      <c r="F1545" s="135" t="s">
        <v>43</v>
      </c>
      <c r="G1545" s="135" t="s">
        <v>3315</v>
      </c>
      <c r="H1545" s="135" t="s">
        <v>382</v>
      </c>
      <c r="I1545" s="135" t="s">
        <v>55</v>
      </c>
      <c r="J1545" s="135" t="s">
        <v>388</v>
      </c>
      <c r="K1545" s="135" t="s">
        <v>908</v>
      </c>
      <c r="L1545" s="135" t="s">
        <v>433</v>
      </c>
      <c r="M1545" s="135" t="s">
        <v>970</v>
      </c>
      <c r="N1545" s="135" t="s">
        <v>320</v>
      </c>
      <c r="O1545" s="135" t="s">
        <v>71</v>
      </c>
      <c r="P1545" s="136">
        <v>2</v>
      </c>
      <c r="Q1545" s="135"/>
    </row>
    <row r="1546" spans="1:17">
      <c r="A1546" s="135" t="s">
        <v>3326</v>
      </c>
      <c r="B1546" s="135" t="s">
        <v>3327</v>
      </c>
      <c r="C1546" s="135" t="s">
        <v>967</v>
      </c>
      <c r="D1546" s="136">
        <v>57</v>
      </c>
      <c r="E1546" s="135" t="s">
        <v>420</v>
      </c>
      <c r="F1546" s="135" t="s">
        <v>43</v>
      </c>
      <c r="G1546" s="135" t="s">
        <v>3315</v>
      </c>
      <c r="H1546" s="135" t="s">
        <v>382</v>
      </c>
      <c r="I1546" s="135" t="s">
        <v>195</v>
      </c>
      <c r="J1546" s="135" t="s">
        <v>388</v>
      </c>
      <c r="K1546" s="135" t="s">
        <v>908</v>
      </c>
      <c r="L1546" s="135" t="s">
        <v>433</v>
      </c>
      <c r="M1546" s="135" t="s">
        <v>970</v>
      </c>
      <c r="N1546" s="135" t="s">
        <v>320</v>
      </c>
      <c r="O1546" s="135" t="s">
        <v>195</v>
      </c>
      <c r="P1546" s="136">
        <v>61</v>
      </c>
      <c r="Q1546" s="135"/>
    </row>
    <row r="1547" spans="1:17">
      <c r="A1547" s="135" t="s">
        <v>3328</v>
      </c>
      <c r="B1547" s="135" t="s">
        <v>3327</v>
      </c>
      <c r="C1547" s="135" t="s">
        <v>972</v>
      </c>
      <c r="D1547" s="136">
        <v>59</v>
      </c>
      <c r="E1547" s="135" t="s">
        <v>420</v>
      </c>
      <c r="F1547" s="135" t="s">
        <v>43</v>
      </c>
      <c r="G1547" s="135" t="s">
        <v>3315</v>
      </c>
      <c r="H1547" s="135" t="s">
        <v>382</v>
      </c>
      <c r="I1547" s="135" t="s">
        <v>195</v>
      </c>
      <c r="J1547" s="135" t="s">
        <v>388</v>
      </c>
      <c r="K1547" s="135" t="s">
        <v>908</v>
      </c>
      <c r="L1547" s="135" t="s">
        <v>433</v>
      </c>
      <c r="M1547" s="135" t="s">
        <v>970</v>
      </c>
      <c r="N1547" s="135" t="s">
        <v>320</v>
      </c>
      <c r="O1547" s="135" t="s">
        <v>195</v>
      </c>
      <c r="P1547" s="136">
        <v>61</v>
      </c>
      <c r="Q1547" s="135"/>
    </row>
    <row r="1548" spans="1:17">
      <c r="A1548" s="135" t="s">
        <v>3329</v>
      </c>
      <c r="B1548" s="135" t="s">
        <v>3327</v>
      </c>
      <c r="C1548" s="135" t="s">
        <v>983</v>
      </c>
      <c r="D1548" s="136">
        <v>61</v>
      </c>
      <c r="E1548" s="135" t="s">
        <v>420</v>
      </c>
      <c r="F1548" s="135" t="s">
        <v>43</v>
      </c>
      <c r="G1548" s="135" t="s">
        <v>3315</v>
      </c>
      <c r="H1548" s="135" t="s">
        <v>382</v>
      </c>
      <c r="I1548" s="135" t="s">
        <v>195</v>
      </c>
      <c r="J1548" s="135" t="s">
        <v>388</v>
      </c>
      <c r="K1548" s="135" t="s">
        <v>908</v>
      </c>
      <c r="L1548" s="135" t="s">
        <v>433</v>
      </c>
      <c r="M1548" s="135" t="s">
        <v>970</v>
      </c>
      <c r="N1548" s="135" t="s">
        <v>320</v>
      </c>
      <c r="O1548" s="135" t="s">
        <v>195</v>
      </c>
      <c r="P1548" s="136">
        <v>61</v>
      </c>
      <c r="Q1548" s="135"/>
    </row>
    <row r="1549" spans="1:17">
      <c r="A1549" s="135" t="s">
        <v>3330</v>
      </c>
      <c r="B1549" s="135" t="s">
        <v>3327</v>
      </c>
      <c r="C1549" s="135" t="s">
        <v>1147</v>
      </c>
      <c r="D1549" s="136">
        <v>55</v>
      </c>
      <c r="E1549" s="135" t="s">
        <v>420</v>
      </c>
      <c r="F1549" s="135" t="s">
        <v>43</v>
      </c>
      <c r="G1549" s="135" t="s">
        <v>3315</v>
      </c>
      <c r="H1549" s="135" t="s">
        <v>382</v>
      </c>
      <c r="I1549" s="135" t="s">
        <v>195</v>
      </c>
      <c r="J1549" s="135" t="s">
        <v>388</v>
      </c>
      <c r="K1549" s="135" t="s">
        <v>908</v>
      </c>
      <c r="L1549" s="135" t="s">
        <v>433</v>
      </c>
      <c r="M1549" s="135" t="s">
        <v>970</v>
      </c>
      <c r="N1549" s="135" t="s">
        <v>320</v>
      </c>
      <c r="O1549" s="135" t="s">
        <v>195</v>
      </c>
      <c r="P1549" s="136">
        <v>61</v>
      </c>
      <c r="Q1549" s="135"/>
    </row>
    <row r="1550" spans="1:17">
      <c r="A1550" s="135" t="s">
        <v>3331</v>
      </c>
      <c r="B1550" s="135" t="s">
        <v>3327</v>
      </c>
      <c r="C1550" s="135" t="s">
        <v>989</v>
      </c>
      <c r="D1550" s="136">
        <v>63</v>
      </c>
      <c r="E1550" s="135" t="s">
        <v>420</v>
      </c>
      <c r="F1550" s="135" t="s">
        <v>43</v>
      </c>
      <c r="G1550" s="135" t="s">
        <v>3315</v>
      </c>
      <c r="H1550" s="135" t="s">
        <v>382</v>
      </c>
      <c r="I1550" s="135" t="s">
        <v>195</v>
      </c>
      <c r="J1550" s="135" t="s">
        <v>388</v>
      </c>
      <c r="K1550" s="135" t="s">
        <v>908</v>
      </c>
      <c r="L1550" s="135" t="s">
        <v>433</v>
      </c>
      <c r="M1550" s="135" t="s">
        <v>970</v>
      </c>
      <c r="N1550" s="135" t="s">
        <v>320</v>
      </c>
      <c r="O1550" s="135" t="s">
        <v>195</v>
      </c>
      <c r="P1550" s="136">
        <v>61</v>
      </c>
      <c r="Q1550" s="135"/>
    </row>
    <row r="1551" spans="1:17">
      <c r="A1551" s="135" t="s">
        <v>3332</v>
      </c>
      <c r="B1551" s="135" t="s">
        <v>3333</v>
      </c>
      <c r="C1551" s="135" t="s">
        <v>1147</v>
      </c>
      <c r="D1551" s="136">
        <v>55</v>
      </c>
      <c r="E1551" s="135" t="s">
        <v>420</v>
      </c>
      <c r="F1551" s="135" t="s">
        <v>43</v>
      </c>
      <c r="G1551" s="135" t="s">
        <v>3334</v>
      </c>
      <c r="H1551" s="135" t="s">
        <v>382</v>
      </c>
      <c r="I1551" s="135" t="s">
        <v>55</v>
      </c>
      <c r="J1551" s="135" t="s">
        <v>388</v>
      </c>
      <c r="K1551" s="135" t="s">
        <v>908</v>
      </c>
      <c r="L1551" s="135" t="s">
        <v>433</v>
      </c>
      <c r="M1551" s="135" t="s">
        <v>970</v>
      </c>
      <c r="N1551" s="135" t="s">
        <v>320</v>
      </c>
      <c r="O1551" s="135" t="s">
        <v>71</v>
      </c>
      <c r="P1551" s="136">
        <v>2</v>
      </c>
      <c r="Q1551" s="135"/>
    </row>
    <row r="1552" spans="1:17">
      <c r="A1552" s="135" t="s">
        <v>3335</v>
      </c>
      <c r="B1552" s="135" t="s">
        <v>3333</v>
      </c>
      <c r="C1552" s="135" t="s">
        <v>967</v>
      </c>
      <c r="D1552" s="136">
        <v>57</v>
      </c>
      <c r="E1552" s="135" t="s">
        <v>420</v>
      </c>
      <c r="F1552" s="135" t="s">
        <v>43</v>
      </c>
      <c r="G1552" s="135" t="s">
        <v>3334</v>
      </c>
      <c r="H1552" s="135" t="s">
        <v>382</v>
      </c>
      <c r="I1552" s="135" t="s">
        <v>55</v>
      </c>
      <c r="J1552" s="135" t="s">
        <v>388</v>
      </c>
      <c r="K1552" s="135" t="s">
        <v>908</v>
      </c>
      <c r="L1552" s="135" t="s">
        <v>433</v>
      </c>
      <c r="M1552" s="135" t="s">
        <v>970</v>
      </c>
      <c r="N1552" s="135" t="s">
        <v>320</v>
      </c>
      <c r="O1552" s="135" t="s">
        <v>71</v>
      </c>
      <c r="P1552" s="136">
        <v>2</v>
      </c>
      <c r="Q1552" s="135"/>
    </row>
    <row r="1553" spans="1:17">
      <c r="A1553" s="135" t="s">
        <v>3336</v>
      </c>
      <c r="B1553" s="135" t="s">
        <v>3333</v>
      </c>
      <c r="C1553" s="135" t="s">
        <v>972</v>
      </c>
      <c r="D1553" s="136">
        <v>59</v>
      </c>
      <c r="E1553" s="135" t="s">
        <v>420</v>
      </c>
      <c r="F1553" s="135" t="s">
        <v>43</v>
      </c>
      <c r="G1553" s="135" t="s">
        <v>3334</v>
      </c>
      <c r="H1553" s="135" t="s">
        <v>382</v>
      </c>
      <c r="I1553" s="135" t="s">
        <v>55</v>
      </c>
      <c r="J1553" s="135" t="s">
        <v>388</v>
      </c>
      <c r="K1553" s="135" t="s">
        <v>908</v>
      </c>
      <c r="L1553" s="135" t="s">
        <v>433</v>
      </c>
      <c r="M1553" s="135" t="s">
        <v>970</v>
      </c>
      <c r="N1553" s="135" t="s">
        <v>320</v>
      </c>
      <c r="O1553" s="135" t="s">
        <v>71</v>
      </c>
      <c r="P1553" s="136">
        <v>2</v>
      </c>
      <c r="Q1553" s="135"/>
    </row>
    <row r="1554" spans="1:17">
      <c r="A1554" s="135" t="s">
        <v>3337</v>
      </c>
      <c r="B1554" s="135" t="s">
        <v>3333</v>
      </c>
      <c r="C1554" s="135" t="s">
        <v>983</v>
      </c>
      <c r="D1554" s="136">
        <v>61</v>
      </c>
      <c r="E1554" s="135" t="s">
        <v>420</v>
      </c>
      <c r="F1554" s="135" t="s">
        <v>43</v>
      </c>
      <c r="G1554" s="135" t="s">
        <v>3334</v>
      </c>
      <c r="H1554" s="135" t="s">
        <v>382</v>
      </c>
      <c r="I1554" s="135" t="s">
        <v>55</v>
      </c>
      <c r="J1554" s="135" t="s">
        <v>388</v>
      </c>
      <c r="K1554" s="135" t="s">
        <v>908</v>
      </c>
      <c r="L1554" s="135" t="s">
        <v>433</v>
      </c>
      <c r="M1554" s="135" t="s">
        <v>970</v>
      </c>
      <c r="N1554" s="135" t="s">
        <v>320</v>
      </c>
      <c r="O1554" s="135" t="s">
        <v>71</v>
      </c>
      <c r="P1554" s="136">
        <v>2</v>
      </c>
      <c r="Q1554" s="135"/>
    </row>
    <row r="1555" spans="1:17">
      <c r="A1555" s="135" t="s">
        <v>3338</v>
      </c>
      <c r="B1555" s="135" t="s">
        <v>3333</v>
      </c>
      <c r="C1555" s="135" t="s">
        <v>989</v>
      </c>
      <c r="D1555" s="136">
        <v>63</v>
      </c>
      <c r="E1555" s="135" t="s">
        <v>420</v>
      </c>
      <c r="F1555" s="135" t="s">
        <v>43</v>
      </c>
      <c r="G1555" s="135" t="s">
        <v>3334</v>
      </c>
      <c r="H1555" s="135" t="s">
        <v>382</v>
      </c>
      <c r="I1555" s="135" t="s">
        <v>55</v>
      </c>
      <c r="J1555" s="135" t="s">
        <v>388</v>
      </c>
      <c r="K1555" s="135" t="s">
        <v>908</v>
      </c>
      <c r="L1555" s="135" t="s">
        <v>433</v>
      </c>
      <c r="M1555" s="135" t="s">
        <v>970</v>
      </c>
      <c r="N1555" s="135" t="s">
        <v>320</v>
      </c>
      <c r="O1555" s="135" t="s">
        <v>71</v>
      </c>
      <c r="P1555" s="136">
        <v>2</v>
      </c>
      <c r="Q1555" s="135"/>
    </row>
    <row r="1556" spans="1:17">
      <c r="A1556" s="135" t="s">
        <v>3339</v>
      </c>
      <c r="B1556" s="135" t="s">
        <v>3340</v>
      </c>
      <c r="C1556" s="135" t="s">
        <v>967</v>
      </c>
      <c r="D1556" s="136">
        <v>57</v>
      </c>
      <c r="E1556" s="135" t="s">
        <v>420</v>
      </c>
      <c r="F1556" s="135" t="s">
        <v>43</v>
      </c>
      <c r="G1556" s="135" t="s">
        <v>3341</v>
      </c>
      <c r="H1556" s="135" t="s">
        <v>382</v>
      </c>
      <c r="I1556" s="135" t="s">
        <v>78</v>
      </c>
      <c r="J1556" s="135" t="s">
        <v>388</v>
      </c>
      <c r="K1556" s="135" t="s">
        <v>908</v>
      </c>
      <c r="L1556" s="135" t="s">
        <v>433</v>
      </c>
      <c r="M1556" s="135" t="s">
        <v>970</v>
      </c>
      <c r="N1556" s="135" t="s">
        <v>320</v>
      </c>
      <c r="O1556" s="135" t="s">
        <v>78</v>
      </c>
      <c r="P1556" s="136">
        <v>178</v>
      </c>
      <c r="Q1556" s="135"/>
    </row>
    <row r="1557" spans="1:17">
      <c r="A1557" s="135" t="s">
        <v>3342</v>
      </c>
      <c r="B1557" s="135" t="s">
        <v>3340</v>
      </c>
      <c r="C1557" s="135" t="s">
        <v>972</v>
      </c>
      <c r="D1557" s="136">
        <v>59</v>
      </c>
      <c r="E1557" s="135" t="s">
        <v>420</v>
      </c>
      <c r="F1557" s="135" t="s">
        <v>43</v>
      </c>
      <c r="G1557" s="135" t="s">
        <v>3341</v>
      </c>
      <c r="H1557" s="135" t="s">
        <v>382</v>
      </c>
      <c r="I1557" s="135" t="s">
        <v>78</v>
      </c>
      <c r="J1557" s="135" t="s">
        <v>388</v>
      </c>
      <c r="K1557" s="135" t="s">
        <v>908</v>
      </c>
      <c r="L1557" s="135" t="s">
        <v>433</v>
      </c>
      <c r="M1557" s="135" t="s">
        <v>970</v>
      </c>
      <c r="N1557" s="135" t="s">
        <v>320</v>
      </c>
      <c r="O1557" s="135" t="s">
        <v>78</v>
      </c>
      <c r="P1557" s="136">
        <v>178</v>
      </c>
      <c r="Q1557" s="135"/>
    </row>
    <row r="1558" spans="1:17">
      <c r="A1558" s="135" t="s">
        <v>3343</v>
      </c>
      <c r="B1558" s="135" t="s">
        <v>3340</v>
      </c>
      <c r="C1558" s="135" t="s">
        <v>983</v>
      </c>
      <c r="D1558" s="136">
        <v>61</v>
      </c>
      <c r="E1558" s="135" t="s">
        <v>420</v>
      </c>
      <c r="F1558" s="135" t="s">
        <v>43</v>
      </c>
      <c r="G1558" s="135" t="s">
        <v>3341</v>
      </c>
      <c r="H1558" s="135" t="s">
        <v>382</v>
      </c>
      <c r="I1558" s="135" t="s">
        <v>78</v>
      </c>
      <c r="J1558" s="135" t="s">
        <v>388</v>
      </c>
      <c r="K1558" s="135" t="s">
        <v>908</v>
      </c>
      <c r="L1558" s="135" t="s">
        <v>433</v>
      </c>
      <c r="M1558" s="135" t="s">
        <v>970</v>
      </c>
      <c r="N1558" s="135" t="s">
        <v>320</v>
      </c>
      <c r="O1558" s="135" t="s">
        <v>78</v>
      </c>
      <c r="P1558" s="136">
        <v>178</v>
      </c>
      <c r="Q1558" s="135"/>
    </row>
    <row r="1559" spans="1:17">
      <c r="A1559" s="135" t="s">
        <v>3344</v>
      </c>
      <c r="B1559" s="135" t="s">
        <v>3345</v>
      </c>
      <c r="C1559" s="135" t="s">
        <v>967</v>
      </c>
      <c r="D1559" s="136">
        <v>57</v>
      </c>
      <c r="E1559" s="135" t="s">
        <v>420</v>
      </c>
      <c r="F1559" s="135" t="s">
        <v>37</v>
      </c>
      <c r="G1559" s="135" t="s">
        <v>3346</v>
      </c>
      <c r="H1559" s="135" t="s">
        <v>382</v>
      </c>
      <c r="I1559" s="135" t="s">
        <v>256</v>
      </c>
      <c r="J1559" s="135" t="s">
        <v>388</v>
      </c>
      <c r="K1559" s="135" t="s">
        <v>3347</v>
      </c>
      <c r="L1559" s="135" t="s">
        <v>433</v>
      </c>
      <c r="M1559" s="135" t="s">
        <v>970</v>
      </c>
      <c r="N1559" s="135" t="s">
        <v>320</v>
      </c>
      <c r="O1559" s="135" t="s">
        <v>71</v>
      </c>
      <c r="P1559" s="136">
        <v>38</v>
      </c>
      <c r="Q1559" s="135"/>
    </row>
    <row r="1560" spans="1:17">
      <c r="A1560" s="135" t="s">
        <v>3348</v>
      </c>
      <c r="B1560" s="135" t="s">
        <v>3345</v>
      </c>
      <c r="C1560" s="135" t="s">
        <v>972</v>
      </c>
      <c r="D1560" s="136">
        <v>59</v>
      </c>
      <c r="E1560" s="135" t="s">
        <v>420</v>
      </c>
      <c r="F1560" s="135" t="s">
        <v>37</v>
      </c>
      <c r="G1560" s="135" t="s">
        <v>3346</v>
      </c>
      <c r="H1560" s="135" t="s">
        <v>382</v>
      </c>
      <c r="I1560" s="135" t="s">
        <v>256</v>
      </c>
      <c r="J1560" s="135" t="s">
        <v>388</v>
      </c>
      <c r="K1560" s="135" t="s">
        <v>3347</v>
      </c>
      <c r="L1560" s="135" t="s">
        <v>433</v>
      </c>
      <c r="M1560" s="135" t="s">
        <v>970</v>
      </c>
      <c r="N1560" s="135" t="s">
        <v>320</v>
      </c>
      <c r="O1560" s="135" t="s">
        <v>71</v>
      </c>
      <c r="P1560" s="136">
        <v>38</v>
      </c>
      <c r="Q1560" s="135"/>
    </row>
    <row r="1561" spans="1:17">
      <c r="A1561" s="135" t="s">
        <v>3349</v>
      </c>
      <c r="B1561" s="135" t="s">
        <v>3345</v>
      </c>
      <c r="C1561" s="135" t="s">
        <v>983</v>
      </c>
      <c r="D1561" s="136">
        <v>61</v>
      </c>
      <c r="E1561" s="135" t="s">
        <v>420</v>
      </c>
      <c r="F1561" s="135" t="s">
        <v>37</v>
      </c>
      <c r="G1561" s="135" t="s">
        <v>3346</v>
      </c>
      <c r="H1561" s="135" t="s">
        <v>382</v>
      </c>
      <c r="I1561" s="135" t="s">
        <v>256</v>
      </c>
      <c r="J1561" s="135" t="s">
        <v>388</v>
      </c>
      <c r="K1561" s="135" t="s">
        <v>3347</v>
      </c>
      <c r="L1561" s="135" t="s">
        <v>433</v>
      </c>
      <c r="M1561" s="135" t="s">
        <v>970</v>
      </c>
      <c r="N1561" s="135" t="s">
        <v>320</v>
      </c>
      <c r="O1561" s="135" t="s">
        <v>71</v>
      </c>
      <c r="P1561" s="136">
        <v>38</v>
      </c>
      <c r="Q1561" s="135"/>
    </row>
    <row r="1562" spans="1:17">
      <c r="A1562" s="135" t="s">
        <v>3350</v>
      </c>
      <c r="B1562" s="135" t="s">
        <v>3345</v>
      </c>
      <c r="C1562" s="135" t="s">
        <v>989</v>
      </c>
      <c r="D1562" s="136">
        <v>63</v>
      </c>
      <c r="E1562" s="135" t="s">
        <v>420</v>
      </c>
      <c r="F1562" s="135" t="s">
        <v>37</v>
      </c>
      <c r="G1562" s="135" t="s">
        <v>3346</v>
      </c>
      <c r="H1562" s="135" t="s">
        <v>382</v>
      </c>
      <c r="I1562" s="135" t="s">
        <v>256</v>
      </c>
      <c r="J1562" s="135" t="s">
        <v>388</v>
      </c>
      <c r="K1562" s="135" t="s">
        <v>3347</v>
      </c>
      <c r="L1562" s="135" t="s">
        <v>433</v>
      </c>
      <c r="M1562" s="135" t="s">
        <v>970</v>
      </c>
      <c r="N1562" s="135" t="s">
        <v>320</v>
      </c>
      <c r="O1562" s="135" t="s">
        <v>71</v>
      </c>
      <c r="P1562" s="136">
        <v>38</v>
      </c>
      <c r="Q1562" s="135"/>
    </row>
    <row r="1563" spans="1:17">
      <c r="A1563" s="135" t="s">
        <v>3351</v>
      </c>
      <c r="B1563" s="135" t="s">
        <v>3352</v>
      </c>
      <c r="C1563" s="135" t="s">
        <v>1147</v>
      </c>
      <c r="D1563" s="136">
        <v>55</v>
      </c>
      <c r="E1563" s="135" t="s">
        <v>420</v>
      </c>
      <c r="F1563" s="135" t="s">
        <v>43</v>
      </c>
      <c r="G1563" s="135" t="s">
        <v>3353</v>
      </c>
      <c r="H1563" s="135" t="s">
        <v>382</v>
      </c>
      <c r="I1563" s="135" t="s">
        <v>71</v>
      </c>
      <c r="J1563" s="135" t="s">
        <v>388</v>
      </c>
      <c r="K1563" s="135" t="s">
        <v>3228</v>
      </c>
      <c r="L1563" s="135" t="s">
        <v>386</v>
      </c>
      <c r="M1563" s="135" t="s">
        <v>970</v>
      </c>
      <c r="N1563" s="135" t="s">
        <v>320</v>
      </c>
      <c r="O1563" s="135" t="s">
        <v>71</v>
      </c>
      <c r="P1563" s="136">
        <v>628</v>
      </c>
      <c r="Q1563" s="135"/>
    </row>
    <row r="1564" spans="1:17">
      <c r="A1564" s="135" t="s">
        <v>3354</v>
      </c>
      <c r="B1564" s="135" t="s">
        <v>3352</v>
      </c>
      <c r="C1564" s="135" t="s">
        <v>967</v>
      </c>
      <c r="D1564" s="136">
        <v>57</v>
      </c>
      <c r="E1564" s="135" t="s">
        <v>420</v>
      </c>
      <c r="F1564" s="135" t="s">
        <v>43</v>
      </c>
      <c r="G1564" s="135" t="s">
        <v>3353</v>
      </c>
      <c r="H1564" s="135" t="s">
        <v>382</v>
      </c>
      <c r="I1564" s="135" t="s">
        <v>71</v>
      </c>
      <c r="J1564" s="135" t="s">
        <v>388</v>
      </c>
      <c r="K1564" s="135" t="s">
        <v>3228</v>
      </c>
      <c r="L1564" s="135" t="s">
        <v>386</v>
      </c>
      <c r="M1564" s="135" t="s">
        <v>970</v>
      </c>
      <c r="N1564" s="135" t="s">
        <v>320</v>
      </c>
      <c r="O1564" s="135" t="s">
        <v>71</v>
      </c>
      <c r="P1564" s="136">
        <v>628</v>
      </c>
      <c r="Q1564" s="135"/>
    </row>
    <row r="1565" spans="1:17">
      <c r="A1565" s="135" t="s">
        <v>3355</v>
      </c>
      <c r="B1565" s="135" t="s">
        <v>3352</v>
      </c>
      <c r="C1565" s="135" t="s">
        <v>972</v>
      </c>
      <c r="D1565" s="136">
        <v>59</v>
      </c>
      <c r="E1565" s="135" t="s">
        <v>420</v>
      </c>
      <c r="F1565" s="135" t="s">
        <v>43</v>
      </c>
      <c r="G1565" s="135" t="s">
        <v>3353</v>
      </c>
      <c r="H1565" s="135" t="s">
        <v>382</v>
      </c>
      <c r="I1565" s="135" t="s">
        <v>71</v>
      </c>
      <c r="J1565" s="135" t="s">
        <v>388</v>
      </c>
      <c r="K1565" s="135" t="s">
        <v>3228</v>
      </c>
      <c r="L1565" s="135" t="s">
        <v>386</v>
      </c>
      <c r="M1565" s="135" t="s">
        <v>970</v>
      </c>
      <c r="N1565" s="135" t="s">
        <v>320</v>
      </c>
      <c r="O1565" s="135" t="s">
        <v>71</v>
      </c>
      <c r="P1565" s="136">
        <v>628</v>
      </c>
      <c r="Q1565" s="135"/>
    </row>
    <row r="1566" spans="1:17">
      <c r="A1566" s="135" t="s">
        <v>3356</v>
      </c>
      <c r="B1566" s="135" t="s">
        <v>3352</v>
      </c>
      <c r="C1566" s="135" t="s">
        <v>983</v>
      </c>
      <c r="D1566" s="136">
        <v>61</v>
      </c>
      <c r="E1566" s="135" t="s">
        <v>420</v>
      </c>
      <c r="F1566" s="135" t="s">
        <v>43</v>
      </c>
      <c r="G1566" s="135" t="s">
        <v>3353</v>
      </c>
      <c r="H1566" s="135" t="s">
        <v>382</v>
      </c>
      <c r="I1566" s="135" t="s">
        <v>71</v>
      </c>
      <c r="J1566" s="135" t="s">
        <v>388</v>
      </c>
      <c r="K1566" s="135" t="s">
        <v>3228</v>
      </c>
      <c r="L1566" s="135" t="s">
        <v>386</v>
      </c>
      <c r="M1566" s="135" t="s">
        <v>970</v>
      </c>
      <c r="N1566" s="135" t="s">
        <v>320</v>
      </c>
      <c r="O1566" s="135" t="s">
        <v>71</v>
      </c>
      <c r="P1566" s="136">
        <v>628</v>
      </c>
      <c r="Q1566" s="135"/>
    </row>
    <row r="1567" spans="1:17">
      <c r="A1567" s="135" t="s">
        <v>3357</v>
      </c>
      <c r="B1567" s="135" t="s">
        <v>3352</v>
      </c>
      <c r="C1567" s="135" t="s">
        <v>989</v>
      </c>
      <c r="D1567" s="136">
        <v>63</v>
      </c>
      <c r="E1567" s="135" t="s">
        <v>420</v>
      </c>
      <c r="F1567" s="135" t="s">
        <v>43</v>
      </c>
      <c r="G1567" s="135" t="s">
        <v>3353</v>
      </c>
      <c r="H1567" s="135" t="s">
        <v>382</v>
      </c>
      <c r="I1567" s="135" t="s">
        <v>71</v>
      </c>
      <c r="J1567" s="135" t="s">
        <v>388</v>
      </c>
      <c r="K1567" s="135" t="s">
        <v>3228</v>
      </c>
      <c r="L1567" s="135" t="s">
        <v>386</v>
      </c>
      <c r="M1567" s="135" t="s">
        <v>970</v>
      </c>
      <c r="N1567" s="135" t="s">
        <v>320</v>
      </c>
      <c r="O1567" s="135" t="s">
        <v>71</v>
      </c>
      <c r="P1567" s="136">
        <v>628</v>
      </c>
      <c r="Q1567" s="135"/>
    </row>
    <row r="1568" spans="1:17">
      <c r="A1568" s="135" t="s">
        <v>3358</v>
      </c>
      <c r="B1568" s="135" t="s">
        <v>3359</v>
      </c>
      <c r="C1568" s="135" t="s">
        <v>967</v>
      </c>
      <c r="D1568" s="136">
        <v>57</v>
      </c>
      <c r="E1568" s="135" t="s">
        <v>420</v>
      </c>
      <c r="F1568" s="135" t="s">
        <v>43</v>
      </c>
      <c r="G1568" s="135" t="s">
        <v>3360</v>
      </c>
      <c r="H1568" s="135" t="s">
        <v>382</v>
      </c>
      <c r="I1568" s="135" t="s">
        <v>313</v>
      </c>
      <c r="J1568" s="135" t="s">
        <v>388</v>
      </c>
      <c r="K1568" s="135" t="s">
        <v>3361</v>
      </c>
      <c r="L1568" s="135" t="s">
        <v>433</v>
      </c>
      <c r="M1568" s="135" t="s">
        <v>970</v>
      </c>
      <c r="N1568" s="135" t="s">
        <v>320</v>
      </c>
      <c r="O1568" s="135" t="s">
        <v>71</v>
      </c>
      <c r="P1568" s="136">
        <v>321</v>
      </c>
      <c r="Q1568" s="135"/>
    </row>
    <row r="1569" spans="1:17">
      <c r="A1569" s="135" t="s">
        <v>3362</v>
      </c>
      <c r="B1569" s="135" t="s">
        <v>3359</v>
      </c>
      <c r="C1569" s="135" t="s">
        <v>972</v>
      </c>
      <c r="D1569" s="136">
        <v>59</v>
      </c>
      <c r="E1569" s="135" t="s">
        <v>420</v>
      </c>
      <c r="F1569" s="135" t="s">
        <v>43</v>
      </c>
      <c r="G1569" s="135" t="s">
        <v>3360</v>
      </c>
      <c r="H1569" s="135" t="s">
        <v>382</v>
      </c>
      <c r="I1569" s="135" t="s">
        <v>313</v>
      </c>
      <c r="J1569" s="135" t="s">
        <v>388</v>
      </c>
      <c r="K1569" s="135" t="s">
        <v>3361</v>
      </c>
      <c r="L1569" s="135" t="s">
        <v>433</v>
      </c>
      <c r="M1569" s="135" t="s">
        <v>970</v>
      </c>
      <c r="N1569" s="135" t="s">
        <v>320</v>
      </c>
      <c r="O1569" s="135" t="s">
        <v>71</v>
      </c>
      <c r="P1569" s="136">
        <v>321</v>
      </c>
      <c r="Q1569" s="135"/>
    </row>
    <row r="1570" spans="1:17">
      <c r="A1570" s="135" t="s">
        <v>3363</v>
      </c>
      <c r="B1570" s="135" t="s">
        <v>3359</v>
      </c>
      <c r="C1570" s="135" t="s">
        <v>983</v>
      </c>
      <c r="D1570" s="136">
        <v>61</v>
      </c>
      <c r="E1570" s="135" t="s">
        <v>420</v>
      </c>
      <c r="F1570" s="135" t="s">
        <v>43</v>
      </c>
      <c r="G1570" s="135" t="s">
        <v>3360</v>
      </c>
      <c r="H1570" s="135" t="s">
        <v>382</v>
      </c>
      <c r="I1570" s="135" t="s">
        <v>313</v>
      </c>
      <c r="J1570" s="135" t="s">
        <v>388</v>
      </c>
      <c r="K1570" s="135" t="s">
        <v>3361</v>
      </c>
      <c r="L1570" s="135" t="s">
        <v>433</v>
      </c>
      <c r="M1570" s="135" t="s">
        <v>970</v>
      </c>
      <c r="N1570" s="135" t="s">
        <v>320</v>
      </c>
      <c r="O1570" s="135" t="s">
        <v>71</v>
      </c>
      <c r="P1570" s="136">
        <v>321</v>
      </c>
      <c r="Q1570" s="135"/>
    </row>
    <row r="1571" spans="1:17">
      <c r="A1571" s="135" t="s">
        <v>3364</v>
      </c>
      <c r="B1571" s="135" t="s">
        <v>3365</v>
      </c>
      <c r="C1571" s="135" t="s">
        <v>983</v>
      </c>
      <c r="D1571" s="136">
        <v>61</v>
      </c>
      <c r="E1571" s="135" t="s">
        <v>420</v>
      </c>
      <c r="F1571" s="135" t="s">
        <v>43</v>
      </c>
      <c r="G1571" s="135" t="s">
        <v>3360</v>
      </c>
      <c r="H1571" s="135" t="s">
        <v>382</v>
      </c>
      <c r="I1571" s="135" t="s">
        <v>71</v>
      </c>
      <c r="J1571" s="135" t="s">
        <v>388</v>
      </c>
      <c r="K1571" s="135" t="s">
        <v>3361</v>
      </c>
      <c r="L1571" s="135" t="s">
        <v>433</v>
      </c>
      <c r="M1571" s="135" t="s">
        <v>970</v>
      </c>
      <c r="N1571" s="135" t="s">
        <v>320</v>
      </c>
      <c r="O1571" s="135" t="s">
        <v>71</v>
      </c>
      <c r="P1571" s="136">
        <v>322</v>
      </c>
      <c r="Q1571" s="135"/>
    </row>
    <row r="1572" spans="1:17">
      <c r="A1572" s="135" t="s">
        <v>3366</v>
      </c>
      <c r="B1572" s="135" t="s">
        <v>3367</v>
      </c>
      <c r="C1572" s="135" t="s">
        <v>1147</v>
      </c>
      <c r="D1572" s="136">
        <v>55</v>
      </c>
      <c r="E1572" s="135" t="s">
        <v>420</v>
      </c>
      <c r="F1572" s="135" t="s">
        <v>43</v>
      </c>
      <c r="G1572" s="135" t="s">
        <v>3368</v>
      </c>
      <c r="H1572" s="135" t="s">
        <v>382</v>
      </c>
      <c r="I1572" s="135" t="s">
        <v>68</v>
      </c>
      <c r="J1572" s="135" t="s">
        <v>388</v>
      </c>
      <c r="K1572" s="135" t="s">
        <v>908</v>
      </c>
      <c r="L1572" s="135" t="s">
        <v>433</v>
      </c>
      <c r="M1572" s="135" t="s">
        <v>970</v>
      </c>
      <c r="N1572" s="135" t="s">
        <v>320</v>
      </c>
      <c r="O1572" s="135" t="s">
        <v>68</v>
      </c>
      <c r="P1572" s="136">
        <v>8</v>
      </c>
      <c r="Q1572" s="135"/>
    </row>
    <row r="1573" spans="1:17">
      <c r="A1573" s="135" t="s">
        <v>3369</v>
      </c>
      <c r="B1573" s="135" t="s">
        <v>3367</v>
      </c>
      <c r="C1573" s="135" t="s">
        <v>985</v>
      </c>
      <c r="D1573" s="136">
        <v>56</v>
      </c>
      <c r="E1573" s="135" t="s">
        <v>420</v>
      </c>
      <c r="F1573" s="135" t="s">
        <v>43</v>
      </c>
      <c r="G1573" s="135" t="s">
        <v>3368</v>
      </c>
      <c r="H1573" s="135" t="s">
        <v>382</v>
      </c>
      <c r="I1573" s="135" t="s">
        <v>68</v>
      </c>
      <c r="J1573" s="135" t="s">
        <v>388</v>
      </c>
      <c r="K1573" s="135" t="s">
        <v>908</v>
      </c>
      <c r="L1573" s="135" t="s">
        <v>433</v>
      </c>
      <c r="M1573" s="135" t="s">
        <v>970</v>
      </c>
      <c r="N1573" s="135" t="s">
        <v>320</v>
      </c>
      <c r="O1573" s="135" t="s">
        <v>68</v>
      </c>
      <c r="P1573" s="136">
        <v>8</v>
      </c>
      <c r="Q1573" s="135"/>
    </row>
    <row r="1574" spans="1:17">
      <c r="A1574" s="135" t="s">
        <v>3370</v>
      </c>
      <c r="B1574" s="135" t="s">
        <v>3367</v>
      </c>
      <c r="C1574" s="135" t="s">
        <v>967</v>
      </c>
      <c r="D1574" s="136">
        <v>57</v>
      </c>
      <c r="E1574" s="135" t="s">
        <v>420</v>
      </c>
      <c r="F1574" s="135" t="s">
        <v>43</v>
      </c>
      <c r="G1574" s="135" t="s">
        <v>3368</v>
      </c>
      <c r="H1574" s="135" t="s">
        <v>382</v>
      </c>
      <c r="I1574" s="135" t="s">
        <v>68</v>
      </c>
      <c r="J1574" s="135" t="s">
        <v>388</v>
      </c>
      <c r="K1574" s="135" t="s">
        <v>908</v>
      </c>
      <c r="L1574" s="135" t="s">
        <v>433</v>
      </c>
      <c r="M1574" s="135" t="s">
        <v>970</v>
      </c>
      <c r="N1574" s="135" t="s">
        <v>320</v>
      </c>
      <c r="O1574" s="135" t="s">
        <v>68</v>
      </c>
      <c r="P1574" s="136">
        <v>8</v>
      </c>
      <c r="Q1574" s="135"/>
    </row>
    <row r="1575" spans="1:17">
      <c r="A1575" s="135" t="s">
        <v>3371</v>
      </c>
      <c r="B1575" s="135" t="s">
        <v>3367</v>
      </c>
      <c r="C1575" s="135" t="s">
        <v>979</v>
      </c>
      <c r="D1575" s="136">
        <v>58</v>
      </c>
      <c r="E1575" s="135" t="s">
        <v>420</v>
      </c>
      <c r="F1575" s="135" t="s">
        <v>43</v>
      </c>
      <c r="G1575" s="135" t="s">
        <v>3368</v>
      </c>
      <c r="H1575" s="135" t="s">
        <v>382</v>
      </c>
      <c r="I1575" s="135" t="s">
        <v>68</v>
      </c>
      <c r="J1575" s="135" t="s">
        <v>388</v>
      </c>
      <c r="K1575" s="135" t="s">
        <v>908</v>
      </c>
      <c r="L1575" s="135" t="s">
        <v>433</v>
      </c>
      <c r="M1575" s="135" t="s">
        <v>970</v>
      </c>
      <c r="N1575" s="135" t="s">
        <v>320</v>
      </c>
      <c r="O1575" s="135" t="s">
        <v>68</v>
      </c>
      <c r="P1575" s="136">
        <v>8</v>
      </c>
      <c r="Q1575" s="135"/>
    </row>
    <row r="1576" spans="1:17">
      <c r="A1576" s="135" t="s">
        <v>3372</v>
      </c>
      <c r="B1576" s="135" t="s">
        <v>3367</v>
      </c>
      <c r="C1576" s="135" t="s">
        <v>972</v>
      </c>
      <c r="D1576" s="136">
        <v>59</v>
      </c>
      <c r="E1576" s="135" t="s">
        <v>420</v>
      </c>
      <c r="F1576" s="135" t="s">
        <v>43</v>
      </c>
      <c r="G1576" s="135" t="s">
        <v>3368</v>
      </c>
      <c r="H1576" s="135" t="s">
        <v>382</v>
      </c>
      <c r="I1576" s="135" t="s">
        <v>68</v>
      </c>
      <c r="J1576" s="135" t="s">
        <v>388</v>
      </c>
      <c r="K1576" s="135" t="s">
        <v>908</v>
      </c>
      <c r="L1576" s="135" t="s">
        <v>433</v>
      </c>
      <c r="M1576" s="135" t="s">
        <v>970</v>
      </c>
      <c r="N1576" s="135" t="s">
        <v>320</v>
      </c>
      <c r="O1576" s="135" t="s">
        <v>68</v>
      </c>
      <c r="P1576" s="136">
        <v>8</v>
      </c>
      <c r="Q1576" s="135"/>
    </row>
    <row r="1577" spans="1:17">
      <c r="A1577" s="135" t="s">
        <v>3373</v>
      </c>
      <c r="B1577" s="135" t="s">
        <v>3374</v>
      </c>
      <c r="C1577" s="135" t="s">
        <v>967</v>
      </c>
      <c r="D1577" s="136">
        <v>57</v>
      </c>
      <c r="E1577" s="135" t="s">
        <v>420</v>
      </c>
      <c r="F1577" s="135" t="s">
        <v>39</v>
      </c>
      <c r="G1577" s="135" t="s">
        <v>3375</v>
      </c>
      <c r="H1577" s="135" t="s">
        <v>382</v>
      </c>
      <c r="I1577" s="135" t="s">
        <v>83</v>
      </c>
      <c r="J1577" s="135" t="s">
        <v>388</v>
      </c>
      <c r="K1577" s="135" t="s">
        <v>3376</v>
      </c>
      <c r="L1577" s="135" t="s">
        <v>433</v>
      </c>
      <c r="M1577" s="135" t="s">
        <v>970</v>
      </c>
      <c r="N1577" s="135" t="s">
        <v>349</v>
      </c>
      <c r="O1577" s="135" t="s">
        <v>83</v>
      </c>
      <c r="P1577" s="136">
        <v>317</v>
      </c>
      <c r="Q1577" s="135"/>
    </row>
    <row r="1578" spans="1:17">
      <c r="A1578" s="135" t="s">
        <v>3377</v>
      </c>
      <c r="B1578" s="135" t="s">
        <v>3374</v>
      </c>
      <c r="C1578" s="135" t="s">
        <v>972</v>
      </c>
      <c r="D1578" s="136">
        <v>59</v>
      </c>
      <c r="E1578" s="135" t="s">
        <v>420</v>
      </c>
      <c r="F1578" s="135" t="s">
        <v>39</v>
      </c>
      <c r="G1578" s="135" t="s">
        <v>3375</v>
      </c>
      <c r="H1578" s="135" t="s">
        <v>382</v>
      </c>
      <c r="I1578" s="135" t="s">
        <v>83</v>
      </c>
      <c r="J1578" s="135" t="s">
        <v>388</v>
      </c>
      <c r="K1578" s="135" t="s">
        <v>3376</v>
      </c>
      <c r="L1578" s="135" t="s">
        <v>433</v>
      </c>
      <c r="M1578" s="135" t="s">
        <v>970</v>
      </c>
      <c r="N1578" s="135" t="s">
        <v>349</v>
      </c>
      <c r="O1578" s="135" t="s">
        <v>83</v>
      </c>
      <c r="P1578" s="136">
        <v>317</v>
      </c>
      <c r="Q1578" s="135"/>
    </row>
    <row r="1579" spans="1:17">
      <c r="A1579" s="135" t="s">
        <v>3378</v>
      </c>
      <c r="B1579" s="135" t="s">
        <v>3374</v>
      </c>
      <c r="C1579" s="135" t="s">
        <v>983</v>
      </c>
      <c r="D1579" s="136">
        <v>61</v>
      </c>
      <c r="E1579" s="135" t="s">
        <v>420</v>
      </c>
      <c r="F1579" s="135" t="s">
        <v>39</v>
      </c>
      <c r="G1579" s="135" t="s">
        <v>3375</v>
      </c>
      <c r="H1579" s="135" t="s">
        <v>382</v>
      </c>
      <c r="I1579" s="135" t="s">
        <v>83</v>
      </c>
      <c r="J1579" s="135" t="s">
        <v>388</v>
      </c>
      <c r="K1579" s="135" t="s">
        <v>3376</v>
      </c>
      <c r="L1579" s="135" t="s">
        <v>433</v>
      </c>
      <c r="M1579" s="135" t="s">
        <v>970</v>
      </c>
      <c r="N1579" s="135" t="s">
        <v>349</v>
      </c>
      <c r="O1579" s="135" t="s">
        <v>83</v>
      </c>
      <c r="P1579" s="136">
        <v>317</v>
      </c>
      <c r="Q1579" s="135"/>
    </row>
    <row r="1580" spans="1:17">
      <c r="A1580" s="135" t="s">
        <v>3379</v>
      </c>
      <c r="B1580" s="135" t="s">
        <v>3380</v>
      </c>
      <c r="C1580" s="135" t="s">
        <v>967</v>
      </c>
      <c r="D1580" s="136">
        <v>57</v>
      </c>
      <c r="E1580" s="135" t="s">
        <v>420</v>
      </c>
      <c r="F1580" s="135" t="s">
        <v>39</v>
      </c>
      <c r="G1580" s="135" t="s">
        <v>3375</v>
      </c>
      <c r="H1580" s="135" t="s">
        <v>382</v>
      </c>
      <c r="I1580" s="135" t="s">
        <v>277</v>
      </c>
      <c r="J1580" s="135" t="s">
        <v>388</v>
      </c>
      <c r="K1580" s="135" t="s">
        <v>3376</v>
      </c>
      <c r="L1580" s="135" t="s">
        <v>433</v>
      </c>
      <c r="M1580" s="135" t="s">
        <v>970</v>
      </c>
      <c r="N1580" s="135" t="s">
        <v>349</v>
      </c>
      <c r="O1580" s="135" t="s">
        <v>83</v>
      </c>
      <c r="P1580" s="136">
        <v>333</v>
      </c>
      <c r="Q1580" s="135"/>
    </row>
    <row r="1581" spans="1:17">
      <c r="A1581" s="135" t="s">
        <v>3381</v>
      </c>
      <c r="B1581" s="135" t="s">
        <v>3380</v>
      </c>
      <c r="C1581" s="135" t="s">
        <v>972</v>
      </c>
      <c r="D1581" s="136">
        <v>59</v>
      </c>
      <c r="E1581" s="135" t="s">
        <v>420</v>
      </c>
      <c r="F1581" s="135" t="s">
        <v>39</v>
      </c>
      <c r="G1581" s="135" t="s">
        <v>3375</v>
      </c>
      <c r="H1581" s="135" t="s">
        <v>382</v>
      </c>
      <c r="I1581" s="135" t="s">
        <v>277</v>
      </c>
      <c r="J1581" s="135" t="s">
        <v>388</v>
      </c>
      <c r="K1581" s="135" t="s">
        <v>3376</v>
      </c>
      <c r="L1581" s="135" t="s">
        <v>433</v>
      </c>
      <c r="M1581" s="135" t="s">
        <v>970</v>
      </c>
      <c r="N1581" s="135" t="s">
        <v>349</v>
      </c>
      <c r="O1581" s="135" t="s">
        <v>83</v>
      </c>
      <c r="P1581" s="136">
        <v>333</v>
      </c>
      <c r="Q1581" s="135"/>
    </row>
    <row r="1582" spans="1:17">
      <c r="A1582" s="135" t="s">
        <v>3382</v>
      </c>
      <c r="B1582" s="135" t="s">
        <v>3380</v>
      </c>
      <c r="C1582" s="135" t="s">
        <v>983</v>
      </c>
      <c r="D1582" s="136">
        <v>61</v>
      </c>
      <c r="E1582" s="135" t="s">
        <v>420</v>
      </c>
      <c r="F1582" s="135" t="s">
        <v>39</v>
      </c>
      <c r="G1582" s="135" t="s">
        <v>3375</v>
      </c>
      <c r="H1582" s="135" t="s">
        <v>382</v>
      </c>
      <c r="I1582" s="135" t="s">
        <v>277</v>
      </c>
      <c r="J1582" s="135" t="s">
        <v>388</v>
      </c>
      <c r="K1582" s="135" t="s">
        <v>3376</v>
      </c>
      <c r="L1582" s="135" t="s">
        <v>433</v>
      </c>
      <c r="M1582" s="135" t="s">
        <v>970</v>
      </c>
      <c r="N1582" s="135" t="s">
        <v>349</v>
      </c>
      <c r="O1582" s="135" t="s">
        <v>83</v>
      </c>
      <c r="P1582" s="136">
        <v>333</v>
      </c>
      <c r="Q1582" s="135"/>
    </row>
    <row r="1583" spans="1:17">
      <c r="A1583" s="135" t="s">
        <v>3383</v>
      </c>
      <c r="B1583" s="135" t="s">
        <v>3380</v>
      </c>
      <c r="C1583" s="135" t="s">
        <v>989</v>
      </c>
      <c r="D1583" s="136">
        <v>63</v>
      </c>
      <c r="E1583" s="135" t="s">
        <v>420</v>
      </c>
      <c r="F1583" s="135" t="s">
        <v>39</v>
      </c>
      <c r="G1583" s="135" t="s">
        <v>3375</v>
      </c>
      <c r="H1583" s="135" t="s">
        <v>382</v>
      </c>
      <c r="I1583" s="135" t="s">
        <v>277</v>
      </c>
      <c r="J1583" s="135" t="s">
        <v>388</v>
      </c>
      <c r="K1583" s="135" t="s">
        <v>3376</v>
      </c>
      <c r="L1583" s="135" t="s">
        <v>433</v>
      </c>
      <c r="M1583" s="135" t="s">
        <v>970</v>
      </c>
      <c r="N1583" s="135" t="s">
        <v>349</v>
      </c>
      <c r="O1583" s="135" t="s">
        <v>83</v>
      </c>
      <c r="P1583" s="136">
        <v>333</v>
      </c>
      <c r="Q1583" s="135"/>
    </row>
    <row r="1584" spans="1:17">
      <c r="A1584" s="135" t="s">
        <v>3384</v>
      </c>
      <c r="B1584" s="135" t="s">
        <v>3385</v>
      </c>
      <c r="C1584" s="135" t="s">
        <v>972</v>
      </c>
      <c r="D1584" s="136">
        <v>59</v>
      </c>
      <c r="E1584" s="135" t="s">
        <v>420</v>
      </c>
      <c r="F1584" s="135" t="s">
        <v>39</v>
      </c>
      <c r="G1584" s="135" t="s">
        <v>3386</v>
      </c>
      <c r="H1584" s="135" t="s">
        <v>382</v>
      </c>
      <c r="I1584" s="135" t="s">
        <v>71</v>
      </c>
      <c r="J1584" s="135" t="s">
        <v>388</v>
      </c>
      <c r="K1584" s="135" t="s">
        <v>3387</v>
      </c>
      <c r="L1584" s="135" t="s">
        <v>428</v>
      </c>
      <c r="M1584" s="135" t="s">
        <v>970</v>
      </c>
      <c r="N1584" s="135" t="s">
        <v>318</v>
      </c>
      <c r="O1584" s="135" t="s">
        <v>71</v>
      </c>
      <c r="P1584" s="136">
        <v>2</v>
      </c>
      <c r="Q1584" s="135"/>
    </row>
    <row r="1585" spans="1:17">
      <c r="A1585" s="135" t="s">
        <v>3388</v>
      </c>
      <c r="B1585" s="135" t="s">
        <v>3385</v>
      </c>
      <c r="C1585" s="135" t="s">
        <v>983</v>
      </c>
      <c r="D1585" s="136">
        <v>61</v>
      </c>
      <c r="E1585" s="135" t="s">
        <v>420</v>
      </c>
      <c r="F1585" s="135" t="s">
        <v>39</v>
      </c>
      <c r="G1585" s="135" t="s">
        <v>3386</v>
      </c>
      <c r="H1585" s="135" t="s">
        <v>382</v>
      </c>
      <c r="I1585" s="135" t="s">
        <v>71</v>
      </c>
      <c r="J1585" s="135" t="s">
        <v>388</v>
      </c>
      <c r="K1585" s="135" t="s">
        <v>3387</v>
      </c>
      <c r="L1585" s="135" t="s">
        <v>428</v>
      </c>
      <c r="M1585" s="135" t="s">
        <v>970</v>
      </c>
      <c r="N1585" s="135" t="s">
        <v>318</v>
      </c>
      <c r="O1585" s="135" t="s">
        <v>71</v>
      </c>
      <c r="P1585" s="136">
        <v>2</v>
      </c>
      <c r="Q1585" s="135"/>
    </row>
    <row r="1586" spans="1:17">
      <c r="A1586" s="135" t="s">
        <v>3389</v>
      </c>
      <c r="B1586" s="135" t="s">
        <v>3390</v>
      </c>
      <c r="C1586" s="135" t="s">
        <v>967</v>
      </c>
      <c r="D1586" s="136">
        <v>57</v>
      </c>
      <c r="E1586" s="135" t="s">
        <v>420</v>
      </c>
      <c r="F1586" s="135" t="s">
        <v>43</v>
      </c>
      <c r="G1586" s="135" t="s">
        <v>3391</v>
      </c>
      <c r="H1586" s="135" t="s">
        <v>382</v>
      </c>
      <c r="I1586" s="135" t="s">
        <v>86</v>
      </c>
      <c r="J1586" s="135" t="s">
        <v>388</v>
      </c>
      <c r="K1586" s="135" t="s">
        <v>1829</v>
      </c>
      <c r="L1586" s="135" t="s">
        <v>386</v>
      </c>
      <c r="M1586" s="135" t="s">
        <v>970</v>
      </c>
      <c r="N1586" s="135" t="s">
        <v>318</v>
      </c>
      <c r="O1586" s="135" t="s">
        <v>86</v>
      </c>
      <c r="P1586" s="136">
        <v>6</v>
      </c>
      <c r="Q1586" s="135"/>
    </row>
    <row r="1587" spans="1:17">
      <c r="A1587" s="135" t="s">
        <v>3392</v>
      </c>
      <c r="B1587" s="135" t="s">
        <v>3390</v>
      </c>
      <c r="C1587" s="135" t="s">
        <v>972</v>
      </c>
      <c r="D1587" s="136">
        <v>59</v>
      </c>
      <c r="E1587" s="135" t="s">
        <v>420</v>
      </c>
      <c r="F1587" s="135" t="s">
        <v>43</v>
      </c>
      <c r="G1587" s="135" t="s">
        <v>3391</v>
      </c>
      <c r="H1587" s="135" t="s">
        <v>382</v>
      </c>
      <c r="I1587" s="135" t="s">
        <v>86</v>
      </c>
      <c r="J1587" s="135" t="s">
        <v>388</v>
      </c>
      <c r="K1587" s="135" t="s">
        <v>1829</v>
      </c>
      <c r="L1587" s="135" t="s">
        <v>386</v>
      </c>
      <c r="M1587" s="135" t="s">
        <v>970</v>
      </c>
      <c r="N1587" s="135" t="s">
        <v>318</v>
      </c>
      <c r="O1587" s="135" t="s">
        <v>86</v>
      </c>
      <c r="P1587" s="136">
        <v>6</v>
      </c>
      <c r="Q1587" s="135"/>
    </row>
    <row r="1588" spans="1:17">
      <c r="A1588" s="135" t="s">
        <v>3393</v>
      </c>
      <c r="B1588" s="135" t="s">
        <v>3390</v>
      </c>
      <c r="C1588" s="135" t="s">
        <v>983</v>
      </c>
      <c r="D1588" s="136">
        <v>61</v>
      </c>
      <c r="E1588" s="135" t="s">
        <v>420</v>
      </c>
      <c r="F1588" s="135" t="s">
        <v>43</v>
      </c>
      <c r="G1588" s="135" t="s">
        <v>3391</v>
      </c>
      <c r="H1588" s="135" t="s">
        <v>382</v>
      </c>
      <c r="I1588" s="135" t="s">
        <v>86</v>
      </c>
      <c r="J1588" s="135" t="s">
        <v>388</v>
      </c>
      <c r="K1588" s="135" t="s">
        <v>1829</v>
      </c>
      <c r="L1588" s="135" t="s">
        <v>386</v>
      </c>
      <c r="M1588" s="135" t="s">
        <v>970</v>
      </c>
      <c r="N1588" s="135" t="s">
        <v>318</v>
      </c>
      <c r="O1588" s="135" t="s">
        <v>86</v>
      </c>
      <c r="P1588" s="136">
        <v>6</v>
      </c>
      <c r="Q1588" s="135"/>
    </row>
    <row r="1589" spans="1:17">
      <c r="A1589" s="135" t="s">
        <v>3394</v>
      </c>
      <c r="B1589" s="135" t="s">
        <v>3390</v>
      </c>
      <c r="C1589" s="135" t="s">
        <v>989</v>
      </c>
      <c r="D1589" s="136">
        <v>63</v>
      </c>
      <c r="E1589" s="135" t="s">
        <v>420</v>
      </c>
      <c r="F1589" s="135" t="s">
        <v>43</v>
      </c>
      <c r="G1589" s="135" t="s">
        <v>3391</v>
      </c>
      <c r="H1589" s="135" t="s">
        <v>382</v>
      </c>
      <c r="I1589" s="135" t="s">
        <v>86</v>
      </c>
      <c r="J1589" s="135" t="s">
        <v>388</v>
      </c>
      <c r="K1589" s="135" t="s">
        <v>1829</v>
      </c>
      <c r="L1589" s="135" t="s">
        <v>386</v>
      </c>
      <c r="M1589" s="135" t="s">
        <v>970</v>
      </c>
      <c r="N1589" s="135" t="s">
        <v>318</v>
      </c>
      <c r="O1589" s="135" t="s">
        <v>86</v>
      </c>
      <c r="P1589" s="136">
        <v>6</v>
      </c>
      <c r="Q1589" s="135"/>
    </row>
    <row r="1590" spans="1:17">
      <c r="A1590" s="135" t="s">
        <v>3395</v>
      </c>
      <c r="B1590" s="135" t="s">
        <v>3396</v>
      </c>
      <c r="C1590" s="135" t="s">
        <v>967</v>
      </c>
      <c r="D1590" s="136">
        <v>57</v>
      </c>
      <c r="E1590" s="135" t="s">
        <v>420</v>
      </c>
      <c r="F1590" s="135" t="s">
        <v>43</v>
      </c>
      <c r="G1590" s="135" t="s">
        <v>3397</v>
      </c>
      <c r="H1590" s="135" t="s">
        <v>382</v>
      </c>
      <c r="I1590" s="135" t="s">
        <v>277</v>
      </c>
      <c r="J1590" s="135" t="s">
        <v>388</v>
      </c>
      <c r="K1590" s="135" t="s">
        <v>3398</v>
      </c>
      <c r="L1590" s="135" t="s">
        <v>428</v>
      </c>
      <c r="M1590" s="135" t="s">
        <v>970</v>
      </c>
      <c r="N1590" s="135" t="s">
        <v>318</v>
      </c>
      <c r="O1590" s="135" t="s">
        <v>83</v>
      </c>
      <c r="P1590" s="136">
        <v>3</v>
      </c>
      <c r="Q1590" s="135"/>
    </row>
    <row r="1591" spans="1:17">
      <c r="A1591" s="135" t="s">
        <v>3399</v>
      </c>
      <c r="B1591" s="135" t="s">
        <v>3396</v>
      </c>
      <c r="C1591" s="135" t="s">
        <v>972</v>
      </c>
      <c r="D1591" s="136">
        <v>59</v>
      </c>
      <c r="E1591" s="135" t="s">
        <v>420</v>
      </c>
      <c r="F1591" s="135" t="s">
        <v>43</v>
      </c>
      <c r="G1591" s="135" t="s">
        <v>3397</v>
      </c>
      <c r="H1591" s="135" t="s">
        <v>382</v>
      </c>
      <c r="I1591" s="135" t="s">
        <v>277</v>
      </c>
      <c r="J1591" s="135" t="s">
        <v>388</v>
      </c>
      <c r="K1591" s="135" t="s">
        <v>3398</v>
      </c>
      <c r="L1591" s="135" t="s">
        <v>428</v>
      </c>
      <c r="M1591" s="135" t="s">
        <v>970</v>
      </c>
      <c r="N1591" s="135" t="s">
        <v>318</v>
      </c>
      <c r="O1591" s="135" t="s">
        <v>83</v>
      </c>
      <c r="P1591" s="136">
        <v>3</v>
      </c>
      <c r="Q1591" s="135"/>
    </row>
    <row r="1592" spans="1:17">
      <c r="A1592" s="135" t="s">
        <v>3400</v>
      </c>
      <c r="B1592" s="135" t="s">
        <v>3396</v>
      </c>
      <c r="C1592" s="135" t="s">
        <v>983</v>
      </c>
      <c r="D1592" s="136">
        <v>61</v>
      </c>
      <c r="E1592" s="135" t="s">
        <v>420</v>
      </c>
      <c r="F1592" s="135" t="s">
        <v>43</v>
      </c>
      <c r="G1592" s="135" t="s">
        <v>3397</v>
      </c>
      <c r="H1592" s="135" t="s">
        <v>382</v>
      </c>
      <c r="I1592" s="135" t="s">
        <v>277</v>
      </c>
      <c r="J1592" s="135" t="s">
        <v>388</v>
      </c>
      <c r="K1592" s="135" t="s">
        <v>3398</v>
      </c>
      <c r="L1592" s="135" t="s">
        <v>428</v>
      </c>
      <c r="M1592" s="135" t="s">
        <v>970</v>
      </c>
      <c r="N1592" s="135" t="s">
        <v>318</v>
      </c>
      <c r="O1592" s="135" t="s">
        <v>83</v>
      </c>
      <c r="P1592" s="136">
        <v>3</v>
      </c>
      <c r="Q1592" s="135"/>
    </row>
    <row r="1593" spans="1:17">
      <c r="A1593" s="135" t="s">
        <v>3401</v>
      </c>
      <c r="B1593" s="135" t="s">
        <v>3396</v>
      </c>
      <c r="C1593" s="135" t="s">
        <v>989</v>
      </c>
      <c r="D1593" s="136">
        <v>63</v>
      </c>
      <c r="E1593" s="135" t="s">
        <v>420</v>
      </c>
      <c r="F1593" s="135" t="s">
        <v>43</v>
      </c>
      <c r="G1593" s="135" t="s">
        <v>3397</v>
      </c>
      <c r="H1593" s="135" t="s">
        <v>382</v>
      </c>
      <c r="I1593" s="135" t="s">
        <v>277</v>
      </c>
      <c r="J1593" s="135" t="s">
        <v>388</v>
      </c>
      <c r="K1593" s="135" t="s">
        <v>3398</v>
      </c>
      <c r="L1593" s="135" t="s">
        <v>428</v>
      </c>
      <c r="M1593" s="135" t="s">
        <v>970</v>
      </c>
      <c r="N1593" s="135" t="s">
        <v>318</v>
      </c>
      <c r="O1593" s="135" t="s">
        <v>83</v>
      </c>
      <c r="P1593" s="136">
        <v>3</v>
      </c>
      <c r="Q1593" s="135"/>
    </row>
    <row r="1594" spans="1:17">
      <c r="A1594" s="135" t="s">
        <v>3402</v>
      </c>
      <c r="B1594" s="135" t="s">
        <v>3403</v>
      </c>
      <c r="C1594" s="135" t="s">
        <v>967</v>
      </c>
      <c r="D1594" s="136">
        <v>57</v>
      </c>
      <c r="E1594" s="135" t="s">
        <v>420</v>
      </c>
      <c r="F1594" s="135" t="s">
        <v>43</v>
      </c>
      <c r="G1594" s="135" t="s">
        <v>3404</v>
      </c>
      <c r="H1594" s="135" t="s">
        <v>382</v>
      </c>
      <c r="I1594" s="135" t="s">
        <v>53</v>
      </c>
      <c r="J1594" s="135" t="s">
        <v>388</v>
      </c>
      <c r="K1594" s="135" t="s">
        <v>908</v>
      </c>
      <c r="L1594" s="135" t="s">
        <v>433</v>
      </c>
      <c r="M1594" s="135" t="s">
        <v>970</v>
      </c>
      <c r="N1594" s="135" t="s">
        <v>318</v>
      </c>
      <c r="O1594" s="135" t="s">
        <v>53</v>
      </c>
      <c r="P1594" s="136">
        <v>1</v>
      </c>
      <c r="Q1594" s="135"/>
    </row>
    <row r="1595" spans="1:17">
      <c r="A1595" s="135" t="s">
        <v>3405</v>
      </c>
      <c r="B1595" s="135" t="s">
        <v>3403</v>
      </c>
      <c r="C1595" s="135" t="s">
        <v>972</v>
      </c>
      <c r="D1595" s="136">
        <v>59</v>
      </c>
      <c r="E1595" s="135" t="s">
        <v>420</v>
      </c>
      <c r="F1595" s="135" t="s">
        <v>43</v>
      </c>
      <c r="G1595" s="135" t="s">
        <v>3404</v>
      </c>
      <c r="H1595" s="135" t="s">
        <v>382</v>
      </c>
      <c r="I1595" s="135" t="s">
        <v>53</v>
      </c>
      <c r="J1595" s="135" t="s">
        <v>388</v>
      </c>
      <c r="K1595" s="135" t="s">
        <v>908</v>
      </c>
      <c r="L1595" s="135" t="s">
        <v>433</v>
      </c>
      <c r="M1595" s="135" t="s">
        <v>970</v>
      </c>
      <c r="N1595" s="135" t="s">
        <v>318</v>
      </c>
      <c r="O1595" s="135" t="s">
        <v>53</v>
      </c>
      <c r="P1595" s="136">
        <v>1</v>
      </c>
      <c r="Q1595" s="135"/>
    </row>
    <row r="1596" spans="1:17">
      <c r="A1596" s="135" t="s">
        <v>3406</v>
      </c>
      <c r="B1596" s="135" t="s">
        <v>3403</v>
      </c>
      <c r="C1596" s="135" t="s">
        <v>983</v>
      </c>
      <c r="D1596" s="136">
        <v>61</v>
      </c>
      <c r="E1596" s="135" t="s">
        <v>420</v>
      </c>
      <c r="F1596" s="135" t="s">
        <v>43</v>
      </c>
      <c r="G1596" s="135" t="s">
        <v>3404</v>
      </c>
      <c r="H1596" s="135" t="s">
        <v>382</v>
      </c>
      <c r="I1596" s="135" t="s">
        <v>53</v>
      </c>
      <c r="J1596" s="135" t="s">
        <v>388</v>
      </c>
      <c r="K1596" s="135" t="s">
        <v>908</v>
      </c>
      <c r="L1596" s="135" t="s">
        <v>433</v>
      </c>
      <c r="M1596" s="135" t="s">
        <v>970</v>
      </c>
      <c r="N1596" s="135" t="s">
        <v>318</v>
      </c>
      <c r="O1596" s="135" t="s">
        <v>53</v>
      </c>
      <c r="P1596" s="136">
        <v>1</v>
      </c>
      <c r="Q1596" s="135"/>
    </row>
    <row r="1597" spans="1:17">
      <c r="A1597" s="135" t="s">
        <v>3407</v>
      </c>
      <c r="B1597" s="135" t="s">
        <v>3403</v>
      </c>
      <c r="C1597" s="135" t="s">
        <v>989</v>
      </c>
      <c r="D1597" s="136">
        <v>63</v>
      </c>
      <c r="E1597" s="135" t="s">
        <v>420</v>
      </c>
      <c r="F1597" s="135" t="s">
        <v>43</v>
      </c>
      <c r="G1597" s="135" t="s">
        <v>3404</v>
      </c>
      <c r="H1597" s="135" t="s">
        <v>382</v>
      </c>
      <c r="I1597" s="135" t="s">
        <v>53</v>
      </c>
      <c r="J1597" s="135" t="s">
        <v>388</v>
      </c>
      <c r="K1597" s="135" t="s">
        <v>908</v>
      </c>
      <c r="L1597" s="135" t="s">
        <v>433</v>
      </c>
      <c r="M1597" s="135" t="s">
        <v>970</v>
      </c>
      <c r="N1597" s="135" t="s">
        <v>318</v>
      </c>
      <c r="O1597" s="135" t="s">
        <v>53</v>
      </c>
      <c r="P1597" s="136">
        <v>1</v>
      </c>
      <c r="Q1597" s="135"/>
    </row>
    <row r="1598" spans="1:17">
      <c r="A1598" s="135" t="s">
        <v>3408</v>
      </c>
      <c r="B1598" s="135" t="s">
        <v>3403</v>
      </c>
      <c r="C1598" s="135" t="s">
        <v>1147</v>
      </c>
      <c r="D1598" s="136">
        <v>55</v>
      </c>
      <c r="E1598" s="135" t="s">
        <v>420</v>
      </c>
      <c r="F1598" s="135" t="s">
        <v>43</v>
      </c>
      <c r="G1598" s="135" t="s">
        <v>3404</v>
      </c>
      <c r="H1598" s="135" t="s">
        <v>382</v>
      </c>
      <c r="I1598" s="135" t="s">
        <v>53</v>
      </c>
      <c r="J1598" s="135" t="s">
        <v>388</v>
      </c>
      <c r="K1598" s="135" t="s">
        <v>908</v>
      </c>
      <c r="L1598" s="135" t="s">
        <v>433</v>
      </c>
      <c r="M1598" s="135" t="s">
        <v>970</v>
      </c>
      <c r="N1598" s="135" t="s">
        <v>318</v>
      </c>
      <c r="O1598" s="135" t="s">
        <v>53</v>
      </c>
      <c r="P1598" s="136">
        <v>1</v>
      </c>
      <c r="Q1598" s="135"/>
    </row>
    <row r="1599" spans="1:17">
      <c r="A1599" s="135" t="s">
        <v>3409</v>
      </c>
      <c r="B1599" s="135" t="s">
        <v>3410</v>
      </c>
      <c r="C1599" s="135" t="s">
        <v>967</v>
      </c>
      <c r="D1599" s="136">
        <v>57</v>
      </c>
      <c r="E1599" s="135" t="s">
        <v>420</v>
      </c>
      <c r="F1599" s="135" t="s">
        <v>43</v>
      </c>
      <c r="G1599" s="135" t="s">
        <v>3404</v>
      </c>
      <c r="H1599" s="135" t="s">
        <v>382</v>
      </c>
      <c r="I1599" s="135" t="s">
        <v>55</v>
      </c>
      <c r="J1599" s="135" t="s">
        <v>388</v>
      </c>
      <c r="K1599" s="135" t="s">
        <v>908</v>
      </c>
      <c r="L1599" s="135" t="s">
        <v>433</v>
      </c>
      <c r="M1599" s="135" t="s">
        <v>970</v>
      </c>
      <c r="N1599" s="135" t="s">
        <v>318</v>
      </c>
      <c r="O1599" s="135" t="s">
        <v>71</v>
      </c>
      <c r="P1599" s="136">
        <v>2</v>
      </c>
      <c r="Q1599" s="135"/>
    </row>
    <row r="1600" spans="1:17">
      <c r="A1600" s="135" t="s">
        <v>3411</v>
      </c>
      <c r="B1600" s="135" t="s">
        <v>3410</v>
      </c>
      <c r="C1600" s="135" t="s">
        <v>972</v>
      </c>
      <c r="D1600" s="136">
        <v>59</v>
      </c>
      <c r="E1600" s="135" t="s">
        <v>420</v>
      </c>
      <c r="F1600" s="135" t="s">
        <v>43</v>
      </c>
      <c r="G1600" s="135" t="s">
        <v>3404</v>
      </c>
      <c r="H1600" s="135" t="s">
        <v>382</v>
      </c>
      <c r="I1600" s="135" t="s">
        <v>55</v>
      </c>
      <c r="J1600" s="135" t="s">
        <v>388</v>
      </c>
      <c r="K1600" s="135" t="s">
        <v>908</v>
      </c>
      <c r="L1600" s="135" t="s">
        <v>433</v>
      </c>
      <c r="M1600" s="135" t="s">
        <v>970</v>
      </c>
      <c r="N1600" s="135" t="s">
        <v>318</v>
      </c>
      <c r="O1600" s="135" t="s">
        <v>71</v>
      </c>
      <c r="P1600" s="136">
        <v>2</v>
      </c>
      <c r="Q1600" s="135"/>
    </row>
    <row r="1601" spans="1:17">
      <c r="A1601" s="135" t="s">
        <v>3412</v>
      </c>
      <c r="B1601" s="135" t="s">
        <v>3410</v>
      </c>
      <c r="C1601" s="135" t="s">
        <v>983</v>
      </c>
      <c r="D1601" s="136">
        <v>61</v>
      </c>
      <c r="E1601" s="135" t="s">
        <v>420</v>
      </c>
      <c r="F1601" s="135" t="s">
        <v>43</v>
      </c>
      <c r="G1601" s="135" t="s">
        <v>3404</v>
      </c>
      <c r="H1601" s="135" t="s">
        <v>382</v>
      </c>
      <c r="I1601" s="135" t="s">
        <v>55</v>
      </c>
      <c r="J1601" s="135" t="s">
        <v>388</v>
      </c>
      <c r="K1601" s="135" t="s">
        <v>908</v>
      </c>
      <c r="L1601" s="135" t="s">
        <v>433</v>
      </c>
      <c r="M1601" s="135" t="s">
        <v>970</v>
      </c>
      <c r="N1601" s="135" t="s">
        <v>318</v>
      </c>
      <c r="O1601" s="135" t="s">
        <v>71</v>
      </c>
      <c r="P1601" s="136">
        <v>2</v>
      </c>
      <c r="Q1601" s="135"/>
    </row>
    <row r="1602" spans="1:17">
      <c r="A1602" s="135" t="s">
        <v>3413</v>
      </c>
      <c r="B1602" s="135" t="s">
        <v>3410</v>
      </c>
      <c r="C1602" s="135" t="s">
        <v>1147</v>
      </c>
      <c r="D1602" s="136">
        <v>55</v>
      </c>
      <c r="E1602" s="135" t="s">
        <v>420</v>
      </c>
      <c r="F1602" s="135" t="s">
        <v>43</v>
      </c>
      <c r="G1602" s="135" t="s">
        <v>3404</v>
      </c>
      <c r="H1602" s="135" t="s">
        <v>382</v>
      </c>
      <c r="I1602" s="135" t="s">
        <v>55</v>
      </c>
      <c r="J1602" s="135" t="s">
        <v>388</v>
      </c>
      <c r="K1602" s="135" t="s">
        <v>908</v>
      </c>
      <c r="L1602" s="135" t="s">
        <v>433</v>
      </c>
      <c r="M1602" s="135" t="s">
        <v>970</v>
      </c>
      <c r="N1602" s="135" t="s">
        <v>318</v>
      </c>
      <c r="O1602" s="135" t="s">
        <v>71</v>
      </c>
      <c r="P1602" s="136">
        <v>2</v>
      </c>
      <c r="Q1602" s="135"/>
    </row>
    <row r="1603" spans="1:17">
      <c r="A1603" s="135" t="s">
        <v>3414</v>
      </c>
      <c r="B1603" s="135" t="s">
        <v>3410</v>
      </c>
      <c r="C1603" s="135" t="s">
        <v>989</v>
      </c>
      <c r="D1603" s="136">
        <v>63</v>
      </c>
      <c r="E1603" s="135" t="s">
        <v>420</v>
      </c>
      <c r="F1603" s="135" t="s">
        <v>43</v>
      </c>
      <c r="G1603" s="135" t="s">
        <v>3404</v>
      </c>
      <c r="H1603" s="135" t="s">
        <v>382</v>
      </c>
      <c r="I1603" s="135" t="s">
        <v>55</v>
      </c>
      <c r="J1603" s="135" t="s">
        <v>388</v>
      </c>
      <c r="K1603" s="135" t="s">
        <v>908</v>
      </c>
      <c r="L1603" s="135" t="s">
        <v>433</v>
      </c>
      <c r="M1603" s="135" t="s">
        <v>970</v>
      </c>
      <c r="N1603" s="135" t="s">
        <v>318</v>
      </c>
      <c r="O1603" s="135" t="s">
        <v>71</v>
      </c>
      <c r="P1603" s="136">
        <v>2</v>
      </c>
      <c r="Q1603" s="135"/>
    </row>
    <row r="1604" spans="1:17">
      <c r="A1604" s="135" t="s">
        <v>3415</v>
      </c>
      <c r="B1604" s="135" t="s">
        <v>3416</v>
      </c>
      <c r="C1604" s="135" t="s">
        <v>1147</v>
      </c>
      <c r="D1604" s="136">
        <v>55</v>
      </c>
      <c r="E1604" s="135" t="s">
        <v>420</v>
      </c>
      <c r="F1604" s="135" t="s">
        <v>1725</v>
      </c>
      <c r="G1604" s="135" t="s">
        <v>1726</v>
      </c>
      <c r="H1604" s="135" t="s">
        <v>382</v>
      </c>
      <c r="I1604" s="135" t="s">
        <v>55</v>
      </c>
      <c r="J1604" s="135" t="s">
        <v>388</v>
      </c>
      <c r="K1604" s="135" t="s">
        <v>1727</v>
      </c>
      <c r="L1604" s="135" t="s">
        <v>433</v>
      </c>
      <c r="M1604" s="135" t="s">
        <v>970</v>
      </c>
      <c r="N1604" s="135" t="s">
        <v>318</v>
      </c>
      <c r="O1604" s="135" t="s">
        <v>71</v>
      </c>
      <c r="P1604" s="136">
        <v>2</v>
      </c>
      <c r="Q1604" s="135"/>
    </row>
    <row r="1605" spans="1:17">
      <c r="A1605" s="135" t="s">
        <v>3417</v>
      </c>
      <c r="B1605" s="135" t="s">
        <v>3416</v>
      </c>
      <c r="C1605" s="135" t="s">
        <v>985</v>
      </c>
      <c r="D1605" s="136">
        <v>56</v>
      </c>
      <c r="E1605" s="135" t="s">
        <v>420</v>
      </c>
      <c r="F1605" s="135" t="s">
        <v>1725</v>
      </c>
      <c r="G1605" s="135" t="s">
        <v>1726</v>
      </c>
      <c r="H1605" s="135" t="s">
        <v>382</v>
      </c>
      <c r="I1605" s="135" t="s">
        <v>55</v>
      </c>
      <c r="J1605" s="135" t="s">
        <v>388</v>
      </c>
      <c r="K1605" s="135" t="s">
        <v>1727</v>
      </c>
      <c r="L1605" s="135" t="s">
        <v>433</v>
      </c>
      <c r="M1605" s="135" t="s">
        <v>970</v>
      </c>
      <c r="N1605" s="135" t="s">
        <v>318</v>
      </c>
      <c r="O1605" s="135" t="s">
        <v>71</v>
      </c>
      <c r="P1605" s="136">
        <v>2</v>
      </c>
      <c r="Q1605" s="135"/>
    </row>
    <row r="1606" spans="1:17">
      <c r="A1606" s="135" t="s">
        <v>3418</v>
      </c>
      <c r="B1606" s="135" t="s">
        <v>3416</v>
      </c>
      <c r="C1606" s="135" t="s">
        <v>967</v>
      </c>
      <c r="D1606" s="136">
        <v>57</v>
      </c>
      <c r="E1606" s="135" t="s">
        <v>420</v>
      </c>
      <c r="F1606" s="135" t="s">
        <v>1725</v>
      </c>
      <c r="G1606" s="135" t="s">
        <v>1726</v>
      </c>
      <c r="H1606" s="135" t="s">
        <v>382</v>
      </c>
      <c r="I1606" s="135" t="s">
        <v>55</v>
      </c>
      <c r="J1606" s="135" t="s">
        <v>388</v>
      </c>
      <c r="K1606" s="135" t="s">
        <v>1727</v>
      </c>
      <c r="L1606" s="135" t="s">
        <v>433</v>
      </c>
      <c r="M1606" s="135" t="s">
        <v>970</v>
      </c>
      <c r="N1606" s="135" t="s">
        <v>318</v>
      </c>
      <c r="O1606" s="135" t="s">
        <v>71</v>
      </c>
      <c r="P1606" s="136">
        <v>2</v>
      </c>
      <c r="Q1606" s="135"/>
    </row>
    <row r="1607" spans="1:17">
      <c r="A1607" s="135" t="s">
        <v>3419</v>
      </c>
      <c r="B1607" s="135" t="s">
        <v>3416</v>
      </c>
      <c r="C1607" s="135" t="s">
        <v>979</v>
      </c>
      <c r="D1607" s="136">
        <v>58</v>
      </c>
      <c r="E1607" s="135" t="s">
        <v>420</v>
      </c>
      <c r="F1607" s="135" t="s">
        <v>1725</v>
      </c>
      <c r="G1607" s="135" t="s">
        <v>1726</v>
      </c>
      <c r="H1607" s="135" t="s">
        <v>382</v>
      </c>
      <c r="I1607" s="135" t="s">
        <v>55</v>
      </c>
      <c r="J1607" s="135" t="s">
        <v>388</v>
      </c>
      <c r="K1607" s="135" t="s">
        <v>1727</v>
      </c>
      <c r="L1607" s="135" t="s">
        <v>433</v>
      </c>
      <c r="M1607" s="135" t="s">
        <v>970</v>
      </c>
      <c r="N1607" s="135" t="s">
        <v>318</v>
      </c>
      <c r="O1607" s="135" t="s">
        <v>71</v>
      </c>
      <c r="P1607" s="136">
        <v>2</v>
      </c>
      <c r="Q1607" s="135"/>
    </row>
    <row r="1608" spans="1:17">
      <c r="A1608" s="135" t="s">
        <v>3420</v>
      </c>
      <c r="B1608" s="135" t="s">
        <v>3416</v>
      </c>
      <c r="C1608" s="135" t="s">
        <v>972</v>
      </c>
      <c r="D1608" s="136">
        <v>59</v>
      </c>
      <c r="E1608" s="135" t="s">
        <v>420</v>
      </c>
      <c r="F1608" s="135" t="s">
        <v>1725</v>
      </c>
      <c r="G1608" s="135" t="s">
        <v>1726</v>
      </c>
      <c r="H1608" s="135" t="s">
        <v>382</v>
      </c>
      <c r="I1608" s="135" t="s">
        <v>55</v>
      </c>
      <c r="J1608" s="135" t="s">
        <v>388</v>
      </c>
      <c r="K1608" s="135" t="s">
        <v>1727</v>
      </c>
      <c r="L1608" s="135" t="s">
        <v>433</v>
      </c>
      <c r="M1608" s="135" t="s">
        <v>970</v>
      </c>
      <c r="N1608" s="135" t="s">
        <v>318</v>
      </c>
      <c r="O1608" s="135" t="s">
        <v>71</v>
      </c>
      <c r="P1608" s="136">
        <v>2</v>
      </c>
      <c r="Q1608" s="135"/>
    </row>
    <row r="1609" spans="1:17">
      <c r="A1609" s="135" t="s">
        <v>3421</v>
      </c>
      <c r="B1609" s="135" t="s">
        <v>3416</v>
      </c>
      <c r="C1609" s="135" t="s">
        <v>981</v>
      </c>
      <c r="D1609" s="136">
        <v>60</v>
      </c>
      <c r="E1609" s="135" t="s">
        <v>420</v>
      </c>
      <c r="F1609" s="135" t="s">
        <v>1725</v>
      </c>
      <c r="G1609" s="135" t="s">
        <v>1726</v>
      </c>
      <c r="H1609" s="135" t="s">
        <v>382</v>
      </c>
      <c r="I1609" s="135" t="s">
        <v>55</v>
      </c>
      <c r="J1609" s="135" t="s">
        <v>388</v>
      </c>
      <c r="K1609" s="135" t="s">
        <v>1727</v>
      </c>
      <c r="L1609" s="135" t="s">
        <v>433</v>
      </c>
      <c r="M1609" s="135" t="s">
        <v>970</v>
      </c>
      <c r="N1609" s="135" t="s">
        <v>318</v>
      </c>
      <c r="O1609" s="135" t="s">
        <v>71</v>
      </c>
      <c r="P1609" s="136">
        <v>2</v>
      </c>
      <c r="Q1609" s="135"/>
    </row>
    <row r="1610" spans="1:17">
      <c r="A1610" s="135" t="s">
        <v>3422</v>
      </c>
      <c r="B1610" s="135" t="s">
        <v>3416</v>
      </c>
      <c r="C1610" s="135" t="s">
        <v>983</v>
      </c>
      <c r="D1610" s="136">
        <v>61</v>
      </c>
      <c r="E1610" s="135" t="s">
        <v>420</v>
      </c>
      <c r="F1610" s="135" t="s">
        <v>1725</v>
      </c>
      <c r="G1610" s="135" t="s">
        <v>1726</v>
      </c>
      <c r="H1610" s="135" t="s">
        <v>382</v>
      </c>
      <c r="I1610" s="135" t="s">
        <v>55</v>
      </c>
      <c r="J1610" s="135" t="s">
        <v>388</v>
      </c>
      <c r="K1610" s="135" t="s">
        <v>1727</v>
      </c>
      <c r="L1610" s="135" t="s">
        <v>433</v>
      </c>
      <c r="M1610" s="135" t="s">
        <v>970</v>
      </c>
      <c r="N1610" s="135" t="s">
        <v>318</v>
      </c>
      <c r="O1610" s="135" t="s">
        <v>71</v>
      </c>
      <c r="P1610" s="136">
        <v>2</v>
      </c>
      <c r="Q1610" s="135"/>
    </row>
    <row r="1611" spans="1:17">
      <c r="A1611" s="135" t="s">
        <v>3423</v>
      </c>
      <c r="B1611" s="135" t="s">
        <v>3416</v>
      </c>
      <c r="C1611" s="135" t="s">
        <v>987</v>
      </c>
      <c r="D1611" s="136">
        <v>62</v>
      </c>
      <c r="E1611" s="135" t="s">
        <v>420</v>
      </c>
      <c r="F1611" s="135" t="s">
        <v>1725</v>
      </c>
      <c r="G1611" s="135" t="s">
        <v>1726</v>
      </c>
      <c r="H1611" s="135" t="s">
        <v>382</v>
      </c>
      <c r="I1611" s="135" t="s">
        <v>55</v>
      </c>
      <c r="J1611" s="135" t="s">
        <v>388</v>
      </c>
      <c r="K1611" s="135" t="s">
        <v>1727</v>
      </c>
      <c r="L1611" s="135" t="s">
        <v>433</v>
      </c>
      <c r="M1611" s="135" t="s">
        <v>970</v>
      </c>
      <c r="N1611" s="135" t="s">
        <v>318</v>
      </c>
      <c r="O1611" s="135" t="s">
        <v>71</v>
      </c>
      <c r="P1611" s="136">
        <v>2</v>
      </c>
      <c r="Q1611" s="135"/>
    </row>
    <row r="1612" spans="1:17">
      <c r="A1612" s="135" t="s">
        <v>3424</v>
      </c>
      <c r="B1612" s="135" t="s">
        <v>3416</v>
      </c>
      <c r="C1612" s="135" t="s">
        <v>989</v>
      </c>
      <c r="D1612" s="136">
        <v>63</v>
      </c>
      <c r="E1612" s="135" t="s">
        <v>420</v>
      </c>
      <c r="F1612" s="135" t="s">
        <v>1725</v>
      </c>
      <c r="G1612" s="135" t="s">
        <v>1726</v>
      </c>
      <c r="H1612" s="135" t="s">
        <v>382</v>
      </c>
      <c r="I1612" s="135" t="s">
        <v>55</v>
      </c>
      <c r="J1612" s="135" t="s">
        <v>388</v>
      </c>
      <c r="K1612" s="135" t="s">
        <v>1727</v>
      </c>
      <c r="L1612" s="135" t="s">
        <v>433</v>
      </c>
      <c r="M1612" s="135" t="s">
        <v>970</v>
      </c>
      <c r="N1612" s="135" t="s">
        <v>318</v>
      </c>
      <c r="O1612" s="135" t="s">
        <v>71</v>
      </c>
      <c r="P1612" s="136">
        <v>2</v>
      </c>
      <c r="Q1612" s="135"/>
    </row>
    <row r="1613" spans="1:17">
      <c r="A1613" s="135" t="s">
        <v>3425</v>
      </c>
      <c r="B1613" s="135" t="s">
        <v>3426</v>
      </c>
      <c r="C1613" s="135" t="s">
        <v>967</v>
      </c>
      <c r="D1613" s="136">
        <v>57</v>
      </c>
      <c r="E1613" s="135" t="s">
        <v>420</v>
      </c>
      <c r="F1613" s="135" t="s">
        <v>1725</v>
      </c>
      <c r="G1613" s="135" t="s">
        <v>1726</v>
      </c>
      <c r="H1613" s="135" t="s">
        <v>382</v>
      </c>
      <c r="I1613" s="135" t="s">
        <v>78</v>
      </c>
      <c r="J1613" s="135" t="s">
        <v>388</v>
      </c>
      <c r="K1613" s="135" t="s">
        <v>1727</v>
      </c>
      <c r="L1613" s="135" t="s">
        <v>433</v>
      </c>
      <c r="M1613" s="135" t="s">
        <v>970</v>
      </c>
      <c r="N1613" s="135" t="s">
        <v>318</v>
      </c>
      <c r="O1613" s="135" t="s">
        <v>78</v>
      </c>
      <c r="P1613" s="136">
        <v>8</v>
      </c>
      <c r="Q1613" s="135"/>
    </row>
    <row r="1614" spans="1:17">
      <c r="A1614" s="135" t="s">
        <v>3427</v>
      </c>
      <c r="B1614" s="135" t="s">
        <v>3426</v>
      </c>
      <c r="C1614" s="135" t="s">
        <v>979</v>
      </c>
      <c r="D1614" s="136">
        <v>58</v>
      </c>
      <c r="E1614" s="135" t="s">
        <v>420</v>
      </c>
      <c r="F1614" s="135" t="s">
        <v>1725</v>
      </c>
      <c r="G1614" s="135" t="s">
        <v>1726</v>
      </c>
      <c r="H1614" s="135" t="s">
        <v>382</v>
      </c>
      <c r="I1614" s="135" t="s">
        <v>78</v>
      </c>
      <c r="J1614" s="135" t="s">
        <v>388</v>
      </c>
      <c r="K1614" s="135" t="s">
        <v>1727</v>
      </c>
      <c r="L1614" s="135" t="s">
        <v>433</v>
      </c>
      <c r="M1614" s="135" t="s">
        <v>970</v>
      </c>
      <c r="N1614" s="135" t="s">
        <v>318</v>
      </c>
      <c r="O1614" s="135" t="s">
        <v>78</v>
      </c>
      <c r="P1614" s="136">
        <v>8</v>
      </c>
      <c r="Q1614" s="135"/>
    </row>
    <row r="1615" spans="1:17">
      <c r="A1615" s="135" t="s">
        <v>3428</v>
      </c>
      <c r="B1615" s="135" t="s">
        <v>3426</v>
      </c>
      <c r="C1615" s="135" t="s">
        <v>972</v>
      </c>
      <c r="D1615" s="136">
        <v>59</v>
      </c>
      <c r="E1615" s="135" t="s">
        <v>420</v>
      </c>
      <c r="F1615" s="135" t="s">
        <v>1725</v>
      </c>
      <c r="G1615" s="135" t="s">
        <v>1726</v>
      </c>
      <c r="H1615" s="135" t="s">
        <v>382</v>
      </c>
      <c r="I1615" s="135" t="s">
        <v>78</v>
      </c>
      <c r="J1615" s="135" t="s">
        <v>388</v>
      </c>
      <c r="K1615" s="135" t="s">
        <v>1727</v>
      </c>
      <c r="L1615" s="135" t="s">
        <v>433</v>
      </c>
      <c r="M1615" s="135" t="s">
        <v>970</v>
      </c>
      <c r="N1615" s="135" t="s">
        <v>318</v>
      </c>
      <c r="O1615" s="135" t="s">
        <v>78</v>
      </c>
      <c r="P1615" s="136">
        <v>8</v>
      </c>
      <c r="Q1615" s="135"/>
    </row>
    <row r="1616" spans="1:17">
      <c r="A1616" s="135" t="s">
        <v>3429</v>
      </c>
      <c r="B1616" s="135" t="s">
        <v>3426</v>
      </c>
      <c r="C1616" s="135" t="s">
        <v>981</v>
      </c>
      <c r="D1616" s="136">
        <v>60</v>
      </c>
      <c r="E1616" s="135" t="s">
        <v>420</v>
      </c>
      <c r="F1616" s="135" t="s">
        <v>1725</v>
      </c>
      <c r="G1616" s="135" t="s">
        <v>1726</v>
      </c>
      <c r="H1616" s="135" t="s">
        <v>382</v>
      </c>
      <c r="I1616" s="135" t="s">
        <v>78</v>
      </c>
      <c r="J1616" s="135" t="s">
        <v>388</v>
      </c>
      <c r="K1616" s="135" t="s">
        <v>1727</v>
      </c>
      <c r="L1616" s="135" t="s">
        <v>433</v>
      </c>
      <c r="M1616" s="135" t="s">
        <v>970</v>
      </c>
      <c r="N1616" s="135" t="s">
        <v>318</v>
      </c>
      <c r="O1616" s="135" t="s">
        <v>78</v>
      </c>
      <c r="P1616" s="136">
        <v>8</v>
      </c>
      <c r="Q1616" s="135"/>
    </row>
    <row r="1617" spans="1:17">
      <c r="A1617" s="135" t="s">
        <v>3430</v>
      </c>
      <c r="B1617" s="135" t="s">
        <v>3426</v>
      </c>
      <c r="C1617" s="135" t="s">
        <v>983</v>
      </c>
      <c r="D1617" s="136">
        <v>61</v>
      </c>
      <c r="E1617" s="135" t="s">
        <v>420</v>
      </c>
      <c r="F1617" s="135" t="s">
        <v>1725</v>
      </c>
      <c r="G1617" s="135" t="s">
        <v>1726</v>
      </c>
      <c r="H1617" s="135" t="s">
        <v>382</v>
      </c>
      <c r="I1617" s="135" t="s">
        <v>78</v>
      </c>
      <c r="J1617" s="135" t="s">
        <v>388</v>
      </c>
      <c r="K1617" s="135" t="s">
        <v>1727</v>
      </c>
      <c r="L1617" s="135" t="s">
        <v>433</v>
      </c>
      <c r="M1617" s="135" t="s">
        <v>970</v>
      </c>
      <c r="N1617" s="135" t="s">
        <v>318</v>
      </c>
      <c r="O1617" s="135" t="s">
        <v>78</v>
      </c>
      <c r="P1617" s="136">
        <v>8</v>
      </c>
      <c r="Q1617" s="135"/>
    </row>
    <row r="1618" spans="1:17">
      <c r="A1618" s="135" t="s">
        <v>3431</v>
      </c>
      <c r="B1618" s="135" t="s">
        <v>3426</v>
      </c>
      <c r="C1618" s="135" t="s">
        <v>987</v>
      </c>
      <c r="D1618" s="136">
        <v>62</v>
      </c>
      <c r="E1618" s="135" t="s">
        <v>420</v>
      </c>
      <c r="F1618" s="135" t="s">
        <v>1725</v>
      </c>
      <c r="G1618" s="135" t="s">
        <v>1726</v>
      </c>
      <c r="H1618" s="135" t="s">
        <v>382</v>
      </c>
      <c r="I1618" s="135" t="s">
        <v>78</v>
      </c>
      <c r="J1618" s="135" t="s">
        <v>388</v>
      </c>
      <c r="K1618" s="135" t="s">
        <v>1727</v>
      </c>
      <c r="L1618" s="135" t="s">
        <v>433</v>
      </c>
      <c r="M1618" s="135" t="s">
        <v>970</v>
      </c>
      <c r="N1618" s="135" t="s">
        <v>318</v>
      </c>
      <c r="O1618" s="135" t="s">
        <v>78</v>
      </c>
      <c r="P1618" s="136">
        <v>8</v>
      </c>
      <c r="Q1618" s="135"/>
    </row>
    <row r="1619" spans="1:17">
      <c r="A1619" s="135" t="s">
        <v>3432</v>
      </c>
      <c r="B1619" s="135" t="s">
        <v>3426</v>
      </c>
      <c r="C1619" s="135" t="s">
        <v>989</v>
      </c>
      <c r="D1619" s="136">
        <v>63</v>
      </c>
      <c r="E1619" s="135" t="s">
        <v>420</v>
      </c>
      <c r="F1619" s="135" t="s">
        <v>1725</v>
      </c>
      <c r="G1619" s="135" t="s">
        <v>1726</v>
      </c>
      <c r="H1619" s="135" t="s">
        <v>382</v>
      </c>
      <c r="I1619" s="135" t="s">
        <v>78</v>
      </c>
      <c r="J1619" s="135" t="s">
        <v>388</v>
      </c>
      <c r="K1619" s="135" t="s">
        <v>1727</v>
      </c>
      <c r="L1619" s="135" t="s">
        <v>433</v>
      </c>
      <c r="M1619" s="135" t="s">
        <v>970</v>
      </c>
      <c r="N1619" s="135" t="s">
        <v>318</v>
      </c>
      <c r="O1619" s="135" t="s">
        <v>78</v>
      </c>
      <c r="P1619" s="136">
        <v>8</v>
      </c>
      <c r="Q1619" s="135"/>
    </row>
    <row r="1620" spans="1:17">
      <c r="A1620" s="135" t="s">
        <v>3433</v>
      </c>
      <c r="B1620" s="135" t="s">
        <v>3434</v>
      </c>
      <c r="C1620" s="135" t="s">
        <v>967</v>
      </c>
      <c r="D1620" s="136">
        <v>57</v>
      </c>
      <c r="E1620" s="135" t="s">
        <v>420</v>
      </c>
      <c r="F1620" s="135" t="s">
        <v>43</v>
      </c>
      <c r="G1620" s="135" t="s">
        <v>3435</v>
      </c>
      <c r="H1620" s="135" t="s">
        <v>382</v>
      </c>
      <c r="I1620" s="135" t="s">
        <v>187</v>
      </c>
      <c r="J1620" s="135" t="s">
        <v>388</v>
      </c>
      <c r="K1620" s="135" t="s">
        <v>3306</v>
      </c>
      <c r="L1620" s="135" t="s">
        <v>433</v>
      </c>
      <c r="M1620" s="135" t="s">
        <v>970</v>
      </c>
      <c r="N1620" s="135" t="s">
        <v>318</v>
      </c>
      <c r="O1620" s="135" t="s">
        <v>63</v>
      </c>
      <c r="P1620" s="136">
        <v>7</v>
      </c>
      <c r="Q1620" s="135"/>
    </row>
    <row r="1621" spans="1:17">
      <c r="A1621" s="135" t="s">
        <v>3436</v>
      </c>
      <c r="B1621" s="135" t="s">
        <v>3434</v>
      </c>
      <c r="C1621" s="135" t="s">
        <v>972</v>
      </c>
      <c r="D1621" s="136">
        <v>59</v>
      </c>
      <c r="E1621" s="135" t="s">
        <v>420</v>
      </c>
      <c r="F1621" s="135" t="s">
        <v>43</v>
      </c>
      <c r="G1621" s="135" t="s">
        <v>3435</v>
      </c>
      <c r="H1621" s="135" t="s">
        <v>382</v>
      </c>
      <c r="I1621" s="135" t="s">
        <v>187</v>
      </c>
      <c r="J1621" s="135" t="s">
        <v>388</v>
      </c>
      <c r="K1621" s="135" t="s">
        <v>3306</v>
      </c>
      <c r="L1621" s="135" t="s">
        <v>433</v>
      </c>
      <c r="M1621" s="135" t="s">
        <v>970</v>
      </c>
      <c r="N1621" s="135" t="s">
        <v>318</v>
      </c>
      <c r="O1621" s="135" t="s">
        <v>63</v>
      </c>
      <c r="P1621" s="136">
        <v>7</v>
      </c>
      <c r="Q1621" s="135"/>
    </row>
    <row r="1622" spans="1:17">
      <c r="A1622" s="135" t="s">
        <v>3437</v>
      </c>
      <c r="B1622" s="135" t="s">
        <v>3434</v>
      </c>
      <c r="C1622" s="135" t="s">
        <v>983</v>
      </c>
      <c r="D1622" s="136">
        <v>61</v>
      </c>
      <c r="E1622" s="135" t="s">
        <v>420</v>
      </c>
      <c r="F1622" s="135" t="s">
        <v>43</v>
      </c>
      <c r="G1622" s="135" t="s">
        <v>3435</v>
      </c>
      <c r="H1622" s="135" t="s">
        <v>382</v>
      </c>
      <c r="I1622" s="135" t="s">
        <v>187</v>
      </c>
      <c r="J1622" s="135" t="s">
        <v>388</v>
      </c>
      <c r="K1622" s="135" t="s">
        <v>3306</v>
      </c>
      <c r="L1622" s="135" t="s">
        <v>433</v>
      </c>
      <c r="M1622" s="135" t="s">
        <v>970</v>
      </c>
      <c r="N1622" s="135" t="s">
        <v>318</v>
      </c>
      <c r="O1622" s="135" t="s">
        <v>63</v>
      </c>
      <c r="P1622" s="136">
        <v>7</v>
      </c>
      <c r="Q1622" s="135"/>
    </row>
    <row r="1623" spans="1:17">
      <c r="A1623" s="135" t="s">
        <v>3438</v>
      </c>
      <c r="B1623" s="135" t="s">
        <v>3434</v>
      </c>
      <c r="C1623" s="135" t="s">
        <v>1147</v>
      </c>
      <c r="D1623" s="136">
        <v>55</v>
      </c>
      <c r="E1623" s="135" t="s">
        <v>420</v>
      </c>
      <c r="F1623" s="135" t="s">
        <v>43</v>
      </c>
      <c r="G1623" s="135" t="s">
        <v>3435</v>
      </c>
      <c r="H1623" s="135" t="s">
        <v>382</v>
      </c>
      <c r="I1623" s="135" t="s">
        <v>187</v>
      </c>
      <c r="J1623" s="135" t="s">
        <v>388</v>
      </c>
      <c r="K1623" s="135" t="s">
        <v>3306</v>
      </c>
      <c r="L1623" s="135" t="s">
        <v>433</v>
      </c>
      <c r="M1623" s="135" t="s">
        <v>970</v>
      </c>
      <c r="N1623" s="135" t="s">
        <v>318</v>
      </c>
      <c r="O1623" s="135" t="s">
        <v>63</v>
      </c>
      <c r="P1623" s="136">
        <v>7</v>
      </c>
      <c r="Q1623" s="135"/>
    </row>
    <row r="1624" spans="1:17">
      <c r="A1624" s="135" t="s">
        <v>3439</v>
      </c>
      <c r="B1624" s="135" t="s">
        <v>3434</v>
      </c>
      <c r="C1624" s="135" t="s">
        <v>989</v>
      </c>
      <c r="D1624" s="136">
        <v>63</v>
      </c>
      <c r="E1624" s="135" t="s">
        <v>420</v>
      </c>
      <c r="F1624" s="135" t="s">
        <v>43</v>
      </c>
      <c r="G1624" s="135" t="s">
        <v>3435</v>
      </c>
      <c r="H1624" s="135" t="s">
        <v>382</v>
      </c>
      <c r="I1624" s="135" t="s">
        <v>187</v>
      </c>
      <c r="J1624" s="135" t="s">
        <v>388</v>
      </c>
      <c r="K1624" s="135" t="s">
        <v>3306</v>
      </c>
      <c r="L1624" s="135" t="s">
        <v>433</v>
      </c>
      <c r="M1624" s="135" t="s">
        <v>970</v>
      </c>
      <c r="N1624" s="135" t="s">
        <v>318</v>
      </c>
      <c r="O1624" s="135" t="s">
        <v>63</v>
      </c>
      <c r="P1624" s="136">
        <v>7</v>
      </c>
      <c r="Q1624" s="135"/>
    </row>
    <row r="1625" spans="1:17">
      <c r="A1625" s="135" t="s">
        <v>3440</v>
      </c>
      <c r="B1625" s="135" t="s">
        <v>3441</v>
      </c>
      <c r="C1625" s="135" t="s">
        <v>967</v>
      </c>
      <c r="D1625" s="136">
        <v>57</v>
      </c>
      <c r="E1625" s="135" t="s">
        <v>420</v>
      </c>
      <c r="F1625" s="135" t="s">
        <v>43</v>
      </c>
      <c r="G1625" s="135" t="s">
        <v>3435</v>
      </c>
      <c r="H1625" s="135" t="s">
        <v>382</v>
      </c>
      <c r="I1625" s="135" t="s">
        <v>195</v>
      </c>
      <c r="J1625" s="135" t="s">
        <v>388</v>
      </c>
      <c r="K1625" s="135" t="s">
        <v>3306</v>
      </c>
      <c r="L1625" s="135" t="s">
        <v>433</v>
      </c>
      <c r="M1625" s="135" t="s">
        <v>970</v>
      </c>
      <c r="N1625" s="135" t="s">
        <v>318</v>
      </c>
      <c r="O1625" s="135" t="s">
        <v>195</v>
      </c>
      <c r="P1625" s="136">
        <v>61</v>
      </c>
      <c r="Q1625" s="135"/>
    </row>
    <row r="1626" spans="1:17">
      <c r="A1626" s="135" t="s">
        <v>3442</v>
      </c>
      <c r="B1626" s="135" t="s">
        <v>3441</v>
      </c>
      <c r="C1626" s="135" t="s">
        <v>972</v>
      </c>
      <c r="D1626" s="136">
        <v>59</v>
      </c>
      <c r="E1626" s="135" t="s">
        <v>420</v>
      </c>
      <c r="F1626" s="135" t="s">
        <v>43</v>
      </c>
      <c r="G1626" s="135" t="s">
        <v>3435</v>
      </c>
      <c r="H1626" s="135" t="s">
        <v>382</v>
      </c>
      <c r="I1626" s="135" t="s">
        <v>195</v>
      </c>
      <c r="J1626" s="135" t="s">
        <v>388</v>
      </c>
      <c r="K1626" s="135" t="s">
        <v>3306</v>
      </c>
      <c r="L1626" s="135" t="s">
        <v>433</v>
      </c>
      <c r="M1626" s="135" t="s">
        <v>970</v>
      </c>
      <c r="N1626" s="135" t="s">
        <v>318</v>
      </c>
      <c r="O1626" s="135" t="s">
        <v>195</v>
      </c>
      <c r="P1626" s="136">
        <v>61</v>
      </c>
      <c r="Q1626" s="135"/>
    </row>
    <row r="1627" spans="1:17">
      <c r="A1627" s="135" t="s">
        <v>3443</v>
      </c>
      <c r="B1627" s="135" t="s">
        <v>3441</v>
      </c>
      <c r="C1627" s="135" t="s">
        <v>983</v>
      </c>
      <c r="D1627" s="136">
        <v>61</v>
      </c>
      <c r="E1627" s="135" t="s">
        <v>420</v>
      </c>
      <c r="F1627" s="135" t="s">
        <v>43</v>
      </c>
      <c r="G1627" s="135" t="s">
        <v>3435</v>
      </c>
      <c r="H1627" s="135" t="s">
        <v>382</v>
      </c>
      <c r="I1627" s="135" t="s">
        <v>195</v>
      </c>
      <c r="J1627" s="135" t="s">
        <v>388</v>
      </c>
      <c r="K1627" s="135" t="s">
        <v>3306</v>
      </c>
      <c r="L1627" s="135" t="s">
        <v>433</v>
      </c>
      <c r="M1627" s="135" t="s">
        <v>970</v>
      </c>
      <c r="N1627" s="135" t="s">
        <v>318</v>
      </c>
      <c r="O1627" s="135" t="s">
        <v>195</v>
      </c>
      <c r="P1627" s="136">
        <v>61</v>
      </c>
      <c r="Q1627" s="135"/>
    </row>
    <row r="1628" spans="1:17">
      <c r="A1628" s="135" t="s">
        <v>3444</v>
      </c>
      <c r="B1628" s="135" t="s">
        <v>3445</v>
      </c>
      <c r="C1628" s="135" t="s">
        <v>1147</v>
      </c>
      <c r="D1628" s="136">
        <v>55</v>
      </c>
      <c r="E1628" s="135" t="s">
        <v>420</v>
      </c>
      <c r="F1628" s="135" t="s">
        <v>43</v>
      </c>
      <c r="G1628" s="135" t="s">
        <v>3446</v>
      </c>
      <c r="H1628" s="135" t="s">
        <v>382</v>
      </c>
      <c r="I1628" s="135" t="s">
        <v>71</v>
      </c>
      <c r="J1628" s="135" t="s">
        <v>388</v>
      </c>
      <c r="K1628" s="135" t="s">
        <v>908</v>
      </c>
      <c r="L1628" s="135" t="s">
        <v>433</v>
      </c>
      <c r="M1628" s="135" t="s">
        <v>970</v>
      </c>
      <c r="N1628" s="135" t="s">
        <v>318</v>
      </c>
      <c r="O1628" s="135" t="s">
        <v>71</v>
      </c>
      <c r="P1628" s="136">
        <v>2</v>
      </c>
      <c r="Q1628" s="135"/>
    </row>
    <row r="1629" spans="1:17">
      <c r="A1629" s="135" t="s">
        <v>3447</v>
      </c>
      <c r="B1629" s="135" t="s">
        <v>3445</v>
      </c>
      <c r="C1629" s="135" t="s">
        <v>967</v>
      </c>
      <c r="D1629" s="136">
        <v>57</v>
      </c>
      <c r="E1629" s="135" t="s">
        <v>420</v>
      </c>
      <c r="F1629" s="135" t="s">
        <v>43</v>
      </c>
      <c r="G1629" s="135" t="s">
        <v>3446</v>
      </c>
      <c r="H1629" s="135" t="s">
        <v>382</v>
      </c>
      <c r="I1629" s="135" t="s">
        <v>71</v>
      </c>
      <c r="J1629" s="135" t="s">
        <v>388</v>
      </c>
      <c r="K1629" s="135" t="s">
        <v>908</v>
      </c>
      <c r="L1629" s="135" t="s">
        <v>433</v>
      </c>
      <c r="M1629" s="135" t="s">
        <v>970</v>
      </c>
      <c r="N1629" s="135" t="s">
        <v>318</v>
      </c>
      <c r="O1629" s="135" t="s">
        <v>71</v>
      </c>
      <c r="P1629" s="136">
        <v>2</v>
      </c>
      <c r="Q1629" s="135"/>
    </row>
    <row r="1630" spans="1:17">
      <c r="A1630" s="135" t="s">
        <v>3448</v>
      </c>
      <c r="B1630" s="135" t="s">
        <v>3445</v>
      </c>
      <c r="C1630" s="135" t="s">
        <v>972</v>
      </c>
      <c r="D1630" s="136">
        <v>59</v>
      </c>
      <c r="E1630" s="135" t="s">
        <v>420</v>
      </c>
      <c r="F1630" s="135" t="s">
        <v>43</v>
      </c>
      <c r="G1630" s="135" t="s">
        <v>3446</v>
      </c>
      <c r="H1630" s="135" t="s">
        <v>382</v>
      </c>
      <c r="I1630" s="135" t="s">
        <v>71</v>
      </c>
      <c r="J1630" s="135" t="s">
        <v>388</v>
      </c>
      <c r="K1630" s="135" t="s">
        <v>908</v>
      </c>
      <c r="L1630" s="135" t="s">
        <v>433</v>
      </c>
      <c r="M1630" s="135" t="s">
        <v>970</v>
      </c>
      <c r="N1630" s="135" t="s">
        <v>318</v>
      </c>
      <c r="O1630" s="135" t="s">
        <v>71</v>
      </c>
      <c r="P1630" s="136">
        <v>2</v>
      </c>
      <c r="Q1630" s="135"/>
    </row>
    <row r="1631" spans="1:17">
      <c r="A1631" s="135" t="s">
        <v>3449</v>
      </c>
      <c r="B1631" s="135" t="s">
        <v>3445</v>
      </c>
      <c r="C1631" s="135" t="s">
        <v>983</v>
      </c>
      <c r="D1631" s="136">
        <v>61</v>
      </c>
      <c r="E1631" s="135" t="s">
        <v>420</v>
      </c>
      <c r="F1631" s="135" t="s">
        <v>43</v>
      </c>
      <c r="G1631" s="135" t="s">
        <v>3446</v>
      </c>
      <c r="H1631" s="135" t="s">
        <v>382</v>
      </c>
      <c r="I1631" s="135" t="s">
        <v>71</v>
      </c>
      <c r="J1631" s="135" t="s">
        <v>388</v>
      </c>
      <c r="K1631" s="135" t="s">
        <v>908</v>
      </c>
      <c r="L1631" s="135" t="s">
        <v>433</v>
      </c>
      <c r="M1631" s="135" t="s">
        <v>970</v>
      </c>
      <c r="N1631" s="135" t="s">
        <v>318</v>
      </c>
      <c r="O1631" s="135" t="s">
        <v>71</v>
      </c>
      <c r="P1631" s="136">
        <v>2</v>
      </c>
      <c r="Q1631" s="135"/>
    </row>
    <row r="1632" spans="1:17">
      <c r="A1632" s="135" t="s">
        <v>3450</v>
      </c>
      <c r="B1632" s="135" t="s">
        <v>3445</v>
      </c>
      <c r="C1632" s="135" t="s">
        <v>989</v>
      </c>
      <c r="D1632" s="136">
        <v>63</v>
      </c>
      <c r="E1632" s="135" t="s">
        <v>420</v>
      </c>
      <c r="F1632" s="135" t="s">
        <v>43</v>
      </c>
      <c r="G1632" s="135" t="s">
        <v>3446</v>
      </c>
      <c r="H1632" s="135" t="s">
        <v>382</v>
      </c>
      <c r="I1632" s="135" t="s">
        <v>71</v>
      </c>
      <c r="J1632" s="135" t="s">
        <v>388</v>
      </c>
      <c r="K1632" s="135" t="s">
        <v>908</v>
      </c>
      <c r="L1632" s="135" t="s">
        <v>433</v>
      </c>
      <c r="M1632" s="135" t="s">
        <v>970</v>
      </c>
      <c r="N1632" s="135" t="s">
        <v>318</v>
      </c>
      <c r="O1632" s="135" t="s">
        <v>71</v>
      </c>
      <c r="P1632" s="136">
        <v>2</v>
      </c>
      <c r="Q1632" s="135"/>
    </row>
    <row r="1633" spans="1:17">
      <c r="A1633" s="135" t="s">
        <v>3451</v>
      </c>
      <c r="B1633" s="135" t="s">
        <v>3445</v>
      </c>
      <c r="C1633" s="135" t="s">
        <v>979</v>
      </c>
      <c r="D1633" s="136">
        <v>58</v>
      </c>
      <c r="E1633" s="135" t="s">
        <v>420</v>
      </c>
      <c r="F1633" s="135" t="s">
        <v>43</v>
      </c>
      <c r="G1633" s="135" t="s">
        <v>3446</v>
      </c>
      <c r="H1633" s="135" t="s">
        <v>382</v>
      </c>
      <c r="I1633" s="135" t="s">
        <v>71</v>
      </c>
      <c r="J1633" s="135" t="s">
        <v>388</v>
      </c>
      <c r="K1633" s="135" t="s">
        <v>908</v>
      </c>
      <c r="L1633" s="135" t="s">
        <v>433</v>
      </c>
      <c r="M1633" s="135" t="s">
        <v>970</v>
      </c>
      <c r="N1633" s="135" t="s">
        <v>318</v>
      </c>
      <c r="O1633" s="135" t="s">
        <v>71</v>
      </c>
      <c r="P1633" s="136">
        <v>2</v>
      </c>
      <c r="Q1633" s="135"/>
    </row>
    <row r="1634" spans="1:17">
      <c r="A1634" s="135" t="s">
        <v>3452</v>
      </c>
      <c r="B1634" s="135" t="s">
        <v>3445</v>
      </c>
      <c r="C1634" s="135" t="s">
        <v>981</v>
      </c>
      <c r="D1634" s="136">
        <v>60</v>
      </c>
      <c r="E1634" s="135" t="s">
        <v>420</v>
      </c>
      <c r="F1634" s="135" t="s">
        <v>43</v>
      </c>
      <c r="G1634" s="135" t="s">
        <v>3446</v>
      </c>
      <c r="H1634" s="135" t="s">
        <v>382</v>
      </c>
      <c r="I1634" s="135" t="s">
        <v>71</v>
      </c>
      <c r="J1634" s="135" t="s">
        <v>388</v>
      </c>
      <c r="K1634" s="135" t="s">
        <v>908</v>
      </c>
      <c r="L1634" s="135" t="s">
        <v>433</v>
      </c>
      <c r="M1634" s="135" t="s">
        <v>970</v>
      </c>
      <c r="N1634" s="135" t="s">
        <v>318</v>
      </c>
      <c r="O1634" s="135" t="s">
        <v>71</v>
      </c>
      <c r="P1634" s="136">
        <v>2</v>
      </c>
      <c r="Q1634" s="135"/>
    </row>
    <row r="1635" spans="1:17">
      <c r="A1635" s="135" t="s">
        <v>3453</v>
      </c>
      <c r="B1635" s="135" t="s">
        <v>3454</v>
      </c>
      <c r="C1635" s="135" t="s">
        <v>967</v>
      </c>
      <c r="D1635" s="136">
        <v>57</v>
      </c>
      <c r="E1635" s="135" t="s">
        <v>420</v>
      </c>
      <c r="F1635" s="135" t="s">
        <v>43</v>
      </c>
      <c r="G1635" s="135" t="s">
        <v>3455</v>
      </c>
      <c r="H1635" s="135" t="s">
        <v>382</v>
      </c>
      <c r="I1635" s="135" t="s">
        <v>313</v>
      </c>
      <c r="J1635" s="135" t="s">
        <v>388</v>
      </c>
      <c r="K1635" s="135" t="s">
        <v>3361</v>
      </c>
      <c r="L1635" s="135" t="s">
        <v>433</v>
      </c>
      <c r="M1635" s="135" t="s">
        <v>970</v>
      </c>
      <c r="N1635" s="135" t="s">
        <v>318</v>
      </c>
      <c r="O1635" s="135" t="s">
        <v>71</v>
      </c>
      <c r="P1635" s="136">
        <v>321</v>
      </c>
      <c r="Q1635" s="135"/>
    </row>
    <row r="1636" spans="1:17">
      <c r="A1636" s="135" t="s">
        <v>3456</v>
      </c>
      <c r="B1636" s="135" t="s">
        <v>3454</v>
      </c>
      <c r="C1636" s="135" t="s">
        <v>972</v>
      </c>
      <c r="D1636" s="136">
        <v>59</v>
      </c>
      <c r="E1636" s="135" t="s">
        <v>420</v>
      </c>
      <c r="F1636" s="135" t="s">
        <v>43</v>
      </c>
      <c r="G1636" s="135" t="s">
        <v>3455</v>
      </c>
      <c r="H1636" s="135" t="s">
        <v>382</v>
      </c>
      <c r="I1636" s="135" t="s">
        <v>313</v>
      </c>
      <c r="J1636" s="135" t="s">
        <v>388</v>
      </c>
      <c r="K1636" s="135" t="s">
        <v>3361</v>
      </c>
      <c r="L1636" s="135" t="s">
        <v>433</v>
      </c>
      <c r="M1636" s="135" t="s">
        <v>970</v>
      </c>
      <c r="N1636" s="135" t="s">
        <v>318</v>
      </c>
      <c r="O1636" s="135" t="s">
        <v>71</v>
      </c>
      <c r="P1636" s="136">
        <v>321</v>
      </c>
      <c r="Q1636" s="135"/>
    </row>
    <row r="1637" spans="1:17">
      <c r="A1637" s="135" t="s">
        <v>3457</v>
      </c>
      <c r="B1637" s="135" t="s">
        <v>3454</v>
      </c>
      <c r="C1637" s="135" t="s">
        <v>983</v>
      </c>
      <c r="D1637" s="136">
        <v>61</v>
      </c>
      <c r="E1637" s="135" t="s">
        <v>420</v>
      </c>
      <c r="F1637" s="135" t="s">
        <v>43</v>
      </c>
      <c r="G1637" s="135" t="s">
        <v>3455</v>
      </c>
      <c r="H1637" s="135" t="s">
        <v>382</v>
      </c>
      <c r="I1637" s="135" t="s">
        <v>313</v>
      </c>
      <c r="J1637" s="135" t="s">
        <v>388</v>
      </c>
      <c r="K1637" s="135" t="s">
        <v>3361</v>
      </c>
      <c r="L1637" s="135" t="s">
        <v>433</v>
      </c>
      <c r="M1637" s="135" t="s">
        <v>970</v>
      </c>
      <c r="N1637" s="135" t="s">
        <v>318</v>
      </c>
      <c r="O1637" s="135" t="s">
        <v>71</v>
      </c>
      <c r="P1637" s="136">
        <v>321</v>
      </c>
      <c r="Q1637" s="135"/>
    </row>
    <row r="1638" spans="1:17">
      <c r="A1638" s="135" t="s">
        <v>3458</v>
      </c>
      <c r="B1638" s="135" t="s">
        <v>3454</v>
      </c>
      <c r="C1638" s="135" t="s">
        <v>989</v>
      </c>
      <c r="D1638" s="136">
        <v>63</v>
      </c>
      <c r="E1638" s="135" t="s">
        <v>420</v>
      </c>
      <c r="F1638" s="135" t="s">
        <v>43</v>
      </c>
      <c r="G1638" s="135" t="s">
        <v>3455</v>
      </c>
      <c r="H1638" s="135" t="s">
        <v>382</v>
      </c>
      <c r="I1638" s="135" t="s">
        <v>313</v>
      </c>
      <c r="J1638" s="135" t="s">
        <v>388</v>
      </c>
      <c r="K1638" s="135" t="s">
        <v>3361</v>
      </c>
      <c r="L1638" s="135" t="s">
        <v>433</v>
      </c>
      <c r="M1638" s="135" t="s">
        <v>970</v>
      </c>
      <c r="N1638" s="135" t="s">
        <v>318</v>
      </c>
      <c r="O1638" s="135" t="s">
        <v>71</v>
      </c>
      <c r="P1638" s="136">
        <v>321</v>
      </c>
      <c r="Q1638" s="135"/>
    </row>
    <row r="1639" spans="1:17">
      <c r="A1639" s="135" t="s">
        <v>3459</v>
      </c>
      <c r="B1639" s="135" t="s">
        <v>3460</v>
      </c>
      <c r="C1639" s="135" t="s">
        <v>967</v>
      </c>
      <c r="D1639" s="136">
        <v>57</v>
      </c>
      <c r="E1639" s="135" t="s">
        <v>420</v>
      </c>
      <c r="F1639" s="135" t="s">
        <v>39</v>
      </c>
      <c r="G1639" s="135" t="s">
        <v>3461</v>
      </c>
      <c r="H1639" s="135" t="s">
        <v>382</v>
      </c>
      <c r="I1639" s="135" t="s">
        <v>86</v>
      </c>
      <c r="J1639" s="135" t="s">
        <v>388</v>
      </c>
      <c r="K1639" s="135" t="s">
        <v>3387</v>
      </c>
      <c r="L1639" s="135" t="s">
        <v>428</v>
      </c>
      <c r="M1639" s="135" t="s">
        <v>970</v>
      </c>
      <c r="N1639" s="135" t="s">
        <v>318</v>
      </c>
      <c r="O1639" s="135" t="s">
        <v>86</v>
      </c>
      <c r="P1639" s="136">
        <v>157</v>
      </c>
      <c r="Q1639" s="135"/>
    </row>
    <row r="1640" spans="1:17">
      <c r="A1640" s="135" t="s">
        <v>3462</v>
      </c>
      <c r="B1640" s="135" t="s">
        <v>3460</v>
      </c>
      <c r="C1640" s="135" t="s">
        <v>972</v>
      </c>
      <c r="D1640" s="136">
        <v>59</v>
      </c>
      <c r="E1640" s="135" t="s">
        <v>420</v>
      </c>
      <c r="F1640" s="135" t="s">
        <v>39</v>
      </c>
      <c r="G1640" s="135" t="s">
        <v>3461</v>
      </c>
      <c r="H1640" s="135" t="s">
        <v>382</v>
      </c>
      <c r="I1640" s="135" t="s">
        <v>86</v>
      </c>
      <c r="J1640" s="135" t="s">
        <v>388</v>
      </c>
      <c r="K1640" s="135" t="s">
        <v>3387</v>
      </c>
      <c r="L1640" s="135" t="s">
        <v>428</v>
      </c>
      <c r="M1640" s="135" t="s">
        <v>970</v>
      </c>
      <c r="N1640" s="135" t="s">
        <v>318</v>
      </c>
      <c r="O1640" s="135" t="s">
        <v>86</v>
      </c>
      <c r="P1640" s="136">
        <v>157</v>
      </c>
      <c r="Q1640" s="135"/>
    </row>
    <row r="1641" spans="1:17">
      <c r="A1641" s="135" t="s">
        <v>3463</v>
      </c>
      <c r="B1641" s="135" t="s">
        <v>3460</v>
      </c>
      <c r="C1641" s="135" t="s">
        <v>983</v>
      </c>
      <c r="D1641" s="136">
        <v>61</v>
      </c>
      <c r="E1641" s="135" t="s">
        <v>420</v>
      </c>
      <c r="F1641" s="135" t="s">
        <v>39</v>
      </c>
      <c r="G1641" s="135" t="s">
        <v>3461</v>
      </c>
      <c r="H1641" s="135" t="s">
        <v>382</v>
      </c>
      <c r="I1641" s="135" t="s">
        <v>86</v>
      </c>
      <c r="J1641" s="135" t="s">
        <v>388</v>
      </c>
      <c r="K1641" s="135" t="s">
        <v>3387</v>
      </c>
      <c r="L1641" s="135" t="s">
        <v>428</v>
      </c>
      <c r="M1641" s="135" t="s">
        <v>970</v>
      </c>
      <c r="N1641" s="135" t="s">
        <v>318</v>
      </c>
      <c r="O1641" s="135" t="s">
        <v>86</v>
      </c>
      <c r="P1641" s="136">
        <v>157</v>
      </c>
      <c r="Q1641" s="135"/>
    </row>
    <row r="1642" spans="1:17">
      <c r="A1642" s="135" t="s">
        <v>3464</v>
      </c>
      <c r="B1642" s="135" t="s">
        <v>3460</v>
      </c>
      <c r="C1642" s="135" t="s">
        <v>989</v>
      </c>
      <c r="D1642" s="136">
        <v>63</v>
      </c>
      <c r="E1642" s="135" t="s">
        <v>420</v>
      </c>
      <c r="F1642" s="135" t="s">
        <v>39</v>
      </c>
      <c r="G1642" s="135" t="s">
        <v>3461</v>
      </c>
      <c r="H1642" s="135" t="s">
        <v>382</v>
      </c>
      <c r="I1642" s="135" t="s">
        <v>86</v>
      </c>
      <c r="J1642" s="135" t="s">
        <v>388</v>
      </c>
      <c r="K1642" s="135" t="s">
        <v>3387</v>
      </c>
      <c r="L1642" s="135" t="s">
        <v>428</v>
      </c>
      <c r="M1642" s="135" t="s">
        <v>970</v>
      </c>
      <c r="N1642" s="135" t="s">
        <v>318</v>
      </c>
      <c r="O1642" s="135" t="s">
        <v>86</v>
      </c>
      <c r="P1642" s="136">
        <v>157</v>
      </c>
      <c r="Q1642" s="135"/>
    </row>
    <row r="1643" spans="1:17">
      <c r="A1643" s="135" t="s">
        <v>3465</v>
      </c>
      <c r="B1643" s="135" t="s">
        <v>3466</v>
      </c>
      <c r="C1643" s="135" t="s">
        <v>967</v>
      </c>
      <c r="D1643" s="136">
        <v>57</v>
      </c>
      <c r="E1643" s="135" t="s">
        <v>420</v>
      </c>
      <c r="F1643" s="135" t="s">
        <v>39</v>
      </c>
      <c r="G1643" s="135" t="s">
        <v>3467</v>
      </c>
      <c r="H1643" s="135" t="s">
        <v>382</v>
      </c>
      <c r="I1643" s="135" t="s">
        <v>83</v>
      </c>
      <c r="J1643" s="135" t="s">
        <v>388</v>
      </c>
      <c r="K1643" s="135" t="s">
        <v>3376</v>
      </c>
      <c r="L1643" s="135" t="s">
        <v>433</v>
      </c>
      <c r="M1643" s="135" t="s">
        <v>970</v>
      </c>
      <c r="N1643" s="135" t="s">
        <v>318</v>
      </c>
      <c r="O1643" s="135" t="s">
        <v>83</v>
      </c>
      <c r="P1643" s="136">
        <v>310</v>
      </c>
      <c r="Q1643" s="135"/>
    </row>
    <row r="1644" spans="1:17">
      <c r="A1644" s="135" t="s">
        <v>3468</v>
      </c>
      <c r="B1644" s="135" t="s">
        <v>3466</v>
      </c>
      <c r="C1644" s="135" t="s">
        <v>972</v>
      </c>
      <c r="D1644" s="136">
        <v>59</v>
      </c>
      <c r="E1644" s="135" t="s">
        <v>420</v>
      </c>
      <c r="F1644" s="135" t="s">
        <v>39</v>
      </c>
      <c r="G1644" s="135" t="s">
        <v>3467</v>
      </c>
      <c r="H1644" s="135" t="s">
        <v>382</v>
      </c>
      <c r="I1644" s="135" t="s">
        <v>83</v>
      </c>
      <c r="J1644" s="135" t="s">
        <v>388</v>
      </c>
      <c r="K1644" s="135" t="s">
        <v>3376</v>
      </c>
      <c r="L1644" s="135" t="s">
        <v>433</v>
      </c>
      <c r="M1644" s="135" t="s">
        <v>970</v>
      </c>
      <c r="N1644" s="135" t="s">
        <v>318</v>
      </c>
      <c r="O1644" s="135" t="s">
        <v>83</v>
      </c>
      <c r="P1644" s="136">
        <v>310</v>
      </c>
      <c r="Q1644" s="135"/>
    </row>
    <row r="1645" spans="1:17">
      <c r="A1645" s="135" t="s">
        <v>3469</v>
      </c>
      <c r="B1645" s="135" t="s">
        <v>3466</v>
      </c>
      <c r="C1645" s="135" t="s">
        <v>983</v>
      </c>
      <c r="D1645" s="136">
        <v>61</v>
      </c>
      <c r="E1645" s="135" t="s">
        <v>420</v>
      </c>
      <c r="F1645" s="135" t="s">
        <v>39</v>
      </c>
      <c r="G1645" s="135" t="s">
        <v>3467</v>
      </c>
      <c r="H1645" s="135" t="s">
        <v>382</v>
      </c>
      <c r="I1645" s="135" t="s">
        <v>83</v>
      </c>
      <c r="J1645" s="135" t="s">
        <v>388</v>
      </c>
      <c r="K1645" s="135" t="s">
        <v>3376</v>
      </c>
      <c r="L1645" s="135" t="s">
        <v>433</v>
      </c>
      <c r="M1645" s="135" t="s">
        <v>970</v>
      </c>
      <c r="N1645" s="135" t="s">
        <v>318</v>
      </c>
      <c r="O1645" s="135" t="s">
        <v>83</v>
      </c>
      <c r="P1645" s="136">
        <v>310</v>
      </c>
      <c r="Q1645" s="135"/>
    </row>
    <row r="1646" spans="1:17">
      <c r="A1646" s="135" t="s">
        <v>3470</v>
      </c>
      <c r="B1646" s="135" t="s">
        <v>3466</v>
      </c>
      <c r="C1646" s="135" t="s">
        <v>989</v>
      </c>
      <c r="D1646" s="136">
        <v>63</v>
      </c>
      <c r="E1646" s="135" t="s">
        <v>420</v>
      </c>
      <c r="F1646" s="135" t="s">
        <v>39</v>
      </c>
      <c r="G1646" s="135" t="s">
        <v>3467</v>
      </c>
      <c r="H1646" s="135" t="s">
        <v>382</v>
      </c>
      <c r="I1646" s="135" t="s">
        <v>83</v>
      </c>
      <c r="J1646" s="135" t="s">
        <v>388</v>
      </c>
      <c r="K1646" s="135" t="s">
        <v>3376</v>
      </c>
      <c r="L1646" s="135" t="s">
        <v>433</v>
      </c>
      <c r="M1646" s="135" t="s">
        <v>970</v>
      </c>
      <c r="N1646" s="135" t="s">
        <v>318</v>
      </c>
      <c r="O1646" s="135" t="s">
        <v>83</v>
      </c>
      <c r="P1646" s="136">
        <v>310</v>
      </c>
      <c r="Q1646" s="135"/>
    </row>
    <row r="1647" spans="1:17">
      <c r="A1647" s="135" t="s">
        <v>3471</v>
      </c>
      <c r="B1647" s="135" t="s">
        <v>3472</v>
      </c>
      <c r="C1647" s="135" t="s">
        <v>967</v>
      </c>
      <c r="D1647" s="136">
        <v>57</v>
      </c>
      <c r="E1647" s="135" t="s">
        <v>420</v>
      </c>
      <c r="F1647" s="135" t="s">
        <v>39</v>
      </c>
      <c r="G1647" s="135" t="s">
        <v>3467</v>
      </c>
      <c r="H1647" s="135" t="s">
        <v>382</v>
      </c>
      <c r="I1647" s="135" t="s">
        <v>277</v>
      </c>
      <c r="J1647" s="135" t="s">
        <v>388</v>
      </c>
      <c r="K1647" s="135" t="s">
        <v>3376</v>
      </c>
      <c r="L1647" s="135" t="s">
        <v>433</v>
      </c>
      <c r="M1647" s="135" t="s">
        <v>970</v>
      </c>
      <c r="N1647" s="135" t="s">
        <v>318</v>
      </c>
      <c r="O1647" s="135" t="s">
        <v>83</v>
      </c>
      <c r="P1647" s="136">
        <v>330</v>
      </c>
      <c r="Q1647" s="135"/>
    </row>
    <row r="1648" spans="1:17">
      <c r="A1648" s="135" t="s">
        <v>3473</v>
      </c>
      <c r="B1648" s="135" t="s">
        <v>3472</v>
      </c>
      <c r="C1648" s="135" t="s">
        <v>972</v>
      </c>
      <c r="D1648" s="136">
        <v>59</v>
      </c>
      <c r="E1648" s="135" t="s">
        <v>420</v>
      </c>
      <c r="F1648" s="135" t="s">
        <v>39</v>
      </c>
      <c r="G1648" s="135" t="s">
        <v>3467</v>
      </c>
      <c r="H1648" s="135" t="s">
        <v>382</v>
      </c>
      <c r="I1648" s="135" t="s">
        <v>277</v>
      </c>
      <c r="J1648" s="135" t="s">
        <v>388</v>
      </c>
      <c r="K1648" s="135" t="s">
        <v>3376</v>
      </c>
      <c r="L1648" s="135" t="s">
        <v>433</v>
      </c>
      <c r="M1648" s="135" t="s">
        <v>970</v>
      </c>
      <c r="N1648" s="135" t="s">
        <v>318</v>
      </c>
      <c r="O1648" s="135" t="s">
        <v>83</v>
      </c>
      <c r="P1648" s="136">
        <v>330</v>
      </c>
      <c r="Q1648" s="135"/>
    </row>
    <row r="1649" spans="1:17">
      <c r="A1649" s="135" t="s">
        <v>3474</v>
      </c>
      <c r="B1649" s="135" t="s">
        <v>3472</v>
      </c>
      <c r="C1649" s="135" t="s">
        <v>983</v>
      </c>
      <c r="D1649" s="136">
        <v>61</v>
      </c>
      <c r="E1649" s="135" t="s">
        <v>420</v>
      </c>
      <c r="F1649" s="135" t="s">
        <v>39</v>
      </c>
      <c r="G1649" s="135" t="s">
        <v>3467</v>
      </c>
      <c r="H1649" s="135" t="s">
        <v>382</v>
      </c>
      <c r="I1649" s="135" t="s">
        <v>277</v>
      </c>
      <c r="J1649" s="135" t="s">
        <v>388</v>
      </c>
      <c r="K1649" s="135" t="s">
        <v>3376</v>
      </c>
      <c r="L1649" s="135" t="s">
        <v>433</v>
      </c>
      <c r="M1649" s="135" t="s">
        <v>970</v>
      </c>
      <c r="N1649" s="135" t="s">
        <v>318</v>
      </c>
      <c r="O1649" s="135" t="s">
        <v>83</v>
      </c>
      <c r="P1649" s="136">
        <v>330</v>
      </c>
      <c r="Q1649" s="135"/>
    </row>
    <row r="1650" spans="1:17">
      <c r="A1650" s="135" t="s">
        <v>3475</v>
      </c>
      <c r="B1650" s="135" t="s">
        <v>3476</v>
      </c>
      <c r="C1650" s="135" t="s">
        <v>967</v>
      </c>
      <c r="D1650" s="136">
        <v>57</v>
      </c>
      <c r="E1650" s="135" t="s">
        <v>420</v>
      </c>
      <c r="F1650" s="135" t="s">
        <v>39</v>
      </c>
      <c r="G1650" s="135" t="s">
        <v>3477</v>
      </c>
      <c r="H1650" s="135" t="s">
        <v>382</v>
      </c>
      <c r="I1650" s="135" t="s">
        <v>226</v>
      </c>
      <c r="J1650" s="135" t="s">
        <v>388</v>
      </c>
      <c r="K1650" s="135" t="s">
        <v>3478</v>
      </c>
      <c r="L1650" s="135" t="s">
        <v>428</v>
      </c>
      <c r="M1650" s="135" t="s">
        <v>970</v>
      </c>
      <c r="N1650" s="135" t="s">
        <v>318</v>
      </c>
      <c r="O1650" s="135" t="s">
        <v>86</v>
      </c>
      <c r="P1650" s="136">
        <v>367</v>
      </c>
      <c r="Q1650" s="135"/>
    </row>
    <row r="1651" spans="1:17">
      <c r="A1651" s="135" t="s">
        <v>3479</v>
      </c>
      <c r="B1651" s="135" t="s">
        <v>3476</v>
      </c>
      <c r="C1651" s="135" t="s">
        <v>972</v>
      </c>
      <c r="D1651" s="136">
        <v>59</v>
      </c>
      <c r="E1651" s="135" t="s">
        <v>420</v>
      </c>
      <c r="F1651" s="135" t="s">
        <v>39</v>
      </c>
      <c r="G1651" s="135" t="s">
        <v>3477</v>
      </c>
      <c r="H1651" s="135" t="s">
        <v>382</v>
      </c>
      <c r="I1651" s="135" t="s">
        <v>226</v>
      </c>
      <c r="J1651" s="135" t="s">
        <v>388</v>
      </c>
      <c r="K1651" s="135" t="s">
        <v>3478</v>
      </c>
      <c r="L1651" s="135" t="s">
        <v>428</v>
      </c>
      <c r="M1651" s="135" t="s">
        <v>970</v>
      </c>
      <c r="N1651" s="135" t="s">
        <v>318</v>
      </c>
      <c r="O1651" s="135" t="s">
        <v>86</v>
      </c>
      <c r="P1651" s="136">
        <v>367</v>
      </c>
      <c r="Q1651" s="135"/>
    </row>
    <row r="1652" spans="1:17">
      <c r="A1652" s="135" t="s">
        <v>3480</v>
      </c>
      <c r="B1652" s="135" t="s">
        <v>3476</v>
      </c>
      <c r="C1652" s="135" t="s">
        <v>983</v>
      </c>
      <c r="D1652" s="136">
        <v>61</v>
      </c>
      <c r="E1652" s="135" t="s">
        <v>420</v>
      </c>
      <c r="F1652" s="135" t="s">
        <v>39</v>
      </c>
      <c r="G1652" s="135" t="s">
        <v>3477</v>
      </c>
      <c r="H1652" s="135" t="s">
        <v>382</v>
      </c>
      <c r="I1652" s="135" t="s">
        <v>226</v>
      </c>
      <c r="J1652" s="135" t="s">
        <v>388</v>
      </c>
      <c r="K1652" s="135" t="s">
        <v>3478</v>
      </c>
      <c r="L1652" s="135" t="s">
        <v>428</v>
      </c>
      <c r="M1652" s="135" t="s">
        <v>970</v>
      </c>
      <c r="N1652" s="135" t="s">
        <v>318</v>
      </c>
      <c r="O1652" s="135" t="s">
        <v>86</v>
      </c>
      <c r="P1652" s="136">
        <v>367</v>
      </c>
      <c r="Q1652" s="135"/>
    </row>
    <row r="1653" spans="1:17">
      <c r="A1653" s="135" t="s">
        <v>3481</v>
      </c>
      <c r="B1653" s="135" t="s">
        <v>3476</v>
      </c>
      <c r="C1653" s="135" t="s">
        <v>989</v>
      </c>
      <c r="D1653" s="136">
        <v>63</v>
      </c>
      <c r="E1653" s="135" t="s">
        <v>420</v>
      </c>
      <c r="F1653" s="135" t="s">
        <v>39</v>
      </c>
      <c r="G1653" s="135" t="s">
        <v>3477</v>
      </c>
      <c r="H1653" s="135" t="s">
        <v>382</v>
      </c>
      <c r="I1653" s="135" t="s">
        <v>226</v>
      </c>
      <c r="J1653" s="135" t="s">
        <v>388</v>
      </c>
      <c r="K1653" s="135" t="s">
        <v>3478</v>
      </c>
      <c r="L1653" s="135" t="s">
        <v>428</v>
      </c>
      <c r="M1653" s="135" t="s">
        <v>970</v>
      </c>
      <c r="N1653" s="135" t="s">
        <v>318</v>
      </c>
      <c r="O1653" s="135" t="s">
        <v>86</v>
      </c>
      <c r="P1653" s="136">
        <v>367</v>
      </c>
      <c r="Q1653" s="135"/>
    </row>
    <row r="1654" spans="1:17">
      <c r="A1654" s="135" t="s">
        <v>3482</v>
      </c>
      <c r="B1654" s="135" t="s">
        <v>3483</v>
      </c>
      <c r="C1654" s="135" t="s">
        <v>967</v>
      </c>
      <c r="D1654" s="136">
        <v>57</v>
      </c>
      <c r="E1654" s="135" t="s">
        <v>420</v>
      </c>
      <c r="F1654" s="135" t="s">
        <v>37</v>
      </c>
      <c r="G1654" s="135" t="s">
        <v>2234</v>
      </c>
      <c r="H1654" s="135" t="s">
        <v>382</v>
      </c>
      <c r="I1654" s="135" t="s">
        <v>53</v>
      </c>
      <c r="J1654" s="135" t="s">
        <v>384</v>
      </c>
      <c r="K1654" s="135" t="s">
        <v>1882</v>
      </c>
      <c r="L1654" s="135" t="s">
        <v>433</v>
      </c>
      <c r="M1654" s="135" t="s">
        <v>970</v>
      </c>
      <c r="N1654" s="135" t="s">
        <v>318</v>
      </c>
      <c r="O1654" s="135" t="s">
        <v>53</v>
      </c>
      <c r="P1654" s="136">
        <v>1</v>
      </c>
      <c r="Q1654" s="135"/>
    </row>
    <row r="1655" spans="1:17">
      <c r="A1655" s="135" t="s">
        <v>3484</v>
      </c>
      <c r="B1655" s="135" t="s">
        <v>3483</v>
      </c>
      <c r="C1655" s="135" t="s">
        <v>979</v>
      </c>
      <c r="D1655" s="136">
        <v>58</v>
      </c>
      <c r="E1655" s="135" t="s">
        <v>420</v>
      </c>
      <c r="F1655" s="135" t="s">
        <v>37</v>
      </c>
      <c r="G1655" s="135" t="s">
        <v>2234</v>
      </c>
      <c r="H1655" s="135" t="s">
        <v>382</v>
      </c>
      <c r="I1655" s="135" t="s">
        <v>53</v>
      </c>
      <c r="J1655" s="135" t="s">
        <v>384</v>
      </c>
      <c r="K1655" s="135" t="s">
        <v>1882</v>
      </c>
      <c r="L1655" s="135" t="s">
        <v>433</v>
      </c>
      <c r="M1655" s="135" t="s">
        <v>970</v>
      </c>
      <c r="N1655" s="135" t="s">
        <v>318</v>
      </c>
      <c r="O1655" s="135" t="s">
        <v>53</v>
      </c>
      <c r="P1655" s="136">
        <v>1</v>
      </c>
      <c r="Q1655" s="135"/>
    </row>
    <row r="1656" spans="1:17">
      <c r="A1656" s="135" t="s">
        <v>3485</v>
      </c>
      <c r="B1656" s="135" t="s">
        <v>3483</v>
      </c>
      <c r="C1656" s="135" t="s">
        <v>972</v>
      </c>
      <c r="D1656" s="136">
        <v>59</v>
      </c>
      <c r="E1656" s="135" t="s">
        <v>420</v>
      </c>
      <c r="F1656" s="135" t="s">
        <v>37</v>
      </c>
      <c r="G1656" s="135" t="s">
        <v>2234</v>
      </c>
      <c r="H1656" s="135" t="s">
        <v>382</v>
      </c>
      <c r="I1656" s="135" t="s">
        <v>53</v>
      </c>
      <c r="J1656" s="135" t="s">
        <v>384</v>
      </c>
      <c r="K1656" s="135" t="s">
        <v>1882</v>
      </c>
      <c r="L1656" s="135" t="s">
        <v>433</v>
      </c>
      <c r="M1656" s="135" t="s">
        <v>970</v>
      </c>
      <c r="N1656" s="135" t="s">
        <v>318</v>
      </c>
      <c r="O1656" s="135" t="s">
        <v>53</v>
      </c>
      <c r="P1656" s="136">
        <v>1</v>
      </c>
      <c r="Q1656" s="135"/>
    </row>
    <row r="1657" spans="1:17">
      <c r="A1657" s="135" t="s">
        <v>3486</v>
      </c>
      <c r="B1657" s="135" t="s">
        <v>3483</v>
      </c>
      <c r="C1657" s="135" t="s">
        <v>981</v>
      </c>
      <c r="D1657" s="136">
        <v>60</v>
      </c>
      <c r="E1657" s="135" t="s">
        <v>420</v>
      </c>
      <c r="F1657" s="135" t="s">
        <v>37</v>
      </c>
      <c r="G1657" s="135" t="s">
        <v>2234</v>
      </c>
      <c r="H1657" s="135" t="s">
        <v>382</v>
      </c>
      <c r="I1657" s="135" t="s">
        <v>53</v>
      </c>
      <c r="J1657" s="135" t="s">
        <v>384</v>
      </c>
      <c r="K1657" s="135" t="s">
        <v>1882</v>
      </c>
      <c r="L1657" s="135" t="s">
        <v>433</v>
      </c>
      <c r="M1657" s="135" t="s">
        <v>970</v>
      </c>
      <c r="N1657" s="135" t="s">
        <v>318</v>
      </c>
      <c r="O1657" s="135" t="s">
        <v>53</v>
      </c>
      <c r="P1657" s="136">
        <v>1</v>
      </c>
      <c r="Q1657" s="135"/>
    </row>
    <row r="1658" spans="1:17">
      <c r="A1658" s="135" t="s">
        <v>3487</v>
      </c>
      <c r="B1658" s="135" t="s">
        <v>3483</v>
      </c>
      <c r="C1658" s="135" t="s">
        <v>1319</v>
      </c>
      <c r="D1658" s="136">
        <v>64</v>
      </c>
      <c r="E1658" s="135" t="s">
        <v>420</v>
      </c>
      <c r="F1658" s="135" t="s">
        <v>37</v>
      </c>
      <c r="G1658" s="135" t="s">
        <v>2234</v>
      </c>
      <c r="H1658" s="135" t="s">
        <v>382</v>
      </c>
      <c r="I1658" s="135" t="s">
        <v>53</v>
      </c>
      <c r="J1658" s="135" t="s">
        <v>384</v>
      </c>
      <c r="K1658" s="135" t="s">
        <v>1882</v>
      </c>
      <c r="L1658" s="135" t="s">
        <v>433</v>
      </c>
      <c r="M1658" s="135" t="s">
        <v>970</v>
      </c>
      <c r="N1658" s="135" t="s">
        <v>318</v>
      </c>
      <c r="O1658" s="135" t="s">
        <v>53</v>
      </c>
      <c r="P1658" s="136">
        <v>1</v>
      </c>
      <c r="Q1658" s="135"/>
    </row>
    <row r="1659" spans="1:17">
      <c r="A1659" s="135" t="s">
        <v>3488</v>
      </c>
      <c r="B1659" s="135" t="s">
        <v>3489</v>
      </c>
      <c r="C1659" s="135" t="s">
        <v>967</v>
      </c>
      <c r="D1659" s="136">
        <v>57</v>
      </c>
      <c r="E1659" s="135" t="s">
        <v>420</v>
      </c>
      <c r="F1659" s="135" t="s">
        <v>37</v>
      </c>
      <c r="G1659" s="135" t="s">
        <v>3490</v>
      </c>
      <c r="H1659" s="135" t="s">
        <v>382</v>
      </c>
      <c r="I1659" s="135" t="s">
        <v>209</v>
      </c>
      <c r="J1659" s="135" t="s">
        <v>388</v>
      </c>
      <c r="K1659" s="135" t="s">
        <v>3347</v>
      </c>
      <c r="L1659" s="135" t="s">
        <v>433</v>
      </c>
      <c r="M1659" s="135" t="s">
        <v>970</v>
      </c>
      <c r="N1659" s="135" t="s">
        <v>318</v>
      </c>
      <c r="O1659" s="135" t="s">
        <v>71</v>
      </c>
      <c r="P1659" s="136">
        <v>38</v>
      </c>
      <c r="Q1659" s="135"/>
    </row>
    <row r="1660" spans="1:17">
      <c r="A1660" s="135" t="s">
        <v>3491</v>
      </c>
      <c r="B1660" s="135" t="s">
        <v>3489</v>
      </c>
      <c r="C1660" s="135" t="s">
        <v>972</v>
      </c>
      <c r="D1660" s="136">
        <v>59</v>
      </c>
      <c r="E1660" s="135" t="s">
        <v>420</v>
      </c>
      <c r="F1660" s="135" t="s">
        <v>37</v>
      </c>
      <c r="G1660" s="135" t="s">
        <v>3490</v>
      </c>
      <c r="H1660" s="135" t="s">
        <v>382</v>
      </c>
      <c r="I1660" s="135" t="s">
        <v>209</v>
      </c>
      <c r="J1660" s="135" t="s">
        <v>388</v>
      </c>
      <c r="K1660" s="135" t="s">
        <v>3347</v>
      </c>
      <c r="L1660" s="135" t="s">
        <v>433</v>
      </c>
      <c r="M1660" s="135" t="s">
        <v>970</v>
      </c>
      <c r="N1660" s="135" t="s">
        <v>318</v>
      </c>
      <c r="O1660" s="135" t="s">
        <v>71</v>
      </c>
      <c r="P1660" s="136">
        <v>38</v>
      </c>
      <c r="Q1660" s="135"/>
    </row>
    <row r="1661" spans="1:17">
      <c r="A1661" s="135" t="s">
        <v>3492</v>
      </c>
      <c r="B1661" s="135" t="s">
        <v>3489</v>
      </c>
      <c r="C1661" s="135" t="s">
        <v>983</v>
      </c>
      <c r="D1661" s="136">
        <v>61</v>
      </c>
      <c r="E1661" s="135" t="s">
        <v>420</v>
      </c>
      <c r="F1661" s="135" t="s">
        <v>37</v>
      </c>
      <c r="G1661" s="135" t="s">
        <v>3490</v>
      </c>
      <c r="H1661" s="135" t="s">
        <v>382</v>
      </c>
      <c r="I1661" s="135" t="s">
        <v>209</v>
      </c>
      <c r="J1661" s="135" t="s">
        <v>388</v>
      </c>
      <c r="K1661" s="135" t="s">
        <v>3347</v>
      </c>
      <c r="L1661" s="135" t="s">
        <v>433</v>
      </c>
      <c r="M1661" s="135" t="s">
        <v>970</v>
      </c>
      <c r="N1661" s="135" t="s">
        <v>318</v>
      </c>
      <c r="O1661" s="135" t="s">
        <v>71</v>
      </c>
      <c r="P1661" s="136">
        <v>38</v>
      </c>
      <c r="Q1661" s="135"/>
    </row>
    <row r="1662" spans="1:17">
      <c r="A1662" s="135" t="s">
        <v>3493</v>
      </c>
      <c r="B1662" s="135" t="s">
        <v>3489</v>
      </c>
      <c r="C1662" s="135" t="s">
        <v>989</v>
      </c>
      <c r="D1662" s="136">
        <v>63</v>
      </c>
      <c r="E1662" s="135" t="s">
        <v>420</v>
      </c>
      <c r="F1662" s="135" t="s">
        <v>37</v>
      </c>
      <c r="G1662" s="135" t="s">
        <v>3490</v>
      </c>
      <c r="H1662" s="135" t="s">
        <v>382</v>
      </c>
      <c r="I1662" s="135" t="s">
        <v>209</v>
      </c>
      <c r="J1662" s="135" t="s">
        <v>388</v>
      </c>
      <c r="K1662" s="135" t="s">
        <v>3347</v>
      </c>
      <c r="L1662" s="135" t="s">
        <v>433</v>
      </c>
      <c r="M1662" s="135" t="s">
        <v>970</v>
      </c>
      <c r="N1662" s="135" t="s">
        <v>318</v>
      </c>
      <c r="O1662" s="135" t="s">
        <v>71</v>
      </c>
      <c r="P1662" s="136">
        <v>38</v>
      </c>
      <c r="Q1662" s="135"/>
    </row>
    <row r="1663" spans="1:17">
      <c r="A1663" s="135" t="s">
        <v>3494</v>
      </c>
      <c r="B1663" s="135" t="s">
        <v>3495</v>
      </c>
      <c r="C1663" s="135" t="s">
        <v>967</v>
      </c>
      <c r="D1663" s="136">
        <v>57</v>
      </c>
      <c r="E1663" s="135" t="s">
        <v>420</v>
      </c>
      <c r="F1663" s="135" t="s">
        <v>43</v>
      </c>
      <c r="G1663" s="135" t="s">
        <v>3496</v>
      </c>
      <c r="H1663" s="135" t="s">
        <v>382</v>
      </c>
      <c r="I1663" s="135" t="s">
        <v>71</v>
      </c>
      <c r="J1663" s="135" t="s">
        <v>388</v>
      </c>
      <c r="K1663" s="135" t="s">
        <v>3228</v>
      </c>
      <c r="L1663" s="135" t="s">
        <v>386</v>
      </c>
      <c r="M1663" s="135" t="s">
        <v>970</v>
      </c>
      <c r="N1663" s="135" t="s">
        <v>350</v>
      </c>
      <c r="O1663" s="135" t="s">
        <v>71</v>
      </c>
      <c r="P1663" s="136">
        <v>628</v>
      </c>
      <c r="Q1663" s="135"/>
    </row>
    <row r="1664" spans="1:17">
      <c r="A1664" s="135" t="s">
        <v>3497</v>
      </c>
      <c r="B1664" s="135" t="s">
        <v>3495</v>
      </c>
      <c r="C1664" s="135" t="s">
        <v>972</v>
      </c>
      <c r="D1664" s="136">
        <v>59</v>
      </c>
      <c r="E1664" s="135" t="s">
        <v>420</v>
      </c>
      <c r="F1664" s="135" t="s">
        <v>43</v>
      </c>
      <c r="G1664" s="135" t="s">
        <v>3496</v>
      </c>
      <c r="H1664" s="135" t="s">
        <v>382</v>
      </c>
      <c r="I1664" s="135" t="s">
        <v>71</v>
      </c>
      <c r="J1664" s="135" t="s">
        <v>388</v>
      </c>
      <c r="K1664" s="135" t="s">
        <v>3228</v>
      </c>
      <c r="L1664" s="135" t="s">
        <v>386</v>
      </c>
      <c r="M1664" s="135" t="s">
        <v>970</v>
      </c>
      <c r="N1664" s="135" t="s">
        <v>350</v>
      </c>
      <c r="O1664" s="135" t="s">
        <v>71</v>
      </c>
      <c r="P1664" s="136">
        <v>628</v>
      </c>
      <c r="Q1664" s="135"/>
    </row>
    <row r="1665" spans="1:17">
      <c r="A1665" s="135" t="s">
        <v>3498</v>
      </c>
      <c r="B1665" s="135" t="s">
        <v>3499</v>
      </c>
      <c r="C1665" s="135" t="s">
        <v>967</v>
      </c>
      <c r="D1665" s="136">
        <v>57</v>
      </c>
      <c r="E1665" s="135" t="s">
        <v>420</v>
      </c>
      <c r="F1665" s="135" t="s">
        <v>43</v>
      </c>
      <c r="G1665" s="135" t="s">
        <v>3500</v>
      </c>
      <c r="H1665" s="135" t="s">
        <v>382</v>
      </c>
      <c r="I1665" s="135" t="s">
        <v>53</v>
      </c>
      <c r="J1665" s="135" t="s">
        <v>388</v>
      </c>
      <c r="K1665" s="135" t="s">
        <v>3277</v>
      </c>
      <c r="L1665" s="135" t="s">
        <v>448</v>
      </c>
      <c r="M1665" s="135" t="s">
        <v>970</v>
      </c>
      <c r="N1665" s="135" t="s">
        <v>350</v>
      </c>
      <c r="O1665" s="135" t="s">
        <v>53</v>
      </c>
      <c r="P1665" s="136">
        <v>1</v>
      </c>
      <c r="Q1665" s="135"/>
    </row>
    <row r="1666" spans="1:17">
      <c r="A1666" s="135" t="s">
        <v>3501</v>
      </c>
      <c r="B1666" s="135" t="s">
        <v>3499</v>
      </c>
      <c r="C1666" s="135" t="s">
        <v>972</v>
      </c>
      <c r="D1666" s="136">
        <v>59</v>
      </c>
      <c r="E1666" s="135" t="s">
        <v>420</v>
      </c>
      <c r="F1666" s="135" t="s">
        <v>43</v>
      </c>
      <c r="G1666" s="135" t="s">
        <v>3500</v>
      </c>
      <c r="H1666" s="135" t="s">
        <v>382</v>
      </c>
      <c r="I1666" s="135" t="s">
        <v>53</v>
      </c>
      <c r="J1666" s="135" t="s">
        <v>388</v>
      </c>
      <c r="K1666" s="135" t="s">
        <v>3277</v>
      </c>
      <c r="L1666" s="135" t="s">
        <v>448</v>
      </c>
      <c r="M1666" s="135" t="s">
        <v>970</v>
      </c>
      <c r="N1666" s="135" t="s">
        <v>350</v>
      </c>
      <c r="O1666" s="135" t="s">
        <v>53</v>
      </c>
      <c r="P1666" s="136">
        <v>1</v>
      </c>
      <c r="Q1666" s="135"/>
    </row>
    <row r="1667" spans="1:17">
      <c r="A1667" s="135" t="s">
        <v>3502</v>
      </c>
      <c r="B1667" s="135" t="s">
        <v>3499</v>
      </c>
      <c r="C1667" s="135" t="s">
        <v>983</v>
      </c>
      <c r="D1667" s="136">
        <v>61</v>
      </c>
      <c r="E1667" s="135" t="s">
        <v>420</v>
      </c>
      <c r="F1667" s="135" t="s">
        <v>43</v>
      </c>
      <c r="G1667" s="135" t="s">
        <v>3500</v>
      </c>
      <c r="H1667" s="135" t="s">
        <v>382</v>
      </c>
      <c r="I1667" s="135" t="s">
        <v>53</v>
      </c>
      <c r="J1667" s="135" t="s">
        <v>388</v>
      </c>
      <c r="K1667" s="135" t="s">
        <v>3277</v>
      </c>
      <c r="L1667" s="135" t="s">
        <v>448</v>
      </c>
      <c r="M1667" s="135" t="s">
        <v>970</v>
      </c>
      <c r="N1667" s="135" t="s">
        <v>350</v>
      </c>
      <c r="O1667" s="135" t="s">
        <v>53</v>
      </c>
      <c r="P1667" s="136">
        <v>1</v>
      </c>
      <c r="Q1667" s="135"/>
    </row>
    <row r="1668" spans="1:17">
      <c r="A1668" s="135" t="s">
        <v>3503</v>
      </c>
      <c r="B1668" s="135" t="s">
        <v>3499</v>
      </c>
      <c r="C1668" s="135" t="s">
        <v>1147</v>
      </c>
      <c r="D1668" s="136">
        <v>55</v>
      </c>
      <c r="E1668" s="135" t="s">
        <v>420</v>
      </c>
      <c r="F1668" s="135" t="s">
        <v>43</v>
      </c>
      <c r="G1668" s="135" t="s">
        <v>3500</v>
      </c>
      <c r="H1668" s="135" t="s">
        <v>382</v>
      </c>
      <c r="I1668" s="135" t="s">
        <v>53</v>
      </c>
      <c r="J1668" s="135" t="s">
        <v>388</v>
      </c>
      <c r="K1668" s="135" t="s">
        <v>3277</v>
      </c>
      <c r="L1668" s="135" t="s">
        <v>448</v>
      </c>
      <c r="M1668" s="135" t="s">
        <v>970</v>
      </c>
      <c r="N1668" s="135" t="s">
        <v>350</v>
      </c>
      <c r="O1668" s="135" t="s">
        <v>53</v>
      </c>
      <c r="P1668" s="136">
        <v>1</v>
      </c>
      <c r="Q1668" s="135"/>
    </row>
    <row r="1669" spans="1:17">
      <c r="A1669" s="135" t="s">
        <v>3504</v>
      </c>
      <c r="B1669" s="135" t="s">
        <v>3505</v>
      </c>
      <c r="C1669" s="135" t="s">
        <v>967</v>
      </c>
      <c r="D1669" s="136">
        <v>57</v>
      </c>
      <c r="E1669" s="135" t="s">
        <v>420</v>
      </c>
      <c r="F1669" s="135" t="s">
        <v>43</v>
      </c>
      <c r="G1669" s="135" t="s">
        <v>3506</v>
      </c>
      <c r="H1669" s="135" t="s">
        <v>382</v>
      </c>
      <c r="I1669" s="135" t="s">
        <v>78</v>
      </c>
      <c r="J1669" s="135" t="s">
        <v>384</v>
      </c>
      <c r="K1669" s="135" t="s">
        <v>908</v>
      </c>
      <c r="L1669" s="135" t="s">
        <v>433</v>
      </c>
      <c r="M1669" s="135" t="s">
        <v>970</v>
      </c>
      <c r="N1669" s="135" t="s">
        <v>325</v>
      </c>
      <c r="O1669" s="135" t="s">
        <v>78</v>
      </c>
      <c r="P1669" s="136">
        <v>99</v>
      </c>
      <c r="Q1669" s="135"/>
    </row>
    <row r="1670" spans="1:17">
      <c r="A1670" s="135" t="s">
        <v>3507</v>
      </c>
      <c r="B1670" s="135" t="s">
        <v>3505</v>
      </c>
      <c r="C1670" s="135" t="s">
        <v>972</v>
      </c>
      <c r="D1670" s="136">
        <v>59</v>
      </c>
      <c r="E1670" s="135" t="s">
        <v>420</v>
      </c>
      <c r="F1670" s="135" t="s">
        <v>43</v>
      </c>
      <c r="G1670" s="135" t="s">
        <v>3506</v>
      </c>
      <c r="H1670" s="135" t="s">
        <v>382</v>
      </c>
      <c r="I1670" s="135" t="s">
        <v>78</v>
      </c>
      <c r="J1670" s="135" t="s">
        <v>384</v>
      </c>
      <c r="K1670" s="135" t="s">
        <v>908</v>
      </c>
      <c r="L1670" s="135" t="s">
        <v>433</v>
      </c>
      <c r="M1670" s="135" t="s">
        <v>970</v>
      </c>
      <c r="N1670" s="135" t="s">
        <v>325</v>
      </c>
      <c r="O1670" s="135" t="s">
        <v>78</v>
      </c>
      <c r="P1670" s="136">
        <v>99</v>
      </c>
      <c r="Q1670" s="135"/>
    </row>
    <row r="1671" spans="1:17">
      <c r="A1671" s="135" t="s">
        <v>3508</v>
      </c>
      <c r="B1671" s="135" t="s">
        <v>3505</v>
      </c>
      <c r="C1671" s="135" t="s">
        <v>983</v>
      </c>
      <c r="D1671" s="136">
        <v>61</v>
      </c>
      <c r="E1671" s="135" t="s">
        <v>420</v>
      </c>
      <c r="F1671" s="135" t="s">
        <v>43</v>
      </c>
      <c r="G1671" s="135" t="s">
        <v>3506</v>
      </c>
      <c r="H1671" s="135" t="s">
        <v>382</v>
      </c>
      <c r="I1671" s="135" t="s">
        <v>78</v>
      </c>
      <c r="J1671" s="135" t="s">
        <v>384</v>
      </c>
      <c r="K1671" s="135" t="s">
        <v>908</v>
      </c>
      <c r="L1671" s="135" t="s">
        <v>433</v>
      </c>
      <c r="M1671" s="135" t="s">
        <v>970</v>
      </c>
      <c r="N1671" s="135" t="s">
        <v>325</v>
      </c>
      <c r="O1671" s="135" t="s">
        <v>78</v>
      </c>
      <c r="P1671" s="136">
        <v>99</v>
      </c>
      <c r="Q1671" s="135"/>
    </row>
    <row r="1672" spans="1:17">
      <c r="A1672" s="135" t="s">
        <v>3509</v>
      </c>
      <c r="B1672" s="135" t="s">
        <v>3505</v>
      </c>
      <c r="C1672" s="135" t="s">
        <v>989</v>
      </c>
      <c r="D1672" s="136">
        <v>63</v>
      </c>
      <c r="E1672" s="135" t="s">
        <v>420</v>
      </c>
      <c r="F1672" s="135" t="s">
        <v>43</v>
      </c>
      <c r="G1672" s="135" t="s">
        <v>3506</v>
      </c>
      <c r="H1672" s="135" t="s">
        <v>382</v>
      </c>
      <c r="I1672" s="135" t="s">
        <v>78</v>
      </c>
      <c r="J1672" s="135" t="s">
        <v>384</v>
      </c>
      <c r="K1672" s="135" t="s">
        <v>908</v>
      </c>
      <c r="L1672" s="135" t="s">
        <v>433</v>
      </c>
      <c r="M1672" s="135" t="s">
        <v>970</v>
      </c>
      <c r="N1672" s="135" t="s">
        <v>325</v>
      </c>
      <c r="O1672" s="135" t="s">
        <v>78</v>
      </c>
      <c r="P1672" s="136">
        <v>99</v>
      </c>
      <c r="Q1672" s="135"/>
    </row>
    <row r="1673" spans="1:17">
      <c r="A1673" s="135" t="s">
        <v>3510</v>
      </c>
      <c r="B1673" s="135" t="s">
        <v>3505</v>
      </c>
      <c r="C1673" s="135" t="s">
        <v>1147</v>
      </c>
      <c r="D1673" s="136">
        <v>55</v>
      </c>
      <c r="E1673" s="135" t="s">
        <v>420</v>
      </c>
      <c r="F1673" s="135" t="s">
        <v>43</v>
      </c>
      <c r="G1673" s="135" t="s">
        <v>3506</v>
      </c>
      <c r="H1673" s="135" t="s">
        <v>382</v>
      </c>
      <c r="I1673" s="135" t="s">
        <v>78</v>
      </c>
      <c r="J1673" s="135" t="s">
        <v>384</v>
      </c>
      <c r="K1673" s="135" t="s">
        <v>908</v>
      </c>
      <c r="L1673" s="135" t="s">
        <v>433</v>
      </c>
      <c r="M1673" s="135" t="s">
        <v>970</v>
      </c>
      <c r="N1673" s="135" t="s">
        <v>325</v>
      </c>
      <c r="O1673" s="135" t="s">
        <v>78</v>
      </c>
      <c r="P1673" s="136">
        <v>99</v>
      </c>
      <c r="Q1673" s="135"/>
    </row>
    <row r="1674" spans="1:17">
      <c r="A1674" s="135" t="s">
        <v>3511</v>
      </c>
      <c r="B1674" s="135" t="s">
        <v>3512</v>
      </c>
      <c r="C1674" s="135" t="s">
        <v>967</v>
      </c>
      <c r="D1674" s="136">
        <v>57</v>
      </c>
      <c r="E1674" s="135" t="s">
        <v>420</v>
      </c>
      <c r="F1674" s="135" t="s">
        <v>43</v>
      </c>
      <c r="G1674" s="135" t="s">
        <v>1908</v>
      </c>
      <c r="H1674" s="135" t="s">
        <v>382</v>
      </c>
      <c r="I1674" s="135" t="s">
        <v>55</v>
      </c>
      <c r="J1674" s="135" t="s">
        <v>384</v>
      </c>
      <c r="K1674" s="135" t="s">
        <v>908</v>
      </c>
      <c r="L1674" s="135" t="s">
        <v>386</v>
      </c>
      <c r="M1674" s="135" t="s">
        <v>970</v>
      </c>
      <c r="N1674" s="135" t="s">
        <v>325</v>
      </c>
      <c r="O1674" s="135" t="s">
        <v>71</v>
      </c>
      <c r="P1674" s="136">
        <v>2</v>
      </c>
      <c r="Q1674" s="135"/>
    </row>
    <row r="1675" spans="1:17">
      <c r="A1675" s="135" t="s">
        <v>3513</v>
      </c>
      <c r="B1675" s="135" t="s">
        <v>3512</v>
      </c>
      <c r="C1675" s="135" t="s">
        <v>972</v>
      </c>
      <c r="D1675" s="136">
        <v>59</v>
      </c>
      <c r="E1675" s="135" t="s">
        <v>420</v>
      </c>
      <c r="F1675" s="135" t="s">
        <v>43</v>
      </c>
      <c r="G1675" s="135" t="s">
        <v>1908</v>
      </c>
      <c r="H1675" s="135" t="s">
        <v>382</v>
      </c>
      <c r="I1675" s="135" t="s">
        <v>55</v>
      </c>
      <c r="J1675" s="135" t="s">
        <v>384</v>
      </c>
      <c r="K1675" s="135" t="s">
        <v>908</v>
      </c>
      <c r="L1675" s="135" t="s">
        <v>386</v>
      </c>
      <c r="M1675" s="135" t="s">
        <v>970</v>
      </c>
      <c r="N1675" s="135" t="s">
        <v>325</v>
      </c>
      <c r="O1675" s="135" t="s">
        <v>71</v>
      </c>
      <c r="P1675" s="136">
        <v>2</v>
      </c>
      <c r="Q1675" s="135"/>
    </row>
    <row r="1676" spans="1:17">
      <c r="A1676" s="135" t="s">
        <v>3514</v>
      </c>
      <c r="B1676" s="135" t="s">
        <v>3512</v>
      </c>
      <c r="C1676" s="135" t="s">
        <v>983</v>
      </c>
      <c r="D1676" s="136">
        <v>61</v>
      </c>
      <c r="E1676" s="135" t="s">
        <v>420</v>
      </c>
      <c r="F1676" s="135" t="s">
        <v>43</v>
      </c>
      <c r="G1676" s="135" t="s">
        <v>1908</v>
      </c>
      <c r="H1676" s="135" t="s">
        <v>382</v>
      </c>
      <c r="I1676" s="135" t="s">
        <v>55</v>
      </c>
      <c r="J1676" s="135" t="s">
        <v>384</v>
      </c>
      <c r="K1676" s="135" t="s">
        <v>908</v>
      </c>
      <c r="L1676" s="135" t="s">
        <v>386</v>
      </c>
      <c r="M1676" s="135" t="s">
        <v>970</v>
      </c>
      <c r="N1676" s="135" t="s">
        <v>325</v>
      </c>
      <c r="O1676" s="135" t="s">
        <v>71</v>
      </c>
      <c r="P1676" s="136">
        <v>2</v>
      </c>
      <c r="Q1676" s="135"/>
    </row>
    <row r="1677" spans="1:17">
      <c r="A1677" s="135" t="s">
        <v>3515</v>
      </c>
      <c r="B1677" s="135" t="s">
        <v>3512</v>
      </c>
      <c r="C1677" s="135" t="s">
        <v>1147</v>
      </c>
      <c r="D1677" s="136">
        <v>55</v>
      </c>
      <c r="E1677" s="135" t="s">
        <v>420</v>
      </c>
      <c r="F1677" s="135" t="s">
        <v>43</v>
      </c>
      <c r="G1677" s="135" t="s">
        <v>1908</v>
      </c>
      <c r="H1677" s="135" t="s">
        <v>382</v>
      </c>
      <c r="I1677" s="135" t="s">
        <v>55</v>
      </c>
      <c r="J1677" s="135" t="s">
        <v>384</v>
      </c>
      <c r="K1677" s="135" t="s">
        <v>908</v>
      </c>
      <c r="L1677" s="135" t="s">
        <v>386</v>
      </c>
      <c r="M1677" s="135" t="s">
        <v>970</v>
      </c>
      <c r="N1677" s="135" t="s">
        <v>325</v>
      </c>
      <c r="O1677" s="135" t="s">
        <v>71</v>
      </c>
      <c r="P1677" s="136">
        <v>2</v>
      </c>
      <c r="Q1677" s="135"/>
    </row>
    <row r="1678" spans="1:17">
      <c r="A1678" s="135" t="s">
        <v>3516</v>
      </c>
      <c r="B1678" s="135" t="s">
        <v>3512</v>
      </c>
      <c r="C1678" s="135" t="s">
        <v>989</v>
      </c>
      <c r="D1678" s="136">
        <v>63</v>
      </c>
      <c r="E1678" s="135" t="s">
        <v>420</v>
      </c>
      <c r="F1678" s="135" t="s">
        <v>43</v>
      </c>
      <c r="G1678" s="135" t="s">
        <v>1908</v>
      </c>
      <c r="H1678" s="135" t="s">
        <v>382</v>
      </c>
      <c r="I1678" s="135" t="s">
        <v>55</v>
      </c>
      <c r="J1678" s="135" t="s">
        <v>384</v>
      </c>
      <c r="K1678" s="135" t="s">
        <v>908</v>
      </c>
      <c r="L1678" s="135" t="s">
        <v>386</v>
      </c>
      <c r="M1678" s="135" t="s">
        <v>970</v>
      </c>
      <c r="N1678" s="135" t="s">
        <v>325</v>
      </c>
      <c r="O1678" s="135" t="s">
        <v>71</v>
      </c>
      <c r="P1678" s="136">
        <v>2</v>
      </c>
      <c r="Q1678" s="135"/>
    </row>
    <row r="1679" spans="1:17">
      <c r="A1679" s="135" t="s">
        <v>3517</v>
      </c>
      <c r="B1679" s="135" t="s">
        <v>3518</v>
      </c>
      <c r="C1679" s="135" t="s">
        <v>967</v>
      </c>
      <c r="D1679" s="136">
        <v>57</v>
      </c>
      <c r="E1679" s="135" t="s">
        <v>420</v>
      </c>
      <c r="F1679" s="135" t="s">
        <v>43</v>
      </c>
      <c r="G1679" s="135" t="s">
        <v>1908</v>
      </c>
      <c r="H1679" s="135" t="s">
        <v>382</v>
      </c>
      <c r="I1679" s="135" t="s">
        <v>195</v>
      </c>
      <c r="J1679" s="135" t="s">
        <v>384</v>
      </c>
      <c r="K1679" s="135" t="s">
        <v>908</v>
      </c>
      <c r="L1679" s="135" t="s">
        <v>386</v>
      </c>
      <c r="M1679" s="135" t="s">
        <v>970</v>
      </c>
      <c r="N1679" s="135" t="s">
        <v>325</v>
      </c>
      <c r="O1679" s="135" t="s">
        <v>195</v>
      </c>
      <c r="P1679" s="136">
        <v>61</v>
      </c>
      <c r="Q1679" s="135"/>
    </row>
    <row r="1680" spans="1:17">
      <c r="A1680" s="135" t="s">
        <v>3519</v>
      </c>
      <c r="B1680" s="135" t="s">
        <v>3518</v>
      </c>
      <c r="C1680" s="135" t="s">
        <v>972</v>
      </c>
      <c r="D1680" s="136">
        <v>59</v>
      </c>
      <c r="E1680" s="135" t="s">
        <v>420</v>
      </c>
      <c r="F1680" s="135" t="s">
        <v>43</v>
      </c>
      <c r="G1680" s="135" t="s">
        <v>1908</v>
      </c>
      <c r="H1680" s="135" t="s">
        <v>382</v>
      </c>
      <c r="I1680" s="135" t="s">
        <v>195</v>
      </c>
      <c r="J1680" s="135" t="s">
        <v>384</v>
      </c>
      <c r="K1680" s="135" t="s">
        <v>908</v>
      </c>
      <c r="L1680" s="135" t="s">
        <v>386</v>
      </c>
      <c r="M1680" s="135" t="s">
        <v>970</v>
      </c>
      <c r="N1680" s="135" t="s">
        <v>325</v>
      </c>
      <c r="O1680" s="135" t="s">
        <v>195</v>
      </c>
      <c r="P1680" s="136">
        <v>61</v>
      </c>
      <c r="Q1680" s="135"/>
    </row>
    <row r="1681" spans="1:17">
      <c r="A1681" s="135" t="s">
        <v>3520</v>
      </c>
      <c r="B1681" s="135" t="s">
        <v>3518</v>
      </c>
      <c r="C1681" s="135" t="s">
        <v>983</v>
      </c>
      <c r="D1681" s="136">
        <v>61</v>
      </c>
      <c r="E1681" s="135" t="s">
        <v>420</v>
      </c>
      <c r="F1681" s="135" t="s">
        <v>43</v>
      </c>
      <c r="G1681" s="135" t="s">
        <v>1908</v>
      </c>
      <c r="H1681" s="135" t="s">
        <v>382</v>
      </c>
      <c r="I1681" s="135" t="s">
        <v>195</v>
      </c>
      <c r="J1681" s="135" t="s">
        <v>384</v>
      </c>
      <c r="K1681" s="135" t="s">
        <v>908</v>
      </c>
      <c r="L1681" s="135" t="s">
        <v>386</v>
      </c>
      <c r="M1681" s="135" t="s">
        <v>970</v>
      </c>
      <c r="N1681" s="135" t="s">
        <v>325</v>
      </c>
      <c r="O1681" s="135" t="s">
        <v>195</v>
      </c>
      <c r="P1681" s="136">
        <v>61</v>
      </c>
      <c r="Q1681" s="135"/>
    </row>
    <row r="1682" spans="1:17">
      <c r="A1682" s="135" t="s">
        <v>3521</v>
      </c>
      <c r="B1682" s="135" t="s">
        <v>3522</v>
      </c>
      <c r="C1682" s="135" t="s">
        <v>1147</v>
      </c>
      <c r="D1682" s="136">
        <v>55</v>
      </c>
      <c r="E1682" s="135" t="s">
        <v>420</v>
      </c>
      <c r="F1682" s="135" t="s">
        <v>43</v>
      </c>
      <c r="G1682" s="135" t="s">
        <v>3523</v>
      </c>
      <c r="H1682" s="135" t="s">
        <v>382</v>
      </c>
      <c r="I1682" s="135" t="s">
        <v>53</v>
      </c>
      <c r="J1682" s="135" t="s">
        <v>384</v>
      </c>
      <c r="K1682" s="135" t="s">
        <v>908</v>
      </c>
      <c r="L1682" s="135" t="s">
        <v>386</v>
      </c>
      <c r="M1682" s="135" t="s">
        <v>970</v>
      </c>
      <c r="N1682" s="135" t="s">
        <v>325</v>
      </c>
      <c r="O1682" s="135" t="s">
        <v>53</v>
      </c>
      <c r="P1682" s="136">
        <v>1</v>
      </c>
      <c r="Q1682" s="135"/>
    </row>
    <row r="1683" spans="1:17">
      <c r="A1683" s="135" t="s">
        <v>3524</v>
      </c>
      <c r="B1683" s="135" t="s">
        <v>3522</v>
      </c>
      <c r="C1683" s="135" t="s">
        <v>967</v>
      </c>
      <c r="D1683" s="136">
        <v>57</v>
      </c>
      <c r="E1683" s="135" t="s">
        <v>420</v>
      </c>
      <c r="F1683" s="135" t="s">
        <v>43</v>
      </c>
      <c r="G1683" s="135" t="s">
        <v>3523</v>
      </c>
      <c r="H1683" s="135" t="s">
        <v>382</v>
      </c>
      <c r="I1683" s="135" t="s">
        <v>53</v>
      </c>
      <c r="J1683" s="135" t="s">
        <v>384</v>
      </c>
      <c r="K1683" s="135" t="s">
        <v>908</v>
      </c>
      <c r="L1683" s="135" t="s">
        <v>386</v>
      </c>
      <c r="M1683" s="135" t="s">
        <v>970</v>
      </c>
      <c r="N1683" s="135" t="s">
        <v>325</v>
      </c>
      <c r="O1683" s="135" t="s">
        <v>53</v>
      </c>
      <c r="P1683" s="136">
        <v>1</v>
      </c>
      <c r="Q1683" s="135"/>
    </row>
    <row r="1684" spans="1:17">
      <c r="A1684" s="135" t="s">
        <v>3525</v>
      </c>
      <c r="B1684" s="135" t="s">
        <v>3522</v>
      </c>
      <c r="C1684" s="135" t="s">
        <v>972</v>
      </c>
      <c r="D1684" s="136">
        <v>59</v>
      </c>
      <c r="E1684" s="135" t="s">
        <v>420</v>
      </c>
      <c r="F1684" s="135" t="s">
        <v>43</v>
      </c>
      <c r="G1684" s="135" t="s">
        <v>3523</v>
      </c>
      <c r="H1684" s="135" t="s">
        <v>382</v>
      </c>
      <c r="I1684" s="135" t="s">
        <v>53</v>
      </c>
      <c r="J1684" s="135" t="s">
        <v>384</v>
      </c>
      <c r="K1684" s="135" t="s">
        <v>908</v>
      </c>
      <c r="L1684" s="135" t="s">
        <v>386</v>
      </c>
      <c r="M1684" s="135" t="s">
        <v>970</v>
      </c>
      <c r="N1684" s="135" t="s">
        <v>325</v>
      </c>
      <c r="O1684" s="135" t="s">
        <v>53</v>
      </c>
      <c r="P1684" s="136">
        <v>1</v>
      </c>
      <c r="Q1684" s="135"/>
    </row>
    <row r="1685" spans="1:17">
      <c r="A1685" s="135" t="s">
        <v>3526</v>
      </c>
      <c r="B1685" s="135" t="s">
        <v>3522</v>
      </c>
      <c r="C1685" s="135" t="s">
        <v>983</v>
      </c>
      <c r="D1685" s="136">
        <v>61</v>
      </c>
      <c r="E1685" s="135" t="s">
        <v>420</v>
      </c>
      <c r="F1685" s="135" t="s">
        <v>43</v>
      </c>
      <c r="G1685" s="135" t="s">
        <v>3523</v>
      </c>
      <c r="H1685" s="135" t="s">
        <v>382</v>
      </c>
      <c r="I1685" s="135" t="s">
        <v>53</v>
      </c>
      <c r="J1685" s="135" t="s">
        <v>384</v>
      </c>
      <c r="K1685" s="135" t="s">
        <v>908</v>
      </c>
      <c r="L1685" s="135" t="s">
        <v>386</v>
      </c>
      <c r="M1685" s="135" t="s">
        <v>970</v>
      </c>
      <c r="N1685" s="135" t="s">
        <v>325</v>
      </c>
      <c r="O1685" s="135" t="s">
        <v>53</v>
      </c>
      <c r="P1685" s="136">
        <v>1</v>
      </c>
      <c r="Q1685" s="135"/>
    </row>
    <row r="1686" spans="1:17">
      <c r="A1686" s="135" t="s">
        <v>3527</v>
      </c>
      <c r="B1686" s="135" t="s">
        <v>3528</v>
      </c>
      <c r="C1686" s="135" t="s">
        <v>1147</v>
      </c>
      <c r="D1686" s="136">
        <v>55</v>
      </c>
      <c r="E1686" s="135" t="s">
        <v>420</v>
      </c>
      <c r="F1686" s="135" t="s">
        <v>43</v>
      </c>
      <c r="G1686" s="135" t="s">
        <v>3523</v>
      </c>
      <c r="H1686" s="135" t="s">
        <v>382</v>
      </c>
      <c r="I1686" s="135" t="s">
        <v>55</v>
      </c>
      <c r="J1686" s="135" t="s">
        <v>384</v>
      </c>
      <c r="K1686" s="135" t="s">
        <v>908</v>
      </c>
      <c r="L1686" s="135" t="s">
        <v>386</v>
      </c>
      <c r="M1686" s="135" t="s">
        <v>970</v>
      </c>
      <c r="N1686" s="135" t="s">
        <v>325</v>
      </c>
      <c r="O1686" s="135" t="s">
        <v>71</v>
      </c>
      <c r="P1686" s="136">
        <v>2</v>
      </c>
      <c r="Q1686" s="135"/>
    </row>
    <row r="1687" spans="1:17">
      <c r="A1687" s="135" t="s">
        <v>3529</v>
      </c>
      <c r="B1687" s="135" t="s">
        <v>3528</v>
      </c>
      <c r="C1687" s="135" t="s">
        <v>967</v>
      </c>
      <c r="D1687" s="136">
        <v>57</v>
      </c>
      <c r="E1687" s="135" t="s">
        <v>420</v>
      </c>
      <c r="F1687" s="135" t="s">
        <v>43</v>
      </c>
      <c r="G1687" s="135" t="s">
        <v>3523</v>
      </c>
      <c r="H1687" s="135" t="s">
        <v>382</v>
      </c>
      <c r="I1687" s="135" t="s">
        <v>55</v>
      </c>
      <c r="J1687" s="135" t="s">
        <v>384</v>
      </c>
      <c r="K1687" s="135" t="s">
        <v>908</v>
      </c>
      <c r="L1687" s="135" t="s">
        <v>386</v>
      </c>
      <c r="M1687" s="135" t="s">
        <v>970</v>
      </c>
      <c r="N1687" s="135" t="s">
        <v>325</v>
      </c>
      <c r="O1687" s="135" t="s">
        <v>71</v>
      </c>
      <c r="P1687" s="136">
        <v>2</v>
      </c>
      <c r="Q1687" s="135"/>
    </row>
    <row r="1688" spans="1:17">
      <c r="A1688" s="135" t="s">
        <v>3530</v>
      </c>
      <c r="B1688" s="135" t="s">
        <v>3528</v>
      </c>
      <c r="C1688" s="135" t="s">
        <v>972</v>
      </c>
      <c r="D1688" s="136">
        <v>59</v>
      </c>
      <c r="E1688" s="135" t="s">
        <v>420</v>
      </c>
      <c r="F1688" s="135" t="s">
        <v>43</v>
      </c>
      <c r="G1688" s="135" t="s">
        <v>3523</v>
      </c>
      <c r="H1688" s="135" t="s">
        <v>382</v>
      </c>
      <c r="I1688" s="135" t="s">
        <v>55</v>
      </c>
      <c r="J1688" s="135" t="s">
        <v>384</v>
      </c>
      <c r="K1688" s="135" t="s">
        <v>908</v>
      </c>
      <c r="L1688" s="135" t="s">
        <v>386</v>
      </c>
      <c r="M1688" s="135" t="s">
        <v>970</v>
      </c>
      <c r="N1688" s="135" t="s">
        <v>325</v>
      </c>
      <c r="O1688" s="135" t="s">
        <v>71</v>
      </c>
      <c r="P1688" s="136">
        <v>2</v>
      </c>
      <c r="Q1688" s="135"/>
    </row>
    <row r="1689" spans="1:17">
      <c r="A1689" s="135" t="s">
        <v>3531</v>
      </c>
      <c r="B1689" s="135" t="s">
        <v>3528</v>
      </c>
      <c r="C1689" s="135" t="s">
        <v>983</v>
      </c>
      <c r="D1689" s="136">
        <v>61</v>
      </c>
      <c r="E1689" s="135" t="s">
        <v>420</v>
      </c>
      <c r="F1689" s="135" t="s">
        <v>43</v>
      </c>
      <c r="G1689" s="135" t="s">
        <v>3523</v>
      </c>
      <c r="H1689" s="135" t="s">
        <v>382</v>
      </c>
      <c r="I1689" s="135" t="s">
        <v>55</v>
      </c>
      <c r="J1689" s="135" t="s">
        <v>384</v>
      </c>
      <c r="K1689" s="135" t="s">
        <v>908</v>
      </c>
      <c r="L1689" s="135" t="s">
        <v>386</v>
      </c>
      <c r="M1689" s="135" t="s">
        <v>970</v>
      </c>
      <c r="N1689" s="135" t="s">
        <v>325</v>
      </c>
      <c r="O1689" s="135" t="s">
        <v>71</v>
      </c>
      <c r="P1689" s="136">
        <v>2</v>
      </c>
      <c r="Q1689" s="135"/>
    </row>
    <row r="1690" spans="1:17">
      <c r="A1690" s="135" t="s">
        <v>3532</v>
      </c>
      <c r="B1690" s="135" t="s">
        <v>3533</v>
      </c>
      <c r="C1690" s="135" t="s">
        <v>1147</v>
      </c>
      <c r="D1690" s="136">
        <v>55</v>
      </c>
      <c r="E1690" s="135" t="s">
        <v>420</v>
      </c>
      <c r="F1690" s="135" t="s">
        <v>43</v>
      </c>
      <c r="G1690" s="135" t="s">
        <v>3523</v>
      </c>
      <c r="H1690" s="135" t="s">
        <v>382</v>
      </c>
      <c r="I1690" s="135" t="s">
        <v>78</v>
      </c>
      <c r="J1690" s="135" t="s">
        <v>384</v>
      </c>
      <c r="K1690" s="135" t="s">
        <v>908</v>
      </c>
      <c r="L1690" s="135" t="s">
        <v>386</v>
      </c>
      <c r="M1690" s="135" t="s">
        <v>970</v>
      </c>
      <c r="N1690" s="135" t="s">
        <v>325</v>
      </c>
      <c r="O1690" s="135" t="s">
        <v>78</v>
      </c>
      <c r="P1690" s="136">
        <v>8</v>
      </c>
      <c r="Q1690" s="135"/>
    </row>
    <row r="1691" spans="1:17">
      <c r="A1691" s="135" t="s">
        <v>3534</v>
      </c>
      <c r="B1691" s="135" t="s">
        <v>3533</v>
      </c>
      <c r="C1691" s="135" t="s">
        <v>967</v>
      </c>
      <c r="D1691" s="136">
        <v>57</v>
      </c>
      <c r="E1691" s="135" t="s">
        <v>420</v>
      </c>
      <c r="F1691" s="135" t="s">
        <v>43</v>
      </c>
      <c r="G1691" s="135" t="s">
        <v>3523</v>
      </c>
      <c r="H1691" s="135" t="s">
        <v>382</v>
      </c>
      <c r="I1691" s="135" t="s">
        <v>78</v>
      </c>
      <c r="J1691" s="135" t="s">
        <v>384</v>
      </c>
      <c r="K1691" s="135" t="s">
        <v>908</v>
      </c>
      <c r="L1691" s="135" t="s">
        <v>386</v>
      </c>
      <c r="M1691" s="135" t="s">
        <v>970</v>
      </c>
      <c r="N1691" s="135" t="s">
        <v>325</v>
      </c>
      <c r="O1691" s="135" t="s">
        <v>78</v>
      </c>
      <c r="P1691" s="136">
        <v>8</v>
      </c>
      <c r="Q1691" s="135"/>
    </row>
    <row r="1692" spans="1:17">
      <c r="A1692" s="135" t="s">
        <v>3535</v>
      </c>
      <c r="B1692" s="135" t="s">
        <v>3533</v>
      </c>
      <c r="C1692" s="135" t="s">
        <v>972</v>
      </c>
      <c r="D1692" s="136">
        <v>59</v>
      </c>
      <c r="E1692" s="135" t="s">
        <v>420</v>
      </c>
      <c r="F1692" s="135" t="s">
        <v>43</v>
      </c>
      <c r="G1692" s="135" t="s">
        <v>3523</v>
      </c>
      <c r="H1692" s="135" t="s">
        <v>382</v>
      </c>
      <c r="I1692" s="135" t="s">
        <v>78</v>
      </c>
      <c r="J1692" s="135" t="s">
        <v>384</v>
      </c>
      <c r="K1692" s="135" t="s">
        <v>908</v>
      </c>
      <c r="L1692" s="135" t="s">
        <v>386</v>
      </c>
      <c r="M1692" s="135" t="s">
        <v>970</v>
      </c>
      <c r="N1692" s="135" t="s">
        <v>325</v>
      </c>
      <c r="O1692" s="135" t="s">
        <v>78</v>
      </c>
      <c r="P1692" s="136">
        <v>8</v>
      </c>
      <c r="Q1692" s="135"/>
    </row>
    <row r="1693" spans="1:17">
      <c r="A1693" s="135" t="s">
        <v>3536</v>
      </c>
      <c r="B1693" s="135" t="s">
        <v>3533</v>
      </c>
      <c r="C1693" s="135" t="s">
        <v>983</v>
      </c>
      <c r="D1693" s="136">
        <v>61</v>
      </c>
      <c r="E1693" s="135" t="s">
        <v>420</v>
      </c>
      <c r="F1693" s="135" t="s">
        <v>43</v>
      </c>
      <c r="G1693" s="135" t="s">
        <v>3523</v>
      </c>
      <c r="H1693" s="135" t="s">
        <v>382</v>
      </c>
      <c r="I1693" s="135" t="s">
        <v>78</v>
      </c>
      <c r="J1693" s="135" t="s">
        <v>384</v>
      </c>
      <c r="K1693" s="135" t="s">
        <v>908</v>
      </c>
      <c r="L1693" s="135" t="s">
        <v>386</v>
      </c>
      <c r="M1693" s="135" t="s">
        <v>970</v>
      </c>
      <c r="N1693" s="135" t="s">
        <v>325</v>
      </c>
      <c r="O1693" s="135" t="s">
        <v>78</v>
      </c>
      <c r="P1693" s="136">
        <v>8</v>
      </c>
      <c r="Q1693" s="135"/>
    </row>
    <row r="1694" spans="1:17">
      <c r="A1694" s="135" t="s">
        <v>3537</v>
      </c>
      <c r="B1694" s="135" t="s">
        <v>3538</v>
      </c>
      <c r="C1694" s="135" t="s">
        <v>1147</v>
      </c>
      <c r="D1694" s="136">
        <v>55</v>
      </c>
      <c r="E1694" s="135" t="s">
        <v>420</v>
      </c>
      <c r="F1694" s="135" t="s">
        <v>43</v>
      </c>
      <c r="G1694" s="135" t="s">
        <v>3523</v>
      </c>
      <c r="H1694" s="135" t="s">
        <v>382</v>
      </c>
      <c r="I1694" s="135" t="s">
        <v>71</v>
      </c>
      <c r="J1694" s="135" t="s">
        <v>384</v>
      </c>
      <c r="K1694" s="135" t="s">
        <v>908</v>
      </c>
      <c r="L1694" s="135" t="s">
        <v>386</v>
      </c>
      <c r="M1694" s="135" t="s">
        <v>970</v>
      </c>
      <c r="N1694" s="135" t="s">
        <v>325</v>
      </c>
      <c r="O1694" s="135" t="s">
        <v>71</v>
      </c>
      <c r="P1694" s="136">
        <v>23</v>
      </c>
      <c r="Q1694" s="135"/>
    </row>
    <row r="1695" spans="1:17">
      <c r="A1695" s="135" t="s">
        <v>3539</v>
      </c>
      <c r="B1695" s="135" t="s">
        <v>3538</v>
      </c>
      <c r="C1695" s="135" t="s">
        <v>967</v>
      </c>
      <c r="D1695" s="136">
        <v>57</v>
      </c>
      <c r="E1695" s="135" t="s">
        <v>420</v>
      </c>
      <c r="F1695" s="135" t="s">
        <v>43</v>
      </c>
      <c r="G1695" s="135" t="s">
        <v>3523</v>
      </c>
      <c r="H1695" s="135" t="s">
        <v>382</v>
      </c>
      <c r="I1695" s="135" t="s">
        <v>71</v>
      </c>
      <c r="J1695" s="135" t="s">
        <v>384</v>
      </c>
      <c r="K1695" s="135" t="s">
        <v>908</v>
      </c>
      <c r="L1695" s="135" t="s">
        <v>386</v>
      </c>
      <c r="M1695" s="135" t="s">
        <v>970</v>
      </c>
      <c r="N1695" s="135" t="s">
        <v>325</v>
      </c>
      <c r="O1695" s="135" t="s">
        <v>71</v>
      </c>
      <c r="P1695" s="136">
        <v>23</v>
      </c>
      <c r="Q1695" s="135"/>
    </row>
    <row r="1696" spans="1:17">
      <c r="A1696" s="135" t="s">
        <v>3540</v>
      </c>
      <c r="B1696" s="135" t="s">
        <v>3538</v>
      </c>
      <c r="C1696" s="135" t="s">
        <v>972</v>
      </c>
      <c r="D1696" s="136">
        <v>59</v>
      </c>
      <c r="E1696" s="135" t="s">
        <v>420</v>
      </c>
      <c r="F1696" s="135" t="s">
        <v>43</v>
      </c>
      <c r="G1696" s="135" t="s">
        <v>3523</v>
      </c>
      <c r="H1696" s="135" t="s">
        <v>382</v>
      </c>
      <c r="I1696" s="135" t="s">
        <v>71</v>
      </c>
      <c r="J1696" s="135" t="s">
        <v>384</v>
      </c>
      <c r="K1696" s="135" t="s">
        <v>908</v>
      </c>
      <c r="L1696" s="135" t="s">
        <v>386</v>
      </c>
      <c r="M1696" s="135" t="s">
        <v>970</v>
      </c>
      <c r="N1696" s="135" t="s">
        <v>325</v>
      </c>
      <c r="O1696" s="135" t="s">
        <v>71</v>
      </c>
      <c r="P1696" s="136">
        <v>23</v>
      </c>
      <c r="Q1696" s="135"/>
    </row>
    <row r="1697" spans="1:17">
      <c r="A1697" s="135" t="s">
        <v>3541</v>
      </c>
      <c r="B1697" s="135" t="s">
        <v>3538</v>
      </c>
      <c r="C1697" s="135" t="s">
        <v>983</v>
      </c>
      <c r="D1697" s="136">
        <v>61</v>
      </c>
      <c r="E1697" s="135" t="s">
        <v>420</v>
      </c>
      <c r="F1697" s="135" t="s">
        <v>43</v>
      </c>
      <c r="G1697" s="135" t="s">
        <v>3523</v>
      </c>
      <c r="H1697" s="135" t="s">
        <v>382</v>
      </c>
      <c r="I1697" s="135" t="s">
        <v>71</v>
      </c>
      <c r="J1697" s="135" t="s">
        <v>384</v>
      </c>
      <c r="K1697" s="135" t="s">
        <v>908</v>
      </c>
      <c r="L1697" s="135" t="s">
        <v>386</v>
      </c>
      <c r="M1697" s="135" t="s">
        <v>970</v>
      </c>
      <c r="N1697" s="135" t="s">
        <v>325</v>
      </c>
      <c r="O1697" s="135" t="s">
        <v>71</v>
      </c>
      <c r="P1697" s="136">
        <v>23</v>
      </c>
      <c r="Q1697" s="135"/>
    </row>
    <row r="1698" spans="1:17">
      <c r="A1698" s="135" t="s">
        <v>3542</v>
      </c>
      <c r="B1698" s="135" t="s">
        <v>3543</v>
      </c>
      <c r="C1698" s="135" t="s">
        <v>1147</v>
      </c>
      <c r="D1698" s="136">
        <v>55</v>
      </c>
      <c r="E1698" s="135" t="s">
        <v>420</v>
      </c>
      <c r="F1698" s="135" t="s">
        <v>43</v>
      </c>
      <c r="G1698" s="135" t="s">
        <v>3523</v>
      </c>
      <c r="H1698" s="135" t="s">
        <v>382</v>
      </c>
      <c r="I1698" s="135" t="s">
        <v>277</v>
      </c>
      <c r="J1698" s="135" t="s">
        <v>384</v>
      </c>
      <c r="K1698" s="135" t="s">
        <v>908</v>
      </c>
      <c r="L1698" s="135" t="s">
        <v>386</v>
      </c>
      <c r="M1698" s="135" t="s">
        <v>970</v>
      </c>
      <c r="N1698" s="135" t="s">
        <v>325</v>
      </c>
      <c r="O1698" s="135" t="s">
        <v>83</v>
      </c>
      <c r="P1698" s="136">
        <v>32</v>
      </c>
      <c r="Q1698" s="135"/>
    </row>
    <row r="1699" spans="1:17">
      <c r="A1699" s="135" t="s">
        <v>3544</v>
      </c>
      <c r="B1699" s="135" t="s">
        <v>3543</v>
      </c>
      <c r="C1699" s="135" t="s">
        <v>967</v>
      </c>
      <c r="D1699" s="136">
        <v>57</v>
      </c>
      <c r="E1699" s="135" t="s">
        <v>420</v>
      </c>
      <c r="F1699" s="135" t="s">
        <v>43</v>
      </c>
      <c r="G1699" s="135" t="s">
        <v>3523</v>
      </c>
      <c r="H1699" s="135" t="s">
        <v>382</v>
      </c>
      <c r="I1699" s="135" t="s">
        <v>277</v>
      </c>
      <c r="J1699" s="135" t="s">
        <v>384</v>
      </c>
      <c r="K1699" s="135" t="s">
        <v>908</v>
      </c>
      <c r="L1699" s="135" t="s">
        <v>386</v>
      </c>
      <c r="M1699" s="135" t="s">
        <v>970</v>
      </c>
      <c r="N1699" s="135" t="s">
        <v>325</v>
      </c>
      <c r="O1699" s="135" t="s">
        <v>83</v>
      </c>
      <c r="P1699" s="136">
        <v>32</v>
      </c>
      <c r="Q1699" s="135"/>
    </row>
    <row r="1700" spans="1:17">
      <c r="A1700" s="135" t="s">
        <v>3545</v>
      </c>
      <c r="B1700" s="135" t="s">
        <v>3543</v>
      </c>
      <c r="C1700" s="135" t="s">
        <v>972</v>
      </c>
      <c r="D1700" s="136">
        <v>59</v>
      </c>
      <c r="E1700" s="135" t="s">
        <v>420</v>
      </c>
      <c r="F1700" s="135" t="s">
        <v>43</v>
      </c>
      <c r="G1700" s="135" t="s">
        <v>3523</v>
      </c>
      <c r="H1700" s="135" t="s">
        <v>382</v>
      </c>
      <c r="I1700" s="135" t="s">
        <v>277</v>
      </c>
      <c r="J1700" s="135" t="s">
        <v>384</v>
      </c>
      <c r="K1700" s="135" t="s">
        <v>908</v>
      </c>
      <c r="L1700" s="135" t="s">
        <v>386</v>
      </c>
      <c r="M1700" s="135" t="s">
        <v>970</v>
      </c>
      <c r="N1700" s="135" t="s">
        <v>325</v>
      </c>
      <c r="O1700" s="135" t="s">
        <v>83</v>
      </c>
      <c r="P1700" s="136">
        <v>32</v>
      </c>
      <c r="Q1700" s="135"/>
    </row>
    <row r="1701" spans="1:17">
      <c r="A1701" s="135" t="s">
        <v>3546</v>
      </c>
      <c r="B1701" s="135" t="s">
        <v>3543</v>
      </c>
      <c r="C1701" s="135" t="s">
        <v>983</v>
      </c>
      <c r="D1701" s="136">
        <v>61</v>
      </c>
      <c r="E1701" s="135" t="s">
        <v>420</v>
      </c>
      <c r="F1701" s="135" t="s">
        <v>43</v>
      </c>
      <c r="G1701" s="135" t="s">
        <v>3523</v>
      </c>
      <c r="H1701" s="135" t="s">
        <v>382</v>
      </c>
      <c r="I1701" s="135" t="s">
        <v>277</v>
      </c>
      <c r="J1701" s="135" t="s">
        <v>384</v>
      </c>
      <c r="K1701" s="135" t="s">
        <v>908</v>
      </c>
      <c r="L1701" s="135" t="s">
        <v>386</v>
      </c>
      <c r="M1701" s="135" t="s">
        <v>970</v>
      </c>
      <c r="N1701" s="135" t="s">
        <v>325</v>
      </c>
      <c r="O1701" s="135" t="s">
        <v>83</v>
      </c>
      <c r="P1701" s="136">
        <v>32</v>
      </c>
      <c r="Q1701" s="135"/>
    </row>
    <row r="1702" spans="1:17">
      <c r="A1702" s="135" t="s">
        <v>3547</v>
      </c>
      <c r="B1702" s="135" t="s">
        <v>3548</v>
      </c>
      <c r="C1702" s="135" t="s">
        <v>1147</v>
      </c>
      <c r="D1702" s="136">
        <v>55</v>
      </c>
      <c r="E1702" s="135" t="s">
        <v>420</v>
      </c>
      <c r="F1702" s="135" t="s">
        <v>43</v>
      </c>
      <c r="G1702" s="135" t="s">
        <v>3523</v>
      </c>
      <c r="H1702" s="135" t="s">
        <v>382</v>
      </c>
      <c r="I1702" s="135" t="s">
        <v>60</v>
      </c>
      <c r="J1702" s="135" t="s">
        <v>384</v>
      </c>
      <c r="K1702" s="135" t="s">
        <v>908</v>
      </c>
      <c r="L1702" s="135" t="s">
        <v>386</v>
      </c>
      <c r="M1702" s="135" t="s">
        <v>970</v>
      </c>
      <c r="N1702" s="135" t="s">
        <v>325</v>
      </c>
      <c r="O1702" s="135" t="s">
        <v>60</v>
      </c>
      <c r="P1702" s="136">
        <v>42</v>
      </c>
      <c r="Q1702" s="135"/>
    </row>
    <row r="1703" spans="1:17">
      <c r="A1703" s="135" t="s">
        <v>3549</v>
      </c>
      <c r="B1703" s="135" t="s">
        <v>3548</v>
      </c>
      <c r="C1703" s="135" t="s">
        <v>967</v>
      </c>
      <c r="D1703" s="136">
        <v>57</v>
      </c>
      <c r="E1703" s="135" t="s">
        <v>420</v>
      </c>
      <c r="F1703" s="135" t="s">
        <v>43</v>
      </c>
      <c r="G1703" s="135" t="s">
        <v>3523</v>
      </c>
      <c r="H1703" s="135" t="s">
        <v>382</v>
      </c>
      <c r="I1703" s="135" t="s">
        <v>60</v>
      </c>
      <c r="J1703" s="135" t="s">
        <v>384</v>
      </c>
      <c r="K1703" s="135" t="s">
        <v>908</v>
      </c>
      <c r="L1703" s="135" t="s">
        <v>386</v>
      </c>
      <c r="M1703" s="135" t="s">
        <v>970</v>
      </c>
      <c r="N1703" s="135" t="s">
        <v>325</v>
      </c>
      <c r="O1703" s="135" t="s">
        <v>60</v>
      </c>
      <c r="P1703" s="136">
        <v>42</v>
      </c>
      <c r="Q1703" s="135"/>
    </row>
    <row r="1704" spans="1:17">
      <c r="A1704" s="135" t="s">
        <v>3550</v>
      </c>
      <c r="B1704" s="135" t="s">
        <v>3548</v>
      </c>
      <c r="C1704" s="135" t="s">
        <v>972</v>
      </c>
      <c r="D1704" s="136">
        <v>59</v>
      </c>
      <c r="E1704" s="135" t="s">
        <v>420</v>
      </c>
      <c r="F1704" s="135" t="s">
        <v>43</v>
      </c>
      <c r="G1704" s="135" t="s">
        <v>3523</v>
      </c>
      <c r="H1704" s="135" t="s">
        <v>382</v>
      </c>
      <c r="I1704" s="135" t="s">
        <v>60</v>
      </c>
      <c r="J1704" s="135" t="s">
        <v>384</v>
      </c>
      <c r="K1704" s="135" t="s">
        <v>908</v>
      </c>
      <c r="L1704" s="135" t="s">
        <v>386</v>
      </c>
      <c r="M1704" s="135" t="s">
        <v>970</v>
      </c>
      <c r="N1704" s="135" t="s">
        <v>325</v>
      </c>
      <c r="O1704" s="135" t="s">
        <v>60</v>
      </c>
      <c r="P1704" s="136">
        <v>42</v>
      </c>
      <c r="Q1704" s="135"/>
    </row>
    <row r="1705" spans="1:17">
      <c r="A1705" s="135" t="s">
        <v>3551</v>
      </c>
      <c r="B1705" s="135" t="s">
        <v>3548</v>
      </c>
      <c r="C1705" s="135" t="s">
        <v>983</v>
      </c>
      <c r="D1705" s="136">
        <v>61</v>
      </c>
      <c r="E1705" s="135" t="s">
        <v>420</v>
      </c>
      <c r="F1705" s="135" t="s">
        <v>43</v>
      </c>
      <c r="G1705" s="135" t="s">
        <v>3523</v>
      </c>
      <c r="H1705" s="135" t="s">
        <v>382</v>
      </c>
      <c r="I1705" s="135" t="s">
        <v>60</v>
      </c>
      <c r="J1705" s="135" t="s">
        <v>384</v>
      </c>
      <c r="K1705" s="135" t="s">
        <v>908</v>
      </c>
      <c r="L1705" s="135" t="s">
        <v>386</v>
      </c>
      <c r="M1705" s="135" t="s">
        <v>970</v>
      </c>
      <c r="N1705" s="135" t="s">
        <v>325</v>
      </c>
      <c r="O1705" s="135" t="s">
        <v>60</v>
      </c>
      <c r="P1705" s="136">
        <v>42</v>
      </c>
      <c r="Q1705" s="135"/>
    </row>
    <row r="1706" spans="1:17">
      <c r="A1706" s="135" t="s">
        <v>3552</v>
      </c>
      <c r="B1706" s="135" t="s">
        <v>3553</v>
      </c>
      <c r="C1706" s="135" t="s">
        <v>1147</v>
      </c>
      <c r="D1706" s="136">
        <v>55</v>
      </c>
      <c r="E1706" s="135" t="s">
        <v>420</v>
      </c>
      <c r="F1706" s="135" t="s">
        <v>43</v>
      </c>
      <c r="G1706" s="135" t="s">
        <v>3523</v>
      </c>
      <c r="H1706" s="135" t="s">
        <v>382</v>
      </c>
      <c r="I1706" s="135" t="s">
        <v>65</v>
      </c>
      <c r="J1706" s="135" t="s">
        <v>384</v>
      </c>
      <c r="K1706" s="135" t="s">
        <v>908</v>
      </c>
      <c r="L1706" s="135" t="s">
        <v>386</v>
      </c>
      <c r="M1706" s="135" t="s">
        <v>970</v>
      </c>
      <c r="N1706" s="135" t="s">
        <v>325</v>
      </c>
      <c r="O1706" s="135" t="s">
        <v>65</v>
      </c>
      <c r="P1706" s="136">
        <v>93</v>
      </c>
      <c r="Q1706" s="135"/>
    </row>
    <row r="1707" spans="1:17">
      <c r="A1707" s="135" t="s">
        <v>3554</v>
      </c>
      <c r="B1707" s="135" t="s">
        <v>3553</v>
      </c>
      <c r="C1707" s="135" t="s">
        <v>967</v>
      </c>
      <c r="D1707" s="136">
        <v>57</v>
      </c>
      <c r="E1707" s="135" t="s">
        <v>420</v>
      </c>
      <c r="F1707" s="135" t="s">
        <v>43</v>
      </c>
      <c r="G1707" s="135" t="s">
        <v>3523</v>
      </c>
      <c r="H1707" s="135" t="s">
        <v>382</v>
      </c>
      <c r="I1707" s="135" t="s">
        <v>65</v>
      </c>
      <c r="J1707" s="135" t="s">
        <v>384</v>
      </c>
      <c r="K1707" s="135" t="s">
        <v>908</v>
      </c>
      <c r="L1707" s="135" t="s">
        <v>386</v>
      </c>
      <c r="M1707" s="135" t="s">
        <v>970</v>
      </c>
      <c r="N1707" s="135" t="s">
        <v>325</v>
      </c>
      <c r="O1707" s="135" t="s">
        <v>65</v>
      </c>
      <c r="P1707" s="136">
        <v>93</v>
      </c>
      <c r="Q1707" s="135"/>
    </row>
    <row r="1708" spans="1:17">
      <c r="A1708" s="135" t="s">
        <v>3555</v>
      </c>
      <c r="B1708" s="135" t="s">
        <v>3553</v>
      </c>
      <c r="C1708" s="135" t="s">
        <v>972</v>
      </c>
      <c r="D1708" s="136">
        <v>59</v>
      </c>
      <c r="E1708" s="135" t="s">
        <v>420</v>
      </c>
      <c r="F1708" s="135" t="s">
        <v>43</v>
      </c>
      <c r="G1708" s="135" t="s">
        <v>3523</v>
      </c>
      <c r="H1708" s="135" t="s">
        <v>382</v>
      </c>
      <c r="I1708" s="135" t="s">
        <v>65</v>
      </c>
      <c r="J1708" s="135" t="s">
        <v>384</v>
      </c>
      <c r="K1708" s="135" t="s">
        <v>908</v>
      </c>
      <c r="L1708" s="135" t="s">
        <v>386</v>
      </c>
      <c r="M1708" s="135" t="s">
        <v>970</v>
      </c>
      <c r="N1708" s="135" t="s">
        <v>325</v>
      </c>
      <c r="O1708" s="135" t="s">
        <v>65</v>
      </c>
      <c r="P1708" s="136">
        <v>93</v>
      </c>
      <c r="Q1708" s="135"/>
    </row>
    <row r="1709" spans="1:17">
      <c r="A1709" s="135" t="s">
        <v>3556</v>
      </c>
      <c r="B1709" s="135" t="s">
        <v>3553</v>
      </c>
      <c r="C1709" s="135" t="s">
        <v>983</v>
      </c>
      <c r="D1709" s="136">
        <v>61</v>
      </c>
      <c r="E1709" s="135" t="s">
        <v>420</v>
      </c>
      <c r="F1709" s="135" t="s">
        <v>43</v>
      </c>
      <c r="G1709" s="135" t="s">
        <v>3523</v>
      </c>
      <c r="H1709" s="135" t="s">
        <v>382</v>
      </c>
      <c r="I1709" s="135" t="s">
        <v>65</v>
      </c>
      <c r="J1709" s="135" t="s">
        <v>384</v>
      </c>
      <c r="K1709" s="135" t="s">
        <v>908</v>
      </c>
      <c r="L1709" s="135" t="s">
        <v>386</v>
      </c>
      <c r="M1709" s="135" t="s">
        <v>970</v>
      </c>
      <c r="N1709" s="135" t="s">
        <v>325</v>
      </c>
      <c r="O1709" s="135" t="s">
        <v>65</v>
      </c>
      <c r="P1709" s="136">
        <v>93</v>
      </c>
      <c r="Q1709" s="135"/>
    </row>
    <row r="1710" spans="1:17">
      <c r="A1710" s="135" t="s">
        <v>3557</v>
      </c>
      <c r="B1710" s="135" t="s">
        <v>3558</v>
      </c>
      <c r="C1710" s="135" t="s">
        <v>967</v>
      </c>
      <c r="D1710" s="136">
        <v>57</v>
      </c>
      <c r="E1710" s="135" t="s">
        <v>420</v>
      </c>
      <c r="F1710" s="135" t="s">
        <v>37</v>
      </c>
      <c r="G1710" s="135" t="s">
        <v>3559</v>
      </c>
      <c r="H1710" s="135" t="s">
        <v>382</v>
      </c>
      <c r="I1710" s="135" t="s">
        <v>91</v>
      </c>
      <c r="J1710" s="135" t="s">
        <v>384</v>
      </c>
      <c r="K1710" s="135" t="s">
        <v>1882</v>
      </c>
      <c r="L1710" s="135" t="s">
        <v>386</v>
      </c>
      <c r="M1710" s="135" t="s">
        <v>970</v>
      </c>
      <c r="N1710" s="135" t="s">
        <v>325</v>
      </c>
      <c r="O1710" s="135" t="s">
        <v>91</v>
      </c>
      <c r="P1710" s="136">
        <v>29</v>
      </c>
      <c r="Q1710" s="135"/>
    </row>
    <row r="1711" spans="1:17">
      <c r="A1711" s="135" t="s">
        <v>3560</v>
      </c>
      <c r="B1711" s="135" t="s">
        <v>3558</v>
      </c>
      <c r="C1711" s="135" t="s">
        <v>972</v>
      </c>
      <c r="D1711" s="136">
        <v>59</v>
      </c>
      <c r="E1711" s="135" t="s">
        <v>420</v>
      </c>
      <c r="F1711" s="135" t="s">
        <v>37</v>
      </c>
      <c r="G1711" s="135" t="s">
        <v>3559</v>
      </c>
      <c r="H1711" s="135" t="s">
        <v>382</v>
      </c>
      <c r="I1711" s="135" t="s">
        <v>91</v>
      </c>
      <c r="J1711" s="135" t="s">
        <v>384</v>
      </c>
      <c r="K1711" s="135" t="s">
        <v>1882</v>
      </c>
      <c r="L1711" s="135" t="s">
        <v>386</v>
      </c>
      <c r="M1711" s="135" t="s">
        <v>970</v>
      </c>
      <c r="N1711" s="135" t="s">
        <v>325</v>
      </c>
      <c r="O1711" s="135" t="s">
        <v>91</v>
      </c>
      <c r="P1711" s="136">
        <v>29</v>
      </c>
      <c r="Q1711" s="135"/>
    </row>
    <row r="1712" spans="1:17">
      <c r="A1712" s="135" t="s">
        <v>3561</v>
      </c>
      <c r="B1712" s="135" t="s">
        <v>3558</v>
      </c>
      <c r="C1712" s="135" t="s">
        <v>983</v>
      </c>
      <c r="D1712" s="136">
        <v>61</v>
      </c>
      <c r="E1712" s="135" t="s">
        <v>420</v>
      </c>
      <c r="F1712" s="135" t="s">
        <v>37</v>
      </c>
      <c r="G1712" s="135" t="s">
        <v>3559</v>
      </c>
      <c r="H1712" s="135" t="s">
        <v>382</v>
      </c>
      <c r="I1712" s="135" t="s">
        <v>91</v>
      </c>
      <c r="J1712" s="135" t="s">
        <v>384</v>
      </c>
      <c r="K1712" s="135" t="s">
        <v>1882</v>
      </c>
      <c r="L1712" s="135" t="s">
        <v>386</v>
      </c>
      <c r="M1712" s="135" t="s">
        <v>970</v>
      </c>
      <c r="N1712" s="135" t="s">
        <v>325</v>
      </c>
      <c r="O1712" s="135" t="s">
        <v>91</v>
      </c>
      <c r="P1712" s="136">
        <v>29</v>
      </c>
      <c r="Q1712" s="135"/>
    </row>
    <row r="1713" spans="1:17">
      <c r="A1713" s="135" t="s">
        <v>3562</v>
      </c>
      <c r="B1713" s="135" t="s">
        <v>3563</v>
      </c>
      <c r="C1713" s="135" t="s">
        <v>967</v>
      </c>
      <c r="D1713" s="136">
        <v>57</v>
      </c>
      <c r="E1713" s="135" t="s">
        <v>420</v>
      </c>
      <c r="F1713" s="135" t="s">
        <v>43</v>
      </c>
      <c r="G1713" s="135" t="s">
        <v>3564</v>
      </c>
      <c r="H1713" s="135" t="s">
        <v>382</v>
      </c>
      <c r="I1713" s="135" t="s">
        <v>86</v>
      </c>
      <c r="J1713" s="135" t="s">
        <v>388</v>
      </c>
      <c r="K1713" s="135" t="s">
        <v>3277</v>
      </c>
      <c r="L1713" s="135" t="s">
        <v>448</v>
      </c>
      <c r="M1713" s="135" t="s">
        <v>970</v>
      </c>
      <c r="N1713" s="135" t="s">
        <v>325</v>
      </c>
      <c r="O1713" s="135" t="s">
        <v>86</v>
      </c>
      <c r="P1713" s="136">
        <v>6</v>
      </c>
      <c r="Q1713" s="135"/>
    </row>
    <row r="1714" spans="1:17">
      <c r="A1714" s="135" t="s">
        <v>3565</v>
      </c>
      <c r="B1714" s="135" t="s">
        <v>3563</v>
      </c>
      <c r="C1714" s="135" t="s">
        <v>972</v>
      </c>
      <c r="D1714" s="136">
        <v>59</v>
      </c>
      <c r="E1714" s="135" t="s">
        <v>420</v>
      </c>
      <c r="F1714" s="135" t="s">
        <v>43</v>
      </c>
      <c r="G1714" s="135" t="s">
        <v>3564</v>
      </c>
      <c r="H1714" s="135" t="s">
        <v>382</v>
      </c>
      <c r="I1714" s="135" t="s">
        <v>86</v>
      </c>
      <c r="J1714" s="135" t="s">
        <v>388</v>
      </c>
      <c r="K1714" s="135" t="s">
        <v>3277</v>
      </c>
      <c r="L1714" s="135" t="s">
        <v>448</v>
      </c>
      <c r="M1714" s="135" t="s">
        <v>970</v>
      </c>
      <c r="N1714" s="135" t="s">
        <v>325</v>
      </c>
      <c r="O1714" s="135" t="s">
        <v>86</v>
      </c>
      <c r="P1714" s="136">
        <v>6</v>
      </c>
      <c r="Q1714" s="135"/>
    </row>
    <row r="1715" spans="1:17">
      <c r="A1715" s="135" t="s">
        <v>3566</v>
      </c>
      <c r="B1715" s="135" t="s">
        <v>3563</v>
      </c>
      <c r="C1715" s="135" t="s">
        <v>983</v>
      </c>
      <c r="D1715" s="136">
        <v>61</v>
      </c>
      <c r="E1715" s="135" t="s">
        <v>420</v>
      </c>
      <c r="F1715" s="135" t="s">
        <v>43</v>
      </c>
      <c r="G1715" s="135" t="s">
        <v>3564</v>
      </c>
      <c r="H1715" s="135" t="s">
        <v>382</v>
      </c>
      <c r="I1715" s="135" t="s">
        <v>86</v>
      </c>
      <c r="J1715" s="135" t="s">
        <v>388</v>
      </c>
      <c r="K1715" s="135" t="s">
        <v>3277</v>
      </c>
      <c r="L1715" s="135" t="s">
        <v>448</v>
      </c>
      <c r="M1715" s="135" t="s">
        <v>970</v>
      </c>
      <c r="N1715" s="135" t="s">
        <v>325</v>
      </c>
      <c r="O1715" s="135" t="s">
        <v>86</v>
      </c>
      <c r="P1715" s="136">
        <v>6</v>
      </c>
      <c r="Q1715" s="135"/>
    </row>
    <row r="1716" spans="1:17">
      <c r="A1716" s="135" t="s">
        <v>3567</v>
      </c>
      <c r="B1716" s="135" t="s">
        <v>3563</v>
      </c>
      <c r="C1716" s="135" t="s">
        <v>1147</v>
      </c>
      <c r="D1716" s="136">
        <v>55</v>
      </c>
      <c r="E1716" s="135" t="s">
        <v>420</v>
      </c>
      <c r="F1716" s="135" t="s">
        <v>43</v>
      </c>
      <c r="G1716" s="135" t="s">
        <v>3564</v>
      </c>
      <c r="H1716" s="135" t="s">
        <v>382</v>
      </c>
      <c r="I1716" s="135" t="s">
        <v>86</v>
      </c>
      <c r="J1716" s="135" t="s">
        <v>388</v>
      </c>
      <c r="K1716" s="135" t="s">
        <v>3277</v>
      </c>
      <c r="L1716" s="135" t="s">
        <v>448</v>
      </c>
      <c r="M1716" s="135" t="s">
        <v>970</v>
      </c>
      <c r="N1716" s="135" t="s">
        <v>325</v>
      </c>
      <c r="O1716" s="135" t="s">
        <v>86</v>
      </c>
      <c r="P1716" s="136">
        <v>6</v>
      </c>
      <c r="Q1716" s="135"/>
    </row>
    <row r="1717" spans="1:17">
      <c r="A1717" s="135" t="s">
        <v>3568</v>
      </c>
      <c r="B1717" s="135" t="s">
        <v>3569</v>
      </c>
      <c r="C1717" s="135" t="s">
        <v>967</v>
      </c>
      <c r="D1717" s="136">
        <v>57</v>
      </c>
      <c r="E1717" s="135" t="s">
        <v>420</v>
      </c>
      <c r="F1717" s="135" t="s">
        <v>43</v>
      </c>
      <c r="G1717" s="135" t="s">
        <v>2050</v>
      </c>
      <c r="H1717" s="135" t="s">
        <v>382</v>
      </c>
      <c r="I1717" s="135" t="s">
        <v>53</v>
      </c>
      <c r="J1717" s="135" t="s">
        <v>384</v>
      </c>
      <c r="K1717" s="135" t="s">
        <v>2014</v>
      </c>
      <c r="L1717" s="135" t="s">
        <v>386</v>
      </c>
      <c r="M1717" s="135" t="s">
        <v>970</v>
      </c>
      <c r="N1717" s="135" t="s">
        <v>325</v>
      </c>
      <c r="O1717" s="135" t="s">
        <v>53</v>
      </c>
      <c r="P1717" s="136">
        <v>1</v>
      </c>
      <c r="Q1717" s="135"/>
    </row>
    <row r="1718" spans="1:17">
      <c r="A1718" s="135" t="s">
        <v>3570</v>
      </c>
      <c r="B1718" s="135" t="s">
        <v>3569</v>
      </c>
      <c r="C1718" s="135" t="s">
        <v>972</v>
      </c>
      <c r="D1718" s="136">
        <v>59</v>
      </c>
      <c r="E1718" s="135" t="s">
        <v>420</v>
      </c>
      <c r="F1718" s="135" t="s">
        <v>43</v>
      </c>
      <c r="G1718" s="135" t="s">
        <v>2050</v>
      </c>
      <c r="H1718" s="135" t="s">
        <v>382</v>
      </c>
      <c r="I1718" s="135" t="s">
        <v>53</v>
      </c>
      <c r="J1718" s="135" t="s">
        <v>384</v>
      </c>
      <c r="K1718" s="135" t="s">
        <v>2014</v>
      </c>
      <c r="L1718" s="135" t="s">
        <v>386</v>
      </c>
      <c r="M1718" s="135" t="s">
        <v>970</v>
      </c>
      <c r="N1718" s="135" t="s">
        <v>325</v>
      </c>
      <c r="O1718" s="135" t="s">
        <v>53</v>
      </c>
      <c r="P1718" s="136">
        <v>1</v>
      </c>
      <c r="Q1718" s="135"/>
    </row>
    <row r="1719" spans="1:17">
      <c r="A1719" s="135" t="s">
        <v>3571</v>
      </c>
      <c r="B1719" s="135" t="s">
        <v>3569</v>
      </c>
      <c r="C1719" s="135" t="s">
        <v>983</v>
      </c>
      <c r="D1719" s="136">
        <v>61</v>
      </c>
      <c r="E1719" s="135" t="s">
        <v>420</v>
      </c>
      <c r="F1719" s="135" t="s">
        <v>43</v>
      </c>
      <c r="G1719" s="135" t="s">
        <v>2050</v>
      </c>
      <c r="H1719" s="135" t="s">
        <v>382</v>
      </c>
      <c r="I1719" s="135" t="s">
        <v>53</v>
      </c>
      <c r="J1719" s="135" t="s">
        <v>384</v>
      </c>
      <c r="K1719" s="135" t="s">
        <v>2014</v>
      </c>
      <c r="L1719" s="135" t="s">
        <v>386</v>
      </c>
      <c r="M1719" s="135" t="s">
        <v>970</v>
      </c>
      <c r="N1719" s="135" t="s">
        <v>325</v>
      </c>
      <c r="O1719" s="135" t="s">
        <v>53</v>
      </c>
      <c r="P1719" s="136">
        <v>1</v>
      </c>
      <c r="Q1719" s="135"/>
    </row>
    <row r="1720" spans="1:17">
      <c r="A1720" s="135" t="s">
        <v>3572</v>
      </c>
      <c r="B1720" s="135" t="s">
        <v>3569</v>
      </c>
      <c r="C1720" s="135" t="s">
        <v>989</v>
      </c>
      <c r="D1720" s="136">
        <v>63</v>
      </c>
      <c r="E1720" s="135" t="s">
        <v>420</v>
      </c>
      <c r="F1720" s="135" t="s">
        <v>43</v>
      </c>
      <c r="G1720" s="135" t="s">
        <v>2050</v>
      </c>
      <c r="H1720" s="135" t="s">
        <v>382</v>
      </c>
      <c r="I1720" s="135" t="s">
        <v>53</v>
      </c>
      <c r="J1720" s="135" t="s">
        <v>384</v>
      </c>
      <c r="K1720" s="135" t="s">
        <v>2014</v>
      </c>
      <c r="L1720" s="135" t="s">
        <v>386</v>
      </c>
      <c r="M1720" s="135" t="s">
        <v>970</v>
      </c>
      <c r="N1720" s="135" t="s">
        <v>325</v>
      </c>
      <c r="O1720" s="135" t="s">
        <v>53</v>
      </c>
      <c r="P1720" s="136">
        <v>1</v>
      </c>
      <c r="Q1720" s="135"/>
    </row>
    <row r="1721" spans="1:17">
      <c r="A1721" s="135" t="s">
        <v>3573</v>
      </c>
      <c r="B1721" s="135" t="s">
        <v>3569</v>
      </c>
      <c r="C1721" s="135" t="s">
        <v>1147</v>
      </c>
      <c r="D1721" s="136">
        <v>55</v>
      </c>
      <c r="E1721" s="135" t="s">
        <v>420</v>
      </c>
      <c r="F1721" s="135" t="s">
        <v>43</v>
      </c>
      <c r="G1721" s="135" t="s">
        <v>2050</v>
      </c>
      <c r="H1721" s="135" t="s">
        <v>382</v>
      </c>
      <c r="I1721" s="135" t="s">
        <v>53</v>
      </c>
      <c r="J1721" s="135" t="s">
        <v>384</v>
      </c>
      <c r="K1721" s="135" t="s">
        <v>2014</v>
      </c>
      <c r="L1721" s="135" t="s">
        <v>386</v>
      </c>
      <c r="M1721" s="135" t="s">
        <v>970</v>
      </c>
      <c r="N1721" s="135" t="s">
        <v>325</v>
      </c>
      <c r="O1721" s="135" t="s">
        <v>53</v>
      </c>
      <c r="P1721" s="136">
        <v>1</v>
      </c>
      <c r="Q1721" s="135"/>
    </row>
    <row r="1722" spans="1:17">
      <c r="A1722" s="135" t="s">
        <v>3574</v>
      </c>
      <c r="B1722" s="135" t="s">
        <v>3575</v>
      </c>
      <c r="C1722" s="135" t="s">
        <v>967</v>
      </c>
      <c r="D1722" s="136">
        <v>57</v>
      </c>
      <c r="E1722" s="135" t="s">
        <v>420</v>
      </c>
      <c r="F1722" s="135" t="s">
        <v>43</v>
      </c>
      <c r="G1722" s="135" t="s">
        <v>2050</v>
      </c>
      <c r="H1722" s="135" t="s">
        <v>382</v>
      </c>
      <c r="I1722" s="135" t="s">
        <v>187</v>
      </c>
      <c r="J1722" s="135" t="s">
        <v>388</v>
      </c>
      <c r="K1722" s="135" t="s">
        <v>908</v>
      </c>
      <c r="L1722" s="135" t="s">
        <v>386</v>
      </c>
      <c r="M1722" s="135" t="s">
        <v>970</v>
      </c>
      <c r="N1722" s="135" t="s">
        <v>325</v>
      </c>
      <c r="O1722" s="135" t="s">
        <v>63</v>
      </c>
      <c r="P1722" s="136">
        <v>71</v>
      </c>
      <c r="Q1722" s="135"/>
    </row>
    <row r="1723" spans="1:17">
      <c r="A1723" s="135" t="s">
        <v>3576</v>
      </c>
      <c r="B1723" s="135" t="s">
        <v>3575</v>
      </c>
      <c r="C1723" s="135" t="s">
        <v>972</v>
      </c>
      <c r="D1723" s="136">
        <v>59</v>
      </c>
      <c r="E1723" s="135" t="s">
        <v>420</v>
      </c>
      <c r="F1723" s="135" t="s">
        <v>43</v>
      </c>
      <c r="G1723" s="135" t="s">
        <v>2050</v>
      </c>
      <c r="H1723" s="135" t="s">
        <v>382</v>
      </c>
      <c r="I1723" s="135" t="s">
        <v>187</v>
      </c>
      <c r="J1723" s="135" t="s">
        <v>388</v>
      </c>
      <c r="K1723" s="135" t="s">
        <v>908</v>
      </c>
      <c r="L1723" s="135" t="s">
        <v>386</v>
      </c>
      <c r="M1723" s="135" t="s">
        <v>970</v>
      </c>
      <c r="N1723" s="135" t="s">
        <v>325</v>
      </c>
      <c r="O1723" s="135" t="s">
        <v>63</v>
      </c>
      <c r="P1723" s="136">
        <v>71</v>
      </c>
      <c r="Q1723" s="135"/>
    </row>
    <row r="1724" spans="1:17">
      <c r="A1724" s="135" t="s">
        <v>3577</v>
      </c>
      <c r="B1724" s="135" t="s">
        <v>3575</v>
      </c>
      <c r="C1724" s="135" t="s">
        <v>983</v>
      </c>
      <c r="D1724" s="136">
        <v>61</v>
      </c>
      <c r="E1724" s="135" t="s">
        <v>420</v>
      </c>
      <c r="F1724" s="135" t="s">
        <v>43</v>
      </c>
      <c r="G1724" s="135" t="s">
        <v>2050</v>
      </c>
      <c r="H1724" s="135" t="s">
        <v>382</v>
      </c>
      <c r="I1724" s="135" t="s">
        <v>187</v>
      </c>
      <c r="J1724" s="135" t="s">
        <v>388</v>
      </c>
      <c r="K1724" s="135" t="s">
        <v>908</v>
      </c>
      <c r="L1724" s="135" t="s">
        <v>386</v>
      </c>
      <c r="M1724" s="135" t="s">
        <v>970</v>
      </c>
      <c r="N1724" s="135" t="s">
        <v>325</v>
      </c>
      <c r="O1724" s="135" t="s">
        <v>63</v>
      </c>
      <c r="P1724" s="136">
        <v>71</v>
      </c>
      <c r="Q1724" s="135"/>
    </row>
    <row r="1725" spans="1:17">
      <c r="A1725" s="135" t="s">
        <v>3578</v>
      </c>
      <c r="B1725" s="135" t="s">
        <v>3579</v>
      </c>
      <c r="C1725" s="135" t="s">
        <v>967</v>
      </c>
      <c r="D1725" s="136">
        <v>57</v>
      </c>
      <c r="E1725" s="135" t="s">
        <v>420</v>
      </c>
      <c r="F1725" s="135" t="s">
        <v>43</v>
      </c>
      <c r="G1725" s="135" t="s">
        <v>2050</v>
      </c>
      <c r="H1725" s="135" t="s">
        <v>382</v>
      </c>
      <c r="I1725" s="135" t="s">
        <v>205</v>
      </c>
      <c r="J1725" s="135" t="s">
        <v>384</v>
      </c>
      <c r="K1725" s="135" t="s">
        <v>2014</v>
      </c>
      <c r="L1725" s="135" t="s">
        <v>386</v>
      </c>
      <c r="M1725" s="135" t="s">
        <v>970</v>
      </c>
      <c r="N1725" s="135" t="s">
        <v>325</v>
      </c>
      <c r="O1725" s="135" t="s">
        <v>63</v>
      </c>
      <c r="P1725" s="136">
        <v>76</v>
      </c>
      <c r="Q1725" s="135"/>
    </row>
    <row r="1726" spans="1:17">
      <c r="A1726" s="135" t="s">
        <v>3580</v>
      </c>
      <c r="B1726" s="135" t="s">
        <v>3579</v>
      </c>
      <c r="C1726" s="135" t="s">
        <v>972</v>
      </c>
      <c r="D1726" s="136">
        <v>59</v>
      </c>
      <c r="E1726" s="135" t="s">
        <v>420</v>
      </c>
      <c r="F1726" s="135" t="s">
        <v>43</v>
      </c>
      <c r="G1726" s="135" t="s">
        <v>2050</v>
      </c>
      <c r="H1726" s="135" t="s">
        <v>382</v>
      </c>
      <c r="I1726" s="135" t="s">
        <v>205</v>
      </c>
      <c r="J1726" s="135" t="s">
        <v>384</v>
      </c>
      <c r="K1726" s="135" t="s">
        <v>2014</v>
      </c>
      <c r="L1726" s="135" t="s">
        <v>386</v>
      </c>
      <c r="M1726" s="135" t="s">
        <v>970</v>
      </c>
      <c r="N1726" s="135" t="s">
        <v>325</v>
      </c>
      <c r="O1726" s="135" t="s">
        <v>63</v>
      </c>
      <c r="P1726" s="136">
        <v>76</v>
      </c>
      <c r="Q1726" s="135"/>
    </row>
    <row r="1727" spans="1:17">
      <c r="A1727" s="135" t="s">
        <v>3581</v>
      </c>
      <c r="B1727" s="135" t="s">
        <v>3579</v>
      </c>
      <c r="C1727" s="135" t="s">
        <v>983</v>
      </c>
      <c r="D1727" s="136">
        <v>61</v>
      </c>
      <c r="E1727" s="135" t="s">
        <v>420</v>
      </c>
      <c r="F1727" s="135" t="s">
        <v>43</v>
      </c>
      <c r="G1727" s="135" t="s">
        <v>2050</v>
      </c>
      <c r="H1727" s="135" t="s">
        <v>382</v>
      </c>
      <c r="I1727" s="135" t="s">
        <v>205</v>
      </c>
      <c r="J1727" s="135" t="s">
        <v>384</v>
      </c>
      <c r="K1727" s="135" t="s">
        <v>2014</v>
      </c>
      <c r="L1727" s="135" t="s">
        <v>386</v>
      </c>
      <c r="M1727" s="135" t="s">
        <v>970</v>
      </c>
      <c r="N1727" s="135" t="s">
        <v>325</v>
      </c>
      <c r="O1727" s="135" t="s">
        <v>63</v>
      </c>
      <c r="P1727" s="136">
        <v>76</v>
      </c>
      <c r="Q1727" s="135"/>
    </row>
    <row r="1728" spans="1:17">
      <c r="A1728" s="135" t="s">
        <v>3582</v>
      </c>
      <c r="B1728" s="135" t="s">
        <v>3579</v>
      </c>
      <c r="C1728" s="135" t="s">
        <v>1147</v>
      </c>
      <c r="D1728" s="136">
        <v>55</v>
      </c>
      <c r="E1728" s="135" t="s">
        <v>420</v>
      </c>
      <c r="F1728" s="135" t="s">
        <v>43</v>
      </c>
      <c r="G1728" s="135" t="s">
        <v>2050</v>
      </c>
      <c r="H1728" s="135" t="s">
        <v>382</v>
      </c>
      <c r="I1728" s="135" t="s">
        <v>205</v>
      </c>
      <c r="J1728" s="135" t="s">
        <v>384</v>
      </c>
      <c r="K1728" s="135" t="s">
        <v>2014</v>
      </c>
      <c r="L1728" s="135" t="s">
        <v>386</v>
      </c>
      <c r="M1728" s="135" t="s">
        <v>970</v>
      </c>
      <c r="N1728" s="135" t="s">
        <v>325</v>
      </c>
      <c r="O1728" s="135" t="s">
        <v>63</v>
      </c>
      <c r="P1728" s="136">
        <v>76</v>
      </c>
      <c r="Q1728" s="135"/>
    </row>
    <row r="1729" spans="1:17">
      <c r="A1729" s="135" t="s">
        <v>3583</v>
      </c>
      <c r="B1729" s="135" t="s">
        <v>3579</v>
      </c>
      <c r="C1729" s="135" t="s">
        <v>989</v>
      </c>
      <c r="D1729" s="136">
        <v>63</v>
      </c>
      <c r="E1729" s="135" t="s">
        <v>420</v>
      </c>
      <c r="F1729" s="135" t="s">
        <v>43</v>
      </c>
      <c r="G1729" s="135" t="s">
        <v>2050</v>
      </c>
      <c r="H1729" s="135" t="s">
        <v>382</v>
      </c>
      <c r="I1729" s="135" t="s">
        <v>205</v>
      </c>
      <c r="J1729" s="135" t="s">
        <v>384</v>
      </c>
      <c r="K1729" s="135" t="s">
        <v>2014</v>
      </c>
      <c r="L1729" s="135" t="s">
        <v>386</v>
      </c>
      <c r="M1729" s="135" t="s">
        <v>970</v>
      </c>
      <c r="N1729" s="135" t="s">
        <v>325</v>
      </c>
      <c r="O1729" s="135" t="s">
        <v>63</v>
      </c>
      <c r="P1729" s="136">
        <v>76</v>
      </c>
      <c r="Q1729" s="135"/>
    </row>
    <row r="1730" spans="1:17">
      <c r="A1730" s="135" t="s">
        <v>3584</v>
      </c>
      <c r="B1730" s="135" t="s">
        <v>3585</v>
      </c>
      <c r="C1730" s="135" t="s">
        <v>907</v>
      </c>
      <c r="D1730" s="122">
        <v>0</v>
      </c>
      <c r="E1730" s="135" t="s">
        <v>420</v>
      </c>
      <c r="F1730" s="135" t="s">
        <v>44</v>
      </c>
      <c r="G1730" s="135" t="s">
        <v>1813</v>
      </c>
      <c r="H1730" s="135" t="s">
        <v>382</v>
      </c>
      <c r="I1730" s="135" t="s">
        <v>231</v>
      </c>
      <c r="J1730" s="135" t="s">
        <v>388</v>
      </c>
      <c r="K1730" s="135" t="s">
        <v>1018</v>
      </c>
      <c r="L1730" s="135" t="s">
        <v>385</v>
      </c>
      <c r="M1730" s="135" t="s">
        <v>970</v>
      </c>
      <c r="N1730" s="135" t="s">
        <v>340</v>
      </c>
      <c r="O1730" s="135" t="s">
        <v>83</v>
      </c>
      <c r="P1730" s="136">
        <v>3</v>
      </c>
      <c r="Q1730" s="135"/>
    </row>
    <row r="1731" spans="1:17">
      <c r="A1731" s="135" t="s">
        <v>3586</v>
      </c>
      <c r="B1731" s="135" t="s">
        <v>3587</v>
      </c>
      <c r="C1731" s="135" t="s">
        <v>907</v>
      </c>
      <c r="D1731" s="122">
        <v>0</v>
      </c>
      <c r="E1731" s="135" t="s">
        <v>420</v>
      </c>
      <c r="F1731" s="135" t="s">
        <v>44</v>
      </c>
      <c r="G1731" s="135" t="s">
        <v>1813</v>
      </c>
      <c r="H1731" s="135" t="s">
        <v>382</v>
      </c>
      <c r="I1731" s="135" t="s">
        <v>256</v>
      </c>
      <c r="J1731" s="135" t="s">
        <v>388</v>
      </c>
      <c r="K1731" s="135" t="s">
        <v>1018</v>
      </c>
      <c r="L1731" s="135" t="s">
        <v>385</v>
      </c>
      <c r="M1731" s="135" t="s">
        <v>970</v>
      </c>
      <c r="N1731" s="135" t="s">
        <v>340</v>
      </c>
      <c r="O1731" s="135" t="s">
        <v>71</v>
      </c>
      <c r="P1731" s="136">
        <v>25</v>
      </c>
      <c r="Q1731" s="135"/>
    </row>
    <row r="1732" spans="1:17">
      <c r="A1732" s="135" t="s">
        <v>3588</v>
      </c>
      <c r="B1732" s="135" t="s">
        <v>3589</v>
      </c>
      <c r="C1732" s="135" t="s">
        <v>907</v>
      </c>
      <c r="D1732" s="122">
        <v>0</v>
      </c>
      <c r="E1732" s="135" t="s">
        <v>420</v>
      </c>
      <c r="F1732" s="135" t="s">
        <v>44</v>
      </c>
      <c r="G1732" s="135" t="s">
        <v>1813</v>
      </c>
      <c r="H1732" s="135" t="s">
        <v>382</v>
      </c>
      <c r="I1732" s="135" t="s">
        <v>277</v>
      </c>
      <c r="J1732" s="135" t="s">
        <v>389</v>
      </c>
      <c r="K1732" s="135" t="s">
        <v>1018</v>
      </c>
      <c r="L1732" s="135" t="s">
        <v>385</v>
      </c>
      <c r="M1732" s="135" t="s">
        <v>970</v>
      </c>
      <c r="N1732" s="135" t="s">
        <v>340</v>
      </c>
      <c r="O1732" s="135" t="s">
        <v>83</v>
      </c>
      <c r="P1732" s="136">
        <v>33</v>
      </c>
      <c r="Q1732" s="135"/>
    </row>
    <row r="1733" spans="1:17">
      <c r="A1733" s="135" t="s">
        <v>3590</v>
      </c>
      <c r="B1733" s="135" t="s">
        <v>3591</v>
      </c>
      <c r="C1733" s="135" t="s">
        <v>907</v>
      </c>
      <c r="D1733" s="122">
        <v>0</v>
      </c>
      <c r="E1733" s="135" t="s">
        <v>420</v>
      </c>
      <c r="F1733" s="135" t="s">
        <v>44</v>
      </c>
      <c r="G1733" s="135" t="s">
        <v>1813</v>
      </c>
      <c r="H1733" s="135" t="s">
        <v>382</v>
      </c>
      <c r="I1733" s="135" t="s">
        <v>195</v>
      </c>
      <c r="J1733" s="135" t="s">
        <v>388</v>
      </c>
      <c r="K1733" s="135" t="s">
        <v>1018</v>
      </c>
      <c r="L1733" s="135" t="s">
        <v>385</v>
      </c>
      <c r="M1733" s="135" t="s">
        <v>970</v>
      </c>
      <c r="N1733" s="135" t="s">
        <v>340</v>
      </c>
      <c r="O1733" s="135" t="s">
        <v>195</v>
      </c>
      <c r="P1733" s="136">
        <v>52</v>
      </c>
      <c r="Q1733" s="135"/>
    </row>
    <row r="1734" spans="1:17">
      <c r="A1734" s="135" t="s">
        <v>3592</v>
      </c>
      <c r="B1734" s="135" t="s">
        <v>3593</v>
      </c>
      <c r="C1734" s="135" t="s">
        <v>907</v>
      </c>
      <c r="D1734" s="122">
        <v>0</v>
      </c>
      <c r="E1734" s="135" t="s">
        <v>420</v>
      </c>
      <c r="F1734" s="135" t="s">
        <v>44</v>
      </c>
      <c r="G1734" s="135" t="s">
        <v>1813</v>
      </c>
      <c r="H1734" s="135" t="s">
        <v>382</v>
      </c>
      <c r="I1734" s="135" t="s">
        <v>86</v>
      </c>
      <c r="J1734" s="135" t="s">
        <v>388</v>
      </c>
      <c r="K1734" s="135" t="s">
        <v>1018</v>
      </c>
      <c r="L1734" s="135" t="s">
        <v>385</v>
      </c>
      <c r="M1734" s="135" t="s">
        <v>970</v>
      </c>
      <c r="N1734" s="135" t="s">
        <v>340</v>
      </c>
      <c r="O1734" s="135" t="s">
        <v>86</v>
      </c>
      <c r="P1734" s="136">
        <v>67</v>
      </c>
      <c r="Q1734" s="135"/>
    </row>
    <row r="1735" spans="1:17">
      <c r="A1735" s="135" t="s">
        <v>3594</v>
      </c>
      <c r="B1735" s="135" t="s">
        <v>3595</v>
      </c>
      <c r="C1735" s="135" t="s">
        <v>907</v>
      </c>
      <c r="D1735" s="122">
        <v>0</v>
      </c>
      <c r="E1735" s="135" t="s">
        <v>420</v>
      </c>
      <c r="F1735" s="135" t="s">
        <v>44</v>
      </c>
      <c r="G1735" s="135" t="s">
        <v>1813</v>
      </c>
      <c r="H1735" s="135" t="s">
        <v>382</v>
      </c>
      <c r="I1735" s="135" t="s">
        <v>121</v>
      </c>
      <c r="J1735" s="135" t="s">
        <v>388</v>
      </c>
      <c r="K1735" s="135" t="s">
        <v>1018</v>
      </c>
      <c r="L1735" s="135" t="s">
        <v>385</v>
      </c>
      <c r="M1735" s="135" t="s">
        <v>970</v>
      </c>
      <c r="N1735" s="135" t="s">
        <v>340</v>
      </c>
      <c r="O1735" s="135" t="s">
        <v>121</v>
      </c>
      <c r="P1735" s="136">
        <v>89</v>
      </c>
      <c r="Q1735" s="135"/>
    </row>
    <row r="1736" spans="1:17">
      <c r="A1736" s="135" t="s">
        <v>3596</v>
      </c>
      <c r="B1736" s="135" t="s">
        <v>3597</v>
      </c>
      <c r="C1736" s="135" t="s">
        <v>967</v>
      </c>
      <c r="D1736" s="136">
        <v>57</v>
      </c>
      <c r="E1736" s="135" t="s">
        <v>420</v>
      </c>
      <c r="F1736" s="135" t="s">
        <v>44</v>
      </c>
      <c r="G1736" s="135" t="s">
        <v>2615</v>
      </c>
      <c r="H1736" s="135" t="s">
        <v>382</v>
      </c>
      <c r="I1736" s="135" t="s">
        <v>277</v>
      </c>
      <c r="J1736" s="135" t="s">
        <v>389</v>
      </c>
      <c r="K1736" s="135" t="s">
        <v>1184</v>
      </c>
      <c r="L1736" s="135" t="s">
        <v>433</v>
      </c>
      <c r="M1736" s="135" t="s">
        <v>970</v>
      </c>
      <c r="N1736" s="135" t="s">
        <v>361</v>
      </c>
      <c r="O1736" s="135" t="s">
        <v>83</v>
      </c>
      <c r="P1736" s="136">
        <v>32</v>
      </c>
      <c r="Q1736" s="135"/>
    </row>
    <row r="1737" spans="1:17">
      <c r="A1737" s="135" t="s">
        <v>3598</v>
      </c>
      <c r="B1737" s="135" t="s">
        <v>3597</v>
      </c>
      <c r="C1737" s="135" t="s">
        <v>972</v>
      </c>
      <c r="D1737" s="136">
        <v>59</v>
      </c>
      <c r="E1737" s="135" t="s">
        <v>420</v>
      </c>
      <c r="F1737" s="135" t="s">
        <v>44</v>
      </c>
      <c r="G1737" s="135" t="s">
        <v>2615</v>
      </c>
      <c r="H1737" s="135" t="s">
        <v>382</v>
      </c>
      <c r="I1737" s="135" t="s">
        <v>277</v>
      </c>
      <c r="J1737" s="135" t="s">
        <v>389</v>
      </c>
      <c r="K1737" s="135" t="s">
        <v>1184</v>
      </c>
      <c r="L1737" s="135" t="s">
        <v>433</v>
      </c>
      <c r="M1737" s="135" t="s">
        <v>970</v>
      </c>
      <c r="N1737" s="135" t="s">
        <v>361</v>
      </c>
      <c r="O1737" s="135" t="s">
        <v>83</v>
      </c>
      <c r="P1737" s="136">
        <v>32</v>
      </c>
      <c r="Q1737" s="135"/>
    </row>
    <row r="1738" spans="1:17">
      <c r="A1738" s="135" t="s">
        <v>3599</v>
      </c>
      <c r="B1738" s="135" t="s">
        <v>3597</v>
      </c>
      <c r="C1738" s="135" t="s">
        <v>983</v>
      </c>
      <c r="D1738" s="136">
        <v>61</v>
      </c>
      <c r="E1738" s="135" t="s">
        <v>420</v>
      </c>
      <c r="F1738" s="135" t="s">
        <v>44</v>
      </c>
      <c r="G1738" s="135" t="s">
        <v>2615</v>
      </c>
      <c r="H1738" s="135" t="s">
        <v>382</v>
      </c>
      <c r="I1738" s="135" t="s">
        <v>277</v>
      </c>
      <c r="J1738" s="135" t="s">
        <v>389</v>
      </c>
      <c r="K1738" s="135" t="s">
        <v>1184</v>
      </c>
      <c r="L1738" s="135" t="s">
        <v>433</v>
      </c>
      <c r="M1738" s="135" t="s">
        <v>970</v>
      </c>
      <c r="N1738" s="135" t="s">
        <v>361</v>
      </c>
      <c r="O1738" s="135" t="s">
        <v>83</v>
      </c>
      <c r="P1738" s="136">
        <v>32</v>
      </c>
      <c r="Q1738" s="135"/>
    </row>
    <row r="1739" spans="1:17">
      <c r="A1739" s="135" t="s">
        <v>3600</v>
      </c>
      <c r="B1739" s="135" t="s">
        <v>3597</v>
      </c>
      <c r="C1739" s="135" t="s">
        <v>1147</v>
      </c>
      <c r="D1739" s="136">
        <v>55</v>
      </c>
      <c r="E1739" s="135" t="s">
        <v>420</v>
      </c>
      <c r="F1739" s="135" t="s">
        <v>44</v>
      </c>
      <c r="G1739" s="135" t="s">
        <v>2615</v>
      </c>
      <c r="H1739" s="135" t="s">
        <v>382</v>
      </c>
      <c r="I1739" s="135" t="s">
        <v>277</v>
      </c>
      <c r="J1739" s="135" t="s">
        <v>389</v>
      </c>
      <c r="K1739" s="135" t="s">
        <v>1184</v>
      </c>
      <c r="L1739" s="135" t="s">
        <v>433</v>
      </c>
      <c r="M1739" s="135" t="s">
        <v>970</v>
      </c>
      <c r="N1739" s="135" t="s">
        <v>361</v>
      </c>
      <c r="O1739" s="135" t="s">
        <v>83</v>
      </c>
      <c r="P1739" s="136">
        <v>32</v>
      </c>
      <c r="Q1739" s="135"/>
    </row>
    <row r="1740" spans="1:17">
      <c r="A1740" s="135" t="s">
        <v>3601</v>
      </c>
      <c r="B1740" s="135" t="s">
        <v>3597</v>
      </c>
      <c r="C1740" s="135" t="s">
        <v>989</v>
      </c>
      <c r="D1740" s="136">
        <v>63</v>
      </c>
      <c r="E1740" s="135" t="s">
        <v>420</v>
      </c>
      <c r="F1740" s="135" t="s">
        <v>44</v>
      </c>
      <c r="G1740" s="135" t="s">
        <v>2615</v>
      </c>
      <c r="H1740" s="135" t="s">
        <v>382</v>
      </c>
      <c r="I1740" s="135" t="s">
        <v>277</v>
      </c>
      <c r="J1740" s="135" t="s">
        <v>389</v>
      </c>
      <c r="K1740" s="135" t="s">
        <v>1184</v>
      </c>
      <c r="L1740" s="135" t="s">
        <v>433</v>
      </c>
      <c r="M1740" s="135" t="s">
        <v>970</v>
      </c>
      <c r="N1740" s="135" t="s">
        <v>361</v>
      </c>
      <c r="O1740" s="135" t="s">
        <v>83</v>
      </c>
      <c r="P1740" s="136">
        <v>32</v>
      </c>
      <c r="Q1740" s="135"/>
    </row>
    <row r="1741" spans="1:17">
      <c r="A1741" s="135" t="s">
        <v>3602</v>
      </c>
      <c r="B1741" s="135" t="s">
        <v>3603</v>
      </c>
      <c r="C1741" s="135" t="s">
        <v>967</v>
      </c>
      <c r="D1741" s="136">
        <v>57</v>
      </c>
      <c r="E1741" s="135" t="s">
        <v>420</v>
      </c>
      <c r="F1741" s="135" t="s">
        <v>37</v>
      </c>
      <c r="G1741" s="135" t="s">
        <v>1881</v>
      </c>
      <c r="H1741" s="135" t="s">
        <v>382</v>
      </c>
      <c r="I1741" s="135" t="s">
        <v>91</v>
      </c>
      <c r="J1741" s="135" t="s">
        <v>384</v>
      </c>
      <c r="K1741" s="135" t="s">
        <v>1882</v>
      </c>
      <c r="L1741" s="135" t="s">
        <v>385</v>
      </c>
      <c r="M1741" s="135" t="s">
        <v>970</v>
      </c>
      <c r="N1741" s="135" t="s">
        <v>329</v>
      </c>
      <c r="O1741" s="135" t="s">
        <v>91</v>
      </c>
      <c r="P1741" s="136">
        <v>326</v>
      </c>
      <c r="Q1741" s="135"/>
    </row>
    <row r="1742" spans="1:17">
      <c r="A1742" s="135" t="s">
        <v>3604</v>
      </c>
      <c r="B1742" s="135" t="s">
        <v>3603</v>
      </c>
      <c r="C1742" s="135" t="s">
        <v>972</v>
      </c>
      <c r="D1742" s="136">
        <v>59</v>
      </c>
      <c r="E1742" s="135" t="s">
        <v>420</v>
      </c>
      <c r="F1742" s="135" t="s">
        <v>37</v>
      </c>
      <c r="G1742" s="135" t="s">
        <v>1881</v>
      </c>
      <c r="H1742" s="135" t="s">
        <v>382</v>
      </c>
      <c r="I1742" s="135" t="s">
        <v>91</v>
      </c>
      <c r="J1742" s="135" t="s">
        <v>384</v>
      </c>
      <c r="K1742" s="135" t="s">
        <v>1882</v>
      </c>
      <c r="L1742" s="135" t="s">
        <v>385</v>
      </c>
      <c r="M1742" s="135" t="s">
        <v>970</v>
      </c>
      <c r="N1742" s="135" t="s">
        <v>329</v>
      </c>
      <c r="O1742" s="135" t="s">
        <v>91</v>
      </c>
      <c r="P1742" s="136">
        <v>326</v>
      </c>
      <c r="Q1742" s="135"/>
    </row>
    <row r="1743" spans="1:17">
      <c r="A1743" s="135" t="s">
        <v>3605</v>
      </c>
      <c r="B1743" s="135" t="s">
        <v>3603</v>
      </c>
      <c r="C1743" s="135" t="s">
        <v>983</v>
      </c>
      <c r="D1743" s="136">
        <v>61</v>
      </c>
      <c r="E1743" s="135" t="s">
        <v>420</v>
      </c>
      <c r="F1743" s="135" t="s">
        <v>37</v>
      </c>
      <c r="G1743" s="135" t="s">
        <v>1881</v>
      </c>
      <c r="H1743" s="135" t="s">
        <v>382</v>
      </c>
      <c r="I1743" s="135" t="s">
        <v>91</v>
      </c>
      <c r="J1743" s="135" t="s">
        <v>384</v>
      </c>
      <c r="K1743" s="135" t="s">
        <v>1882</v>
      </c>
      <c r="L1743" s="135" t="s">
        <v>385</v>
      </c>
      <c r="M1743" s="135" t="s">
        <v>970</v>
      </c>
      <c r="N1743" s="135" t="s">
        <v>329</v>
      </c>
      <c r="O1743" s="135" t="s">
        <v>91</v>
      </c>
      <c r="P1743" s="136">
        <v>326</v>
      </c>
      <c r="Q1743" s="135"/>
    </row>
    <row r="1744" spans="1:17">
      <c r="A1744" s="135" t="s">
        <v>3606</v>
      </c>
      <c r="B1744" s="135" t="s">
        <v>3607</v>
      </c>
      <c r="C1744" s="135" t="s">
        <v>972</v>
      </c>
      <c r="D1744" s="136">
        <v>59</v>
      </c>
      <c r="E1744" s="135" t="s">
        <v>420</v>
      </c>
      <c r="F1744" s="135" t="s">
        <v>37</v>
      </c>
      <c r="G1744" s="135" t="s">
        <v>1881</v>
      </c>
      <c r="H1744" s="135" t="s">
        <v>382</v>
      </c>
      <c r="I1744" s="135" t="s">
        <v>63</v>
      </c>
      <c r="J1744" s="135" t="s">
        <v>384</v>
      </c>
      <c r="K1744" s="135" t="s">
        <v>1882</v>
      </c>
      <c r="L1744" s="135" t="s">
        <v>385</v>
      </c>
      <c r="M1744" s="135" t="s">
        <v>970</v>
      </c>
      <c r="N1744" s="135" t="s">
        <v>329</v>
      </c>
      <c r="O1744" s="135" t="s">
        <v>63</v>
      </c>
      <c r="P1744" s="136">
        <v>371</v>
      </c>
      <c r="Q1744" s="135"/>
    </row>
    <row r="1745" spans="1:17">
      <c r="A1745" s="135" t="s">
        <v>3608</v>
      </c>
      <c r="B1745" s="135" t="s">
        <v>3607</v>
      </c>
      <c r="C1745" s="135" t="s">
        <v>983</v>
      </c>
      <c r="D1745" s="136">
        <v>61</v>
      </c>
      <c r="E1745" s="135" t="s">
        <v>420</v>
      </c>
      <c r="F1745" s="135" t="s">
        <v>37</v>
      </c>
      <c r="G1745" s="135" t="s">
        <v>1881</v>
      </c>
      <c r="H1745" s="135" t="s">
        <v>382</v>
      </c>
      <c r="I1745" s="135" t="s">
        <v>63</v>
      </c>
      <c r="J1745" s="135" t="s">
        <v>384</v>
      </c>
      <c r="K1745" s="135" t="s">
        <v>1882</v>
      </c>
      <c r="L1745" s="135" t="s">
        <v>385</v>
      </c>
      <c r="M1745" s="135" t="s">
        <v>970</v>
      </c>
      <c r="N1745" s="135" t="s">
        <v>329</v>
      </c>
      <c r="O1745" s="135" t="s">
        <v>63</v>
      </c>
      <c r="P1745" s="136">
        <v>371</v>
      </c>
      <c r="Q1745" s="135"/>
    </row>
    <row r="1746" spans="1:17">
      <c r="A1746" s="135" t="s">
        <v>3609</v>
      </c>
      <c r="B1746" s="135" t="s">
        <v>3610</v>
      </c>
      <c r="C1746" s="135" t="s">
        <v>967</v>
      </c>
      <c r="D1746" s="136">
        <v>57</v>
      </c>
      <c r="E1746" s="135" t="s">
        <v>420</v>
      </c>
      <c r="F1746" s="135" t="s">
        <v>43</v>
      </c>
      <c r="G1746" s="135" t="s">
        <v>3611</v>
      </c>
      <c r="H1746" s="135" t="s">
        <v>382</v>
      </c>
      <c r="I1746" s="135" t="s">
        <v>86</v>
      </c>
      <c r="J1746" s="135" t="s">
        <v>388</v>
      </c>
      <c r="K1746" s="135" t="s">
        <v>1829</v>
      </c>
      <c r="L1746" s="135" t="s">
        <v>386</v>
      </c>
      <c r="M1746" s="135" t="s">
        <v>970</v>
      </c>
      <c r="N1746" s="135" t="s">
        <v>329</v>
      </c>
      <c r="O1746" s="135" t="s">
        <v>86</v>
      </c>
      <c r="P1746" s="136">
        <v>6</v>
      </c>
      <c r="Q1746" s="135"/>
    </row>
    <row r="1747" spans="1:17">
      <c r="A1747" s="135" t="s">
        <v>3612</v>
      </c>
      <c r="B1747" s="135" t="s">
        <v>3610</v>
      </c>
      <c r="C1747" s="135" t="s">
        <v>972</v>
      </c>
      <c r="D1747" s="136">
        <v>59</v>
      </c>
      <c r="E1747" s="135" t="s">
        <v>420</v>
      </c>
      <c r="F1747" s="135" t="s">
        <v>43</v>
      </c>
      <c r="G1747" s="135" t="s">
        <v>3611</v>
      </c>
      <c r="H1747" s="135" t="s">
        <v>382</v>
      </c>
      <c r="I1747" s="135" t="s">
        <v>86</v>
      </c>
      <c r="J1747" s="135" t="s">
        <v>388</v>
      </c>
      <c r="K1747" s="135" t="s">
        <v>1829</v>
      </c>
      <c r="L1747" s="135" t="s">
        <v>386</v>
      </c>
      <c r="M1747" s="135" t="s">
        <v>970</v>
      </c>
      <c r="N1747" s="135" t="s">
        <v>329</v>
      </c>
      <c r="O1747" s="135" t="s">
        <v>86</v>
      </c>
      <c r="P1747" s="136">
        <v>6</v>
      </c>
      <c r="Q1747" s="135"/>
    </row>
    <row r="1748" spans="1:17">
      <c r="A1748" s="135" t="s">
        <v>3613</v>
      </c>
      <c r="B1748" s="135" t="s">
        <v>3610</v>
      </c>
      <c r="C1748" s="135" t="s">
        <v>983</v>
      </c>
      <c r="D1748" s="136">
        <v>61</v>
      </c>
      <c r="E1748" s="135" t="s">
        <v>420</v>
      </c>
      <c r="F1748" s="135" t="s">
        <v>43</v>
      </c>
      <c r="G1748" s="135" t="s">
        <v>3611</v>
      </c>
      <c r="H1748" s="135" t="s">
        <v>382</v>
      </c>
      <c r="I1748" s="135" t="s">
        <v>86</v>
      </c>
      <c r="J1748" s="135" t="s">
        <v>388</v>
      </c>
      <c r="K1748" s="135" t="s">
        <v>1829</v>
      </c>
      <c r="L1748" s="135" t="s">
        <v>386</v>
      </c>
      <c r="M1748" s="135" t="s">
        <v>970</v>
      </c>
      <c r="N1748" s="135" t="s">
        <v>329</v>
      </c>
      <c r="O1748" s="135" t="s">
        <v>86</v>
      </c>
      <c r="P1748" s="136">
        <v>6</v>
      </c>
      <c r="Q1748" s="135"/>
    </row>
    <row r="1749" spans="1:17">
      <c r="A1749" s="135" t="s">
        <v>3614</v>
      </c>
      <c r="B1749" s="135" t="s">
        <v>3610</v>
      </c>
      <c r="C1749" s="135" t="s">
        <v>989</v>
      </c>
      <c r="D1749" s="136">
        <v>63</v>
      </c>
      <c r="E1749" s="135" t="s">
        <v>420</v>
      </c>
      <c r="F1749" s="135" t="s">
        <v>43</v>
      </c>
      <c r="G1749" s="135" t="s">
        <v>3611</v>
      </c>
      <c r="H1749" s="135" t="s">
        <v>382</v>
      </c>
      <c r="I1749" s="135" t="s">
        <v>86</v>
      </c>
      <c r="J1749" s="135" t="s">
        <v>388</v>
      </c>
      <c r="K1749" s="135" t="s">
        <v>1829</v>
      </c>
      <c r="L1749" s="135" t="s">
        <v>386</v>
      </c>
      <c r="M1749" s="135" t="s">
        <v>970</v>
      </c>
      <c r="N1749" s="135" t="s">
        <v>329</v>
      </c>
      <c r="O1749" s="135" t="s">
        <v>86</v>
      </c>
      <c r="P1749" s="136">
        <v>6</v>
      </c>
      <c r="Q1749" s="135"/>
    </row>
    <row r="1750" spans="1:17">
      <c r="A1750" s="135" t="s">
        <v>3615</v>
      </c>
      <c r="B1750" s="135" t="s">
        <v>3616</v>
      </c>
      <c r="C1750" s="135" t="s">
        <v>972</v>
      </c>
      <c r="D1750" s="136">
        <v>59</v>
      </c>
      <c r="E1750" s="135" t="s">
        <v>420</v>
      </c>
      <c r="F1750" s="135" t="s">
        <v>35</v>
      </c>
      <c r="G1750" s="135" t="s">
        <v>3617</v>
      </c>
      <c r="H1750" s="135" t="s">
        <v>382</v>
      </c>
      <c r="I1750" s="135" t="s">
        <v>74</v>
      </c>
      <c r="J1750" s="135" t="s">
        <v>384</v>
      </c>
      <c r="K1750" s="135" t="s">
        <v>969</v>
      </c>
      <c r="L1750" s="135" t="s">
        <v>396</v>
      </c>
      <c r="M1750" s="135" t="s">
        <v>970</v>
      </c>
      <c r="N1750" s="135" t="s">
        <v>329</v>
      </c>
      <c r="O1750" s="135" t="s">
        <v>63</v>
      </c>
      <c r="P1750" s="136">
        <v>82</v>
      </c>
      <c r="Q1750" s="135"/>
    </row>
    <row r="1751" spans="1:17">
      <c r="A1751" s="135" t="s">
        <v>3618</v>
      </c>
      <c r="B1751" s="135" t="s">
        <v>3616</v>
      </c>
      <c r="C1751" s="135" t="s">
        <v>983</v>
      </c>
      <c r="D1751" s="136">
        <v>61</v>
      </c>
      <c r="E1751" s="135" t="s">
        <v>420</v>
      </c>
      <c r="F1751" s="135" t="s">
        <v>35</v>
      </c>
      <c r="G1751" s="135" t="s">
        <v>3617</v>
      </c>
      <c r="H1751" s="135" t="s">
        <v>382</v>
      </c>
      <c r="I1751" s="135" t="s">
        <v>74</v>
      </c>
      <c r="J1751" s="135" t="s">
        <v>384</v>
      </c>
      <c r="K1751" s="135" t="s">
        <v>969</v>
      </c>
      <c r="L1751" s="135" t="s">
        <v>396</v>
      </c>
      <c r="M1751" s="135" t="s">
        <v>970</v>
      </c>
      <c r="N1751" s="135" t="s">
        <v>329</v>
      </c>
      <c r="O1751" s="135" t="s">
        <v>63</v>
      </c>
      <c r="P1751" s="136">
        <v>82</v>
      </c>
      <c r="Q1751" s="135"/>
    </row>
    <row r="1752" spans="1:17">
      <c r="A1752" s="135" t="s">
        <v>3619</v>
      </c>
      <c r="B1752" s="135" t="s">
        <v>3620</v>
      </c>
      <c r="C1752" s="135" t="s">
        <v>972</v>
      </c>
      <c r="D1752" s="136">
        <v>59</v>
      </c>
      <c r="E1752" s="135" t="s">
        <v>420</v>
      </c>
      <c r="F1752" s="135" t="s">
        <v>44</v>
      </c>
      <c r="G1752" s="135" t="s">
        <v>1226</v>
      </c>
      <c r="H1752" s="135" t="s">
        <v>382</v>
      </c>
      <c r="I1752" s="135" t="s">
        <v>86</v>
      </c>
      <c r="J1752" s="135" t="s">
        <v>388</v>
      </c>
      <c r="K1752" s="135" t="s">
        <v>1227</v>
      </c>
      <c r="L1752" s="135" t="s">
        <v>385</v>
      </c>
      <c r="M1752" s="135" t="s">
        <v>970</v>
      </c>
      <c r="N1752" s="135" t="s">
        <v>345</v>
      </c>
      <c r="O1752" s="135" t="s">
        <v>86</v>
      </c>
      <c r="P1752" s="136">
        <v>371</v>
      </c>
      <c r="Q1752" s="135"/>
    </row>
    <row r="1753" spans="1:17">
      <c r="A1753" s="135" t="s">
        <v>3621</v>
      </c>
      <c r="B1753" s="135" t="s">
        <v>3622</v>
      </c>
      <c r="C1753" s="135" t="s">
        <v>967</v>
      </c>
      <c r="D1753" s="136">
        <v>57</v>
      </c>
      <c r="E1753" s="135" t="s">
        <v>420</v>
      </c>
      <c r="F1753" s="135" t="s">
        <v>35</v>
      </c>
      <c r="G1753" s="135" t="s">
        <v>3623</v>
      </c>
      <c r="H1753" s="135" t="s">
        <v>382</v>
      </c>
      <c r="I1753" s="135" t="s">
        <v>63</v>
      </c>
      <c r="J1753" s="135" t="s">
        <v>384</v>
      </c>
      <c r="K1753" s="135" t="s">
        <v>969</v>
      </c>
      <c r="L1753" s="135" t="s">
        <v>386</v>
      </c>
      <c r="M1753" s="135" t="s">
        <v>970</v>
      </c>
      <c r="N1753" s="135" t="s">
        <v>329</v>
      </c>
      <c r="O1753" s="135" t="s">
        <v>63</v>
      </c>
      <c r="P1753" s="136">
        <v>7</v>
      </c>
      <c r="Q1753" s="135"/>
    </row>
    <row r="1754" spans="1:17">
      <c r="A1754" s="135" t="s">
        <v>3624</v>
      </c>
      <c r="B1754" s="135" t="s">
        <v>3622</v>
      </c>
      <c r="C1754" s="135" t="s">
        <v>972</v>
      </c>
      <c r="D1754" s="136">
        <v>59</v>
      </c>
      <c r="E1754" s="135" t="s">
        <v>420</v>
      </c>
      <c r="F1754" s="135" t="s">
        <v>35</v>
      </c>
      <c r="G1754" s="135" t="s">
        <v>3623</v>
      </c>
      <c r="H1754" s="135" t="s">
        <v>382</v>
      </c>
      <c r="I1754" s="135" t="s">
        <v>63</v>
      </c>
      <c r="J1754" s="135" t="s">
        <v>384</v>
      </c>
      <c r="K1754" s="135" t="s">
        <v>969</v>
      </c>
      <c r="L1754" s="135" t="s">
        <v>386</v>
      </c>
      <c r="M1754" s="135" t="s">
        <v>970</v>
      </c>
      <c r="N1754" s="135" t="s">
        <v>329</v>
      </c>
      <c r="O1754" s="135" t="s">
        <v>63</v>
      </c>
      <c r="P1754" s="136">
        <v>7</v>
      </c>
      <c r="Q1754" s="135"/>
    </row>
    <row r="1755" spans="1:17">
      <c r="A1755" s="135" t="s">
        <v>3625</v>
      </c>
      <c r="B1755" s="135" t="s">
        <v>3622</v>
      </c>
      <c r="C1755" s="135" t="s">
        <v>983</v>
      </c>
      <c r="D1755" s="136">
        <v>61</v>
      </c>
      <c r="E1755" s="135" t="s">
        <v>420</v>
      </c>
      <c r="F1755" s="135" t="s">
        <v>35</v>
      </c>
      <c r="G1755" s="135" t="s">
        <v>3623</v>
      </c>
      <c r="H1755" s="135" t="s">
        <v>382</v>
      </c>
      <c r="I1755" s="135" t="s">
        <v>63</v>
      </c>
      <c r="J1755" s="135" t="s">
        <v>384</v>
      </c>
      <c r="K1755" s="135" t="s">
        <v>969</v>
      </c>
      <c r="L1755" s="135" t="s">
        <v>386</v>
      </c>
      <c r="M1755" s="135" t="s">
        <v>970</v>
      </c>
      <c r="N1755" s="135" t="s">
        <v>329</v>
      </c>
      <c r="O1755" s="135" t="s">
        <v>63</v>
      </c>
      <c r="P1755" s="136">
        <v>7</v>
      </c>
      <c r="Q1755" s="135"/>
    </row>
    <row r="1756" spans="1:17">
      <c r="A1756" s="135" t="s">
        <v>3626</v>
      </c>
      <c r="B1756" s="135" t="s">
        <v>3622</v>
      </c>
      <c r="C1756" s="135" t="s">
        <v>989</v>
      </c>
      <c r="D1756" s="136">
        <v>63</v>
      </c>
      <c r="E1756" s="135" t="s">
        <v>420</v>
      </c>
      <c r="F1756" s="135" t="s">
        <v>35</v>
      </c>
      <c r="G1756" s="135" t="s">
        <v>3623</v>
      </c>
      <c r="H1756" s="135" t="s">
        <v>382</v>
      </c>
      <c r="I1756" s="135" t="s">
        <v>63</v>
      </c>
      <c r="J1756" s="135" t="s">
        <v>384</v>
      </c>
      <c r="K1756" s="135" t="s">
        <v>969</v>
      </c>
      <c r="L1756" s="135" t="s">
        <v>386</v>
      </c>
      <c r="M1756" s="135" t="s">
        <v>970</v>
      </c>
      <c r="N1756" s="135" t="s">
        <v>329</v>
      </c>
      <c r="O1756" s="135" t="s">
        <v>63</v>
      </c>
      <c r="P1756" s="136">
        <v>7</v>
      </c>
      <c r="Q1756" s="135"/>
    </row>
    <row r="1757" spans="1:17">
      <c r="A1757" s="135" t="s">
        <v>3627</v>
      </c>
      <c r="B1757" s="135" t="s">
        <v>3628</v>
      </c>
      <c r="C1757" s="135" t="s">
        <v>967</v>
      </c>
      <c r="D1757" s="136">
        <v>57</v>
      </c>
      <c r="E1757" s="135" t="s">
        <v>420</v>
      </c>
      <c r="F1757" s="135" t="s">
        <v>35</v>
      </c>
      <c r="G1757" s="135" t="s">
        <v>3629</v>
      </c>
      <c r="H1757" s="135" t="s">
        <v>382</v>
      </c>
      <c r="I1757" s="135" t="s">
        <v>57</v>
      </c>
      <c r="J1757" s="135" t="s">
        <v>384</v>
      </c>
      <c r="K1757" s="135" t="s">
        <v>969</v>
      </c>
      <c r="L1757" s="135" t="s">
        <v>396</v>
      </c>
      <c r="M1757" s="135" t="s">
        <v>970</v>
      </c>
      <c r="N1757" s="135" t="s">
        <v>330</v>
      </c>
      <c r="O1757" s="135" t="s">
        <v>57</v>
      </c>
      <c r="P1757" s="136">
        <v>71</v>
      </c>
      <c r="Q1757" s="135"/>
    </row>
    <row r="1758" spans="1:17">
      <c r="A1758" s="135" t="s">
        <v>3630</v>
      </c>
      <c r="B1758" s="135" t="s">
        <v>3628</v>
      </c>
      <c r="C1758" s="135" t="s">
        <v>972</v>
      </c>
      <c r="D1758" s="136">
        <v>59</v>
      </c>
      <c r="E1758" s="135" t="s">
        <v>420</v>
      </c>
      <c r="F1758" s="135" t="s">
        <v>35</v>
      </c>
      <c r="G1758" s="135" t="s">
        <v>3629</v>
      </c>
      <c r="H1758" s="135" t="s">
        <v>382</v>
      </c>
      <c r="I1758" s="135" t="s">
        <v>57</v>
      </c>
      <c r="J1758" s="135" t="s">
        <v>384</v>
      </c>
      <c r="K1758" s="135" t="s">
        <v>969</v>
      </c>
      <c r="L1758" s="135" t="s">
        <v>396</v>
      </c>
      <c r="M1758" s="135" t="s">
        <v>970</v>
      </c>
      <c r="N1758" s="135" t="s">
        <v>330</v>
      </c>
      <c r="O1758" s="135" t="s">
        <v>57</v>
      </c>
      <c r="P1758" s="136">
        <v>71</v>
      </c>
      <c r="Q1758" s="135"/>
    </row>
    <row r="1759" spans="1:17">
      <c r="A1759" s="135" t="s">
        <v>3631</v>
      </c>
      <c r="B1759" s="135" t="s">
        <v>3628</v>
      </c>
      <c r="C1759" s="135" t="s">
        <v>983</v>
      </c>
      <c r="D1759" s="136">
        <v>61</v>
      </c>
      <c r="E1759" s="135" t="s">
        <v>420</v>
      </c>
      <c r="F1759" s="135" t="s">
        <v>35</v>
      </c>
      <c r="G1759" s="135" t="s">
        <v>3629</v>
      </c>
      <c r="H1759" s="135" t="s">
        <v>382</v>
      </c>
      <c r="I1759" s="135" t="s">
        <v>57</v>
      </c>
      <c r="J1759" s="135" t="s">
        <v>384</v>
      </c>
      <c r="K1759" s="135" t="s">
        <v>969</v>
      </c>
      <c r="L1759" s="135" t="s">
        <v>396</v>
      </c>
      <c r="M1759" s="135" t="s">
        <v>970</v>
      </c>
      <c r="N1759" s="135" t="s">
        <v>330</v>
      </c>
      <c r="O1759" s="135" t="s">
        <v>57</v>
      </c>
      <c r="P1759" s="136">
        <v>71</v>
      </c>
      <c r="Q1759" s="135"/>
    </row>
    <row r="1760" spans="1:17">
      <c r="A1760" s="135" t="s">
        <v>3632</v>
      </c>
      <c r="B1760" s="135" t="s">
        <v>3633</v>
      </c>
      <c r="C1760" s="135" t="s">
        <v>972</v>
      </c>
      <c r="D1760" s="136">
        <v>59</v>
      </c>
      <c r="E1760" s="135" t="s">
        <v>420</v>
      </c>
      <c r="F1760" s="135" t="s">
        <v>35</v>
      </c>
      <c r="G1760" s="135" t="s">
        <v>3634</v>
      </c>
      <c r="H1760" s="135" t="s">
        <v>382</v>
      </c>
      <c r="I1760" s="135" t="s">
        <v>187</v>
      </c>
      <c r="J1760" s="135" t="s">
        <v>384</v>
      </c>
      <c r="K1760" s="135" t="s">
        <v>969</v>
      </c>
      <c r="L1760" s="135" t="s">
        <v>396</v>
      </c>
      <c r="M1760" s="135" t="s">
        <v>970</v>
      </c>
      <c r="N1760" s="135" t="s">
        <v>330</v>
      </c>
      <c r="O1760" s="135" t="s">
        <v>63</v>
      </c>
      <c r="P1760" s="136">
        <v>7</v>
      </c>
      <c r="Q1760" s="135"/>
    </row>
    <row r="1761" spans="1:17">
      <c r="A1761" s="135" t="s">
        <v>3635</v>
      </c>
      <c r="B1761" s="135" t="s">
        <v>3633</v>
      </c>
      <c r="C1761" s="135" t="s">
        <v>983</v>
      </c>
      <c r="D1761" s="136">
        <v>61</v>
      </c>
      <c r="E1761" s="135" t="s">
        <v>420</v>
      </c>
      <c r="F1761" s="135" t="s">
        <v>35</v>
      </c>
      <c r="G1761" s="135" t="s">
        <v>3634</v>
      </c>
      <c r="H1761" s="135" t="s">
        <v>382</v>
      </c>
      <c r="I1761" s="135" t="s">
        <v>187</v>
      </c>
      <c r="J1761" s="135" t="s">
        <v>384</v>
      </c>
      <c r="K1761" s="135" t="s">
        <v>969</v>
      </c>
      <c r="L1761" s="135" t="s">
        <v>396</v>
      </c>
      <c r="M1761" s="135" t="s">
        <v>970</v>
      </c>
      <c r="N1761" s="135" t="s">
        <v>330</v>
      </c>
      <c r="O1761" s="135" t="s">
        <v>63</v>
      </c>
      <c r="P1761" s="136">
        <v>7</v>
      </c>
      <c r="Q1761" s="135"/>
    </row>
    <row r="1762" spans="1:17">
      <c r="A1762" s="135" t="s">
        <v>3636</v>
      </c>
      <c r="B1762" s="135" t="s">
        <v>3637</v>
      </c>
      <c r="C1762" s="135" t="s">
        <v>972</v>
      </c>
      <c r="D1762" s="136">
        <v>59</v>
      </c>
      <c r="E1762" s="135" t="s">
        <v>420</v>
      </c>
      <c r="F1762" s="135" t="s">
        <v>35</v>
      </c>
      <c r="G1762" s="135" t="s">
        <v>3638</v>
      </c>
      <c r="H1762" s="135" t="s">
        <v>382</v>
      </c>
      <c r="I1762" s="135" t="s">
        <v>684</v>
      </c>
      <c r="J1762" s="135" t="s">
        <v>384</v>
      </c>
      <c r="K1762" s="135" t="s">
        <v>969</v>
      </c>
      <c r="L1762" s="135" t="s">
        <v>396</v>
      </c>
      <c r="M1762" s="135" t="s">
        <v>970</v>
      </c>
      <c r="N1762" s="135" t="s">
        <v>330</v>
      </c>
      <c r="O1762" s="135" t="s">
        <v>63</v>
      </c>
      <c r="P1762" s="136">
        <v>72</v>
      </c>
      <c r="Q1762" s="135"/>
    </row>
    <row r="1763" spans="1:17">
      <c r="A1763" s="135" t="s">
        <v>3639</v>
      </c>
      <c r="B1763" s="135" t="s">
        <v>3637</v>
      </c>
      <c r="C1763" s="135" t="s">
        <v>983</v>
      </c>
      <c r="D1763" s="136">
        <v>61</v>
      </c>
      <c r="E1763" s="135" t="s">
        <v>420</v>
      </c>
      <c r="F1763" s="135" t="s">
        <v>35</v>
      </c>
      <c r="G1763" s="135" t="s">
        <v>3638</v>
      </c>
      <c r="H1763" s="135" t="s">
        <v>382</v>
      </c>
      <c r="I1763" s="135" t="s">
        <v>684</v>
      </c>
      <c r="J1763" s="135" t="s">
        <v>384</v>
      </c>
      <c r="K1763" s="135" t="s">
        <v>969</v>
      </c>
      <c r="L1763" s="135" t="s">
        <v>396</v>
      </c>
      <c r="M1763" s="135" t="s">
        <v>970</v>
      </c>
      <c r="N1763" s="135" t="s">
        <v>330</v>
      </c>
      <c r="O1763" s="135" t="s">
        <v>63</v>
      </c>
      <c r="P1763" s="136">
        <v>72</v>
      </c>
      <c r="Q1763" s="135"/>
    </row>
    <row r="1764" spans="1:17">
      <c r="A1764" s="135" t="s">
        <v>3640</v>
      </c>
      <c r="B1764" s="135" t="s">
        <v>3641</v>
      </c>
      <c r="C1764" s="135" t="s">
        <v>967</v>
      </c>
      <c r="D1764" s="136">
        <v>57</v>
      </c>
      <c r="E1764" s="135" t="s">
        <v>420</v>
      </c>
      <c r="F1764" s="135" t="s">
        <v>37</v>
      </c>
      <c r="G1764" s="135" t="s">
        <v>3642</v>
      </c>
      <c r="H1764" s="135" t="s">
        <v>382</v>
      </c>
      <c r="I1764" s="135" t="s">
        <v>63</v>
      </c>
      <c r="J1764" s="135" t="s">
        <v>384</v>
      </c>
      <c r="K1764" s="135" t="s">
        <v>1882</v>
      </c>
      <c r="L1764" s="135" t="s">
        <v>386</v>
      </c>
      <c r="M1764" s="135" t="s">
        <v>970</v>
      </c>
      <c r="N1764" s="135" t="s">
        <v>329</v>
      </c>
      <c r="O1764" s="135" t="s">
        <v>63</v>
      </c>
      <c r="P1764" s="136">
        <v>7</v>
      </c>
      <c r="Q1764" s="135"/>
    </row>
    <row r="1765" spans="1:17">
      <c r="A1765" s="135" t="s">
        <v>3643</v>
      </c>
      <c r="B1765" s="135" t="s">
        <v>3641</v>
      </c>
      <c r="C1765" s="135" t="s">
        <v>972</v>
      </c>
      <c r="D1765" s="136">
        <v>59</v>
      </c>
      <c r="E1765" s="135" t="s">
        <v>420</v>
      </c>
      <c r="F1765" s="135" t="s">
        <v>37</v>
      </c>
      <c r="G1765" s="135" t="s">
        <v>3642</v>
      </c>
      <c r="H1765" s="135" t="s">
        <v>382</v>
      </c>
      <c r="I1765" s="135" t="s">
        <v>63</v>
      </c>
      <c r="J1765" s="135" t="s">
        <v>384</v>
      </c>
      <c r="K1765" s="135" t="s">
        <v>1882</v>
      </c>
      <c r="L1765" s="135" t="s">
        <v>386</v>
      </c>
      <c r="M1765" s="135" t="s">
        <v>970</v>
      </c>
      <c r="N1765" s="135" t="s">
        <v>329</v>
      </c>
      <c r="O1765" s="135" t="s">
        <v>63</v>
      </c>
      <c r="P1765" s="136">
        <v>7</v>
      </c>
      <c r="Q1765" s="135"/>
    </row>
    <row r="1766" spans="1:17">
      <c r="A1766" s="135" t="s">
        <v>3644</v>
      </c>
      <c r="B1766" s="135" t="s">
        <v>3641</v>
      </c>
      <c r="C1766" s="135" t="s">
        <v>983</v>
      </c>
      <c r="D1766" s="136">
        <v>61</v>
      </c>
      <c r="E1766" s="135" t="s">
        <v>420</v>
      </c>
      <c r="F1766" s="135" t="s">
        <v>37</v>
      </c>
      <c r="G1766" s="135" t="s">
        <v>3642</v>
      </c>
      <c r="H1766" s="135" t="s">
        <v>382</v>
      </c>
      <c r="I1766" s="135" t="s">
        <v>63</v>
      </c>
      <c r="J1766" s="135" t="s">
        <v>384</v>
      </c>
      <c r="K1766" s="135" t="s">
        <v>1882</v>
      </c>
      <c r="L1766" s="135" t="s">
        <v>386</v>
      </c>
      <c r="M1766" s="135" t="s">
        <v>970</v>
      </c>
      <c r="N1766" s="135" t="s">
        <v>329</v>
      </c>
      <c r="O1766" s="135" t="s">
        <v>63</v>
      </c>
      <c r="P1766" s="136">
        <v>7</v>
      </c>
      <c r="Q1766" s="135"/>
    </row>
    <row r="1767" spans="1:17">
      <c r="A1767" s="135" t="s">
        <v>3645</v>
      </c>
      <c r="B1767" s="135" t="s">
        <v>3646</v>
      </c>
      <c r="C1767" s="135" t="s">
        <v>972</v>
      </c>
      <c r="D1767" s="136">
        <v>59</v>
      </c>
      <c r="E1767" s="135" t="s">
        <v>420</v>
      </c>
      <c r="F1767" s="135" t="s">
        <v>43</v>
      </c>
      <c r="G1767" s="135" t="s">
        <v>3647</v>
      </c>
      <c r="H1767" s="135" t="s">
        <v>382</v>
      </c>
      <c r="I1767" s="135" t="s">
        <v>83</v>
      </c>
      <c r="J1767" s="135" t="s">
        <v>388</v>
      </c>
      <c r="K1767" s="135" t="s">
        <v>3648</v>
      </c>
      <c r="L1767" s="135" t="s">
        <v>385</v>
      </c>
      <c r="M1767" s="135" t="s">
        <v>970</v>
      </c>
      <c r="N1767" s="135" t="s">
        <v>346</v>
      </c>
      <c r="O1767" s="135" t="s">
        <v>83</v>
      </c>
      <c r="P1767" s="136">
        <v>330</v>
      </c>
      <c r="Q1767" s="135"/>
    </row>
    <row r="1768" spans="1:17">
      <c r="A1768" s="135" t="s">
        <v>3649</v>
      </c>
      <c r="B1768" s="135" t="s">
        <v>3646</v>
      </c>
      <c r="C1768" s="135" t="s">
        <v>983</v>
      </c>
      <c r="D1768" s="136">
        <v>61</v>
      </c>
      <c r="E1768" s="135" t="s">
        <v>420</v>
      </c>
      <c r="F1768" s="135" t="s">
        <v>43</v>
      </c>
      <c r="G1768" s="135" t="s">
        <v>3647</v>
      </c>
      <c r="H1768" s="135" t="s">
        <v>382</v>
      </c>
      <c r="I1768" s="135" t="s">
        <v>83</v>
      </c>
      <c r="J1768" s="135" t="s">
        <v>388</v>
      </c>
      <c r="K1768" s="135" t="s">
        <v>3648</v>
      </c>
      <c r="L1768" s="135" t="s">
        <v>385</v>
      </c>
      <c r="M1768" s="135" t="s">
        <v>970</v>
      </c>
      <c r="N1768" s="135" t="s">
        <v>346</v>
      </c>
      <c r="O1768" s="135" t="s">
        <v>83</v>
      </c>
      <c r="P1768" s="136">
        <v>330</v>
      </c>
      <c r="Q1768" s="135"/>
    </row>
    <row r="1769" spans="1:17">
      <c r="A1769" s="135" t="s">
        <v>3650</v>
      </c>
      <c r="B1769" s="135" t="s">
        <v>3651</v>
      </c>
      <c r="C1769" s="135" t="s">
        <v>972</v>
      </c>
      <c r="D1769" s="136">
        <v>59</v>
      </c>
      <c r="E1769" s="135" t="s">
        <v>420</v>
      </c>
      <c r="F1769" s="135" t="s">
        <v>35</v>
      </c>
      <c r="G1769" s="135" t="s">
        <v>3652</v>
      </c>
      <c r="H1769" s="135" t="s">
        <v>382</v>
      </c>
      <c r="I1769" s="135" t="s">
        <v>187</v>
      </c>
      <c r="J1769" s="135" t="s">
        <v>384</v>
      </c>
      <c r="K1769" s="135" t="s">
        <v>969</v>
      </c>
      <c r="L1769" s="135" t="s">
        <v>396</v>
      </c>
      <c r="M1769" s="135" t="s">
        <v>970</v>
      </c>
      <c r="N1769" s="135" t="s">
        <v>330</v>
      </c>
      <c r="O1769" s="135" t="s">
        <v>63</v>
      </c>
      <c r="P1769" s="136">
        <v>7</v>
      </c>
      <c r="Q1769" s="135"/>
    </row>
    <row r="1770" spans="1:17">
      <c r="A1770" s="135" t="s">
        <v>3653</v>
      </c>
      <c r="B1770" s="135" t="s">
        <v>3654</v>
      </c>
      <c r="C1770" s="135" t="s">
        <v>967</v>
      </c>
      <c r="D1770" s="136">
        <v>57</v>
      </c>
      <c r="E1770" s="135" t="s">
        <v>420</v>
      </c>
      <c r="F1770" s="135" t="s">
        <v>35</v>
      </c>
      <c r="G1770" s="135" t="s">
        <v>3655</v>
      </c>
      <c r="H1770" s="135" t="s">
        <v>382</v>
      </c>
      <c r="I1770" s="135" t="s">
        <v>57</v>
      </c>
      <c r="J1770" s="135" t="s">
        <v>384</v>
      </c>
      <c r="K1770" s="135" t="s">
        <v>969</v>
      </c>
      <c r="L1770" s="135" t="s">
        <v>396</v>
      </c>
      <c r="M1770" s="135" t="s">
        <v>970</v>
      </c>
      <c r="N1770" s="135" t="s">
        <v>330</v>
      </c>
      <c r="O1770" s="135" t="s">
        <v>57</v>
      </c>
      <c r="P1770" s="136">
        <v>71</v>
      </c>
      <c r="Q1770" s="135"/>
    </row>
    <row r="1771" spans="1:17">
      <c r="A1771" s="135" t="s">
        <v>3656</v>
      </c>
      <c r="B1771" s="135" t="s">
        <v>3654</v>
      </c>
      <c r="C1771" s="135" t="s">
        <v>972</v>
      </c>
      <c r="D1771" s="136">
        <v>59</v>
      </c>
      <c r="E1771" s="135" t="s">
        <v>420</v>
      </c>
      <c r="F1771" s="135" t="s">
        <v>35</v>
      </c>
      <c r="G1771" s="135" t="s">
        <v>3655</v>
      </c>
      <c r="H1771" s="135" t="s">
        <v>382</v>
      </c>
      <c r="I1771" s="135" t="s">
        <v>57</v>
      </c>
      <c r="J1771" s="135" t="s">
        <v>384</v>
      </c>
      <c r="K1771" s="135" t="s">
        <v>969</v>
      </c>
      <c r="L1771" s="135" t="s">
        <v>396</v>
      </c>
      <c r="M1771" s="135" t="s">
        <v>970</v>
      </c>
      <c r="N1771" s="135" t="s">
        <v>330</v>
      </c>
      <c r="O1771" s="135" t="s">
        <v>57</v>
      </c>
      <c r="P1771" s="136">
        <v>71</v>
      </c>
      <c r="Q1771" s="135"/>
    </row>
    <row r="1772" spans="1:17">
      <c r="A1772" s="135" t="s">
        <v>3657</v>
      </c>
      <c r="B1772" s="135" t="s">
        <v>3654</v>
      </c>
      <c r="C1772" s="135" t="s">
        <v>983</v>
      </c>
      <c r="D1772" s="136">
        <v>61</v>
      </c>
      <c r="E1772" s="135" t="s">
        <v>420</v>
      </c>
      <c r="F1772" s="135" t="s">
        <v>35</v>
      </c>
      <c r="G1772" s="135" t="s">
        <v>3655</v>
      </c>
      <c r="H1772" s="135" t="s">
        <v>382</v>
      </c>
      <c r="I1772" s="135" t="s">
        <v>57</v>
      </c>
      <c r="J1772" s="135" t="s">
        <v>384</v>
      </c>
      <c r="K1772" s="135" t="s">
        <v>969</v>
      </c>
      <c r="L1772" s="135" t="s">
        <v>396</v>
      </c>
      <c r="M1772" s="135" t="s">
        <v>970</v>
      </c>
      <c r="N1772" s="135" t="s">
        <v>330</v>
      </c>
      <c r="O1772" s="135" t="s">
        <v>57</v>
      </c>
      <c r="P1772" s="136">
        <v>71</v>
      </c>
      <c r="Q1772" s="135"/>
    </row>
    <row r="1773" spans="1:17">
      <c r="A1773" s="135" t="s">
        <v>3658</v>
      </c>
      <c r="B1773" s="135" t="s">
        <v>3659</v>
      </c>
      <c r="C1773" s="135" t="s">
        <v>967</v>
      </c>
      <c r="D1773" s="136">
        <v>57</v>
      </c>
      <c r="E1773" s="135" t="s">
        <v>420</v>
      </c>
      <c r="F1773" s="135" t="s">
        <v>35</v>
      </c>
      <c r="G1773" s="135" t="s">
        <v>3660</v>
      </c>
      <c r="H1773" s="135" t="s">
        <v>382</v>
      </c>
      <c r="I1773" s="135" t="s">
        <v>63</v>
      </c>
      <c r="J1773" s="135" t="s">
        <v>384</v>
      </c>
      <c r="K1773" s="135" t="s">
        <v>969</v>
      </c>
      <c r="L1773" s="135" t="s">
        <v>386</v>
      </c>
      <c r="M1773" s="135" t="s">
        <v>970</v>
      </c>
      <c r="N1773" s="135" t="s">
        <v>330</v>
      </c>
      <c r="O1773" s="135" t="s">
        <v>63</v>
      </c>
      <c r="P1773" s="136">
        <v>7</v>
      </c>
      <c r="Q1773" s="135"/>
    </row>
    <row r="1774" spans="1:17">
      <c r="A1774" s="135" t="s">
        <v>3661</v>
      </c>
      <c r="B1774" s="135" t="s">
        <v>3659</v>
      </c>
      <c r="C1774" s="135" t="s">
        <v>972</v>
      </c>
      <c r="D1774" s="136">
        <v>59</v>
      </c>
      <c r="E1774" s="135" t="s">
        <v>420</v>
      </c>
      <c r="F1774" s="135" t="s">
        <v>35</v>
      </c>
      <c r="G1774" s="135" t="s">
        <v>3660</v>
      </c>
      <c r="H1774" s="135" t="s">
        <v>382</v>
      </c>
      <c r="I1774" s="135" t="s">
        <v>63</v>
      </c>
      <c r="J1774" s="135" t="s">
        <v>384</v>
      </c>
      <c r="K1774" s="135" t="s">
        <v>969</v>
      </c>
      <c r="L1774" s="135" t="s">
        <v>386</v>
      </c>
      <c r="M1774" s="135" t="s">
        <v>970</v>
      </c>
      <c r="N1774" s="135" t="s">
        <v>330</v>
      </c>
      <c r="O1774" s="135" t="s">
        <v>63</v>
      </c>
      <c r="P1774" s="136">
        <v>7</v>
      </c>
      <c r="Q1774" s="135"/>
    </row>
    <row r="1775" spans="1:17">
      <c r="A1775" s="135" t="s">
        <v>3662</v>
      </c>
      <c r="B1775" s="135" t="s">
        <v>3659</v>
      </c>
      <c r="C1775" s="135" t="s">
        <v>983</v>
      </c>
      <c r="D1775" s="136">
        <v>61</v>
      </c>
      <c r="E1775" s="135" t="s">
        <v>420</v>
      </c>
      <c r="F1775" s="135" t="s">
        <v>35</v>
      </c>
      <c r="G1775" s="135" t="s">
        <v>3660</v>
      </c>
      <c r="H1775" s="135" t="s">
        <v>382</v>
      </c>
      <c r="I1775" s="135" t="s">
        <v>63</v>
      </c>
      <c r="J1775" s="135" t="s">
        <v>384</v>
      </c>
      <c r="K1775" s="135" t="s">
        <v>969</v>
      </c>
      <c r="L1775" s="135" t="s">
        <v>386</v>
      </c>
      <c r="M1775" s="135" t="s">
        <v>970</v>
      </c>
      <c r="N1775" s="135" t="s">
        <v>330</v>
      </c>
      <c r="O1775" s="135" t="s">
        <v>63</v>
      </c>
      <c r="P1775" s="136">
        <v>7</v>
      </c>
      <c r="Q1775" s="135"/>
    </row>
    <row r="1776" spans="1:17">
      <c r="A1776" s="135" t="s">
        <v>3663</v>
      </c>
      <c r="B1776" s="135" t="s">
        <v>3659</v>
      </c>
      <c r="C1776" s="135" t="s">
        <v>989</v>
      </c>
      <c r="D1776" s="136">
        <v>63</v>
      </c>
      <c r="E1776" s="135" t="s">
        <v>420</v>
      </c>
      <c r="F1776" s="135" t="s">
        <v>35</v>
      </c>
      <c r="G1776" s="135" t="s">
        <v>3660</v>
      </c>
      <c r="H1776" s="135" t="s">
        <v>382</v>
      </c>
      <c r="I1776" s="135" t="s">
        <v>63</v>
      </c>
      <c r="J1776" s="135" t="s">
        <v>384</v>
      </c>
      <c r="K1776" s="135" t="s">
        <v>969</v>
      </c>
      <c r="L1776" s="135" t="s">
        <v>386</v>
      </c>
      <c r="M1776" s="135" t="s">
        <v>970</v>
      </c>
      <c r="N1776" s="135" t="s">
        <v>330</v>
      </c>
      <c r="O1776" s="135" t="s">
        <v>63</v>
      </c>
      <c r="P1776" s="136">
        <v>7</v>
      </c>
      <c r="Q1776" s="135"/>
    </row>
    <row r="1777" spans="1:17">
      <c r="A1777" s="135" t="s">
        <v>3664</v>
      </c>
      <c r="B1777" s="135" t="s">
        <v>3659</v>
      </c>
      <c r="C1777" s="135" t="s">
        <v>1147</v>
      </c>
      <c r="D1777" s="136">
        <v>55</v>
      </c>
      <c r="E1777" s="135" t="s">
        <v>420</v>
      </c>
      <c r="F1777" s="135" t="s">
        <v>35</v>
      </c>
      <c r="G1777" s="135" t="s">
        <v>3660</v>
      </c>
      <c r="H1777" s="135" t="s">
        <v>382</v>
      </c>
      <c r="I1777" s="135" t="s">
        <v>63</v>
      </c>
      <c r="J1777" s="135" t="s">
        <v>384</v>
      </c>
      <c r="K1777" s="135" t="s">
        <v>969</v>
      </c>
      <c r="L1777" s="135" t="s">
        <v>386</v>
      </c>
      <c r="M1777" s="135" t="s">
        <v>970</v>
      </c>
      <c r="N1777" s="135" t="s">
        <v>330</v>
      </c>
      <c r="O1777" s="135" t="s">
        <v>63</v>
      </c>
      <c r="P1777" s="136">
        <v>7</v>
      </c>
      <c r="Q1777" s="135"/>
    </row>
    <row r="1778" spans="1:17">
      <c r="A1778" s="135" t="s">
        <v>3665</v>
      </c>
      <c r="B1778" s="135" t="s">
        <v>3666</v>
      </c>
      <c r="C1778" s="135" t="s">
        <v>967</v>
      </c>
      <c r="D1778" s="136">
        <v>57</v>
      </c>
      <c r="E1778" s="135" t="s">
        <v>420</v>
      </c>
      <c r="F1778" s="135" t="s">
        <v>35</v>
      </c>
      <c r="G1778" s="135" t="s">
        <v>3667</v>
      </c>
      <c r="H1778" s="135" t="s">
        <v>382</v>
      </c>
      <c r="I1778" s="135" t="s">
        <v>63</v>
      </c>
      <c r="J1778" s="135" t="s">
        <v>384</v>
      </c>
      <c r="K1778" s="135" t="s">
        <v>3668</v>
      </c>
      <c r="L1778" s="135" t="s">
        <v>386</v>
      </c>
      <c r="M1778" s="135" t="s">
        <v>970</v>
      </c>
      <c r="N1778" s="135" t="s">
        <v>330</v>
      </c>
      <c r="O1778" s="135" t="s">
        <v>63</v>
      </c>
      <c r="P1778" s="136">
        <v>7</v>
      </c>
      <c r="Q1778" s="135"/>
    </row>
    <row r="1779" spans="1:17">
      <c r="A1779" s="135" t="s">
        <v>3669</v>
      </c>
      <c r="B1779" s="135" t="s">
        <v>3666</v>
      </c>
      <c r="C1779" s="135" t="s">
        <v>972</v>
      </c>
      <c r="D1779" s="136">
        <v>59</v>
      </c>
      <c r="E1779" s="135" t="s">
        <v>420</v>
      </c>
      <c r="F1779" s="135" t="s">
        <v>35</v>
      </c>
      <c r="G1779" s="135" t="s">
        <v>3667</v>
      </c>
      <c r="H1779" s="135" t="s">
        <v>382</v>
      </c>
      <c r="I1779" s="135" t="s">
        <v>63</v>
      </c>
      <c r="J1779" s="135" t="s">
        <v>384</v>
      </c>
      <c r="K1779" s="135" t="s">
        <v>3668</v>
      </c>
      <c r="L1779" s="135" t="s">
        <v>386</v>
      </c>
      <c r="M1779" s="135" t="s">
        <v>970</v>
      </c>
      <c r="N1779" s="135" t="s">
        <v>330</v>
      </c>
      <c r="O1779" s="135" t="s">
        <v>63</v>
      </c>
      <c r="P1779" s="136">
        <v>7</v>
      </c>
      <c r="Q1779" s="135"/>
    </row>
    <row r="1780" spans="1:17">
      <c r="A1780" s="135" t="s">
        <v>3670</v>
      </c>
      <c r="B1780" s="135" t="s">
        <v>3666</v>
      </c>
      <c r="C1780" s="135" t="s">
        <v>983</v>
      </c>
      <c r="D1780" s="136">
        <v>61</v>
      </c>
      <c r="E1780" s="135" t="s">
        <v>420</v>
      </c>
      <c r="F1780" s="135" t="s">
        <v>35</v>
      </c>
      <c r="G1780" s="135" t="s">
        <v>3667</v>
      </c>
      <c r="H1780" s="135" t="s">
        <v>382</v>
      </c>
      <c r="I1780" s="135" t="s">
        <v>63</v>
      </c>
      <c r="J1780" s="135" t="s">
        <v>384</v>
      </c>
      <c r="K1780" s="135" t="s">
        <v>3668</v>
      </c>
      <c r="L1780" s="135" t="s">
        <v>386</v>
      </c>
      <c r="M1780" s="135" t="s">
        <v>970</v>
      </c>
      <c r="N1780" s="135" t="s">
        <v>330</v>
      </c>
      <c r="O1780" s="135" t="s">
        <v>63</v>
      </c>
      <c r="P1780" s="136">
        <v>7</v>
      </c>
      <c r="Q1780" s="135"/>
    </row>
    <row r="1781" spans="1:17">
      <c r="A1781" s="135" t="s">
        <v>3671</v>
      </c>
      <c r="B1781" s="135" t="s">
        <v>3666</v>
      </c>
      <c r="C1781" s="135" t="s">
        <v>989</v>
      </c>
      <c r="D1781" s="136">
        <v>63</v>
      </c>
      <c r="E1781" s="135" t="s">
        <v>420</v>
      </c>
      <c r="F1781" s="135" t="s">
        <v>35</v>
      </c>
      <c r="G1781" s="135" t="s">
        <v>3667</v>
      </c>
      <c r="H1781" s="135" t="s">
        <v>382</v>
      </c>
      <c r="I1781" s="135" t="s">
        <v>63</v>
      </c>
      <c r="J1781" s="135" t="s">
        <v>384</v>
      </c>
      <c r="K1781" s="135" t="s">
        <v>3668</v>
      </c>
      <c r="L1781" s="135" t="s">
        <v>386</v>
      </c>
      <c r="M1781" s="135" t="s">
        <v>970</v>
      </c>
      <c r="N1781" s="135" t="s">
        <v>330</v>
      </c>
      <c r="O1781" s="135" t="s">
        <v>63</v>
      </c>
      <c r="P1781" s="136">
        <v>7</v>
      </c>
      <c r="Q1781" s="135"/>
    </row>
    <row r="1782" spans="1:17">
      <c r="A1782" s="135" t="s">
        <v>3672</v>
      </c>
      <c r="B1782" s="135" t="s">
        <v>3666</v>
      </c>
      <c r="C1782" s="135" t="s">
        <v>1147</v>
      </c>
      <c r="D1782" s="136">
        <v>55</v>
      </c>
      <c r="E1782" s="135" t="s">
        <v>420</v>
      </c>
      <c r="F1782" s="135" t="s">
        <v>35</v>
      </c>
      <c r="G1782" s="135" t="s">
        <v>3667</v>
      </c>
      <c r="H1782" s="135" t="s">
        <v>382</v>
      </c>
      <c r="I1782" s="135" t="s">
        <v>63</v>
      </c>
      <c r="J1782" s="135" t="s">
        <v>384</v>
      </c>
      <c r="K1782" s="135" t="s">
        <v>3668</v>
      </c>
      <c r="L1782" s="135" t="s">
        <v>386</v>
      </c>
      <c r="M1782" s="135" t="s">
        <v>970</v>
      </c>
      <c r="N1782" s="135" t="s">
        <v>330</v>
      </c>
      <c r="O1782" s="135" t="s">
        <v>63</v>
      </c>
      <c r="P1782" s="136">
        <v>7</v>
      </c>
      <c r="Q1782" s="135"/>
    </row>
    <row r="1783" spans="1:17">
      <c r="A1783" s="135" t="s">
        <v>3673</v>
      </c>
      <c r="B1783" s="135" t="s">
        <v>3674</v>
      </c>
      <c r="C1783" s="135" t="s">
        <v>967</v>
      </c>
      <c r="D1783" s="136">
        <v>57</v>
      </c>
      <c r="E1783" s="135" t="s">
        <v>420</v>
      </c>
      <c r="F1783" s="135" t="s">
        <v>35</v>
      </c>
      <c r="G1783" s="135" t="s">
        <v>3675</v>
      </c>
      <c r="H1783" s="135" t="s">
        <v>382</v>
      </c>
      <c r="I1783" s="135" t="s">
        <v>63</v>
      </c>
      <c r="J1783" s="135" t="s">
        <v>384</v>
      </c>
      <c r="K1783" s="135" t="s">
        <v>969</v>
      </c>
      <c r="L1783" s="135" t="s">
        <v>386</v>
      </c>
      <c r="M1783" s="135" t="s">
        <v>970</v>
      </c>
      <c r="N1783" s="135" t="s">
        <v>330</v>
      </c>
      <c r="O1783" s="135" t="s">
        <v>63</v>
      </c>
      <c r="P1783" s="136">
        <v>7</v>
      </c>
      <c r="Q1783" s="135"/>
    </row>
    <row r="1784" spans="1:17">
      <c r="A1784" s="135" t="s">
        <v>3676</v>
      </c>
      <c r="B1784" s="135" t="s">
        <v>3674</v>
      </c>
      <c r="C1784" s="135" t="s">
        <v>972</v>
      </c>
      <c r="D1784" s="136">
        <v>59</v>
      </c>
      <c r="E1784" s="135" t="s">
        <v>420</v>
      </c>
      <c r="F1784" s="135" t="s">
        <v>35</v>
      </c>
      <c r="G1784" s="135" t="s">
        <v>3675</v>
      </c>
      <c r="H1784" s="135" t="s">
        <v>382</v>
      </c>
      <c r="I1784" s="135" t="s">
        <v>63</v>
      </c>
      <c r="J1784" s="135" t="s">
        <v>384</v>
      </c>
      <c r="K1784" s="135" t="s">
        <v>969</v>
      </c>
      <c r="L1784" s="135" t="s">
        <v>386</v>
      </c>
      <c r="M1784" s="135" t="s">
        <v>970</v>
      </c>
      <c r="N1784" s="135" t="s">
        <v>330</v>
      </c>
      <c r="O1784" s="135" t="s">
        <v>63</v>
      </c>
      <c r="P1784" s="136">
        <v>7</v>
      </c>
      <c r="Q1784" s="135"/>
    </row>
    <row r="1785" spans="1:17">
      <c r="A1785" s="135" t="s">
        <v>3677</v>
      </c>
      <c r="B1785" s="135" t="s">
        <v>3674</v>
      </c>
      <c r="C1785" s="135" t="s">
        <v>983</v>
      </c>
      <c r="D1785" s="136">
        <v>61</v>
      </c>
      <c r="E1785" s="135" t="s">
        <v>420</v>
      </c>
      <c r="F1785" s="135" t="s">
        <v>35</v>
      </c>
      <c r="G1785" s="135" t="s">
        <v>3675</v>
      </c>
      <c r="H1785" s="135" t="s">
        <v>382</v>
      </c>
      <c r="I1785" s="135" t="s">
        <v>63</v>
      </c>
      <c r="J1785" s="135" t="s">
        <v>384</v>
      </c>
      <c r="K1785" s="135" t="s">
        <v>969</v>
      </c>
      <c r="L1785" s="135" t="s">
        <v>386</v>
      </c>
      <c r="M1785" s="135" t="s">
        <v>970</v>
      </c>
      <c r="N1785" s="135" t="s">
        <v>330</v>
      </c>
      <c r="O1785" s="135" t="s">
        <v>63</v>
      </c>
      <c r="P1785" s="136">
        <v>7</v>
      </c>
      <c r="Q1785" s="135"/>
    </row>
    <row r="1786" spans="1:17">
      <c r="A1786" s="135" t="s">
        <v>3678</v>
      </c>
      <c r="B1786" s="135" t="s">
        <v>3674</v>
      </c>
      <c r="C1786" s="135" t="s">
        <v>989</v>
      </c>
      <c r="D1786" s="136">
        <v>63</v>
      </c>
      <c r="E1786" s="135" t="s">
        <v>420</v>
      </c>
      <c r="F1786" s="135" t="s">
        <v>35</v>
      </c>
      <c r="G1786" s="135" t="s">
        <v>3675</v>
      </c>
      <c r="H1786" s="135" t="s">
        <v>382</v>
      </c>
      <c r="I1786" s="135" t="s">
        <v>63</v>
      </c>
      <c r="J1786" s="135" t="s">
        <v>384</v>
      </c>
      <c r="K1786" s="135" t="s">
        <v>969</v>
      </c>
      <c r="L1786" s="135" t="s">
        <v>386</v>
      </c>
      <c r="M1786" s="135" t="s">
        <v>970</v>
      </c>
      <c r="N1786" s="135" t="s">
        <v>330</v>
      </c>
      <c r="O1786" s="135" t="s">
        <v>63</v>
      </c>
      <c r="P1786" s="136">
        <v>7</v>
      </c>
      <c r="Q1786" s="135"/>
    </row>
    <row r="1787" spans="1:17">
      <c r="A1787" s="135" t="s">
        <v>3679</v>
      </c>
      <c r="B1787" s="135" t="s">
        <v>3674</v>
      </c>
      <c r="C1787" s="135" t="s">
        <v>1147</v>
      </c>
      <c r="D1787" s="136">
        <v>55</v>
      </c>
      <c r="E1787" s="135" t="s">
        <v>420</v>
      </c>
      <c r="F1787" s="135" t="s">
        <v>35</v>
      </c>
      <c r="G1787" s="135" t="s">
        <v>3675</v>
      </c>
      <c r="H1787" s="135" t="s">
        <v>382</v>
      </c>
      <c r="I1787" s="135" t="s">
        <v>63</v>
      </c>
      <c r="J1787" s="135" t="s">
        <v>384</v>
      </c>
      <c r="K1787" s="135" t="s">
        <v>969</v>
      </c>
      <c r="L1787" s="135" t="s">
        <v>386</v>
      </c>
      <c r="M1787" s="135" t="s">
        <v>970</v>
      </c>
      <c r="N1787" s="135" t="s">
        <v>330</v>
      </c>
      <c r="O1787" s="135" t="s">
        <v>63</v>
      </c>
      <c r="P1787" s="136">
        <v>7</v>
      </c>
      <c r="Q1787" s="135"/>
    </row>
    <row r="1788" spans="1:17">
      <c r="A1788" s="135" t="s">
        <v>3680</v>
      </c>
      <c r="B1788" s="135" t="s">
        <v>3681</v>
      </c>
      <c r="C1788" s="135" t="s">
        <v>967</v>
      </c>
      <c r="D1788" s="136">
        <v>57</v>
      </c>
      <c r="E1788" s="135" t="s">
        <v>420</v>
      </c>
      <c r="F1788" s="135" t="s">
        <v>35</v>
      </c>
      <c r="G1788" s="135" t="s">
        <v>3682</v>
      </c>
      <c r="H1788" s="135" t="s">
        <v>382</v>
      </c>
      <c r="I1788" s="135" t="s">
        <v>187</v>
      </c>
      <c r="J1788" s="135" t="s">
        <v>384</v>
      </c>
      <c r="K1788" s="135" t="s">
        <v>969</v>
      </c>
      <c r="L1788" s="135" t="s">
        <v>386</v>
      </c>
      <c r="M1788" s="135" t="s">
        <v>970</v>
      </c>
      <c r="N1788" s="135" t="s">
        <v>330</v>
      </c>
      <c r="O1788" s="135" t="s">
        <v>63</v>
      </c>
      <c r="P1788" s="136">
        <v>7</v>
      </c>
      <c r="Q1788" s="135"/>
    </row>
    <row r="1789" spans="1:17">
      <c r="A1789" s="135" t="s">
        <v>3683</v>
      </c>
      <c r="B1789" s="135" t="s">
        <v>3681</v>
      </c>
      <c r="C1789" s="135" t="s">
        <v>972</v>
      </c>
      <c r="D1789" s="136">
        <v>59</v>
      </c>
      <c r="E1789" s="135" t="s">
        <v>420</v>
      </c>
      <c r="F1789" s="135" t="s">
        <v>35</v>
      </c>
      <c r="G1789" s="135" t="s">
        <v>3682</v>
      </c>
      <c r="H1789" s="135" t="s">
        <v>382</v>
      </c>
      <c r="I1789" s="135" t="s">
        <v>187</v>
      </c>
      <c r="J1789" s="135" t="s">
        <v>384</v>
      </c>
      <c r="K1789" s="135" t="s">
        <v>969</v>
      </c>
      <c r="L1789" s="135" t="s">
        <v>386</v>
      </c>
      <c r="M1789" s="135" t="s">
        <v>970</v>
      </c>
      <c r="N1789" s="135" t="s">
        <v>330</v>
      </c>
      <c r="O1789" s="135" t="s">
        <v>63</v>
      </c>
      <c r="P1789" s="136">
        <v>7</v>
      </c>
      <c r="Q1789" s="135"/>
    </row>
    <row r="1790" spans="1:17">
      <c r="A1790" s="135" t="s">
        <v>3684</v>
      </c>
      <c r="B1790" s="135" t="s">
        <v>3681</v>
      </c>
      <c r="C1790" s="135" t="s">
        <v>983</v>
      </c>
      <c r="D1790" s="136">
        <v>61</v>
      </c>
      <c r="E1790" s="135" t="s">
        <v>420</v>
      </c>
      <c r="F1790" s="135" t="s">
        <v>35</v>
      </c>
      <c r="G1790" s="135" t="s">
        <v>3682</v>
      </c>
      <c r="H1790" s="135" t="s">
        <v>382</v>
      </c>
      <c r="I1790" s="135" t="s">
        <v>187</v>
      </c>
      <c r="J1790" s="135" t="s">
        <v>384</v>
      </c>
      <c r="K1790" s="135" t="s">
        <v>969</v>
      </c>
      <c r="L1790" s="135" t="s">
        <v>386</v>
      </c>
      <c r="M1790" s="135" t="s">
        <v>970</v>
      </c>
      <c r="N1790" s="135" t="s">
        <v>330</v>
      </c>
      <c r="O1790" s="135" t="s">
        <v>63</v>
      </c>
      <c r="P1790" s="136">
        <v>7</v>
      </c>
      <c r="Q1790" s="135"/>
    </row>
    <row r="1791" spans="1:17">
      <c r="A1791" s="135" t="s">
        <v>3685</v>
      </c>
      <c r="B1791" s="135" t="s">
        <v>3681</v>
      </c>
      <c r="C1791" s="135" t="s">
        <v>989</v>
      </c>
      <c r="D1791" s="136">
        <v>63</v>
      </c>
      <c r="E1791" s="135" t="s">
        <v>420</v>
      </c>
      <c r="F1791" s="135" t="s">
        <v>35</v>
      </c>
      <c r="G1791" s="135" t="s">
        <v>3682</v>
      </c>
      <c r="H1791" s="135" t="s">
        <v>382</v>
      </c>
      <c r="I1791" s="135" t="s">
        <v>187</v>
      </c>
      <c r="J1791" s="135" t="s">
        <v>384</v>
      </c>
      <c r="K1791" s="135" t="s">
        <v>969</v>
      </c>
      <c r="L1791" s="135" t="s">
        <v>386</v>
      </c>
      <c r="M1791" s="135" t="s">
        <v>970</v>
      </c>
      <c r="N1791" s="135" t="s">
        <v>330</v>
      </c>
      <c r="O1791" s="135" t="s">
        <v>63</v>
      </c>
      <c r="P1791" s="136">
        <v>7</v>
      </c>
      <c r="Q1791" s="135"/>
    </row>
    <row r="1792" spans="1:17">
      <c r="A1792" s="135" t="s">
        <v>3686</v>
      </c>
      <c r="B1792" s="135" t="s">
        <v>3681</v>
      </c>
      <c r="C1792" s="135" t="s">
        <v>1147</v>
      </c>
      <c r="D1792" s="136">
        <v>55</v>
      </c>
      <c r="E1792" s="135" t="s">
        <v>420</v>
      </c>
      <c r="F1792" s="135" t="s">
        <v>35</v>
      </c>
      <c r="G1792" s="135" t="s">
        <v>3682</v>
      </c>
      <c r="H1792" s="135" t="s">
        <v>382</v>
      </c>
      <c r="I1792" s="135" t="s">
        <v>187</v>
      </c>
      <c r="J1792" s="135" t="s">
        <v>384</v>
      </c>
      <c r="K1792" s="135" t="s">
        <v>969</v>
      </c>
      <c r="L1792" s="135" t="s">
        <v>386</v>
      </c>
      <c r="M1792" s="135" t="s">
        <v>970</v>
      </c>
      <c r="N1792" s="135" t="s">
        <v>330</v>
      </c>
      <c r="O1792" s="135" t="s">
        <v>63</v>
      </c>
      <c r="P1792" s="136">
        <v>7</v>
      </c>
      <c r="Q1792" s="135"/>
    </row>
    <row r="1793" spans="1:17">
      <c r="A1793" s="135" t="s">
        <v>3687</v>
      </c>
      <c r="B1793" s="135" t="s">
        <v>3688</v>
      </c>
      <c r="C1793" s="135" t="s">
        <v>967</v>
      </c>
      <c r="D1793" s="136">
        <v>57</v>
      </c>
      <c r="E1793" s="135" t="s">
        <v>420</v>
      </c>
      <c r="F1793" s="135" t="s">
        <v>35</v>
      </c>
      <c r="G1793" s="135" t="s">
        <v>3689</v>
      </c>
      <c r="H1793" s="135" t="s">
        <v>382</v>
      </c>
      <c r="I1793" s="135" t="s">
        <v>63</v>
      </c>
      <c r="J1793" s="135" t="s">
        <v>384</v>
      </c>
      <c r="K1793" s="135" t="s">
        <v>3668</v>
      </c>
      <c r="L1793" s="135" t="s">
        <v>386</v>
      </c>
      <c r="M1793" s="135" t="s">
        <v>970</v>
      </c>
      <c r="N1793" s="135" t="s">
        <v>330</v>
      </c>
      <c r="O1793" s="135" t="s">
        <v>63</v>
      </c>
      <c r="P1793" s="136">
        <v>7</v>
      </c>
      <c r="Q1793" s="135"/>
    </row>
    <row r="1794" spans="1:17">
      <c r="A1794" s="135" t="s">
        <v>3690</v>
      </c>
      <c r="B1794" s="135" t="s">
        <v>3688</v>
      </c>
      <c r="C1794" s="135" t="s">
        <v>972</v>
      </c>
      <c r="D1794" s="136">
        <v>59</v>
      </c>
      <c r="E1794" s="135" t="s">
        <v>420</v>
      </c>
      <c r="F1794" s="135" t="s">
        <v>35</v>
      </c>
      <c r="G1794" s="135" t="s">
        <v>3689</v>
      </c>
      <c r="H1794" s="135" t="s">
        <v>382</v>
      </c>
      <c r="I1794" s="135" t="s">
        <v>63</v>
      </c>
      <c r="J1794" s="135" t="s">
        <v>384</v>
      </c>
      <c r="K1794" s="135" t="s">
        <v>3668</v>
      </c>
      <c r="L1794" s="135" t="s">
        <v>386</v>
      </c>
      <c r="M1794" s="135" t="s">
        <v>970</v>
      </c>
      <c r="N1794" s="135" t="s">
        <v>330</v>
      </c>
      <c r="O1794" s="135" t="s">
        <v>63</v>
      </c>
      <c r="P1794" s="136">
        <v>7</v>
      </c>
      <c r="Q1794" s="135"/>
    </row>
    <row r="1795" spans="1:17">
      <c r="A1795" s="135" t="s">
        <v>3691</v>
      </c>
      <c r="B1795" s="135" t="s">
        <v>3688</v>
      </c>
      <c r="C1795" s="135" t="s">
        <v>983</v>
      </c>
      <c r="D1795" s="136">
        <v>61</v>
      </c>
      <c r="E1795" s="135" t="s">
        <v>420</v>
      </c>
      <c r="F1795" s="135" t="s">
        <v>35</v>
      </c>
      <c r="G1795" s="135" t="s">
        <v>3689</v>
      </c>
      <c r="H1795" s="135" t="s">
        <v>382</v>
      </c>
      <c r="I1795" s="135" t="s">
        <v>63</v>
      </c>
      <c r="J1795" s="135" t="s">
        <v>384</v>
      </c>
      <c r="K1795" s="135" t="s">
        <v>3668</v>
      </c>
      <c r="L1795" s="135" t="s">
        <v>386</v>
      </c>
      <c r="M1795" s="135" t="s">
        <v>970</v>
      </c>
      <c r="N1795" s="135" t="s">
        <v>330</v>
      </c>
      <c r="O1795" s="135" t="s">
        <v>63</v>
      </c>
      <c r="P1795" s="136">
        <v>7</v>
      </c>
      <c r="Q1795" s="135"/>
    </row>
    <row r="1796" spans="1:17">
      <c r="A1796" s="135" t="s">
        <v>3692</v>
      </c>
      <c r="B1796" s="135" t="s">
        <v>3688</v>
      </c>
      <c r="C1796" s="135" t="s">
        <v>989</v>
      </c>
      <c r="D1796" s="136">
        <v>63</v>
      </c>
      <c r="E1796" s="135" t="s">
        <v>420</v>
      </c>
      <c r="F1796" s="135" t="s">
        <v>35</v>
      </c>
      <c r="G1796" s="135" t="s">
        <v>3689</v>
      </c>
      <c r="H1796" s="135" t="s">
        <v>382</v>
      </c>
      <c r="I1796" s="135" t="s">
        <v>63</v>
      </c>
      <c r="J1796" s="135" t="s">
        <v>384</v>
      </c>
      <c r="K1796" s="135" t="s">
        <v>3668</v>
      </c>
      <c r="L1796" s="135" t="s">
        <v>386</v>
      </c>
      <c r="M1796" s="135" t="s">
        <v>970</v>
      </c>
      <c r="N1796" s="135" t="s">
        <v>330</v>
      </c>
      <c r="O1796" s="135" t="s">
        <v>63</v>
      </c>
      <c r="P1796" s="136">
        <v>7</v>
      </c>
      <c r="Q1796" s="135"/>
    </row>
    <row r="1797" spans="1:17">
      <c r="A1797" s="135" t="s">
        <v>3693</v>
      </c>
      <c r="B1797" s="135" t="s">
        <v>3694</v>
      </c>
      <c r="C1797" s="135" t="s">
        <v>967</v>
      </c>
      <c r="D1797" s="136">
        <v>57</v>
      </c>
      <c r="E1797" s="135" t="s">
        <v>420</v>
      </c>
      <c r="F1797" s="135" t="s">
        <v>43</v>
      </c>
      <c r="G1797" s="135" t="s">
        <v>3695</v>
      </c>
      <c r="H1797" s="135" t="s">
        <v>382</v>
      </c>
      <c r="I1797" s="135" t="s">
        <v>86</v>
      </c>
      <c r="J1797" s="135" t="s">
        <v>388</v>
      </c>
      <c r="K1797" s="135" t="s">
        <v>3277</v>
      </c>
      <c r="L1797" s="135" t="s">
        <v>448</v>
      </c>
      <c r="M1797" s="135" t="s">
        <v>970</v>
      </c>
      <c r="N1797" s="135" t="s">
        <v>330</v>
      </c>
      <c r="O1797" s="135" t="s">
        <v>86</v>
      </c>
      <c r="P1797" s="136">
        <v>6</v>
      </c>
      <c r="Q1797" s="135"/>
    </row>
    <row r="1798" spans="1:17">
      <c r="A1798" s="135" t="s">
        <v>3696</v>
      </c>
      <c r="B1798" s="135" t="s">
        <v>3694</v>
      </c>
      <c r="C1798" s="135" t="s">
        <v>972</v>
      </c>
      <c r="D1798" s="136">
        <v>59</v>
      </c>
      <c r="E1798" s="135" t="s">
        <v>420</v>
      </c>
      <c r="F1798" s="135" t="s">
        <v>43</v>
      </c>
      <c r="G1798" s="135" t="s">
        <v>3695</v>
      </c>
      <c r="H1798" s="135" t="s">
        <v>382</v>
      </c>
      <c r="I1798" s="135" t="s">
        <v>86</v>
      </c>
      <c r="J1798" s="135" t="s">
        <v>388</v>
      </c>
      <c r="K1798" s="135" t="s">
        <v>3277</v>
      </c>
      <c r="L1798" s="135" t="s">
        <v>448</v>
      </c>
      <c r="M1798" s="135" t="s">
        <v>970</v>
      </c>
      <c r="N1798" s="135" t="s">
        <v>330</v>
      </c>
      <c r="O1798" s="135" t="s">
        <v>86</v>
      </c>
      <c r="P1798" s="136">
        <v>6</v>
      </c>
      <c r="Q1798" s="135"/>
    </row>
    <row r="1799" spans="1:17">
      <c r="A1799" s="135" t="s">
        <v>3697</v>
      </c>
      <c r="B1799" s="135" t="s">
        <v>3694</v>
      </c>
      <c r="C1799" s="135" t="s">
        <v>983</v>
      </c>
      <c r="D1799" s="136">
        <v>61</v>
      </c>
      <c r="E1799" s="135" t="s">
        <v>420</v>
      </c>
      <c r="F1799" s="135" t="s">
        <v>43</v>
      </c>
      <c r="G1799" s="135" t="s">
        <v>3695</v>
      </c>
      <c r="H1799" s="135" t="s">
        <v>382</v>
      </c>
      <c r="I1799" s="135" t="s">
        <v>86</v>
      </c>
      <c r="J1799" s="135" t="s">
        <v>388</v>
      </c>
      <c r="K1799" s="135" t="s">
        <v>3277</v>
      </c>
      <c r="L1799" s="135" t="s">
        <v>448</v>
      </c>
      <c r="M1799" s="135" t="s">
        <v>970</v>
      </c>
      <c r="N1799" s="135" t="s">
        <v>330</v>
      </c>
      <c r="O1799" s="135" t="s">
        <v>86</v>
      </c>
      <c r="P1799" s="136">
        <v>6</v>
      </c>
      <c r="Q1799" s="135"/>
    </row>
    <row r="1800" spans="1:17">
      <c r="A1800" s="135" t="s">
        <v>3698</v>
      </c>
      <c r="B1800" s="135" t="s">
        <v>3694</v>
      </c>
      <c r="C1800" s="135" t="s">
        <v>989</v>
      </c>
      <c r="D1800" s="136">
        <v>63</v>
      </c>
      <c r="E1800" s="135" t="s">
        <v>420</v>
      </c>
      <c r="F1800" s="135" t="s">
        <v>43</v>
      </c>
      <c r="G1800" s="135" t="s">
        <v>3695</v>
      </c>
      <c r="H1800" s="135" t="s">
        <v>382</v>
      </c>
      <c r="I1800" s="135" t="s">
        <v>86</v>
      </c>
      <c r="J1800" s="135" t="s">
        <v>388</v>
      </c>
      <c r="K1800" s="135" t="s">
        <v>3277</v>
      </c>
      <c r="L1800" s="135" t="s">
        <v>448</v>
      </c>
      <c r="M1800" s="135" t="s">
        <v>970</v>
      </c>
      <c r="N1800" s="135" t="s">
        <v>330</v>
      </c>
      <c r="O1800" s="135" t="s">
        <v>86</v>
      </c>
      <c r="P1800" s="136">
        <v>6</v>
      </c>
      <c r="Q1800" s="135"/>
    </row>
    <row r="1801" spans="1:17">
      <c r="A1801" s="135" t="s">
        <v>3699</v>
      </c>
      <c r="B1801" s="135" t="s">
        <v>3700</v>
      </c>
      <c r="C1801" s="135" t="s">
        <v>967</v>
      </c>
      <c r="D1801" s="136">
        <v>57</v>
      </c>
      <c r="E1801" s="135" t="s">
        <v>420</v>
      </c>
      <c r="F1801" s="135" t="s">
        <v>43</v>
      </c>
      <c r="G1801" s="135" t="s">
        <v>3701</v>
      </c>
      <c r="H1801" s="135" t="s">
        <v>382</v>
      </c>
      <c r="I1801" s="135" t="s">
        <v>86</v>
      </c>
      <c r="J1801" s="135" t="s">
        <v>388</v>
      </c>
      <c r="K1801" s="135" t="s">
        <v>3702</v>
      </c>
      <c r="L1801" s="135" t="s">
        <v>448</v>
      </c>
      <c r="M1801" s="135" t="s">
        <v>970</v>
      </c>
      <c r="N1801" s="135" t="s">
        <v>330</v>
      </c>
      <c r="O1801" s="135" t="s">
        <v>86</v>
      </c>
      <c r="P1801" s="136">
        <v>6</v>
      </c>
      <c r="Q1801" s="135"/>
    </row>
    <row r="1802" spans="1:17">
      <c r="A1802" s="135" t="s">
        <v>3703</v>
      </c>
      <c r="B1802" s="135" t="s">
        <v>3700</v>
      </c>
      <c r="C1802" s="135" t="s">
        <v>972</v>
      </c>
      <c r="D1802" s="136">
        <v>59</v>
      </c>
      <c r="E1802" s="135" t="s">
        <v>420</v>
      </c>
      <c r="F1802" s="135" t="s">
        <v>43</v>
      </c>
      <c r="G1802" s="135" t="s">
        <v>3701</v>
      </c>
      <c r="H1802" s="135" t="s">
        <v>382</v>
      </c>
      <c r="I1802" s="135" t="s">
        <v>86</v>
      </c>
      <c r="J1802" s="135" t="s">
        <v>388</v>
      </c>
      <c r="K1802" s="135" t="s">
        <v>3702</v>
      </c>
      <c r="L1802" s="135" t="s">
        <v>448</v>
      </c>
      <c r="M1802" s="135" t="s">
        <v>970</v>
      </c>
      <c r="N1802" s="135" t="s">
        <v>330</v>
      </c>
      <c r="O1802" s="135" t="s">
        <v>86</v>
      </c>
      <c r="P1802" s="136">
        <v>6</v>
      </c>
      <c r="Q1802" s="135"/>
    </row>
    <row r="1803" spans="1:17">
      <c r="A1803" s="135" t="s">
        <v>3704</v>
      </c>
      <c r="B1803" s="135" t="s">
        <v>3700</v>
      </c>
      <c r="C1803" s="135" t="s">
        <v>983</v>
      </c>
      <c r="D1803" s="136">
        <v>61</v>
      </c>
      <c r="E1803" s="135" t="s">
        <v>420</v>
      </c>
      <c r="F1803" s="135" t="s">
        <v>43</v>
      </c>
      <c r="G1803" s="135" t="s">
        <v>3701</v>
      </c>
      <c r="H1803" s="135" t="s">
        <v>382</v>
      </c>
      <c r="I1803" s="135" t="s">
        <v>86</v>
      </c>
      <c r="J1803" s="135" t="s">
        <v>388</v>
      </c>
      <c r="K1803" s="135" t="s">
        <v>3702</v>
      </c>
      <c r="L1803" s="135" t="s">
        <v>448</v>
      </c>
      <c r="M1803" s="135" t="s">
        <v>970</v>
      </c>
      <c r="N1803" s="135" t="s">
        <v>330</v>
      </c>
      <c r="O1803" s="135" t="s">
        <v>86</v>
      </c>
      <c r="P1803" s="136">
        <v>6</v>
      </c>
      <c r="Q1803" s="135"/>
    </row>
    <row r="1804" spans="1:17">
      <c r="A1804" s="135" t="s">
        <v>3705</v>
      </c>
      <c r="B1804" s="135" t="s">
        <v>3700</v>
      </c>
      <c r="C1804" s="135" t="s">
        <v>989</v>
      </c>
      <c r="D1804" s="136">
        <v>63</v>
      </c>
      <c r="E1804" s="135" t="s">
        <v>420</v>
      </c>
      <c r="F1804" s="135" t="s">
        <v>43</v>
      </c>
      <c r="G1804" s="135" t="s">
        <v>3701</v>
      </c>
      <c r="H1804" s="135" t="s">
        <v>382</v>
      </c>
      <c r="I1804" s="135" t="s">
        <v>86</v>
      </c>
      <c r="J1804" s="135" t="s">
        <v>388</v>
      </c>
      <c r="K1804" s="135" t="s">
        <v>3702</v>
      </c>
      <c r="L1804" s="135" t="s">
        <v>448</v>
      </c>
      <c r="M1804" s="135" t="s">
        <v>970</v>
      </c>
      <c r="N1804" s="135" t="s">
        <v>330</v>
      </c>
      <c r="O1804" s="135" t="s">
        <v>86</v>
      </c>
      <c r="P1804" s="136">
        <v>6</v>
      </c>
      <c r="Q1804" s="135"/>
    </row>
    <row r="1805" spans="1:17">
      <c r="A1805" s="135" t="s">
        <v>3706</v>
      </c>
      <c r="B1805" s="135" t="s">
        <v>3707</v>
      </c>
      <c r="C1805" s="135" t="s">
        <v>967</v>
      </c>
      <c r="D1805" s="136">
        <v>57</v>
      </c>
      <c r="E1805" s="135" t="s">
        <v>420</v>
      </c>
      <c r="F1805" s="135" t="s">
        <v>43</v>
      </c>
      <c r="G1805" s="135" t="s">
        <v>2025</v>
      </c>
      <c r="H1805" s="135" t="s">
        <v>382</v>
      </c>
      <c r="I1805" s="135" t="s">
        <v>53</v>
      </c>
      <c r="J1805" s="135" t="s">
        <v>388</v>
      </c>
      <c r="K1805" s="135" t="s">
        <v>2014</v>
      </c>
      <c r="L1805" s="135" t="s">
        <v>448</v>
      </c>
      <c r="M1805" s="135" t="s">
        <v>970</v>
      </c>
      <c r="N1805" s="135" t="s">
        <v>330</v>
      </c>
      <c r="O1805" s="135" t="s">
        <v>53</v>
      </c>
      <c r="P1805" s="136">
        <v>1</v>
      </c>
      <c r="Q1805" s="135"/>
    </row>
    <row r="1806" spans="1:17">
      <c r="A1806" s="135" t="s">
        <v>3708</v>
      </c>
      <c r="B1806" s="135" t="s">
        <v>3707</v>
      </c>
      <c r="C1806" s="135" t="s">
        <v>972</v>
      </c>
      <c r="D1806" s="136">
        <v>59</v>
      </c>
      <c r="E1806" s="135" t="s">
        <v>420</v>
      </c>
      <c r="F1806" s="135" t="s">
        <v>43</v>
      </c>
      <c r="G1806" s="135" t="s">
        <v>2025</v>
      </c>
      <c r="H1806" s="135" t="s">
        <v>382</v>
      </c>
      <c r="I1806" s="135" t="s">
        <v>53</v>
      </c>
      <c r="J1806" s="135" t="s">
        <v>388</v>
      </c>
      <c r="K1806" s="135" t="s">
        <v>2014</v>
      </c>
      <c r="L1806" s="135" t="s">
        <v>448</v>
      </c>
      <c r="M1806" s="135" t="s">
        <v>970</v>
      </c>
      <c r="N1806" s="135" t="s">
        <v>330</v>
      </c>
      <c r="O1806" s="135" t="s">
        <v>53</v>
      </c>
      <c r="P1806" s="136">
        <v>1</v>
      </c>
      <c r="Q1806" s="135"/>
    </row>
    <row r="1807" spans="1:17">
      <c r="A1807" s="135" t="s">
        <v>3709</v>
      </c>
      <c r="B1807" s="135" t="s">
        <v>3707</v>
      </c>
      <c r="C1807" s="135" t="s">
        <v>983</v>
      </c>
      <c r="D1807" s="136">
        <v>61</v>
      </c>
      <c r="E1807" s="135" t="s">
        <v>420</v>
      </c>
      <c r="F1807" s="135" t="s">
        <v>43</v>
      </c>
      <c r="G1807" s="135" t="s">
        <v>2025</v>
      </c>
      <c r="H1807" s="135" t="s">
        <v>382</v>
      </c>
      <c r="I1807" s="135" t="s">
        <v>53</v>
      </c>
      <c r="J1807" s="135" t="s">
        <v>388</v>
      </c>
      <c r="K1807" s="135" t="s">
        <v>2014</v>
      </c>
      <c r="L1807" s="135" t="s">
        <v>448</v>
      </c>
      <c r="M1807" s="135" t="s">
        <v>970</v>
      </c>
      <c r="N1807" s="135" t="s">
        <v>330</v>
      </c>
      <c r="O1807" s="135" t="s">
        <v>53</v>
      </c>
      <c r="P1807" s="136">
        <v>1</v>
      </c>
      <c r="Q1807" s="135"/>
    </row>
    <row r="1808" spans="1:17">
      <c r="A1808" s="135" t="s">
        <v>3710</v>
      </c>
      <c r="B1808" s="135" t="s">
        <v>3707</v>
      </c>
      <c r="C1808" s="135" t="s">
        <v>989</v>
      </c>
      <c r="D1808" s="136">
        <v>63</v>
      </c>
      <c r="E1808" s="135" t="s">
        <v>420</v>
      </c>
      <c r="F1808" s="135" t="s">
        <v>43</v>
      </c>
      <c r="G1808" s="135" t="s">
        <v>2025</v>
      </c>
      <c r="H1808" s="135" t="s">
        <v>382</v>
      </c>
      <c r="I1808" s="135" t="s">
        <v>53</v>
      </c>
      <c r="J1808" s="135" t="s">
        <v>388</v>
      </c>
      <c r="K1808" s="135" t="s">
        <v>2014</v>
      </c>
      <c r="L1808" s="135" t="s">
        <v>448</v>
      </c>
      <c r="M1808" s="135" t="s">
        <v>970</v>
      </c>
      <c r="N1808" s="135" t="s">
        <v>330</v>
      </c>
      <c r="O1808" s="135" t="s">
        <v>53</v>
      </c>
      <c r="P1808" s="136">
        <v>1</v>
      </c>
      <c r="Q1808" s="135"/>
    </row>
    <row r="1809" spans="1:17">
      <c r="A1809" s="135" t="s">
        <v>3711</v>
      </c>
      <c r="B1809" s="135" t="s">
        <v>3712</v>
      </c>
      <c r="C1809" s="135" t="s">
        <v>967</v>
      </c>
      <c r="D1809" s="136">
        <v>57</v>
      </c>
      <c r="E1809" s="135" t="s">
        <v>420</v>
      </c>
      <c r="F1809" s="135" t="s">
        <v>43</v>
      </c>
      <c r="G1809" s="135" t="s">
        <v>2025</v>
      </c>
      <c r="H1809" s="135" t="s">
        <v>382</v>
      </c>
      <c r="I1809" s="135" t="s">
        <v>187</v>
      </c>
      <c r="J1809" s="135" t="s">
        <v>388</v>
      </c>
      <c r="K1809" s="135" t="s">
        <v>908</v>
      </c>
      <c r="L1809" s="135" t="s">
        <v>448</v>
      </c>
      <c r="M1809" s="135" t="s">
        <v>970</v>
      </c>
      <c r="N1809" s="135" t="s">
        <v>330</v>
      </c>
      <c r="O1809" s="135" t="s">
        <v>63</v>
      </c>
      <c r="P1809" s="136">
        <v>71</v>
      </c>
      <c r="Q1809" s="135"/>
    </row>
    <row r="1810" spans="1:17">
      <c r="A1810" s="135" t="s">
        <v>3713</v>
      </c>
      <c r="B1810" s="135" t="s">
        <v>3712</v>
      </c>
      <c r="C1810" s="135" t="s">
        <v>972</v>
      </c>
      <c r="D1810" s="136">
        <v>59</v>
      </c>
      <c r="E1810" s="135" t="s">
        <v>420</v>
      </c>
      <c r="F1810" s="135" t="s">
        <v>43</v>
      </c>
      <c r="G1810" s="135" t="s">
        <v>2025</v>
      </c>
      <c r="H1810" s="135" t="s">
        <v>382</v>
      </c>
      <c r="I1810" s="135" t="s">
        <v>187</v>
      </c>
      <c r="J1810" s="135" t="s">
        <v>388</v>
      </c>
      <c r="K1810" s="135" t="s">
        <v>908</v>
      </c>
      <c r="L1810" s="135" t="s">
        <v>448</v>
      </c>
      <c r="M1810" s="135" t="s">
        <v>970</v>
      </c>
      <c r="N1810" s="135" t="s">
        <v>330</v>
      </c>
      <c r="O1810" s="135" t="s">
        <v>63</v>
      </c>
      <c r="P1810" s="136">
        <v>71</v>
      </c>
      <c r="Q1810" s="135"/>
    </row>
    <row r="1811" spans="1:17">
      <c r="A1811" s="135" t="s">
        <v>3714</v>
      </c>
      <c r="B1811" s="135" t="s">
        <v>3712</v>
      </c>
      <c r="C1811" s="135" t="s">
        <v>983</v>
      </c>
      <c r="D1811" s="136">
        <v>61</v>
      </c>
      <c r="E1811" s="135" t="s">
        <v>420</v>
      </c>
      <c r="F1811" s="135" t="s">
        <v>43</v>
      </c>
      <c r="G1811" s="135" t="s">
        <v>2025</v>
      </c>
      <c r="H1811" s="135" t="s">
        <v>382</v>
      </c>
      <c r="I1811" s="135" t="s">
        <v>187</v>
      </c>
      <c r="J1811" s="135" t="s">
        <v>388</v>
      </c>
      <c r="K1811" s="135" t="s">
        <v>908</v>
      </c>
      <c r="L1811" s="135" t="s">
        <v>448</v>
      </c>
      <c r="M1811" s="135" t="s">
        <v>970</v>
      </c>
      <c r="N1811" s="135" t="s">
        <v>330</v>
      </c>
      <c r="O1811" s="135" t="s">
        <v>63</v>
      </c>
      <c r="P1811" s="136">
        <v>71</v>
      </c>
      <c r="Q1811" s="135"/>
    </row>
    <row r="1812" spans="1:17">
      <c r="A1812" s="135" t="s">
        <v>3715</v>
      </c>
      <c r="B1812" s="135" t="s">
        <v>3712</v>
      </c>
      <c r="C1812" s="135" t="s">
        <v>1147</v>
      </c>
      <c r="D1812" s="136">
        <v>55</v>
      </c>
      <c r="E1812" s="135" t="s">
        <v>420</v>
      </c>
      <c r="F1812" s="135" t="s">
        <v>43</v>
      </c>
      <c r="G1812" s="135" t="s">
        <v>2025</v>
      </c>
      <c r="H1812" s="135" t="s">
        <v>382</v>
      </c>
      <c r="I1812" s="135" t="s">
        <v>187</v>
      </c>
      <c r="J1812" s="135" t="s">
        <v>388</v>
      </c>
      <c r="K1812" s="135" t="s">
        <v>908</v>
      </c>
      <c r="L1812" s="135" t="s">
        <v>448</v>
      </c>
      <c r="M1812" s="135" t="s">
        <v>970</v>
      </c>
      <c r="N1812" s="135" t="s">
        <v>330</v>
      </c>
      <c r="O1812" s="135" t="s">
        <v>63</v>
      </c>
      <c r="P1812" s="136">
        <v>71</v>
      </c>
      <c r="Q1812" s="135"/>
    </row>
    <row r="1813" spans="1:17">
      <c r="A1813" s="135" t="s">
        <v>3716</v>
      </c>
      <c r="B1813" s="135" t="s">
        <v>3712</v>
      </c>
      <c r="C1813" s="135" t="s">
        <v>989</v>
      </c>
      <c r="D1813" s="136">
        <v>63</v>
      </c>
      <c r="E1813" s="135" t="s">
        <v>420</v>
      </c>
      <c r="F1813" s="135" t="s">
        <v>43</v>
      </c>
      <c r="G1813" s="135" t="s">
        <v>2025</v>
      </c>
      <c r="H1813" s="135" t="s">
        <v>382</v>
      </c>
      <c r="I1813" s="135" t="s">
        <v>187</v>
      </c>
      <c r="J1813" s="135" t="s">
        <v>388</v>
      </c>
      <c r="K1813" s="135" t="s">
        <v>908</v>
      </c>
      <c r="L1813" s="135" t="s">
        <v>448</v>
      </c>
      <c r="M1813" s="135" t="s">
        <v>970</v>
      </c>
      <c r="N1813" s="135" t="s">
        <v>330</v>
      </c>
      <c r="O1813" s="135" t="s">
        <v>63</v>
      </c>
      <c r="P1813" s="136">
        <v>71</v>
      </c>
      <c r="Q1813" s="135"/>
    </row>
    <row r="1814" spans="1:17">
      <c r="A1814" s="135" t="s">
        <v>3717</v>
      </c>
      <c r="B1814" s="135" t="s">
        <v>3718</v>
      </c>
      <c r="C1814" s="135" t="s">
        <v>967</v>
      </c>
      <c r="D1814" s="136">
        <v>57</v>
      </c>
      <c r="E1814" s="135" t="s">
        <v>420</v>
      </c>
      <c r="F1814" s="135" t="s">
        <v>43</v>
      </c>
      <c r="G1814" s="135" t="s">
        <v>2025</v>
      </c>
      <c r="H1814" s="135" t="s">
        <v>382</v>
      </c>
      <c r="I1814" s="135" t="s">
        <v>205</v>
      </c>
      <c r="J1814" s="135" t="s">
        <v>388</v>
      </c>
      <c r="K1814" s="135" t="s">
        <v>2014</v>
      </c>
      <c r="L1814" s="135" t="s">
        <v>448</v>
      </c>
      <c r="M1814" s="135" t="s">
        <v>970</v>
      </c>
      <c r="N1814" s="135" t="s">
        <v>330</v>
      </c>
      <c r="O1814" s="135" t="s">
        <v>63</v>
      </c>
      <c r="P1814" s="136">
        <v>76</v>
      </c>
      <c r="Q1814" s="135"/>
    </row>
    <row r="1815" spans="1:17">
      <c r="A1815" s="135" t="s">
        <v>3719</v>
      </c>
      <c r="B1815" s="135" t="s">
        <v>3718</v>
      </c>
      <c r="C1815" s="135" t="s">
        <v>972</v>
      </c>
      <c r="D1815" s="136">
        <v>59</v>
      </c>
      <c r="E1815" s="135" t="s">
        <v>420</v>
      </c>
      <c r="F1815" s="135" t="s">
        <v>43</v>
      </c>
      <c r="G1815" s="135" t="s">
        <v>2025</v>
      </c>
      <c r="H1815" s="135" t="s">
        <v>382</v>
      </c>
      <c r="I1815" s="135" t="s">
        <v>205</v>
      </c>
      <c r="J1815" s="135" t="s">
        <v>388</v>
      </c>
      <c r="K1815" s="135" t="s">
        <v>2014</v>
      </c>
      <c r="L1815" s="135" t="s">
        <v>448</v>
      </c>
      <c r="M1815" s="135" t="s">
        <v>970</v>
      </c>
      <c r="N1815" s="135" t="s">
        <v>330</v>
      </c>
      <c r="O1815" s="135" t="s">
        <v>63</v>
      </c>
      <c r="P1815" s="136">
        <v>76</v>
      </c>
      <c r="Q1815" s="135"/>
    </row>
    <row r="1816" spans="1:17">
      <c r="A1816" s="135" t="s">
        <v>3720</v>
      </c>
      <c r="B1816" s="135" t="s">
        <v>3718</v>
      </c>
      <c r="C1816" s="135" t="s">
        <v>983</v>
      </c>
      <c r="D1816" s="136">
        <v>61</v>
      </c>
      <c r="E1816" s="135" t="s">
        <v>420</v>
      </c>
      <c r="F1816" s="135" t="s">
        <v>43</v>
      </c>
      <c r="G1816" s="135" t="s">
        <v>2025</v>
      </c>
      <c r="H1816" s="135" t="s">
        <v>382</v>
      </c>
      <c r="I1816" s="135" t="s">
        <v>205</v>
      </c>
      <c r="J1816" s="135" t="s">
        <v>388</v>
      </c>
      <c r="K1816" s="135" t="s">
        <v>2014</v>
      </c>
      <c r="L1816" s="135" t="s">
        <v>448</v>
      </c>
      <c r="M1816" s="135" t="s">
        <v>970</v>
      </c>
      <c r="N1816" s="135" t="s">
        <v>330</v>
      </c>
      <c r="O1816" s="135" t="s">
        <v>63</v>
      </c>
      <c r="P1816" s="136">
        <v>76</v>
      </c>
      <c r="Q1816" s="135"/>
    </row>
    <row r="1817" spans="1:17">
      <c r="A1817" s="135" t="s">
        <v>3721</v>
      </c>
      <c r="B1817" s="135" t="s">
        <v>3718</v>
      </c>
      <c r="C1817" s="135" t="s">
        <v>989</v>
      </c>
      <c r="D1817" s="136">
        <v>63</v>
      </c>
      <c r="E1817" s="135" t="s">
        <v>420</v>
      </c>
      <c r="F1817" s="135" t="s">
        <v>43</v>
      </c>
      <c r="G1817" s="135" t="s">
        <v>2025</v>
      </c>
      <c r="H1817" s="135" t="s">
        <v>382</v>
      </c>
      <c r="I1817" s="135" t="s">
        <v>205</v>
      </c>
      <c r="J1817" s="135" t="s">
        <v>388</v>
      </c>
      <c r="K1817" s="135" t="s">
        <v>2014</v>
      </c>
      <c r="L1817" s="135" t="s">
        <v>448</v>
      </c>
      <c r="M1817" s="135" t="s">
        <v>970</v>
      </c>
      <c r="N1817" s="135" t="s">
        <v>330</v>
      </c>
      <c r="O1817" s="135" t="s">
        <v>63</v>
      </c>
      <c r="P1817" s="136">
        <v>76</v>
      </c>
      <c r="Q1817" s="135"/>
    </row>
    <row r="1818" spans="1:17">
      <c r="A1818" s="135" t="s">
        <v>3722</v>
      </c>
      <c r="B1818" s="135" t="s">
        <v>3718</v>
      </c>
      <c r="C1818" s="135" t="s">
        <v>1147</v>
      </c>
      <c r="D1818" s="136">
        <v>55</v>
      </c>
      <c r="E1818" s="135" t="s">
        <v>420</v>
      </c>
      <c r="F1818" s="135" t="s">
        <v>43</v>
      </c>
      <c r="G1818" s="135" t="s">
        <v>2025</v>
      </c>
      <c r="H1818" s="135" t="s">
        <v>382</v>
      </c>
      <c r="I1818" s="135" t="s">
        <v>205</v>
      </c>
      <c r="J1818" s="135" t="s">
        <v>388</v>
      </c>
      <c r="K1818" s="135" t="s">
        <v>2014</v>
      </c>
      <c r="L1818" s="135" t="s">
        <v>448</v>
      </c>
      <c r="M1818" s="135" t="s">
        <v>970</v>
      </c>
      <c r="N1818" s="135" t="s">
        <v>330</v>
      </c>
      <c r="O1818" s="135" t="s">
        <v>63</v>
      </c>
      <c r="P1818" s="136">
        <v>76</v>
      </c>
      <c r="Q1818" s="135"/>
    </row>
    <row r="1819" spans="1:17">
      <c r="A1819" s="135" t="s">
        <v>3723</v>
      </c>
      <c r="B1819" s="135" t="s">
        <v>3724</v>
      </c>
      <c r="C1819" s="135" t="s">
        <v>967</v>
      </c>
      <c r="D1819" s="136">
        <v>57</v>
      </c>
      <c r="E1819" s="135" t="s">
        <v>420</v>
      </c>
      <c r="F1819" s="135" t="s">
        <v>43</v>
      </c>
      <c r="G1819" s="135" t="s">
        <v>3725</v>
      </c>
      <c r="H1819" s="135" t="s">
        <v>382</v>
      </c>
      <c r="I1819" s="135" t="s">
        <v>86</v>
      </c>
      <c r="J1819" s="135" t="s">
        <v>388</v>
      </c>
      <c r="K1819" s="135" t="s">
        <v>3199</v>
      </c>
      <c r="L1819" s="135" t="s">
        <v>448</v>
      </c>
      <c r="M1819" s="135" t="s">
        <v>970</v>
      </c>
      <c r="N1819" s="135" t="s">
        <v>330</v>
      </c>
      <c r="O1819" s="135" t="s">
        <v>86</v>
      </c>
      <c r="P1819" s="136">
        <v>6</v>
      </c>
      <c r="Q1819" s="135"/>
    </row>
    <row r="1820" spans="1:17">
      <c r="A1820" s="135" t="s">
        <v>3726</v>
      </c>
      <c r="B1820" s="135" t="s">
        <v>3724</v>
      </c>
      <c r="C1820" s="135" t="s">
        <v>972</v>
      </c>
      <c r="D1820" s="136">
        <v>59</v>
      </c>
      <c r="E1820" s="135" t="s">
        <v>420</v>
      </c>
      <c r="F1820" s="135" t="s">
        <v>43</v>
      </c>
      <c r="G1820" s="135" t="s">
        <v>3725</v>
      </c>
      <c r="H1820" s="135" t="s">
        <v>382</v>
      </c>
      <c r="I1820" s="135" t="s">
        <v>86</v>
      </c>
      <c r="J1820" s="135" t="s">
        <v>388</v>
      </c>
      <c r="K1820" s="135" t="s">
        <v>3199</v>
      </c>
      <c r="L1820" s="135" t="s">
        <v>448</v>
      </c>
      <c r="M1820" s="135" t="s">
        <v>970</v>
      </c>
      <c r="N1820" s="135" t="s">
        <v>330</v>
      </c>
      <c r="O1820" s="135" t="s">
        <v>86</v>
      </c>
      <c r="P1820" s="136">
        <v>6</v>
      </c>
      <c r="Q1820" s="135"/>
    </row>
    <row r="1821" spans="1:17">
      <c r="A1821" s="135" t="s">
        <v>3727</v>
      </c>
      <c r="B1821" s="135" t="s">
        <v>3724</v>
      </c>
      <c r="C1821" s="135" t="s">
        <v>983</v>
      </c>
      <c r="D1821" s="136">
        <v>61</v>
      </c>
      <c r="E1821" s="135" t="s">
        <v>420</v>
      </c>
      <c r="F1821" s="135" t="s">
        <v>43</v>
      </c>
      <c r="G1821" s="135" t="s">
        <v>3725</v>
      </c>
      <c r="H1821" s="135" t="s">
        <v>382</v>
      </c>
      <c r="I1821" s="135" t="s">
        <v>86</v>
      </c>
      <c r="J1821" s="135" t="s">
        <v>388</v>
      </c>
      <c r="K1821" s="135" t="s">
        <v>3199</v>
      </c>
      <c r="L1821" s="135" t="s">
        <v>448</v>
      </c>
      <c r="M1821" s="135" t="s">
        <v>970</v>
      </c>
      <c r="N1821" s="135" t="s">
        <v>330</v>
      </c>
      <c r="O1821" s="135" t="s">
        <v>86</v>
      </c>
      <c r="P1821" s="136">
        <v>6</v>
      </c>
      <c r="Q1821" s="135"/>
    </row>
    <row r="1822" spans="1:17">
      <c r="A1822" s="135" t="s">
        <v>3728</v>
      </c>
      <c r="B1822" s="135" t="s">
        <v>3724</v>
      </c>
      <c r="C1822" s="135" t="s">
        <v>989</v>
      </c>
      <c r="D1822" s="136">
        <v>63</v>
      </c>
      <c r="E1822" s="135" t="s">
        <v>420</v>
      </c>
      <c r="F1822" s="135" t="s">
        <v>43</v>
      </c>
      <c r="G1822" s="135" t="s">
        <v>3725</v>
      </c>
      <c r="H1822" s="135" t="s">
        <v>382</v>
      </c>
      <c r="I1822" s="135" t="s">
        <v>86</v>
      </c>
      <c r="J1822" s="135" t="s">
        <v>388</v>
      </c>
      <c r="K1822" s="135" t="s">
        <v>3199</v>
      </c>
      <c r="L1822" s="135" t="s">
        <v>448</v>
      </c>
      <c r="M1822" s="135" t="s">
        <v>970</v>
      </c>
      <c r="N1822" s="135" t="s">
        <v>330</v>
      </c>
      <c r="O1822" s="135" t="s">
        <v>86</v>
      </c>
      <c r="P1822" s="136">
        <v>6</v>
      </c>
      <c r="Q1822" s="135"/>
    </row>
    <row r="1823" spans="1:17">
      <c r="A1823" s="135" t="s">
        <v>3729</v>
      </c>
      <c r="B1823" s="135" t="s">
        <v>3730</v>
      </c>
      <c r="C1823" s="135" t="s">
        <v>967</v>
      </c>
      <c r="D1823" s="136">
        <v>57</v>
      </c>
      <c r="E1823" s="135" t="s">
        <v>420</v>
      </c>
      <c r="F1823" s="135" t="s">
        <v>43</v>
      </c>
      <c r="G1823" s="135" t="s">
        <v>3731</v>
      </c>
      <c r="H1823" s="135" t="s">
        <v>382</v>
      </c>
      <c r="I1823" s="135" t="s">
        <v>86</v>
      </c>
      <c r="J1823" s="135" t="s">
        <v>388</v>
      </c>
      <c r="K1823" s="135" t="s">
        <v>3277</v>
      </c>
      <c r="L1823" s="135" t="s">
        <v>448</v>
      </c>
      <c r="M1823" s="135" t="s">
        <v>970</v>
      </c>
      <c r="N1823" s="135" t="s">
        <v>331</v>
      </c>
      <c r="O1823" s="135" t="s">
        <v>86</v>
      </c>
      <c r="P1823" s="136">
        <v>6</v>
      </c>
      <c r="Q1823" s="135"/>
    </row>
    <row r="1824" spans="1:17">
      <c r="A1824" s="135" t="s">
        <v>3732</v>
      </c>
      <c r="B1824" s="135" t="s">
        <v>3730</v>
      </c>
      <c r="C1824" s="135" t="s">
        <v>972</v>
      </c>
      <c r="D1824" s="136">
        <v>59</v>
      </c>
      <c r="E1824" s="135" t="s">
        <v>420</v>
      </c>
      <c r="F1824" s="135" t="s">
        <v>43</v>
      </c>
      <c r="G1824" s="135" t="s">
        <v>3731</v>
      </c>
      <c r="H1824" s="135" t="s">
        <v>382</v>
      </c>
      <c r="I1824" s="135" t="s">
        <v>86</v>
      </c>
      <c r="J1824" s="135" t="s">
        <v>388</v>
      </c>
      <c r="K1824" s="135" t="s">
        <v>3277</v>
      </c>
      <c r="L1824" s="135" t="s">
        <v>448</v>
      </c>
      <c r="M1824" s="135" t="s">
        <v>970</v>
      </c>
      <c r="N1824" s="135" t="s">
        <v>331</v>
      </c>
      <c r="O1824" s="135" t="s">
        <v>86</v>
      </c>
      <c r="P1824" s="136">
        <v>6</v>
      </c>
      <c r="Q1824" s="135"/>
    </row>
    <row r="1825" spans="1:17">
      <c r="A1825" s="135" t="s">
        <v>3733</v>
      </c>
      <c r="B1825" s="135" t="s">
        <v>3730</v>
      </c>
      <c r="C1825" s="135" t="s">
        <v>983</v>
      </c>
      <c r="D1825" s="136">
        <v>61</v>
      </c>
      <c r="E1825" s="135" t="s">
        <v>420</v>
      </c>
      <c r="F1825" s="135" t="s">
        <v>43</v>
      </c>
      <c r="G1825" s="135" t="s">
        <v>3731</v>
      </c>
      <c r="H1825" s="135" t="s">
        <v>382</v>
      </c>
      <c r="I1825" s="135" t="s">
        <v>86</v>
      </c>
      <c r="J1825" s="135" t="s">
        <v>388</v>
      </c>
      <c r="K1825" s="135" t="s">
        <v>3277</v>
      </c>
      <c r="L1825" s="135" t="s">
        <v>448</v>
      </c>
      <c r="M1825" s="135" t="s">
        <v>970</v>
      </c>
      <c r="N1825" s="135" t="s">
        <v>331</v>
      </c>
      <c r="O1825" s="135" t="s">
        <v>86</v>
      </c>
      <c r="P1825" s="136">
        <v>6</v>
      </c>
      <c r="Q1825" s="135"/>
    </row>
    <row r="1826" spans="1:17">
      <c r="A1826" s="135" t="s">
        <v>3734</v>
      </c>
      <c r="B1826" s="135" t="s">
        <v>3730</v>
      </c>
      <c r="C1826" s="135" t="s">
        <v>1147</v>
      </c>
      <c r="D1826" s="136">
        <v>55</v>
      </c>
      <c r="E1826" s="135" t="s">
        <v>420</v>
      </c>
      <c r="F1826" s="135" t="s">
        <v>43</v>
      </c>
      <c r="G1826" s="135" t="s">
        <v>3731</v>
      </c>
      <c r="H1826" s="135" t="s">
        <v>382</v>
      </c>
      <c r="I1826" s="135" t="s">
        <v>86</v>
      </c>
      <c r="J1826" s="135" t="s">
        <v>388</v>
      </c>
      <c r="K1826" s="135" t="s">
        <v>3277</v>
      </c>
      <c r="L1826" s="135" t="s">
        <v>448</v>
      </c>
      <c r="M1826" s="135" t="s">
        <v>970</v>
      </c>
      <c r="N1826" s="135" t="s">
        <v>331</v>
      </c>
      <c r="O1826" s="135" t="s">
        <v>86</v>
      </c>
      <c r="P1826" s="136">
        <v>6</v>
      </c>
      <c r="Q1826" s="135"/>
    </row>
    <row r="1827" spans="1:17">
      <c r="A1827" s="135" t="s">
        <v>3735</v>
      </c>
      <c r="B1827" s="135" t="s">
        <v>3736</v>
      </c>
      <c r="C1827" s="135" t="s">
        <v>1147</v>
      </c>
      <c r="D1827" s="136">
        <v>55</v>
      </c>
      <c r="E1827" s="135" t="s">
        <v>420</v>
      </c>
      <c r="F1827" s="135" t="s">
        <v>32</v>
      </c>
      <c r="G1827" s="135" t="s">
        <v>2364</v>
      </c>
      <c r="H1827" s="135" t="s">
        <v>382</v>
      </c>
      <c r="I1827" s="135" t="s">
        <v>53</v>
      </c>
      <c r="J1827" s="135" t="s">
        <v>384</v>
      </c>
      <c r="K1827" s="135" t="s">
        <v>1045</v>
      </c>
      <c r="L1827" s="135" t="s">
        <v>386</v>
      </c>
      <c r="M1827" s="135" t="s">
        <v>970</v>
      </c>
      <c r="N1827" s="135" t="s">
        <v>331</v>
      </c>
      <c r="O1827" s="135" t="s">
        <v>53</v>
      </c>
      <c r="P1827" s="136">
        <v>1</v>
      </c>
      <c r="Q1827" s="135"/>
    </row>
    <row r="1828" spans="1:17">
      <c r="A1828" s="135" t="s">
        <v>3737</v>
      </c>
      <c r="B1828" s="135" t="s">
        <v>3736</v>
      </c>
      <c r="C1828" s="135" t="s">
        <v>967</v>
      </c>
      <c r="D1828" s="136">
        <v>57</v>
      </c>
      <c r="E1828" s="135" t="s">
        <v>420</v>
      </c>
      <c r="F1828" s="135" t="s">
        <v>32</v>
      </c>
      <c r="G1828" s="135" t="s">
        <v>2364</v>
      </c>
      <c r="H1828" s="135" t="s">
        <v>382</v>
      </c>
      <c r="I1828" s="135" t="s">
        <v>53</v>
      </c>
      <c r="J1828" s="135" t="s">
        <v>384</v>
      </c>
      <c r="K1828" s="135" t="s">
        <v>1045</v>
      </c>
      <c r="L1828" s="135" t="s">
        <v>386</v>
      </c>
      <c r="M1828" s="135" t="s">
        <v>970</v>
      </c>
      <c r="N1828" s="135" t="s">
        <v>331</v>
      </c>
      <c r="O1828" s="135" t="s">
        <v>53</v>
      </c>
      <c r="P1828" s="136">
        <v>1</v>
      </c>
      <c r="Q1828" s="135"/>
    </row>
    <row r="1829" spans="1:17">
      <c r="A1829" s="135" t="s">
        <v>3738</v>
      </c>
      <c r="B1829" s="135" t="s">
        <v>3736</v>
      </c>
      <c r="C1829" s="135" t="s">
        <v>972</v>
      </c>
      <c r="D1829" s="136">
        <v>59</v>
      </c>
      <c r="E1829" s="135" t="s">
        <v>420</v>
      </c>
      <c r="F1829" s="135" t="s">
        <v>32</v>
      </c>
      <c r="G1829" s="135" t="s">
        <v>2364</v>
      </c>
      <c r="H1829" s="135" t="s">
        <v>382</v>
      </c>
      <c r="I1829" s="135" t="s">
        <v>53</v>
      </c>
      <c r="J1829" s="135" t="s">
        <v>384</v>
      </c>
      <c r="K1829" s="135" t="s">
        <v>1045</v>
      </c>
      <c r="L1829" s="135" t="s">
        <v>386</v>
      </c>
      <c r="M1829" s="135" t="s">
        <v>970</v>
      </c>
      <c r="N1829" s="135" t="s">
        <v>331</v>
      </c>
      <c r="O1829" s="135" t="s">
        <v>53</v>
      </c>
      <c r="P1829" s="136">
        <v>1</v>
      </c>
      <c r="Q1829" s="135"/>
    </row>
    <row r="1830" spans="1:17">
      <c r="A1830" s="135" t="s">
        <v>3739</v>
      </c>
      <c r="B1830" s="135" t="s">
        <v>3736</v>
      </c>
      <c r="C1830" s="135" t="s">
        <v>983</v>
      </c>
      <c r="D1830" s="136">
        <v>61</v>
      </c>
      <c r="E1830" s="135" t="s">
        <v>420</v>
      </c>
      <c r="F1830" s="135" t="s">
        <v>32</v>
      </c>
      <c r="G1830" s="135" t="s">
        <v>2364</v>
      </c>
      <c r="H1830" s="135" t="s">
        <v>382</v>
      </c>
      <c r="I1830" s="135" t="s">
        <v>53</v>
      </c>
      <c r="J1830" s="135" t="s">
        <v>384</v>
      </c>
      <c r="K1830" s="135" t="s">
        <v>1045</v>
      </c>
      <c r="L1830" s="135" t="s">
        <v>386</v>
      </c>
      <c r="M1830" s="135" t="s">
        <v>970</v>
      </c>
      <c r="N1830" s="135" t="s">
        <v>331</v>
      </c>
      <c r="O1830" s="135" t="s">
        <v>53</v>
      </c>
      <c r="P1830" s="136">
        <v>1</v>
      </c>
      <c r="Q1830" s="135"/>
    </row>
    <row r="1831" spans="1:17">
      <c r="A1831" s="135" t="s">
        <v>3740</v>
      </c>
      <c r="B1831" s="135" t="s">
        <v>3741</v>
      </c>
      <c r="C1831" s="135" t="s">
        <v>972</v>
      </c>
      <c r="D1831" s="136">
        <v>59</v>
      </c>
      <c r="E1831" s="135" t="s">
        <v>420</v>
      </c>
      <c r="F1831" s="135" t="s">
        <v>35</v>
      </c>
      <c r="G1831" s="135" t="s">
        <v>3742</v>
      </c>
      <c r="H1831" s="135" t="s">
        <v>382</v>
      </c>
      <c r="I1831" s="135" t="s">
        <v>57</v>
      </c>
      <c r="J1831" s="135" t="s">
        <v>384</v>
      </c>
      <c r="K1831" s="135" t="s">
        <v>969</v>
      </c>
      <c r="L1831" s="135" t="s">
        <v>445</v>
      </c>
      <c r="M1831" s="135" t="s">
        <v>970</v>
      </c>
      <c r="N1831" s="135" t="s">
        <v>331</v>
      </c>
      <c r="O1831" s="135" t="s">
        <v>57</v>
      </c>
      <c r="P1831" s="136">
        <v>7</v>
      </c>
      <c r="Q1831" s="135"/>
    </row>
    <row r="1832" spans="1:17">
      <c r="A1832" s="135" t="s">
        <v>3743</v>
      </c>
      <c r="B1832" s="135" t="s">
        <v>3741</v>
      </c>
      <c r="C1832" s="135" t="s">
        <v>983</v>
      </c>
      <c r="D1832" s="136">
        <v>61</v>
      </c>
      <c r="E1832" s="135" t="s">
        <v>420</v>
      </c>
      <c r="F1832" s="135" t="s">
        <v>35</v>
      </c>
      <c r="G1832" s="135" t="s">
        <v>3742</v>
      </c>
      <c r="H1832" s="135" t="s">
        <v>382</v>
      </c>
      <c r="I1832" s="135" t="s">
        <v>57</v>
      </c>
      <c r="J1832" s="135" t="s">
        <v>384</v>
      </c>
      <c r="K1832" s="135" t="s">
        <v>969</v>
      </c>
      <c r="L1832" s="135" t="s">
        <v>445</v>
      </c>
      <c r="M1832" s="135" t="s">
        <v>970</v>
      </c>
      <c r="N1832" s="135" t="s">
        <v>331</v>
      </c>
      <c r="O1832" s="135" t="s">
        <v>57</v>
      </c>
      <c r="P1832" s="136">
        <v>7</v>
      </c>
      <c r="Q1832" s="135"/>
    </row>
    <row r="1833" spans="1:17">
      <c r="A1833" s="135" t="s">
        <v>3744</v>
      </c>
      <c r="B1833" s="135" t="s">
        <v>3741</v>
      </c>
      <c r="C1833" s="135" t="s">
        <v>967</v>
      </c>
      <c r="D1833" s="136">
        <v>57</v>
      </c>
      <c r="E1833" s="135" t="s">
        <v>420</v>
      </c>
      <c r="F1833" s="135" t="s">
        <v>35</v>
      </c>
      <c r="G1833" s="135" t="s">
        <v>3742</v>
      </c>
      <c r="H1833" s="135" t="s">
        <v>382</v>
      </c>
      <c r="I1833" s="135" t="s">
        <v>57</v>
      </c>
      <c r="J1833" s="135" t="s">
        <v>384</v>
      </c>
      <c r="K1833" s="135" t="s">
        <v>969</v>
      </c>
      <c r="L1833" s="135" t="s">
        <v>445</v>
      </c>
      <c r="M1833" s="135" t="s">
        <v>970</v>
      </c>
      <c r="N1833" s="135" t="s">
        <v>331</v>
      </c>
      <c r="O1833" s="135" t="s">
        <v>57</v>
      </c>
      <c r="P1833" s="136">
        <v>7</v>
      </c>
      <c r="Q1833" s="135"/>
    </row>
    <row r="1834" spans="1:17">
      <c r="A1834" s="135" t="s">
        <v>3745</v>
      </c>
      <c r="B1834" s="135" t="s">
        <v>3746</v>
      </c>
      <c r="C1834" s="135" t="s">
        <v>967</v>
      </c>
      <c r="D1834" s="136">
        <v>57</v>
      </c>
      <c r="E1834" s="135" t="s">
        <v>420</v>
      </c>
      <c r="F1834" s="135" t="s">
        <v>35</v>
      </c>
      <c r="G1834" s="135" t="s">
        <v>3747</v>
      </c>
      <c r="H1834" s="135" t="s">
        <v>382</v>
      </c>
      <c r="I1834" s="135" t="s">
        <v>57</v>
      </c>
      <c r="J1834" s="135" t="s">
        <v>384</v>
      </c>
      <c r="K1834" s="135" t="s">
        <v>969</v>
      </c>
      <c r="L1834" s="135" t="s">
        <v>445</v>
      </c>
      <c r="M1834" s="135" t="s">
        <v>970</v>
      </c>
      <c r="N1834" s="135" t="s">
        <v>331</v>
      </c>
      <c r="O1834" s="135" t="s">
        <v>57</v>
      </c>
      <c r="P1834" s="136">
        <v>7</v>
      </c>
      <c r="Q1834" s="135"/>
    </row>
    <row r="1835" spans="1:17">
      <c r="A1835" s="135" t="s">
        <v>3748</v>
      </c>
      <c r="B1835" s="135" t="s">
        <v>3746</v>
      </c>
      <c r="C1835" s="135" t="s">
        <v>972</v>
      </c>
      <c r="D1835" s="136">
        <v>59</v>
      </c>
      <c r="E1835" s="135" t="s">
        <v>420</v>
      </c>
      <c r="F1835" s="135" t="s">
        <v>35</v>
      </c>
      <c r="G1835" s="135" t="s">
        <v>3747</v>
      </c>
      <c r="H1835" s="135" t="s">
        <v>382</v>
      </c>
      <c r="I1835" s="135" t="s">
        <v>57</v>
      </c>
      <c r="J1835" s="135" t="s">
        <v>384</v>
      </c>
      <c r="K1835" s="135" t="s">
        <v>969</v>
      </c>
      <c r="L1835" s="135" t="s">
        <v>445</v>
      </c>
      <c r="M1835" s="135" t="s">
        <v>970</v>
      </c>
      <c r="N1835" s="135" t="s">
        <v>331</v>
      </c>
      <c r="O1835" s="135" t="s">
        <v>57</v>
      </c>
      <c r="P1835" s="136">
        <v>7</v>
      </c>
      <c r="Q1835" s="135"/>
    </row>
    <row r="1836" spans="1:17">
      <c r="A1836" s="135" t="s">
        <v>3749</v>
      </c>
      <c r="B1836" s="135" t="s">
        <v>3746</v>
      </c>
      <c r="C1836" s="135" t="s">
        <v>983</v>
      </c>
      <c r="D1836" s="136">
        <v>61</v>
      </c>
      <c r="E1836" s="135" t="s">
        <v>420</v>
      </c>
      <c r="F1836" s="135" t="s">
        <v>35</v>
      </c>
      <c r="G1836" s="135" t="s">
        <v>3747</v>
      </c>
      <c r="H1836" s="135" t="s">
        <v>382</v>
      </c>
      <c r="I1836" s="135" t="s">
        <v>57</v>
      </c>
      <c r="J1836" s="135" t="s">
        <v>384</v>
      </c>
      <c r="K1836" s="135" t="s">
        <v>969</v>
      </c>
      <c r="L1836" s="135" t="s">
        <v>445</v>
      </c>
      <c r="M1836" s="135" t="s">
        <v>970</v>
      </c>
      <c r="N1836" s="135" t="s">
        <v>331</v>
      </c>
      <c r="O1836" s="135" t="s">
        <v>57</v>
      </c>
      <c r="P1836" s="136">
        <v>7</v>
      </c>
      <c r="Q1836" s="135"/>
    </row>
    <row r="1837" spans="1:17">
      <c r="A1837" s="135" t="s">
        <v>3750</v>
      </c>
      <c r="B1837" s="135" t="s">
        <v>3746</v>
      </c>
      <c r="C1837" s="135" t="s">
        <v>987</v>
      </c>
      <c r="D1837" s="136">
        <v>62</v>
      </c>
      <c r="E1837" s="135" t="s">
        <v>420</v>
      </c>
      <c r="F1837" s="135" t="s">
        <v>35</v>
      </c>
      <c r="G1837" s="135" t="s">
        <v>3747</v>
      </c>
      <c r="H1837" s="135" t="s">
        <v>382</v>
      </c>
      <c r="I1837" s="135" t="s">
        <v>57</v>
      </c>
      <c r="J1837" s="135" t="s">
        <v>384</v>
      </c>
      <c r="K1837" s="135" t="s">
        <v>969</v>
      </c>
      <c r="L1837" s="135" t="s">
        <v>445</v>
      </c>
      <c r="M1837" s="135" t="s">
        <v>970</v>
      </c>
      <c r="N1837" s="135" t="s">
        <v>331</v>
      </c>
      <c r="O1837" s="135" t="s">
        <v>57</v>
      </c>
      <c r="P1837" s="136">
        <v>7</v>
      </c>
      <c r="Q1837" s="135"/>
    </row>
    <row r="1838" spans="1:17">
      <c r="A1838" s="135" t="s">
        <v>3751</v>
      </c>
      <c r="B1838" s="135" t="s">
        <v>3752</v>
      </c>
      <c r="C1838" s="135" t="s">
        <v>967</v>
      </c>
      <c r="D1838" s="136">
        <v>57</v>
      </c>
      <c r="E1838" s="135" t="s">
        <v>420</v>
      </c>
      <c r="F1838" s="135" t="s">
        <v>35</v>
      </c>
      <c r="G1838" s="135" t="s">
        <v>3753</v>
      </c>
      <c r="H1838" s="135" t="s">
        <v>382</v>
      </c>
      <c r="I1838" s="135" t="s">
        <v>187</v>
      </c>
      <c r="J1838" s="135" t="s">
        <v>384</v>
      </c>
      <c r="K1838" s="135" t="s">
        <v>969</v>
      </c>
      <c r="L1838" s="135" t="s">
        <v>445</v>
      </c>
      <c r="M1838" s="135" t="s">
        <v>970</v>
      </c>
      <c r="N1838" s="135" t="s">
        <v>331</v>
      </c>
      <c r="O1838" s="135" t="s">
        <v>63</v>
      </c>
      <c r="P1838" s="136">
        <v>7</v>
      </c>
      <c r="Q1838" s="135"/>
    </row>
    <row r="1839" spans="1:17">
      <c r="A1839" s="135" t="s">
        <v>3754</v>
      </c>
      <c r="B1839" s="135" t="s">
        <v>3752</v>
      </c>
      <c r="C1839" s="135" t="s">
        <v>972</v>
      </c>
      <c r="D1839" s="136">
        <v>59</v>
      </c>
      <c r="E1839" s="135" t="s">
        <v>420</v>
      </c>
      <c r="F1839" s="135" t="s">
        <v>35</v>
      </c>
      <c r="G1839" s="135" t="s">
        <v>3753</v>
      </c>
      <c r="H1839" s="135" t="s">
        <v>382</v>
      </c>
      <c r="I1839" s="135" t="s">
        <v>187</v>
      </c>
      <c r="J1839" s="135" t="s">
        <v>384</v>
      </c>
      <c r="K1839" s="135" t="s">
        <v>969</v>
      </c>
      <c r="L1839" s="135" t="s">
        <v>445</v>
      </c>
      <c r="M1839" s="135" t="s">
        <v>970</v>
      </c>
      <c r="N1839" s="135" t="s">
        <v>331</v>
      </c>
      <c r="O1839" s="135" t="s">
        <v>63</v>
      </c>
      <c r="P1839" s="136">
        <v>7</v>
      </c>
      <c r="Q1839" s="135"/>
    </row>
    <row r="1840" spans="1:17">
      <c r="A1840" s="135" t="s">
        <v>3755</v>
      </c>
      <c r="B1840" s="135" t="s">
        <v>3752</v>
      </c>
      <c r="C1840" s="135" t="s">
        <v>983</v>
      </c>
      <c r="D1840" s="136">
        <v>61</v>
      </c>
      <c r="E1840" s="135" t="s">
        <v>420</v>
      </c>
      <c r="F1840" s="135" t="s">
        <v>35</v>
      </c>
      <c r="G1840" s="135" t="s">
        <v>3753</v>
      </c>
      <c r="H1840" s="135" t="s">
        <v>382</v>
      </c>
      <c r="I1840" s="135" t="s">
        <v>187</v>
      </c>
      <c r="J1840" s="135" t="s">
        <v>384</v>
      </c>
      <c r="K1840" s="135" t="s">
        <v>969</v>
      </c>
      <c r="L1840" s="135" t="s">
        <v>445</v>
      </c>
      <c r="M1840" s="135" t="s">
        <v>970</v>
      </c>
      <c r="N1840" s="135" t="s">
        <v>331</v>
      </c>
      <c r="O1840" s="135" t="s">
        <v>63</v>
      </c>
      <c r="P1840" s="136">
        <v>7</v>
      </c>
      <c r="Q1840" s="135"/>
    </row>
    <row r="1841" spans="1:17">
      <c r="A1841" s="135" t="s">
        <v>3756</v>
      </c>
      <c r="B1841" s="135" t="s">
        <v>3757</v>
      </c>
      <c r="C1841" s="135" t="s">
        <v>967</v>
      </c>
      <c r="D1841" s="136">
        <v>57</v>
      </c>
      <c r="E1841" s="135" t="s">
        <v>420</v>
      </c>
      <c r="F1841" s="135" t="s">
        <v>35</v>
      </c>
      <c r="G1841" s="135" t="s">
        <v>3758</v>
      </c>
      <c r="H1841" s="135" t="s">
        <v>382</v>
      </c>
      <c r="I1841" s="135" t="s">
        <v>187</v>
      </c>
      <c r="J1841" s="135" t="s">
        <v>384</v>
      </c>
      <c r="K1841" s="135" t="s">
        <v>969</v>
      </c>
      <c r="L1841" s="135" t="s">
        <v>386</v>
      </c>
      <c r="M1841" s="135" t="s">
        <v>970</v>
      </c>
      <c r="N1841" s="135" t="s">
        <v>331</v>
      </c>
      <c r="O1841" s="135" t="s">
        <v>63</v>
      </c>
      <c r="P1841" s="136">
        <v>7</v>
      </c>
      <c r="Q1841" s="135"/>
    </row>
    <row r="1842" spans="1:17">
      <c r="A1842" s="135" t="s">
        <v>3759</v>
      </c>
      <c r="B1842" s="135" t="s">
        <v>3757</v>
      </c>
      <c r="C1842" s="135" t="s">
        <v>972</v>
      </c>
      <c r="D1842" s="136">
        <v>59</v>
      </c>
      <c r="E1842" s="135" t="s">
        <v>420</v>
      </c>
      <c r="F1842" s="135" t="s">
        <v>35</v>
      </c>
      <c r="G1842" s="135" t="s">
        <v>3758</v>
      </c>
      <c r="H1842" s="135" t="s">
        <v>382</v>
      </c>
      <c r="I1842" s="135" t="s">
        <v>187</v>
      </c>
      <c r="J1842" s="135" t="s">
        <v>384</v>
      </c>
      <c r="K1842" s="135" t="s">
        <v>969</v>
      </c>
      <c r="L1842" s="135" t="s">
        <v>386</v>
      </c>
      <c r="M1842" s="135" t="s">
        <v>970</v>
      </c>
      <c r="N1842" s="135" t="s">
        <v>331</v>
      </c>
      <c r="O1842" s="135" t="s">
        <v>63</v>
      </c>
      <c r="P1842" s="136">
        <v>7</v>
      </c>
      <c r="Q1842" s="135"/>
    </row>
    <row r="1843" spans="1:17">
      <c r="A1843" s="135" t="s">
        <v>3760</v>
      </c>
      <c r="B1843" s="135" t="s">
        <v>3757</v>
      </c>
      <c r="C1843" s="135" t="s">
        <v>983</v>
      </c>
      <c r="D1843" s="136">
        <v>61</v>
      </c>
      <c r="E1843" s="135" t="s">
        <v>420</v>
      </c>
      <c r="F1843" s="135" t="s">
        <v>35</v>
      </c>
      <c r="G1843" s="135" t="s">
        <v>3758</v>
      </c>
      <c r="H1843" s="135" t="s">
        <v>382</v>
      </c>
      <c r="I1843" s="135" t="s">
        <v>187</v>
      </c>
      <c r="J1843" s="135" t="s">
        <v>384</v>
      </c>
      <c r="K1843" s="135" t="s">
        <v>969</v>
      </c>
      <c r="L1843" s="135" t="s">
        <v>386</v>
      </c>
      <c r="M1843" s="135" t="s">
        <v>970</v>
      </c>
      <c r="N1843" s="135" t="s">
        <v>331</v>
      </c>
      <c r="O1843" s="135" t="s">
        <v>63</v>
      </c>
      <c r="P1843" s="136">
        <v>7</v>
      </c>
      <c r="Q1843" s="135"/>
    </row>
    <row r="1844" spans="1:17">
      <c r="A1844" s="135" t="s">
        <v>3761</v>
      </c>
      <c r="B1844" s="135" t="s">
        <v>3757</v>
      </c>
      <c r="C1844" s="135" t="s">
        <v>1147</v>
      </c>
      <c r="D1844" s="136">
        <v>55</v>
      </c>
      <c r="E1844" s="135" t="s">
        <v>420</v>
      </c>
      <c r="F1844" s="135" t="s">
        <v>35</v>
      </c>
      <c r="G1844" s="135" t="s">
        <v>3758</v>
      </c>
      <c r="H1844" s="135" t="s">
        <v>382</v>
      </c>
      <c r="I1844" s="135" t="s">
        <v>187</v>
      </c>
      <c r="J1844" s="135" t="s">
        <v>384</v>
      </c>
      <c r="K1844" s="135" t="s">
        <v>969</v>
      </c>
      <c r="L1844" s="135" t="s">
        <v>386</v>
      </c>
      <c r="M1844" s="135" t="s">
        <v>970</v>
      </c>
      <c r="N1844" s="135" t="s">
        <v>331</v>
      </c>
      <c r="O1844" s="135" t="s">
        <v>63</v>
      </c>
      <c r="P1844" s="136">
        <v>7</v>
      </c>
      <c r="Q1844" s="135"/>
    </row>
    <row r="1845" spans="1:17">
      <c r="A1845" s="135" t="s">
        <v>3762</v>
      </c>
      <c r="B1845" s="135" t="s">
        <v>3757</v>
      </c>
      <c r="C1845" s="135" t="s">
        <v>989</v>
      </c>
      <c r="D1845" s="136">
        <v>63</v>
      </c>
      <c r="E1845" s="135" t="s">
        <v>420</v>
      </c>
      <c r="F1845" s="135" t="s">
        <v>35</v>
      </c>
      <c r="G1845" s="135" t="s">
        <v>3758</v>
      </c>
      <c r="H1845" s="135" t="s">
        <v>382</v>
      </c>
      <c r="I1845" s="135" t="s">
        <v>187</v>
      </c>
      <c r="J1845" s="135" t="s">
        <v>384</v>
      </c>
      <c r="K1845" s="135" t="s">
        <v>969</v>
      </c>
      <c r="L1845" s="135" t="s">
        <v>386</v>
      </c>
      <c r="M1845" s="135" t="s">
        <v>970</v>
      </c>
      <c r="N1845" s="135" t="s">
        <v>331</v>
      </c>
      <c r="O1845" s="135" t="s">
        <v>63</v>
      </c>
      <c r="P1845" s="136">
        <v>7</v>
      </c>
      <c r="Q1845" s="135"/>
    </row>
    <row r="1846" spans="1:17">
      <c r="A1846" s="135" t="s">
        <v>3763</v>
      </c>
      <c r="B1846" s="135" t="s">
        <v>3764</v>
      </c>
      <c r="C1846" s="135" t="s">
        <v>907</v>
      </c>
      <c r="D1846" s="122">
        <v>0</v>
      </c>
      <c r="E1846" s="135" t="s">
        <v>420</v>
      </c>
      <c r="F1846" s="135" t="s">
        <v>43</v>
      </c>
      <c r="G1846" s="135" t="s">
        <v>3765</v>
      </c>
      <c r="H1846" s="135" t="s">
        <v>382</v>
      </c>
      <c r="I1846" s="135" t="s">
        <v>53</v>
      </c>
      <c r="J1846" s="135" t="s">
        <v>388</v>
      </c>
      <c r="K1846" s="135" t="s">
        <v>908</v>
      </c>
      <c r="L1846" s="135" t="s">
        <v>386</v>
      </c>
      <c r="M1846" s="135" t="s">
        <v>970</v>
      </c>
      <c r="N1846" s="135" t="s">
        <v>356</v>
      </c>
      <c r="O1846" s="135" t="s">
        <v>53</v>
      </c>
      <c r="P1846" s="136">
        <v>18</v>
      </c>
      <c r="Q1846" s="135"/>
    </row>
    <row r="1847" spans="1:17">
      <c r="A1847" s="135" t="s">
        <v>3766</v>
      </c>
      <c r="B1847" s="135" t="s">
        <v>3767</v>
      </c>
      <c r="C1847" s="135" t="s">
        <v>972</v>
      </c>
      <c r="D1847" s="136">
        <v>59</v>
      </c>
      <c r="E1847" s="135" t="s">
        <v>420</v>
      </c>
      <c r="F1847" s="135" t="s">
        <v>43</v>
      </c>
      <c r="G1847" s="135" t="s">
        <v>3276</v>
      </c>
      <c r="H1847" s="135" t="s">
        <v>382</v>
      </c>
      <c r="I1847" s="135" t="s">
        <v>86</v>
      </c>
      <c r="J1847" s="135" t="s">
        <v>388</v>
      </c>
      <c r="K1847" s="135" t="s">
        <v>3277</v>
      </c>
      <c r="L1847" s="135" t="s">
        <v>448</v>
      </c>
      <c r="M1847" s="135" t="s">
        <v>970</v>
      </c>
      <c r="N1847" s="135" t="s">
        <v>327</v>
      </c>
      <c r="O1847" s="135" t="s">
        <v>86</v>
      </c>
      <c r="P1847" s="136">
        <v>6</v>
      </c>
      <c r="Q1847" s="135"/>
    </row>
    <row r="1848" spans="1:17">
      <c r="A1848" s="135" t="s">
        <v>3768</v>
      </c>
      <c r="B1848" s="135" t="s">
        <v>3767</v>
      </c>
      <c r="C1848" s="135" t="s">
        <v>967</v>
      </c>
      <c r="D1848" s="136">
        <v>57</v>
      </c>
      <c r="E1848" s="135" t="s">
        <v>420</v>
      </c>
      <c r="F1848" s="135" t="s">
        <v>43</v>
      </c>
      <c r="G1848" s="135" t="s">
        <v>3276</v>
      </c>
      <c r="H1848" s="135" t="s">
        <v>382</v>
      </c>
      <c r="I1848" s="135" t="s">
        <v>86</v>
      </c>
      <c r="J1848" s="135" t="s">
        <v>388</v>
      </c>
      <c r="K1848" s="135" t="s">
        <v>3277</v>
      </c>
      <c r="L1848" s="135" t="s">
        <v>448</v>
      </c>
      <c r="M1848" s="135" t="s">
        <v>970</v>
      </c>
      <c r="N1848" s="135" t="s">
        <v>327</v>
      </c>
      <c r="O1848" s="135" t="s">
        <v>86</v>
      </c>
      <c r="P1848" s="136">
        <v>6</v>
      </c>
      <c r="Q1848" s="135"/>
    </row>
    <row r="1849" spans="1:17">
      <c r="A1849" s="135" t="s">
        <v>3769</v>
      </c>
      <c r="B1849" s="135" t="s">
        <v>3770</v>
      </c>
      <c r="C1849" s="135" t="s">
        <v>967</v>
      </c>
      <c r="D1849" s="136">
        <v>57</v>
      </c>
      <c r="E1849" s="135" t="s">
        <v>420</v>
      </c>
      <c r="F1849" s="135" t="s">
        <v>44</v>
      </c>
      <c r="G1849" s="135" t="s">
        <v>3771</v>
      </c>
      <c r="H1849" s="135" t="s">
        <v>382</v>
      </c>
      <c r="I1849" s="135" t="s">
        <v>252</v>
      </c>
      <c r="J1849" s="135" t="s">
        <v>388</v>
      </c>
      <c r="K1849" s="135" t="s">
        <v>3772</v>
      </c>
      <c r="L1849" s="135" t="s">
        <v>433</v>
      </c>
      <c r="M1849" s="135" t="s">
        <v>970</v>
      </c>
      <c r="N1849" s="135" t="s">
        <v>336</v>
      </c>
      <c r="O1849" s="135" t="s">
        <v>71</v>
      </c>
      <c r="P1849" s="136">
        <v>223</v>
      </c>
      <c r="Q1849" s="135"/>
    </row>
    <row r="1850" spans="1:17">
      <c r="A1850" s="135" t="s">
        <v>3773</v>
      </c>
      <c r="B1850" s="135" t="s">
        <v>3770</v>
      </c>
      <c r="C1850" s="135" t="s">
        <v>972</v>
      </c>
      <c r="D1850" s="136">
        <v>59</v>
      </c>
      <c r="E1850" s="135" t="s">
        <v>420</v>
      </c>
      <c r="F1850" s="135" t="s">
        <v>44</v>
      </c>
      <c r="G1850" s="135" t="s">
        <v>3771</v>
      </c>
      <c r="H1850" s="135" t="s">
        <v>382</v>
      </c>
      <c r="I1850" s="135" t="s">
        <v>252</v>
      </c>
      <c r="J1850" s="135" t="s">
        <v>388</v>
      </c>
      <c r="K1850" s="135" t="s">
        <v>3772</v>
      </c>
      <c r="L1850" s="135" t="s">
        <v>433</v>
      </c>
      <c r="M1850" s="135" t="s">
        <v>970</v>
      </c>
      <c r="N1850" s="135" t="s">
        <v>336</v>
      </c>
      <c r="O1850" s="135" t="s">
        <v>71</v>
      </c>
      <c r="P1850" s="136">
        <v>223</v>
      </c>
      <c r="Q1850" s="135"/>
    </row>
    <row r="1851" spans="1:17">
      <c r="A1851" s="135" t="s">
        <v>3774</v>
      </c>
      <c r="B1851" s="135" t="s">
        <v>3770</v>
      </c>
      <c r="C1851" s="135" t="s">
        <v>983</v>
      </c>
      <c r="D1851" s="136">
        <v>61</v>
      </c>
      <c r="E1851" s="135" t="s">
        <v>420</v>
      </c>
      <c r="F1851" s="135" t="s">
        <v>44</v>
      </c>
      <c r="G1851" s="135" t="s">
        <v>3771</v>
      </c>
      <c r="H1851" s="135" t="s">
        <v>382</v>
      </c>
      <c r="I1851" s="135" t="s">
        <v>252</v>
      </c>
      <c r="J1851" s="135" t="s">
        <v>388</v>
      </c>
      <c r="K1851" s="135" t="s">
        <v>3772</v>
      </c>
      <c r="L1851" s="135" t="s">
        <v>433</v>
      </c>
      <c r="M1851" s="135" t="s">
        <v>970</v>
      </c>
      <c r="N1851" s="135" t="s">
        <v>336</v>
      </c>
      <c r="O1851" s="135" t="s">
        <v>71</v>
      </c>
      <c r="P1851" s="136">
        <v>223</v>
      </c>
      <c r="Q1851" s="135"/>
    </row>
    <row r="1852" spans="1:17">
      <c r="A1852" s="135" t="s">
        <v>3775</v>
      </c>
      <c r="B1852" s="135" t="s">
        <v>3770</v>
      </c>
      <c r="C1852" s="135" t="s">
        <v>989</v>
      </c>
      <c r="D1852" s="136">
        <v>63</v>
      </c>
      <c r="E1852" s="135" t="s">
        <v>420</v>
      </c>
      <c r="F1852" s="135" t="s">
        <v>44</v>
      </c>
      <c r="G1852" s="135" t="s">
        <v>3771</v>
      </c>
      <c r="H1852" s="135" t="s">
        <v>382</v>
      </c>
      <c r="I1852" s="135" t="s">
        <v>252</v>
      </c>
      <c r="J1852" s="135" t="s">
        <v>388</v>
      </c>
      <c r="K1852" s="135" t="s">
        <v>3772</v>
      </c>
      <c r="L1852" s="135" t="s">
        <v>433</v>
      </c>
      <c r="M1852" s="135" t="s">
        <v>970</v>
      </c>
      <c r="N1852" s="135" t="s">
        <v>336</v>
      </c>
      <c r="O1852" s="135" t="s">
        <v>71</v>
      </c>
      <c r="P1852" s="136">
        <v>223</v>
      </c>
      <c r="Q1852" s="135"/>
    </row>
    <row r="1853" spans="1:17">
      <c r="A1853" s="135" t="s">
        <v>3776</v>
      </c>
      <c r="B1853" s="135" t="s">
        <v>3777</v>
      </c>
      <c r="C1853" s="135" t="s">
        <v>1147</v>
      </c>
      <c r="D1853" s="136">
        <v>55</v>
      </c>
      <c r="E1853" s="135" t="s">
        <v>420</v>
      </c>
      <c r="F1853" s="135" t="s">
        <v>44</v>
      </c>
      <c r="G1853" s="135" t="s">
        <v>3771</v>
      </c>
      <c r="H1853" s="135" t="s">
        <v>382</v>
      </c>
      <c r="I1853" s="135" t="s">
        <v>743</v>
      </c>
      <c r="J1853" s="135" t="s">
        <v>388</v>
      </c>
      <c r="K1853" s="135" t="s">
        <v>3772</v>
      </c>
      <c r="L1853" s="135" t="s">
        <v>433</v>
      </c>
      <c r="M1853" s="135" t="s">
        <v>970</v>
      </c>
      <c r="N1853" s="135" t="s">
        <v>336</v>
      </c>
      <c r="O1853" s="135" t="s">
        <v>83</v>
      </c>
      <c r="P1853" s="136">
        <v>237</v>
      </c>
      <c r="Q1853" s="135"/>
    </row>
    <row r="1854" spans="1:17">
      <c r="A1854" s="135" t="s">
        <v>3778</v>
      </c>
      <c r="B1854" s="135" t="s">
        <v>3777</v>
      </c>
      <c r="C1854" s="135" t="s">
        <v>967</v>
      </c>
      <c r="D1854" s="136">
        <v>57</v>
      </c>
      <c r="E1854" s="135" t="s">
        <v>420</v>
      </c>
      <c r="F1854" s="135" t="s">
        <v>44</v>
      </c>
      <c r="G1854" s="135" t="s">
        <v>3771</v>
      </c>
      <c r="H1854" s="135" t="s">
        <v>382</v>
      </c>
      <c r="I1854" s="135" t="s">
        <v>743</v>
      </c>
      <c r="J1854" s="135" t="s">
        <v>388</v>
      </c>
      <c r="K1854" s="135" t="s">
        <v>3772</v>
      </c>
      <c r="L1854" s="135" t="s">
        <v>433</v>
      </c>
      <c r="M1854" s="135" t="s">
        <v>970</v>
      </c>
      <c r="N1854" s="135" t="s">
        <v>336</v>
      </c>
      <c r="O1854" s="135" t="s">
        <v>83</v>
      </c>
      <c r="P1854" s="136">
        <v>237</v>
      </c>
      <c r="Q1854" s="135"/>
    </row>
    <row r="1855" spans="1:17">
      <c r="A1855" s="135" t="s">
        <v>3779</v>
      </c>
      <c r="B1855" s="135" t="s">
        <v>3777</v>
      </c>
      <c r="C1855" s="135" t="s">
        <v>972</v>
      </c>
      <c r="D1855" s="136">
        <v>59</v>
      </c>
      <c r="E1855" s="135" t="s">
        <v>420</v>
      </c>
      <c r="F1855" s="135" t="s">
        <v>44</v>
      </c>
      <c r="G1855" s="135" t="s">
        <v>3771</v>
      </c>
      <c r="H1855" s="135" t="s">
        <v>382</v>
      </c>
      <c r="I1855" s="135" t="s">
        <v>743</v>
      </c>
      <c r="J1855" s="135" t="s">
        <v>388</v>
      </c>
      <c r="K1855" s="135" t="s">
        <v>3772</v>
      </c>
      <c r="L1855" s="135" t="s">
        <v>433</v>
      </c>
      <c r="M1855" s="135" t="s">
        <v>970</v>
      </c>
      <c r="N1855" s="135" t="s">
        <v>336</v>
      </c>
      <c r="O1855" s="135" t="s">
        <v>83</v>
      </c>
      <c r="P1855" s="136">
        <v>237</v>
      </c>
      <c r="Q1855" s="135"/>
    </row>
    <row r="1856" spans="1:17">
      <c r="A1856" s="135" t="s">
        <v>3780</v>
      </c>
      <c r="B1856" s="135" t="s">
        <v>3777</v>
      </c>
      <c r="C1856" s="135" t="s">
        <v>983</v>
      </c>
      <c r="D1856" s="136">
        <v>61</v>
      </c>
      <c r="E1856" s="135" t="s">
        <v>420</v>
      </c>
      <c r="F1856" s="135" t="s">
        <v>44</v>
      </c>
      <c r="G1856" s="135" t="s">
        <v>3771</v>
      </c>
      <c r="H1856" s="135" t="s">
        <v>382</v>
      </c>
      <c r="I1856" s="135" t="s">
        <v>743</v>
      </c>
      <c r="J1856" s="135" t="s">
        <v>388</v>
      </c>
      <c r="K1856" s="135" t="s">
        <v>3772</v>
      </c>
      <c r="L1856" s="135" t="s">
        <v>433</v>
      </c>
      <c r="M1856" s="135" t="s">
        <v>970</v>
      </c>
      <c r="N1856" s="135" t="s">
        <v>336</v>
      </c>
      <c r="O1856" s="135" t="s">
        <v>83</v>
      </c>
      <c r="P1856" s="136">
        <v>237</v>
      </c>
      <c r="Q1856" s="135"/>
    </row>
    <row r="1857" spans="1:17">
      <c r="A1857" s="135" t="s">
        <v>3781</v>
      </c>
      <c r="B1857" s="135" t="s">
        <v>3777</v>
      </c>
      <c r="C1857" s="135" t="s">
        <v>989</v>
      </c>
      <c r="D1857" s="136">
        <v>63</v>
      </c>
      <c r="E1857" s="135" t="s">
        <v>420</v>
      </c>
      <c r="F1857" s="135" t="s">
        <v>44</v>
      </c>
      <c r="G1857" s="135" t="s">
        <v>3771</v>
      </c>
      <c r="H1857" s="135" t="s">
        <v>382</v>
      </c>
      <c r="I1857" s="135" t="s">
        <v>743</v>
      </c>
      <c r="J1857" s="135" t="s">
        <v>388</v>
      </c>
      <c r="K1857" s="135" t="s">
        <v>3772</v>
      </c>
      <c r="L1857" s="135" t="s">
        <v>433</v>
      </c>
      <c r="M1857" s="135" t="s">
        <v>970</v>
      </c>
      <c r="N1857" s="135" t="s">
        <v>336</v>
      </c>
      <c r="O1857" s="135" t="s">
        <v>83</v>
      </c>
      <c r="P1857" s="136">
        <v>237</v>
      </c>
      <c r="Q1857" s="135"/>
    </row>
    <row r="1858" spans="1:17">
      <c r="A1858" s="135" t="s">
        <v>3782</v>
      </c>
      <c r="B1858" s="135" t="s">
        <v>3783</v>
      </c>
      <c r="C1858" s="135" t="s">
        <v>967</v>
      </c>
      <c r="D1858" s="136">
        <v>57</v>
      </c>
      <c r="E1858" s="135" t="s">
        <v>420</v>
      </c>
      <c r="F1858" s="135" t="s">
        <v>44</v>
      </c>
      <c r="G1858" s="135" t="s">
        <v>3784</v>
      </c>
      <c r="H1858" s="135" t="s">
        <v>382</v>
      </c>
      <c r="I1858" s="135" t="s">
        <v>240</v>
      </c>
      <c r="J1858" s="135" t="s">
        <v>388</v>
      </c>
      <c r="K1858" s="135" t="s">
        <v>3785</v>
      </c>
      <c r="L1858" s="135" t="s">
        <v>428</v>
      </c>
      <c r="M1858" s="135" t="s">
        <v>970</v>
      </c>
      <c r="N1858" s="135" t="s">
        <v>324</v>
      </c>
      <c r="O1858" s="135" t="s">
        <v>83</v>
      </c>
      <c r="P1858" s="136">
        <v>636</v>
      </c>
      <c r="Q1858" s="135"/>
    </row>
    <row r="1859" spans="1:17">
      <c r="A1859" s="135" t="s">
        <v>3786</v>
      </c>
      <c r="B1859" s="135" t="s">
        <v>3783</v>
      </c>
      <c r="C1859" s="135" t="s">
        <v>979</v>
      </c>
      <c r="D1859" s="136">
        <v>58</v>
      </c>
      <c r="E1859" s="135" t="s">
        <v>420</v>
      </c>
      <c r="F1859" s="135" t="s">
        <v>44</v>
      </c>
      <c r="G1859" s="135" t="s">
        <v>3784</v>
      </c>
      <c r="H1859" s="135" t="s">
        <v>382</v>
      </c>
      <c r="I1859" s="135" t="s">
        <v>240</v>
      </c>
      <c r="J1859" s="135" t="s">
        <v>388</v>
      </c>
      <c r="K1859" s="135" t="s">
        <v>3785</v>
      </c>
      <c r="L1859" s="135" t="s">
        <v>428</v>
      </c>
      <c r="M1859" s="135" t="s">
        <v>970</v>
      </c>
      <c r="N1859" s="135" t="s">
        <v>324</v>
      </c>
      <c r="O1859" s="135" t="s">
        <v>83</v>
      </c>
      <c r="P1859" s="136">
        <v>636</v>
      </c>
      <c r="Q1859" s="135"/>
    </row>
    <row r="1860" spans="1:17">
      <c r="A1860" s="135" t="s">
        <v>3787</v>
      </c>
      <c r="B1860" s="135" t="s">
        <v>3783</v>
      </c>
      <c r="C1860" s="135" t="s">
        <v>972</v>
      </c>
      <c r="D1860" s="136">
        <v>59</v>
      </c>
      <c r="E1860" s="135" t="s">
        <v>420</v>
      </c>
      <c r="F1860" s="135" t="s">
        <v>44</v>
      </c>
      <c r="G1860" s="135" t="s">
        <v>3784</v>
      </c>
      <c r="H1860" s="135" t="s">
        <v>382</v>
      </c>
      <c r="I1860" s="135" t="s">
        <v>240</v>
      </c>
      <c r="J1860" s="135" t="s">
        <v>388</v>
      </c>
      <c r="K1860" s="135" t="s">
        <v>3785</v>
      </c>
      <c r="L1860" s="135" t="s">
        <v>428</v>
      </c>
      <c r="M1860" s="135" t="s">
        <v>970</v>
      </c>
      <c r="N1860" s="135" t="s">
        <v>324</v>
      </c>
      <c r="O1860" s="135" t="s">
        <v>83</v>
      </c>
      <c r="P1860" s="136">
        <v>636</v>
      </c>
      <c r="Q1860" s="135"/>
    </row>
    <row r="1861" spans="1:17">
      <c r="A1861" s="135" t="s">
        <v>3788</v>
      </c>
      <c r="B1861" s="135" t="s">
        <v>3783</v>
      </c>
      <c r="C1861" s="135" t="s">
        <v>981</v>
      </c>
      <c r="D1861" s="136">
        <v>60</v>
      </c>
      <c r="E1861" s="135" t="s">
        <v>420</v>
      </c>
      <c r="F1861" s="135" t="s">
        <v>44</v>
      </c>
      <c r="G1861" s="135" t="s">
        <v>3784</v>
      </c>
      <c r="H1861" s="135" t="s">
        <v>382</v>
      </c>
      <c r="I1861" s="135" t="s">
        <v>240</v>
      </c>
      <c r="J1861" s="135" t="s">
        <v>388</v>
      </c>
      <c r="K1861" s="135" t="s">
        <v>3785</v>
      </c>
      <c r="L1861" s="135" t="s">
        <v>428</v>
      </c>
      <c r="M1861" s="135" t="s">
        <v>970</v>
      </c>
      <c r="N1861" s="135" t="s">
        <v>324</v>
      </c>
      <c r="O1861" s="135" t="s">
        <v>83</v>
      </c>
      <c r="P1861" s="136">
        <v>636</v>
      </c>
      <c r="Q1861" s="135"/>
    </row>
    <row r="1862" spans="1:17">
      <c r="A1862" s="135" t="s">
        <v>3789</v>
      </c>
      <c r="B1862" s="135" t="s">
        <v>3783</v>
      </c>
      <c r="C1862" s="135" t="s">
        <v>983</v>
      </c>
      <c r="D1862" s="136">
        <v>61</v>
      </c>
      <c r="E1862" s="135" t="s">
        <v>420</v>
      </c>
      <c r="F1862" s="135" t="s">
        <v>44</v>
      </c>
      <c r="G1862" s="135" t="s">
        <v>3784</v>
      </c>
      <c r="H1862" s="135" t="s">
        <v>382</v>
      </c>
      <c r="I1862" s="135" t="s">
        <v>240</v>
      </c>
      <c r="J1862" s="135" t="s">
        <v>388</v>
      </c>
      <c r="K1862" s="135" t="s">
        <v>3785</v>
      </c>
      <c r="L1862" s="135" t="s">
        <v>428</v>
      </c>
      <c r="M1862" s="135" t="s">
        <v>970</v>
      </c>
      <c r="N1862" s="135" t="s">
        <v>324</v>
      </c>
      <c r="O1862" s="135" t="s">
        <v>83</v>
      </c>
      <c r="P1862" s="136">
        <v>636</v>
      </c>
      <c r="Q1862" s="135"/>
    </row>
    <row r="1863" spans="1:17">
      <c r="A1863" s="135" t="s">
        <v>3790</v>
      </c>
      <c r="B1863" s="135" t="s">
        <v>3783</v>
      </c>
      <c r="C1863" s="135" t="s">
        <v>989</v>
      </c>
      <c r="D1863" s="136">
        <v>63</v>
      </c>
      <c r="E1863" s="135" t="s">
        <v>420</v>
      </c>
      <c r="F1863" s="135" t="s">
        <v>44</v>
      </c>
      <c r="G1863" s="135" t="s">
        <v>3784</v>
      </c>
      <c r="H1863" s="135" t="s">
        <v>382</v>
      </c>
      <c r="I1863" s="135" t="s">
        <v>240</v>
      </c>
      <c r="J1863" s="135" t="s">
        <v>388</v>
      </c>
      <c r="K1863" s="135" t="s">
        <v>3785</v>
      </c>
      <c r="L1863" s="135" t="s">
        <v>428</v>
      </c>
      <c r="M1863" s="135" t="s">
        <v>970</v>
      </c>
      <c r="N1863" s="135" t="s">
        <v>324</v>
      </c>
      <c r="O1863" s="135" t="s">
        <v>83</v>
      </c>
      <c r="P1863" s="136">
        <v>636</v>
      </c>
      <c r="Q1863" s="135"/>
    </row>
    <row r="1864" spans="1:17">
      <c r="A1864" s="135" t="s">
        <v>3791</v>
      </c>
      <c r="B1864" s="135" t="s">
        <v>3792</v>
      </c>
      <c r="C1864" s="135" t="s">
        <v>985</v>
      </c>
      <c r="D1864" s="136">
        <v>56</v>
      </c>
      <c r="E1864" s="135" t="s">
        <v>420</v>
      </c>
      <c r="F1864" s="135" t="s">
        <v>44</v>
      </c>
      <c r="G1864" s="135" t="s">
        <v>3793</v>
      </c>
      <c r="H1864" s="135" t="s">
        <v>382</v>
      </c>
      <c r="I1864" s="135" t="s">
        <v>277</v>
      </c>
      <c r="J1864" s="135" t="s">
        <v>388</v>
      </c>
      <c r="K1864" s="135" t="s">
        <v>1018</v>
      </c>
      <c r="L1864" s="135" t="s">
        <v>433</v>
      </c>
      <c r="M1864" s="135" t="s">
        <v>970</v>
      </c>
      <c r="N1864" s="135" t="s">
        <v>324</v>
      </c>
      <c r="O1864" s="135" t="s">
        <v>83</v>
      </c>
      <c r="P1864" s="136">
        <v>331</v>
      </c>
      <c r="Q1864" s="135"/>
    </row>
    <row r="1865" spans="1:17">
      <c r="A1865" s="135" t="s">
        <v>3794</v>
      </c>
      <c r="B1865" s="135" t="s">
        <v>3792</v>
      </c>
      <c r="C1865" s="135" t="s">
        <v>967</v>
      </c>
      <c r="D1865" s="136">
        <v>57</v>
      </c>
      <c r="E1865" s="135" t="s">
        <v>420</v>
      </c>
      <c r="F1865" s="135" t="s">
        <v>44</v>
      </c>
      <c r="G1865" s="135" t="s">
        <v>3793</v>
      </c>
      <c r="H1865" s="135" t="s">
        <v>382</v>
      </c>
      <c r="I1865" s="135" t="s">
        <v>277</v>
      </c>
      <c r="J1865" s="135" t="s">
        <v>388</v>
      </c>
      <c r="K1865" s="135" t="s">
        <v>1018</v>
      </c>
      <c r="L1865" s="135" t="s">
        <v>433</v>
      </c>
      <c r="M1865" s="135" t="s">
        <v>970</v>
      </c>
      <c r="N1865" s="135" t="s">
        <v>324</v>
      </c>
      <c r="O1865" s="135" t="s">
        <v>83</v>
      </c>
      <c r="P1865" s="136">
        <v>331</v>
      </c>
      <c r="Q1865" s="135"/>
    </row>
    <row r="1866" spans="1:17">
      <c r="A1866" s="135" t="s">
        <v>3795</v>
      </c>
      <c r="B1866" s="135" t="s">
        <v>3792</v>
      </c>
      <c r="C1866" s="135" t="s">
        <v>979</v>
      </c>
      <c r="D1866" s="136">
        <v>58</v>
      </c>
      <c r="E1866" s="135" t="s">
        <v>420</v>
      </c>
      <c r="F1866" s="135" t="s">
        <v>44</v>
      </c>
      <c r="G1866" s="135" t="s">
        <v>3793</v>
      </c>
      <c r="H1866" s="135" t="s">
        <v>382</v>
      </c>
      <c r="I1866" s="135" t="s">
        <v>277</v>
      </c>
      <c r="J1866" s="135" t="s">
        <v>388</v>
      </c>
      <c r="K1866" s="135" t="s">
        <v>1018</v>
      </c>
      <c r="L1866" s="135" t="s">
        <v>433</v>
      </c>
      <c r="M1866" s="135" t="s">
        <v>970</v>
      </c>
      <c r="N1866" s="135" t="s">
        <v>324</v>
      </c>
      <c r="O1866" s="135" t="s">
        <v>83</v>
      </c>
      <c r="P1866" s="136">
        <v>331</v>
      </c>
      <c r="Q1866" s="135"/>
    </row>
    <row r="1867" spans="1:17">
      <c r="A1867" s="135" t="s">
        <v>3796</v>
      </c>
      <c r="B1867" s="135" t="s">
        <v>3792</v>
      </c>
      <c r="C1867" s="135" t="s">
        <v>972</v>
      </c>
      <c r="D1867" s="136">
        <v>59</v>
      </c>
      <c r="E1867" s="135" t="s">
        <v>420</v>
      </c>
      <c r="F1867" s="135" t="s">
        <v>44</v>
      </c>
      <c r="G1867" s="135" t="s">
        <v>3793</v>
      </c>
      <c r="H1867" s="135" t="s">
        <v>382</v>
      </c>
      <c r="I1867" s="135" t="s">
        <v>277</v>
      </c>
      <c r="J1867" s="135" t="s">
        <v>388</v>
      </c>
      <c r="K1867" s="135" t="s">
        <v>1018</v>
      </c>
      <c r="L1867" s="135" t="s">
        <v>433</v>
      </c>
      <c r="M1867" s="135" t="s">
        <v>970</v>
      </c>
      <c r="N1867" s="135" t="s">
        <v>324</v>
      </c>
      <c r="O1867" s="135" t="s">
        <v>83</v>
      </c>
      <c r="P1867" s="136">
        <v>331</v>
      </c>
      <c r="Q1867" s="135"/>
    </row>
    <row r="1868" spans="1:17">
      <c r="A1868" s="135" t="s">
        <v>3797</v>
      </c>
      <c r="B1868" s="135" t="s">
        <v>3792</v>
      </c>
      <c r="C1868" s="135" t="s">
        <v>981</v>
      </c>
      <c r="D1868" s="136">
        <v>60</v>
      </c>
      <c r="E1868" s="135" t="s">
        <v>420</v>
      </c>
      <c r="F1868" s="135" t="s">
        <v>44</v>
      </c>
      <c r="G1868" s="135" t="s">
        <v>3793</v>
      </c>
      <c r="H1868" s="135" t="s">
        <v>382</v>
      </c>
      <c r="I1868" s="135" t="s">
        <v>277</v>
      </c>
      <c r="J1868" s="135" t="s">
        <v>388</v>
      </c>
      <c r="K1868" s="135" t="s">
        <v>1018</v>
      </c>
      <c r="L1868" s="135" t="s">
        <v>433</v>
      </c>
      <c r="M1868" s="135" t="s">
        <v>970</v>
      </c>
      <c r="N1868" s="135" t="s">
        <v>324</v>
      </c>
      <c r="O1868" s="135" t="s">
        <v>83</v>
      </c>
      <c r="P1868" s="136">
        <v>331</v>
      </c>
      <c r="Q1868" s="135"/>
    </row>
    <row r="1869" spans="1:17">
      <c r="A1869" s="135" t="s">
        <v>3798</v>
      </c>
      <c r="B1869" s="135" t="s">
        <v>3792</v>
      </c>
      <c r="C1869" s="135" t="s">
        <v>983</v>
      </c>
      <c r="D1869" s="136">
        <v>61</v>
      </c>
      <c r="E1869" s="135" t="s">
        <v>420</v>
      </c>
      <c r="F1869" s="135" t="s">
        <v>44</v>
      </c>
      <c r="G1869" s="135" t="s">
        <v>3793</v>
      </c>
      <c r="H1869" s="135" t="s">
        <v>382</v>
      </c>
      <c r="I1869" s="135" t="s">
        <v>277</v>
      </c>
      <c r="J1869" s="135" t="s">
        <v>388</v>
      </c>
      <c r="K1869" s="135" t="s">
        <v>1018</v>
      </c>
      <c r="L1869" s="135" t="s">
        <v>433</v>
      </c>
      <c r="M1869" s="135" t="s">
        <v>970</v>
      </c>
      <c r="N1869" s="135" t="s">
        <v>324</v>
      </c>
      <c r="O1869" s="135" t="s">
        <v>83</v>
      </c>
      <c r="P1869" s="136">
        <v>331</v>
      </c>
      <c r="Q1869" s="135"/>
    </row>
    <row r="1870" spans="1:17">
      <c r="A1870" s="135" t="s">
        <v>3799</v>
      </c>
      <c r="B1870" s="135" t="s">
        <v>3792</v>
      </c>
      <c r="C1870" s="135" t="s">
        <v>987</v>
      </c>
      <c r="D1870" s="136">
        <v>62</v>
      </c>
      <c r="E1870" s="135" t="s">
        <v>420</v>
      </c>
      <c r="F1870" s="135" t="s">
        <v>44</v>
      </c>
      <c r="G1870" s="135" t="s">
        <v>3793</v>
      </c>
      <c r="H1870" s="135" t="s">
        <v>382</v>
      </c>
      <c r="I1870" s="135" t="s">
        <v>277</v>
      </c>
      <c r="J1870" s="135" t="s">
        <v>388</v>
      </c>
      <c r="K1870" s="135" t="s">
        <v>1018</v>
      </c>
      <c r="L1870" s="135" t="s">
        <v>433</v>
      </c>
      <c r="M1870" s="135" t="s">
        <v>970</v>
      </c>
      <c r="N1870" s="135" t="s">
        <v>324</v>
      </c>
      <c r="O1870" s="135" t="s">
        <v>83</v>
      </c>
      <c r="P1870" s="136">
        <v>331</v>
      </c>
      <c r="Q1870" s="135"/>
    </row>
    <row r="1871" spans="1:17">
      <c r="A1871" s="135" t="s">
        <v>3800</v>
      </c>
      <c r="B1871" s="135" t="s">
        <v>3792</v>
      </c>
      <c r="C1871" s="135" t="s">
        <v>989</v>
      </c>
      <c r="D1871" s="136">
        <v>63</v>
      </c>
      <c r="E1871" s="135" t="s">
        <v>420</v>
      </c>
      <c r="F1871" s="135" t="s">
        <v>44</v>
      </c>
      <c r="G1871" s="135" t="s">
        <v>3793</v>
      </c>
      <c r="H1871" s="135" t="s">
        <v>382</v>
      </c>
      <c r="I1871" s="135" t="s">
        <v>277</v>
      </c>
      <c r="J1871" s="135" t="s">
        <v>388</v>
      </c>
      <c r="K1871" s="135" t="s">
        <v>1018</v>
      </c>
      <c r="L1871" s="135" t="s">
        <v>433</v>
      </c>
      <c r="M1871" s="135" t="s">
        <v>970</v>
      </c>
      <c r="N1871" s="135" t="s">
        <v>324</v>
      </c>
      <c r="O1871" s="135" t="s">
        <v>83</v>
      </c>
      <c r="P1871" s="136">
        <v>331</v>
      </c>
      <c r="Q1871" s="135"/>
    </row>
    <row r="1872" spans="1:17">
      <c r="A1872" s="135" t="s">
        <v>3801</v>
      </c>
      <c r="B1872" s="135" t="s">
        <v>3802</v>
      </c>
      <c r="C1872" s="135" t="s">
        <v>985</v>
      </c>
      <c r="D1872" s="136">
        <v>56</v>
      </c>
      <c r="E1872" s="135" t="s">
        <v>420</v>
      </c>
      <c r="F1872" s="135" t="s">
        <v>44</v>
      </c>
      <c r="G1872" s="135" t="s">
        <v>3793</v>
      </c>
      <c r="H1872" s="135" t="s">
        <v>382</v>
      </c>
      <c r="I1872" s="135" t="s">
        <v>226</v>
      </c>
      <c r="J1872" s="135" t="s">
        <v>388</v>
      </c>
      <c r="K1872" s="135" t="s">
        <v>1018</v>
      </c>
      <c r="L1872" s="135" t="s">
        <v>433</v>
      </c>
      <c r="M1872" s="135" t="s">
        <v>970</v>
      </c>
      <c r="N1872" s="135" t="s">
        <v>324</v>
      </c>
      <c r="O1872" s="135" t="s">
        <v>86</v>
      </c>
      <c r="P1872" s="136">
        <v>367</v>
      </c>
      <c r="Q1872" s="135"/>
    </row>
    <row r="1873" spans="1:17">
      <c r="A1873" s="135" t="s">
        <v>3803</v>
      </c>
      <c r="B1873" s="135" t="s">
        <v>3802</v>
      </c>
      <c r="C1873" s="135" t="s">
        <v>967</v>
      </c>
      <c r="D1873" s="136">
        <v>57</v>
      </c>
      <c r="E1873" s="135" t="s">
        <v>420</v>
      </c>
      <c r="F1873" s="135" t="s">
        <v>44</v>
      </c>
      <c r="G1873" s="135" t="s">
        <v>3793</v>
      </c>
      <c r="H1873" s="135" t="s">
        <v>382</v>
      </c>
      <c r="I1873" s="135" t="s">
        <v>226</v>
      </c>
      <c r="J1873" s="135" t="s">
        <v>388</v>
      </c>
      <c r="K1873" s="135" t="s">
        <v>1018</v>
      </c>
      <c r="L1873" s="135" t="s">
        <v>433</v>
      </c>
      <c r="M1873" s="135" t="s">
        <v>970</v>
      </c>
      <c r="N1873" s="135" t="s">
        <v>324</v>
      </c>
      <c r="O1873" s="135" t="s">
        <v>86</v>
      </c>
      <c r="P1873" s="136">
        <v>367</v>
      </c>
      <c r="Q1873" s="135"/>
    </row>
    <row r="1874" spans="1:17">
      <c r="A1874" s="135" t="s">
        <v>3804</v>
      </c>
      <c r="B1874" s="135" t="s">
        <v>3802</v>
      </c>
      <c r="C1874" s="135" t="s">
        <v>979</v>
      </c>
      <c r="D1874" s="136">
        <v>58</v>
      </c>
      <c r="E1874" s="135" t="s">
        <v>420</v>
      </c>
      <c r="F1874" s="135" t="s">
        <v>44</v>
      </c>
      <c r="G1874" s="135" t="s">
        <v>3793</v>
      </c>
      <c r="H1874" s="135" t="s">
        <v>382</v>
      </c>
      <c r="I1874" s="135" t="s">
        <v>226</v>
      </c>
      <c r="J1874" s="135" t="s">
        <v>388</v>
      </c>
      <c r="K1874" s="135" t="s">
        <v>1018</v>
      </c>
      <c r="L1874" s="135" t="s">
        <v>433</v>
      </c>
      <c r="M1874" s="135" t="s">
        <v>970</v>
      </c>
      <c r="N1874" s="135" t="s">
        <v>324</v>
      </c>
      <c r="O1874" s="135" t="s">
        <v>86</v>
      </c>
      <c r="P1874" s="136">
        <v>367</v>
      </c>
      <c r="Q1874" s="135"/>
    </row>
    <row r="1875" spans="1:17">
      <c r="A1875" s="135" t="s">
        <v>3805</v>
      </c>
      <c r="B1875" s="135" t="s">
        <v>3802</v>
      </c>
      <c r="C1875" s="135" t="s">
        <v>972</v>
      </c>
      <c r="D1875" s="136">
        <v>59</v>
      </c>
      <c r="E1875" s="135" t="s">
        <v>420</v>
      </c>
      <c r="F1875" s="135" t="s">
        <v>44</v>
      </c>
      <c r="G1875" s="135" t="s">
        <v>3793</v>
      </c>
      <c r="H1875" s="135" t="s">
        <v>382</v>
      </c>
      <c r="I1875" s="135" t="s">
        <v>226</v>
      </c>
      <c r="J1875" s="135" t="s">
        <v>388</v>
      </c>
      <c r="K1875" s="135" t="s">
        <v>1018</v>
      </c>
      <c r="L1875" s="135" t="s">
        <v>433</v>
      </c>
      <c r="M1875" s="135" t="s">
        <v>970</v>
      </c>
      <c r="N1875" s="135" t="s">
        <v>324</v>
      </c>
      <c r="O1875" s="135" t="s">
        <v>86</v>
      </c>
      <c r="P1875" s="136">
        <v>367</v>
      </c>
      <c r="Q1875" s="135"/>
    </row>
    <row r="1876" spans="1:17">
      <c r="A1876" s="135" t="s">
        <v>3806</v>
      </c>
      <c r="B1876" s="135" t="s">
        <v>3802</v>
      </c>
      <c r="C1876" s="135" t="s">
        <v>981</v>
      </c>
      <c r="D1876" s="136">
        <v>60</v>
      </c>
      <c r="E1876" s="135" t="s">
        <v>420</v>
      </c>
      <c r="F1876" s="135" t="s">
        <v>44</v>
      </c>
      <c r="G1876" s="135" t="s">
        <v>3793</v>
      </c>
      <c r="H1876" s="135" t="s">
        <v>382</v>
      </c>
      <c r="I1876" s="135" t="s">
        <v>226</v>
      </c>
      <c r="J1876" s="135" t="s">
        <v>388</v>
      </c>
      <c r="K1876" s="135" t="s">
        <v>1018</v>
      </c>
      <c r="L1876" s="135" t="s">
        <v>433</v>
      </c>
      <c r="M1876" s="135" t="s">
        <v>970</v>
      </c>
      <c r="N1876" s="135" t="s">
        <v>324</v>
      </c>
      <c r="O1876" s="135" t="s">
        <v>86</v>
      </c>
      <c r="P1876" s="136">
        <v>367</v>
      </c>
      <c r="Q1876" s="135"/>
    </row>
    <row r="1877" spans="1:17">
      <c r="A1877" s="135" t="s">
        <v>3807</v>
      </c>
      <c r="B1877" s="135" t="s">
        <v>3802</v>
      </c>
      <c r="C1877" s="135" t="s">
        <v>983</v>
      </c>
      <c r="D1877" s="136">
        <v>61</v>
      </c>
      <c r="E1877" s="135" t="s">
        <v>420</v>
      </c>
      <c r="F1877" s="135" t="s">
        <v>44</v>
      </c>
      <c r="G1877" s="135" t="s">
        <v>3793</v>
      </c>
      <c r="H1877" s="135" t="s">
        <v>382</v>
      </c>
      <c r="I1877" s="135" t="s">
        <v>226</v>
      </c>
      <c r="J1877" s="135" t="s">
        <v>388</v>
      </c>
      <c r="K1877" s="135" t="s">
        <v>1018</v>
      </c>
      <c r="L1877" s="135" t="s">
        <v>433</v>
      </c>
      <c r="M1877" s="135" t="s">
        <v>970</v>
      </c>
      <c r="N1877" s="135" t="s">
        <v>324</v>
      </c>
      <c r="O1877" s="135" t="s">
        <v>86</v>
      </c>
      <c r="P1877" s="136">
        <v>367</v>
      </c>
      <c r="Q1877" s="135"/>
    </row>
    <row r="1878" spans="1:17">
      <c r="A1878" s="135" t="s">
        <v>3808</v>
      </c>
      <c r="B1878" s="135" t="s">
        <v>3802</v>
      </c>
      <c r="C1878" s="135" t="s">
        <v>987</v>
      </c>
      <c r="D1878" s="136">
        <v>62</v>
      </c>
      <c r="E1878" s="135" t="s">
        <v>420</v>
      </c>
      <c r="F1878" s="135" t="s">
        <v>44</v>
      </c>
      <c r="G1878" s="135" t="s">
        <v>3793</v>
      </c>
      <c r="H1878" s="135" t="s">
        <v>382</v>
      </c>
      <c r="I1878" s="135" t="s">
        <v>226</v>
      </c>
      <c r="J1878" s="135" t="s">
        <v>388</v>
      </c>
      <c r="K1878" s="135" t="s">
        <v>1018</v>
      </c>
      <c r="L1878" s="135" t="s">
        <v>433</v>
      </c>
      <c r="M1878" s="135" t="s">
        <v>970</v>
      </c>
      <c r="N1878" s="135" t="s">
        <v>324</v>
      </c>
      <c r="O1878" s="135" t="s">
        <v>86</v>
      </c>
      <c r="P1878" s="136">
        <v>367</v>
      </c>
      <c r="Q1878" s="135"/>
    </row>
    <row r="1879" spans="1:17">
      <c r="A1879" s="135" t="s">
        <v>3809</v>
      </c>
      <c r="B1879" s="135" t="s">
        <v>3802</v>
      </c>
      <c r="C1879" s="135" t="s">
        <v>989</v>
      </c>
      <c r="D1879" s="136">
        <v>63</v>
      </c>
      <c r="E1879" s="135" t="s">
        <v>420</v>
      </c>
      <c r="F1879" s="135" t="s">
        <v>44</v>
      </c>
      <c r="G1879" s="135" t="s">
        <v>3793</v>
      </c>
      <c r="H1879" s="135" t="s">
        <v>382</v>
      </c>
      <c r="I1879" s="135" t="s">
        <v>226</v>
      </c>
      <c r="J1879" s="135" t="s">
        <v>388</v>
      </c>
      <c r="K1879" s="135" t="s">
        <v>1018</v>
      </c>
      <c r="L1879" s="135" t="s">
        <v>433</v>
      </c>
      <c r="M1879" s="135" t="s">
        <v>970</v>
      </c>
      <c r="N1879" s="135" t="s">
        <v>324</v>
      </c>
      <c r="O1879" s="135" t="s">
        <v>86</v>
      </c>
      <c r="P1879" s="136">
        <v>367</v>
      </c>
      <c r="Q1879" s="135"/>
    </row>
    <row r="1880" spans="1:17">
      <c r="A1880" s="135" t="s">
        <v>3810</v>
      </c>
      <c r="B1880" s="135" t="s">
        <v>3811</v>
      </c>
      <c r="C1880" s="135" t="s">
        <v>979</v>
      </c>
      <c r="D1880" s="136">
        <v>58</v>
      </c>
      <c r="E1880" s="135" t="s">
        <v>420</v>
      </c>
      <c r="F1880" s="135" t="s">
        <v>44</v>
      </c>
      <c r="G1880" s="135" t="s">
        <v>1587</v>
      </c>
      <c r="H1880" s="135" t="s">
        <v>382</v>
      </c>
      <c r="I1880" s="135" t="s">
        <v>55</v>
      </c>
      <c r="J1880" s="135" t="s">
        <v>388</v>
      </c>
      <c r="K1880" s="135" t="s">
        <v>1018</v>
      </c>
      <c r="L1880" s="135" t="s">
        <v>428</v>
      </c>
      <c r="M1880" s="135" t="s">
        <v>970</v>
      </c>
      <c r="N1880" s="135" t="s">
        <v>318</v>
      </c>
      <c r="O1880" s="135" t="s">
        <v>71</v>
      </c>
      <c r="P1880" s="136">
        <v>2</v>
      </c>
      <c r="Q1880" s="135"/>
    </row>
    <row r="1881" spans="1:17">
      <c r="A1881" s="135" t="s">
        <v>3812</v>
      </c>
      <c r="B1881" s="135" t="s">
        <v>3811</v>
      </c>
      <c r="C1881" s="135" t="s">
        <v>981</v>
      </c>
      <c r="D1881" s="136">
        <v>60</v>
      </c>
      <c r="E1881" s="135" t="s">
        <v>420</v>
      </c>
      <c r="F1881" s="135" t="s">
        <v>44</v>
      </c>
      <c r="G1881" s="135" t="s">
        <v>1587</v>
      </c>
      <c r="H1881" s="135" t="s">
        <v>382</v>
      </c>
      <c r="I1881" s="135" t="s">
        <v>55</v>
      </c>
      <c r="J1881" s="135" t="s">
        <v>388</v>
      </c>
      <c r="K1881" s="135" t="s">
        <v>1018</v>
      </c>
      <c r="L1881" s="135" t="s">
        <v>428</v>
      </c>
      <c r="M1881" s="135" t="s">
        <v>970</v>
      </c>
      <c r="N1881" s="135" t="s">
        <v>318</v>
      </c>
      <c r="O1881" s="135" t="s">
        <v>71</v>
      </c>
      <c r="P1881" s="136">
        <v>2</v>
      </c>
      <c r="Q1881" s="135"/>
    </row>
    <row r="1882" spans="1:17">
      <c r="A1882" s="135" t="s">
        <v>3813</v>
      </c>
      <c r="B1882" s="135" t="s">
        <v>3811</v>
      </c>
      <c r="C1882" s="135" t="s">
        <v>1147</v>
      </c>
      <c r="D1882" s="136">
        <v>55</v>
      </c>
      <c r="E1882" s="135" t="s">
        <v>420</v>
      </c>
      <c r="F1882" s="135" t="s">
        <v>44</v>
      </c>
      <c r="G1882" s="135" t="s">
        <v>1587</v>
      </c>
      <c r="H1882" s="135" t="s">
        <v>382</v>
      </c>
      <c r="I1882" s="135" t="s">
        <v>55</v>
      </c>
      <c r="J1882" s="135" t="s">
        <v>388</v>
      </c>
      <c r="K1882" s="135" t="s">
        <v>1018</v>
      </c>
      <c r="L1882" s="135" t="s">
        <v>428</v>
      </c>
      <c r="M1882" s="135" t="s">
        <v>970</v>
      </c>
      <c r="N1882" s="135" t="s">
        <v>318</v>
      </c>
      <c r="O1882" s="135" t="s">
        <v>71</v>
      </c>
      <c r="P1882" s="136">
        <v>2</v>
      </c>
      <c r="Q1882" s="135"/>
    </row>
    <row r="1883" spans="1:17">
      <c r="A1883" s="135" t="s">
        <v>3814</v>
      </c>
      <c r="B1883" s="135" t="s">
        <v>3811</v>
      </c>
      <c r="C1883" s="135" t="s">
        <v>967</v>
      </c>
      <c r="D1883" s="136">
        <v>57</v>
      </c>
      <c r="E1883" s="135" t="s">
        <v>420</v>
      </c>
      <c r="F1883" s="135" t="s">
        <v>44</v>
      </c>
      <c r="G1883" s="135" t="s">
        <v>1587</v>
      </c>
      <c r="H1883" s="135" t="s">
        <v>382</v>
      </c>
      <c r="I1883" s="135" t="s">
        <v>55</v>
      </c>
      <c r="J1883" s="135" t="s">
        <v>388</v>
      </c>
      <c r="K1883" s="135" t="s">
        <v>1018</v>
      </c>
      <c r="L1883" s="135" t="s">
        <v>428</v>
      </c>
      <c r="M1883" s="135" t="s">
        <v>970</v>
      </c>
      <c r="N1883" s="135" t="s">
        <v>318</v>
      </c>
      <c r="O1883" s="135" t="s">
        <v>71</v>
      </c>
      <c r="P1883" s="136">
        <v>2</v>
      </c>
      <c r="Q1883" s="135"/>
    </row>
    <row r="1884" spans="1:17">
      <c r="A1884" s="135" t="s">
        <v>3815</v>
      </c>
      <c r="B1884" s="135" t="s">
        <v>3811</v>
      </c>
      <c r="C1884" s="135" t="s">
        <v>972</v>
      </c>
      <c r="D1884" s="136">
        <v>59</v>
      </c>
      <c r="E1884" s="135" t="s">
        <v>420</v>
      </c>
      <c r="F1884" s="135" t="s">
        <v>44</v>
      </c>
      <c r="G1884" s="135" t="s">
        <v>1587</v>
      </c>
      <c r="H1884" s="135" t="s">
        <v>382</v>
      </c>
      <c r="I1884" s="135" t="s">
        <v>55</v>
      </c>
      <c r="J1884" s="135" t="s">
        <v>388</v>
      </c>
      <c r="K1884" s="135" t="s">
        <v>1018</v>
      </c>
      <c r="L1884" s="135" t="s">
        <v>428</v>
      </c>
      <c r="M1884" s="135" t="s">
        <v>970</v>
      </c>
      <c r="N1884" s="135" t="s">
        <v>318</v>
      </c>
      <c r="O1884" s="135" t="s">
        <v>71</v>
      </c>
      <c r="P1884" s="136">
        <v>2</v>
      </c>
      <c r="Q1884" s="135"/>
    </row>
    <row r="1885" spans="1:17">
      <c r="A1885" s="135" t="s">
        <v>3816</v>
      </c>
      <c r="B1885" s="135" t="s">
        <v>3811</v>
      </c>
      <c r="C1885" s="135" t="s">
        <v>983</v>
      </c>
      <c r="D1885" s="136">
        <v>61</v>
      </c>
      <c r="E1885" s="135" t="s">
        <v>420</v>
      </c>
      <c r="F1885" s="135" t="s">
        <v>44</v>
      </c>
      <c r="G1885" s="135" t="s">
        <v>1587</v>
      </c>
      <c r="H1885" s="135" t="s">
        <v>382</v>
      </c>
      <c r="I1885" s="135" t="s">
        <v>55</v>
      </c>
      <c r="J1885" s="135" t="s">
        <v>388</v>
      </c>
      <c r="K1885" s="135" t="s">
        <v>1018</v>
      </c>
      <c r="L1885" s="135" t="s">
        <v>428</v>
      </c>
      <c r="M1885" s="135" t="s">
        <v>970</v>
      </c>
      <c r="N1885" s="135" t="s">
        <v>318</v>
      </c>
      <c r="O1885" s="135" t="s">
        <v>71</v>
      </c>
      <c r="P1885" s="136">
        <v>2</v>
      </c>
      <c r="Q1885" s="135"/>
    </row>
    <row r="1886" spans="1:17">
      <c r="A1886" s="135" t="s">
        <v>3817</v>
      </c>
      <c r="B1886" s="135" t="s">
        <v>3811</v>
      </c>
      <c r="C1886" s="135" t="s">
        <v>989</v>
      </c>
      <c r="D1886" s="136">
        <v>63</v>
      </c>
      <c r="E1886" s="135" t="s">
        <v>420</v>
      </c>
      <c r="F1886" s="135" t="s">
        <v>44</v>
      </c>
      <c r="G1886" s="135" t="s">
        <v>1587</v>
      </c>
      <c r="H1886" s="135" t="s">
        <v>382</v>
      </c>
      <c r="I1886" s="135" t="s">
        <v>55</v>
      </c>
      <c r="J1886" s="135" t="s">
        <v>388</v>
      </c>
      <c r="K1886" s="135" t="s">
        <v>1018</v>
      </c>
      <c r="L1886" s="135" t="s">
        <v>428</v>
      </c>
      <c r="M1886" s="135" t="s">
        <v>970</v>
      </c>
      <c r="N1886" s="135" t="s">
        <v>318</v>
      </c>
      <c r="O1886" s="135" t="s">
        <v>71</v>
      </c>
      <c r="P1886" s="136">
        <v>2</v>
      </c>
      <c r="Q1886" s="135"/>
    </row>
    <row r="1887" spans="1:17">
      <c r="A1887" s="135" t="s">
        <v>3818</v>
      </c>
      <c r="B1887" s="135" t="s">
        <v>3819</v>
      </c>
      <c r="C1887" s="135" t="s">
        <v>967</v>
      </c>
      <c r="D1887" s="136">
        <v>57</v>
      </c>
      <c r="E1887" s="135" t="s">
        <v>420</v>
      </c>
      <c r="F1887" s="135" t="s">
        <v>44</v>
      </c>
      <c r="G1887" s="135" t="s">
        <v>3820</v>
      </c>
      <c r="H1887" s="135" t="s">
        <v>382</v>
      </c>
      <c r="I1887" s="135" t="s">
        <v>277</v>
      </c>
      <c r="J1887" s="135" t="s">
        <v>388</v>
      </c>
      <c r="K1887" s="135" t="s">
        <v>3821</v>
      </c>
      <c r="L1887" s="135" t="s">
        <v>428</v>
      </c>
      <c r="M1887" s="135" t="s">
        <v>970</v>
      </c>
      <c r="N1887" s="135" t="s">
        <v>318</v>
      </c>
      <c r="O1887" s="135" t="s">
        <v>83</v>
      </c>
      <c r="P1887" s="136">
        <v>333</v>
      </c>
      <c r="Q1887" s="135"/>
    </row>
    <row r="1888" spans="1:17">
      <c r="A1888" s="135" t="s">
        <v>3822</v>
      </c>
      <c r="B1888" s="135" t="s">
        <v>3819</v>
      </c>
      <c r="C1888" s="135" t="s">
        <v>979</v>
      </c>
      <c r="D1888" s="136">
        <v>58</v>
      </c>
      <c r="E1888" s="135" t="s">
        <v>420</v>
      </c>
      <c r="F1888" s="135" t="s">
        <v>44</v>
      </c>
      <c r="G1888" s="135" t="s">
        <v>3820</v>
      </c>
      <c r="H1888" s="135" t="s">
        <v>382</v>
      </c>
      <c r="I1888" s="135" t="s">
        <v>277</v>
      </c>
      <c r="J1888" s="135" t="s">
        <v>388</v>
      </c>
      <c r="K1888" s="135" t="s">
        <v>3821</v>
      </c>
      <c r="L1888" s="135" t="s">
        <v>428</v>
      </c>
      <c r="M1888" s="135" t="s">
        <v>970</v>
      </c>
      <c r="N1888" s="135" t="s">
        <v>318</v>
      </c>
      <c r="O1888" s="135" t="s">
        <v>83</v>
      </c>
      <c r="P1888" s="136">
        <v>333</v>
      </c>
      <c r="Q1888" s="135"/>
    </row>
    <row r="1889" spans="1:17">
      <c r="A1889" s="135" t="s">
        <v>3823</v>
      </c>
      <c r="B1889" s="135" t="s">
        <v>3819</v>
      </c>
      <c r="C1889" s="135" t="s">
        <v>972</v>
      </c>
      <c r="D1889" s="136">
        <v>59</v>
      </c>
      <c r="E1889" s="135" t="s">
        <v>420</v>
      </c>
      <c r="F1889" s="135" t="s">
        <v>44</v>
      </c>
      <c r="G1889" s="135" t="s">
        <v>3820</v>
      </c>
      <c r="H1889" s="135" t="s">
        <v>382</v>
      </c>
      <c r="I1889" s="135" t="s">
        <v>277</v>
      </c>
      <c r="J1889" s="135" t="s">
        <v>388</v>
      </c>
      <c r="K1889" s="135" t="s">
        <v>3821</v>
      </c>
      <c r="L1889" s="135" t="s">
        <v>428</v>
      </c>
      <c r="M1889" s="135" t="s">
        <v>970</v>
      </c>
      <c r="N1889" s="135" t="s">
        <v>318</v>
      </c>
      <c r="O1889" s="135" t="s">
        <v>83</v>
      </c>
      <c r="P1889" s="136">
        <v>333</v>
      </c>
      <c r="Q1889" s="135"/>
    </row>
    <row r="1890" spans="1:17">
      <c r="A1890" s="135" t="s">
        <v>3824</v>
      </c>
      <c r="B1890" s="135" t="s">
        <v>3819</v>
      </c>
      <c r="C1890" s="135" t="s">
        <v>981</v>
      </c>
      <c r="D1890" s="136">
        <v>60</v>
      </c>
      <c r="E1890" s="135" t="s">
        <v>420</v>
      </c>
      <c r="F1890" s="135" t="s">
        <v>44</v>
      </c>
      <c r="G1890" s="135" t="s">
        <v>3820</v>
      </c>
      <c r="H1890" s="135" t="s">
        <v>382</v>
      </c>
      <c r="I1890" s="135" t="s">
        <v>277</v>
      </c>
      <c r="J1890" s="135" t="s">
        <v>388</v>
      </c>
      <c r="K1890" s="135" t="s">
        <v>3821</v>
      </c>
      <c r="L1890" s="135" t="s">
        <v>428</v>
      </c>
      <c r="M1890" s="135" t="s">
        <v>970</v>
      </c>
      <c r="N1890" s="135" t="s">
        <v>318</v>
      </c>
      <c r="O1890" s="135" t="s">
        <v>83</v>
      </c>
      <c r="P1890" s="136">
        <v>333</v>
      </c>
      <c r="Q1890" s="135"/>
    </row>
    <row r="1891" spans="1:17">
      <c r="A1891" s="135" t="s">
        <v>3825</v>
      </c>
      <c r="B1891" s="135" t="s">
        <v>3819</v>
      </c>
      <c r="C1891" s="135" t="s">
        <v>983</v>
      </c>
      <c r="D1891" s="136">
        <v>61</v>
      </c>
      <c r="E1891" s="135" t="s">
        <v>420</v>
      </c>
      <c r="F1891" s="135" t="s">
        <v>44</v>
      </c>
      <c r="G1891" s="135" t="s">
        <v>3820</v>
      </c>
      <c r="H1891" s="135" t="s">
        <v>382</v>
      </c>
      <c r="I1891" s="135" t="s">
        <v>277</v>
      </c>
      <c r="J1891" s="135" t="s">
        <v>388</v>
      </c>
      <c r="K1891" s="135" t="s">
        <v>3821</v>
      </c>
      <c r="L1891" s="135" t="s">
        <v>428</v>
      </c>
      <c r="M1891" s="135" t="s">
        <v>970</v>
      </c>
      <c r="N1891" s="135" t="s">
        <v>318</v>
      </c>
      <c r="O1891" s="135" t="s">
        <v>83</v>
      </c>
      <c r="P1891" s="136">
        <v>333</v>
      </c>
      <c r="Q1891" s="135"/>
    </row>
    <row r="1892" spans="1:17">
      <c r="A1892" s="135" t="s">
        <v>3826</v>
      </c>
      <c r="B1892" s="135" t="s">
        <v>3827</v>
      </c>
      <c r="C1892" s="135" t="s">
        <v>981</v>
      </c>
      <c r="D1892" s="136">
        <v>60</v>
      </c>
      <c r="E1892" s="135" t="s">
        <v>420</v>
      </c>
      <c r="F1892" s="135" t="s">
        <v>1725</v>
      </c>
      <c r="G1892" s="135" t="s">
        <v>3828</v>
      </c>
      <c r="H1892" s="135" t="s">
        <v>382</v>
      </c>
      <c r="I1892" s="135" t="s">
        <v>63</v>
      </c>
      <c r="J1892" s="135" t="s">
        <v>388</v>
      </c>
      <c r="K1892" s="135" t="s">
        <v>1727</v>
      </c>
      <c r="L1892" s="135" t="s">
        <v>433</v>
      </c>
      <c r="M1892" s="135" t="s">
        <v>970</v>
      </c>
      <c r="N1892" s="135" t="s">
        <v>318</v>
      </c>
      <c r="O1892" s="135" t="s">
        <v>63</v>
      </c>
      <c r="P1892" s="136">
        <v>7</v>
      </c>
      <c r="Q1892" s="135"/>
    </row>
    <row r="1893" spans="1:17">
      <c r="A1893" s="135" t="s">
        <v>3829</v>
      </c>
      <c r="B1893" s="135" t="s">
        <v>3827</v>
      </c>
      <c r="C1893" s="135" t="s">
        <v>987</v>
      </c>
      <c r="D1893" s="136">
        <v>62</v>
      </c>
      <c r="E1893" s="135" t="s">
        <v>420</v>
      </c>
      <c r="F1893" s="135" t="s">
        <v>1725</v>
      </c>
      <c r="G1893" s="135" t="s">
        <v>3828</v>
      </c>
      <c r="H1893" s="135" t="s">
        <v>382</v>
      </c>
      <c r="I1893" s="135" t="s">
        <v>63</v>
      </c>
      <c r="J1893" s="135" t="s">
        <v>388</v>
      </c>
      <c r="K1893" s="135" t="s">
        <v>1727</v>
      </c>
      <c r="L1893" s="135" t="s">
        <v>433</v>
      </c>
      <c r="M1893" s="135" t="s">
        <v>970</v>
      </c>
      <c r="N1893" s="135" t="s">
        <v>318</v>
      </c>
      <c r="O1893" s="135" t="s">
        <v>63</v>
      </c>
      <c r="P1893" s="136">
        <v>7</v>
      </c>
      <c r="Q1893" s="135"/>
    </row>
    <row r="1894" spans="1:17">
      <c r="A1894" s="135" t="s">
        <v>3830</v>
      </c>
      <c r="B1894" s="135" t="s">
        <v>3827</v>
      </c>
      <c r="C1894" s="135" t="s">
        <v>1147</v>
      </c>
      <c r="D1894" s="136">
        <v>55</v>
      </c>
      <c r="E1894" s="135" t="s">
        <v>420</v>
      </c>
      <c r="F1894" s="135" t="s">
        <v>1725</v>
      </c>
      <c r="G1894" s="135" t="s">
        <v>3828</v>
      </c>
      <c r="H1894" s="135" t="s">
        <v>382</v>
      </c>
      <c r="I1894" s="135" t="s">
        <v>63</v>
      </c>
      <c r="J1894" s="135" t="s">
        <v>388</v>
      </c>
      <c r="K1894" s="135" t="s">
        <v>1727</v>
      </c>
      <c r="L1894" s="135" t="s">
        <v>433</v>
      </c>
      <c r="M1894" s="135" t="s">
        <v>970</v>
      </c>
      <c r="N1894" s="135" t="s">
        <v>318</v>
      </c>
      <c r="O1894" s="135" t="s">
        <v>63</v>
      </c>
      <c r="P1894" s="136">
        <v>7</v>
      </c>
      <c r="Q1894" s="135"/>
    </row>
    <row r="1895" spans="1:17">
      <c r="A1895" s="135" t="s">
        <v>3831</v>
      </c>
      <c r="B1895" s="135" t="s">
        <v>3827</v>
      </c>
      <c r="C1895" s="135" t="s">
        <v>985</v>
      </c>
      <c r="D1895" s="136">
        <v>56</v>
      </c>
      <c r="E1895" s="135" t="s">
        <v>420</v>
      </c>
      <c r="F1895" s="135" t="s">
        <v>1725</v>
      </c>
      <c r="G1895" s="135" t="s">
        <v>3828</v>
      </c>
      <c r="H1895" s="135" t="s">
        <v>382</v>
      </c>
      <c r="I1895" s="135" t="s">
        <v>63</v>
      </c>
      <c r="J1895" s="135" t="s">
        <v>388</v>
      </c>
      <c r="K1895" s="135" t="s">
        <v>1727</v>
      </c>
      <c r="L1895" s="135" t="s">
        <v>433</v>
      </c>
      <c r="M1895" s="135" t="s">
        <v>970</v>
      </c>
      <c r="N1895" s="135" t="s">
        <v>318</v>
      </c>
      <c r="O1895" s="135" t="s">
        <v>63</v>
      </c>
      <c r="P1895" s="136">
        <v>7</v>
      </c>
      <c r="Q1895" s="135"/>
    </row>
    <row r="1896" spans="1:17">
      <c r="A1896" s="135" t="s">
        <v>3832</v>
      </c>
      <c r="B1896" s="135" t="s">
        <v>3827</v>
      </c>
      <c r="C1896" s="135" t="s">
        <v>967</v>
      </c>
      <c r="D1896" s="136">
        <v>57</v>
      </c>
      <c r="E1896" s="135" t="s">
        <v>420</v>
      </c>
      <c r="F1896" s="135" t="s">
        <v>1725</v>
      </c>
      <c r="G1896" s="135" t="s">
        <v>3828</v>
      </c>
      <c r="H1896" s="135" t="s">
        <v>382</v>
      </c>
      <c r="I1896" s="135" t="s">
        <v>63</v>
      </c>
      <c r="J1896" s="135" t="s">
        <v>388</v>
      </c>
      <c r="K1896" s="135" t="s">
        <v>1727</v>
      </c>
      <c r="L1896" s="135" t="s">
        <v>433</v>
      </c>
      <c r="M1896" s="135" t="s">
        <v>970</v>
      </c>
      <c r="N1896" s="135" t="s">
        <v>318</v>
      </c>
      <c r="O1896" s="135" t="s">
        <v>63</v>
      </c>
      <c r="P1896" s="136">
        <v>7</v>
      </c>
      <c r="Q1896" s="135"/>
    </row>
    <row r="1897" spans="1:17">
      <c r="A1897" s="135" t="s">
        <v>3833</v>
      </c>
      <c r="B1897" s="135" t="s">
        <v>3827</v>
      </c>
      <c r="C1897" s="135" t="s">
        <v>979</v>
      </c>
      <c r="D1897" s="136">
        <v>58</v>
      </c>
      <c r="E1897" s="135" t="s">
        <v>420</v>
      </c>
      <c r="F1897" s="135" t="s">
        <v>1725</v>
      </c>
      <c r="G1897" s="135" t="s">
        <v>3828</v>
      </c>
      <c r="H1897" s="135" t="s">
        <v>382</v>
      </c>
      <c r="I1897" s="135" t="s">
        <v>63</v>
      </c>
      <c r="J1897" s="135" t="s">
        <v>388</v>
      </c>
      <c r="K1897" s="135" t="s">
        <v>1727</v>
      </c>
      <c r="L1897" s="135" t="s">
        <v>433</v>
      </c>
      <c r="M1897" s="135" t="s">
        <v>970</v>
      </c>
      <c r="N1897" s="135" t="s">
        <v>318</v>
      </c>
      <c r="O1897" s="135" t="s">
        <v>63</v>
      </c>
      <c r="P1897" s="136">
        <v>7</v>
      </c>
      <c r="Q1897" s="135"/>
    </row>
    <row r="1898" spans="1:17">
      <c r="A1898" s="135" t="s">
        <v>3834</v>
      </c>
      <c r="B1898" s="135" t="s">
        <v>3827</v>
      </c>
      <c r="C1898" s="135" t="s">
        <v>972</v>
      </c>
      <c r="D1898" s="136">
        <v>59</v>
      </c>
      <c r="E1898" s="135" t="s">
        <v>420</v>
      </c>
      <c r="F1898" s="135" t="s">
        <v>1725</v>
      </c>
      <c r="G1898" s="135" t="s">
        <v>3828</v>
      </c>
      <c r="H1898" s="135" t="s">
        <v>382</v>
      </c>
      <c r="I1898" s="135" t="s">
        <v>63</v>
      </c>
      <c r="J1898" s="135" t="s">
        <v>388</v>
      </c>
      <c r="K1898" s="135" t="s">
        <v>1727</v>
      </c>
      <c r="L1898" s="135" t="s">
        <v>433</v>
      </c>
      <c r="M1898" s="135" t="s">
        <v>970</v>
      </c>
      <c r="N1898" s="135" t="s">
        <v>318</v>
      </c>
      <c r="O1898" s="135" t="s">
        <v>63</v>
      </c>
      <c r="P1898" s="136">
        <v>7</v>
      </c>
      <c r="Q1898" s="135"/>
    </row>
    <row r="1899" spans="1:17">
      <c r="A1899" s="135" t="s">
        <v>3835</v>
      </c>
      <c r="B1899" s="135" t="s">
        <v>3827</v>
      </c>
      <c r="C1899" s="135" t="s">
        <v>983</v>
      </c>
      <c r="D1899" s="136">
        <v>61</v>
      </c>
      <c r="E1899" s="135" t="s">
        <v>420</v>
      </c>
      <c r="F1899" s="135" t="s">
        <v>1725</v>
      </c>
      <c r="G1899" s="135" t="s">
        <v>3828</v>
      </c>
      <c r="H1899" s="135" t="s">
        <v>382</v>
      </c>
      <c r="I1899" s="135" t="s">
        <v>63</v>
      </c>
      <c r="J1899" s="135" t="s">
        <v>388</v>
      </c>
      <c r="K1899" s="135" t="s">
        <v>1727</v>
      </c>
      <c r="L1899" s="135" t="s">
        <v>433</v>
      </c>
      <c r="M1899" s="135" t="s">
        <v>970</v>
      </c>
      <c r="N1899" s="135" t="s">
        <v>318</v>
      </c>
      <c r="O1899" s="135" t="s">
        <v>63</v>
      </c>
      <c r="P1899" s="136">
        <v>7</v>
      </c>
      <c r="Q1899" s="135"/>
    </row>
    <row r="1900" spans="1:17">
      <c r="A1900" s="135" t="s">
        <v>3836</v>
      </c>
      <c r="B1900" s="135" t="s">
        <v>3827</v>
      </c>
      <c r="C1900" s="135" t="s">
        <v>989</v>
      </c>
      <c r="D1900" s="136">
        <v>63</v>
      </c>
      <c r="E1900" s="135" t="s">
        <v>420</v>
      </c>
      <c r="F1900" s="135" t="s">
        <v>1725</v>
      </c>
      <c r="G1900" s="135" t="s">
        <v>3828</v>
      </c>
      <c r="H1900" s="135" t="s">
        <v>382</v>
      </c>
      <c r="I1900" s="135" t="s">
        <v>63</v>
      </c>
      <c r="J1900" s="135" t="s">
        <v>388</v>
      </c>
      <c r="K1900" s="135" t="s">
        <v>1727</v>
      </c>
      <c r="L1900" s="135" t="s">
        <v>433</v>
      </c>
      <c r="M1900" s="135" t="s">
        <v>970</v>
      </c>
      <c r="N1900" s="135" t="s">
        <v>318</v>
      </c>
      <c r="O1900" s="135" t="s">
        <v>63</v>
      </c>
      <c r="P1900" s="136">
        <v>7</v>
      </c>
      <c r="Q1900" s="135"/>
    </row>
    <row r="1901" spans="1:17">
      <c r="A1901" s="135" t="s">
        <v>3837</v>
      </c>
      <c r="B1901" s="135" t="s">
        <v>3838</v>
      </c>
      <c r="C1901" s="137">
        <v>8.5</v>
      </c>
      <c r="D1901" s="136">
        <v>85</v>
      </c>
      <c r="E1901" s="135" t="s">
        <v>420</v>
      </c>
      <c r="F1901" s="135"/>
      <c r="G1901" s="135" t="s">
        <v>3839</v>
      </c>
      <c r="H1901" s="135" t="s">
        <v>382</v>
      </c>
      <c r="I1901" s="135" t="s">
        <v>53</v>
      </c>
      <c r="J1901" s="135" t="s">
        <v>389</v>
      </c>
      <c r="K1901" s="135" t="s">
        <v>3840</v>
      </c>
      <c r="L1901" s="135" t="s">
        <v>386</v>
      </c>
      <c r="M1901" s="135" t="s">
        <v>970</v>
      </c>
      <c r="N1901" s="135" t="s">
        <v>337</v>
      </c>
      <c r="O1901" s="135" t="s">
        <v>53</v>
      </c>
      <c r="P1901" s="136">
        <v>1</v>
      </c>
      <c r="Q1901" s="135"/>
    </row>
    <row r="1902" spans="1:17">
      <c r="A1902" s="135" t="s">
        <v>3841</v>
      </c>
      <c r="B1902" s="135" t="s">
        <v>3838</v>
      </c>
      <c r="C1902" s="136">
        <v>9</v>
      </c>
      <c r="D1902" s="122">
        <v>9</v>
      </c>
      <c r="E1902" s="135" t="s">
        <v>420</v>
      </c>
      <c r="F1902" s="135"/>
      <c r="G1902" s="135" t="s">
        <v>3839</v>
      </c>
      <c r="H1902" s="135" t="s">
        <v>382</v>
      </c>
      <c r="I1902" s="135" t="s">
        <v>53</v>
      </c>
      <c r="J1902" s="135" t="s">
        <v>389</v>
      </c>
      <c r="K1902" s="135" t="s">
        <v>3840</v>
      </c>
      <c r="L1902" s="135" t="s">
        <v>386</v>
      </c>
      <c r="M1902" s="135" t="s">
        <v>970</v>
      </c>
      <c r="N1902" s="135" t="s">
        <v>337</v>
      </c>
      <c r="O1902" s="135" t="s">
        <v>53</v>
      </c>
      <c r="P1902" s="136">
        <v>1</v>
      </c>
      <c r="Q1902" s="135"/>
    </row>
    <row r="1903" spans="1:17">
      <c r="A1903" s="135" t="s">
        <v>3842</v>
      </c>
      <c r="B1903" s="135" t="s">
        <v>3838</v>
      </c>
      <c r="C1903" s="137">
        <v>9.5</v>
      </c>
      <c r="D1903" s="136">
        <v>95</v>
      </c>
      <c r="E1903" s="135" t="s">
        <v>420</v>
      </c>
      <c r="F1903" s="135"/>
      <c r="G1903" s="135" t="s">
        <v>3839</v>
      </c>
      <c r="H1903" s="135" t="s">
        <v>382</v>
      </c>
      <c r="I1903" s="135" t="s">
        <v>53</v>
      </c>
      <c r="J1903" s="135" t="s">
        <v>389</v>
      </c>
      <c r="K1903" s="135" t="s">
        <v>3840</v>
      </c>
      <c r="L1903" s="135" t="s">
        <v>386</v>
      </c>
      <c r="M1903" s="135" t="s">
        <v>970</v>
      </c>
      <c r="N1903" s="135" t="s">
        <v>337</v>
      </c>
      <c r="O1903" s="135" t="s">
        <v>53</v>
      </c>
      <c r="P1903" s="136">
        <v>1</v>
      </c>
      <c r="Q1903" s="135"/>
    </row>
    <row r="1904" spans="1:17">
      <c r="A1904" s="135" t="s">
        <v>3843</v>
      </c>
      <c r="B1904" s="135" t="s">
        <v>3844</v>
      </c>
      <c r="C1904" s="137">
        <v>8.5</v>
      </c>
      <c r="D1904" s="136">
        <v>85</v>
      </c>
      <c r="E1904" s="135" t="s">
        <v>420</v>
      </c>
      <c r="F1904" s="135" t="s">
        <v>32</v>
      </c>
      <c r="G1904" s="135" t="s">
        <v>2471</v>
      </c>
      <c r="H1904" s="135" t="s">
        <v>382</v>
      </c>
      <c r="I1904" s="135" t="s">
        <v>86</v>
      </c>
      <c r="J1904" s="135" t="s">
        <v>389</v>
      </c>
      <c r="K1904" s="135" t="s">
        <v>2472</v>
      </c>
      <c r="L1904" s="135" t="s">
        <v>386</v>
      </c>
      <c r="M1904" s="135" t="s">
        <v>970</v>
      </c>
      <c r="N1904" s="135" t="s">
        <v>337</v>
      </c>
      <c r="O1904" s="135" t="s">
        <v>86</v>
      </c>
      <c r="P1904" s="136">
        <v>6</v>
      </c>
      <c r="Q1904" s="135"/>
    </row>
    <row r="1905" spans="1:17">
      <c r="A1905" s="135" t="s">
        <v>3845</v>
      </c>
      <c r="B1905" s="135" t="s">
        <v>3844</v>
      </c>
      <c r="C1905" s="136">
        <v>9</v>
      </c>
      <c r="D1905" s="122">
        <v>9</v>
      </c>
      <c r="E1905" s="135" t="s">
        <v>420</v>
      </c>
      <c r="F1905" s="135" t="s">
        <v>32</v>
      </c>
      <c r="G1905" s="135" t="s">
        <v>2471</v>
      </c>
      <c r="H1905" s="135" t="s">
        <v>382</v>
      </c>
      <c r="I1905" s="135" t="s">
        <v>86</v>
      </c>
      <c r="J1905" s="135" t="s">
        <v>389</v>
      </c>
      <c r="K1905" s="135" t="s">
        <v>2472</v>
      </c>
      <c r="L1905" s="135" t="s">
        <v>386</v>
      </c>
      <c r="M1905" s="135" t="s">
        <v>970</v>
      </c>
      <c r="N1905" s="135" t="s">
        <v>337</v>
      </c>
      <c r="O1905" s="135" t="s">
        <v>86</v>
      </c>
      <c r="P1905" s="136">
        <v>6</v>
      </c>
      <c r="Q1905" s="135"/>
    </row>
    <row r="1906" spans="1:17">
      <c r="A1906" s="135" t="s">
        <v>3846</v>
      </c>
      <c r="B1906" s="135" t="s">
        <v>3844</v>
      </c>
      <c r="C1906" s="137">
        <v>9.5</v>
      </c>
      <c r="D1906" s="136">
        <v>95</v>
      </c>
      <c r="E1906" s="135" t="s">
        <v>420</v>
      </c>
      <c r="F1906" s="135" t="s">
        <v>32</v>
      </c>
      <c r="G1906" s="135" t="s">
        <v>2471</v>
      </c>
      <c r="H1906" s="135" t="s">
        <v>382</v>
      </c>
      <c r="I1906" s="135" t="s">
        <v>86</v>
      </c>
      <c r="J1906" s="135" t="s">
        <v>389</v>
      </c>
      <c r="K1906" s="135" t="s">
        <v>2472</v>
      </c>
      <c r="L1906" s="135" t="s">
        <v>386</v>
      </c>
      <c r="M1906" s="135" t="s">
        <v>970</v>
      </c>
      <c r="N1906" s="135" t="s">
        <v>337</v>
      </c>
      <c r="O1906" s="135" t="s">
        <v>86</v>
      </c>
      <c r="P1906" s="136">
        <v>6</v>
      </c>
      <c r="Q1906" s="135"/>
    </row>
    <row r="1907" spans="1:17">
      <c r="A1907" s="135" t="s">
        <v>3847</v>
      </c>
      <c r="B1907" s="135" t="s">
        <v>3848</v>
      </c>
      <c r="C1907" s="137">
        <v>8.5</v>
      </c>
      <c r="D1907" s="136">
        <v>85</v>
      </c>
      <c r="E1907" s="135" t="s">
        <v>420</v>
      </c>
      <c r="F1907" s="135" t="s">
        <v>32</v>
      </c>
      <c r="G1907" s="135" t="s">
        <v>3849</v>
      </c>
      <c r="H1907" s="135" t="s">
        <v>382</v>
      </c>
      <c r="I1907" s="135" t="s">
        <v>53</v>
      </c>
      <c r="J1907" s="135" t="s">
        <v>389</v>
      </c>
      <c r="K1907" s="135" t="s">
        <v>1045</v>
      </c>
      <c r="L1907" s="135" t="s">
        <v>386</v>
      </c>
      <c r="M1907" s="135" t="s">
        <v>970</v>
      </c>
      <c r="N1907" s="135" t="s">
        <v>337</v>
      </c>
      <c r="O1907" s="135" t="s">
        <v>53</v>
      </c>
      <c r="P1907" s="136">
        <v>1</v>
      </c>
      <c r="Q1907" s="135"/>
    </row>
    <row r="1908" spans="1:17">
      <c r="A1908" s="135" t="s">
        <v>3850</v>
      </c>
      <c r="B1908" s="135" t="s">
        <v>3848</v>
      </c>
      <c r="C1908" s="136">
        <v>9</v>
      </c>
      <c r="D1908" s="122">
        <v>9</v>
      </c>
      <c r="E1908" s="135" t="s">
        <v>420</v>
      </c>
      <c r="F1908" s="135" t="s">
        <v>32</v>
      </c>
      <c r="G1908" s="135" t="s">
        <v>3849</v>
      </c>
      <c r="H1908" s="135" t="s">
        <v>382</v>
      </c>
      <c r="I1908" s="135" t="s">
        <v>53</v>
      </c>
      <c r="J1908" s="135" t="s">
        <v>389</v>
      </c>
      <c r="K1908" s="135" t="s">
        <v>1045</v>
      </c>
      <c r="L1908" s="135" t="s">
        <v>386</v>
      </c>
      <c r="M1908" s="135" t="s">
        <v>970</v>
      </c>
      <c r="N1908" s="135" t="s">
        <v>337</v>
      </c>
      <c r="O1908" s="135" t="s">
        <v>53</v>
      </c>
      <c r="P1908" s="136">
        <v>1</v>
      </c>
      <c r="Q1908" s="135"/>
    </row>
    <row r="1909" spans="1:17">
      <c r="A1909" s="135" t="s">
        <v>3851</v>
      </c>
      <c r="B1909" s="135" t="s">
        <v>3848</v>
      </c>
      <c r="C1909" s="137">
        <v>9.5</v>
      </c>
      <c r="D1909" s="136">
        <v>95</v>
      </c>
      <c r="E1909" s="135" t="s">
        <v>420</v>
      </c>
      <c r="F1909" s="135" t="s">
        <v>32</v>
      </c>
      <c r="G1909" s="135" t="s">
        <v>3849</v>
      </c>
      <c r="H1909" s="135" t="s">
        <v>382</v>
      </c>
      <c r="I1909" s="135" t="s">
        <v>53</v>
      </c>
      <c r="J1909" s="135" t="s">
        <v>389</v>
      </c>
      <c r="K1909" s="135" t="s">
        <v>1045</v>
      </c>
      <c r="L1909" s="135" t="s">
        <v>386</v>
      </c>
      <c r="M1909" s="135" t="s">
        <v>970</v>
      </c>
      <c r="N1909" s="135" t="s">
        <v>337</v>
      </c>
      <c r="O1909" s="135" t="s">
        <v>53</v>
      </c>
      <c r="P1909" s="136">
        <v>1</v>
      </c>
      <c r="Q1909" s="135"/>
    </row>
    <row r="1910" spans="1:17">
      <c r="A1910" s="135" t="s">
        <v>3852</v>
      </c>
      <c r="B1910" s="135" t="s">
        <v>3853</v>
      </c>
      <c r="C1910" s="137">
        <v>8.5</v>
      </c>
      <c r="D1910" s="136">
        <v>85</v>
      </c>
      <c r="E1910" s="135" t="s">
        <v>420</v>
      </c>
      <c r="F1910" s="135" t="s">
        <v>32</v>
      </c>
      <c r="G1910" s="135" t="s">
        <v>3849</v>
      </c>
      <c r="H1910" s="135" t="s">
        <v>382</v>
      </c>
      <c r="I1910" s="135" t="s">
        <v>86</v>
      </c>
      <c r="J1910" s="135" t="s">
        <v>389</v>
      </c>
      <c r="K1910" s="135" t="s">
        <v>1045</v>
      </c>
      <c r="L1910" s="135" t="s">
        <v>386</v>
      </c>
      <c r="M1910" s="135" t="s">
        <v>970</v>
      </c>
      <c r="N1910" s="135" t="s">
        <v>337</v>
      </c>
      <c r="O1910" s="135" t="s">
        <v>86</v>
      </c>
      <c r="P1910" s="136">
        <v>6</v>
      </c>
      <c r="Q1910" s="135"/>
    </row>
    <row r="1911" spans="1:17">
      <c r="A1911" s="135" t="s">
        <v>3854</v>
      </c>
      <c r="B1911" s="135" t="s">
        <v>3853</v>
      </c>
      <c r="C1911" s="136">
        <v>9</v>
      </c>
      <c r="D1911" s="122">
        <v>9</v>
      </c>
      <c r="E1911" s="135" t="s">
        <v>420</v>
      </c>
      <c r="F1911" s="135" t="s">
        <v>32</v>
      </c>
      <c r="G1911" s="135" t="s">
        <v>3849</v>
      </c>
      <c r="H1911" s="135" t="s">
        <v>382</v>
      </c>
      <c r="I1911" s="135" t="s">
        <v>86</v>
      </c>
      <c r="J1911" s="135" t="s">
        <v>389</v>
      </c>
      <c r="K1911" s="135" t="s">
        <v>1045</v>
      </c>
      <c r="L1911" s="135" t="s">
        <v>386</v>
      </c>
      <c r="M1911" s="135" t="s">
        <v>970</v>
      </c>
      <c r="N1911" s="135" t="s">
        <v>337</v>
      </c>
      <c r="O1911" s="135" t="s">
        <v>86</v>
      </c>
      <c r="P1911" s="136">
        <v>6</v>
      </c>
      <c r="Q1911" s="135"/>
    </row>
    <row r="1912" spans="1:17">
      <c r="A1912" s="135" t="s">
        <v>3855</v>
      </c>
      <c r="B1912" s="135" t="s">
        <v>3853</v>
      </c>
      <c r="C1912" s="137">
        <v>9.5</v>
      </c>
      <c r="D1912" s="136">
        <v>95</v>
      </c>
      <c r="E1912" s="135" t="s">
        <v>420</v>
      </c>
      <c r="F1912" s="135" t="s">
        <v>32</v>
      </c>
      <c r="G1912" s="135" t="s">
        <v>3849</v>
      </c>
      <c r="H1912" s="135" t="s">
        <v>382</v>
      </c>
      <c r="I1912" s="135" t="s">
        <v>86</v>
      </c>
      <c r="J1912" s="135" t="s">
        <v>389</v>
      </c>
      <c r="K1912" s="135" t="s">
        <v>1045</v>
      </c>
      <c r="L1912" s="135" t="s">
        <v>386</v>
      </c>
      <c r="M1912" s="135" t="s">
        <v>970</v>
      </c>
      <c r="N1912" s="135" t="s">
        <v>337</v>
      </c>
      <c r="O1912" s="135" t="s">
        <v>86</v>
      </c>
      <c r="P1912" s="136">
        <v>6</v>
      </c>
      <c r="Q1912" s="135"/>
    </row>
    <row r="1913" spans="1:17">
      <c r="A1913" s="135" t="s">
        <v>3856</v>
      </c>
      <c r="B1913" s="135" t="s">
        <v>3857</v>
      </c>
      <c r="C1913" s="137">
        <v>8.5</v>
      </c>
      <c r="D1913" s="136">
        <v>85</v>
      </c>
      <c r="E1913" s="135" t="s">
        <v>420</v>
      </c>
      <c r="F1913" s="135" t="s">
        <v>32</v>
      </c>
      <c r="G1913" s="135" t="s">
        <v>3858</v>
      </c>
      <c r="H1913" s="135" t="s">
        <v>382</v>
      </c>
      <c r="I1913" s="135" t="s">
        <v>217</v>
      </c>
      <c r="J1913" s="135" t="s">
        <v>389</v>
      </c>
      <c r="K1913" s="135" t="s">
        <v>1045</v>
      </c>
      <c r="L1913" s="135" t="s">
        <v>386</v>
      </c>
      <c r="M1913" s="135" t="s">
        <v>970</v>
      </c>
      <c r="N1913" s="135" t="s">
        <v>337</v>
      </c>
      <c r="O1913" s="135" t="s">
        <v>199</v>
      </c>
      <c r="P1913" s="136">
        <v>72</v>
      </c>
      <c r="Q1913" s="135"/>
    </row>
    <row r="1914" spans="1:17">
      <c r="A1914" s="135" t="s">
        <v>3859</v>
      </c>
      <c r="B1914" s="135" t="s">
        <v>3857</v>
      </c>
      <c r="C1914" s="136">
        <v>9</v>
      </c>
      <c r="D1914" s="122">
        <v>9</v>
      </c>
      <c r="E1914" s="135" t="s">
        <v>420</v>
      </c>
      <c r="F1914" s="135" t="s">
        <v>32</v>
      </c>
      <c r="G1914" s="135" t="s">
        <v>3858</v>
      </c>
      <c r="H1914" s="135" t="s">
        <v>382</v>
      </c>
      <c r="I1914" s="135" t="s">
        <v>217</v>
      </c>
      <c r="J1914" s="135" t="s">
        <v>389</v>
      </c>
      <c r="K1914" s="135" t="s">
        <v>1045</v>
      </c>
      <c r="L1914" s="135" t="s">
        <v>386</v>
      </c>
      <c r="M1914" s="135" t="s">
        <v>970</v>
      </c>
      <c r="N1914" s="135" t="s">
        <v>337</v>
      </c>
      <c r="O1914" s="135" t="s">
        <v>199</v>
      </c>
      <c r="P1914" s="136">
        <v>72</v>
      </c>
      <c r="Q1914" s="135"/>
    </row>
    <row r="1915" spans="1:17">
      <c r="A1915" s="135" t="s">
        <v>3860</v>
      </c>
      <c r="B1915" s="135" t="s">
        <v>3857</v>
      </c>
      <c r="C1915" s="137">
        <v>9.5</v>
      </c>
      <c r="D1915" s="136">
        <v>95</v>
      </c>
      <c r="E1915" s="135" t="s">
        <v>420</v>
      </c>
      <c r="F1915" s="135" t="s">
        <v>32</v>
      </c>
      <c r="G1915" s="135" t="s">
        <v>3858</v>
      </c>
      <c r="H1915" s="135" t="s">
        <v>382</v>
      </c>
      <c r="I1915" s="135" t="s">
        <v>217</v>
      </c>
      <c r="J1915" s="135" t="s">
        <v>389</v>
      </c>
      <c r="K1915" s="135" t="s">
        <v>1045</v>
      </c>
      <c r="L1915" s="135" t="s">
        <v>386</v>
      </c>
      <c r="M1915" s="135" t="s">
        <v>970</v>
      </c>
      <c r="N1915" s="135" t="s">
        <v>337</v>
      </c>
      <c r="O1915" s="135" t="s">
        <v>199</v>
      </c>
      <c r="P1915" s="136">
        <v>72</v>
      </c>
      <c r="Q1915" s="135"/>
    </row>
    <row r="1916" spans="1:17">
      <c r="A1916" s="135" t="s">
        <v>3861</v>
      </c>
      <c r="B1916" s="135" t="s">
        <v>3862</v>
      </c>
      <c r="C1916" s="137">
        <v>8.5</v>
      </c>
      <c r="D1916" s="136">
        <v>85</v>
      </c>
      <c r="E1916" s="135" t="s">
        <v>420</v>
      </c>
      <c r="F1916" s="135" t="s">
        <v>32</v>
      </c>
      <c r="G1916" s="135" t="s">
        <v>3863</v>
      </c>
      <c r="H1916" s="135" t="s">
        <v>382</v>
      </c>
      <c r="I1916" s="135" t="s">
        <v>86</v>
      </c>
      <c r="J1916" s="135" t="s">
        <v>389</v>
      </c>
      <c r="K1916" s="135" t="s">
        <v>1045</v>
      </c>
      <c r="L1916" s="135" t="s">
        <v>386</v>
      </c>
      <c r="M1916" s="135" t="s">
        <v>970</v>
      </c>
      <c r="N1916" s="135" t="s">
        <v>337</v>
      </c>
      <c r="O1916" s="135" t="s">
        <v>86</v>
      </c>
      <c r="P1916" s="136">
        <v>66</v>
      </c>
      <c r="Q1916" s="135"/>
    </row>
    <row r="1917" spans="1:17">
      <c r="A1917" s="135" t="s">
        <v>3864</v>
      </c>
      <c r="B1917" s="135" t="s">
        <v>3862</v>
      </c>
      <c r="C1917" s="136">
        <v>9</v>
      </c>
      <c r="D1917" s="122">
        <v>9</v>
      </c>
      <c r="E1917" s="135" t="s">
        <v>420</v>
      </c>
      <c r="F1917" s="135" t="s">
        <v>32</v>
      </c>
      <c r="G1917" s="135" t="s">
        <v>3863</v>
      </c>
      <c r="H1917" s="135" t="s">
        <v>382</v>
      </c>
      <c r="I1917" s="135" t="s">
        <v>86</v>
      </c>
      <c r="J1917" s="135" t="s">
        <v>389</v>
      </c>
      <c r="K1917" s="135" t="s">
        <v>1045</v>
      </c>
      <c r="L1917" s="135" t="s">
        <v>386</v>
      </c>
      <c r="M1917" s="135" t="s">
        <v>970</v>
      </c>
      <c r="N1917" s="135" t="s">
        <v>337</v>
      </c>
      <c r="O1917" s="135" t="s">
        <v>86</v>
      </c>
      <c r="P1917" s="136">
        <v>66</v>
      </c>
      <c r="Q1917" s="135"/>
    </row>
    <row r="1918" spans="1:17">
      <c r="A1918" s="135" t="s">
        <v>3865</v>
      </c>
      <c r="B1918" s="135" t="s">
        <v>3862</v>
      </c>
      <c r="C1918" s="137">
        <v>9.5</v>
      </c>
      <c r="D1918" s="136">
        <v>95</v>
      </c>
      <c r="E1918" s="135" t="s">
        <v>420</v>
      </c>
      <c r="F1918" s="135" t="s">
        <v>32</v>
      </c>
      <c r="G1918" s="135" t="s">
        <v>3863</v>
      </c>
      <c r="H1918" s="135" t="s">
        <v>382</v>
      </c>
      <c r="I1918" s="135" t="s">
        <v>86</v>
      </c>
      <c r="J1918" s="135" t="s">
        <v>389</v>
      </c>
      <c r="K1918" s="135" t="s">
        <v>1045</v>
      </c>
      <c r="L1918" s="135" t="s">
        <v>386</v>
      </c>
      <c r="M1918" s="135" t="s">
        <v>970</v>
      </c>
      <c r="N1918" s="135" t="s">
        <v>337</v>
      </c>
      <c r="O1918" s="135" t="s">
        <v>86</v>
      </c>
      <c r="P1918" s="136">
        <v>66</v>
      </c>
      <c r="Q1918" s="135"/>
    </row>
    <row r="1919" spans="1:17">
      <c r="A1919" s="135" t="s">
        <v>3866</v>
      </c>
      <c r="B1919" s="135" t="s">
        <v>3867</v>
      </c>
      <c r="C1919" s="137">
        <v>8.5</v>
      </c>
      <c r="D1919" s="136">
        <v>85</v>
      </c>
      <c r="E1919" s="135" t="s">
        <v>420</v>
      </c>
      <c r="F1919" s="135" t="s">
        <v>32</v>
      </c>
      <c r="G1919" s="135" t="s">
        <v>3868</v>
      </c>
      <c r="H1919" s="135" t="s">
        <v>382</v>
      </c>
      <c r="I1919" s="135" t="s">
        <v>53</v>
      </c>
      <c r="J1919" s="135" t="s">
        <v>389</v>
      </c>
      <c r="K1919" s="135" t="s">
        <v>1045</v>
      </c>
      <c r="L1919" s="135" t="s">
        <v>386</v>
      </c>
      <c r="M1919" s="135" t="s">
        <v>970</v>
      </c>
      <c r="N1919" s="135" t="s">
        <v>337</v>
      </c>
      <c r="O1919" s="135" t="s">
        <v>53</v>
      </c>
      <c r="P1919" s="136">
        <v>1</v>
      </c>
      <c r="Q1919" s="135"/>
    </row>
    <row r="1920" spans="1:17">
      <c r="A1920" s="135" t="s">
        <v>3869</v>
      </c>
      <c r="B1920" s="135" t="s">
        <v>3867</v>
      </c>
      <c r="C1920" s="136">
        <v>9</v>
      </c>
      <c r="D1920" s="122">
        <v>9</v>
      </c>
      <c r="E1920" s="135" t="s">
        <v>420</v>
      </c>
      <c r="F1920" s="135" t="s">
        <v>32</v>
      </c>
      <c r="G1920" s="135" t="s">
        <v>3868</v>
      </c>
      <c r="H1920" s="135" t="s">
        <v>382</v>
      </c>
      <c r="I1920" s="135" t="s">
        <v>53</v>
      </c>
      <c r="J1920" s="135" t="s">
        <v>389</v>
      </c>
      <c r="K1920" s="135" t="s">
        <v>1045</v>
      </c>
      <c r="L1920" s="135" t="s">
        <v>386</v>
      </c>
      <c r="M1920" s="135" t="s">
        <v>970</v>
      </c>
      <c r="N1920" s="135" t="s">
        <v>337</v>
      </c>
      <c r="O1920" s="135" t="s">
        <v>53</v>
      </c>
      <c r="P1920" s="136">
        <v>1</v>
      </c>
      <c r="Q1920" s="135"/>
    </row>
    <row r="1921" spans="1:17">
      <c r="A1921" s="135" t="s">
        <v>3870</v>
      </c>
      <c r="B1921" s="135" t="s">
        <v>3867</v>
      </c>
      <c r="C1921" s="137">
        <v>9.5</v>
      </c>
      <c r="D1921" s="136">
        <v>95</v>
      </c>
      <c r="E1921" s="135" t="s">
        <v>420</v>
      </c>
      <c r="F1921" s="135" t="s">
        <v>32</v>
      </c>
      <c r="G1921" s="135" t="s">
        <v>3868</v>
      </c>
      <c r="H1921" s="135" t="s">
        <v>382</v>
      </c>
      <c r="I1921" s="135" t="s">
        <v>53</v>
      </c>
      <c r="J1921" s="135" t="s">
        <v>389</v>
      </c>
      <c r="K1921" s="135" t="s">
        <v>1045</v>
      </c>
      <c r="L1921" s="135" t="s">
        <v>386</v>
      </c>
      <c r="M1921" s="135" t="s">
        <v>970</v>
      </c>
      <c r="N1921" s="135" t="s">
        <v>337</v>
      </c>
      <c r="O1921" s="135" t="s">
        <v>53</v>
      </c>
      <c r="P1921" s="136">
        <v>1</v>
      </c>
      <c r="Q1921" s="135"/>
    </row>
    <row r="1922" spans="1:17">
      <c r="A1922" s="135" t="s">
        <v>3871</v>
      </c>
      <c r="B1922" s="135" t="s">
        <v>3872</v>
      </c>
      <c r="C1922" s="135" t="s">
        <v>907</v>
      </c>
      <c r="D1922" s="122">
        <v>0</v>
      </c>
      <c r="E1922" s="135" t="s">
        <v>420</v>
      </c>
      <c r="F1922" s="135" t="s">
        <v>44</v>
      </c>
      <c r="G1922" s="135" t="s">
        <v>1772</v>
      </c>
      <c r="H1922" s="135" t="s">
        <v>382</v>
      </c>
      <c r="I1922" s="135" t="s">
        <v>271</v>
      </c>
      <c r="J1922" s="135" t="s">
        <v>389</v>
      </c>
      <c r="K1922" s="135" t="s">
        <v>1018</v>
      </c>
      <c r="L1922" s="135" t="s">
        <v>385</v>
      </c>
      <c r="M1922" s="135" t="s">
        <v>970</v>
      </c>
      <c r="N1922" s="135" t="s">
        <v>340</v>
      </c>
      <c r="O1922" s="135" t="s">
        <v>86</v>
      </c>
      <c r="P1922" s="136">
        <v>61</v>
      </c>
      <c r="Q1922" s="135"/>
    </row>
    <row r="1923" spans="1:17">
      <c r="A1923" s="135" t="s">
        <v>3873</v>
      </c>
      <c r="B1923" s="135" t="s">
        <v>3874</v>
      </c>
      <c r="C1923" s="135" t="s">
        <v>907</v>
      </c>
      <c r="D1923" s="122">
        <v>0</v>
      </c>
      <c r="E1923" s="135" t="s">
        <v>420</v>
      </c>
      <c r="F1923" s="135" t="s">
        <v>516</v>
      </c>
      <c r="G1923" s="135" t="s">
        <v>3875</v>
      </c>
      <c r="H1923" s="135" t="s">
        <v>382</v>
      </c>
      <c r="I1923" s="135" t="s">
        <v>53</v>
      </c>
      <c r="J1923" s="135" t="s">
        <v>389</v>
      </c>
      <c r="K1923" s="135" t="s">
        <v>3876</v>
      </c>
      <c r="L1923" s="135" t="s">
        <v>386</v>
      </c>
      <c r="M1923" s="135" t="s">
        <v>970</v>
      </c>
      <c r="N1923" s="135" t="s">
        <v>340</v>
      </c>
      <c r="O1923" s="135" t="s">
        <v>53</v>
      </c>
      <c r="P1923" s="136">
        <v>1</v>
      </c>
      <c r="Q1923" s="135"/>
    </row>
    <row r="1924" spans="1:17">
      <c r="A1924" s="135" t="s">
        <v>3877</v>
      </c>
      <c r="B1924" s="135" t="s">
        <v>3878</v>
      </c>
      <c r="C1924" s="135" t="s">
        <v>907</v>
      </c>
      <c r="D1924" s="122">
        <v>0</v>
      </c>
      <c r="E1924" s="135" t="s">
        <v>420</v>
      </c>
      <c r="F1924" s="135" t="s">
        <v>516</v>
      </c>
      <c r="G1924" s="135" t="s">
        <v>3875</v>
      </c>
      <c r="H1924" s="135" t="s">
        <v>382</v>
      </c>
      <c r="I1924" s="135" t="s">
        <v>83</v>
      </c>
      <c r="J1924" s="135" t="s">
        <v>389</v>
      </c>
      <c r="K1924" s="135" t="s">
        <v>3876</v>
      </c>
      <c r="L1924" s="135" t="s">
        <v>386</v>
      </c>
      <c r="M1924" s="135" t="s">
        <v>970</v>
      </c>
      <c r="N1924" s="135" t="s">
        <v>340</v>
      </c>
      <c r="O1924" s="135" t="s">
        <v>83</v>
      </c>
      <c r="P1924" s="136">
        <v>3</v>
      </c>
      <c r="Q1924" s="135"/>
    </row>
    <row r="1925" spans="1:17">
      <c r="A1925" s="135" t="s">
        <v>3879</v>
      </c>
      <c r="B1925" s="135" t="s">
        <v>3880</v>
      </c>
      <c r="C1925" s="135" t="s">
        <v>907</v>
      </c>
      <c r="D1925" s="122">
        <v>0</v>
      </c>
      <c r="E1925" s="135" t="s">
        <v>420</v>
      </c>
      <c r="F1925" s="135" t="s">
        <v>46</v>
      </c>
      <c r="G1925" s="135" t="s">
        <v>3881</v>
      </c>
      <c r="H1925" s="135" t="s">
        <v>382</v>
      </c>
      <c r="I1925" s="135" t="s">
        <v>256</v>
      </c>
      <c r="J1925" s="135" t="s">
        <v>389</v>
      </c>
      <c r="K1925" s="135" t="s">
        <v>2586</v>
      </c>
      <c r="L1925" s="135" t="s">
        <v>386</v>
      </c>
      <c r="M1925" s="135" t="s">
        <v>970</v>
      </c>
      <c r="N1925" s="135" t="s">
        <v>342</v>
      </c>
      <c r="O1925" s="135" t="s">
        <v>71</v>
      </c>
      <c r="P1925" s="136">
        <v>23</v>
      </c>
      <c r="Q1925" s="135"/>
    </row>
    <row r="1926" spans="1:17">
      <c r="A1926" s="135" t="s">
        <v>3882</v>
      </c>
      <c r="B1926" s="135" t="s">
        <v>3883</v>
      </c>
      <c r="C1926" s="135" t="s">
        <v>907</v>
      </c>
      <c r="D1926" s="122">
        <v>0</v>
      </c>
      <c r="E1926" s="135" t="s">
        <v>420</v>
      </c>
      <c r="F1926" s="135" t="s">
        <v>46</v>
      </c>
      <c r="G1926" s="135" t="s">
        <v>3884</v>
      </c>
      <c r="H1926" s="135" t="s">
        <v>382</v>
      </c>
      <c r="I1926" s="135" t="s">
        <v>53</v>
      </c>
      <c r="J1926" s="135" t="s">
        <v>389</v>
      </c>
      <c r="K1926" s="135" t="s">
        <v>2586</v>
      </c>
      <c r="L1926" s="135" t="s">
        <v>386</v>
      </c>
      <c r="M1926" s="135" t="s">
        <v>970</v>
      </c>
      <c r="N1926" s="135" t="s">
        <v>342</v>
      </c>
      <c r="O1926" s="135" t="s">
        <v>53</v>
      </c>
      <c r="P1926" s="136">
        <v>1</v>
      </c>
      <c r="Q1926" s="135"/>
    </row>
    <row r="1927" spans="1:17">
      <c r="A1927" s="135" t="s">
        <v>3885</v>
      </c>
      <c r="B1927" s="135" t="s">
        <v>3886</v>
      </c>
      <c r="C1927" s="135" t="s">
        <v>907</v>
      </c>
      <c r="D1927" s="122">
        <v>0</v>
      </c>
      <c r="E1927" s="135" t="s">
        <v>420</v>
      </c>
      <c r="F1927" s="135" t="s">
        <v>516</v>
      </c>
      <c r="G1927" s="135" t="s">
        <v>3887</v>
      </c>
      <c r="H1927" s="135" t="s">
        <v>382</v>
      </c>
      <c r="I1927" s="135" t="s">
        <v>71</v>
      </c>
      <c r="J1927" s="135" t="s">
        <v>389</v>
      </c>
      <c r="K1927" s="135" t="s">
        <v>3876</v>
      </c>
      <c r="L1927" s="135" t="s">
        <v>386</v>
      </c>
      <c r="M1927" s="135" t="s">
        <v>970</v>
      </c>
      <c r="N1927" s="135" t="s">
        <v>340</v>
      </c>
      <c r="O1927" s="135" t="s">
        <v>71</v>
      </c>
      <c r="P1927" s="136">
        <v>22</v>
      </c>
      <c r="Q1927" s="135"/>
    </row>
    <row r="1928" spans="1:17">
      <c r="A1928" s="135" t="s">
        <v>3888</v>
      </c>
      <c r="B1928" s="135" t="s">
        <v>3889</v>
      </c>
      <c r="C1928" s="135" t="s">
        <v>907</v>
      </c>
      <c r="D1928" s="122">
        <v>0</v>
      </c>
      <c r="E1928" s="135" t="s">
        <v>420</v>
      </c>
      <c r="F1928" s="135" t="s">
        <v>516</v>
      </c>
      <c r="G1928" s="135" t="s">
        <v>3887</v>
      </c>
      <c r="H1928" s="135" t="s">
        <v>382</v>
      </c>
      <c r="I1928" s="135" t="s">
        <v>277</v>
      </c>
      <c r="J1928" s="135" t="s">
        <v>389</v>
      </c>
      <c r="K1928" s="135" t="s">
        <v>3876</v>
      </c>
      <c r="L1928" s="135" t="s">
        <v>386</v>
      </c>
      <c r="M1928" s="135" t="s">
        <v>970</v>
      </c>
      <c r="N1928" s="135" t="s">
        <v>340</v>
      </c>
      <c r="O1928" s="135" t="s">
        <v>83</v>
      </c>
      <c r="P1928" s="136">
        <v>32</v>
      </c>
      <c r="Q1928" s="135"/>
    </row>
    <row r="1929" spans="1:17">
      <c r="A1929" s="135" t="s">
        <v>3890</v>
      </c>
      <c r="B1929" s="135" t="s">
        <v>3891</v>
      </c>
      <c r="C1929" s="135" t="s">
        <v>907</v>
      </c>
      <c r="D1929" s="122">
        <v>0</v>
      </c>
      <c r="E1929" s="135" t="s">
        <v>420</v>
      </c>
      <c r="F1929" s="135" t="s">
        <v>44</v>
      </c>
      <c r="G1929" s="135" t="s">
        <v>3892</v>
      </c>
      <c r="H1929" s="135" t="s">
        <v>382</v>
      </c>
      <c r="I1929" s="135" t="s">
        <v>53</v>
      </c>
      <c r="J1929" s="135" t="s">
        <v>389</v>
      </c>
      <c r="K1929" s="135" t="s">
        <v>1018</v>
      </c>
      <c r="L1929" s="135" t="s">
        <v>385</v>
      </c>
      <c r="M1929" s="135" t="s">
        <v>970</v>
      </c>
      <c r="N1929" s="135" t="s">
        <v>340</v>
      </c>
      <c r="O1929" s="135" t="s">
        <v>53</v>
      </c>
      <c r="P1929" s="136">
        <v>1</v>
      </c>
      <c r="Q1929" s="135"/>
    </row>
    <row r="1930" spans="1:17">
      <c r="A1930" s="135" t="s">
        <v>3893</v>
      </c>
      <c r="B1930" s="135" t="s">
        <v>3894</v>
      </c>
      <c r="C1930" s="135" t="s">
        <v>907</v>
      </c>
      <c r="D1930" s="122">
        <v>0</v>
      </c>
      <c r="E1930" s="135" t="s">
        <v>420</v>
      </c>
      <c r="F1930" s="135" t="s">
        <v>44</v>
      </c>
      <c r="G1930" s="135" t="s">
        <v>3892</v>
      </c>
      <c r="H1930" s="135" t="s">
        <v>382</v>
      </c>
      <c r="I1930" s="135" t="s">
        <v>277</v>
      </c>
      <c r="J1930" s="135" t="s">
        <v>389</v>
      </c>
      <c r="K1930" s="135" t="s">
        <v>1018</v>
      </c>
      <c r="L1930" s="135" t="s">
        <v>385</v>
      </c>
      <c r="M1930" s="135" t="s">
        <v>970</v>
      </c>
      <c r="N1930" s="135" t="s">
        <v>340</v>
      </c>
      <c r="O1930" s="135" t="s">
        <v>83</v>
      </c>
      <c r="P1930" s="136">
        <v>33</v>
      </c>
      <c r="Q1930" s="135"/>
    </row>
    <row r="1931" spans="1:17">
      <c r="A1931" s="135" t="s">
        <v>3895</v>
      </c>
      <c r="B1931" s="135" t="s">
        <v>3896</v>
      </c>
      <c r="C1931" s="135" t="s">
        <v>907</v>
      </c>
      <c r="D1931" s="122">
        <v>0</v>
      </c>
      <c r="E1931" s="135" t="s">
        <v>420</v>
      </c>
      <c r="F1931" s="135" t="s">
        <v>44</v>
      </c>
      <c r="G1931" s="135" t="s">
        <v>3897</v>
      </c>
      <c r="H1931" s="135" t="s">
        <v>382</v>
      </c>
      <c r="I1931" s="135" t="s">
        <v>53</v>
      </c>
      <c r="J1931" s="135" t="s">
        <v>389</v>
      </c>
      <c r="K1931" s="135" t="s">
        <v>1789</v>
      </c>
      <c r="L1931" s="135" t="s">
        <v>385</v>
      </c>
      <c r="M1931" s="135" t="s">
        <v>970</v>
      </c>
      <c r="N1931" s="135" t="s">
        <v>340</v>
      </c>
      <c r="O1931" s="135" t="s">
        <v>53</v>
      </c>
      <c r="P1931" s="136">
        <v>1</v>
      </c>
      <c r="Q1931" s="135"/>
    </row>
    <row r="1932" spans="1:17">
      <c r="A1932" s="135" t="s">
        <v>3898</v>
      </c>
      <c r="B1932" s="135" t="s">
        <v>3899</v>
      </c>
      <c r="C1932" s="135" t="s">
        <v>907</v>
      </c>
      <c r="D1932" s="122">
        <v>0</v>
      </c>
      <c r="E1932" s="135" t="s">
        <v>420</v>
      </c>
      <c r="F1932" s="135" t="s">
        <v>44</v>
      </c>
      <c r="G1932" s="135" t="s">
        <v>3897</v>
      </c>
      <c r="H1932" s="135" t="s">
        <v>382</v>
      </c>
      <c r="I1932" s="135" t="s">
        <v>83</v>
      </c>
      <c r="J1932" s="135" t="s">
        <v>389</v>
      </c>
      <c r="K1932" s="135" t="s">
        <v>1789</v>
      </c>
      <c r="L1932" s="135" t="s">
        <v>385</v>
      </c>
      <c r="M1932" s="135" t="s">
        <v>970</v>
      </c>
      <c r="N1932" s="135" t="s">
        <v>340</v>
      </c>
      <c r="O1932" s="135" t="s">
        <v>83</v>
      </c>
      <c r="P1932" s="136">
        <v>3</v>
      </c>
      <c r="Q1932" s="135"/>
    </row>
    <row r="1933" spans="1:17">
      <c r="A1933" s="135" t="s">
        <v>3900</v>
      </c>
      <c r="B1933" s="135" t="s">
        <v>3901</v>
      </c>
      <c r="C1933" s="135" t="s">
        <v>907</v>
      </c>
      <c r="D1933" s="122">
        <v>0</v>
      </c>
      <c r="E1933" s="135" t="s">
        <v>420</v>
      </c>
      <c r="F1933" s="135" t="s">
        <v>44</v>
      </c>
      <c r="G1933" s="135" t="s">
        <v>3902</v>
      </c>
      <c r="H1933" s="135" t="s">
        <v>382</v>
      </c>
      <c r="I1933" s="135" t="s">
        <v>175</v>
      </c>
      <c r="J1933" s="135" t="s">
        <v>389</v>
      </c>
      <c r="K1933" s="135" t="s">
        <v>3903</v>
      </c>
      <c r="L1933" s="135" t="s">
        <v>385</v>
      </c>
      <c r="M1933" s="135" t="s">
        <v>970</v>
      </c>
      <c r="N1933" s="135" t="s">
        <v>340</v>
      </c>
      <c r="O1933" s="135" t="s">
        <v>86</v>
      </c>
      <c r="P1933" s="136">
        <v>27</v>
      </c>
      <c r="Q1933" s="135"/>
    </row>
    <row r="1934" spans="1:17">
      <c r="A1934" s="135" t="s">
        <v>3904</v>
      </c>
      <c r="B1934" s="135" t="s">
        <v>3905</v>
      </c>
      <c r="C1934" s="135" t="s">
        <v>907</v>
      </c>
      <c r="D1934" s="122">
        <v>0</v>
      </c>
      <c r="E1934" s="135" t="s">
        <v>420</v>
      </c>
      <c r="F1934" s="135" t="s">
        <v>44</v>
      </c>
      <c r="G1934" s="135" t="s">
        <v>3906</v>
      </c>
      <c r="H1934" s="135" t="s">
        <v>382</v>
      </c>
      <c r="I1934" s="135" t="s">
        <v>53</v>
      </c>
      <c r="J1934" s="135" t="s">
        <v>389</v>
      </c>
      <c r="K1934" s="135" t="s">
        <v>1789</v>
      </c>
      <c r="L1934" s="135" t="s">
        <v>385</v>
      </c>
      <c r="M1934" s="135" t="s">
        <v>970</v>
      </c>
      <c r="N1934" s="135" t="s">
        <v>340</v>
      </c>
      <c r="O1934" s="135" t="s">
        <v>53</v>
      </c>
      <c r="P1934" s="136">
        <v>1</v>
      </c>
      <c r="Q1934" s="135"/>
    </row>
    <row r="1935" spans="1:17">
      <c r="A1935" s="135" t="s">
        <v>3907</v>
      </c>
      <c r="B1935" s="135" t="s">
        <v>3908</v>
      </c>
      <c r="C1935" s="135" t="s">
        <v>907</v>
      </c>
      <c r="D1935" s="122">
        <v>0</v>
      </c>
      <c r="E1935" s="135" t="s">
        <v>420</v>
      </c>
      <c r="F1935" s="135" t="s">
        <v>44</v>
      </c>
      <c r="G1935" s="135" t="s">
        <v>3906</v>
      </c>
      <c r="H1935" s="135" t="s">
        <v>382</v>
      </c>
      <c r="I1935" s="135" t="s">
        <v>55</v>
      </c>
      <c r="J1935" s="135" t="s">
        <v>389</v>
      </c>
      <c r="K1935" s="135" t="s">
        <v>1789</v>
      </c>
      <c r="L1935" s="135" t="s">
        <v>385</v>
      </c>
      <c r="M1935" s="135" t="s">
        <v>970</v>
      </c>
      <c r="N1935" s="135" t="s">
        <v>340</v>
      </c>
      <c r="O1935" s="135" t="s">
        <v>71</v>
      </c>
      <c r="P1935" s="136">
        <v>2</v>
      </c>
      <c r="Q1935" s="135"/>
    </row>
    <row r="1936" spans="1:17">
      <c r="A1936" s="135" t="s">
        <v>3909</v>
      </c>
      <c r="B1936" s="135" t="s">
        <v>3910</v>
      </c>
      <c r="C1936" s="135" t="s">
        <v>907</v>
      </c>
      <c r="D1936" s="122">
        <v>0</v>
      </c>
      <c r="E1936" s="135" t="s">
        <v>420</v>
      </c>
      <c r="F1936" s="135" t="s">
        <v>44</v>
      </c>
      <c r="G1936" s="135" t="s">
        <v>3906</v>
      </c>
      <c r="H1936" s="135" t="s">
        <v>382</v>
      </c>
      <c r="I1936" s="135" t="s">
        <v>78</v>
      </c>
      <c r="J1936" s="135" t="s">
        <v>389</v>
      </c>
      <c r="K1936" s="135" t="s">
        <v>1789</v>
      </c>
      <c r="L1936" s="135" t="s">
        <v>385</v>
      </c>
      <c r="M1936" s="135" t="s">
        <v>970</v>
      </c>
      <c r="N1936" s="135" t="s">
        <v>340</v>
      </c>
      <c r="O1936" s="135" t="s">
        <v>78</v>
      </c>
      <c r="P1936" s="136">
        <v>8</v>
      </c>
      <c r="Q1936" s="135"/>
    </row>
    <row r="1937" spans="1:17">
      <c r="A1937" s="135" t="s">
        <v>3911</v>
      </c>
      <c r="B1937" s="135" t="s">
        <v>3912</v>
      </c>
      <c r="C1937" s="135" t="s">
        <v>907</v>
      </c>
      <c r="D1937" s="122">
        <v>0</v>
      </c>
      <c r="E1937" s="135" t="s">
        <v>420</v>
      </c>
      <c r="F1937" s="135" t="s">
        <v>44</v>
      </c>
      <c r="G1937" s="135" t="s">
        <v>3906</v>
      </c>
      <c r="H1937" s="135" t="s">
        <v>382</v>
      </c>
      <c r="I1937" s="135" t="s">
        <v>71</v>
      </c>
      <c r="J1937" s="135" t="s">
        <v>389</v>
      </c>
      <c r="K1937" s="135" t="s">
        <v>1018</v>
      </c>
      <c r="L1937" s="135" t="s">
        <v>385</v>
      </c>
      <c r="M1937" s="135" t="s">
        <v>970</v>
      </c>
      <c r="N1937" s="135" t="s">
        <v>340</v>
      </c>
      <c r="O1937" s="135" t="s">
        <v>71</v>
      </c>
      <c r="P1937" s="136">
        <v>22</v>
      </c>
      <c r="Q1937" s="135"/>
    </row>
    <row r="1938" spans="1:17">
      <c r="A1938" s="135" t="s">
        <v>3913</v>
      </c>
      <c r="B1938" s="135" t="s">
        <v>3914</v>
      </c>
      <c r="C1938" s="135" t="s">
        <v>907</v>
      </c>
      <c r="D1938" s="122">
        <v>0</v>
      </c>
      <c r="E1938" s="135" t="s">
        <v>420</v>
      </c>
      <c r="F1938" s="135" t="s">
        <v>44</v>
      </c>
      <c r="G1938" s="135" t="s">
        <v>3906</v>
      </c>
      <c r="H1938" s="135" t="s">
        <v>382</v>
      </c>
      <c r="I1938" s="135" t="s">
        <v>277</v>
      </c>
      <c r="J1938" s="135" t="s">
        <v>389</v>
      </c>
      <c r="K1938" s="135" t="s">
        <v>1018</v>
      </c>
      <c r="L1938" s="135" t="s">
        <v>385</v>
      </c>
      <c r="M1938" s="135" t="s">
        <v>970</v>
      </c>
      <c r="N1938" s="135" t="s">
        <v>340</v>
      </c>
      <c r="O1938" s="135" t="s">
        <v>83</v>
      </c>
      <c r="P1938" s="136">
        <v>33</v>
      </c>
      <c r="Q1938" s="135"/>
    </row>
    <row r="1939" spans="1:17">
      <c r="A1939" s="135" t="s">
        <v>3915</v>
      </c>
      <c r="B1939" s="135" t="s">
        <v>3916</v>
      </c>
      <c r="C1939" s="135" t="s">
        <v>907</v>
      </c>
      <c r="D1939" s="122">
        <v>0</v>
      </c>
      <c r="E1939" s="135" t="s">
        <v>420</v>
      </c>
      <c r="F1939" s="135" t="s">
        <v>44</v>
      </c>
      <c r="G1939" s="135" t="s">
        <v>3906</v>
      </c>
      <c r="H1939" s="135" t="s">
        <v>382</v>
      </c>
      <c r="I1939" s="135" t="s">
        <v>195</v>
      </c>
      <c r="J1939" s="135" t="s">
        <v>389</v>
      </c>
      <c r="K1939" s="135" t="s">
        <v>1018</v>
      </c>
      <c r="L1939" s="135" t="s">
        <v>385</v>
      </c>
      <c r="M1939" s="135" t="s">
        <v>970</v>
      </c>
      <c r="N1939" s="135" t="s">
        <v>340</v>
      </c>
      <c r="O1939" s="135" t="s">
        <v>195</v>
      </c>
      <c r="P1939" s="136">
        <v>52</v>
      </c>
      <c r="Q1939" s="135"/>
    </row>
    <row r="1940" spans="1:17">
      <c r="A1940" s="135" t="s">
        <v>3917</v>
      </c>
      <c r="B1940" s="135" t="s">
        <v>3918</v>
      </c>
      <c r="C1940" s="135" t="s">
        <v>907</v>
      </c>
      <c r="D1940" s="122">
        <v>0</v>
      </c>
      <c r="E1940" s="135" t="s">
        <v>420</v>
      </c>
      <c r="F1940" s="135" t="s">
        <v>44</v>
      </c>
      <c r="G1940" s="135" t="s">
        <v>3906</v>
      </c>
      <c r="H1940" s="135" t="s">
        <v>382</v>
      </c>
      <c r="I1940" s="135" t="s">
        <v>86</v>
      </c>
      <c r="J1940" s="135" t="s">
        <v>389</v>
      </c>
      <c r="K1940" s="135" t="s">
        <v>1018</v>
      </c>
      <c r="L1940" s="135" t="s">
        <v>385</v>
      </c>
      <c r="M1940" s="135" t="s">
        <v>970</v>
      </c>
      <c r="N1940" s="135" t="s">
        <v>340</v>
      </c>
      <c r="O1940" s="135" t="s">
        <v>86</v>
      </c>
      <c r="P1940" s="136">
        <v>61</v>
      </c>
      <c r="Q1940" s="135"/>
    </row>
    <row r="1941" spans="1:17">
      <c r="A1941" s="135" t="s">
        <v>3919</v>
      </c>
      <c r="B1941" s="135" t="s">
        <v>3920</v>
      </c>
      <c r="C1941" s="135" t="s">
        <v>907</v>
      </c>
      <c r="D1941" s="122">
        <v>0</v>
      </c>
      <c r="E1941" s="135" t="s">
        <v>420</v>
      </c>
      <c r="F1941" s="135" t="s">
        <v>44</v>
      </c>
      <c r="G1941" s="135" t="s">
        <v>3921</v>
      </c>
      <c r="H1941" s="135" t="s">
        <v>382</v>
      </c>
      <c r="I1941" s="135" t="s">
        <v>271</v>
      </c>
      <c r="J1941" s="135" t="s">
        <v>388</v>
      </c>
      <c r="K1941" s="135" t="s">
        <v>3922</v>
      </c>
      <c r="L1941" s="135" t="s">
        <v>386</v>
      </c>
      <c r="M1941" s="135" t="s">
        <v>970</v>
      </c>
      <c r="N1941" s="135" t="s">
        <v>515</v>
      </c>
      <c r="O1941" s="135" t="s">
        <v>86</v>
      </c>
      <c r="P1941" s="136">
        <v>68</v>
      </c>
      <c r="Q1941" s="135"/>
    </row>
    <row r="1942" spans="1:17">
      <c r="A1942" s="135" t="s">
        <v>3923</v>
      </c>
      <c r="B1942" s="135" t="s">
        <v>3924</v>
      </c>
      <c r="C1942" s="135" t="s">
        <v>967</v>
      </c>
      <c r="D1942" s="136">
        <v>57</v>
      </c>
      <c r="E1942" s="135" t="s">
        <v>420</v>
      </c>
      <c r="F1942" s="135" t="s">
        <v>43</v>
      </c>
      <c r="G1942" s="135" t="s">
        <v>3925</v>
      </c>
      <c r="H1942" s="135" t="s">
        <v>382</v>
      </c>
      <c r="I1942" s="135" t="s">
        <v>53</v>
      </c>
      <c r="J1942" s="135" t="s">
        <v>389</v>
      </c>
      <c r="K1942" s="135" t="s">
        <v>2014</v>
      </c>
      <c r="L1942" s="135" t="s">
        <v>386</v>
      </c>
      <c r="M1942" s="135" t="s">
        <v>970</v>
      </c>
      <c r="N1942" s="135" t="s">
        <v>361</v>
      </c>
      <c r="O1942" s="135" t="s">
        <v>53</v>
      </c>
      <c r="P1942" s="136">
        <v>1</v>
      </c>
      <c r="Q1942" s="135"/>
    </row>
    <row r="1943" spans="1:17">
      <c r="A1943" s="135" t="s">
        <v>3926</v>
      </c>
      <c r="B1943" s="135" t="s">
        <v>3924</v>
      </c>
      <c r="C1943" s="135" t="s">
        <v>972</v>
      </c>
      <c r="D1943" s="136">
        <v>59</v>
      </c>
      <c r="E1943" s="135" t="s">
        <v>420</v>
      </c>
      <c r="F1943" s="135" t="s">
        <v>43</v>
      </c>
      <c r="G1943" s="135" t="s">
        <v>3925</v>
      </c>
      <c r="H1943" s="135" t="s">
        <v>382</v>
      </c>
      <c r="I1943" s="135" t="s">
        <v>53</v>
      </c>
      <c r="J1943" s="135" t="s">
        <v>389</v>
      </c>
      <c r="K1943" s="135" t="s">
        <v>2014</v>
      </c>
      <c r="L1943" s="135" t="s">
        <v>386</v>
      </c>
      <c r="M1943" s="135" t="s">
        <v>970</v>
      </c>
      <c r="N1943" s="135" t="s">
        <v>361</v>
      </c>
      <c r="O1943" s="135" t="s">
        <v>53</v>
      </c>
      <c r="P1943" s="136">
        <v>1</v>
      </c>
      <c r="Q1943" s="135"/>
    </row>
    <row r="1944" spans="1:17">
      <c r="A1944" s="135" t="s">
        <v>3927</v>
      </c>
      <c r="B1944" s="135" t="s">
        <v>3924</v>
      </c>
      <c r="C1944" s="135" t="s">
        <v>983</v>
      </c>
      <c r="D1944" s="136">
        <v>61</v>
      </c>
      <c r="E1944" s="135" t="s">
        <v>420</v>
      </c>
      <c r="F1944" s="135" t="s">
        <v>43</v>
      </c>
      <c r="G1944" s="135" t="s">
        <v>3925</v>
      </c>
      <c r="H1944" s="135" t="s">
        <v>382</v>
      </c>
      <c r="I1944" s="135" t="s">
        <v>53</v>
      </c>
      <c r="J1944" s="135" t="s">
        <v>389</v>
      </c>
      <c r="K1944" s="135" t="s">
        <v>2014</v>
      </c>
      <c r="L1944" s="135" t="s">
        <v>386</v>
      </c>
      <c r="M1944" s="135" t="s">
        <v>970</v>
      </c>
      <c r="N1944" s="135" t="s">
        <v>361</v>
      </c>
      <c r="O1944" s="135" t="s">
        <v>53</v>
      </c>
      <c r="P1944" s="136">
        <v>1</v>
      </c>
      <c r="Q1944" s="135"/>
    </row>
    <row r="1945" spans="1:17">
      <c r="A1945" s="135" t="s">
        <v>3928</v>
      </c>
      <c r="B1945" s="135" t="s">
        <v>3929</v>
      </c>
      <c r="C1945" s="135" t="s">
        <v>967</v>
      </c>
      <c r="D1945" s="136">
        <v>57</v>
      </c>
      <c r="E1945" s="135" t="s">
        <v>420</v>
      </c>
      <c r="F1945" s="135" t="s">
        <v>43</v>
      </c>
      <c r="G1945" s="135" t="s">
        <v>3930</v>
      </c>
      <c r="H1945" s="135" t="s">
        <v>382</v>
      </c>
      <c r="I1945" s="135" t="s">
        <v>86</v>
      </c>
      <c r="J1945" s="135" t="s">
        <v>388</v>
      </c>
      <c r="K1945" s="135" t="s">
        <v>3277</v>
      </c>
      <c r="L1945" s="135" t="s">
        <v>448</v>
      </c>
      <c r="M1945" s="135" t="s">
        <v>970</v>
      </c>
      <c r="N1945" s="135" t="s">
        <v>330</v>
      </c>
      <c r="O1945" s="135" t="s">
        <v>86</v>
      </c>
      <c r="P1945" s="136">
        <v>6</v>
      </c>
      <c r="Q1945" s="135"/>
    </row>
    <row r="1946" spans="1:17">
      <c r="A1946" s="135" t="s">
        <v>3931</v>
      </c>
      <c r="B1946" s="135" t="s">
        <v>3929</v>
      </c>
      <c r="C1946" s="135" t="s">
        <v>983</v>
      </c>
      <c r="D1946" s="136">
        <v>61</v>
      </c>
      <c r="E1946" s="135" t="s">
        <v>420</v>
      </c>
      <c r="F1946" s="135" t="s">
        <v>43</v>
      </c>
      <c r="G1946" s="135" t="s">
        <v>3930</v>
      </c>
      <c r="H1946" s="135" t="s">
        <v>382</v>
      </c>
      <c r="I1946" s="135" t="s">
        <v>86</v>
      </c>
      <c r="J1946" s="135" t="s">
        <v>388</v>
      </c>
      <c r="K1946" s="135" t="s">
        <v>3277</v>
      </c>
      <c r="L1946" s="135" t="s">
        <v>448</v>
      </c>
      <c r="M1946" s="135" t="s">
        <v>970</v>
      </c>
      <c r="N1946" s="135" t="s">
        <v>330</v>
      </c>
      <c r="O1946" s="135" t="s">
        <v>86</v>
      </c>
      <c r="P1946" s="136">
        <v>6</v>
      </c>
      <c r="Q1946" s="135"/>
    </row>
    <row r="1947" spans="1:17">
      <c r="A1947" s="135" t="s">
        <v>3932</v>
      </c>
      <c r="B1947" s="135" t="s">
        <v>3929</v>
      </c>
      <c r="C1947" s="135" t="s">
        <v>989</v>
      </c>
      <c r="D1947" s="136">
        <v>63</v>
      </c>
      <c r="E1947" s="135" t="s">
        <v>420</v>
      </c>
      <c r="F1947" s="135" t="s">
        <v>43</v>
      </c>
      <c r="G1947" s="135" t="s">
        <v>3930</v>
      </c>
      <c r="H1947" s="135" t="s">
        <v>382</v>
      </c>
      <c r="I1947" s="135" t="s">
        <v>86</v>
      </c>
      <c r="J1947" s="135" t="s">
        <v>388</v>
      </c>
      <c r="K1947" s="135" t="s">
        <v>3277</v>
      </c>
      <c r="L1947" s="135" t="s">
        <v>448</v>
      </c>
      <c r="M1947" s="135" t="s">
        <v>970</v>
      </c>
      <c r="N1947" s="135" t="s">
        <v>330</v>
      </c>
      <c r="O1947" s="135" t="s">
        <v>86</v>
      </c>
      <c r="P1947" s="136">
        <v>6</v>
      </c>
      <c r="Q1947" s="135"/>
    </row>
    <row r="1948" spans="1:17">
      <c r="A1948" s="135" t="s">
        <v>3933</v>
      </c>
      <c r="B1948" s="135" t="s">
        <v>3929</v>
      </c>
      <c r="C1948" s="135" t="s">
        <v>972</v>
      </c>
      <c r="D1948" s="136">
        <v>59</v>
      </c>
      <c r="E1948" s="135" t="s">
        <v>420</v>
      </c>
      <c r="F1948" s="135" t="s">
        <v>43</v>
      </c>
      <c r="G1948" s="135" t="s">
        <v>3930</v>
      </c>
      <c r="H1948" s="135" t="s">
        <v>382</v>
      </c>
      <c r="I1948" s="135" t="s">
        <v>86</v>
      </c>
      <c r="J1948" s="135" t="s">
        <v>388</v>
      </c>
      <c r="K1948" s="135" t="s">
        <v>3277</v>
      </c>
      <c r="L1948" s="135" t="s">
        <v>448</v>
      </c>
      <c r="M1948" s="135" t="s">
        <v>970</v>
      </c>
      <c r="N1948" s="135" t="s">
        <v>330</v>
      </c>
      <c r="O1948" s="135" t="s">
        <v>86</v>
      </c>
      <c r="P1948" s="136">
        <v>6</v>
      </c>
      <c r="Q1948" s="135"/>
    </row>
    <row r="1949" spans="1:17">
      <c r="A1949" s="135" t="s">
        <v>3934</v>
      </c>
      <c r="B1949" s="135" t="s">
        <v>3935</v>
      </c>
      <c r="C1949" s="135" t="s">
        <v>967</v>
      </c>
      <c r="D1949" s="136">
        <v>57</v>
      </c>
      <c r="E1949" s="135" t="s">
        <v>420</v>
      </c>
      <c r="F1949" s="135" t="s">
        <v>44</v>
      </c>
      <c r="G1949" s="135" t="s">
        <v>3936</v>
      </c>
      <c r="H1949" s="135" t="s">
        <v>382</v>
      </c>
      <c r="I1949" s="135" t="s">
        <v>259</v>
      </c>
      <c r="J1949" s="135" t="s">
        <v>388</v>
      </c>
      <c r="K1949" s="135" t="s">
        <v>1018</v>
      </c>
      <c r="L1949" s="135" t="s">
        <v>386</v>
      </c>
      <c r="M1949" s="135" t="s">
        <v>970</v>
      </c>
      <c r="N1949" s="135" t="s">
        <v>327</v>
      </c>
      <c r="O1949" s="135" t="s">
        <v>71</v>
      </c>
      <c r="P1949" s="136">
        <v>225</v>
      </c>
      <c r="Q1949" s="135"/>
    </row>
    <row r="1950" spans="1:17">
      <c r="A1950" s="135" t="s">
        <v>3937</v>
      </c>
      <c r="B1950" s="135" t="s">
        <v>3935</v>
      </c>
      <c r="C1950" s="135" t="s">
        <v>972</v>
      </c>
      <c r="D1950" s="136">
        <v>59</v>
      </c>
      <c r="E1950" s="135" t="s">
        <v>420</v>
      </c>
      <c r="F1950" s="135" t="s">
        <v>44</v>
      </c>
      <c r="G1950" s="135" t="s">
        <v>3936</v>
      </c>
      <c r="H1950" s="135" t="s">
        <v>382</v>
      </c>
      <c r="I1950" s="135" t="s">
        <v>259</v>
      </c>
      <c r="J1950" s="135" t="s">
        <v>388</v>
      </c>
      <c r="K1950" s="135" t="s">
        <v>1018</v>
      </c>
      <c r="L1950" s="135" t="s">
        <v>386</v>
      </c>
      <c r="M1950" s="135" t="s">
        <v>970</v>
      </c>
      <c r="N1950" s="135" t="s">
        <v>327</v>
      </c>
      <c r="O1950" s="135" t="s">
        <v>71</v>
      </c>
      <c r="P1950" s="136">
        <v>225</v>
      </c>
      <c r="Q1950" s="135"/>
    </row>
    <row r="1951" spans="1:17">
      <c r="A1951" s="135" t="s">
        <v>3938</v>
      </c>
      <c r="B1951" s="135" t="s">
        <v>3935</v>
      </c>
      <c r="C1951" s="135" t="s">
        <v>983</v>
      </c>
      <c r="D1951" s="136">
        <v>61</v>
      </c>
      <c r="E1951" s="135" t="s">
        <v>420</v>
      </c>
      <c r="F1951" s="135" t="s">
        <v>44</v>
      </c>
      <c r="G1951" s="135" t="s">
        <v>3936</v>
      </c>
      <c r="H1951" s="135" t="s">
        <v>382</v>
      </c>
      <c r="I1951" s="135" t="s">
        <v>259</v>
      </c>
      <c r="J1951" s="135" t="s">
        <v>388</v>
      </c>
      <c r="K1951" s="135" t="s">
        <v>1018</v>
      </c>
      <c r="L1951" s="135" t="s">
        <v>386</v>
      </c>
      <c r="M1951" s="135" t="s">
        <v>970</v>
      </c>
      <c r="N1951" s="135" t="s">
        <v>327</v>
      </c>
      <c r="O1951" s="135" t="s">
        <v>71</v>
      </c>
      <c r="P1951" s="136">
        <v>225</v>
      </c>
      <c r="Q1951" s="135"/>
    </row>
    <row r="1952" spans="1:17">
      <c r="A1952" s="135" t="s">
        <v>3939</v>
      </c>
      <c r="B1952" s="135" t="s">
        <v>3940</v>
      </c>
      <c r="C1952" s="135" t="s">
        <v>967</v>
      </c>
      <c r="D1952" s="136">
        <v>57</v>
      </c>
      <c r="E1952" s="135" t="s">
        <v>420</v>
      </c>
      <c r="F1952" s="135" t="s">
        <v>1725</v>
      </c>
      <c r="G1952" s="135" t="s">
        <v>3941</v>
      </c>
      <c r="H1952" s="135" t="s">
        <v>382</v>
      </c>
      <c r="I1952" s="135" t="s">
        <v>63</v>
      </c>
      <c r="J1952" s="135" t="s">
        <v>388</v>
      </c>
      <c r="K1952" s="135" t="s">
        <v>908</v>
      </c>
      <c r="L1952" s="135" t="s">
        <v>386</v>
      </c>
      <c r="M1952" s="135" t="s">
        <v>970</v>
      </c>
      <c r="N1952" s="135" t="s">
        <v>327</v>
      </c>
      <c r="O1952" s="135" t="s">
        <v>63</v>
      </c>
      <c r="P1952" s="136">
        <v>7</v>
      </c>
      <c r="Q1952" s="135"/>
    </row>
    <row r="1953" spans="1:17">
      <c r="A1953" s="135" t="s">
        <v>3942</v>
      </c>
      <c r="B1953" s="135" t="s">
        <v>3940</v>
      </c>
      <c r="C1953" s="135" t="s">
        <v>972</v>
      </c>
      <c r="D1953" s="136">
        <v>59</v>
      </c>
      <c r="E1953" s="135" t="s">
        <v>420</v>
      </c>
      <c r="F1953" s="135" t="s">
        <v>1725</v>
      </c>
      <c r="G1953" s="135" t="s">
        <v>3941</v>
      </c>
      <c r="H1953" s="135" t="s">
        <v>382</v>
      </c>
      <c r="I1953" s="135" t="s">
        <v>63</v>
      </c>
      <c r="J1953" s="135" t="s">
        <v>388</v>
      </c>
      <c r="K1953" s="135" t="s">
        <v>908</v>
      </c>
      <c r="L1953" s="135" t="s">
        <v>386</v>
      </c>
      <c r="M1953" s="135" t="s">
        <v>970</v>
      </c>
      <c r="N1953" s="135" t="s">
        <v>327</v>
      </c>
      <c r="O1953" s="135" t="s">
        <v>63</v>
      </c>
      <c r="P1953" s="136">
        <v>7</v>
      </c>
      <c r="Q1953" s="135"/>
    </row>
    <row r="1954" spans="1:17">
      <c r="A1954" s="135" t="s">
        <v>3943</v>
      </c>
      <c r="B1954" s="135" t="s">
        <v>3940</v>
      </c>
      <c r="C1954" s="135" t="s">
        <v>983</v>
      </c>
      <c r="D1954" s="136">
        <v>61</v>
      </c>
      <c r="E1954" s="135" t="s">
        <v>420</v>
      </c>
      <c r="F1954" s="135" t="s">
        <v>1725</v>
      </c>
      <c r="G1954" s="135" t="s">
        <v>3941</v>
      </c>
      <c r="H1954" s="135" t="s">
        <v>382</v>
      </c>
      <c r="I1954" s="135" t="s">
        <v>63</v>
      </c>
      <c r="J1954" s="135" t="s">
        <v>388</v>
      </c>
      <c r="K1954" s="135" t="s">
        <v>908</v>
      </c>
      <c r="L1954" s="135" t="s">
        <v>386</v>
      </c>
      <c r="M1954" s="135" t="s">
        <v>970</v>
      </c>
      <c r="N1954" s="135" t="s">
        <v>327</v>
      </c>
      <c r="O1954" s="135" t="s">
        <v>63</v>
      </c>
      <c r="P1954" s="136">
        <v>7</v>
      </c>
      <c r="Q1954" s="135"/>
    </row>
    <row r="1955" spans="1:17">
      <c r="A1955" s="135" t="s">
        <v>3944</v>
      </c>
      <c r="B1955" s="135" t="s">
        <v>3945</v>
      </c>
      <c r="C1955" s="135" t="s">
        <v>967</v>
      </c>
      <c r="D1955" s="136">
        <v>57</v>
      </c>
      <c r="E1955" s="135" t="s">
        <v>420</v>
      </c>
      <c r="F1955" s="135" t="s">
        <v>1725</v>
      </c>
      <c r="G1955" s="135" t="s">
        <v>3941</v>
      </c>
      <c r="H1955" s="135" t="s">
        <v>382</v>
      </c>
      <c r="I1955" s="135" t="s">
        <v>55</v>
      </c>
      <c r="J1955" s="135" t="s">
        <v>388</v>
      </c>
      <c r="K1955" s="135" t="s">
        <v>908</v>
      </c>
      <c r="L1955" s="135" t="s">
        <v>386</v>
      </c>
      <c r="M1955" s="135" t="s">
        <v>970</v>
      </c>
      <c r="N1955" s="135" t="s">
        <v>327</v>
      </c>
      <c r="O1955" s="135" t="s">
        <v>71</v>
      </c>
      <c r="P1955" s="136">
        <v>2</v>
      </c>
      <c r="Q1955" s="135"/>
    </row>
    <row r="1956" spans="1:17">
      <c r="A1956" s="135" t="s">
        <v>3946</v>
      </c>
      <c r="B1956" s="135" t="s">
        <v>3945</v>
      </c>
      <c r="C1956" s="135" t="s">
        <v>972</v>
      </c>
      <c r="D1956" s="136">
        <v>59</v>
      </c>
      <c r="E1956" s="135" t="s">
        <v>420</v>
      </c>
      <c r="F1956" s="135" t="s">
        <v>1725</v>
      </c>
      <c r="G1956" s="135" t="s">
        <v>3941</v>
      </c>
      <c r="H1956" s="135" t="s">
        <v>382</v>
      </c>
      <c r="I1956" s="135" t="s">
        <v>55</v>
      </c>
      <c r="J1956" s="135" t="s">
        <v>388</v>
      </c>
      <c r="K1956" s="135" t="s">
        <v>908</v>
      </c>
      <c r="L1956" s="135" t="s">
        <v>386</v>
      </c>
      <c r="M1956" s="135" t="s">
        <v>970</v>
      </c>
      <c r="N1956" s="135" t="s">
        <v>327</v>
      </c>
      <c r="O1956" s="135" t="s">
        <v>71</v>
      </c>
      <c r="P1956" s="136">
        <v>2</v>
      </c>
      <c r="Q1956" s="135"/>
    </row>
    <row r="1957" spans="1:17">
      <c r="A1957" s="135" t="s">
        <v>3947</v>
      </c>
      <c r="B1957" s="135" t="s">
        <v>3945</v>
      </c>
      <c r="C1957" s="135" t="s">
        <v>983</v>
      </c>
      <c r="D1957" s="136">
        <v>61</v>
      </c>
      <c r="E1957" s="135" t="s">
        <v>420</v>
      </c>
      <c r="F1957" s="135" t="s">
        <v>1725</v>
      </c>
      <c r="G1957" s="135" t="s">
        <v>3941</v>
      </c>
      <c r="H1957" s="135" t="s">
        <v>382</v>
      </c>
      <c r="I1957" s="135" t="s">
        <v>55</v>
      </c>
      <c r="J1957" s="135" t="s">
        <v>388</v>
      </c>
      <c r="K1957" s="135" t="s">
        <v>908</v>
      </c>
      <c r="L1957" s="135" t="s">
        <v>386</v>
      </c>
      <c r="M1957" s="135" t="s">
        <v>970</v>
      </c>
      <c r="N1957" s="135" t="s">
        <v>327</v>
      </c>
      <c r="O1957" s="135" t="s">
        <v>71</v>
      </c>
      <c r="P1957" s="136">
        <v>2</v>
      </c>
      <c r="Q1957" s="135"/>
    </row>
    <row r="1958" spans="1:17">
      <c r="A1958" s="135" t="s">
        <v>3948</v>
      </c>
      <c r="B1958" s="135" t="s">
        <v>3949</v>
      </c>
      <c r="C1958" s="135" t="s">
        <v>907</v>
      </c>
      <c r="D1958" s="122">
        <v>0</v>
      </c>
      <c r="E1958" s="135" t="s">
        <v>420</v>
      </c>
      <c r="F1958" s="135" t="s">
        <v>44</v>
      </c>
      <c r="G1958" s="135" t="s">
        <v>3950</v>
      </c>
      <c r="H1958" s="135" t="s">
        <v>382</v>
      </c>
      <c r="I1958" s="135" t="s">
        <v>55</v>
      </c>
      <c r="J1958" s="135" t="s">
        <v>388</v>
      </c>
      <c r="K1958" s="135" t="s">
        <v>908</v>
      </c>
      <c r="L1958" s="135" t="s">
        <v>386</v>
      </c>
      <c r="M1958" s="135" t="s">
        <v>970</v>
      </c>
      <c r="N1958" s="135" t="s">
        <v>327</v>
      </c>
      <c r="O1958" s="135" t="s">
        <v>71</v>
      </c>
      <c r="P1958" s="136">
        <v>26</v>
      </c>
      <c r="Q1958" s="135"/>
    </row>
    <row r="1959" spans="1:17">
      <c r="A1959" s="135" t="s">
        <v>3951</v>
      </c>
      <c r="B1959" s="135" t="s">
        <v>3952</v>
      </c>
      <c r="C1959" s="135" t="s">
        <v>907</v>
      </c>
      <c r="D1959" s="122">
        <v>0</v>
      </c>
      <c r="E1959" s="135" t="s">
        <v>420</v>
      </c>
      <c r="F1959" s="135" t="s">
        <v>44</v>
      </c>
      <c r="G1959" s="135" t="s">
        <v>3953</v>
      </c>
      <c r="H1959" s="135" t="s">
        <v>382</v>
      </c>
      <c r="I1959" s="135" t="s">
        <v>164</v>
      </c>
      <c r="J1959" s="135" t="s">
        <v>388</v>
      </c>
      <c r="K1959" s="135" t="s">
        <v>1018</v>
      </c>
      <c r="L1959" s="135" t="s">
        <v>386</v>
      </c>
      <c r="M1959" s="135" t="s">
        <v>970</v>
      </c>
      <c r="N1959" s="135" t="s">
        <v>327</v>
      </c>
      <c r="O1959" s="135" t="s">
        <v>86</v>
      </c>
      <c r="P1959" s="136">
        <v>267</v>
      </c>
      <c r="Q1959" s="135"/>
    </row>
    <row r="1960" spans="1:17">
      <c r="A1960" s="135" t="s">
        <v>3954</v>
      </c>
      <c r="B1960" s="135" t="s">
        <v>3955</v>
      </c>
      <c r="C1960" s="135" t="s">
        <v>907</v>
      </c>
      <c r="D1960" s="122">
        <v>0</v>
      </c>
      <c r="E1960" s="135" t="s">
        <v>420</v>
      </c>
      <c r="F1960" s="135" t="s">
        <v>44</v>
      </c>
      <c r="G1960" s="135" t="s">
        <v>3953</v>
      </c>
      <c r="H1960" s="135" t="s">
        <v>382</v>
      </c>
      <c r="I1960" s="135" t="s">
        <v>245</v>
      </c>
      <c r="J1960" s="135" t="s">
        <v>388</v>
      </c>
      <c r="K1960" s="135" t="s">
        <v>1018</v>
      </c>
      <c r="L1960" s="135" t="s">
        <v>386</v>
      </c>
      <c r="M1960" s="135" t="s">
        <v>970</v>
      </c>
      <c r="N1960" s="135" t="s">
        <v>327</v>
      </c>
      <c r="O1960" s="135" t="s">
        <v>83</v>
      </c>
      <c r="P1960" s="136">
        <v>223</v>
      </c>
      <c r="Q1960" s="135"/>
    </row>
    <row r="1961" spans="1:17">
      <c r="A1961" s="135" t="s">
        <v>3956</v>
      </c>
      <c r="B1961" s="135" t="s">
        <v>3957</v>
      </c>
      <c r="C1961" s="135" t="s">
        <v>907</v>
      </c>
      <c r="D1961" s="122">
        <v>0</v>
      </c>
      <c r="E1961" s="135" t="s">
        <v>420</v>
      </c>
      <c r="F1961" s="135" t="s">
        <v>43</v>
      </c>
      <c r="G1961" s="135" t="s">
        <v>3958</v>
      </c>
      <c r="H1961" s="135" t="s">
        <v>382</v>
      </c>
      <c r="I1961" s="135" t="s">
        <v>152</v>
      </c>
      <c r="J1961" s="135" t="s">
        <v>388</v>
      </c>
      <c r="K1961" s="135" t="s">
        <v>908</v>
      </c>
      <c r="L1961" s="135" t="s">
        <v>386</v>
      </c>
      <c r="M1961" s="135" t="s">
        <v>970</v>
      </c>
      <c r="N1961" s="135" t="s">
        <v>356</v>
      </c>
      <c r="O1961" s="135" t="s">
        <v>60</v>
      </c>
      <c r="P1961" s="136">
        <v>64</v>
      </c>
      <c r="Q1961" s="135"/>
    </row>
    <row r="1962" spans="1:17">
      <c r="A1962" s="135" t="s">
        <v>3959</v>
      </c>
      <c r="B1962" s="135" t="s">
        <v>3960</v>
      </c>
      <c r="C1962" s="135" t="s">
        <v>907</v>
      </c>
      <c r="D1962" s="122">
        <v>0</v>
      </c>
      <c r="E1962" s="135" t="s">
        <v>420</v>
      </c>
      <c r="F1962" s="135" t="s">
        <v>43</v>
      </c>
      <c r="G1962" s="135" t="s">
        <v>3961</v>
      </c>
      <c r="H1962" s="135" t="s">
        <v>382</v>
      </c>
      <c r="I1962" s="135" t="s">
        <v>256</v>
      </c>
      <c r="J1962" s="135" t="s">
        <v>388</v>
      </c>
      <c r="K1962" s="135" t="s">
        <v>908</v>
      </c>
      <c r="L1962" s="135" t="s">
        <v>386</v>
      </c>
      <c r="M1962" s="135" t="s">
        <v>970</v>
      </c>
      <c r="N1962" s="135" t="s">
        <v>356</v>
      </c>
      <c r="O1962" s="135" t="s">
        <v>71</v>
      </c>
      <c r="P1962" s="136">
        <v>23</v>
      </c>
      <c r="Q1962" s="135"/>
    </row>
    <row r="1963" spans="1:17">
      <c r="A1963" s="135" t="s">
        <v>3962</v>
      </c>
      <c r="B1963" s="135" t="s">
        <v>3963</v>
      </c>
      <c r="C1963" s="135" t="s">
        <v>907</v>
      </c>
      <c r="D1963" s="122">
        <v>0</v>
      </c>
      <c r="E1963" s="135" t="s">
        <v>420</v>
      </c>
      <c r="F1963" s="135" t="s">
        <v>43</v>
      </c>
      <c r="G1963" s="135" t="s">
        <v>3964</v>
      </c>
      <c r="H1963" s="135" t="s">
        <v>382</v>
      </c>
      <c r="I1963" s="135" t="s">
        <v>199</v>
      </c>
      <c r="J1963" s="135" t="s">
        <v>388</v>
      </c>
      <c r="K1963" s="135" t="s">
        <v>908</v>
      </c>
      <c r="L1963" s="135" t="s">
        <v>386</v>
      </c>
      <c r="M1963" s="135" t="s">
        <v>970</v>
      </c>
      <c r="N1963" s="135" t="s">
        <v>356</v>
      </c>
      <c r="O1963" s="135" t="s">
        <v>199</v>
      </c>
      <c r="P1963" s="136">
        <v>29</v>
      </c>
      <c r="Q1963" s="135"/>
    </row>
    <row r="1964" spans="1:17">
      <c r="A1964" s="135" t="s">
        <v>3965</v>
      </c>
      <c r="B1964" s="135" t="s">
        <v>3966</v>
      </c>
      <c r="C1964" s="135" t="s">
        <v>907</v>
      </c>
      <c r="D1964" s="122">
        <v>0</v>
      </c>
      <c r="E1964" s="135" t="s">
        <v>420</v>
      </c>
      <c r="F1964" s="135" t="s">
        <v>43</v>
      </c>
      <c r="G1964" s="135" t="s">
        <v>3967</v>
      </c>
      <c r="H1964" s="135" t="s">
        <v>382</v>
      </c>
      <c r="I1964" s="135" t="s">
        <v>174</v>
      </c>
      <c r="J1964" s="135" t="s">
        <v>388</v>
      </c>
      <c r="K1964" s="135" t="s">
        <v>2014</v>
      </c>
      <c r="L1964" s="135" t="s">
        <v>386</v>
      </c>
      <c r="M1964" s="135" t="s">
        <v>970</v>
      </c>
      <c r="N1964" s="135" t="s">
        <v>356</v>
      </c>
      <c r="O1964" s="135" t="s">
        <v>83</v>
      </c>
      <c r="P1964" s="136">
        <v>63</v>
      </c>
      <c r="Q1964" s="135"/>
    </row>
    <row r="1965" spans="1:17">
      <c r="A1965" s="135" t="s">
        <v>3968</v>
      </c>
      <c r="B1965" s="135" t="s">
        <v>3969</v>
      </c>
      <c r="C1965" s="135" t="s">
        <v>907</v>
      </c>
      <c r="D1965" s="122">
        <v>0</v>
      </c>
      <c r="E1965" s="135" t="s">
        <v>420</v>
      </c>
      <c r="F1965" s="135"/>
      <c r="G1965" s="135" t="s">
        <v>3970</v>
      </c>
      <c r="H1965" s="135" t="s">
        <v>382</v>
      </c>
      <c r="I1965" s="135" t="s">
        <v>86</v>
      </c>
      <c r="J1965" s="135" t="s">
        <v>388</v>
      </c>
      <c r="K1965" s="135" t="s">
        <v>909</v>
      </c>
      <c r="L1965" s="135" t="s">
        <v>386</v>
      </c>
      <c r="M1965" s="135" t="s">
        <v>970</v>
      </c>
      <c r="N1965" s="135" t="s">
        <v>327</v>
      </c>
      <c r="O1965" s="135" t="s">
        <v>86</v>
      </c>
      <c r="P1965" s="136">
        <v>76</v>
      </c>
      <c r="Q1965" s="135"/>
    </row>
    <row r="1966" spans="1:17">
      <c r="A1966" s="135" t="s">
        <v>3971</v>
      </c>
      <c r="B1966" s="135" t="s">
        <v>3972</v>
      </c>
      <c r="C1966" s="135" t="s">
        <v>907</v>
      </c>
      <c r="D1966" s="122">
        <v>0</v>
      </c>
      <c r="E1966" s="135" t="s">
        <v>420</v>
      </c>
      <c r="F1966" s="135"/>
      <c r="G1966" s="135" t="s">
        <v>3973</v>
      </c>
      <c r="H1966" s="135" t="s">
        <v>382</v>
      </c>
      <c r="I1966" s="135" t="s">
        <v>182</v>
      </c>
      <c r="J1966" s="135" t="s">
        <v>388</v>
      </c>
      <c r="K1966" s="135" t="s">
        <v>3974</v>
      </c>
      <c r="L1966" s="135" t="s">
        <v>386</v>
      </c>
      <c r="M1966" s="135" t="s">
        <v>970</v>
      </c>
      <c r="N1966" s="135" t="s">
        <v>356</v>
      </c>
      <c r="O1966" s="135" t="s">
        <v>78</v>
      </c>
      <c r="P1966" s="136">
        <v>68</v>
      </c>
      <c r="Q1966" s="135"/>
    </row>
    <row r="1967" spans="1:17">
      <c r="A1967" s="135" t="s">
        <v>3975</v>
      </c>
      <c r="B1967" s="135" t="s">
        <v>3976</v>
      </c>
      <c r="C1967" s="135" t="s">
        <v>985</v>
      </c>
      <c r="D1967" s="136">
        <v>56</v>
      </c>
      <c r="E1967" s="135" t="s">
        <v>420</v>
      </c>
      <c r="F1967" s="135" t="s">
        <v>44</v>
      </c>
      <c r="G1967" s="135" t="s">
        <v>3977</v>
      </c>
      <c r="H1967" s="135" t="s">
        <v>382</v>
      </c>
      <c r="I1967" s="135" t="s">
        <v>164</v>
      </c>
      <c r="J1967" s="135" t="s">
        <v>388</v>
      </c>
      <c r="K1967" s="135" t="s">
        <v>1018</v>
      </c>
      <c r="L1967" s="135" t="s">
        <v>433</v>
      </c>
      <c r="M1967" s="135" t="s">
        <v>970</v>
      </c>
      <c r="N1967" s="135" t="s">
        <v>324</v>
      </c>
      <c r="O1967" s="135" t="s">
        <v>86</v>
      </c>
      <c r="P1967" s="136">
        <v>267</v>
      </c>
      <c r="Q1967" s="135"/>
    </row>
    <row r="1968" spans="1:17">
      <c r="A1968" s="135" t="s">
        <v>3978</v>
      </c>
      <c r="B1968" s="135" t="s">
        <v>3976</v>
      </c>
      <c r="C1968" s="135" t="s">
        <v>967</v>
      </c>
      <c r="D1968" s="136">
        <v>57</v>
      </c>
      <c r="E1968" s="135" t="s">
        <v>420</v>
      </c>
      <c r="F1968" s="135" t="s">
        <v>44</v>
      </c>
      <c r="G1968" s="135" t="s">
        <v>3977</v>
      </c>
      <c r="H1968" s="135" t="s">
        <v>382</v>
      </c>
      <c r="I1968" s="135" t="s">
        <v>164</v>
      </c>
      <c r="J1968" s="135" t="s">
        <v>388</v>
      </c>
      <c r="K1968" s="135" t="s">
        <v>1018</v>
      </c>
      <c r="L1968" s="135" t="s">
        <v>433</v>
      </c>
      <c r="M1968" s="135" t="s">
        <v>970</v>
      </c>
      <c r="N1968" s="135" t="s">
        <v>324</v>
      </c>
      <c r="O1968" s="135" t="s">
        <v>86</v>
      </c>
      <c r="P1968" s="136">
        <v>267</v>
      </c>
      <c r="Q1968" s="135"/>
    </row>
    <row r="1969" spans="1:17">
      <c r="A1969" s="135" t="s">
        <v>3979</v>
      </c>
      <c r="B1969" s="135" t="s">
        <v>3976</v>
      </c>
      <c r="C1969" s="135" t="s">
        <v>979</v>
      </c>
      <c r="D1969" s="136">
        <v>58</v>
      </c>
      <c r="E1969" s="135" t="s">
        <v>420</v>
      </c>
      <c r="F1969" s="135" t="s">
        <v>44</v>
      </c>
      <c r="G1969" s="135" t="s">
        <v>3977</v>
      </c>
      <c r="H1969" s="135" t="s">
        <v>382</v>
      </c>
      <c r="I1969" s="135" t="s">
        <v>164</v>
      </c>
      <c r="J1969" s="135" t="s">
        <v>388</v>
      </c>
      <c r="K1969" s="135" t="s">
        <v>1018</v>
      </c>
      <c r="L1969" s="135" t="s">
        <v>433</v>
      </c>
      <c r="M1969" s="135" t="s">
        <v>970</v>
      </c>
      <c r="N1969" s="135" t="s">
        <v>324</v>
      </c>
      <c r="O1969" s="135" t="s">
        <v>86</v>
      </c>
      <c r="P1969" s="136">
        <v>267</v>
      </c>
      <c r="Q1969" s="135"/>
    </row>
    <row r="1970" spans="1:17">
      <c r="A1970" s="135" t="s">
        <v>3980</v>
      </c>
      <c r="B1970" s="135" t="s">
        <v>3976</v>
      </c>
      <c r="C1970" s="135" t="s">
        <v>972</v>
      </c>
      <c r="D1970" s="136">
        <v>59</v>
      </c>
      <c r="E1970" s="135" t="s">
        <v>420</v>
      </c>
      <c r="F1970" s="135" t="s">
        <v>44</v>
      </c>
      <c r="G1970" s="135" t="s">
        <v>3977</v>
      </c>
      <c r="H1970" s="135" t="s">
        <v>382</v>
      </c>
      <c r="I1970" s="135" t="s">
        <v>164</v>
      </c>
      <c r="J1970" s="135" t="s">
        <v>388</v>
      </c>
      <c r="K1970" s="135" t="s">
        <v>1018</v>
      </c>
      <c r="L1970" s="135" t="s">
        <v>433</v>
      </c>
      <c r="M1970" s="135" t="s">
        <v>970</v>
      </c>
      <c r="N1970" s="135" t="s">
        <v>324</v>
      </c>
      <c r="O1970" s="135" t="s">
        <v>86</v>
      </c>
      <c r="P1970" s="136">
        <v>267</v>
      </c>
      <c r="Q1970" s="135"/>
    </row>
    <row r="1971" spans="1:17">
      <c r="A1971" s="135" t="s">
        <v>3981</v>
      </c>
      <c r="B1971" s="135" t="s">
        <v>3976</v>
      </c>
      <c r="C1971" s="135" t="s">
        <v>981</v>
      </c>
      <c r="D1971" s="136">
        <v>60</v>
      </c>
      <c r="E1971" s="135" t="s">
        <v>420</v>
      </c>
      <c r="F1971" s="135" t="s">
        <v>44</v>
      </c>
      <c r="G1971" s="135" t="s">
        <v>3977</v>
      </c>
      <c r="H1971" s="135" t="s">
        <v>382</v>
      </c>
      <c r="I1971" s="135" t="s">
        <v>164</v>
      </c>
      <c r="J1971" s="135" t="s">
        <v>388</v>
      </c>
      <c r="K1971" s="135" t="s">
        <v>1018</v>
      </c>
      <c r="L1971" s="135" t="s">
        <v>433</v>
      </c>
      <c r="M1971" s="135" t="s">
        <v>970</v>
      </c>
      <c r="N1971" s="135" t="s">
        <v>324</v>
      </c>
      <c r="O1971" s="135" t="s">
        <v>86</v>
      </c>
      <c r="P1971" s="136">
        <v>267</v>
      </c>
      <c r="Q1971" s="135"/>
    </row>
    <row r="1972" spans="1:17">
      <c r="A1972" s="135" t="s">
        <v>3982</v>
      </c>
      <c r="B1972" s="135" t="s">
        <v>3976</v>
      </c>
      <c r="C1972" s="135" t="s">
        <v>983</v>
      </c>
      <c r="D1972" s="136">
        <v>61</v>
      </c>
      <c r="E1972" s="135" t="s">
        <v>420</v>
      </c>
      <c r="F1972" s="135" t="s">
        <v>44</v>
      </c>
      <c r="G1972" s="135" t="s">
        <v>3977</v>
      </c>
      <c r="H1972" s="135" t="s">
        <v>382</v>
      </c>
      <c r="I1972" s="135" t="s">
        <v>164</v>
      </c>
      <c r="J1972" s="135" t="s">
        <v>388</v>
      </c>
      <c r="K1972" s="135" t="s">
        <v>1018</v>
      </c>
      <c r="L1972" s="135" t="s">
        <v>433</v>
      </c>
      <c r="M1972" s="135" t="s">
        <v>970</v>
      </c>
      <c r="N1972" s="135" t="s">
        <v>324</v>
      </c>
      <c r="O1972" s="135" t="s">
        <v>86</v>
      </c>
      <c r="P1972" s="136">
        <v>267</v>
      </c>
      <c r="Q1972" s="135"/>
    </row>
    <row r="1973" spans="1:17">
      <c r="A1973" s="135" t="s">
        <v>3983</v>
      </c>
      <c r="B1973" s="135" t="s">
        <v>3976</v>
      </c>
      <c r="C1973" s="135" t="s">
        <v>987</v>
      </c>
      <c r="D1973" s="136">
        <v>62</v>
      </c>
      <c r="E1973" s="135" t="s">
        <v>420</v>
      </c>
      <c r="F1973" s="135" t="s">
        <v>44</v>
      </c>
      <c r="G1973" s="135" t="s">
        <v>3977</v>
      </c>
      <c r="H1973" s="135" t="s">
        <v>382</v>
      </c>
      <c r="I1973" s="135" t="s">
        <v>164</v>
      </c>
      <c r="J1973" s="135" t="s">
        <v>388</v>
      </c>
      <c r="K1973" s="135" t="s">
        <v>1018</v>
      </c>
      <c r="L1973" s="135" t="s">
        <v>433</v>
      </c>
      <c r="M1973" s="135" t="s">
        <v>970</v>
      </c>
      <c r="N1973" s="135" t="s">
        <v>324</v>
      </c>
      <c r="O1973" s="135" t="s">
        <v>86</v>
      </c>
      <c r="P1973" s="136">
        <v>267</v>
      </c>
      <c r="Q1973" s="135"/>
    </row>
    <row r="1974" spans="1:17">
      <c r="A1974" s="135" t="s">
        <v>3984</v>
      </c>
      <c r="B1974" s="135" t="s">
        <v>3976</v>
      </c>
      <c r="C1974" s="135" t="s">
        <v>989</v>
      </c>
      <c r="D1974" s="136">
        <v>63</v>
      </c>
      <c r="E1974" s="135" t="s">
        <v>420</v>
      </c>
      <c r="F1974" s="135" t="s">
        <v>44</v>
      </c>
      <c r="G1974" s="135" t="s">
        <v>3977</v>
      </c>
      <c r="H1974" s="135" t="s">
        <v>382</v>
      </c>
      <c r="I1974" s="135" t="s">
        <v>164</v>
      </c>
      <c r="J1974" s="135" t="s">
        <v>388</v>
      </c>
      <c r="K1974" s="135" t="s">
        <v>1018</v>
      </c>
      <c r="L1974" s="135" t="s">
        <v>433</v>
      </c>
      <c r="M1974" s="135" t="s">
        <v>970</v>
      </c>
      <c r="N1974" s="135" t="s">
        <v>324</v>
      </c>
      <c r="O1974" s="135" t="s">
        <v>86</v>
      </c>
      <c r="P1974" s="136">
        <v>267</v>
      </c>
      <c r="Q1974" s="135"/>
    </row>
    <row r="1975" spans="1:17">
      <c r="A1975" s="135" t="s">
        <v>3985</v>
      </c>
      <c r="B1975" s="135" t="s">
        <v>3986</v>
      </c>
      <c r="C1975" s="135" t="s">
        <v>985</v>
      </c>
      <c r="D1975" s="136">
        <v>56</v>
      </c>
      <c r="E1975" s="135" t="s">
        <v>420</v>
      </c>
      <c r="F1975" s="135" t="s">
        <v>44</v>
      </c>
      <c r="G1975" s="135" t="s">
        <v>3977</v>
      </c>
      <c r="H1975" s="135" t="s">
        <v>382</v>
      </c>
      <c r="I1975" s="135" t="s">
        <v>259</v>
      </c>
      <c r="J1975" s="135" t="s">
        <v>388</v>
      </c>
      <c r="K1975" s="135" t="s">
        <v>1018</v>
      </c>
      <c r="L1975" s="135" t="s">
        <v>433</v>
      </c>
      <c r="M1975" s="135" t="s">
        <v>970</v>
      </c>
      <c r="N1975" s="135" t="s">
        <v>324</v>
      </c>
      <c r="O1975" s="135" t="s">
        <v>71</v>
      </c>
      <c r="P1975" s="136">
        <v>225</v>
      </c>
      <c r="Q1975" s="135"/>
    </row>
    <row r="1976" spans="1:17">
      <c r="A1976" s="135" t="s">
        <v>3987</v>
      </c>
      <c r="B1976" s="135" t="s">
        <v>3986</v>
      </c>
      <c r="C1976" s="135" t="s">
        <v>967</v>
      </c>
      <c r="D1976" s="136">
        <v>57</v>
      </c>
      <c r="E1976" s="135" t="s">
        <v>420</v>
      </c>
      <c r="F1976" s="135" t="s">
        <v>44</v>
      </c>
      <c r="G1976" s="135" t="s">
        <v>3977</v>
      </c>
      <c r="H1976" s="135" t="s">
        <v>382</v>
      </c>
      <c r="I1976" s="135" t="s">
        <v>259</v>
      </c>
      <c r="J1976" s="135" t="s">
        <v>388</v>
      </c>
      <c r="K1976" s="135" t="s">
        <v>1018</v>
      </c>
      <c r="L1976" s="135" t="s">
        <v>433</v>
      </c>
      <c r="M1976" s="135" t="s">
        <v>970</v>
      </c>
      <c r="N1976" s="135" t="s">
        <v>324</v>
      </c>
      <c r="O1976" s="135" t="s">
        <v>71</v>
      </c>
      <c r="P1976" s="136">
        <v>225</v>
      </c>
      <c r="Q1976" s="135"/>
    </row>
    <row r="1977" spans="1:17">
      <c r="A1977" s="135" t="s">
        <v>3988</v>
      </c>
      <c r="B1977" s="135" t="s">
        <v>3986</v>
      </c>
      <c r="C1977" s="135" t="s">
        <v>979</v>
      </c>
      <c r="D1977" s="136">
        <v>58</v>
      </c>
      <c r="E1977" s="135" t="s">
        <v>420</v>
      </c>
      <c r="F1977" s="135" t="s">
        <v>44</v>
      </c>
      <c r="G1977" s="135" t="s">
        <v>3977</v>
      </c>
      <c r="H1977" s="135" t="s">
        <v>382</v>
      </c>
      <c r="I1977" s="135" t="s">
        <v>259</v>
      </c>
      <c r="J1977" s="135" t="s">
        <v>388</v>
      </c>
      <c r="K1977" s="135" t="s">
        <v>1018</v>
      </c>
      <c r="L1977" s="135" t="s">
        <v>433</v>
      </c>
      <c r="M1977" s="135" t="s">
        <v>970</v>
      </c>
      <c r="N1977" s="135" t="s">
        <v>324</v>
      </c>
      <c r="O1977" s="135" t="s">
        <v>71</v>
      </c>
      <c r="P1977" s="136">
        <v>225</v>
      </c>
      <c r="Q1977" s="135"/>
    </row>
    <row r="1978" spans="1:17">
      <c r="A1978" s="135" t="s">
        <v>3989</v>
      </c>
      <c r="B1978" s="135" t="s">
        <v>3986</v>
      </c>
      <c r="C1978" s="135" t="s">
        <v>972</v>
      </c>
      <c r="D1978" s="136">
        <v>59</v>
      </c>
      <c r="E1978" s="135" t="s">
        <v>420</v>
      </c>
      <c r="F1978" s="135" t="s">
        <v>44</v>
      </c>
      <c r="G1978" s="135" t="s">
        <v>3977</v>
      </c>
      <c r="H1978" s="135" t="s">
        <v>382</v>
      </c>
      <c r="I1978" s="135" t="s">
        <v>259</v>
      </c>
      <c r="J1978" s="135" t="s">
        <v>388</v>
      </c>
      <c r="K1978" s="135" t="s">
        <v>1018</v>
      </c>
      <c r="L1978" s="135" t="s">
        <v>433</v>
      </c>
      <c r="M1978" s="135" t="s">
        <v>970</v>
      </c>
      <c r="N1978" s="135" t="s">
        <v>324</v>
      </c>
      <c r="O1978" s="135" t="s">
        <v>71</v>
      </c>
      <c r="P1978" s="136">
        <v>225</v>
      </c>
      <c r="Q1978" s="135"/>
    </row>
    <row r="1979" spans="1:17">
      <c r="A1979" s="135" t="s">
        <v>3990</v>
      </c>
      <c r="B1979" s="135" t="s">
        <v>3986</v>
      </c>
      <c r="C1979" s="135" t="s">
        <v>981</v>
      </c>
      <c r="D1979" s="136">
        <v>60</v>
      </c>
      <c r="E1979" s="135" t="s">
        <v>420</v>
      </c>
      <c r="F1979" s="135" t="s">
        <v>44</v>
      </c>
      <c r="G1979" s="135" t="s">
        <v>3977</v>
      </c>
      <c r="H1979" s="135" t="s">
        <v>382</v>
      </c>
      <c r="I1979" s="135" t="s">
        <v>259</v>
      </c>
      <c r="J1979" s="135" t="s">
        <v>388</v>
      </c>
      <c r="K1979" s="135" t="s">
        <v>1018</v>
      </c>
      <c r="L1979" s="135" t="s">
        <v>433</v>
      </c>
      <c r="M1979" s="135" t="s">
        <v>970</v>
      </c>
      <c r="N1979" s="135" t="s">
        <v>324</v>
      </c>
      <c r="O1979" s="135" t="s">
        <v>71</v>
      </c>
      <c r="P1979" s="136">
        <v>225</v>
      </c>
      <c r="Q1979" s="135"/>
    </row>
    <row r="1980" spans="1:17">
      <c r="A1980" s="135" t="s">
        <v>3991</v>
      </c>
      <c r="B1980" s="135" t="s">
        <v>3986</v>
      </c>
      <c r="C1980" s="135" t="s">
        <v>983</v>
      </c>
      <c r="D1980" s="136">
        <v>61</v>
      </c>
      <c r="E1980" s="135" t="s">
        <v>420</v>
      </c>
      <c r="F1980" s="135" t="s">
        <v>44</v>
      </c>
      <c r="G1980" s="135" t="s">
        <v>3977</v>
      </c>
      <c r="H1980" s="135" t="s">
        <v>382</v>
      </c>
      <c r="I1980" s="135" t="s">
        <v>259</v>
      </c>
      <c r="J1980" s="135" t="s">
        <v>388</v>
      </c>
      <c r="K1980" s="135" t="s">
        <v>1018</v>
      </c>
      <c r="L1980" s="135" t="s">
        <v>433</v>
      </c>
      <c r="M1980" s="135" t="s">
        <v>970</v>
      </c>
      <c r="N1980" s="135" t="s">
        <v>324</v>
      </c>
      <c r="O1980" s="135" t="s">
        <v>71</v>
      </c>
      <c r="P1980" s="136">
        <v>225</v>
      </c>
      <c r="Q1980" s="135"/>
    </row>
    <row r="1981" spans="1:17">
      <c r="A1981" s="135" t="s">
        <v>3992</v>
      </c>
      <c r="B1981" s="135" t="s">
        <v>3986</v>
      </c>
      <c r="C1981" s="135" t="s">
        <v>987</v>
      </c>
      <c r="D1981" s="136">
        <v>62</v>
      </c>
      <c r="E1981" s="135" t="s">
        <v>420</v>
      </c>
      <c r="F1981" s="135" t="s">
        <v>44</v>
      </c>
      <c r="G1981" s="135" t="s">
        <v>3977</v>
      </c>
      <c r="H1981" s="135" t="s">
        <v>382</v>
      </c>
      <c r="I1981" s="135" t="s">
        <v>259</v>
      </c>
      <c r="J1981" s="135" t="s">
        <v>388</v>
      </c>
      <c r="K1981" s="135" t="s">
        <v>1018</v>
      </c>
      <c r="L1981" s="135" t="s">
        <v>433</v>
      </c>
      <c r="M1981" s="135" t="s">
        <v>970</v>
      </c>
      <c r="N1981" s="135" t="s">
        <v>324</v>
      </c>
      <c r="O1981" s="135" t="s">
        <v>71</v>
      </c>
      <c r="P1981" s="136">
        <v>225</v>
      </c>
      <c r="Q1981" s="135"/>
    </row>
    <row r="1982" spans="1:17">
      <c r="A1982" s="135" t="s">
        <v>3993</v>
      </c>
      <c r="B1982" s="135" t="s">
        <v>3986</v>
      </c>
      <c r="C1982" s="135" t="s">
        <v>989</v>
      </c>
      <c r="D1982" s="136">
        <v>63</v>
      </c>
      <c r="E1982" s="135" t="s">
        <v>420</v>
      </c>
      <c r="F1982" s="135" t="s">
        <v>44</v>
      </c>
      <c r="G1982" s="135" t="s">
        <v>3977</v>
      </c>
      <c r="H1982" s="135" t="s">
        <v>382</v>
      </c>
      <c r="I1982" s="135" t="s">
        <v>259</v>
      </c>
      <c r="J1982" s="135" t="s">
        <v>388</v>
      </c>
      <c r="K1982" s="135" t="s">
        <v>1018</v>
      </c>
      <c r="L1982" s="135" t="s">
        <v>433</v>
      </c>
      <c r="M1982" s="135" t="s">
        <v>970</v>
      </c>
      <c r="N1982" s="135" t="s">
        <v>324</v>
      </c>
      <c r="O1982" s="135" t="s">
        <v>71</v>
      </c>
      <c r="P1982" s="136">
        <v>225</v>
      </c>
      <c r="Q1982" s="135"/>
    </row>
    <row r="1983" spans="1:17">
      <c r="A1983" s="135" t="s">
        <v>3994</v>
      </c>
      <c r="B1983" s="135" t="s">
        <v>3995</v>
      </c>
      <c r="C1983" s="135" t="s">
        <v>985</v>
      </c>
      <c r="D1983" s="136">
        <v>56</v>
      </c>
      <c r="E1983" s="135" t="s">
        <v>420</v>
      </c>
      <c r="F1983" s="135" t="s">
        <v>44</v>
      </c>
      <c r="G1983" s="135" t="s">
        <v>3996</v>
      </c>
      <c r="H1983" s="135" t="s">
        <v>382</v>
      </c>
      <c r="I1983" s="135" t="s">
        <v>164</v>
      </c>
      <c r="J1983" s="135" t="s">
        <v>388</v>
      </c>
      <c r="K1983" s="135" t="s">
        <v>1018</v>
      </c>
      <c r="L1983" s="135" t="s">
        <v>433</v>
      </c>
      <c r="M1983" s="135" t="s">
        <v>970</v>
      </c>
      <c r="N1983" s="135" t="s">
        <v>320</v>
      </c>
      <c r="O1983" s="135" t="s">
        <v>86</v>
      </c>
      <c r="P1983" s="136">
        <v>267</v>
      </c>
      <c r="Q1983" s="135"/>
    </row>
    <row r="1984" spans="1:17">
      <c r="A1984" s="135" t="s">
        <v>3997</v>
      </c>
      <c r="B1984" s="135" t="s">
        <v>3995</v>
      </c>
      <c r="C1984" s="135" t="s">
        <v>967</v>
      </c>
      <c r="D1984" s="136">
        <v>57</v>
      </c>
      <c r="E1984" s="135" t="s">
        <v>420</v>
      </c>
      <c r="F1984" s="135" t="s">
        <v>44</v>
      </c>
      <c r="G1984" s="135" t="s">
        <v>3996</v>
      </c>
      <c r="H1984" s="135" t="s">
        <v>382</v>
      </c>
      <c r="I1984" s="135" t="s">
        <v>164</v>
      </c>
      <c r="J1984" s="135" t="s">
        <v>388</v>
      </c>
      <c r="K1984" s="135" t="s">
        <v>1018</v>
      </c>
      <c r="L1984" s="135" t="s">
        <v>433</v>
      </c>
      <c r="M1984" s="135" t="s">
        <v>970</v>
      </c>
      <c r="N1984" s="135" t="s">
        <v>320</v>
      </c>
      <c r="O1984" s="135" t="s">
        <v>86</v>
      </c>
      <c r="P1984" s="136">
        <v>267</v>
      </c>
      <c r="Q1984" s="135"/>
    </row>
    <row r="1985" spans="1:17">
      <c r="A1985" s="135" t="s">
        <v>3998</v>
      </c>
      <c r="B1985" s="135" t="s">
        <v>3995</v>
      </c>
      <c r="C1985" s="135" t="s">
        <v>979</v>
      </c>
      <c r="D1985" s="136">
        <v>58</v>
      </c>
      <c r="E1985" s="135" t="s">
        <v>420</v>
      </c>
      <c r="F1985" s="135" t="s">
        <v>44</v>
      </c>
      <c r="G1985" s="135" t="s">
        <v>3996</v>
      </c>
      <c r="H1985" s="135" t="s">
        <v>382</v>
      </c>
      <c r="I1985" s="135" t="s">
        <v>164</v>
      </c>
      <c r="J1985" s="135" t="s">
        <v>388</v>
      </c>
      <c r="K1985" s="135" t="s">
        <v>1018</v>
      </c>
      <c r="L1985" s="135" t="s">
        <v>433</v>
      </c>
      <c r="M1985" s="135" t="s">
        <v>970</v>
      </c>
      <c r="N1985" s="135" t="s">
        <v>320</v>
      </c>
      <c r="O1985" s="135" t="s">
        <v>86</v>
      </c>
      <c r="P1985" s="136">
        <v>267</v>
      </c>
      <c r="Q1985" s="135"/>
    </row>
    <row r="1986" spans="1:17">
      <c r="A1986" s="135" t="s">
        <v>3999</v>
      </c>
      <c r="B1986" s="135" t="s">
        <v>3995</v>
      </c>
      <c r="C1986" s="135" t="s">
        <v>972</v>
      </c>
      <c r="D1986" s="136">
        <v>59</v>
      </c>
      <c r="E1986" s="135" t="s">
        <v>420</v>
      </c>
      <c r="F1986" s="135" t="s">
        <v>44</v>
      </c>
      <c r="G1986" s="135" t="s">
        <v>3996</v>
      </c>
      <c r="H1986" s="135" t="s">
        <v>382</v>
      </c>
      <c r="I1986" s="135" t="s">
        <v>164</v>
      </c>
      <c r="J1986" s="135" t="s">
        <v>388</v>
      </c>
      <c r="K1986" s="135" t="s">
        <v>1018</v>
      </c>
      <c r="L1986" s="135" t="s">
        <v>433</v>
      </c>
      <c r="M1986" s="135" t="s">
        <v>970</v>
      </c>
      <c r="N1986" s="135" t="s">
        <v>320</v>
      </c>
      <c r="O1986" s="135" t="s">
        <v>86</v>
      </c>
      <c r="P1986" s="136">
        <v>267</v>
      </c>
      <c r="Q1986" s="135"/>
    </row>
    <row r="1987" spans="1:17">
      <c r="A1987" s="135" t="s">
        <v>4000</v>
      </c>
      <c r="B1987" s="135" t="s">
        <v>3995</v>
      </c>
      <c r="C1987" s="135" t="s">
        <v>981</v>
      </c>
      <c r="D1987" s="136">
        <v>60</v>
      </c>
      <c r="E1987" s="135" t="s">
        <v>420</v>
      </c>
      <c r="F1987" s="135" t="s">
        <v>44</v>
      </c>
      <c r="G1987" s="135" t="s">
        <v>3996</v>
      </c>
      <c r="H1987" s="135" t="s">
        <v>382</v>
      </c>
      <c r="I1987" s="135" t="s">
        <v>164</v>
      </c>
      <c r="J1987" s="135" t="s">
        <v>388</v>
      </c>
      <c r="K1987" s="135" t="s">
        <v>1018</v>
      </c>
      <c r="L1987" s="135" t="s">
        <v>433</v>
      </c>
      <c r="M1987" s="135" t="s">
        <v>970</v>
      </c>
      <c r="N1987" s="135" t="s">
        <v>320</v>
      </c>
      <c r="O1987" s="135" t="s">
        <v>86</v>
      </c>
      <c r="P1987" s="136">
        <v>267</v>
      </c>
      <c r="Q1987" s="135"/>
    </row>
    <row r="1988" spans="1:17">
      <c r="A1988" s="135" t="s">
        <v>4001</v>
      </c>
      <c r="B1988" s="135" t="s">
        <v>3995</v>
      </c>
      <c r="C1988" s="135" t="s">
        <v>983</v>
      </c>
      <c r="D1988" s="136">
        <v>61</v>
      </c>
      <c r="E1988" s="135" t="s">
        <v>420</v>
      </c>
      <c r="F1988" s="135" t="s">
        <v>44</v>
      </c>
      <c r="G1988" s="135" t="s">
        <v>3996</v>
      </c>
      <c r="H1988" s="135" t="s">
        <v>382</v>
      </c>
      <c r="I1988" s="135" t="s">
        <v>164</v>
      </c>
      <c r="J1988" s="135" t="s">
        <v>388</v>
      </c>
      <c r="K1988" s="135" t="s">
        <v>1018</v>
      </c>
      <c r="L1988" s="135" t="s">
        <v>433</v>
      </c>
      <c r="M1988" s="135" t="s">
        <v>970</v>
      </c>
      <c r="N1988" s="135" t="s">
        <v>320</v>
      </c>
      <c r="O1988" s="135" t="s">
        <v>86</v>
      </c>
      <c r="P1988" s="136">
        <v>267</v>
      </c>
      <c r="Q1988" s="135"/>
    </row>
    <row r="1989" spans="1:17">
      <c r="A1989" s="135" t="s">
        <v>4002</v>
      </c>
      <c r="B1989" s="135" t="s">
        <v>3995</v>
      </c>
      <c r="C1989" s="135" t="s">
        <v>987</v>
      </c>
      <c r="D1989" s="136">
        <v>62</v>
      </c>
      <c r="E1989" s="135" t="s">
        <v>420</v>
      </c>
      <c r="F1989" s="135" t="s">
        <v>44</v>
      </c>
      <c r="G1989" s="135" t="s">
        <v>3996</v>
      </c>
      <c r="H1989" s="135" t="s">
        <v>382</v>
      </c>
      <c r="I1989" s="135" t="s">
        <v>164</v>
      </c>
      <c r="J1989" s="135" t="s">
        <v>388</v>
      </c>
      <c r="K1989" s="135" t="s">
        <v>1018</v>
      </c>
      <c r="L1989" s="135" t="s">
        <v>433</v>
      </c>
      <c r="M1989" s="135" t="s">
        <v>970</v>
      </c>
      <c r="N1989" s="135" t="s">
        <v>320</v>
      </c>
      <c r="O1989" s="135" t="s">
        <v>86</v>
      </c>
      <c r="P1989" s="136">
        <v>267</v>
      </c>
      <c r="Q1989" s="135"/>
    </row>
    <row r="1990" spans="1:17">
      <c r="A1990" s="135" t="s">
        <v>4003</v>
      </c>
      <c r="B1990" s="135" t="s">
        <v>3995</v>
      </c>
      <c r="C1990" s="135" t="s">
        <v>989</v>
      </c>
      <c r="D1990" s="136">
        <v>63</v>
      </c>
      <c r="E1990" s="135" t="s">
        <v>420</v>
      </c>
      <c r="F1990" s="135" t="s">
        <v>44</v>
      </c>
      <c r="G1990" s="135" t="s">
        <v>3996</v>
      </c>
      <c r="H1990" s="135" t="s">
        <v>382</v>
      </c>
      <c r="I1990" s="135" t="s">
        <v>164</v>
      </c>
      <c r="J1990" s="135" t="s">
        <v>388</v>
      </c>
      <c r="K1990" s="135" t="s">
        <v>1018</v>
      </c>
      <c r="L1990" s="135" t="s">
        <v>433</v>
      </c>
      <c r="M1990" s="135" t="s">
        <v>970</v>
      </c>
      <c r="N1990" s="135" t="s">
        <v>320</v>
      </c>
      <c r="O1990" s="135" t="s">
        <v>86</v>
      </c>
      <c r="P1990" s="136">
        <v>267</v>
      </c>
      <c r="Q1990" s="135"/>
    </row>
    <row r="1991" spans="1:17">
      <c r="A1991" s="135" t="s">
        <v>4004</v>
      </c>
      <c r="B1991" s="135" t="s">
        <v>4005</v>
      </c>
      <c r="C1991" s="135" t="s">
        <v>985</v>
      </c>
      <c r="D1991" s="136">
        <v>56</v>
      </c>
      <c r="E1991" s="135" t="s">
        <v>420</v>
      </c>
      <c r="F1991" s="135" t="s">
        <v>44</v>
      </c>
      <c r="G1991" s="135" t="s">
        <v>3996</v>
      </c>
      <c r="H1991" s="135" t="s">
        <v>382</v>
      </c>
      <c r="I1991" s="135" t="s">
        <v>245</v>
      </c>
      <c r="J1991" s="135" t="s">
        <v>388</v>
      </c>
      <c r="K1991" s="135" t="s">
        <v>1018</v>
      </c>
      <c r="L1991" s="135" t="s">
        <v>433</v>
      </c>
      <c r="M1991" s="135" t="s">
        <v>970</v>
      </c>
      <c r="N1991" s="135" t="s">
        <v>320</v>
      </c>
      <c r="O1991" s="135" t="s">
        <v>83</v>
      </c>
      <c r="P1991" s="136">
        <v>223</v>
      </c>
      <c r="Q1991" s="135"/>
    </row>
    <row r="1992" spans="1:17">
      <c r="A1992" s="135" t="s">
        <v>4006</v>
      </c>
      <c r="B1992" s="135" t="s">
        <v>4005</v>
      </c>
      <c r="C1992" s="135" t="s">
        <v>967</v>
      </c>
      <c r="D1992" s="136">
        <v>57</v>
      </c>
      <c r="E1992" s="135" t="s">
        <v>420</v>
      </c>
      <c r="F1992" s="135" t="s">
        <v>44</v>
      </c>
      <c r="G1992" s="135" t="s">
        <v>3996</v>
      </c>
      <c r="H1992" s="135" t="s">
        <v>382</v>
      </c>
      <c r="I1992" s="135" t="s">
        <v>245</v>
      </c>
      <c r="J1992" s="135" t="s">
        <v>388</v>
      </c>
      <c r="K1992" s="135" t="s">
        <v>1018</v>
      </c>
      <c r="L1992" s="135" t="s">
        <v>433</v>
      </c>
      <c r="M1992" s="135" t="s">
        <v>970</v>
      </c>
      <c r="N1992" s="135" t="s">
        <v>320</v>
      </c>
      <c r="O1992" s="135" t="s">
        <v>83</v>
      </c>
      <c r="P1992" s="136">
        <v>223</v>
      </c>
      <c r="Q1992" s="135"/>
    </row>
    <row r="1993" spans="1:17">
      <c r="A1993" s="135" t="s">
        <v>4007</v>
      </c>
      <c r="B1993" s="135" t="s">
        <v>4005</v>
      </c>
      <c r="C1993" s="135" t="s">
        <v>979</v>
      </c>
      <c r="D1993" s="136">
        <v>58</v>
      </c>
      <c r="E1993" s="135" t="s">
        <v>420</v>
      </c>
      <c r="F1993" s="135" t="s">
        <v>44</v>
      </c>
      <c r="G1993" s="135" t="s">
        <v>3996</v>
      </c>
      <c r="H1993" s="135" t="s">
        <v>382</v>
      </c>
      <c r="I1993" s="135" t="s">
        <v>245</v>
      </c>
      <c r="J1993" s="135" t="s">
        <v>388</v>
      </c>
      <c r="K1993" s="135" t="s">
        <v>1018</v>
      </c>
      <c r="L1993" s="135" t="s">
        <v>433</v>
      </c>
      <c r="M1993" s="135" t="s">
        <v>970</v>
      </c>
      <c r="N1993" s="135" t="s">
        <v>320</v>
      </c>
      <c r="O1993" s="135" t="s">
        <v>83</v>
      </c>
      <c r="P1993" s="136">
        <v>223</v>
      </c>
      <c r="Q1993" s="135"/>
    </row>
    <row r="1994" spans="1:17">
      <c r="A1994" s="135" t="s">
        <v>4008</v>
      </c>
      <c r="B1994" s="135" t="s">
        <v>4005</v>
      </c>
      <c r="C1994" s="135" t="s">
        <v>972</v>
      </c>
      <c r="D1994" s="136">
        <v>59</v>
      </c>
      <c r="E1994" s="135" t="s">
        <v>420</v>
      </c>
      <c r="F1994" s="135" t="s">
        <v>44</v>
      </c>
      <c r="G1994" s="135" t="s">
        <v>3996</v>
      </c>
      <c r="H1994" s="135" t="s">
        <v>382</v>
      </c>
      <c r="I1994" s="135" t="s">
        <v>245</v>
      </c>
      <c r="J1994" s="135" t="s">
        <v>388</v>
      </c>
      <c r="K1994" s="135" t="s">
        <v>1018</v>
      </c>
      <c r="L1994" s="135" t="s">
        <v>433</v>
      </c>
      <c r="M1994" s="135" t="s">
        <v>970</v>
      </c>
      <c r="N1994" s="135" t="s">
        <v>320</v>
      </c>
      <c r="O1994" s="135" t="s">
        <v>83</v>
      </c>
      <c r="P1994" s="136">
        <v>223</v>
      </c>
      <c r="Q1994" s="135"/>
    </row>
    <row r="1995" spans="1:17">
      <c r="A1995" s="135" t="s">
        <v>4009</v>
      </c>
      <c r="B1995" s="135" t="s">
        <v>4005</v>
      </c>
      <c r="C1995" s="135" t="s">
        <v>981</v>
      </c>
      <c r="D1995" s="136">
        <v>60</v>
      </c>
      <c r="E1995" s="135" t="s">
        <v>420</v>
      </c>
      <c r="F1995" s="135" t="s">
        <v>44</v>
      </c>
      <c r="G1995" s="135" t="s">
        <v>3996</v>
      </c>
      <c r="H1995" s="135" t="s">
        <v>382</v>
      </c>
      <c r="I1995" s="135" t="s">
        <v>245</v>
      </c>
      <c r="J1995" s="135" t="s">
        <v>388</v>
      </c>
      <c r="K1995" s="135" t="s">
        <v>1018</v>
      </c>
      <c r="L1995" s="135" t="s">
        <v>433</v>
      </c>
      <c r="M1995" s="135" t="s">
        <v>970</v>
      </c>
      <c r="N1995" s="135" t="s">
        <v>320</v>
      </c>
      <c r="O1995" s="135" t="s">
        <v>83</v>
      </c>
      <c r="P1995" s="136">
        <v>223</v>
      </c>
      <c r="Q1995" s="135"/>
    </row>
    <row r="1996" spans="1:17">
      <c r="A1996" s="135" t="s">
        <v>4010</v>
      </c>
      <c r="B1996" s="135" t="s">
        <v>4005</v>
      </c>
      <c r="C1996" s="135" t="s">
        <v>983</v>
      </c>
      <c r="D1996" s="136">
        <v>61</v>
      </c>
      <c r="E1996" s="135" t="s">
        <v>420</v>
      </c>
      <c r="F1996" s="135" t="s">
        <v>44</v>
      </c>
      <c r="G1996" s="135" t="s">
        <v>3996</v>
      </c>
      <c r="H1996" s="135" t="s">
        <v>382</v>
      </c>
      <c r="I1996" s="135" t="s">
        <v>245</v>
      </c>
      <c r="J1996" s="135" t="s">
        <v>388</v>
      </c>
      <c r="K1996" s="135" t="s">
        <v>1018</v>
      </c>
      <c r="L1996" s="135" t="s">
        <v>433</v>
      </c>
      <c r="M1996" s="135" t="s">
        <v>970</v>
      </c>
      <c r="N1996" s="135" t="s">
        <v>320</v>
      </c>
      <c r="O1996" s="135" t="s">
        <v>83</v>
      </c>
      <c r="P1996" s="136">
        <v>223</v>
      </c>
      <c r="Q1996" s="135"/>
    </row>
    <row r="1997" spans="1:17">
      <c r="A1997" s="135" t="s">
        <v>4011</v>
      </c>
      <c r="B1997" s="135" t="s">
        <v>4005</v>
      </c>
      <c r="C1997" s="135" t="s">
        <v>987</v>
      </c>
      <c r="D1997" s="136">
        <v>62</v>
      </c>
      <c r="E1997" s="135" t="s">
        <v>420</v>
      </c>
      <c r="F1997" s="135" t="s">
        <v>44</v>
      </c>
      <c r="G1997" s="135" t="s">
        <v>3996</v>
      </c>
      <c r="H1997" s="135" t="s">
        <v>382</v>
      </c>
      <c r="I1997" s="135" t="s">
        <v>245</v>
      </c>
      <c r="J1997" s="135" t="s">
        <v>388</v>
      </c>
      <c r="K1997" s="135" t="s">
        <v>1018</v>
      </c>
      <c r="L1997" s="135" t="s">
        <v>433</v>
      </c>
      <c r="M1997" s="135" t="s">
        <v>970</v>
      </c>
      <c r="N1997" s="135" t="s">
        <v>320</v>
      </c>
      <c r="O1997" s="135" t="s">
        <v>83</v>
      </c>
      <c r="P1997" s="136">
        <v>223</v>
      </c>
      <c r="Q1997" s="135"/>
    </row>
    <row r="1998" spans="1:17">
      <c r="A1998" s="135" t="s">
        <v>4012</v>
      </c>
      <c r="B1998" s="135" t="s">
        <v>4005</v>
      </c>
      <c r="C1998" s="135" t="s">
        <v>989</v>
      </c>
      <c r="D1998" s="136">
        <v>63</v>
      </c>
      <c r="E1998" s="135" t="s">
        <v>420</v>
      </c>
      <c r="F1998" s="135" t="s">
        <v>44</v>
      </c>
      <c r="G1998" s="135" t="s">
        <v>3996</v>
      </c>
      <c r="H1998" s="135" t="s">
        <v>382</v>
      </c>
      <c r="I1998" s="135" t="s">
        <v>245</v>
      </c>
      <c r="J1998" s="135" t="s">
        <v>388</v>
      </c>
      <c r="K1998" s="135" t="s">
        <v>1018</v>
      </c>
      <c r="L1998" s="135" t="s">
        <v>433</v>
      </c>
      <c r="M1998" s="135" t="s">
        <v>970</v>
      </c>
      <c r="N1998" s="135" t="s">
        <v>320</v>
      </c>
      <c r="O1998" s="135" t="s">
        <v>83</v>
      </c>
      <c r="P1998" s="136">
        <v>223</v>
      </c>
      <c r="Q1998" s="135"/>
    </row>
    <row r="1999" spans="1:17">
      <c r="A1999" s="135" t="s">
        <v>4013</v>
      </c>
      <c r="B1999" s="135" t="s">
        <v>4014</v>
      </c>
      <c r="C1999" s="135" t="s">
        <v>967</v>
      </c>
      <c r="D1999" s="136">
        <v>57</v>
      </c>
      <c r="E1999" s="135" t="s">
        <v>420</v>
      </c>
      <c r="F1999" s="135" t="s">
        <v>44</v>
      </c>
      <c r="G1999" s="135" t="s">
        <v>4015</v>
      </c>
      <c r="H1999" s="135" t="s">
        <v>382</v>
      </c>
      <c r="I1999" s="135" t="s">
        <v>240</v>
      </c>
      <c r="J1999" s="135" t="s">
        <v>388</v>
      </c>
      <c r="K1999" s="135" t="s">
        <v>1018</v>
      </c>
      <c r="L1999" s="135" t="s">
        <v>433</v>
      </c>
      <c r="M1999" s="135" t="s">
        <v>970</v>
      </c>
      <c r="N1999" s="135" t="s">
        <v>320</v>
      </c>
      <c r="O1999" s="135" t="s">
        <v>83</v>
      </c>
      <c r="P1999" s="136">
        <v>427</v>
      </c>
      <c r="Q1999" s="135"/>
    </row>
    <row r="2000" spans="1:17">
      <c r="A2000" s="135" t="s">
        <v>4016</v>
      </c>
      <c r="B2000" s="135" t="s">
        <v>4014</v>
      </c>
      <c r="C2000" s="135" t="s">
        <v>972</v>
      </c>
      <c r="D2000" s="136">
        <v>59</v>
      </c>
      <c r="E2000" s="135" t="s">
        <v>420</v>
      </c>
      <c r="F2000" s="135" t="s">
        <v>44</v>
      </c>
      <c r="G2000" s="135" t="s">
        <v>4015</v>
      </c>
      <c r="H2000" s="135" t="s">
        <v>382</v>
      </c>
      <c r="I2000" s="135" t="s">
        <v>240</v>
      </c>
      <c r="J2000" s="135" t="s">
        <v>388</v>
      </c>
      <c r="K2000" s="135" t="s">
        <v>1018</v>
      </c>
      <c r="L2000" s="135" t="s">
        <v>433</v>
      </c>
      <c r="M2000" s="135" t="s">
        <v>970</v>
      </c>
      <c r="N2000" s="135" t="s">
        <v>320</v>
      </c>
      <c r="O2000" s="135" t="s">
        <v>83</v>
      </c>
      <c r="P2000" s="136">
        <v>427</v>
      </c>
      <c r="Q2000" s="135"/>
    </row>
    <row r="2001" spans="1:17">
      <c r="A2001" s="135" t="s">
        <v>4017</v>
      </c>
      <c r="B2001" s="135" t="s">
        <v>4014</v>
      </c>
      <c r="C2001" s="135" t="s">
        <v>983</v>
      </c>
      <c r="D2001" s="136">
        <v>61</v>
      </c>
      <c r="E2001" s="135" t="s">
        <v>420</v>
      </c>
      <c r="F2001" s="135" t="s">
        <v>44</v>
      </c>
      <c r="G2001" s="135" t="s">
        <v>4015</v>
      </c>
      <c r="H2001" s="135" t="s">
        <v>382</v>
      </c>
      <c r="I2001" s="135" t="s">
        <v>240</v>
      </c>
      <c r="J2001" s="135" t="s">
        <v>388</v>
      </c>
      <c r="K2001" s="135" t="s">
        <v>1018</v>
      </c>
      <c r="L2001" s="135" t="s">
        <v>433</v>
      </c>
      <c r="M2001" s="135" t="s">
        <v>970</v>
      </c>
      <c r="N2001" s="135" t="s">
        <v>320</v>
      </c>
      <c r="O2001" s="135" t="s">
        <v>83</v>
      </c>
      <c r="P2001" s="136">
        <v>427</v>
      </c>
      <c r="Q2001" s="135"/>
    </row>
    <row r="2002" spans="1:17">
      <c r="A2002" s="135" t="s">
        <v>4018</v>
      </c>
      <c r="B2002" s="135" t="s">
        <v>4014</v>
      </c>
      <c r="C2002" s="135" t="s">
        <v>989</v>
      </c>
      <c r="D2002" s="136">
        <v>63</v>
      </c>
      <c r="E2002" s="135" t="s">
        <v>420</v>
      </c>
      <c r="F2002" s="135" t="s">
        <v>44</v>
      </c>
      <c r="G2002" s="135" t="s">
        <v>4015</v>
      </c>
      <c r="H2002" s="135" t="s">
        <v>382</v>
      </c>
      <c r="I2002" s="135" t="s">
        <v>240</v>
      </c>
      <c r="J2002" s="135" t="s">
        <v>388</v>
      </c>
      <c r="K2002" s="135" t="s">
        <v>1018</v>
      </c>
      <c r="L2002" s="135" t="s">
        <v>433</v>
      </c>
      <c r="M2002" s="135" t="s">
        <v>970</v>
      </c>
      <c r="N2002" s="135" t="s">
        <v>320</v>
      </c>
      <c r="O2002" s="135" t="s">
        <v>83</v>
      </c>
      <c r="P2002" s="136">
        <v>427</v>
      </c>
      <c r="Q2002" s="135"/>
    </row>
    <row r="2003" spans="1:17">
      <c r="A2003" s="135" t="s">
        <v>4019</v>
      </c>
      <c r="B2003" s="135" t="s">
        <v>4020</v>
      </c>
      <c r="C2003" s="135" t="s">
        <v>967</v>
      </c>
      <c r="D2003" s="136">
        <v>57</v>
      </c>
      <c r="E2003" s="135" t="s">
        <v>420</v>
      </c>
      <c r="F2003" s="135" t="s">
        <v>44</v>
      </c>
      <c r="G2003" s="135" t="s">
        <v>4015</v>
      </c>
      <c r="H2003" s="135" t="s">
        <v>382</v>
      </c>
      <c r="I2003" s="135" t="s">
        <v>277</v>
      </c>
      <c r="J2003" s="135" t="s">
        <v>388</v>
      </c>
      <c r="K2003" s="135" t="s">
        <v>1018</v>
      </c>
      <c r="L2003" s="135" t="s">
        <v>433</v>
      </c>
      <c r="M2003" s="135" t="s">
        <v>970</v>
      </c>
      <c r="N2003" s="135" t="s">
        <v>320</v>
      </c>
      <c r="O2003" s="135" t="s">
        <v>83</v>
      </c>
      <c r="P2003" s="136">
        <v>471</v>
      </c>
      <c r="Q2003" s="135"/>
    </row>
    <row r="2004" spans="1:17">
      <c r="A2004" s="135" t="s">
        <v>4021</v>
      </c>
      <c r="B2004" s="135" t="s">
        <v>4020</v>
      </c>
      <c r="C2004" s="135" t="s">
        <v>972</v>
      </c>
      <c r="D2004" s="136">
        <v>59</v>
      </c>
      <c r="E2004" s="135" t="s">
        <v>420</v>
      </c>
      <c r="F2004" s="135" t="s">
        <v>44</v>
      </c>
      <c r="G2004" s="135" t="s">
        <v>4015</v>
      </c>
      <c r="H2004" s="135" t="s">
        <v>382</v>
      </c>
      <c r="I2004" s="135" t="s">
        <v>277</v>
      </c>
      <c r="J2004" s="135" t="s">
        <v>388</v>
      </c>
      <c r="K2004" s="135" t="s">
        <v>1018</v>
      </c>
      <c r="L2004" s="135" t="s">
        <v>433</v>
      </c>
      <c r="M2004" s="135" t="s">
        <v>970</v>
      </c>
      <c r="N2004" s="135" t="s">
        <v>320</v>
      </c>
      <c r="O2004" s="135" t="s">
        <v>83</v>
      </c>
      <c r="P2004" s="136">
        <v>471</v>
      </c>
      <c r="Q2004" s="135"/>
    </row>
    <row r="2005" spans="1:17">
      <c r="A2005" s="135" t="s">
        <v>4022</v>
      </c>
      <c r="B2005" s="135" t="s">
        <v>4020</v>
      </c>
      <c r="C2005" s="135" t="s">
        <v>983</v>
      </c>
      <c r="D2005" s="136">
        <v>61</v>
      </c>
      <c r="E2005" s="135" t="s">
        <v>420</v>
      </c>
      <c r="F2005" s="135" t="s">
        <v>44</v>
      </c>
      <c r="G2005" s="135" t="s">
        <v>4015</v>
      </c>
      <c r="H2005" s="135" t="s">
        <v>382</v>
      </c>
      <c r="I2005" s="135" t="s">
        <v>277</v>
      </c>
      <c r="J2005" s="135" t="s">
        <v>388</v>
      </c>
      <c r="K2005" s="135" t="s">
        <v>1018</v>
      </c>
      <c r="L2005" s="135" t="s">
        <v>433</v>
      </c>
      <c r="M2005" s="135" t="s">
        <v>970</v>
      </c>
      <c r="N2005" s="135" t="s">
        <v>320</v>
      </c>
      <c r="O2005" s="135" t="s">
        <v>83</v>
      </c>
      <c r="P2005" s="136">
        <v>471</v>
      </c>
      <c r="Q2005" s="135"/>
    </row>
    <row r="2006" spans="1:17">
      <c r="A2006" s="135" t="s">
        <v>4023</v>
      </c>
      <c r="B2006" s="135" t="s">
        <v>4020</v>
      </c>
      <c r="C2006" s="135" t="s">
        <v>989</v>
      </c>
      <c r="D2006" s="136">
        <v>63</v>
      </c>
      <c r="E2006" s="135" t="s">
        <v>420</v>
      </c>
      <c r="F2006" s="135" t="s">
        <v>44</v>
      </c>
      <c r="G2006" s="135" t="s">
        <v>4015</v>
      </c>
      <c r="H2006" s="135" t="s">
        <v>382</v>
      </c>
      <c r="I2006" s="135" t="s">
        <v>277</v>
      </c>
      <c r="J2006" s="135" t="s">
        <v>388</v>
      </c>
      <c r="K2006" s="135" t="s">
        <v>1018</v>
      </c>
      <c r="L2006" s="135" t="s">
        <v>433</v>
      </c>
      <c r="M2006" s="135" t="s">
        <v>970</v>
      </c>
      <c r="N2006" s="135" t="s">
        <v>320</v>
      </c>
      <c r="O2006" s="135" t="s">
        <v>83</v>
      </c>
      <c r="P2006" s="136">
        <v>471</v>
      </c>
      <c r="Q2006" s="135"/>
    </row>
    <row r="2007" spans="1:17">
      <c r="A2007" s="135" t="s">
        <v>4024</v>
      </c>
      <c r="B2007" s="135" t="s">
        <v>4025</v>
      </c>
      <c r="C2007" s="135" t="s">
        <v>1147</v>
      </c>
      <c r="D2007" s="136">
        <v>55</v>
      </c>
      <c r="E2007" s="135" t="s">
        <v>420</v>
      </c>
      <c r="F2007" s="135" t="s">
        <v>44</v>
      </c>
      <c r="G2007" s="135" t="s">
        <v>4026</v>
      </c>
      <c r="H2007" s="135" t="s">
        <v>382</v>
      </c>
      <c r="I2007" s="135" t="s">
        <v>743</v>
      </c>
      <c r="J2007" s="135" t="s">
        <v>388</v>
      </c>
      <c r="K2007" s="135" t="s">
        <v>4027</v>
      </c>
      <c r="L2007" s="135" t="s">
        <v>433</v>
      </c>
      <c r="M2007" s="135" t="s">
        <v>970</v>
      </c>
      <c r="N2007" s="135" t="s">
        <v>349</v>
      </c>
      <c r="O2007" s="135" t="s">
        <v>83</v>
      </c>
      <c r="P2007" s="136">
        <v>237</v>
      </c>
      <c r="Q2007" s="135"/>
    </row>
    <row r="2008" spans="1:17">
      <c r="A2008" s="135" t="s">
        <v>4028</v>
      </c>
      <c r="B2008" s="135" t="s">
        <v>4025</v>
      </c>
      <c r="C2008" s="135" t="s">
        <v>967</v>
      </c>
      <c r="D2008" s="136">
        <v>57</v>
      </c>
      <c r="E2008" s="135" t="s">
        <v>420</v>
      </c>
      <c r="F2008" s="135" t="s">
        <v>44</v>
      </c>
      <c r="G2008" s="135" t="s">
        <v>4026</v>
      </c>
      <c r="H2008" s="135" t="s">
        <v>382</v>
      </c>
      <c r="I2008" s="135" t="s">
        <v>743</v>
      </c>
      <c r="J2008" s="135" t="s">
        <v>388</v>
      </c>
      <c r="K2008" s="135" t="s">
        <v>4027</v>
      </c>
      <c r="L2008" s="135" t="s">
        <v>433</v>
      </c>
      <c r="M2008" s="135" t="s">
        <v>970</v>
      </c>
      <c r="N2008" s="135" t="s">
        <v>349</v>
      </c>
      <c r="O2008" s="135" t="s">
        <v>83</v>
      </c>
      <c r="P2008" s="136">
        <v>237</v>
      </c>
      <c r="Q2008" s="135"/>
    </row>
    <row r="2009" spans="1:17">
      <c r="A2009" s="135" t="s">
        <v>4029</v>
      </c>
      <c r="B2009" s="135" t="s">
        <v>4025</v>
      </c>
      <c r="C2009" s="135" t="s">
        <v>972</v>
      </c>
      <c r="D2009" s="136">
        <v>59</v>
      </c>
      <c r="E2009" s="135" t="s">
        <v>420</v>
      </c>
      <c r="F2009" s="135" t="s">
        <v>44</v>
      </c>
      <c r="G2009" s="135" t="s">
        <v>4026</v>
      </c>
      <c r="H2009" s="135" t="s">
        <v>382</v>
      </c>
      <c r="I2009" s="135" t="s">
        <v>743</v>
      </c>
      <c r="J2009" s="135" t="s">
        <v>388</v>
      </c>
      <c r="K2009" s="135" t="s">
        <v>4027</v>
      </c>
      <c r="L2009" s="135" t="s">
        <v>433</v>
      </c>
      <c r="M2009" s="135" t="s">
        <v>970</v>
      </c>
      <c r="N2009" s="135" t="s">
        <v>349</v>
      </c>
      <c r="O2009" s="135" t="s">
        <v>83</v>
      </c>
      <c r="P2009" s="136">
        <v>237</v>
      </c>
      <c r="Q2009" s="135"/>
    </row>
    <row r="2010" spans="1:17">
      <c r="A2010" s="135" t="s">
        <v>4030</v>
      </c>
      <c r="B2010" s="135" t="s">
        <v>4025</v>
      </c>
      <c r="C2010" s="135" t="s">
        <v>983</v>
      </c>
      <c r="D2010" s="136">
        <v>61</v>
      </c>
      <c r="E2010" s="135" t="s">
        <v>420</v>
      </c>
      <c r="F2010" s="135" t="s">
        <v>44</v>
      </c>
      <c r="G2010" s="135" t="s">
        <v>4026</v>
      </c>
      <c r="H2010" s="135" t="s">
        <v>382</v>
      </c>
      <c r="I2010" s="135" t="s">
        <v>743</v>
      </c>
      <c r="J2010" s="135" t="s">
        <v>388</v>
      </c>
      <c r="K2010" s="135" t="s">
        <v>4027</v>
      </c>
      <c r="L2010" s="135" t="s">
        <v>433</v>
      </c>
      <c r="M2010" s="135" t="s">
        <v>970</v>
      </c>
      <c r="N2010" s="135" t="s">
        <v>349</v>
      </c>
      <c r="O2010" s="135" t="s">
        <v>83</v>
      </c>
      <c r="P2010" s="136">
        <v>237</v>
      </c>
      <c r="Q2010" s="135"/>
    </row>
    <row r="2011" spans="1:17">
      <c r="A2011" s="135" t="s">
        <v>4031</v>
      </c>
      <c r="B2011" s="135" t="s">
        <v>4025</v>
      </c>
      <c r="C2011" s="135" t="s">
        <v>989</v>
      </c>
      <c r="D2011" s="136">
        <v>63</v>
      </c>
      <c r="E2011" s="135" t="s">
        <v>420</v>
      </c>
      <c r="F2011" s="135" t="s">
        <v>44</v>
      </c>
      <c r="G2011" s="135" t="s">
        <v>4026</v>
      </c>
      <c r="H2011" s="135" t="s">
        <v>382</v>
      </c>
      <c r="I2011" s="135" t="s">
        <v>743</v>
      </c>
      <c r="J2011" s="135" t="s">
        <v>388</v>
      </c>
      <c r="K2011" s="135" t="s">
        <v>4027</v>
      </c>
      <c r="L2011" s="135" t="s">
        <v>433</v>
      </c>
      <c r="M2011" s="135" t="s">
        <v>970</v>
      </c>
      <c r="N2011" s="135" t="s">
        <v>349</v>
      </c>
      <c r="O2011" s="135" t="s">
        <v>83</v>
      </c>
      <c r="P2011" s="136">
        <v>237</v>
      </c>
      <c r="Q2011" s="135"/>
    </row>
    <row r="2012" spans="1:17">
      <c r="A2012" s="135" t="s">
        <v>4032</v>
      </c>
      <c r="B2012" s="135" t="s">
        <v>4033</v>
      </c>
      <c r="C2012" s="135" t="s">
        <v>1147</v>
      </c>
      <c r="D2012" s="136">
        <v>55</v>
      </c>
      <c r="E2012" s="135" t="s">
        <v>420</v>
      </c>
      <c r="F2012" s="135" t="s">
        <v>44</v>
      </c>
      <c r="G2012" s="135" t="s">
        <v>4026</v>
      </c>
      <c r="H2012" s="135" t="s">
        <v>382</v>
      </c>
      <c r="I2012" s="135" t="s">
        <v>252</v>
      </c>
      <c r="J2012" s="135" t="s">
        <v>388</v>
      </c>
      <c r="K2012" s="135" t="s">
        <v>4027</v>
      </c>
      <c r="L2012" s="135" t="s">
        <v>433</v>
      </c>
      <c r="M2012" s="135" t="s">
        <v>970</v>
      </c>
      <c r="N2012" s="135" t="s">
        <v>349</v>
      </c>
      <c r="O2012" s="135" t="s">
        <v>71</v>
      </c>
      <c r="P2012" s="136">
        <v>223</v>
      </c>
      <c r="Q2012" s="135"/>
    </row>
    <row r="2013" spans="1:17">
      <c r="A2013" s="135" t="s">
        <v>4034</v>
      </c>
      <c r="B2013" s="135" t="s">
        <v>4033</v>
      </c>
      <c r="C2013" s="135" t="s">
        <v>967</v>
      </c>
      <c r="D2013" s="136">
        <v>57</v>
      </c>
      <c r="E2013" s="135" t="s">
        <v>420</v>
      </c>
      <c r="F2013" s="135" t="s">
        <v>44</v>
      </c>
      <c r="G2013" s="135" t="s">
        <v>4026</v>
      </c>
      <c r="H2013" s="135" t="s">
        <v>382</v>
      </c>
      <c r="I2013" s="135" t="s">
        <v>252</v>
      </c>
      <c r="J2013" s="135" t="s">
        <v>388</v>
      </c>
      <c r="K2013" s="135" t="s">
        <v>4027</v>
      </c>
      <c r="L2013" s="135" t="s">
        <v>433</v>
      </c>
      <c r="M2013" s="135" t="s">
        <v>970</v>
      </c>
      <c r="N2013" s="135" t="s">
        <v>349</v>
      </c>
      <c r="O2013" s="135" t="s">
        <v>71</v>
      </c>
      <c r="P2013" s="136">
        <v>223</v>
      </c>
      <c r="Q2013" s="135"/>
    </row>
    <row r="2014" spans="1:17">
      <c r="A2014" s="135" t="s">
        <v>4035</v>
      </c>
      <c r="B2014" s="135" t="s">
        <v>4033</v>
      </c>
      <c r="C2014" s="135" t="s">
        <v>972</v>
      </c>
      <c r="D2014" s="136">
        <v>59</v>
      </c>
      <c r="E2014" s="135" t="s">
        <v>420</v>
      </c>
      <c r="F2014" s="135" t="s">
        <v>44</v>
      </c>
      <c r="G2014" s="135" t="s">
        <v>4026</v>
      </c>
      <c r="H2014" s="135" t="s">
        <v>382</v>
      </c>
      <c r="I2014" s="135" t="s">
        <v>252</v>
      </c>
      <c r="J2014" s="135" t="s">
        <v>388</v>
      </c>
      <c r="K2014" s="135" t="s">
        <v>4027</v>
      </c>
      <c r="L2014" s="135" t="s">
        <v>433</v>
      </c>
      <c r="M2014" s="135" t="s">
        <v>970</v>
      </c>
      <c r="N2014" s="135" t="s">
        <v>349</v>
      </c>
      <c r="O2014" s="135" t="s">
        <v>71</v>
      </c>
      <c r="P2014" s="136">
        <v>223</v>
      </c>
      <c r="Q2014" s="135"/>
    </row>
    <row r="2015" spans="1:17">
      <c r="A2015" s="135" t="s">
        <v>4036</v>
      </c>
      <c r="B2015" s="135" t="s">
        <v>4033</v>
      </c>
      <c r="C2015" s="135" t="s">
        <v>983</v>
      </c>
      <c r="D2015" s="136">
        <v>61</v>
      </c>
      <c r="E2015" s="135" t="s">
        <v>420</v>
      </c>
      <c r="F2015" s="135" t="s">
        <v>44</v>
      </c>
      <c r="G2015" s="135" t="s">
        <v>4026</v>
      </c>
      <c r="H2015" s="135" t="s">
        <v>382</v>
      </c>
      <c r="I2015" s="135" t="s">
        <v>252</v>
      </c>
      <c r="J2015" s="135" t="s">
        <v>388</v>
      </c>
      <c r="K2015" s="135" t="s">
        <v>4027</v>
      </c>
      <c r="L2015" s="135" t="s">
        <v>433</v>
      </c>
      <c r="M2015" s="135" t="s">
        <v>970</v>
      </c>
      <c r="N2015" s="135" t="s">
        <v>349</v>
      </c>
      <c r="O2015" s="135" t="s">
        <v>71</v>
      </c>
      <c r="P2015" s="136">
        <v>223</v>
      </c>
      <c r="Q2015" s="135"/>
    </row>
    <row r="2016" spans="1:17">
      <c r="A2016" s="135" t="s">
        <v>4037</v>
      </c>
      <c r="B2016" s="135" t="s">
        <v>4033</v>
      </c>
      <c r="C2016" s="135" t="s">
        <v>989</v>
      </c>
      <c r="D2016" s="136">
        <v>63</v>
      </c>
      <c r="E2016" s="135" t="s">
        <v>420</v>
      </c>
      <c r="F2016" s="135" t="s">
        <v>44</v>
      </c>
      <c r="G2016" s="135" t="s">
        <v>4026</v>
      </c>
      <c r="H2016" s="135" t="s">
        <v>382</v>
      </c>
      <c r="I2016" s="135" t="s">
        <v>252</v>
      </c>
      <c r="J2016" s="135" t="s">
        <v>388</v>
      </c>
      <c r="K2016" s="135" t="s">
        <v>4027</v>
      </c>
      <c r="L2016" s="135" t="s">
        <v>433</v>
      </c>
      <c r="M2016" s="135" t="s">
        <v>970</v>
      </c>
      <c r="N2016" s="135" t="s">
        <v>349</v>
      </c>
      <c r="O2016" s="135" t="s">
        <v>71</v>
      </c>
      <c r="P2016" s="136">
        <v>223</v>
      </c>
      <c r="Q2016" s="135"/>
    </row>
    <row r="2017" spans="1:17">
      <c r="A2017" s="135" t="s">
        <v>4038</v>
      </c>
      <c r="B2017" s="135" t="s">
        <v>4039</v>
      </c>
      <c r="C2017" s="135" t="s">
        <v>985</v>
      </c>
      <c r="D2017" s="136">
        <v>56</v>
      </c>
      <c r="E2017" s="135" t="s">
        <v>420</v>
      </c>
      <c r="F2017" s="135" t="s">
        <v>44</v>
      </c>
      <c r="G2017" s="135" t="s">
        <v>4040</v>
      </c>
      <c r="H2017" s="135" t="s">
        <v>382</v>
      </c>
      <c r="I2017" s="135" t="s">
        <v>81</v>
      </c>
      <c r="J2017" s="135" t="s">
        <v>388</v>
      </c>
      <c r="K2017" s="135" t="s">
        <v>1018</v>
      </c>
      <c r="L2017" s="135" t="s">
        <v>428</v>
      </c>
      <c r="M2017" s="135" t="s">
        <v>970</v>
      </c>
      <c r="N2017" s="135" t="s">
        <v>349</v>
      </c>
      <c r="O2017" s="135" t="s">
        <v>63</v>
      </c>
      <c r="P2017" s="136">
        <v>375</v>
      </c>
      <c r="Q2017" s="135"/>
    </row>
    <row r="2018" spans="1:17">
      <c r="A2018" s="135" t="s">
        <v>4041</v>
      </c>
      <c r="B2018" s="135" t="s">
        <v>4039</v>
      </c>
      <c r="C2018" s="135" t="s">
        <v>967</v>
      </c>
      <c r="D2018" s="136">
        <v>57</v>
      </c>
      <c r="E2018" s="135" t="s">
        <v>420</v>
      </c>
      <c r="F2018" s="135" t="s">
        <v>44</v>
      </c>
      <c r="G2018" s="135" t="s">
        <v>4040</v>
      </c>
      <c r="H2018" s="135" t="s">
        <v>382</v>
      </c>
      <c r="I2018" s="135" t="s">
        <v>81</v>
      </c>
      <c r="J2018" s="135" t="s">
        <v>388</v>
      </c>
      <c r="K2018" s="135" t="s">
        <v>1018</v>
      </c>
      <c r="L2018" s="135" t="s">
        <v>428</v>
      </c>
      <c r="M2018" s="135" t="s">
        <v>970</v>
      </c>
      <c r="N2018" s="135" t="s">
        <v>349</v>
      </c>
      <c r="O2018" s="135" t="s">
        <v>63</v>
      </c>
      <c r="P2018" s="136">
        <v>375</v>
      </c>
      <c r="Q2018" s="135"/>
    </row>
    <row r="2019" spans="1:17">
      <c r="A2019" s="135" t="s">
        <v>4042</v>
      </c>
      <c r="B2019" s="135" t="s">
        <v>4039</v>
      </c>
      <c r="C2019" s="135" t="s">
        <v>979</v>
      </c>
      <c r="D2019" s="136">
        <v>58</v>
      </c>
      <c r="E2019" s="135" t="s">
        <v>420</v>
      </c>
      <c r="F2019" s="135" t="s">
        <v>44</v>
      </c>
      <c r="G2019" s="135" t="s">
        <v>4040</v>
      </c>
      <c r="H2019" s="135" t="s">
        <v>382</v>
      </c>
      <c r="I2019" s="135" t="s">
        <v>81</v>
      </c>
      <c r="J2019" s="135" t="s">
        <v>388</v>
      </c>
      <c r="K2019" s="135" t="s">
        <v>1018</v>
      </c>
      <c r="L2019" s="135" t="s">
        <v>428</v>
      </c>
      <c r="M2019" s="135" t="s">
        <v>970</v>
      </c>
      <c r="N2019" s="135" t="s">
        <v>349</v>
      </c>
      <c r="O2019" s="135" t="s">
        <v>63</v>
      </c>
      <c r="P2019" s="136">
        <v>375</v>
      </c>
      <c r="Q2019" s="135"/>
    </row>
    <row r="2020" spans="1:17">
      <c r="A2020" s="135" t="s">
        <v>4043</v>
      </c>
      <c r="B2020" s="135" t="s">
        <v>4039</v>
      </c>
      <c r="C2020" s="135" t="s">
        <v>972</v>
      </c>
      <c r="D2020" s="136">
        <v>59</v>
      </c>
      <c r="E2020" s="135" t="s">
        <v>420</v>
      </c>
      <c r="F2020" s="135" t="s">
        <v>44</v>
      </c>
      <c r="G2020" s="135" t="s">
        <v>4040</v>
      </c>
      <c r="H2020" s="135" t="s">
        <v>382</v>
      </c>
      <c r="I2020" s="135" t="s">
        <v>81</v>
      </c>
      <c r="J2020" s="135" t="s">
        <v>388</v>
      </c>
      <c r="K2020" s="135" t="s">
        <v>1018</v>
      </c>
      <c r="L2020" s="135" t="s">
        <v>428</v>
      </c>
      <c r="M2020" s="135" t="s">
        <v>970</v>
      </c>
      <c r="N2020" s="135" t="s">
        <v>349</v>
      </c>
      <c r="O2020" s="135" t="s">
        <v>63</v>
      </c>
      <c r="P2020" s="136">
        <v>375</v>
      </c>
      <c r="Q2020" s="135"/>
    </row>
    <row r="2021" spans="1:17">
      <c r="A2021" s="135" t="s">
        <v>4044</v>
      </c>
      <c r="B2021" s="135" t="s">
        <v>4039</v>
      </c>
      <c r="C2021" s="135" t="s">
        <v>981</v>
      </c>
      <c r="D2021" s="136">
        <v>60</v>
      </c>
      <c r="E2021" s="135" t="s">
        <v>420</v>
      </c>
      <c r="F2021" s="135" t="s">
        <v>44</v>
      </c>
      <c r="G2021" s="135" t="s">
        <v>4040</v>
      </c>
      <c r="H2021" s="135" t="s">
        <v>382</v>
      </c>
      <c r="I2021" s="135" t="s">
        <v>81</v>
      </c>
      <c r="J2021" s="135" t="s">
        <v>388</v>
      </c>
      <c r="K2021" s="135" t="s">
        <v>1018</v>
      </c>
      <c r="L2021" s="135" t="s">
        <v>428</v>
      </c>
      <c r="M2021" s="135" t="s">
        <v>970</v>
      </c>
      <c r="N2021" s="135" t="s">
        <v>349</v>
      </c>
      <c r="O2021" s="135" t="s">
        <v>63</v>
      </c>
      <c r="P2021" s="136">
        <v>375</v>
      </c>
      <c r="Q2021" s="135"/>
    </row>
    <row r="2022" spans="1:17">
      <c r="A2022" s="135" t="s">
        <v>4045</v>
      </c>
      <c r="B2022" s="135" t="s">
        <v>4039</v>
      </c>
      <c r="C2022" s="135" t="s">
        <v>983</v>
      </c>
      <c r="D2022" s="136">
        <v>61</v>
      </c>
      <c r="E2022" s="135" t="s">
        <v>420</v>
      </c>
      <c r="F2022" s="135" t="s">
        <v>44</v>
      </c>
      <c r="G2022" s="135" t="s">
        <v>4040</v>
      </c>
      <c r="H2022" s="135" t="s">
        <v>382</v>
      </c>
      <c r="I2022" s="135" t="s">
        <v>81</v>
      </c>
      <c r="J2022" s="135" t="s">
        <v>388</v>
      </c>
      <c r="K2022" s="135" t="s">
        <v>1018</v>
      </c>
      <c r="L2022" s="135" t="s">
        <v>428</v>
      </c>
      <c r="M2022" s="135" t="s">
        <v>970</v>
      </c>
      <c r="N2022" s="135" t="s">
        <v>349</v>
      </c>
      <c r="O2022" s="135" t="s">
        <v>63</v>
      </c>
      <c r="P2022" s="136">
        <v>375</v>
      </c>
      <c r="Q2022" s="135"/>
    </row>
    <row r="2023" spans="1:17">
      <c r="A2023" s="135" t="s">
        <v>4046</v>
      </c>
      <c r="B2023" s="135" t="s">
        <v>4039</v>
      </c>
      <c r="C2023" s="135" t="s">
        <v>987</v>
      </c>
      <c r="D2023" s="136">
        <v>62</v>
      </c>
      <c r="E2023" s="135" t="s">
        <v>420</v>
      </c>
      <c r="F2023" s="135" t="s">
        <v>44</v>
      </c>
      <c r="G2023" s="135" t="s">
        <v>4040</v>
      </c>
      <c r="H2023" s="135" t="s">
        <v>382</v>
      </c>
      <c r="I2023" s="135" t="s">
        <v>81</v>
      </c>
      <c r="J2023" s="135" t="s">
        <v>388</v>
      </c>
      <c r="K2023" s="135" t="s">
        <v>1018</v>
      </c>
      <c r="L2023" s="135" t="s">
        <v>428</v>
      </c>
      <c r="M2023" s="135" t="s">
        <v>970</v>
      </c>
      <c r="N2023" s="135" t="s">
        <v>349</v>
      </c>
      <c r="O2023" s="135" t="s">
        <v>63</v>
      </c>
      <c r="P2023" s="136">
        <v>375</v>
      </c>
      <c r="Q2023" s="135"/>
    </row>
    <row r="2024" spans="1:17">
      <c r="A2024" s="135" t="s">
        <v>4047</v>
      </c>
      <c r="B2024" s="135" t="s">
        <v>4039</v>
      </c>
      <c r="C2024" s="135" t="s">
        <v>989</v>
      </c>
      <c r="D2024" s="136">
        <v>63</v>
      </c>
      <c r="E2024" s="135" t="s">
        <v>420</v>
      </c>
      <c r="F2024" s="135" t="s">
        <v>44</v>
      </c>
      <c r="G2024" s="135" t="s">
        <v>4040</v>
      </c>
      <c r="H2024" s="135" t="s">
        <v>382</v>
      </c>
      <c r="I2024" s="135" t="s">
        <v>81</v>
      </c>
      <c r="J2024" s="135" t="s">
        <v>388</v>
      </c>
      <c r="K2024" s="135" t="s">
        <v>1018</v>
      </c>
      <c r="L2024" s="135" t="s">
        <v>428</v>
      </c>
      <c r="M2024" s="135" t="s">
        <v>970</v>
      </c>
      <c r="N2024" s="135" t="s">
        <v>349</v>
      </c>
      <c r="O2024" s="135" t="s">
        <v>63</v>
      </c>
      <c r="P2024" s="136">
        <v>375</v>
      </c>
      <c r="Q2024" s="135"/>
    </row>
    <row r="2025" spans="1:17">
      <c r="A2025" s="135" t="s">
        <v>4048</v>
      </c>
      <c r="B2025" s="135" t="s">
        <v>4049</v>
      </c>
      <c r="C2025" s="135" t="s">
        <v>1147</v>
      </c>
      <c r="D2025" s="136">
        <v>55</v>
      </c>
      <c r="E2025" s="135" t="s">
        <v>420</v>
      </c>
      <c r="F2025" s="135" t="s">
        <v>44</v>
      </c>
      <c r="G2025" s="135" t="s">
        <v>4050</v>
      </c>
      <c r="H2025" s="135" t="s">
        <v>382</v>
      </c>
      <c r="I2025" s="135" t="s">
        <v>277</v>
      </c>
      <c r="J2025" s="135" t="s">
        <v>388</v>
      </c>
      <c r="K2025" s="135" t="s">
        <v>4051</v>
      </c>
      <c r="L2025" s="135" t="s">
        <v>433</v>
      </c>
      <c r="M2025" s="135" t="s">
        <v>970</v>
      </c>
      <c r="N2025" s="135" t="s">
        <v>349</v>
      </c>
      <c r="O2025" s="135" t="s">
        <v>83</v>
      </c>
      <c r="P2025" s="136">
        <v>26</v>
      </c>
      <c r="Q2025" s="135"/>
    </row>
    <row r="2026" spans="1:17">
      <c r="A2026" s="135" t="s">
        <v>4052</v>
      </c>
      <c r="B2026" s="135" t="s">
        <v>4049</v>
      </c>
      <c r="C2026" s="135" t="s">
        <v>985</v>
      </c>
      <c r="D2026" s="136">
        <v>56</v>
      </c>
      <c r="E2026" s="135" t="s">
        <v>420</v>
      </c>
      <c r="F2026" s="135" t="s">
        <v>44</v>
      </c>
      <c r="G2026" s="135" t="s">
        <v>4050</v>
      </c>
      <c r="H2026" s="135" t="s">
        <v>382</v>
      </c>
      <c r="I2026" s="135" t="s">
        <v>277</v>
      </c>
      <c r="J2026" s="135" t="s">
        <v>388</v>
      </c>
      <c r="K2026" s="135" t="s">
        <v>4051</v>
      </c>
      <c r="L2026" s="135" t="s">
        <v>433</v>
      </c>
      <c r="M2026" s="135" t="s">
        <v>970</v>
      </c>
      <c r="N2026" s="135" t="s">
        <v>349</v>
      </c>
      <c r="O2026" s="135" t="s">
        <v>83</v>
      </c>
      <c r="P2026" s="136">
        <v>26</v>
      </c>
      <c r="Q2026" s="135"/>
    </row>
    <row r="2027" spans="1:17">
      <c r="A2027" s="135" t="s">
        <v>4053</v>
      </c>
      <c r="B2027" s="135" t="s">
        <v>4049</v>
      </c>
      <c r="C2027" s="135" t="s">
        <v>967</v>
      </c>
      <c r="D2027" s="136">
        <v>57</v>
      </c>
      <c r="E2027" s="135" t="s">
        <v>420</v>
      </c>
      <c r="F2027" s="135" t="s">
        <v>44</v>
      </c>
      <c r="G2027" s="135" t="s">
        <v>4050</v>
      </c>
      <c r="H2027" s="135" t="s">
        <v>382</v>
      </c>
      <c r="I2027" s="135" t="s">
        <v>277</v>
      </c>
      <c r="J2027" s="135" t="s">
        <v>388</v>
      </c>
      <c r="K2027" s="135" t="s">
        <v>4051</v>
      </c>
      <c r="L2027" s="135" t="s">
        <v>433</v>
      </c>
      <c r="M2027" s="135" t="s">
        <v>970</v>
      </c>
      <c r="N2027" s="135" t="s">
        <v>349</v>
      </c>
      <c r="O2027" s="135" t="s">
        <v>83</v>
      </c>
      <c r="P2027" s="136">
        <v>26</v>
      </c>
      <c r="Q2027" s="135"/>
    </row>
    <row r="2028" spans="1:17">
      <c r="A2028" s="135" t="s">
        <v>4054</v>
      </c>
      <c r="B2028" s="135" t="s">
        <v>4049</v>
      </c>
      <c r="C2028" s="135" t="s">
        <v>979</v>
      </c>
      <c r="D2028" s="136">
        <v>58</v>
      </c>
      <c r="E2028" s="135" t="s">
        <v>420</v>
      </c>
      <c r="F2028" s="135" t="s">
        <v>44</v>
      </c>
      <c r="G2028" s="135" t="s">
        <v>4050</v>
      </c>
      <c r="H2028" s="135" t="s">
        <v>382</v>
      </c>
      <c r="I2028" s="135" t="s">
        <v>277</v>
      </c>
      <c r="J2028" s="135" t="s">
        <v>388</v>
      </c>
      <c r="K2028" s="135" t="s">
        <v>4051</v>
      </c>
      <c r="L2028" s="135" t="s">
        <v>433</v>
      </c>
      <c r="M2028" s="135" t="s">
        <v>970</v>
      </c>
      <c r="N2028" s="135" t="s">
        <v>349</v>
      </c>
      <c r="O2028" s="135" t="s">
        <v>83</v>
      </c>
      <c r="P2028" s="136">
        <v>26</v>
      </c>
      <c r="Q2028" s="135"/>
    </row>
    <row r="2029" spans="1:17">
      <c r="A2029" s="135" t="s">
        <v>4055</v>
      </c>
      <c r="B2029" s="135" t="s">
        <v>4049</v>
      </c>
      <c r="C2029" s="135" t="s">
        <v>972</v>
      </c>
      <c r="D2029" s="136">
        <v>59</v>
      </c>
      <c r="E2029" s="135" t="s">
        <v>420</v>
      </c>
      <c r="F2029" s="135" t="s">
        <v>44</v>
      </c>
      <c r="G2029" s="135" t="s">
        <v>4050</v>
      </c>
      <c r="H2029" s="135" t="s">
        <v>382</v>
      </c>
      <c r="I2029" s="135" t="s">
        <v>277</v>
      </c>
      <c r="J2029" s="135" t="s">
        <v>388</v>
      </c>
      <c r="K2029" s="135" t="s">
        <v>4051</v>
      </c>
      <c r="L2029" s="135" t="s">
        <v>433</v>
      </c>
      <c r="M2029" s="135" t="s">
        <v>970</v>
      </c>
      <c r="N2029" s="135" t="s">
        <v>349</v>
      </c>
      <c r="O2029" s="135" t="s">
        <v>83</v>
      </c>
      <c r="P2029" s="136">
        <v>26</v>
      </c>
      <c r="Q2029" s="135"/>
    </row>
    <row r="2030" spans="1:17">
      <c r="A2030" s="135" t="s">
        <v>4056</v>
      </c>
      <c r="B2030" s="135" t="s">
        <v>4049</v>
      </c>
      <c r="C2030" s="135" t="s">
        <v>981</v>
      </c>
      <c r="D2030" s="136">
        <v>60</v>
      </c>
      <c r="E2030" s="135" t="s">
        <v>420</v>
      </c>
      <c r="F2030" s="135" t="s">
        <v>44</v>
      </c>
      <c r="G2030" s="135" t="s">
        <v>4050</v>
      </c>
      <c r="H2030" s="135" t="s">
        <v>382</v>
      </c>
      <c r="I2030" s="135" t="s">
        <v>277</v>
      </c>
      <c r="J2030" s="135" t="s">
        <v>388</v>
      </c>
      <c r="K2030" s="135" t="s">
        <v>4051</v>
      </c>
      <c r="L2030" s="135" t="s">
        <v>433</v>
      </c>
      <c r="M2030" s="135" t="s">
        <v>970</v>
      </c>
      <c r="N2030" s="135" t="s">
        <v>349</v>
      </c>
      <c r="O2030" s="135" t="s">
        <v>83</v>
      </c>
      <c r="P2030" s="136">
        <v>26</v>
      </c>
      <c r="Q2030" s="135"/>
    </row>
    <row r="2031" spans="1:17">
      <c r="A2031" s="135" t="s">
        <v>4057</v>
      </c>
      <c r="B2031" s="135" t="s">
        <v>4049</v>
      </c>
      <c r="C2031" s="135" t="s">
        <v>983</v>
      </c>
      <c r="D2031" s="136">
        <v>61</v>
      </c>
      <c r="E2031" s="135" t="s">
        <v>420</v>
      </c>
      <c r="F2031" s="135" t="s">
        <v>44</v>
      </c>
      <c r="G2031" s="135" t="s">
        <v>4050</v>
      </c>
      <c r="H2031" s="135" t="s">
        <v>382</v>
      </c>
      <c r="I2031" s="135" t="s">
        <v>277</v>
      </c>
      <c r="J2031" s="135" t="s">
        <v>388</v>
      </c>
      <c r="K2031" s="135" t="s">
        <v>4051</v>
      </c>
      <c r="L2031" s="135" t="s">
        <v>433</v>
      </c>
      <c r="M2031" s="135" t="s">
        <v>970</v>
      </c>
      <c r="N2031" s="135" t="s">
        <v>349</v>
      </c>
      <c r="O2031" s="135" t="s">
        <v>83</v>
      </c>
      <c r="P2031" s="136">
        <v>26</v>
      </c>
      <c r="Q2031" s="135"/>
    </row>
    <row r="2032" spans="1:17">
      <c r="A2032" s="135" t="s">
        <v>4058</v>
      </c>
      <c r="B2032" s="135" t="s">
        <v>4049</v>
      </c>
      <c r="C2032" s="135" t="s">
        <v>987</v>
      </c>
      <c r="D2032" s="136">
        <v>62</v>
      </c>
      <c r="E2032" s="135" t="s">
        <v>420</v>
      </c>
      <c r="F2032" s="135" t="s">
        <v>44</v>
      </c>
      <c r="G2032" s="135" t="s">
        <v>4050</v>
      </c>
      <c r="H2032" s="135" t="s">
        <v>382</v>
      </c>
      <c r="I2032" s="135" t="s">
        <v>277</v>
      </c>
      <c r="J2032" s="135" t="s">
        <v>388</v>
      </c>
      <c r="K2032" s="135" t="s">
        <v>4051</v>
      </c>
      <c r="L2032" s="135" t="s">
        <v>433</v>
      </c>
      <c r="M2032" s="135" t="s">
        <v>970</v>
      </c>
      <c r="N2032" s="135" t="s">
        <v>349</v>
      </c>
      <c r="O2032" s="135" t="s">
        <v>83</v>
      </c>
      <c r="P2032" s="136">
        <v>26</v>
      </c>
      <c r="Q2032" s="135"/>
    </row>
    <row r="2033" spans="1:17">
      <c r="A2033" s="135" t="s">
        <v>4059</v>
      </c>
      <c r="B2033" s="135" t="s">
        <v>4049</v>
      </c>
      <c r="C2033" s="135" t="s">
        <v>989</v>
      </c>
      <c r="D2033" s="136">
        <v>63</v>
      </c>
      <c r="E2033" s="135" t="s">
        <v>420</v>
      </c>
      <c r="F2033" s="135" t="s">
        <v>44</v>
      </c>
      <c r="G2033" s="135" t="s">
        <v>4050</v>
      </c>
      <c r="H2033" s="135" t="s">
        <v>382</v>
      </c>
      <c r="I2033" s="135" t="s">
        <v>277</v>
      </c>
      <c r="J2033" s="135" t="s">
        <v>388</v>
      </c>
      <c r="K2033" s="135" t="s">
        <v>4051</v>
      </c>
      <c r="L2033" s="135" t="s">
        <v>433</v>
      </c>
      <c r="M2033" s="135" t="s">
        <v>970</v>
      </c>
      <c r="N2033" s="135" t="s">
        <v>349</v>
      </c>
      <c r="O2033" s="135" t="s">
        <v>83</v>
      </c>
      <c r="P2033" s="136">
        <v>26</v>
      </c>
      <c r="Q2033" s="135"/>
    </row>
    <row r="2034" spans="1:17">
      <c r="A2034" s="135" t="s">
        <v>4060</v>
      </c>
      <c r="B2034" s="135" t="s">
        <v>4061</v>
      </c>
      <c r="C2034" s="135" t="s">
        <v>1147</v>
      </c>
      <c r="D2034" s="136">
        <v>55</v>
      </c>
      <c r="E2034" s="135" t="s">
        <v>420</v>
      </c>
      <c r="F2034" s="135" t="s">
        <v>44</v>
      </c>
      <c r="G2034" s="135" t="s">
        <v>4062</v>
      </c>
      <c r="H2034" s="135" t="s">
        <v>382</v>
      </c>
      <c r="I2034" s="135" t="s">
        <v>256</v>
      </c>
      <c r="J2034" s="135" t="s">
        <v>388</v>
      </c>
      <c r="K2034" s="135" t="s">
        <v>1018</v>
      </c>
      <c r="L2034" s="135" t="s">
        <v>428</v>
      </c>
      <c r="M2034" s="135" t="s">
        <v>970</v>
      </c>
      <c r="N2034" s="135" t="s">
        <v>318</v>
      </c>
      <c r="O2034" s="135" t="s">
        <v>71</v>
      </c>
      <c r="P2034" s="136">
        <v>322</v>
      </c>
      <c r="Q2034" s="135"/>
    </row>
    <row r="2035" spans="1:17">
      <c r="A2035" s="135" t="s">
        <v>4063</v>
      </c>
      <c r="B2035" s="135" t="s">
        <v>4061</v>
      </c>
      <c r="C2035" s="135" t="s">
        <v>985</v>
      </c>
      <c r="D2035" s="136">
        <v>56</v>
      </c>
      <c r="E2035" s="135" t="s">
        <v>420</v>
      </c>
      <c r="F2035" s="135" t="s">
        <v>44</v>
      </c>
      <c r="G2035" s="135" t="s">
        <v>4062</v>
      </c>
      <c r="H2035" s="135" t="s">
        <v>382</v>
      </c>
      <c r="I2035" s="135" t="s">
        <v>256</v>
      </c>
      <c r="J2035" s="135" t="s">
        <v>388</v>
      </c>
      <c r="K2035" s="135" t="s">
        <v>1018</v>
      </c>
      <c r="L2035" s="135" t="s">
        <v>428</v>
      </c>
      <c r="M2035" s="135" t="s">
        <v>970</v>
      </c>
      <c r="N2035" s="135" t="s">
        <v>318</v>
      </c>
      <c r="O2035" s="135" t="s">
        <v>71</v>
      </c>
      <c r="P2035" s="136">
        <v>322</v>
      </c>
      <c r="Q2035" s="135"/>
    </row>
    <row r="2036" spans="1:17">
      <c r="A2036" s="135" t="s">
        <v>4064</v>
      </c>
      <c r="B2036" s="135" t="s">
        <v>4061</v>
      </c>
      <c r="C2036" s="135" t="s">
        <v>967</v>
      </c>
      <c r="D2036" s="136">
        <v>57</v>
      </c>
      <c r="E2036" s="135" t="s">
        <v>420</v>
      </c>
      <c r="F2036" s="135" t="s">
        <v>44</v>
      </c>
      <c r="G2036" s="135" t="s">
        <v>4062</v>
      </c>
      <c r="H2036" s="135" t="s">
        <v>382</v>
      </c>
      <c r="I2036" s="135" t="s">
        <v>256</v>
      </c>
      <c r="J2036" s="135" t="s">
        <v>388</v>
      </c>
      <c r="K2036" s="135" t="s">
        <v>1018</v>
      </c>
      <c r="L2036" s="135" t="s">
        <v>428</v>
      </c>
      <c r="M2036" s="135" t="s">
        <v>970</v>
      </c>
      <c r="N2036" s="135" t="s">
        <v>318</v>
      </c>
      <c r="O2036" s="135" t="s">
        <v>71</v>
      </c>
      <c r="P2036" s="136">
        <v>322</v>
      </c>
      <c r="Q2036" s="135"/>
    </row>
    <row r="2037" spans="1:17">
      <c r="A2037" s="135" t="s">
        <v>4065</v>
      </c>
      <c r="B2037" s="135" t="s">
        <v>4061</v>
      </c>
      <c r="C2037" s="135" t="s">
        <v>979</v>
      </c>
      <c r="D2037" s="136">
        <v>58</v>
      </c>
      <c r="E2037" s="135" t="s">
        <v>420</v>
      </c>
      <c r="F2037" s="135" t="s">
        <v>44</v>
      </c>
      <c r="G2037" s="135" t="s">
        <v>4062</v>
      </c>
      <c r="H2037" s="135" t="s">
        <v>382</v>
      </c>
      <c r="I2037" s="135" t="s">
        <v>256</v>
      </c>
      <c r="J2037" s="135" t="s">
        <v>388</v>
      </c>
      <c r="K2037" s="135" t="s">
        <v>1018</v>
      </c>
      <c r="L2037" s="135" t="s">
        <v>428</v>
      </c>
      <c r="M2037" s="135" t="s">
        <v>970</v>
      </c>
      <c r="N2037" s="135" t="s">
        <v>318</v>
      </c>
      <c r="O2037" s="135" t="s">
        <v>71</v>
      </c>
      <c r="P2037" s="136">
        <v>322</v>
      </c>
      <c r="Q2037" s="135"/>
    </row>
    <row r="2038" spans="1:17">
      <c r="A2038" s="135" t="s">
        <v>4066</v>
      </c>
      <c r="B2038" s="135" t="s">
        <v>4061</v>
      </c>
      <c r="C2038" s="135" t="s">
        <v>972</v>
      </c>
      <c r="D2038" s="136">
        <v>59</v>
      </c>
      <c r="E2038" s="135" t="s">
        <v>420</v>
      </c>
      <c r="F2038" s="135" t="s">
        <v>44</v>
      </c>
      <c r="G2038" s="135" t="s">
        <v>4062</v>
      </c>
      <c r="H2038" s="135" t="s">
        <v>382</v>
      </c>
      <c r="I2038" s="135" t="s">
        <v>256</v>
      </c>
      <c r="J2038" s="135" t="s">
        <v>388</v>
      </c>
      <c r="K2038" s="135" t="s">
        <v>1018</v>
      </c>
      <c r="L2038" s="135" t="s">
        <v>428</v>
      </c>
      <c r="M2038" s="135" t="s">
        <v>970</v>
      </c>
      <c r="N2038" s="135" t="s">
        <v>318</v>
      </c>
      <c r="O2038" s="135" t="s">
        <v>71</v>
      </c>
      <c r="P2038" s="136">
        <v>322</v>
      </c>
      <c r="Q2038" s="135"/>
    </row>
    <row r="2039" spans="1:17">
      <c r="A2039" s="135" t="s">
        <v>4067</v>
      </c>
      <c r="B2039" s="135" t="s">
        <v>4061</v>
      </c>
      <c r="C2039" s="135" t="s">
        <v>981</v>
      </c>
      <c r="D2039" s="136">
        <v>60</v>
      </c>
      <c r="E2039" s="135" t="s">
        <v>420</v>
      </c>
      <c r="F2039" s="135" t="s">
        <v>44</v>
      </c>
      <c r="G2039" s="135" t="s">
        <v>4062</v>
      </c>
      <c r="H2039" s="135" t="s">
        <v>382</v>
      </c>
      <c r="I2039" s="135" t="s">
        <v>256</v>
      </c>
      <c r="J2039" s="135" t="s">
        <v>388</v>
      </c>
      <c r="K2039" s="135" t="s">
        <v>1018</v>
      </c>
      <c r="L2039" s="135" t="s">
        <v>428</v>
      </c>
      <c r="M2039" s="135" t="s">
        <v>970</v>
      </c>
      <c r="N2039" s="135" t="s">
        <v>318</v>
      </c>
      <c r="O2039" s="135" t="s">
        <v>71</v>
      </c>
      <c r="P2039" s="136">
        <v>322</v>
      </c>
      <c r="Q2039" s="135"/>
    </row>
    <row r="2040" spans="1:17">
      <c r="A2040" s="135" t="s">
        <v>4068</v>
      </c>
      <c r="B2040" s="135" t="s">
        <v>4061</v>
      </c>
      <c r="C2040" s="135" t="s">
        <v>983</v>
      </c>
      <c r="D2040" s="136">
        <v>61</v>
      </c>
      <c r="E2040" s="135" t="s">
        <v>420</v>
      </c>
      <c r="F2040" s="135" t="s">
        <v>44</v>
      </c>
      <c r="G2040" s="135" t="s">
        <v>4062</v>
      </c>
      <c r="H2040" s="135" t="s">
        <v>382</v>
      </c>
      <c r="I2040" s="135" t="s">
        <v>256</v>
      </c>
      <c r="J2040" s="135" t="s">
        <v>388</v>
      </c>
      <c r="K2040" s="135" t="s">
        <v>1018</v>
      </c>
      <c r="L2040" s="135" t="s">
        <v>428</v>
      </c>
      <c r="M2040" s="135" t="s">
        <v>970</v>
      </c>
      <c r="N2040" s="135" t="s">
        <v>318</v>
      </c>
      <c r="O2040" s="135" t="s">
        <v>71</v>
      </c>
      <c r="P2040" s="136">
        <v>322</v>
      </c>
      <c r="Q2040" s="135"/>
    </row>
    <row r="2041" spans="1:17">
      <c r="A2041" s="135" t="s">
        <v>4069</v>
      </c>
      <c r="B2041" s="135" t="s">
        <v>4061</v>
      </c>
      <c r="C2041" s="135" t="s">
        <v>987</v>
      </c>
      <c r="D2041" s="136">
        <v>62</v>
      </c>
      <c r="E2041" s="135" t="s">
        <v>420</v>
      </c>
      <c r="F2041" s="135" t="s">
        <v>44</v>
      </c>
      <c r="G2041" s="135" t="s">
        <v>4062</v>
      </c>
      <c r="H2041" s="135" t="s">
        <v>382</v>
      </c>
      <c r="I2041" s="135" t="s">
        <v>256</v>
      </c>
      <c r="J2041" s="135" t="s">
        <v>388</v>
      </c>
      <c r="K2041" s="135" t="s">
        <v>1018</v>
      </c>
      <c r="L2041" s="135" t="s">
        <v>428</v>
      </c>
      <c r="M2041" s="135" t="s">
        <v>970</v>
      </c>
      <c r="N2041" s="135" t="s">
        <v>318</v>
      </c>
      <c r="O2041" s="135" t="s">
        <v>71</v>
      </c>
      <c r="P2041" s="136">
        <v>322</v>
      </c>
      <c r="Q2041" s="135"/>
    </row>
    <row r="2042" spans="1:17">
      <c r="A2042" s="135" t="s">
        <v>4070</v>
      </c>
      <c r="B2042" s="135" t="s">
        <v>4061</v>
      </c>
      <c r="C2042" s="135" t="s">
        <v>989</v>
      </c>
      <c r="D2042" s="136">
        <v>63</v>
      </c>
      <c r="E2042" s="135" t="s">
        <v>420</v>
      </c>
      <c r="F2042" s="135" t="s">
        <v>44</v>
      </c>
      <c r="G2042" s="135" t="s">
        <v>4062</v>
      </c>
      <c r="H2042" s="135" t="s">
        <v>382</v>
      </c>
      <c r="I2042" s="135" t="s">
        <v>256</v>
      </c>
      <c r="J2042" s="135" t="s">
        <v>388</v>
      </c>
      <c r="K2042" s="135" t="s">
        <v>1018</v>
      </c>
      <c r="L2042" s="135" t="s">
        <v>428</v>
      </c>
      <c r="M2042" s="135" t="s">
        <v>970</v>
      </c>
      <c r="N2042" s="135" t="s">
        <v>318</v>
      </c>
      <c r="O2042" s="135" t="s">
        <v>71</v>
      </c>
      <c r="P2042" s="136">
        <v>322</v>
      </c>
      <c r="Q2042" s="135"/>
    </row>
    <row r="2043" spans="1:17">
      <c r="A2043" s="135" t="s">
        <v>4071</v>
      </c>
      <c r="B2043" s="135" t="s">
        <v>4072</v>
      </c>
      <c r="C2043" s="135" t="s">
        <v>1147</v>
      </c>
      <c r="D2043" s="136">
        <v>55</v>
      </c>
      <c r="E2043" s="135" t="s">
        <v>420</v>
      </c>
      <c r="F2043" s="135" t="s">
        <v>44</v>
      </c>
      <c r="G2043" s="135" t="s">
        <v>4073</v>
      </c>
      <c r="H2043" s="135" t="s">
        <v>382</v>
      </c>
      <c r="I2043" s="135" t="s">
        <v>240</v>
      </c>
      <c r="J2043" s="135" t="s">
        <v>388</v>
      </c>
      <c r="K2043" s="135" t="s">
        <v>3785</v>
      </c>
      <c r="L2043" s="135" t="s">
        <v>428</v>
      </c>
      <c r="M2043" s="135" t="s">
        <v>970</v>
      </c>
      <c r="N2043" s="135" t="s">
        <v>318</v>
      </c>
      <c r="O2043" s="135" t="s">
        <v>83</v>
      </c>
      <c r="P2043" s="136">
        <v>636</v>
      </c>
      <c r="Q2043" s="135"/>
    </row>
    <row r="2044" spans="1:17">
      <c r="A2044" s="135" t="s">
        <v>4074</v>
      </c>
      <c r="B2044" s="135" t="s">
        <v>4072</v>
      </c>
      <c r="C2044" s="135" t="s">
        <v>967</v>
      </c>
      <c r="D2044" s="136">
        <v>57</v>
      </c>
      <c r="E2044" s="135" t="s">
        <v>420</v>
      </c>
      <c r="F2044" s="135" t="s">
        <v>44</v>
      </c>
      <c r="G2044" s="135" t="s">
        <v>4073</v>
      </c>
      <c r="H2044" s="135" t="s">
        <v>382</v>
      </c>
      <c r="I2044" s="135" t="s">
        <v>240</v>
      </c>
      <c r="J2044" s="135" t="s">
        <v>388</v>
      </c>
      <c r="K2044" s="135" t="s">
        <v>3785</v>
      </c>
      <c r="L2044" s="135" t="s">
        <v>428</v>
      </c>
      <c r="M2044" s="135" t="s">
        <v>970</v>
      </c>
      <c r="N2044" s="135" t="s">
        <v>318</v>
      </c>
      <c r="O2044" s="135" t="s">
        <v>83</v>
      </c>
      <c r="P2044" s="136">
        <v>636</v>
      </c>
      <c r="Q2044" s="135"/>
    </row>
    <row r="2045" spans="1:17">
      <c r="A2045" s="135" t="s">
        <v>4075</v>
      </c>
      <c r="B2045" s="135" t="s">
        <v>4072</v>
      </c>
      <c r="C2045" s="135" t="s">
        <v>979</v>
      </c>
      <c r="D2045" s="136">
        <v>58</v>
      </c>
      <c r="E2045" s="135" t="s">
        <v>420</v>
      </c>
      <c r="F2045" s="135" t="s">
        <v>44</v>
      </c>
      <c r="G2045" s="135" t="s">
        <v>4073</v>
      </c>
      <c r="H2045" s="135" t="s">
        <v>382</v>
      </c>
      <c r="I2045" s="135" t="s">
        <v>240</v>
      </c>
      <c r="J2045" s="135" t="s">
        <v>388</v>
      </c>
      <c r="K2045" s="135" t="s">
        <v>3785</v>
      </c>
      <c r="L2045" s="135" t="s">
        <v>428</v>
      </c>
      <c r="M2045" s="135" t="s">
        <v>970</v>
      </c>
      <c r="N2045" s="135" t="s">
        <v>318</v>
      </c>
      <c r="O2045" s="135" t="s">
        <v>83</v>
      </c>
      <c r="P2045" s="136">
        <v>636</v>
      </c>
      <c r="Q2045" s="135"/>
    </row>
    <row r="2046" spans="1:17">
      <c r="A2046" s="135" t="s">
        <v>4076</v>
      </c>
      <c r="B2046" s="135" t="s">
        <v>4072</v>
      </c>
      <c r="C2046" s="135" t="s">
        <v>972</v>
      </c>
      <c r="D2046" s="136">
        <v>59</v>
      </c>
      <c r="E2046" s="135" t="s">
        <v>420</v>
      </c>
      <c r="F2046" s="135" t="s">
        <v>44</v>
      </c>
      <c r="G2046" s="135" t="s">
        <v>4073</v>
      </c>
      <c r="H2046" s="135" t="s">
        <v>382</v>
      </c>
      <c r="I2046" s="135" t="s">
        <v>240</v>
      </c>
      <c r="J2046" s="135" t="s">
        <v>388</v>
      </c>
      <c r="K2046" s="135" t="s">
        <v>3785</v>
      </c>
      <c r="L2046" s="135" t="s">
        <v>428</v>
      </c>
      <c r="M2046" s="135" t="s">
        <v>970</v>
      </c>
      <c r="N2046" s="135" t="s">
        <v>318</v>
      </c>
      <c r="O2046" s="135" t="s">
        <v>83</v>
      </c>
      <c r="P2046" s="136">
        <v>636</v>
      </c>
      <c r="Q2046" s="135"/>
    </row>
    <row r="2047" spans="1:17">
      <c r="A2047" s="135" t="s">
        <v>4077</v>
      </c>
      <c r="B2047" s="135" t="s">
        <v>4072</v>
      </c>
      <c r="C2047" s="135" t="s">
        <v>981</v>
      </c>
      <c r="D2047" s="136">
        <v>60</v>
      </c>
      <c r="E2047" s="135" t="s">
        <v>420</v>
      </c>
      <c r="F2047" s="135" t="s">
        <v>44</v>
      </c>
      <c r="G2047" s="135" t="s">
        <v>4073</v>
      </c>
      <c r="H2047" s="135" t="s">
        <v>382</v>
      </c>
      <c r="I2047" s="135" t="s">
        <v>240</v>
      </c>
      <c r="J2047" s="135" t="s">
        <v>388</v>
      </c>
      <c r="K2047" s="135" t="s">
        <v>3785</v>
      </c>
      <c r="L2047" s="135" t="s">
        <v>428</v>
      </c>
      <c r="M2047" s="135" t="s">
        <v>970</v>
      </c>
      <c r="N2047" s="135" t="s">
        <v>318</v>
      </c>
      <c r="O2047" s="135" t="s">
        <v>83</v>
      </c>
      <c r="P2047" s="136">
        <v>636</v>
      </c>
      <c r="Q2047" s="135"/>
    </row>
    <row r="2048" spans="1:17">
      <c r="A2048" s="135" t="s">
        <v>4078</v>
      </c>
      <c r="B2048" s="135" t="s">
        <v>4072</v>
      </c>
      <c r="C2048" s="135" t="s">
        <v>983</v>
      </c>
      <c r="D2048" s="136">
        <v>61</v>
      </c>
      <c r="E2048" s="135" t="s">
        <v>420</v>
      </c>
      <c r="F2048" s="135" t="s">
        <v>44</v>
      </c>
      <c r="G2048" s="135" t="s">
        <v>4073</v>
      </c>
      <c r="H2048" s="135" t="s">
        <v>382</v>
      </c>
      <c r="I2048" s="135" t="s">
        <v>240</v>
      </c>
      <c r="J2048" s="135" t="s">
        <v>388</v>
      </c>
      <c r="K2048" s="135" t="s">
        <v>3785</v>
      </c>
      <c r="L2048" s="135" t="s">
        <v>428</v>
      </c>
      <c r="M2048" s="135" t="s">
        <v>970</v>
      </c>
      <c r="N2048" s="135" t="s">
        <v>318</v>
      </c>
      <c r="O2048" s="135" t="s">
        <v>83</v>
      </c>
      <c r="P2048" s="136">
        <v>636</v>
      </c>
      <c r="Q2048" s="135"/>
    </row>
    <row r="2049" spans="1:17">
      <c r="A2049" s="135" t="s">
        <v>4079</v>
      </c>
      <c r="B2049" s="135" t="s">
        <v>4072</v>
      </c>
      <c r="C2049" s="135" t="s">
        <v>989</v>
      </c>
      <c r="D2049" s="136">
        <v>63</v>
      </c>
      <c r="E2049" s="135" t="s">
        <v>420</v>
      </c>
      <c r="F2049" s="135" t="s">
        <v>44</v>
      </c>
      <c r="G2049" s="135" t="s">
        <v>4073</v>
      </c>
      <c r="H2049" s="135" t="s">
        <v>382</v>
      </c>
      <c r="I2049" s="135" t="s">
        <v>240</v>
      </c>
      <c r="J2049" s="135" t="s">
        <v>388</v>
      </c>
      <c r="K2049" s="135" t="s">
        <v>3785</v>
      </c>
      <c r="L2049" s="135" t="s">
        <v>428</v>
      </c>
      <c r="M2049" s="135" t="s">
        <v>970</v>
      </c>
      <c r="N2049" s="135" t="s">
        <v>318</v>
      </c>
      <c r="O2049" s="135" t="s">
        <v>83</v>
      </c>
      <c r="P2049" s="136">
        <v>636</v>
      </c>
      <c r="Q2049" s="135"/>
    </row>
    <row r="2050" spans="1:17">
      <c r="A2050" s="135" t="s">
        <v>4080</v>
      </c>
      <c r="B2050" s="135" t="s">
        <v>4081</v>
      </c>
      <c r="C2050" s="135" t="s">
        <v>1147</v>
      </c>
      <c r="D2050" s="136">
        <v>55</v>
      </c>
      <c r="E2050" s="135" t="s">
        <v>420</v>
      </c>
      <c r="F2050" s="135" t="s">
        <v>44</v>
      </c>
      <c r="G2050" s="135" t="s">
        <v>1598</v>
      </c>
      <c r="H2050" s="135" t="s">
        <v>382</v>
      </c>
      <c r="I2050" s="135" t="s">
        <v>86</v>
      </c>
      <c r="J2050" s="135" t="s">
        <v>388</v>
      </c>
      <c r="K2050" s="135" t="s">
        <v>4082</v>
      </c>
      <c r="L2050" s="135" t="s">
        <v>433</v>
      </c>
      <c r="M2050" s="135" t="s">
        <v>970</v>
      </c>
      <c r="N2050" s="135" t="s">
        <v>318</v>
      </c>
      <c r="O2050" s="135" t="s">
        <v>86</v>
      </c>
      <c r="P2050" s="136">
        <v>61</v>
      </c>
      <c r="Q2050" s="135"/>
    </row>
    <row r="2051" spans="1:17">
      <c r="A2051" s="135" t="s">
        <v>4083</v>
      </c>
      <c r="B2051" s="135" t="s">
        <v>4081</v>
      </c>
      <c r="C2051" s="135" t="s">
        <v>985</v>
      </c>
      <c r="D2051" s="136">
        <v>56</v>
      </c>
      <c r="E2051" s="135" t="s">
        <v>420</v>
      </c>
      <c r="F2051" s="135" t="s">
        <v>44</v>
      </c>
      <c r="G2051" s="135" t="s">
        <v>1598</v>
      </c>
      <c r="H2051" s="135" t="s">
        <v>382</v>
      </c>
      <c r="I2051" s="135" t="s">
        <v>86</v>
      </c>
      <c r="J2051" s="135" t="s">
        <v>388</v>
      </c>
      <c r="K2051" s="135" t="s">
        <v>4082</v>
      </c>
      <c r="L2051" s="135" t="s">
        <v>433</v>
      </c>
      <c r="M2051" s="135" t="s">
        <v>970</v>
      </c>
      <c r="N2051" s="135" t="s">
        <v>318</v>
      </c>
      <c r="O2051" s="135" t="s">
        <v>86</v>
      </c>
      <c r="P2051" s="136">
        <v>61</v>
      </c>
      <c r="Q2051" s="135"/>
    </row>
    <row r="2052" spans="1:17">
      <c r="A2052" s="135" t="s">
        <v>4084</v>
      </c>
      <c r="B2052" s="135" t="s">
        <v>4081</v>
      </c>
      <c r="C2052" s="135" t="s">
        <v>967</v>
      </c>
      <c r="D2052" s="136">
        <v>57</v>
      </c>
      <c r="E2052" s="135" t="s">
        <v>420</v>
      </c>
      <c r="F2052" s="135" t="s">
        <v>44</v>
      </c>
      <c r="G2052" s="135" t="s">
        <v>1598</v>
      </c>
      <c r="H2052" s="135" t="s">
        <v>382</v>
      </c>
      <c r="I2052" s="135" t="s">
        <v>86</v>
      </c>
      <c r="J2052" s="135" t="s">
        <v>388</v>
      </c>
      <c r="K2052" s="135" t="s">
        <v>4082</v>
      </c>
      <c r="L2052" s="135" t="s">
        <v>433</v>
      </c>
      <c r="M2052" s="135" t="s">
        <v>970</v>
      </c>
      <c r="N2052" s="135" t="s">
        <v>318</v>
      </c>
      <c r="O2052" s="135" t="s">
        <v>86</v>
      </c>
      <c r="P2052" s="136">
        <v>61</v>
      </c>
      <c r="Q2052" s="135"/>
    </row>
    <row r="2053" spans="1:17">
      <c r="A2053" s="135" t="s">
        <v>4085</v>
      </c>
      <c r="B2053" s="135" t="s">
        <v>4081</v>
      </c>
      <c r="C2053" s="135" t="s">
        <v>979</v>
      </c>
      <c r="D2053" s="136">
        <v>58</v>
      </c>
      <c r="E2053" s="135" t="s">
        <v>420</v>
      </c>
      <c r="F2053" s="135" t="s">
        <v>44</v>
      </c>
      <c r="G2053" s="135" t="s">
        <v>1598</v>
      </c>
      <c r="H2053" s="135" t="s">
        <v>382</v>
      </c>
      <c r="I2053" s="135" t="s">
        <v>86</v>
      </c>
      <c r="J2053" s="135" t="s">
        <v>388</v>
      </c>
      <c r="K2053" s="135" t="s">
        <v>4082</v>
      </c>
      <c r="L2053" s="135" t="s">
        <v>433</v>
      </c>
      <c r="M2053" s="135" t="s">
        <v>970</v>
      </c>
      <c r="N2053" s="135" t="s">
        <v>318</v>
      </c>
      <c r="O2053" s="135" t="s">
        <v>86</v>
      </c>
      <c r="P2053" s="136">
        <v>61</v>
      </c>
      <c r="Q2053" s="135"/>
    </row>
    <row r="2054" spans="1:17">
      <c r="A2054" s="135" t="s">
        <v>4086</v>
      </c>
      <c r="B2054" s="135" t="s">
        <v>4081</v>
      </c>
      <c r="C2054" s="135" t="s">
        <v>972</v>
      </c>
      <c r="D2054" s="136">
        <v>59</v>
      </c>
      <c r="E2054" s="135" t="s">
        <v>420</v>
      </c>
      <c r="F2054" s="135" t="s">
        <v>44</v>
      </c>
      <c r="G2054" s="135" t="s">
        <v>1598</v>
      </c>
      <c r="H2054" s="135" t="s">
        <v>382</v>
      </c>
      <c r="I2054" s="135" t="s">
        <v>86</v>
      </c>
      <c r="J2054" s="135" t="s">
        <v>388</v>
      </c>
      <c r="K2054" s="135" t="s">
        <v>4082</v>
      </c>
      <c r="L2054" s="135" t="s">
        <v>433</v>
      </c>
      <c r="M2054" s="135" t="s">
        <v>970</v>
      </c>
      <c r="N2054" s="135" t="s">
        <v>318</v>
      </c>
      <c r="O2054" s="135" t="s">
        <v>86</v>
      </c>
      <c r="P2054" s="136">
        <v>61</v>
      </c>
      <c r="Q2054" s="135"/>
    </row>
    <row r="2055" spans="1:17">
      <c r="A2055" s="135" t="s">
        <v>4087</v>
      </c>
      <c r="B2055" s="135" t="s">
        <v>4081</v>
      </c>
      <c r="C2055" s="135" t="s">
        <v>981</v>
      </c>
      <c r="D2055" s="136">
        <v>60</v>
      </c>
      <c r="E2055" s="135" t="s">
        <v>420</v>
      </c>
      <c r="F2055" s="135" t="s">
        <v>44</v>
      </c>
      <c r="G2055" s="135" t="s">
        <v>1598</v>
      </c>
      <c r="H2055" s="135" t="s">
        <v>382</v>
      </c>
      <c r="I2055" s="135" t="s">
        <v>86</v>
      </c>
      <c r="J2055" s="135" t="s">
        <v>388</v>
      </c>
      <c r="K2055" s="135" t="s">
        <v>4082</v>
      </c>
      <c r="L2055" s="135" t="s">
        <v>433</v>
      </c>
      <c r="M2055" s="135" t="s">
        <v>970</v>
      </c>
      <c r="N2055" s="135" t="s">
        <v>318</v>
      </c>
      <c r="O2055" s="135" t="s">
        <v>86</v>
      </c>
      <c r="P2055" s="136">
        <v>61</v>
      </c>
      <c r="Q2055" s="135"/>
    </row>
    <row r="2056" spans="1:17">
      <c r="A2056" s="135" t="s">
        <v>4088</v>
      </c>
      <c r="B2056" s="135" t="s">
        <v>4081</v>
      </c>
      <c r="C2056" s="135" t="s">
        <v>983</v>
      </c>
      <c r="D2056" s="136">
        <v>61</v>
      </c>
      <c r="E2056" s="135" t="s">
        <v>420</v>
      </c>
      <c r="F2056" s="135" t="s">
        <v>44</v>
      </c>
      <c r="G2056" s="135" t="s">
        <v>1598</v>
      </c>
      <c r="H2056" s="135" t="s">
        <v>382</v>
      </c>
      <c r="I2056" s="135" t="s">
        <v>86</v>
      </c>
      <c r="J2056" s="135" t="s">
        <v>388</v>
      </c>
      <c r="K2056" s="135" t="s">
        <v>4082</v>
      </c>
      <c r="L2056" s="135" t="s">
        <v>433</v>
      </c>
      <c r="M2056" s="135" t="s">
        <v>970</v>
      </c>
      <c r="N2056" s="135" t="s">
        <v>318</v>
      </c>
      <c r="O2056" s="135" t="s">
        <v>86</v>
      </c>
      <c r="P2056" s="136">
        <v>61</v>
      </c>
      <c r="Q2056" s="135"/>
    </row>
    <row r="2057" spans="1:17">
      <c r="A2057" s="135" t="s">
        <v>4089</v>
      </c>
      <c r="B2057" s="135" t="s">
        <v>4081</v>
      </c>
      <c r="C2057" s="135" t="s">
        <v>989</v>
      </c>
      <c r="D2057" s="136">
        <v>63</v>
      </c>
      <c r="E2057" s="135" t="s">
        <v>420</v>
      </c>
      <c r="F2057" s="135" t="s">
        <v>44</v>
      </c>
      <c r="G2057" s="135" t="s">
        <v>1598</v>
      </c>
      <c r="H2057" s="135" t="s">
        <v>382</v>
      </c>
      <c r="I2057" s="135" t="s">
        <v>86</v>
      </c>
      <c r="J2057" s="135" t="s">
        <v>388</v>
      </c>
      <c r="K2057" s="135" t="s">
        <v>4082</v>
      </c>
      <c r="L2057" s="135" t="s">
        <v>433</v>
      </c>
      <c r="M2057" s="135" t="s">
        <v>970</v>
      </c>
      <c r="N2057" s="135" t="s">
        <v>318</v>
      </c>
      <c r="O2057" s="135" t="s">
        <v>86</v>
      </c>
      <c r="P2057" s="136">
        <v>61</v>
      </c>
      <c r="Q2057" s="135"/>
    </row>
    <row r="2058" spans="1:17">
      <c r="A2058" s="135" t="s">
        <v>4090</v>
      </c>
      <c r="B2058" s="135" t="s">
        <v>4081</v>
      </c>
      <c r="C2058" s="135" t="s">
        <v>987</v>
      </c>
      <c r="D2058" s="136">
        <v>62</v>
      </c>
      <c r="E2058" s="135" t="s">
        <v>420</v>
      </c>
      <c r="F2058" s="135" t="s">
        <v>44</v>
      </c>
      <c r="G2058" s="135" t="s">
        <v>1598</v>
      </c>
      <c r="H2058" s="135" t="s">
        <v>382</v>
      </c>
      <c r="I2058" s="135" t="s">
        <v>86</v>
      </c>
      <c r="J2058" s="135" t="s">
        <v>388</v>
      </c>
      <c r="K2058" s="135" t="s">
        <v>4082</v>
      </c>
      <c r="L2058" s="135" t="s">
        <v>433</v>
      </c>
      <c r="M2058" s="135" t="s">
        <v>970</v>
      </c>
      <c r="N2058" s="135" t="s">
        <v>318</v>
      </c>
      <c r="O2058" s="135" t="s">
        <v>86</v>
      </c>
      <c r="P2058" s="136">
        <v>61</v>
      </c>
      <c r="Q2058" s="135"/>
    </row>
    <row r="2059" spans="1:17">
      <c r="A2059" s="135" t="s">
        <v>4091</v>
      </c>
      <c r="B2059" s="135" t="s">
        <v>4092</v>
      </c>
      <c r="C2059" s="135" t="s">
        <v>1147</v>
      </c>
      <c r="D2059" s="136">
        <v>55</v>
      </c>
      <c r="E2059" s="135" t="s">
        <v>420</v>
      </c>
      <c r="F2059" s="135" t="s">
        <v>44</v>
      </c>
      <c r="G2059" s="135" t="s">
        <v>4093</v>
      </c>
      <c r="H2059" s="135" t="s">
        <v>382</v>
      </c>
      <c r="I2059" s="135" t="s">
        <v>86</v>
      </c>
      <c r="J2059" s="135" t="s">
        <v>389</v>
      </c>
      <c r="K2059" s="135" t="s">
        <v>1018</v>
      </c>
      <c r="L2059" s="135" t="s">
        <v>433</v>
      </c>
      <c r="M2059" s="135" t="s">
        <v>970</v>
      </c>
      <c r="N2059" s="135" t="s">
        <v>336</v>
      </c>
      <c r="O2059" s="135" t="s">
        <v>86</v>
      </c>
      <c r="P2059" s="136">
        <v>256</v>
      </c>
      <c r="Q2059" s="135"/>
    </row>
    <row r="2060" spans="1:17">
      <c r="A2060" s="135" t="s">
        <v>4094</v>
      </c>
      <c r="B2060" s="135" t="s">
        <v>4092</v>
      </c>
      <c r="C2060" s="135" t="s">
        <v>967</v>
      </c>
      <c r="D2060" s="136">
        <v>57</v>
      </c>
      <c r="E2060" s="135" t="s">
        <v>420</v>
      </c>
      <c r="F2060" s="135" t="s">
        <v>44</v>
      </c>
      <c r="G2060" s="135" t="s">
        <v>4093</v>
      </c>
      <c r="H2060" s="135" t="s">
        <v>382</v>
      </c>
      <c r="I2060" s="135" t="s">
        <v>86</v>
      </c>
      <c r="J2060" s="135" t="s">
        <v>389</v>
      </c>
      <c r="K2060" s="135" t="s">
        <v>1018</v>
      </c>
      <c r="L2060" s="135" t="s">
        <v>433</v>
      </c>
      <c r="M2060" s="135" t="s">
        <v>970</v>
      </c>
      <c r="N2060" s="135" t="s">
        <v>336</v>
      </c>
      <c r="O2060" s="135" t="s">
        <v>86</v>
      </c>
      <c r="P2060" s="136">
        <v>256</v>
      </c>
      <c r="Q2060" s="135"/>
    </row>
    <row r="2061" spans="1:17">
      <c r="A2061" s="135" t="s">
        <v>4095</v>
      </c>
      <c r="B2061" s="135" t="s">
        <v>4092</v>
      </c>
      <c r="C2061" s="135" t="s">
        <v>972</v>
      </c>
      <c r="D2061" s="136">
        <v>59</v>
      </c>
      <c r="E2061" s="135" t="s">
        <v>420</v>
      </c>
      <c r="F2061" s="135" t="s">
        <v>44</v>
      </c>
      <c r="G2061" s="135" t="s">
        <v>4093</v>
      </c>
      <c r="H2061" s="135" t="s">
        <v>382</v>
      </c>
      <c r="I2061" s="135" t="s">
        <v>86</v>
      </c>
      <c r="J2061" s="135" t="s">
        <v>389</v>
      </c>
      <c r="K2061" s="135" t="s">
        <v>1018</v>
      </c>
      <c r="L2061" s="135" t="s">
        <v>433</v>
      </c>
      <c r="M2061" s="135" t="s">
        <v>970</v>
      </c>
      <c r="N2061" s="135" t="s">
        <v>336</v>
      </c>
      <c r="O2061" s="135" t="s">
        <v>86</v>
      </c>
      <c r="P2061" s="136">
        <v>256</v>
      </c>
      <c r="Q2061" s="135"/>
    </row>
    <row r="2062" spans="1:17">
      <c r="A2062" s="135" t="s">
        <v>4096</v>
      </c>
      <c r="B2062" s="135" t="s">
        <v>4092</v>
      </c>
      <c r="C2062" s="135" t="s">
        <v>983</v>
      </c>
      <c r="D2062" s="136">
        <v>61</v>
      </c>
      <c r="E2062" s="135" t="s">
        <v>420</v>
      </c>
      <c r="F2062" s="135" t="s">
        <v>44</v>
      </c>
      <c r="G2062" s="135" t="s">
        <v>4093</v>
      </c>
      <c r="H2062" s="135" t="s">
        <v>382</v>
      </c>
      <c r="I2062" s="135" t="s">
        <v>86</v>
      </c>
      <c r="J2062" s="135" t="s">
        <v>389</v>
      </c>
      <c r="K2062" s="135" t="s">
        <v>1018</v>
      </c>
      <c r="L2062" s="135" t="s">
        <v>433</v>
      </c>
      <c r="M2062" s="135" t="s">
        <v>970</v>
      </c>
      <c r="N2062" s="135" t="s">
        <v>336</v>
      </c>
      <c r="O2062" s="135" t="s">
        <v>86</v>
      </c>
      <c r="P2062" s="136">
        <v>256</v>
      </c>
      <c r="Q2062" s="135"/>
    </row>
    <row r="2063" spans="1:17">
      <c r="A2063" s="135" t="s">
        <v>4097</v>
      </c>
      <c r="B2063" s="135" t="s">
        <v>4092</v>
      </c>
      <c r="C2063" s="135" t="s">
        <v>989</v>
      </c>
      <c r="D2063" s="136">
        <v>63</v>
      </c>
      <c r="E2063" s="135" t="s">
        <v>420</v>
      </c>
      <c r="F2063" s="135" t="s">
        <v>44</v>
      </c>
      <c r="G2063" s="135" t="s">
        <v>4093</v>
      </c>
      <c r="H2063" s="135" t="s">
        <v>382</v>
      </c>
      <c r="I2063" s="135" t="s">
        <v>86</v>
      </c>
      <c r="J2063" s="135" t="s">
        <v>389</v>
      </c>
      <c r="K2063" s="135" t="s">
        <v>1018</v>
      </c>
      <c r="L2063" s="135" t="s">
        <v>433</v>
      </c>
      <c r="M2063" s="135" t="s">
        <v>970</v>
      </c>
      <c r="N2063" s="135" t="s">
        <v>336</v>
      </c>
      <c r="O2063" s="135" t="s">
        <v>86</v>
      </c>
      <c r="P2063" s="136">
        <v>256</v>
      </c>
      <c r="Q2063" s="135"/>
    </row>
    <row r="2064" spans="1:17">
      <c r="A2064" s="135" t="s">
        <v>4098</v>
      </c>
      <c r="B2064" s="135" t="s">
        <v>4099</v>
      </c>
      <c r="C2064" s="135" t="s">
        <v>1147</v>
      </c>
      <c r="D2064" s="136">
        <v>55</v>
      </c>
      <c r="E2064" s="135" t="s">
        <v>420</v>
      </c>
      <c r="F2064" s="135" t="s">
        <v>44</v>
      </c>
      <c r="G2064" s="135" t="s">
        <v>4100</v>
      </c>
      <c r="H2064" s="135" t="s">
        <v>382</v>
      </c>
      <c r="I2064" s="135" t="s">
        <v>226</v>
      </c>
      <c r="J2064" s="135" t="s">
        <v>388</v>
      </c>
      <c r="K2064" s="135" t="s">
        <v>1018</v>
      </c>
      <c r="L2064" s="135" t="s">
        <v>433</v>
      </c>
      <c r="M2064" s="135" t="s">
        <v>970</v>
      </c>
      <c r="N2064" s="135" t="s">
        <v>318</v>
      </c>
      <c r="O2064" s="135" t="s">
        <v>86</v>
      </c>
      <c r="P2064" s="136">
        <v>367</v>
      </c>
      <c r="Q2064" s="135"/>
    </row>
    <row r="2065" spans="1:17">
      <c r="A2065" s="135" t="s">
        <v>4101</v>
      </c>
      <c r="B2065" s="135" t="s">
        <v>4099</v>
      </c>
      <c r="C2065" s="135" t="s">
        <v>985</v>
      </c>
      <c r="D2065" s="136">
        <v>56</v>
      </c>
      <c r="E2065" s="135" t="s">
        <v>420</v>
      </c>
      <c r="F2065" s="135" t="s">
        <v>44</v>
      </c>
      <c r="G2065" s="135" t="s">
        <v>4100</v>
      </c>
      <c r="H2065" s="135" t="s">
        <v>382</v>
      </c>
      <c r="I2065" s="135" t="s">
        <v>226</v>
      </c>
      <c r="J2065" s="135" t="s">
        <v>388</v>
      </c>
      <c r="K2065" s="135" t="s">
        <v>1018</v>
      </c>
      <c r="L2065" s="135" t="s">
        <v>433</v>
      </c>
      <c r="M2065" s="135" t="s">
        <v>970</v>
      </c>
      <c r="N2065" s="135" t="s">
        <v>318</v>
      </c>
      <c r="O2065" s="135" t="s">
        <v>86</v>
      </c>
      <c r="P2065" s="136">
        <v>367</v>
      </c>
      <c r="Q2065" s="135"/>
    </row>
    <row r="2066" spans="1:17">
      <c r="A2066" s="135" t="s">
        <v>4102</v>
      </c>
      <c r="B2066" s="135" t="s">
        <v>4099</v>
      </c>
      <c r="C2066" s="135" t="s">
        <v>967</v>
      </c>
      <c r="D2066" s="136">
        <v>57</v>
      </c>
      <c r="E2066" s="135" t="s">
        <v>420</v>
      </c>
      <c r="F2066" s="135" t="s">
        <v>44</v>
      </c>
      <c r="G2066" s="135" t="s">
        <v>4100</v>
      </c>
      <c r="H2066" s="135" t="s">
        <v>382</v>
      </c>
      <c r="I2066" s="135" t="s">
        <v>226</v>
      </c>
      <c r="J2066" s="135" t="s">
        <v>388</v>
      </c>
      <c r="K2066" s="135" t="s">
        <v>1018</v>
      </c>
      <c r="L2066" s="135" t="s">
        <v>433</v>
      </c>
      <c r="M2066" s="135" t="s">
        <v>970</v>
      </c>
      <c r="N2066" s="135" t="s">
        <v>318</v>
      </c>
      <c r="O2066" s="135" t="s">
        <v>86</v>
      </c>
      <c r="P2066" s="136">
        <v>367</v>
      </c>
      <c r="Q2066" s="135"/>
    </row>
    <row r="2067" spans="1:17">
      <c r="A2067" s="135" t="s">
        <v>4103</v>
      </c>
      <c r="B2067" s="135" t="s">
        <v>4099</v>
      </c>
      <c r="C2067" s="135" t="s">
        <v>979</v>
      </c>
      <c r="D2067" s="136">
        <v>58</v>
      </c>
      <c r="E2067" s="135" t="s">
        <v>420</v>
      </c>
      <c r="F2067" s="135" t="s">
        <v>44</v>
      </c>
      <c r="G2067" s="135" t="s">
        <v>4100</v>
      </c>
      <c r="H2067" s="135" t="s">
        <v>382</v>
      </c>
      <c r="I2067" s="135" t="s">
        <v>226</v>
      </c>
      <c r="J2067" s="135" t="s">
        <v>388</v>
      </c>
      <c r="K2067" s="135" t="s">
        <v>1018</v>
      </c>
      <c r="L2067" s="135" t="s">
        <v>433</v>
      </c>
      <c r="M2067" s="135" t="s">
        <v>970</v>
      </c>
      <c r="N2067" s="135" t="s">
        <v>318</v>
      </c>
      <c r="O2067" s="135" t="s">
        <v>86</v>
      </c>
      <c r="P2067" s="136">
        <v>367</v>
      </c>
      <c r="Q2067" s="135"/>
    </row>
    <row r="2068" spans="1:17">
      <c r="A2068" s="135" t="s">
        <v>4104</v>
      </c>
      <c r="B2068" s="135" t="s">
        <v>4099</v>
      </c>
      <c r="C2068" s="135" t="s">
        <v>972</v>
      </c>
      <c r="D2068" s="136">
        <v>59</v>
      </c>
      <c r="E2068" s="135" t="s">
        <v>420</v>
      </c>
      <c r="F2068" s="135" t="s">
        <v>44</v>
      </c>
      <c r="G2068" s="135" t="s">
        <v>4100</v>
      </c>
      <c r="H2068" s="135" t="s">
        <v>382</v>
      </c>
      <c r="I2068" s="135" t="s">
        <v>226</v>
      </c>
      <c r="J2068" s="135" t="s">
        <v>388</v>
      </c>
      <c r="K2068" s="135" t="s">
        <v>1018</v>
      </c>
      <c r="L2068" s="135" t="s">
        <v>433</v>
      </c>
      <c r="M2068" s="135" t="s">
        <v>970</v>
      </c>
      <c r="N2068" s="135" t="s">
        <v>318</v>
      </c>
      <c r="O2068" s="135" t="s">
        <v>86</v>
      </c>
      <c r="P2068" s="136">
        <v>367</v>
      </c>
      <c r="Q2068" s="135"/>
    </row>
    <row r="2069" spans="1:17">
      <c r="A2069" s="135" t="s">
        <v>4105</v>
      </c>
      <c r="B2069" s="135" t="s">
        <v>4099</v>
      </c>
      <c r="C2069" s="135" t="s">
        <v>981</v>
      </c>
      <c r="D2069" s="136">
        <v>60</v>
      </c>
      <c r="E2069" s="135" t="s">
        <v>420</v>
      </c>
      <c r="F2069" s="135" t="s">
        <v>44</v>
      </c>
      <c r="G2069" s="135" t="s">
        <v>4100</v>
      </c>
      <c r="H2069" s="135" t="s">
        <v>382</v>
      </c>
      <c r="I2069" s="135" t="s">
        <v>226</v>
      </c>
      <c r="J2069" s="135" t="s">
        <v>388</v>
      </c>
      <c r="K2069" s="135" t="s">
        <v>1018</v>
      </c>
      <c r="L2069" s="135" t="s">
        <v>433</v>
      </c>
      <c r="M2069" s="135" t="s">
        <v>970</v>
      </c>
      <c r="N2069" s="135" t="s">
        <v>318</v>
      </c>
      <c r="O2069" s="135" t="s">
        <v>86</v>
      </c>
      <c r="P2069" s="136">
        <v>367</v>
      </c>
      <c r="Q2069" s="135"/>
    </row>
    <row r="2070" spans="1:17">
      <c r="A2070" s="135" t="s">
        <v>4106</v>
      </c>
      <c r="B2070" s="135" t="s">
        <v>4099</v>
      </c>
      <c r="C2070" s="135" t="s">
        <v>983</v>
      </c>
      <c r="D2070" s="136">
        <v>61</v>
      </c>
      <c r="E2070" s="135" t="s">
        <v>420</v>
      </c>
      <c r="F2070" s="135" t="s">
        <v>44</v>
      </c>
      <c r="G2070" s="135" t="s">
        <v>4100</v>
      </c>
      <c r="H2070" s="135" t="s">
        <v>382</v>
      </c>
      <c r="I2070" s="135" t="s">
        <v>226</v>
      </c>
      <c r="J2070" s="135" t="s">
        <v>388</v>
      </c>
      <c r="K2070" s="135" t="s">
        <v>1018</v>
      </c>
      <c r="L2070" s="135" t="s">
        <v>433</v>
      </c>
      <c r="M2070" s="135" t="s">
        <v>970</v>
      </c>
      <c r="N2070" s="135" t="s">
        <v>318</v>
      </c>
      <c r="O2070" s="135" t="s">
        <v>86</v>
      </c>
      <c r="P2070" s="136">
        <v>367</v>
      </c>
      <c r="Q2070" s="135"/>
    </row>
    <row r="2071" spans="1:17">
      <c r="A2071" s="135" t="s">
        <v>4107</v>
      </c>
      <c r="B2071" s="135" t="s">
        <v>4099</v>
      </c>
      <c r="C2071" s="135" t="s">
        <v>987</v>
      </c>
      <c r="D2071" s="136">
        <v>62</v>
      </c>
      <c r="E2071" s="135" t="s">
        <v>420</v>
      </c>
      <c r="F2071" s="135" t="s">
        <v>44</v>
      </c>
      <c r="G2071" s="135" t="s">
        <v>4100</v>
      </c>
      <c r="H2071" s="135" t="s">
        <v>382</v>
      </c>
      <c r="I2071" s="135" t="s">
        <v>226</v>
      </c>
      <c r="J2071" s="135" t="s">
        <v>388</v>
      </c>
      <c r="K2071" s="135" t="s">
        <v>1018</v>
      </c>
      <c r="L2071" s="135" t="s">
        <v>433</v>
      </c>
      <c r="M2071" s="135" t="s">
        <v>970</v>
      </c>
      <c r="N2071" s="135" t="s">
        <v>318</v>
      </c>
      <c r="O2071" s="135" t="s">
        <v>86</v>
      </c>
      <c r="P2071" s="136">
        <v>367</v>
      </c>
      <c r="Q2071" s="135"/>
    </row>
    <row r="2072" spans="1:17">
      <c r="A2072" s="135" t="s">
        <v>4108</v>
      </c>
      <c r="B2072" s="135" t="s">
        <v>4099</v>
      </c>
      <c r="C2072" s="135" t="s">
        <v>989</v>
      </c>
      <c r="D2072" s="136">
        <v>63</v>
      </c>
      <c r="E2072" s="135" t="s">
        <v>420</v>
      </c>
      <c r="F2072" s="135" t="s">
        <v>44</v>
      </c>
      <c r="G2072" s="135" t="s">
        <v>4100</v>
      </c>
      <c r="H2072" s="135" t="s">
        <v>382</v>
      </c>
      <c r="I2072" s="135" t="s">
        <v>226</v>
      </c>
      <c r="J2072" s="135" t="s">
        <v>388</v>
      </c>
      <c r="K2072" s="135" t="s">
        <v>1018</v>
      </c>
      <c r="L2072" s="135" t="s">
        <v>433</v>
      </c>
      <c r="M2072" s="135" t="s">
        <v>970</v>
      </c>
      <c r="N2072" s="135" t="s">
        <v>318</v>
      </c>
      <c r="O2072" s="135" t="s">
        <v>86</v>
      </c>
      <c r="P2072" s="136">
        <v>367</v>
      </c>
      <c r="Q2072" s="135"/>
    </row>
    <row r="2073" spans="1:17">
      <c r="A2073" s="135" t="s">
        <v>4109</v>
      </c>
      <c r="B2073" s="135" t="s">
        <v>4110</v>
      </c>
      <c r="C2073" s="135" t="s">
        <v>1147</v>
      </c>
      <c r="D2073" s="136">
        <v>55</v>
      </c>
      <c r="E2073" s="135" t="s">
        <v>420</v>
      </c>
      <c r="F2073" s="135" t="s">
        <v>44</v>
      </c>
      <c r="G2073" s="135" t="s">
        <v>4100</v>
      </c>
      <c r="H2073" s="135" t="s">
        <v>382</v>
      </c>
      <c r="I2073" s="135" t="s">
        <v>277</v>
      </c>
      <c r="J2073" s="135" t="s">
        <v>388</v>
      </c>
      <c r="K2073" s="135" t="s">
        <v>1018</v>
      </c>
      <c r="L2073" s="135" t="s">
        <v>433</v>
      </c>
      <c r="M2073" s="135" t="s">
        <v>970</v>
      </c>
      <c r="N2073" s="135" t="s">
        <v>318</v>
      </c>
      <c r="O2073" s="135" t="s">
        <v>83</v>
      </c>
      <c r="P2073" s="136">
        <v>331</v>
      </c>
      <c r="Q2073" s="135"/>
    </row>
    <row r="2074" spans="1:17">
      <c r="A2074" s="135" t="s">
        <v>4111</v>
      </c>
      <c r="B2074" s="135" t="s">
        <v>4110</v>
      </c>
      <c r="C2074" s="135" t="s">
        <v>985</v>
      </c>
      <c r="D2074" s="136">
        <v>56</v>
      </c>
      <c r="E2074" s="135" t="s">
        <v>420</v>
      </c>
      <c r="F2074" s="135" t="s">
        <v>44</v>
      </c>
      <c r="G2074" s="135" t="s">
        <v>4100</v>
      </c>
      <c r="H2074" s="135" t="s">
        <v>382</v>
      </c>
      <c r="I2074" s="135" t="s">
        <v>277</v>
      </c>
      <c r="J2074" s="135" t="s">
        <v>388</v>
      </c>
      <c r="K2074" s="135" t="s">
        <v>1018</v>
      </c>
      <c r="L2074" s="135" t="s">
        <v>433</v>
      </c>
      <c r="M2074" s="135" t="s">
        <v>970</v>
      </c>
      <c r="N2074" s="135" t="s">
        <v>318</v>
      </c>
      <c r="O2074" s="135" t="s">
        <v>83</v>
      </c>
      <c r="P2074" s="136">
        <v>331</v>
      </c>
      <c r="Q2074" s="135"/>
    </row>
    <row r="2075" spans="1:17">
      <c r="A2075" s="135" t="s">
        <v>4112</v>
      </c>
      <c r="B2075" s="135" t="s">
        <v>4110</v>
      </c>
      <c r="C2075" s="135" t="s">
        <v>967</v>
      </c>
      <c r="D2075" s="136">
        <v>57</v>
      </c>
      <c r="E2075" s="135" t="s">
        <v>420</v>
      </c>
      <c r="F2075" s="135" t="s">
        <v>44</v>
      </c>
      <c r="G2075" s="135" t="s">
        <v>4100</v>
      </c>
      <c r="H2075" s="135" t="s">
        <v>382</v>
      </c>
      <c r="I2075" s="135" t="s">
        <v>277</v>
      </c>
      <c r="J2075" s="135" t="s">
        <v>388</v>
      </c>
      <c r="K2075" s="135" t="s">
        <v>1018</v>
      </c>
      <c r="L2075" s="135" t="s">
        <v>433</v>
      </c>
      <c r="M2075" s="135" t="s">
        <v>970</v>
      </c>
      <c r="N2075" s="135" t="s">
        <v>318</v>
      </c>
      <c r="O2075" s="135" t="s">
        <v>83</v>
      </c>
      <c r="P2075" s="136">
        <v>331</v>
      </c>
      <c r="Q2075" s="135"/>
    </row>
    <row r="2076" spans="1:17">
      <c r="A2076" s="135" t="s">
        <v>4113</v>
      </c>
      <c r="B2076" s="135" t="s">
        <v>4110</v>
      </c>
      <c r="C2076" s="135" t="s">
        <v>979</v>
      </c>
      <c r="D2076" s="136">
        <v>58</v>
      </c>
      <c r="E2076" s="135" t="s">
        <v>420</v>
      </c>
      <c r="F2076" s="135" t="s">
        <v>44</v>
      </c>
      <c r="G2076" s="135" t="s">
        <v>4100</v>
      </c>
      <c r="H2076" s="135" t="s">
        <v>382</v>
      </c>
      <c r="I2076" s="135" t="s">
        <v>277</v>
      </c>
      <c r="J2076" s="135" t="s">
        <v>388</v>
      </c>
      <c r="K2076" s="135" t="s">
        <v>1018</v>
      </c>
      <c r="L2076" s="135" t="s">
        <v>433</v>
      </c>
      <c r="M2076" s="135" t="s">
        <v>970</v>
      </c>
      <c r="N2076" s="135" t="s">
        <v>318</v>
      </c>
      <c r="O2076" s="135" t="s">
        <v>83</v>
      </c>
      <c r="P2076" s="136">
        <v>331</v>
      </c>
      <c r="Q2076" s="135"/>
    </row>
    <row r="2077" spans="1:17">
      <c r="A2077" s="135" t="s">
        <v>4114</v>
      </c>
      <c r="B2077" s="135" t="s">
        <v>4110</v>
      </c>
      <c r="C2077" s="135" t="s">
        <v>972</v>
      </c>
      <c r="D2077" s="136">
        <v>59</v>
      </c>
      <c r="E2077" s="135" t="s">
        <v>420</v>
      </c>
      <c r="F2077" s="135" t="s">
        <v>44</v>
      </c>
      <c r="G2077" s="135" t="s">
        <v>4100</v>
      </c>
      <c r="H2077" s="135" t="s">
        <v>382</v>
      </c>
      <c r="I2077" s="135" t="s">
        <v>277</v>
      </c>
      <c r="J2077" s="135" t="s">
        <v>388</v>
      </c>
      <c r="K2077" s="135" t="s">
        <v>1018</v>
      </c>
      <c r="L2077" s="135" t="s">
        <v>433</v>
      </c>
      <c r="M2077" s="135" t="s">
        <v>970</v>
      </c>
      <c r="N2077" s="135" t="s">
        <v>318</v>
      </c>
      <c r="O2077" s="135" t="s">
        <v>83</v>
      </c>
      <c r="P2077" s="136">
        <v>331</v>
      </c>
      <c r="Q2077" s="135"/>
    </row>
    <row r="2078" spans="1:17">
      <c r="A2078" s="135" t="s">
        <v>4115</v>
      </c>
      <c r="B2078" s="135" t="s">
        <v>4110</v>
      </c>
      <c r="C2078" s="135" t="s">
        <v>981</v>
      </c>
      <c r="D2078" s="136">
        <v>60</v>
      </c>
      <c r="E2078" s="135" t="s">
        <v>420</v>
      </c>
      <c r="F2078" s="135" t="s">
        <v>44</v>
      </c>
      <c r="G2078" s="135" t="s">
        <v>4100</v>
      </c>
      <c r="H2078" s="135" t="s">
        <v>382</v>
      </c>
      <c r="I2078" s="135" t="s">
        <v>277</v>
      </c>
      <c r="J2078" s="135" t="s">
        <v>388</v>
      </c>
      <c r="K2078" s="135" t="s">
        <v>1018</v>
      </c>
      <c r="L2078" s="135" t="s">
        <v>433</v>
      </c>
      <c r="M2078" s="135" t="s">
        <v>970</v>
      </c>
      <c r="N2078" s="135" t="s">
        <v>318</v>
      </c>
      <c r="O2078" s="135" t="s">
        <v>83</v>
      </c>
      <c r="P2078" s="136">
        <v>331</v>
      </c>
      <c r="Q2078" s="135"/>
    </row>
    <row r="2079" spans="1:17">
      <c r="A2079" s="135" t="s">
        <v>4116</v>
      </c>
      <c r="B2079" s="135" t="s">
        <v>4110</v>
      </c>
      <c r="C2079" s="135" t="s">
        <v>983</v>
      </c>
      <c r="D2079" s="136">
        <v>61</v>
      </c>
      <c r="E2079" s="135" t="s">
        <v>420</v>
      </c>
      <c r="F2079" s="135" t="s">
        <v>44</v>
      </c>
      <c r="G2079" s="135" t="s">
        <v>4100</v>
      </c>
      <c r="H2079" s="135" t="s">
        <v>382</v>
      </c>
      <c r="I2079" s="135" t="s">
        <v>277</v>
      </c>
      <c r="J2079" s="135" t="s">
        <v>388</v>
      </c>
      <c r="K2079" s="135" t="s">
        <v>1018</v>
      </c>
      <c r="L2079" s="135" t="s">
        <v>433</v>
      </c>
      <c r="M2079" s="135" t="s">
        <v>970</v>
      </c>
      <c r="N2079" s="135" t="s">
        <v>318</v>
      </c>
      <c r="O2079" s="135" t="s">
        <v>83</v>
      </c>
      <c r="P2079" s="136">
        <v>331</v>
      </c>
      <c r="Q2079" s="135"/>
    </row>
    <row r="2080" spans="1:17">
      <c r="A2080" s="135" t="s">
        <v>4117</v>
      </c>
      <c r="B2080" s="135" t="s">
        <v>4110</v>
      </c>
      <c r="C2080" s="135" t="s">
        <v>987</v>
      </c>
      <c r="D2080" s="136">
        <v>62</v>
      </c>
      <c r="E2080" s="135" t="s">
        <v>420</v>
      </c>
      <c r="F2080" s="135" t="s">
        <v>44</v>
      </c>
      <c r="G2080" s="135" t="s">
        <v>4100</v>
      </c>
      <c r="H2080" s="135" t="s">
        <v>382</v>
      </c>
      <c r="I2080" s="135" t="s">
        <v>277</v>
      </c>
      <c r="J2080" s="135" t="s">
        <v>388</v>
      </c>
      <c r="K2080" s="135" t="s">
        <v>1018</v>
      </c>
      <c r="L2080" s="135" t="s">
        <v>433</v>
      </c>
      <c r="M2080" s="135" t="s">
        <v>970</v>
      </c>
      <c r="N2080" s="135" t="s">
        <v>318</v>
      </c>
      <c r="O2080" s="135" t="s">
        <v>83</v>
      </c>
      <c r="P2080" s="136">
        <v>331</v>
      </c>
      <c r="Q2080" s="135"/>
    </row>
    <row r="2081" spans="1:17">
      <c r="A2081" s="135" t="s">
        <v>4118</v>
      </c>
      <c r="B2081" s="135" t="s">
        <v>4110</v>
      </c>
      <c r="C2081" s="135" t="s">
        <v>989</v>
      </c>
      <c r="D2081" s="136">
        <v>63</v>
      </c>
      <c r="E2081" s="135" t="s">
        <v>420</v>
      </c>
      <c r="F2081" s="135" t="s">
        <v>44</v>
      </c>
      <c r="G2081" s="135" t="s">
        <v>4100</v>
      </c>
      <c r="H2081" s="135" t="s">
        <v>382</v>
      </c>
      <c r="I2081" s="135" t="s">
        <v>277</v>
      </c>
      <c r="J2081" s="135" t="s">
        <v>388</v>
      </c>
      <c r="K2081" s="135" t="s">
        <v>1018</v>
      </c>
      <c r="L2081" s="135" t="s">
        <v>433</v>
      </c>
      <c r="M2081" s="135" t="s">
        <v>970</v>
      </c>
      <c r="N2081" s="135" t="s">
        <v>318</v>
      </c>
      <c r="O2081" s="135" t="s">
        <v>83</v>
      </c>
      <c r="P2081" s="136">
        <v>331</v>
      </c>
      <c r="Q2081" s="135"/>
    </row>
    <row r="2082" spans="1:17">
      <c r="A2082" s="135" t="s">
        <v>4119</v>
      </c>
      <c r="B2082" s="135" t="s">
        <v>4120</v>
      </c>
      <c r="C2082" s="135" t="s">
        <v>967</v>
      </c>
      <c r="D2082" s="136">
        <v>57</v>
      </c>
      <c r="E2082" s="135" t="s">
        <v>420</v>
      </c>
      <c r="F2082" s="135" t="s">
        <v>44</v>
      </c>
      <c r="G2082" s="135" t="s">
        <v>4121</v>
      </c>
      <c r="H2082" s="135" t="s">
        <v>382</v>
      </c>
      <c r="I2082" s="135" t="s">
        <v>277</v>
      </c>
      <c r="J2082" s="135" t="s">
        <v>388</v>
      </c>
      <c r="K2082" s="135" t="s">
        <v>4122</v>
      </c>
      <c r="L2082" s="135" t="s">
        <v>428</v>
      </c>
      <c r="M2082" s="135" t="s">
        <v>970</v>
      </c>
      <c r="N2082" s="135" t="s">
        <v>318</v>
      </c>
      <c r="O2082" s="135" t="s">
        <v>83</v>
      </c>
      <c r="P2082" s="136">
        <v>331</v>
      </c>
      <c r="Q2082" s="135"/>
    </row>
    <row r="2083" spans="1:17">
      <c r="A2083" s="135" t="s">
        <v>4123</v>
      </c>
      <c r="B2083" s="135" t="s">
        <v>4120</v>
      </c>
      <c r="C2083" s="135" t="s">
        <v>979</v>
      </c>
      <c r="D2083" s="136">
        <v>58</v>
      </c>
      <c r="E2083" s="135" t="s">
        <v>420</v>
      </c>
      <c r="F2083" s="135" t="s">
        <v>44</v>
      </c>
      <c r="G2083" s="135" t="s">
        <v>4121</v>
      </c>
      <c r="H2083" s="135" t="s">
        <v>382</v>
      </c>
      <c r="I2083" s="135" t="s">
        <v>277</v>
      </c>
      <c r="J2083" s="135" t="s">
        <v>388</v>
      </c>
      <c r="K2083" s="135" t="s">
        <v>4122</v>
      </c>
      <c r="L2083" s="135" t="s">
        <v>428</v>
      </c>
      <c r="M2083" s="135" t="s">
        <v>970</v>
      </c>
      <c r="N2083" s="135" t="s">
        <v>318</v>
      </c>
      <c r="O2083" s="135" t="s">
        <v>83</v>
      </c>
      <c r="P2083" s="136">
        <v>331</v>
      </c>
      <c r="Q2083" s="135"/>
    </row>
    <row r="2084" spans="1:17">
      <c r="A2084" s="135" t="s">
        <v>4124</v>
      </c>
      <c r="B2084" s="135" t="s">
        <v>4120</v>
      </c>
      <c r="C2084" s="135" t="s">
        <v>972</v>
      </c>
      <c r="D2084" s="136">
        <v>59</v>
      </c>
      <c r="E2084" s="135" t="s">
        <v>420</v>
      </c>
      <c r="F2084" s="135" t="s">
        <v>44</v>
      </c>
      <c r="G2084" s="135" t="s">
        <v>4121</v>
      </c>
      <c r="H2084" s="135" t="s">
        <v>382</v>
      </c>
      <c r="I2084" s="135" t="s">
        <v>277</v>
      </c>
      <c r="J2084" s="135" t="s">
        <v>388</v>
      </c>
      <c r="K2084" s="135" t="s">
        <v>4122</v>
      </c>
      <c r="L2084" s="135" t="s">
        <v>428</v>
      </c>
      <c r="M2084" s="135" t="s">
        <v>970</v>
      </c>
      <c r="N2084" s="135" t="s">
        <v>318</v>
      </c>
      <c r="O2084" s="135" t="s">
        <v>83</v>
      </c>
      <c r="P2084" s="136">
        <v>331</v>
      </c>
      <c r="Q2084" s="135"/>
    </row>
    <row r="2085" spans="1:17">
      <c r="A2085" s="135" t="s">
        <v>4125</v>
      </c>
      <c r="B2085" s="135" t="s">
        <v>4120</v>
      </c>
      <c r="C2085" s="135" t="s">
        <v>981</v>
      </c>
      <c r="D2085" s="136">
        <v>60</v>
      </c>
      <c r="E2085" s="135" t="s">
        <v>420</v>
      </c>
      <c r="F2085" s="135" t="s">
        <v>44</v>
      </c>
      <c r="G2085" s="135" t="s">
        <v>4121</v>
      </c>
      <c r="H2085" s="135" t="s">
        <v>382</v>
      </c>
      <c r="I2085" s="135" t="s">
        <v>277</v>
      </c>
      <c r="J2085" s="135" t="s">
        <v>388</v>
      </c>
      <c r="K2085" s="135" t="s">
        <v>4122</v>
      </c>
      <c r="L2085" s="135" t="s">
        <v>428</v>
      </c>
      <c r="M2085" s="135" t="s">
        <v>970</v>
      </c>
      <c r="N2085" s="135" t="s">
        <v>318</v>
      </c>
      <c r="O2085" s="135" t="s">
        <v>83</v>
      </c>
      <c r="P2085" s="136">
        <v>331</v>
      </c>
      <c r="Q2085" s="135"/>
    </row>
    <row r="2086" spans="1:17">
      <c r="A2086" s="135" t="s">
        <v>4126</v>
      </c>
      <c r="B2086" s="135" t="s">
        <v>4120</v>
      </c>
      <c r="C2086" s="135" t="s">
        <v>983</v>
      </c>
      <c r="D2086" s="136">
        <v>61</v>
      </c>
      <c r="E2086" s="135" t="s">
        <v>420</v>
      </c>
      <c r="F2086" s="135" t="s">
        <v>44</v>
      </c>
      <c r="G2086" s="135" t="s">
        <v>4121</v>
      </c>
      <c r="H2086" s="135" t="s">
        <v>382</v>
      </c>
      <c r="I2086" s="135" t="s">
        <v>277</v>
      </c>
      <c r="J2086" s="135" t="s">
        <v>388</v>
      </c>
      <c r="K2086" s="135" t="s">
        <v>4122</v>
      </c>
      <c r="L2086" s="135" t="s">
        <v>428</v>
      </c>
      <c r="M2086" s="135" t="s">
        <v>970</v>
      </c>
      <c r="N2086" s="135" t="s">
        <v>318</v>
      </c>
      <c r="O2086" s="135" t="s">
        <v>83</v>
      </c>
      <c r="P2086" s="136">
        <v>331</v>
      </c>
      <c r="Q2086" s="135"/>
    </row>
    <row r="2087" spans="1:17">
      <c r="A2087" s="135" t="s">
        <v>4127</v>
      </c>
      <c r="B2087" s="135" t="s">
        <v>4128</v>
      </c>
      <c r="C2087" s="135" t="s">
        <v>967</v>
      </c>
      <c r="D2087" s="136">
        <v>57</v>
      </c>
      <c r="E2087" s="135" t="s">
        <v>420</v>
      </c>
      <c r="F2087" s="135" t="s">
        <v>1725</v>
      </c>
      <c r="G2087" s="135" t="s">
        <v>3828</v>
      </c>
      <c r="H2087" s="135" t="s">
        <v>382</v>
      </c>
      <c r="I2087" s="135" t="s">
        <v>78</v>
      </c>
      <c r="J2087" s="135" t="s">
        <v>388</v>
      </c>
      <c r="K2087" s="135" t="s">
        <v>1727</v>
      </c>
      <c r="L2087" s="135" t="s">
        <v>433</v>
      </c>
      <c r="M2087" s="135" t="s">
        <v>970</v>
      </c>
      <c r="N2087" s="135" t="s">
        <v>318</v>
      </c>
      <c r="O2087" s="135" t="s">
        <v>78</v>
      </c>
      <c r="P2087" s="136">
        <v>8</v>
      </c>
      <c r="Q2087" s="135"/>
    </row>
    <row r="2088" spans="1:17">
      <c r="A2088" s="135" t="s">
        <v>4129</v>
      </c>
      <c r="B2088" s="135" t="s">
        <v>4128</v>
      </c>
      <c r="C2088" s="135" t="s">
        <v>972</v>
      </c>
      <c r="D2088" s="136">
        <v>59</v>
      </c>
      <c r="E2088" s="135" t="s">
        <v>420</v>
      </c>
      <c r="F2088" s="135" t="s">
        <v>1725</v>
      </c>
      <c r="G2088" s="135" t="s">
        <v>3828</v>
      </c>
      <c r="H2088" s="135" t="s">
        <v>382</v>
      </c>
      <c r="I2088" s="135" t="s">
        <v>78</v>
      </c>
      <c r="J2088" s="135" t="s">
        <v>388</v>
      </c>
      <c r="K2088" s="135" t="s">
        <v>1727</v>
      </c>
      <c r="L2088" s="135" t="s">
        <v>433</v>
      </c>
      <c r="M2088" s="135" t="s">
        <v>970</v>
      </c>
      <c r="N2088" s="135" t="s">
        <v>318</v>
      </c>
      <c r="O2088" s="135" t="s">
        <v>78</v>
      </c>
      <c r="P2088" s="136">
        <v>8</v>
      </c>
      <c r="Q2088" s="135"/>
    </row>
    <row r="2089" spans="1:17">
      <c r="A2089" s="135" t="s">
        <v>4130</v>
      </c>
      <c r="B2089" s="135" t="s">
        <v>4128</v>
      </c>
      <c r="C2089" s="135" t="s">
        <v>983</v>
      </c>
      <c r="D2089" s="136">
        <v>61</v>
      </c>
      <c r="E2089" s="135" t="s">
        <v>420</v>
      </c>
      <c r="F2089" s="135" t="s">
        <v>1725</v>
      </c>
      <c r="G2089" s="135" t="s">
        <v>3828</v>
      </c>
      <c r="H2089" s="135" t="s">
        <v>382</v>
      </c>
      <c r="I2089" s="135" t="s">
        <v>78</v>
      </c>
      <c r="J2089" s="135" t="s">
        <v>388</v>
      </c>
      <c r="K2089" s="135" t="s">
        <v>1727</v>
      </c>
      <c r="L2089" s="135" t="s">
        <v>433</v>
      </c>
      <c r="M2089" s="135" t="s">
        <v>970</v>
      </c>
      <c r="N2089" s="135" t="s">
        <v>318</v>
      </c>
      <c r="O2089" s="135" t="s">
        <v>78</v>
      </c>
      <c r="P2089" s="136">
        <v>8</v>
      </c>
      <c r="Q2089" s="135"/>
    </row>
    <row r="2090" spans="1:17">
      <c r="A2090" s="135" t="s">
        <v>4131</v>
      </c>
      <c r="B2090" s="135" t="s">
        <v>4132</v>
      </c>
      <c r="C2090" s="135" t="s">
        <v>967</v>
      </c>
      <c r="D2090" s="136">
        <v>57</v>
      </c>
      <c r="E2090" s="135" t="s">
        <v>420</v>
      </c>
      <c r="F2090" s="135" t="s">
        <v>1725</v>
      </c>
      <c r="G2090" s="135" t="s">
        <v>3828</v>
      </c>
      <c r="H2090" s="135" t="s">
        <v>382</v>
      </c>
      <c r="I2090" s="135" t="s">
        <v>55</v>
      </c>
      <c r="J2090" s="135" t="s">
        <v>388</v>
      </c>
      <c r="K2090" s="135" t="s">
        <v>1727</v>
      </c>
      <c r="L2090" s="135" t="s">
        <v>433</v>
      </c>
      <c r="M2090" s="135" t="s">
        <v>970</v>
      </c>
      <c r="N2090" s="135" t="s">
        <v>318</v>
      </c>
      <c r="O2090" s="135" t="s">
        <v>71</v>
      </c>
      <c r="P2090" s="136">
        <v>2</v>
      </c>
      <c r="Q2090" s="135"/>
    </row>
    <row r="2091" spans="1:17">
      <c r="A2091" s="135" t="s">
        <v>4133</v>
      </c>
      <c r="B2091" s="135" t="s">
        <v>4132</v>
      </c>
      <c r="C2091" s="135" t="s">
        <v>972</v>
      </c>
      <c r="D2091" s="136">
        <v>59</v>
      </c>
      <c r="E2091" s="135" t="s">
        <v>420</v>
      </c>
      <c r="F2091" s="135" t="s">
        <v>1725</v>
      </c>
      <c r="G2091" s="135" t="s">
        <v>3828</v>
      </c>
      <c r="H2091" s="135" t="s">
        <v>382</v>
      </c>
      <c r="I2091" s="135" t="s">
        <v>55</v>
      </c>
      <c r="J2091" s="135" t="s">
        <v>388</v>
      </c>
      <c r="K2091" s="135" t="s">
        <v>1727</v>
      </c>
      <c r="L2091" s="135" t="s">
        <v>433</v>
      </c>
      <c r="M2091" s="135" t="s">
        <v>970</v>
      </c>
      <c r="N2091" s="135" t="s">
        <v>318</v>
      </c>
      <c r="O2091" s="135" t="s">
        <v>71</v>
      </c>
      <c r="P2091" s="136">
        <v>2</v>
      </c>
      <c r="Q2091" s="135"/>
    </row>
    <row r="2092" spans="1:17">
      <c r="A2092" s="135" t="s">
        <v>4134</v>
      </c>
      <c r="B2092" s="135" t="s">
        <v>4132</v>
      </c>
      <c r="C2092" s="135" t="s">
        <v>983</v>
      </c>
      <c r="D2092" s="136">
        <v>61</v>
      </c>
      <c r="E2092" s="135" t="s">
        <v>420</v>
      </c>
      <c r="F2092" s="135" t="s">
        <v>1725</v>
      </c>
      <c r="G2092" s="135" t="s">
        <v>3828</v>
      </c>
      <c r="H2092" s="135" t="s">
        <v>382</v>
      </c>
      <c r="I2092" s="135" t="s">
        <v>55</v>
      </c>
      <c r="J2092" s="135" t="s">
        <v>388</v>
      </c>
      <c r="K2092" s="135" t="s">
        <v>1727</v>
      </c>
      <c r="L2092" s="135" t="s">
        <v>433</v>
      </c>
      <c r="M2092" s="135" t="s">
        <v>970</v>
      </c>
      <c r="N2092" s="135" t="s">
        <v>318</v>
      </c>
      <c r="O2092" s="135" t="s">
        <v>71</v>
      </c>
      <c r="P2092" s="136">
        <v>2</v>
      </c>
      <c r="Q2092" s="135"/>
    </row>
    <row r="2093" spans="1:17">
      <c r="A2093" s="135" t="s">
        <v>4135</v>
      </c>
      <c r="B2093" s="135" t="s">
        <v>4132</v>
      </c>
      <c r="C2093" s="135" t="s">
        <v>989</v>
      </c>
      <c r="D2093" s="136">
        <v>63</v>
      </c>
      <c r="E2093" s="135" t="s">
        <v>420</v>
      </c>
      <c r="F2093" s="135" t="s">
        <v>1725</v>
      </c>
      <c r="G2093" s="135" t="s">
        <v>3828</v>
      </c>
      <c r="H2093" s="135" t="s">
        <v>382</v>
      </c>
      <c r="I2093" s="135" t="s">
        <v>55</v>
      </c>
      <c r="J2093" s="135" t="s">
        <v>388</v>
      </c>
      <c r="K2093" s="135" t="s">
        <v>1727</v>
      </c>
      <c r="L2093" s="135" t="s">
        <v>433</v>
      </c>
      <c r="M2093" s="135" t="s">
        <v>970</v>
      </c>
      <c r="N2093" s="135" t="s">
        <v>318</v>
      </c>
      <c r="O2093" s="135" t="s">
        <v>71</v>
      </c>
      <c r="P2093" s="136">
        <v>2</v>
      </c>
      <c r="Q2093" s="135"/>
    </row>
    <row r="2094" spans="1:17">
      <c r="A2094" s="135" t="s">
        <v>4136</v>
      </c>
      <c r="B2094" s="135" t="s">
        <v>4137</v>
      </c>
      <c r="C2094" s="135" t="s">
        <v>1147</v>
      </c>
      <c r="D2094" s="136">
        <v>55</v>
      </c>
      <c r="E2094" s="135" t="s">
        <v>420</v>
      </c>
      <c r="F2094" s="135" t="s">
        <v>44</v>
      </c>
      <c r="G2094" s="135" t="s">
        <v>4138</v>
      </c>
      <c r="H2094" s="135" t="s">
        <v>382</v>
      </c>
      <c r="I2094" s="135" t="s">
        <v>53</v>
      </c>
      <c r="J2094" s="135" t="s">
        <v>388</v>
      </c>
      <c r="K2094" s="135" t="s">
        <v>1184</v>
      </c>
      <c r="L2094" s="135" t="s">
        <v>386</v>
      </c>
      <c r="M2094" s="135" t="s">
        <v>970</v>
      </c>
      <c r="N2094" s="135" t="s">
        <v>325</v>
      </c>
      <c r="O2094" s="135" t="s">
        <v>53</v>
      </c>
      <c r="P2094" s="136">
        <v>1</v>
      </c>
      <c r="Q2094" s="135"/>
    </row>
    <row r="2095" spans="1:17">
      <c r="A2095" s="135" t="s">
        <v>4139</v>
      </c>
      <c r="B2095" s="135" t="s">
        <v>4137</v>
      </c>
      <c r="C2095" s="135" t="s">
        <v>967</v>
      </c>
      <c r="D2095" s="136">
        <v>57</v>
      </c>
      <c r="E2095" s="135" t="s">
        <v>420</v>
      </c>
      <c r="F2095" s="135" t="s">
        <v>44</v>
      </c>
      <c r="G2095" s="135" t="s">
        <v>4138</v>
      </c>
      <c r="H2095" s="135" t="s">
        <v>382</v>
      </c>
      <c r="I2095" s="135" t="s">
        <v>53</v>
      </c>
      <c r="J2095" s="135" t="s">
        <v>388</v>
      </c>
      <c r="K2095" s="135" t="s">
        <v>1184</v>
      </c>
      <c r="L2095" s="135" t="s">
        <v>386</v>
      </c>
      <c r="M2095" s="135" t="s">
        <v>970</v>
      </c>
      <c r="N2095" s="135" t="s">
        <v>325</v>
      </c>
      <c r="O2095" s="135" t="s">
        <v>53</v>
      </c>
      <c r="P2095" s="136">
        <v>1</v>
      </c>
      <c r="Q2095" s="135"/>
    </row>
    <row r="2096" spans="1:17">
      <c r="A2096" s="135" t="s">
        <v>4140</v>
      </c>
      <c r="B2096" s="135" t="s">
        <v>4137</v>
      </c>
      <c r="C2096" s="135" t="s">
        <v>972</v>
      </c>
      <c r="D2096" s="136">
        <v>59</v>
      </c>
      <c r="E2096" s="135" t="s">
        <v>420</v>
      </c>
      <c r="F2096" s="135" t="s">
        <v>44</v>
      </c>
      <c r="G2096" s="135" t="s">
        <v>4138</v>
      </c>
      <c r="H2096" s="135" t="s">
        <v>382</v>
      </c>
      <c r="I2096" s="135" t="s">
        <v>53</v>
      </c>
      <c r="J2096" s="135" t="s">
        <v>388</v>
      </c>
      <c r="K2096" s="135" t="s">
        <v>1184</v>
      </c>
      <c r="L2096" s="135" t="s">
        <v>386</v>
      </c>
      <c r="M2096" s="135" t="s">
        <v>970</v>
      </c>
      <c r="N2096" s="135" t="s">
        <v>325</v>
      </c>
      <c r="O2096" s="135" t="s">
        <v>53</v>
      </c>
      <c r="P2096" s="136">
        <v>1</v>
      </c>
      <c r="Q2096" s="135"/>
    </row>
    <row r="2097" spans="1:17">
      <c r="A2097" s="135" t="s">
        <v>4141</v>
      </c>
      <c r="B2097" s="135" t="s">
        <v>4137</v>
      </c>
      <c r="C2097" s="135" t="s">
        <v>983</v>
      </c>
      <c r="D2097" s="136">
        <v>61</v>
      </c>
      <c r="E2097" s="135" t="s">
        <v>420</v>
      </c>
      <c r="F2097" s="135" t="s">
        <v>44</v>
      </c>
      <c r="G2097" s="135" t="s">
        <v>4138</v>
      </c>
      <c r="H2097" s="135" t="s">
        <v>382</v>
      </c>
      <c r="I2097" s="135" t="s">
        <v>53</v>
      </c>
      <c r="J2097" s="135" t="s">
        <v>388</v>
      </c>
      <c r="K2097" s="135" t="s">
        <v>1184</v>
      </c>
      <c r="L2097" s="135" t="s">
        <v>386</v>
      </c>
      <c r="M2097" s="135" t="s">
        <v>970</v>
      </c>
      <c r="N2097" s="135" t="s">
        <v>325</v>
      </c>
      <c r="O2097" s="135" t="s">
        <v>53</v>
      </c>
      <c r="P2097" s="136">
        <v>1</v>
      </c>
      <c r="Q2097" s="135"/>
    </row>
    <row r="2098" spans="1:17">
      <c r="A2098" s="135" t="s">
        <v>4142</v>
      </c>
      <c r="B2098" s="135" t="s">
        <v>4143</v>
      </c>
      <c r="C2098" s="135" t="s">
        <v>967</v>
      </c>
      <c r="D2098" s="136">
        <v>57</v>
      </c>
      <c r="E2098" s="135" t="s">
        <v>420</v>
      </c>
      <c r="F2098" s="135" t="s">
        <v>44</v>
      </c>
      <c r="G2098" s="135" t="s">
        <v>4144</v>
      </c>
      <c r="H2098" s="135" t="s">
        <v>382</v>
      </c>
      <c r="I2098" s="135" t="s">
        <v>185</v>
      </c>
      <c r="J2098" s="135" t="s">
        <v>388</v>
      </c>
      <c r="K2098" s="135" t="s">
        <v>4145</v>
      </c>
      <c r="L2098" s="135" t="s">
        <v>433</v>
      </c>
      <c r="M2098" s="135" t="s">
        <v>970</v>
      </c>
      <c r="N2098" s="135" t="s">
        <v>325</v>
      </c>
      <c r="O2098" s="135" t="s">
        <v>78</v>
      </c>
      <c r="P2098" s="136">
        <v>268</v>
      </c>
      <c r="Q2098" s="135"/>
    </row>
    <row r="2099" spans="1:17">
      <c r="A2099" s="135" t="s">
        <v>4146</v>
      </c>
      <c r="B2099" s="135" t="s">
        <v>4143</v>
      </c>
      <c r="C2099" s="135" t="s">
        <v>972</v>
      </c>
      <c r="D2099" s="136">
        <v>59</v>
      </c>
      <c r="E2099" s="135" t="s">
        <v>420</v>
      </c>
      <c r="F2099" s="135" t="s">
        <v>44</v>
      </c>
      <c r="G2099" s="135" t="s">
        <v>4144</v>
      </c>
      <c r="H2099" s="135" t="s">
        <v>382</v>
      </c>
      <c r="I2099" s="135" t="s">
        <v>185</v>
      </c>
      <c r="J2099" s="135" t="s">
        <v>388</v>
      </c>
      <c r="K2099" s="135" t="s">
        <v>4145</v>
      </c>
      <c r="L2099" s="135" t="s">
        <v>433</v>
      </c>
      <c r="M2099" s="135" t="s">
        <v>970</v>
      </c>
      <c r="N2099" s="135" t="s">
        <v>325</v>
      </c>
      <c r="O2099" s="135" t="s">
        <v>78</v>
      </c>
      <c r="P2099" s="136">
        <v>268</v>
      </c>
      <c r="Q2099" s="135"/>
    </row>
    <row r="2100" spans="1:17">
      <c r="A2100" s="135" t="s">
        <v>4147</v>
      </c>
      <c r="B2100" s="135" t="s">
        <v>4143</v>
      </c>
      <c r="C2100" s="135" t="s">
        <v>983</v>
      </c>
      <c r="D2100" s="136">
        <v>61</v>
      </c>
      <c r="E2100" s="135" t="s">
        <v>420</v>
      </c>
      <c r="F2100" s="135" t="s">
        <v>44</v>
      </c>
      <c r="G2100" s="135" t="s">
        <v>4144</v>
      </c>
      <c r="H2100" s="135" t="s">
        <v>382</v>
      </c>
      <c r="I2100" s="135" t="s">
        <v>185</v>
      </c>
      <c r="J2100" s="135" t="s">
        <v>388</v>
      </c>
      <c r="K2100" s="135" t="s">
        <v>4145</v>
      </c>
      <c r="L2100" s="135" t="s">
        <v>433</v>
      </c>
      <c r="M2100" s="135" t="s">
        <v>970</v>
      </c>
      <c r="N2100" s="135" t="s">
        <v>325</v>
      </c>
      <c r="O2100" s="135" t="s">
        <v>78</v>
      </c>
      <c r="P2100" s="136">
        <v>268</v>
      </c>
      <c r="Q2100" s="135"/>
    </row>
    <row r="2101" spans="1:17">
      <c r="A2101" s="135" t="s">
        <v>4148</v>
      </c>
      <c r="B2101" s="135" t="s">
        <v>4149</v>
      </c>
      <c r="C2101" s="137">
        <v>8.5</v>
      </c>
      <c r="D2101" s="136">
        <v>85</v>
      </c>
      <c r="E2101" s="135" t="s">
        <v>420</v>
      </c>
      <c r="F2101" s="135" t="s">
        <v>32</v>
      </c>
      <c r="G2101" s="135" t="s">
        <v>4150</v>
      </c>
      <c r="H2101" s="135" t="s">
        <v>382</v>
      </c>
      <c r="I2101" s="135" t="s">
        <v>53</v>
      </c>
      <c r="J2101" s="135" t="s">
        <v>389</v>
      </c>
      <c r="K2101" s="135" t="s">
        <v>1045</v>
      </c>
      <c r="L2101" s="135" t="s">
        <v>386</v>
      </c>
      <c r="M2101" s="135" t="s">
        <v>970</v>
      </c>
      <c r="N2101" s="135" t="s">
        <v>337</v>
      </c>
      <c r="O2101" s="135" t="s">
        <v>53</v>
      </c>
      <c r="P2101" s="136">
        <v>1</v>
      </c>
      <c r="Q2101" s="135"/>
    </row>
    <row r="2102" spans="1:17">
      <c r="A2102" s="135" t="s">
        <v>4151</v>
      </c>
      <c r="B2102" s="135" t="s">
        <v>4149</v>
      </c>
      <c r="C2102" s="136">
        <v>9</v>
      </c>
      <c r="D2102" s="122">
        <v>9</v>
      </c>
      <c r="E2102" s="135" t="s">
        <v>420</v>
      </c>
      <c r="F2102" s="135" t="s">
        <v>32</v>
      </c>
      <c r="G2102" s="135" t="s">
        <v>4150</v>
      </c>
      <c r="H2102" s="135" t="s">
        <v>382</v>
      </c>
      <c r="I2102" s="135" t="s">
        <v>53</v>
      </c>
      <c r="J2102" s="135" t="s">
        <v>389</v>
      </c>
      <c r="K2102" s="135" t="s">
        <v>1045</v>
      </c>
      <c r="L2102" s="135" t="s">
        <v>386</v>
      </c>
      <c r="M2102" s="135" t="s">
        <v>970</v>
      </c>
      <c r="N2102" s="135" t="s">
        <v>337</v>
      </c>
      <c r="O2102" s="135" t="s">
        <v>53</v>
      </c>
      <c r="P2102" s="136">
        <v>1</v>
      </c>
      <c r="Q2102" s="135"/>
    </row>
    <row r="2103" spans="1:17">
      <c r="A2103" s="135" t="s">
        <v>4152</v>
      </c>
      <c r="B2103" s="135" t="s">
        <v>4149</v>
      </c>
      <c r="C2103" s="137">
        <v>9.5</v>
      </c>
      <c r="D2103" s="136">
        <v>95</v>
      </c>
      <c r="E2103" s="135" t="s">
        <v>420</v>
      </c>
      <c r="F2103" s="135" t="s">
        <v>32</v>
      </c>
      <c r="G2103" s="135" t="s">
        <v>4150</v>
      </c>
      <c r="H2103" s="135" t="s">
        <v>382</v>
      </c>
      <c r="I2103" s="135" t="s">
        <v>53</v>
      </c>
      <c r="J2103" s="135" t="s">
        <v>389</v>
      </c>
      <c r="K2103" s="135" t="s">
        <v>1045</v>
      </c>
      <c r="L2103" s="135" t="s">
        <v>386</v>
      </c>
      <c r="M2103" s="135" t="s">
        <v>970</v>
      </c>
      <c r="N2103" s="135" t="s">
        <v>337</v>
      </c>
      <c r="O2103" s="135" t="s">
        <v>53</v>
      </c>
      <c r="P2103" s="136">
        <v>1</v>
      </c>
      <c r="Q2103" s="135"/>
    </row>
    <row r="2104" spans="1:17">
      <c r="A2104" s="135" t="s">
        <v>4153</v>
      </c>
      <c r="B2104" s="135" t="s">
        <v>4154</v>
      </c>
      <c r="C2104" s="137">
        <v>8.5</v>
      </c>
      <c r="D2104" s="136">
        <v>85</v>
      </c>
      <c r="E2104" s="135" t="s">
        <v>420</v>
      </c>
      <c r="F2104" s="135" t="s">
        <v>32</v>
      </c>
      <c r="G2104" s="135" t="s">
        <v>4155</v>
      </c>
      <c r="H2104" s="135" t="s">
        <v>382</v>
      </c>
      <c r="I2104" s="135" t="s">
        <v>86</v>
      </c>
      <c r="J2104" s="135" t="s">
        <v>389</v>
      </c>
      <c r="K2104" s="135" t="s">
        <v>1045</v>
      </c>
      <c r="L2104" s="135" t="s">
        <v>386</v>
      </c>
      <c r="M2104" s="135" t="s">
        <v>970</v>
      </c>
      <c r="N2104" s="135" t="s">
        <v>337</v>
      </c>
      <c r="O2104" s="135" t="s">
        <v>86</v>
      </c>
      <c r="P2104" s="136">
        <v>61</v>
      </c>
      <c r="Q2104" s="135"/>
    </row>
    <row r="2105" spans="1:17">
      <c r="A2105" s="135" t="s">
        <v>4156</v>
      </c>
      <c r="B2105" s="135" t="s">
        <v>4154</v>
      </c>
      <c r="C2105" s="136">
        <v>9</v>
      </c>
      <c r="D2105" s="122">
        <v>9</v>
      </c>
      <c r="E2105" s="135" t="s">
        <v>420</v>
      </c>
      <c r="F2105" s="135" t="s">
        <v>32</v>
      </c>
      <c r="G2105" s="135" t="s">
        <v>4155</v>
      </c>
      <c r="H2105" s="135" t="s">
        <v>382</v>
      </c>
      <c r="I2105" s="135" t="s">
        <v>86</v>
      </c>
      <c r="J2105" s="135" t="s">
        <v>389</v>
      </c>
      <c r="K2105" s="135" t="s">
        <v>1045</v>
      </c>
      <c r="L2105" s="135" t="s">
        <v>386</v>
      </c>
      <c r="M2105" s="135" t="s">
        <v>970</v>
      </c>
      <c r="N2105" s="135" t="s">
        <v>337</v>
      </c>
      <c r="O2105" s="135" t="s">
        <v>86</v>
      </c>
      <c r="P2105" s="136">
        <v>61</v>
      </c>
      <c r="Q2105" s="135"/>
    </row>
    <row r="2106" spans="1:17">
      <c r="A2106" s="135" t="s">
        <v>4157</v>
      </c>
      <c r="B2106" s="135" t="s">
        <v>4154</v>
      </c>
      <c r="C2106" s="137">
        <v>9.5</v>
      </c>
      <c r="D2106" s="136">
        <v>95</v>
      </c>
      <c r="E2106" s="135" t="s">
        <v>420</v>
      </c>
      <c r="F2106" s="135" t="s">
        <v>32</v>
      </c>
      <c r="G2106" s="135" t="s">
        <v>4155</v>
      </c>
      <c r="H2106" s="135" t="s">
        <v>382</v>
      </c>
      <c r="I2106" s="135" t="s">
        <v>86</v>
      </c>
      <c r="J2106" s="135" t="s">
        <v>389</v>
      </c>
      <c r="K2106" s="135" t="s">
        <v>1045</v>
      </c>
      <c r="L2106" s="135" t="s">
        <v>386</v>
      </c>
      <c r="M2106" s="135" t="s">
        <v>970</v>
      </c>
      <c r="N2106" s="135" t="s">
        <v>337</v>
      </c>
      <c r="O2106" s="135" t="s">
        <v>86</v>
      </c>
      <c r="P2106" s="136">
        <v>61</v>
      </c>
      <c r="Q2106" s="135"/>
    </row>
    <row r="2107" spans="1:17">
      <c r="A2107" s="135" t="s">
        <v>4158</v>
      </c>
      <c r="B2107" s="135" t="s">
        <v>4159</v>
      </c>
      <c r="C2107" s="137">
        <v>8.5</v>
      </c>
      <c r="D2107" s="136">
        <v>85</v>
      </c>
      <c r="E2107" s="135" t="s">
        <v>420</v>
      </c>
      <c r="F2107" s="135" t="s">
        <v>32</v>
      </c>
      <c r="G2107" s="135" t="s">
        <v>4160</v>
      </c>
      <c r="H2107" s="135" t="s">
        <v>382</v>
      </c>
      <c r="I2107" s="135" t="s">
        <v>271</v>
      </c>
      <c r="J2107" s="135" t="s">
        <v>389</v>
      </c>
      <c r="K2107" s="135" t="s">
        <v>1045</v>
      </c>
      <c r="L2107" s="135" t="s">
        <v>386</v>
      </c>
      <c r="M2107" s="135" t="s">
        <v>970</v>
      </c>
      <c r="N2107" s="135" t="s">
        <v>337</v>
      </c>
      <c r="O2107" s="135" t="s">
        <v>86</v>
      </c>
      <c r="P2107" s="136">
        <v>6</v>
      </c>
      <c r="Q2107" s="135"/>
    </row>
    <row r="2108" spans="1:17">
      <c r="A2108" s="135" t="s">
        <v>4161</v>
      </c>
      <c r="B2108" s="135" t="s">
        <v>4159</v>
      </c>
      <c r="C2108" s="136">
        <v>9</v>
      </c>
      <c r="D2108" s="122">
        <v>9</v>
      </c>
      <c r="E2108" s="135" t="s">
        <v>420</v>
      </c>
      <c r="F2108" s="135" t="s">
        <v>32</v>
      </c>
      <c r="G2108" s="135" t="s">
        <v>4160</v>
      </c>
      <c r="H2108" s="135" t="s">
        <v>382</v>
      </c>
      <c r="I2108" s="135" t="s">
        <v>271</v>
      </c>
      <c r="J2108" s="135" t="s">
        <v>389</v>
      </c>
      <c r="K2108" s="135" t="s">
        <v>1045</v>
      </c>
      <c r="L2108" s="135" t="s">
        <v>386</v>
      </c>
      <c r="M2108" s="135" t="s">
        <v>970</v>
      </c>
      <c r="N2108" s="135" t="s">
        <v>337</v>
      </c>
      <c r="O2108" s="135" t="s">
        <v>86</v>
      </c>
      <c r="P2108" s="136">
        <v>6</v>
      </c>
      <c r="Q2108" s="135"/>
    </row>
    <row r="2109" spans="1:17">
      <c r="A2109" s="135" t="s">
        <v>4162</v>
      </c>
      <c r="B2109" s="135" t="s">
        <v>4159</v>
      </c>
      <c r="C2109" s="137">
        <v>9.5</v>
      </c>
      <c r="D2109" s="136">
        <v>95</v>
      </c>
      <c r="E2109" s="135" t="s">
        <v>420</v>
      </c>
      <c r="F2109" s="135" t="s">
        <v>32</v>
      </c>
      <c r="G2109" s="135" t="s">
        <v>4160</v>
      </c>
      <c r="H2109" s="135" t="s">
        <v>382</v>
      </c>
      <c r="I2109" s="135" t="s">
        <v>271</v>
      </c>
      <c r="J2109" s="135" t="s">
        <v>389</v>
      </c>
      <c r="K2109" s="135" t="s">
        <v>1045</v>
      </c>
      <c r="L2109" s="135" t="s">
        <v>386</v>
      </c>
      <c r="M2109" s="135" t="s">
        <v>970</v>
      </c>
      <c r="N2109" s="135" t="s">
        <v>337</v>
      </c>
      <c r="O2109" s="135" t="s">
        <v>86</v>
      </c>
      <c r="P2109" s="136">
        <v>6</v>
      </c>
      <c r="Q2109" s="135"/>
    </row>
    <row r="2110" spans="1:17">
      <c r="A2110" s="135" t="s">
        <v>4163</v>
      </c>
      <c r="B2110" s="135" t="s">
        <v>4164</v>
      </c>
      <c r="C2110" s="137">
        <v>8.5</v>
      </c>
      <c r="D2110" s="136">
        <v>85</v>
      </c>
      <c r="E2110" s="135" t="s">
        <v>420</v>
      </c>
      <c r="F2110" s="135" t="s">
        <v>32</v>
      </c>
      <c r="G2110" s="135" t="s">
        <v>4160</v>
      </c>
      <c r="H2110" s="135" t="s">
        <v>382</v>
      </c>
      <c r="I2110" s="135" t="s">
        <v>53</v>
      </c>
      <c r="J2110" s="135" t="s">
        <v>389</v>
      </c>
      <c r="K2110" s="135" t="s">
        <v>1045</v>
      </c>
      <c r="L2110" s="135" t="s">
        <v>386</v>
      </c>
      <c r="M2110" s="135" t="s">
        <v>970</v>
      </c>
      <c r="N2110" s="135" t="s">
        <v>337</v>
      </c>
      <c r="O2110" s="135" t="s">
        <v>53</v>
      </c>
      <c r="P2110" s="136">
        <v>1</v>
      </c>
      <c r="Q2110" s="135"/>
    </row>
    <row r="2111" spans="1:17">
      <c r="A2111" s="135" t="s">
        <v>4165</v>
      </c>
      <c r="B2111" s="135" t="s">
        <v>4164</v>
      </c>
      <c r="C2111" s="136">
        <v>9</v>
      </c>
      <c r="D2111" s="122">
        <v>9</v>
      </c>
      <c r="E2111" s="135" t="s">
        <v>420</v>
      </c>
      <c r="F2111" s="135" t="s">
        <v>32</v>
      </c>
      <c r="G2111" s="135" t="s">
        <v>4160</v>
      </c>
      <c r="H2111" s="135" t="s">
        <v>382</v>
      </c>
      <c r="I2111" s="135" t="s">
        <v>53</v>
      </c>
      <c r="J2111" s="135" t="s">
        <v>389</v>
      </c>
      <c r="K2111" s="135" t="s">
        <v>1045</v>
      </c>
      <c r="L2111" s="135" t="s">
        <v>386</v>
      </c>
      <c r="M2111" s="135" t="s">
        <v>970</v>
      </c>
      <c r="N2111" s="135" t="s">
        <v>337</v>
      </c>
      <c r="O2111" s="135" t="s">
        <v>53</v>
      </c>
      <c r="P2111" s="136">
        <v>1</v>
      </c>
      <c r="Q2111" s="135"/>
    </row>
    <row r="2112" spans="1:17">
      <c r="A2112" s="135" t="s">
        <v>4166</v>
      </c>
      <c r="B2112" s="135" t="s">
        <v>4164</v>
      </c>
      <c r="C2112" s="137">
        <v>9.5</v>
      </c>
      <c r="D2112" s="136">
        <v>95</v>
      </c>
      <c r="E2112" s="135" t="s">
        <v>420</v>
      </c>
      <c r="F2112" s="135" t="s">
        <v>32</v>
      </c>
      <c r="G2112" s="135" t="s">
        <v>4160</v>
      </c>
      <c r="H2112" s="135" t="s">
        <v>382</v>
      </c>
      <c r="I2112" s="135" t="s">
        <v>53</v>
      </c>
      <c r="J2112" s="135" t="s">
        <v>389</v>
      </c>
      <c r="K2112" s="135" t="s">
        <v>1045</v>
      </c>
      <c r="L2112" s="135" t="s">
        <v>386</v>
      </c>
      <c r="M2112" s="135" t="s">
        <v>970</v>
      </c>
      <c r="N2112" s="135" t="s">
        <v>337</v>
      </c>
      <c r="O2112" s="135" t="s">
        <v>53</v>
      </c>
      <c r="P2112" s="136">
        <v>1</v>
      </c>
      <c r="Q2112" s="135"/>
    </row>
    <row r="2113" spans="1:17">
      <c r="A2113" s="135" t="s">
        <v>4167</v>
      </c>
      <c r="B2113" s="135" t="s">
        <v>4168</v>
      </c>
      <c r="C2113" s="135" t="s">
        <v>907</v>
      </c>
      <c r="D2113" s="122">
        <v>0</v>
      </c>
      <c r="E2113" s="135" t="s">
        <v>420</v>
      </c>
      <c r="F2113" s="135" t="s">
        <v>44</v>
      </c>
      <c r="G2113" s="135" t="s">
        <v>1777</v>
      </c>
      <c r="H2113" s="135" t="s">
        <v>382</v>
      </c>
      <c r="I2113" s="135" t="s">
        <v>271</v>
      </c>
      <c r="J2113" s="135" t="s">
        <v>389</v>
      </c>
      <c r="K2113" s="135" t="s">
        <v>1018</v>
      </c>
      <c r="L2113" s="135" t="s">
        <v>385</v>
      </c>
      <c r="M2113" s="135" t="s">
        <v>970</v>
      </c>
      <c r="N2113" s="135" t="s">
        <v>340</v>
      </c>
      <c r="O2113" s="135" t="s">
        <v>86</v>
      </c>
      <c r="P2113" s="136">
        <v>61</v>
      </c>
      <c r="Q2113" s="135"/>
    </row>
    <row r="2114" spans="1:17">
      <c r="A2114" s="135" t="s">
        <v>4169</v>
      </c>
      <c r="B2114" s="135" t="s">
        <v>4170</v>
      </c>
      <c r="C2114" s="135" t="s">
        <v>907</v>
      </c>
      <c r="D2114" s="122">
        <v>0</v>
      </c>
      <c r="E2114" s="135" t="s">
        <v>420</v>
      </c>
      <c r="F2114" s="135" t="s">
        <v>44</v>
      </c>
      <c r="G2114" s="135" t="s">
        <v>3897</v>
      </c>
      <c r="H2114" s="135" t="s">
        <v>382</v>
      </c>
      <c r="I2114" s="135" t="s">
        <v>55</v>
      </c>
      <c r="J2114" s="135" t="s">
        <v>389</v>
      </c>
      <c r="K2114" s="135" t="s">
        <v>1789</v>
      </c>
      <c r="L2114" s="135" t="s">
        <v>385</v>
      </c>
      <c r="M2114" s="135" t="s">
        <v>970</v>
      </c>
      <c r="N2114" s="135" t="s">
        <v>340</v>
      </c>
      <c r="O2114" s="135" t="s">
        <v>71</v>
      </c>
      <c r="P2114" s="136">
        <v>2</v>
      </c>
      <c r="Q2114" s="135"/>
    </row>
    <row r="2115" spans="1:17">
      <c r="A2115" s="135" t="s">
        <v>4171</v>
      </c>
      <c r="B2115" s="135" t="s">
        <v>4172</v>
      </c>
      <c r="C2115" s="135" t="s">
        <v>907</v>
      </c>
      <c r="D2115" s="122">
        <v>0</v>
      </c>
      <c r="E2115" s="135" t="s">
        <v>420</v>
      </c>
      <c r="F2115" s="135" t="s">
        <v>44</v>
      </c>
      <c r="G2115" s="135" t="s">
        <v>1792</v>
      </c>
      <c r="H2115" s="135" t="s">
        <v>382</v>
      </c>
      <c r="I2115" s="135" t="s">
        <v>86</v>
      </c>
      <c r="J2115" s="135" t="s">
        <v>389</v>
      </c>
      <c r="K2115" s="135" t="s">
        <v>1793</v>
      </c>
      <c r="L2115" s="135" t="s">
        <v>385</v>
      </c>
      <c r="M2115" s="135" t="s">
        <v>970</v>
      </c>
      <c r="N2115" s="135" t="s">
        <v>340</v>
      </c>
      <c r="O2115" s="135" t="s">
        <v>86</v>
      </c>
      <c r="P2115" s="136">
        <v>6</v>
      </c>
      <c r="Q2115" s="135"/>
    </row>
    <row r="2116" spans="1:17">
      <c r="A2116" s="135" t="s">
        <v>4173</v>
      </c>
      <c r="B2116" s="135" t="s">
        <v>4174</v>
      </c>
      <c r="C2116" s="135" t="s">
        <v>907</v>
      </c>
      <c r="D2116" s="122">
        <v>0</v>
      </c>
      <c r="E2116" s="135" t="s">
        <v>420</v>
      </c>
      <c r="F2116" s="135" t="s">
        <v>44</v>
      </c>
      <c r="G2116" s="135" t="s">
        <v>3906</v>
      </c>
      <c r="H2116" s="135" t="s">
        <v>382</v>
      </c>
      <c r="I2116" s="135" t="s">
        <v>83</v>
      </c>
      <c r="J2116" s="135" t="s">
        <v>389</v>
      </c>
      <c r="K2116" s="135" t="s">
        <v>1789</v>
      </c>
      <c r="L2116" s="135" t="s">
        <v>385</v>
      </c>
      <c r="M2116" s="135" t="s">
        <v>970</v>
      </c>
      <c r="N2116" s="135" t="s">
        <v>340</v>
      </c>
      <c r="O2116" s="135" t="s">
        <v>83</v>
      </c>
      <c r="P2116" s="136">
        <v>3</v>
      </c>
      <c r="Q2116" s="135"/>
    </row>
    <row r="2117" spans="1:17">
      <c r="A2117" s="135" t="s">
        <v>4175</v>
      </c>
      <c r="B2117" s="135" t="s">
        <v>4176</v>
      </c>
      <c r="C2117" s="135" t="s">
        <v>967</v>
      </c>
      <c r="D2117" s="136">
        <v>57</v>
      </c>
      <c r="E2117" s="135" t="s">
        <v>420</v>
      </c>
      <c r="F2117" s="135" t="s">
        <v>44</v>
      </c>
      <c r="G2117" s="135" t="s">
        <v>4177</v>
      </c>
      <c r="H2117" s="135" t="s">
        <v>382</v>
      </c>
      <c r="I2117" s="135" t="s">
        <v>53</v>
      </c>
      <c r="J2117" s="135" t="s">
        <v>388</v>
      </c>
      <c r="K2117" s="135" t="s">
        <v>1204</v>
      </c>
      <c r="L2117" s="135" t="s">
        <v>385</v>
      </c>
      <c r="M2117" s="135" t="s">
        <v>970</v>
      </c>
      <c r="N2117" s="135" t="s">
        <v>329</v>
      </c>
      <c r="O2117" s="135" t="s">
        <v>53</v>
      </c>
      <c r="P2117" s="136">
        <v>1</v>
      </c>
      <c r="Q2117" s="135"/>
    </row>
    <row r="2118" spans="1:17">
      <c r="A2118" s="135" t="s">
        <v>4178</v>
      </c>
      <c r="B2118" s="135" t="s">
        <v>4176</v>
      </c>
      <c r="C2118" s="135" t="s">
        <v>972</v>
      </c>
      <c r="D2118" s="136">
        <v>59</v>
      </c>
      <c r="E2118" s="135" t="s">
        <v>420</v>
      </c>
      <c r="F2118" s="135" t="s">
        <v>44</v>
      </c>
      <c r="G2118" s="135" t="s">
        <v>4177</v>
      </c>
      <c r="H2118" s="135" t="s">
        <v>382</v>
      </c>
      <c r="I2118" s="135" t="s">
        <v>53</v>
      </c>
      <c r="J2118" s="135" t="s">
        <v>388</v>
      </c>
      <c r="K2118" s="135" t="s">
        <v>1204</v>
      </c>
      <c r="L2118" s="135" t="s">
        <v>385</v>
      </c>
      <c r="M2118" s="135" t="s">
        <v>970</v>
      </c>
      <c r="N2118" s="135" t="s">
        <v>329</v>
      </c>
      <c r="O2118" s="135" t="s">
        <v>53</v>
      </c>
      <c r="P2118" s="136">
        <v>1</v>
      </c>
      <c r="Q2118" s="135"/>
    </row>
    <row r="2119" spans="1:17">
      <c r="A2119" s="135" t="s">
        <v>4179</v>
      </c>
      <c r="B2119" s="135" t="s">
        <v>4176</v>
      </c>
      <c r="C2119" s="135" t="s">
        <v>983</v>
      </c>
      <c r="D2119" s="136">
        <v>61</v>
      </c>
      <c r="E2119" s="135" t="s">
        <v>420</v>
      </c>
      <c r="F2119" s="135" t="s">
        <v>44</v>
      </c>
      <c r="G2119" s="135" t="s">
        <v>4177</v>
      </c>
      <c r="H2119" s="135" t="s">
        <v>382</v>
      </c>
      <c r="I2119" s="135" t="s">
        <v>53</v>
      </c>
      <c r="J2119" s="135" t="s">
        <v>388</v>
      </c>
      <c r="K2119" s="135" t="s">
        <v>1204</v>
      </c>
      <c r="L2119" s="135" t="s">
        <v>385</v>
      </c>
      <c r="M2119" s="135" t="s">
        <v>970</v>
      </c>
      <c r="N2119" s="135" t="s">
        <v>329</v>
      </c>
      <c r="O2119" s="135" t="s">
        <v>53</v>
      </c>
      <c r="P2119" s="136">
        <v>1</v>
      </c>
      <c r="Q2119" s="135"/>
    </row>
    <row r="2120" spans="1:17">
      <c r="A2120" s="135" t="s">
        <v>4180</v>
      </c>
      <c r="B2120" s="135" t="s">
        <v>4181</v>
      </c>
      <c r="C2120" s="135" t="s">
        <v>967</v>
      </c>
      <c r="D2120" s="136">
        <v>57</v>
      </c>
      <c r="E2120" s="135" t="s">
        <v>420</v>
      </c>
      <c r="F2120" s="135" t="s">
        <v>30</v>
      </c>
      <c r="G2120" s="135" t="s">
        <v>4182</v>
      </c>
      <c r="H2120" s="135" t="s">
        <v>382</v>
      </c>
      <c r="I2120" s="135" t="s">
        <v>53</v>
      </c>
      <c r="J2120" s="135" t="s">
        <v>388</v>
      </c>
      <c r="K2120" s="135" t="s">
        <v>1018</v>
      </c>
      <c r="L2120" s="135" t="s">
        <v>386</v>
      </c>
      <c r="M2120" s="135" t="s">
        <v>970</v>
      </c>
      <c r="N2120" s="135" t="s">
        <v>329</v>
      </c>
      <c r="O2120" s="135" t="s">
        <v>53</v>
      </c>
      <c r="P2120" s="136">
        <v>1</v>
      </c>
      <c r="Q2120" s="135"/>
    </row>
    <row r="2121" spans="1:17">
      <c r="A2121" s="135" t="s">
        <v>4183</v>
      </c>
      <c r="B2121" s="135" t="s">
        <v>4181</v>
      </c>
      <c r="C2121" s="135" t="s">
        <v>972</v>
      </c>
      <c r="D2121" s="136">
        <v>59</v>
      </c>
      <c r="E2121" s="135" t="s">
        <v>420</v>
      </c>
      <c r="F2121" s="135" t="s">
        <v>30</v>
      </c>
      <c r="G2121" s="135" t="s">
        <v>4182</v>
      </c>
      <c r="H2121" s="135" t="s">
        <v>382</v>
      </c>
      <c r="I2121" s="135" t="s">
        <v>53</v>
      </c>
      <c r="J2121" s="135" t="s">
        <v>388</v>
      </c>
      <c r="K2121" s="135" t="s">
        <v>1018</v>
      </c>
      <c r="L2121" s="135" t="s">
        <v>386</v>
      </c>
      <c r="M2121" s="135" t="s">
        <v>970</v>
      </c>
      <c r="N2121" s="135" t="s">
        <v>329</v>
      </c>
      <c r="O2121" s="135" t="s">
        <v>53</v>
      </c>
      <c r="P2121" s="136">
        <v>1</v>
      </c>
      <c r="Q2121" s="135"/>
    </row>
    <row r="2122" spans="1:17">
      <c r="A2122" s="135" t="s">
        <v>4184</v>
      </c>
      <c r="B2122" s="135" t="s">
        <v>4181</v>
      </c>
      <c r="C2122" s="135" t="s">
        <v>983</v>
      </c>
      <c r="D2122" s="136">
        <v>61</v>
      </c>
      <c r="E2122" s="135" t="s">
        <v>420</v>
      </c>
      <c r="F2122" s="135" t="s">
        <v>30</v>
      </c>
      <c r="G2122" s="135" t="s">
        <v>4182</v>
      </c>
      <c r="H2122" s="135" t="s">
        <v>382</v>
      </c>
      <c r="I2122" s="135" t="s">
        <v>53</v>
      </c>
      <c r="J2122" s="135" t="s">
        <v>388</v>
      </c>
      <c r="K2122" s="135" t="s">
        <v>1018</v>
      </c>
      <c r="L2122" s="135" t="s">
        <v>386</v>
      </c>
      <c r="M2122" s="135" t="s">
        <v>970</v>
      </c>
      <c r="N2122" s="135" t="s">
        <v>329</v>
      </c>
      <c r="O2122" s="135" t="s">
        <v>53</v>
      </c>
      <c r="P2122" s="136">
        <v>1</v>
      </c>
      <c r="Q2122" s="135"/>
    </row>
    <row r="2123" spans="1:17">
      <c r="A2123" s="135" t="s">
        <v>4185</v>
      </c>
      <c r="B2123" s="135" t="s">
        <v>4181</v>
      </c>
      <c r="C2123" s="135" t="s">
        <v>989</v>
      </c>
      <c r="D2123" s="136">
        <v>63</v>
      </c>
      <c r="E2123" s="135" t="s">
        <v>420</v>
      </c>
      <c r="F2123" s="135" t="s">
        <v>30</v>
      </c>
      <c r="G2123" s="135" t="s">
        <v>4182</v>
      </c>
      <c r="H2123" s="135" t="s">
        <v>382</v>
      </c>
      <c r="I2123" s="135" t="s">
        <v>53</v>
      </c>
      <c r="J2123" s="135" t="s">
        <v>388</v>
      </c>
      <c r="K2123" s="135" t="s">
        <v>1018</v>
      </c>
      <c r="L2123" s="135" t="s">
        <v>386</v>
      </c>
      <c r="M2123" s="135" t="s">
        <v>970</v>
      </c>
      <c r="N2123" s="135" t="s">
        <v>329</v>
      </c>
      <c r="O2123" s="135" t="s">
        <v>53</v>
      </c>
      <c r="P2123" s="136">
        <v>1</v>
      </c>
      <c r="Q2123" s="135"/>
    </row>
    <row r="2124" spans="1:17">
      <c r="A2124" s="135" t="s">
        <v>4186</v>
      </c>
      <c r="B2124" s="135" t="s">
        <v>4187</v>
      </c>
      <c r="C2124" s="135" t="s">
        <v>967</v>
      </c>
      <c r="D2124" s="136">
        <v>57</v>
      </c>
      <c r="E2124" s="135" t="s">
        <v>420</v>
      </c>
      <c r="F2124" s="135" t="s">
        <v>44</v>
      </c>
      <c r="G2124" s="135" t="s">
        <v>4188</v>
      </c>
      <c r="H2124" s="135" t="s">
        <v>382</v>
      </c>
      <c r="I2124" s="135" t="s">
        <v>277</v>
      </c>
      <c r="J2124" s="135" t="s">
        <v>388</v>
      </c>
      <c r="K2124" s="135" t="s">
        <v>1227</v>
      </c>
      <c r="L2124" s="135" t="s">
        <v>385</v>
      </c>
      <c r="M2124" s="135" t="s">
        <v>970</v>
      </c>
      <c r="N2124" s="135" t="s">
        <v>330</v>
      </c>
      <c r="O2124" s="135" t="s">
        <v>83</v>
      </c>
      <c r="P2124" s="136">
        <v>331</v>
      </c>
      <c r="Q2124" s="135"/>
    </row>
    <row r="2125" spans="1:17">
      <c r="A2125" s="135" t="s">
        <v>4189</v>
      </c>
      <c r="B2125" s="135" t="s">
        <v>4187</v>
      </c>
      <c r="C2125" s="135" t="s">
        <v>972</v>
      </c>
      <c r="D2125" s="136">
        <v>59</v>
      </c>
      <c r="E2125" s="135" t="s">
        <v>420</v>
      </c>
      <c r="F2125" s="135" t="s">
        <v>44</v>
      </c>
      <c r="G2125" s="135" t="s">
        <v>4188</v>
      </c>
      <c r="H2125" s="135" t="s">
        <v>382</v>
      </c>
      <c r="I2125" s="135" t="s">
        <v>277</v>
      </c>
      <c r="J2125" s="135" t="s">
        <v>388</v>
      </c>
      <c r="K2125" s="135" t="s">
        <v>1227</v>
      </c>
      <c r="L2125" s="135" t="s">
        <v>385</v>
      </c>
      <c r="M2125" s="135" t="s">
        <v>970</v>
      </c>
      <c r="N2125" s="135" t="s">
        <v>330</v>
      </c>
      <c r="O2125" s="135" t="s">
        <v>83</v>
      </c>
      <c r="P2125" s="136">
        <v>331</v>
      </c>
      <c r="Q2125" s="135"/>
    </row>
    <row r="2126" spans="1:17">
      <c r="A2126" s="135" t="s">
        <v>4190</v>
      </c>
      <c r="B2126" s="135" t="s">
        <v>4187</v>
      </c>
      <c r="C2126" s="135" t="s">
        <v>983</v>
      </c>
      <c r="D2126" s="136">
        <v>61</v>
      </c>
      <c r="E2126" s="135" t="s">
        <v>420</v>
      </c>
      <c r="F2126" s="135" t="s">
        <v>44</v>
      </c>
      <c r="G2126" s="135" t="s">
        <v>4188</v>
      </c>
      <c r="H2126" s="135" t="s">
        <v>382</v>
      </c>
      <c r="I2126" s="135" t="s">
        <v>277</v>
      </c>
      <c r="J2126" s="135" t="s">
        <v>388</v>
      </c>
      <c r="K2126" s="135" t="s">
        <v>1227</v>
      </c>
      <c r="L2126" s="135" t="s">
        <v>385</v>
      </c>
      <c r="M2126" s="135" t="s">
        <v>970</v>
      </c>
      <c r="N2126" s="135" t="s">
        <v>330</v>
      </c>
      <c r="O2126" s="135" t="s">
        <v>83</v>
      </c>
      <c r="P2126" s="136">
        <v>331</v>
      </c>
      <c r="Q2126" s="135"/>
    </row>
    <row r="2127" spans="1:17">
      <c r="A2127" s="135" t="s">
        <v>4191</v>
      </c>
      <c r="B2127" s="135" t="s">
        <v>4192</v>
      </c>
      <c r="C2127" s="135" t="s">
        <v>967</v>
      </c>
      <c r="D2127" s="136">
        <v>57</v>
      </c>
      <c r="E2127" s="135" t="s">
        <v>420</v>
      </c>
      <c r="F2127" s="135" t="s">
        <v>30</v>
      </c>
      <c r="G2127" s="135" t="s">
        <v>4193</v>
      </c>
      <c r="H2127" s="135" t="s">
        <v>382</v>
      </c>
      <c r="I2127" s="135" t="s">
        <v>271</v>
      </c>
      <c r="J2127" s="135" t="s">
        <v>388</v>
      </c>
      <c r="K2127" s="135" t="s">
        <v>1018</v>
      </c>
      <c r="L2127" s="135" t="s">
        <v>386</v>
      </c>
      <c r="M2127" s="135" t="s">
        <v>970</v>
      </c>
      <c r="N2127" s="135" t="s">
        <v>330</v>
      </c>
      <c r="O2127" s="135" t="s">
        <v>60</v>
      </c>
      <c r="P2127" s="136">
        <v>66</v>
      </c>
      <c r="Q2127" s="135"/>
    </row>
    <row r="2128" spans="1:17">
      <c r="A2128" s="135" t="s">
        <v>4194</v>
      </c>
      <c r="B2128" s="135" t="s">
        <v>4192</v>
      </c>
      <c r="C2128" s="135" t="s">
        <v>972</v>
      </c>
      <c r="D2128" s="136">
        <v>59</v>
      </c>
      <c r="E2128" s="135" t="s">
        <v>420</v>
      </c>
      <c r="F2128" s="135" t="s">
        <v>30</v>
      </c>
      <c r="G2128" s="135" t="s">
        <v>4193</v>
      </c>
      <c r="H2128" s="135" t="s">
        <v>382</v>
      </c>
      <c r="I2128" s="135" t="s">
        <v>271</v>
      </c>
      <c r="J2128" s="135" t="s">
        <v>388</v>
      </c>
      <c r="K2128" s="135" t="s">
        <v>1018</v>
      </c>
      <c r="L2128" s="135" t="s">
        <v>386</v>
      </c>
      <c r="M2128" s="135" t="s">
        <v>970</v>
      </c>
      <c r="N2128" s="135" t="s">
        <v>330</v>
      </c>
      <c r="O2128" s="135" t="s">
        <v>60</v>
      </c>
      <c r="P2128" s="136">
        <v>66</v>
      </c>
      <c r="Q2128" s="135"/>
    </row>
    <row r="2129" spans="1:17">
      <c r="A2129" s="135" t="s">
        <v>4195</v>
      </c>
      <c r="B2129" s="135" t="s">
        <v>4192</v>
      </c>
      <c r="C2129" s="135" t="s">
        <v>983</v>
      </c>
      <c r="D2129" s="136">
        <v>61</v>
      </c>
      <c r="E2129" s="135" t="s">
        <v>420</v>
      </c>
      <c r="F2129" s="135" t="s">
        <v>30</v>
      </c>
      <c r="G2129" s="135" t="s">
        <v>4193</v>
      </c>
      <c r="H2129" s="135" t="s">
        <v>382</v>
      </c>
      <c r="I2129" s="135" t="s">
        <v>271</v>
      </c>
      <c r="J2129" s="135" t="s">
        <v>388</v>
      </c>
      <c r="K2129" s="135" t="s">
        <v>1018</v>
      </c>
      <c r="L2129" s="135" t="s">
        <v>386</v>
      </c>
      <c r="M2129" s="135" t="s">
        <v>970</v>
      </c>
      <c r="N2129" s="135" t="s">
        <v>330</v>
      </c>
      <c r="O2129" s="135" t="s">
        <v>60</v>
      </c>
      <c r="P2129" s="136">
        <v>66</v>
      </c>
      <c r="Q2129" s="135"/>
    </row>
    <row r="2130" spans="1:17">
      <c r="A2130" s="135" t="s">
        <v>4196</v>
      </c>
      <c r="B2130" s="135" t="s">
        <v>4192</v>
      </c>
      <c r="C2130" s="135" t="s">
        <v>989</v>
      </c>
      <c r="D2130" s="136">
        <v>63</v>
      </c>
      <c r="E2130" s="135" t="s">
        <v>420</v>
      </c>
      <c r="F2130" s="135" t="s">
        <v>30</v>
      </c>
      <c r="G2130" s="135" t="s">
        <v>4193</v>
      </c>
      <c r="H2130" s="135" t="s">
        <v>382</v>
      </c>
      <c r="I2130" s="135" t="s">
        <v>271</v>
      </c>
      <c r="J2130" s="135" t="s">
        <v>388</v>
      </c>
      <c r="K2130" s="135" t="s">
        <v>1018</v>
      </c>
      <c r="L2130" s="135" t="s">
        <v>386</v>
      </c>
      <c r="M2130" s="135" t="s">
        <v>970</v>
      </c>
      <c r="N2130" s="135" t="s">
        <v>330</v>
      </c>
      <c r="O2130" s="135" t="s">
        <v>60</v>
      </c>
      <c r="P2130" s="136">
        <v>66</v>
      </c>
      <c r="Q2130" s="135"/>
    </row>
    <row r="2131" spans="1:17">
      <c r="A2131" s="135" t="s">
        <v>4197</v>
      </c>
      <c r="B2131" s="135" t="s">
        <v>4198</v>
      </c>
      <c r="C2131" s="135" t="s">
        <v>967</v>
      </c>
      <c r="D2131" s="136">
        <v>57</v>
      </c>
      <c r="E2131" s="135" t="s">
        <v>420</v>
      </c>
      <c r="F2131" s="135" t="s">
        <v>30</v>
      </c>
      <c r="G2131" s="135" t="s">
        <v>4199</v>
      </c>
      <c r="H2131" s="135" t="s">
        <v>382</v>
      </c>
      <c r="I2131" s="135" t="s">
        <v>271</v>
      </c>
      <c r="J2131" s="135" t="s">
        <v>388</v>
      </c>
      <c r="K2131" s="135" t="s">
        <v>1018</v>
      </c>
      <c r="L2131" s="135" t="s">
        <v>386</v>
      </c>
      <c r="M2131" s="135" t="s">
        <v>970</v>
      </c>
      <c r="N2131" s="135" t="s">
        <v>330</v>
      </c>
      <c r="O2131" s="135" t="s">
        <v>86</v>
      </c>
      <c r="P2131" s="136">
        <v>65</v>
      </c>
      <c r="Q2131" s="135"/>
    </row>
    <row r="2132" spans="1:17">
      <c r="A2132" s="135" t="s">
        <v>4200</v>
      </c>
      <c r="B2132" s="135" t="s">
        <v>4198</v>
      </c>
      <c r="C2132" s="135" t="s">
        <v>972</v>
      </c>
      <c r="D2132" s="136">
        <v>59</v>
      </c>
      <c r="E2132" s="135" t="s">
        <v>420</v>
      </c>
      <c r="F2132" s="135" t="s">
        <v>30</v>
      </c>
      <c r="G2132" s="135" t="s">
        <v>4199</v>
      </c>
      <c r="H2132" s="135" t="s">
        <v>382</v>
      </c>
      <c r="I2132" s="135" t="s">
        <v>271</v>
      </c>
      <c r="J2132" s="135" t="s">
        <v>388</v>
      </c>
      <c r="K2132" s="135" t="s">
        <v>1018</v>
      </c>
      <c r="L2132" s="135" t="s">
        <v>386</v>
      </c>
      <c r="M2132" s="135" t="s">
        <v>970</v>
      </c>
      <c r="N2132" s="135" t="s">
        <v>330</v>
      </c>
      <c r="O2132" s="135" t="s">
        <v>86</v>
      </c>
      <c r="P2132" s="136">
        <v>65</v>
      </c>
      <c r="Q2132" s="135"/>
    </row>
    <row r="2133" spans="1:17">
      <c r="A2133" s="135" t="s">
        <v>4201</v>
      </c>
      <c r="B2133" s="135" t="s">
        <v>4198</v>
      </c>
      <c r="C2133" s="135" t="s">
        <v>983</v>
      </c>
      <c r="D2133" s="136">
        <v>61</v>
      </c>
      <c r="E2133" s="135" t="s">
        <v>420</v>
      </c>
      <c r="F2133" s="135" t="s">
        <v>30</v>
      </c>
      <c r="G2133" s="135" t="s">
        <v>4199</v>
      </c>
      <c r="H2133" s="135" t="s">
        <v>382</v>
      </c>
      <c r="I2133" s="135" t="s">
        <v>271</v>
      </c>
      <c r="J2133" s="135" t="s">
        <v>388</v>
      </c>
      <c r="K2133" s="135" t="s">
        <v>1018</v>
      </c>
      <c r="L2133" s="135" t="s">
        <v>386</v>
      </c>
      <c r="M2133" s="135" t="s">
        <v>970</v>
      </c>
      <c r="N2133" s="135" t="s">
        <v>330</v>
      </c>
      <c r="O2133" s="135" t="s">
        <v>86</v>
      </c>
      <c r="P2133" s="136">
        <v>65</v>
      </c>
      <c r="Q2133" s="135"/>
    </row>
    <row r="2134" spans="1:17">
      <c r="A2134" s="135" t="s">
        <v>4202</v>
      </c>
      <c r="B2134" s="135" t="s">
        <v>4198</v>
      </c>
      <c r="C2134" s="135" t="s">
        <v>989</v>
      </c>
      <c r="D2134" s="136">
        <v>63</v>
      </c>
      <c r="E2134" s="135" t="s">
        <v>420</v>
      </c>
      <c r="F2134" s="135" t="s">
        <v>30</v>
      </c>
      <c r="G2134" s="135" t="s">
        <v>4199</v>
      </c>
      <c r="H2134" s="135" t="s">
        <v>382</v>
      </c>
      <c r="I2134" s="135" t="s">
        <v>271</v>
      </c>
      <c r="J2134" s="135" t="s">
        <v>388</v>
      </c>
      <c r="K2134" s="135" t="s">
        <v>1018</v>
      </c>
      <c r="L2134" s="135" t="s">
        <v>386</v>
      </c>
      <c r="M2134" s="135" t="s">
        <v>970</v>
      </c>
      <c r="N2134" s="135" t="s">
        <v>330</v>
      </c>
      <c r="O2134" s="135" t="s">
        <v>86</v>
      </c>
      <c r="P2134" s="136">
        <v>65</v>
      </c>
      <c r="Q2134" s="135"/>
    </row>
    <row r="2135" spans="1:17">
      <c r="A2135" s="135" t="s">
        <v>4203</v>
      </c>
      <c r="B2135" s="135" t="s">
        <v>4204</v>
      </c>
      <c r="C2135" s="135" t="s">
        <v>967</v>
      </c>
      <c r="D2135" s="136">
        <v>57</v>
      </c>
      <c r="E2135" s="135" t="s">
        <v>420</v>
      </c>
      <c r="F2135" s="135" t="s">
        <v>30</v>
      </c>
      <c r="G2135" s="135" t="s">
        <v>4205</v>
      </c>
      <c r="H2135" s="135" t="s">
        <v>382</v>
      </c>
      <c r="I2135" s="135" t="s">
        <v>53</v>
      </c>
      <c r="J2135" s="135" t="s">
        <v>388</v>
      </c>
      <c r="K2135" s="135" t="s">
        <v>1018</v>
      </c>
      <c r="L2135" s="135" t="s">
        <v>386</v>
      </c>
      <c r="M2135" s="135" t="s">
        <v>970</v>
      </c>
      <c r="N2135" s="135" t="s">
        <v>330</v>
      </c>
      <c r="O2135" s="135" t="s">
        <v>53</v>
      </c>
      <c r="P2135" s="136">
        <v>1</v>
      </c>
      <c r="Q2135" s="135"/>
    </row>
    <row r="2136" spans="1:17">
      <c r="A2136" s="135" t="s">
        <v>4206</v>
      </c>
      <c r="B2136" s="135" t="s">
        <v>4204</v>
      </c>
      <c r="C2136" s="135" t="s">
        <v>972</v>
      </c>
      <c r="D2136" s="136">
        <v>59</v>
      </c>
      <c r="E2136" s="135" t="s">
        <v>420</v>
      </c>
      <c r="F2136" s="135" t="s">
        <v>30</v>
      </c>
      <c r="G2136" s="135" t="s">
        <v>4205</v>
      </c>
      <c r="H2136" s="135" t="s">
        <v>382</v>
      </c>
      <c r="I2136" s="135" t="s">
        <v>53</v>
      </c>
      <c r="J2136" s="135" t="s">
        <v>388</v>
      </c>
      <c r="K2136" s="135" t="s">
        <v>1018</v>
      </c>
      <c r="L2136" s="135" t="s">
        <v>386</v>
      </c>
      <c r="M2136" s="135" t="s">
        <v>970</v>
      </c>
      <c r="N2136" s="135" t="s">
        <v>330</v>
      </c>
      <c r="O2136" s="135" t="s">
        <v>53</v>
      </c>
      <c r="P2136" s="136">
        <v>1</v>
      </c>
      <c r="Q2136" s="135"/>
    </row>
    <row r="2137" spans="1:17">
      <c r="A2137" s="135" t="s">
        <v>4207</v>
      </c>
      <c r="B2137" s="135" t="s">
        <v>4204</v>
      </c>
      <c r="C2137" s="135" t="s">
        <v>983</v>
      </c>
      <c r="D2137" s="136">
        <v>61</v>
      </c>
      <c r="E2137" s="135" t="s">
        <v>420</v>
      </c>
      <c r="F2137" s="135" t="s">
        <v>30</v>
      </c>
      <c r="G2137" s="135" t="s">
        <v>4205</v>
      </c>
      <c r="H2137" s="135" t="s">
        <v>382</v>
      </c>
      <c r="I2137" s="135" t="s">
        <v>53</v>
      </c>
      <c r="J2137" s="135" t="s">
        <v>388</v>
      </c>
      <c r="K2137" s="135" t="s">
        <v>1018</v>
      </c>
      <c r="L2137" s="135" t="s">
        <v>386</v>
      </c>
      <c r="M2137" s="135" t="s">
        <v>970</v>
      </c>
      <c r="N2137" s="135" t="s">
        <v>330</v>
      </c>
      <c r="O2137" s="135" t="s">
        <v>53</v>
      </c>
      <c r="P2137" s="136">
        <v>1</v>
      </c>
      <c r="Q2137" s="135"/>
    </row>
    <row r="2138" spans="1:17">
      <c r="A2138" s="135" t="s">
        <v>4208</v>
      </c>
      <c r="B2138" s="135" t="s">
        <v>4204</v>
      </c>
      <c r="C2138" s="135" t="s">
        <v>989</v>
      </c>
      <c r="D2138" s="136">
        <v>63</v>
      </c>
      <c r="E2138" s="135" t="s">
        <v>420</v>
      </c>
      <c r="F2138" s="135" t="s">
        <v>30</v>
      </c>
      <c r="G2138" s="135" t="s">
        <v>4205</v>
      </c>
      <c r="H2138" s="135" t="s">
        <v>382</v>
      </c>
      <c r="I2138" s="135" t="s">
        <v>53</v>
      </c>
      <c r="J2138" s="135" t="s">
        <v>388</v>
      </c>
      <c r="K2138" s="135" t="s">
        <v>1018</v>
      </c>
      <c r="L2138" s="135" t="s">
        <v>386</v>
      </c>
      <c r="M2138" s="135" t="s">
        <v>970</v>
      </c>
      <c r="N2138" s="135" t="s">
        <v>330</v>
      </c>
      <c r="O2138" s="135" t="s">
        <v>53</v>
      </c>
      <c r="P2138" s="136">
        <v>1</v>
      </c>
      <c r="Q2138" s="135"/>
    </row>
    <row r="2139" spans="1:17">
      <c r="A2139" s="135" t="s">
        <v>4209</v>
      </c>
      <c r="B2139" s="135" t="s">
        <v>4210</v>
      </c>
      <c r="C2139" s="135" t="s">
        <v>967</v>
      </c>
      <c r="D2139" s="136">
        <v>57</v>
      </c>
      <c r="E2139" s="135" t="s">
        <v>420</v>
      </c>
      <c r="F2139" s="135" t="s">
        <v>30</v>
      </c>
      <c r="G2139" s="135" t="s">
        <v>2632</v>
      </c>
      <c r="H2139" s="135" t="s">
        <v>382</v>
      </c>
      <c r="I2139" s="135" t="s">
        <v>53</v>
      </c>
      <c r="J2139" s="135" t="s">
        <v>388</v>
      </c>
      <c r="K2139" s="135" t="s">
        <v>1176</v>
      </c>
      <c r="L2139" s="135" t="s">
        <v>386</v>
      </c>
      <c r="M2139" s="135" t="s">
        <v>970</v>
      </c>
      <c r="N2139" s="135" t="s">
        <v>331</v>
      </c>
      <c r="O2139" s="135" t="s">
        <v>53</v>
      </c>
      <c r="P2139" s="136">
        <v>1</v>
      </c>
      <c r="Q2139" s="135"/>
    </row>
    <row r="2140" spans="1:17">
      <c r="A2140" s="135" t="s">
        <v>4211</v>
      </c>
      <c r="B2140" s="135" t="s">
        <v>4210</v>
      </c>
      <c r="C2140" s="135" t="s">
        <v>972</v>
      </c>
      <c r="D2140" s="136">
        <v>59</v>
      </c>
      <c r="E2140" s="135" t="s">
        <v>420</v>
      </c>
      <c r="F2140" s="135" t="s">
        <v>30</v>
      </c>
      <c r="G2140" s="135" t="s">
        <v>2632</v>
      </c>
      <c r="H2140" s="135" t="s">
        <v>382</v>
      </c>
      <c r="I2140" s="135" t="s">
        <v>53</v>
      </c>
      <c r="J2140" s="135" t="s">
        <v>388</v>
      </c>
      <c r="K2140" s="135" t="s">
        <v>1176</v>
      </c>
      <c r="L2140" s="135" t="s">
        <v>386</v>
      </c>
      <c r="M2140" s="135" t="s">
        <v>970</v>
      </c>
      <c r="N2140" s="135" t="s">
        <v>331</v>
      </c>
      <c r="O2140" s="135" t="s">
        <v>53</v>
      </c>
      <c r="P2140" s="136">
        <v>1</v>
      </c>
      <c r="Q2140" s="135"/>
    </row>
    <row r="2141" spans="1:17">
      <c r="A2141" s="135" t="s">
        <v>4212</v>
      </c>
      <c r="B2141" s="135" t="s">
        <v>4210</v>
      </c>
      <c r="C2141" s="135" t="s">
        <v>983</v>
      </c>
      <c r="D2141" s="136">
        <v>61</v>
      </c>
      <c r="E2141" s="135" t="s">
        <v>420</v>
      </c>
      <c r="F2141" s="135" t="s">
        <v>30</v>
      </c>
      <c r="G2141" s="135" t="s">
        <v>2632</v>
      </c>
      <c r="H2141" s="135" t="s">
        <v>382</v>
      </c>
      <c r="I2141" s="135" t="s">
        <v>53</v>
      </c>
      <c r="J2141" s="135" t="s">
        <v>388</v>
      </c>
      <c r="K2141" s="135" t="s">
        <v>1176</v>
      </c>
      <c r="L2141" s="135" t="s">
        <v>386</v>
      </c>
      <c r="M2141" s="135" t="s">
        <v>970</v>
      </c>
      <c r="N2141" s="135" t="s">
        <v>331</v>
      </c>
      <c r="O2141" s="135" t="s">
        <v>53</v>
      </c>
      <c r="P2141" s="136">
        <v>1</v>
      </c>
      <c r="Q2141" s="135"/>
    </row>
    <row r="2142" spans="1:17">
      <c r="A2142" s="135" t="s">
        <v>4213</v>
      </c>
      <c r="B2142" s="135" t="s">
        <v>4210</v>
      </c>
      <c r="C2142" s="135" t="s">
        <v>1147</v>
      </c>
      <c r="D2142" s="136">
        <v>55</v>
      </c>
      <c r="E2142" s="135" t="s">
        <v>420</v>
      </c>
      <c r="F2142" s="135" t="s">
        <v>30</v>
      </c>
      <c r="G2142" s="135" t="s">
        <v>2632</v>
      </c>
      <c r="H2142" s="135" t="s">
        <v>382</v>
      </c>
      <c r="I2142" s="135" t="s">
        <v>53</v>
      </c>
      <c r="J2142" s="135" t="s">
        <v>388</v>
      </c>
      <c r="K2142" s="135" t="s">
        <v>1176</v>
      </c>
      <c r="L2142" s="135" t="s">
        <v>386</v>
      </c>
      <c r="M2142" s="135" t="s">
        <v>970</v>
      </c>
      <c r="N2142" s="135" t="s">
        <v>331</v>
      </c>
      <c r="O2142" s="135" t="s">
        <v>53</v>
      </c>
      <c r="P2142" s="136">
        <v>1</v>
      </c>
      <c r="Q2142" s="135"/>
    </row>
    <row r="2143" spans="1:17">
      <c r="A2143" s="135" t="s">
        <v>4214</v>
      </c>
      <c r="B2143" s="135" t="s">
        <v>4215</v>
      </c>
      <c r="C2143" s="135" t="s">
        <v>967</v>
      </c>
      <c r="D2143" s="136">
        <v>57</v>
      </c>
      <c r="E2143" s="135" t="s">
        <v>420</v>
      </c>
      <c r="F2143" s="135" t="s">
        <v>44</v>
      </c>
      <c r="G2143" s="135" t="s">
        <v>3936</v>
      </c>
      <c r="H2143" s="135" t="s">
        <v>382</v>
      </c>
      <c r="I2143" s="135" t="s">
        <v>164</v>
      </c>
      <c r="J2143" s="135" t="s">
        <v>388</v>
      </c>
      <c r="K2143" s="135" t="s">
        <v>1018</v>
      </c>
      <c r="L2143" s="135" t="s">
        <v>386</v>
      </c>
      <c r="M2143" s="135" t="s">
        <v>970</v>
      </c>
      <c r="N2143" s="135" t="s">
        <v>327</v>
      </c>
      <c r="O2143" s="135" t="s">
        <v>86</v>
      </c>
      <c r="P2143" s="136">
        <v>267</v>
      </c>
      <c r="Q2143" s="135"/>
    </row>
    <row r="2144" spans="1:17">
      <c r="A2144" s="135" t="s">
        <v>4216</v>
      </c>
      <c r="B2144" s="135" t="s">
        <v>4215</v>
      </c>
      <c r="C2144" s="135" t="s">
        <v>972</v>
      </c>
      <c r="D2144" s="136">
        <v>59</v>
      </c>
      <c r="E2144" s="135" t="s">
        <v>420</v>
      </c>
      <c r="F2144" s="135" t="s">
        <v>44</v>
      </c>
      <c r="G2144" s="135" t="s">
        <v>3936</v>
      </c>
      <c r="H2144" s="135" t="s">
        <v>382</v>
      </c>
      <c r="I2144" s="135" t="s">
        <v>164</v>
      </c>
      <c r="J2144" s="135" t="s">
        <v>388</v>
      </c>
      <c r="K2144" s="135" t="s">
        <v>1018</v>
      </c>
      <c r="L2144" s="135" t="s">
        <v>386</v>
      </c>
      <c r="M2144" s="135" t="s">
        <v>970</v>
      </c>
      <c r="N2144" s="135" t="s">
        <v>327</v>
      </c>
      <c r="O2144" s="135" t="s">
        <v>86</v>
      </c>
      <c r="P2144" s="136">
        <v>267</v>
      </c>
      <c r="Q2144" s="135"/>
    </row>
    <row r="2145" spans="1:17">
      <c r="A2145" s="135" t="s">
        <v>4217</v>
      </c>
      <c r="B2145" s="135" t="s">
        <v>4215</v>
      </c>
      <c r="C2145" s="135" t="s">
        <v>983</v>
      </c>
      <c r="D2145" s="136">
        <v>61</v>
      </c>
      <c r="E2145" s="135" t="s">
        <v>420</v>
      </c>
      <c r="F2145" s="135" t="s">
        <v>44</v>
      </c>
      <c r="G2145" s="135" t="s">
        <v>3936</v>
      </c>
      <c r="H2145" s="135" t="s">
        <v>382</v>
      </c>
      <c r="I2145" s="135" t="s">
        <v>164</v>
      </c>
      <c r="J2145" s="135" t="s">
        <v>388</v>
      </c>
      <c r="K2145" s="135" t="s">
        <v>1018</v>
      </c>
      <c r="L2145" s="135" t="s">
        <v>386</v>
      </c>
      <c r="M2145" s="135" t="s">
        <v>970</v>
      </c>
      <c r="N2145" s="135" t="s">
        <v>327</v>
      </c>
      <c r="O2145" s="135" t="s">
        <v>86</v>
      </c>
      <c r="P2145" s="136">
        <v>267</v>
      </c>
      <c r="Q2145" s="135"/>
    </row>
    <row r="2146" spans="1:17">
      <c r="A2146" s="135" t="s">
        <v>4218</v>
      </c>
      <c r="B2146" s="135" t="s">
        <v>4219</v>
      </c>
      <c r="C2146" s="135" t="s">
        <v>907</v>
      </c>
      <c r="D2146" s="122">
        <v>0</v>
      </c>
      <c r="E2146" s="135" t="s">
        <v>420</v>
      </c>
      <c r="F2146" s="135" t="s">
        <v>43</v>
      </c>
      <c r="G2146" s="135" t="s">
        <v>4220</v>
      </c>
      <c r="H2146" s="135" t="s">
        <v>382</v>
      </c>
      <c r="I2146" s="135" t="s">
        <v>53</v>
      </c>
      <c r="J2146" s="135" t="s">
        <v>388</v>
      </c>
      <c r="K2146" s="135" t="s">
        <v>908</v>
      </c>
      <c r="L2146" s="135" t="s">
        <v>386</v>
      </c>
      <c r="M2146" s="135" t="s">
        <v>970</v>
      </c>
      <c r="N2146" s="135" t="s">
        <v>356</v>
      </c>
      <c r="O2146" s="135" t="s">
        <v>53</v>
      </c>
      <c r="P2146" s="136">
        <v>1</v>
      </c>
      <c r="Q2146" s="135"/>
    </row>
    <row r="2147" spans="1:17">
      <c r="A2147" s="135" t="s">
        <v>4221</v>
      </c>
      <c r="B2147" s="135" t="s">
        <v>4222</v>
      </c>
      <c r="C2147" s="135" t="s">
        <v>967</v>
      </c>
      <c r="D2147" s="136">
        <v>57</v>
      </c>
      <c r="E2147" s="135" t="s">
        <v>420</v>
      </c>
      <c r="F2147" s="135" t="s">
        <v>44</v>
      </c>
      <c r="G2147" s="135" t="s">
        <v>4223</v>
      </c>
      <c r="H2147" s="135" t="s">
        <v>382</v>
      </c>
      <c r="I2147" s="135" t="s">
        <v>71</v>
      </c>
      <c r="J2147" s="135" t="s">
        <v>388</v>
      </c>
      <c r="K2147" s="135" t="s">
        <v>1018</v>
      </c>
      <c r="L2147" s="135" t="s">
        <v>433</v>
      </c>
      <c r="M2147" s="135" t="s">
        <v>970</v>
      </c>
      <c r="N2147" s="135" t="s">
        <v>327</v>
      </c>
      <c r="O2147" s="135" t="s">
        <v>71</v>
      </c>
      <c r="P2147" s="136">
        <v>2</v>
      </c>
      <c r="Q2147" s="135"/>
    </row>
    <row r="2148" spans="1:17">
      <c r="A2148" s="135" t="s">
        <v>4224</v>
      </c>
      <c r="B2148" s="135" t="s">
        <v>4222</v>
      </c>
      <c r="C2148" s="135" t="s">
        <v>972</v>
      </c>
      <c r="D2148" s="136">
        <v>59</v>
      </c>
      <c r="E2148" s="135" t="s">
        <v>420</v>
      </c>
      <c r="F2148" s="135" t="s">
        <v>44</v>
      </c>
      <c r="G2148" s="135" t="s">
        <v>4223</v>
      </c>
      <c r="H2148" s="135" t="s">
        <v>382</v>
      </c>
      <c r="I2148" s="135" t="s">
        <v>71</v>
      </c>
      <c r="J2148" s="135" t="s">
        <v>388</v>
      </c>
      <c r="K2148" s="135" t="s">
        <v>1018</v>
      </c>
      <c r="L2148" s="135" t="s">
        <v>433</v>
      </c>
      <c r="M2148" s="135" t="s">
        <v>970</v>
      </c>
      <c r="N2148" s="135" t="s">
        <v>327</v>
      </c>
      <c r="O2148" s="135" t="s">
        <v>71</v>
      </c>
      <c r="P2148" s="136">
        <v>2</v>
      </c>
      <c r="Q2148" s="135"/>
    </row>
    <row r="2149" spans="1:17">
      <c r="A2149" s="135" t="s">
        <v>4225</v>
      </c>
      <c r="B2149" s="135" t="s">
        <v>4222</v>
      </c>
      <c r="C2149" s="135" t="s">
        <v>983</v>
      </c>
      <c r="D2149" s="136">
        <v>61</v>
      </c>
      <c r="E2149" s="135" t="s">
        <v>420</v>
      </c>
      <c r="F2149" s="135" t="s">
        <v>44</v>
      </c>
      <c r="G2149" s="135" t="s">
        <v>4223</v>
      </c>
      <c r="H2149" s="135" t="s">
        <v>382</v>
      </c>
      <c r="I2149" s="135" t="s">
        <v>71</v>
      </c>
      <c r="J2149" s="135" t="s">
        <v>388</v>
      </c>
      <c r="K2149" s="135" t="s">
        <v>1018</v>
      </c>
      <c r="L2149" s="135" t="s">
        <v>433</v>
      </c>
      <c r="M2149" s="135" t="s">
        <v>970</v>
      </c>
      <c r="N2149" s="135" t="s">
        <v>327</v>
      </c>
      <c r="O2149" s="135" t="s">
        <v>71</v>
      </c>
      <c r="P2149" s="136">
        <v>2</v>
      </c>
      <c r="Q2149" s="135"/>
    </row>
    <row r="2150" spans="1:17">
      <c r="A2150" s="135" t="s">
        <v>4226</v>
      </c>
      <c r="B2150" s="135" t="s">
        <v>4227</v>
      </c>
      <c r="C2150" s="135" t="s">
        <v>1147</v>
      </c>
      <c r="D2150" s="136">
        <v>55</v>
      </c>
      <c r="E2150" s="135" t="s">
        <v>420</v>
      </c>
      <c r="F2150" s="135" t="s">
        <v>44</v>
      </c>
      <c r="G2150" s="135" t="s">
        <v>4223</v>
      </c>
      <c r="H2150" s="135" t="s">
        <v>382</v>
      </c>
      <c r="I2150" s="135" t="s">
        <v>83</v>
      </c>
      <c r="J2150" s="135" t="s">
        <v>388</v>
      </c>
      <c r="K2150" s="135" t="s">
        <v>1018</v>
      </c>
      <c r="L2150" s="135" t="s">
        <v>433</v>
      </c>
      <c r="M2150" s="135" t="s">
        <v>970</v>
      </c>
      <c r="N2150" s="135" t="s">
        <v>350</v>
      </c>
      <c r="O2150" s="135" t="s">
        <v>83</v>
      </c>
      <c r="P2150" s="136">
        <v>32</v>
      </c>
      <c r="Q2150" s="135"/>
    </row>
    <row r="2151" spans="1:17">
      <c r="A2151" s="135" t="s">
        <v>4228</v>
      </c>
      <c r="B2151" s="135" t="s">
        <v>4227</v>
      </c>
      <c r="C2151" s="135" t="s">
        <v>967</v>
      </c>
      <c r="D2151" s="136">
        <v>57</v>
      </c>
      <c r="E2151" s="135" t="s">
        <v>420</v>
      </c>
      <c r="F2151" s="135" t="s">
        <v>44</v>
      </c>
      <c r="G2151" s="135" t="s">
        <v>4223</v>
      </c>
      <c r="H2151" s="135" t="s">
        <v>382</v>
      </c>
      <c r="I2151" s="135" t="s">
        <v>83</v>
      </c>
      <c r="J2151" s="135" t="s">
        <v>388</v>
      </c>
      <c r="K2151" s="135" t="s">
        <v>1018</v>
      </c>
      <c r="L2151" s="135" t="s">
        <v>433</v>
      </c>
      <c r="M2151" s="135" t="s">
        <v>970</v>
      </c>
      <c r="N2151" s="135" t="s">
        <v>350</v>
      </c>
      <c r="O2151" s="135" t="s">
        <v>83</v>
      </c>
      <c r="P2151" s="136">
        <v>32</v>
      </c>
      <c r="Q2151" s="135"/>
    </row>
    <row r="2152" spans="1:17">
      <c r="A2152" s="135" t="s">
        <v>4229</v>
      </c>
      <c r="B2152" s="135" t="s">
        <v>4227</v>
      </c>
      <c r="C2152" s="135" t="s">
        <v>972</v>
      </c>
      <c r="D2152" s="136">
        <v>59</v>
      </c>
      <c r="E2152" s="135" t="s">
        <v>420</v>
      </c>
      <c r="F2152" s="135" t="s">
        <v>44</v>
      </c>
      <c r="G2152" s="135" t="s">
        <v>4223</v>
      </c>
      <c r="H2152" s="135" t="s">
        <v>382</v>
      </c>
      <c r="I2152" s="135" t="s">
        <v>83</v>
      </c>
      <c r="J2152" s="135" t="s">
        <v>388</v>
      </c>
      <c r="K2152" s="135" t="s">
        <v>1018</v>
      </c>
      <c r="L2152" s="135" t="s">
        <v>433</v>
      </c>
      <c r="M2152" s="135" t="s">
        <v>970</v>
      </c>
      <c r="N2152" s="135" t="s">
        <v>350</v>
      </c>
      <c r="O2152" s="135" t="s">
        <v>83</v>
      </c>
      <c r="P2152" s="136">
        <v>32</v>
      </c>
      <c r="Q2152" s="135"/>
    </row>
    <row r="2153" spans="1:17">
      <c r="A2153" s="135" t="s">
        <v>4230</v>
      </c>
      <c r="B2153" s="135" t="s">
        <v>4227</v>
      </c>
      <c r="C2153" s="135" t="s">
        <v>983</v>
      </c>
      <c r="D2153" s="136">
        <v>61</v>
      </c>
      <c r="E2153" s="135" t="s">
        <v>420</v>
      </c>
      <c r="F2153" s="135" t="s">
        <v>44</v>
      </c>
      <c r="G2153" s="135" t="s">
        <v>4223</v>
      </c>
      <c r="H2153" s="135" t="s">
        <v>382</v>
      </c>
      <c r="I2153" s="135" t="s">
        <v>83</v>
      </c>
      <c r="J2153" s="135" t="s">
        <v>388</v>
      </c>
      <c r="K2153" s="135" t="s">
        <v>1018</v>
      </c>
      <c r="L2153" s="135" t="s">
        <v>433</v>
      </c>
      <c r="M2153" s="135" t="s">
        <v>970</v>
      </c>
      <c r="N2153" s="135" t="s">
        <v>350</v>
      </c>
      <c r="O2153" s="135" t="s">
        <v>83</v>
      </c>
      <c r="P2153" s="136">
        <v>32</v>
      </c>
      <c r="Q2153" s="135"/>
    </row>
    <row r="2154" spans="1:17">
      <c r="A2154" s="135" t="s">
        <v>4231</v>
      </c>
      <c r="B2154" s="135" t="s">
        <v>4227</v>
      </c>
      <c r="C2154" s="135" t="s">
        <v>989</v>
      </c>
      <c r="D2154" s="136">
        <v>63</v>
      </c>
      <c r="E2154" s="135" t="s">
        <v>420</v>
      </c>
      <c r="F2154" s="135" t="s">
        <v>44</v>
      </c>
      <c r="G2154" s="135" t="s">
        <v>4223</v>
      </c>
      <c r="H2154" s="135" t="s">
        <v>382</v>
      </c>
      <c r="I2154" s="135" t="s">
        <v>83</v>
      </c>
      <c r="J2154" s="135" t="s">
        <v>388</v>
      </c>
      <c r="K2154" s="135" t="s">
        <v>1018</v>
      </c>
      <c r="L2154" s="135" t="s">
        <v>433</v>
      </c>
      <c r="M2154" s="135" t="s">
        <v>970</v>
      </c>
      <c r="N2154" s="135" t="s">
        <v>350</v>
      </c>
      <c r="O2154" s="135" t="s">
        <v>83</v>
      </c>
      <c r="P2154" s="136">
        <v>32</v>
      </c>
      <c r="Q2154" s="135"/>
    </row>
    <row r="2155" spans="1:17">
      <c r="A2155" s="135" t="s">
        <v>4232</v>
      </c>
      <c r="B2155" s="135" t="s">
        <v>4233</v>
      </c>
      <c r="C2155" s="135" t="s">
        <v>985</v>
      </c>
      <c r="D2155" s="136">
        <v>56</v>
      </c>
      <c r="E2155" s="135" t="s">
        <v>420</v>
      </c>
      <c r="F2155" s="135" t="s">
        <v>44</v>
      </c>
      <c r="G2155" s="135" t="s">
        <v>4234</v>
      </c>
      <c r="H2155" s="135" t="s">
        <v>382</v>
      </c>
      <c r="I2155" s="135" t="s">
        <v>83</v>
      </c>
      <c r="J2155" s="135" t="s">
        <v>388</v>
      </c>
      <c r="K2155" s="135" t="s">
        <v>4051</v>
      </c>
      <c r="L2155" s="135" t="s">
        <v>433</v>
      </c>
      <c r="M2155" s="135" t="s">
        <v>970</v>
      </c>
      <c r="N2155" s="135" t="s">
        <v>324</v>
      </c>
      <c r="O2155" s="135" t="s">
        <v>83</v>
      </c>
      <c r="P2155" s="136">
        <v>26</v>
      </c>
      <c r="Q2155" s="135"/>
    </row>
    <row r="2156" spans="1:17">
      <c r="A2156" s="135" t="s">
        <v>4235</v>
      </c>
      <c r="B2156" s="135" t="s">
        <v>4233</v>
      </c>
      <c r="C2156" s="135" t="s">
        <v>967</v>
      </c>
      <c r="D2156" s="136">
        <v>57</v>
      </c>
      <c r="E2156" s="135" t="s">
        <v>420</v>
      </c>
      <c r="F2156" s="135" t="s">
        <v>44</v>
      </c>
      <c r="G2156" s="135" t="s">
        <v>4234</v>
      </c>
      <c r="H2156" s="135" t="s">
        <v>382</v>
      </c>
      <c r="I2156" s="135" t="s">
        <v>83</v>
      </c>
      <c r="J2156" s="135" t="s">
        <v>388</v>
      </c>
      <c r="K2156" s="135" t="s">
        <v>4051</v>
      </c>
      <c r="L2156" s="135" t="s">
        <v>433</v>
      </c>
      <c r="M2156" s="135" t="s">
        <v>970</v>
      </c>
      <c r="N2156" s="135" t="s">
        <v>324</v>
      </c>
      <c r="O2156" s="135" t="s">
        <v>83</v>
      </c>
      <c r="P2156" s="136">
        <v>26</v>
      </c>
      <c r="Q2156" s="135"/>
    </row>
    <row r="2157" spans="1:17">
      <c r="A2157" s="135" t="s">
        <v>4236</v>
      </c>
      <c r="B2157" s="135" t="s">
        <v>4233</v>
      </c>
      <c r="C2157" s="135" t="s">
        <v>979</v>
      </c>
      <c r="D2157" s="136">
        <v>58</v>
      </c>
      <c r="E2157" s="135" t="s">
        <v>420</v>
      </c>
      <c r="F2157" s="135" t="s">
        <v>44</v>
      </c>
      <c r="G2157" s="135" t="s">
        <v>4234</v>
      </c>
      <c r="H2157" s="135" t="s">
        <v>382</v>
      </c>
      <c r="I2157" s="135" t="s">
        <v>83</v>
      </c>
      <c r="J2157" s="135" t="s">
        <v>388</v>
      </c>
      <c r="K2157" s="135" t="s">
        <v>4051</v>
      </c>
      <c r="L2157" s="135" t="s">
        <v>433</v>
      </c>
      <c r="M2157" s="135" t="s">
        <v>970</v>
      </c>
      <c r="N2157" s="135" t="s">
        <v>324</v>
      </c>
      <c r="O2157" s="135" t="s">
        <v>83</v>
      </c>
      <c r="P2157" s="136">
        <v>26</v>
      </c>
      <c r="Q2157" s="135"/>
    </row>
    <row r="2158" spans="1:17">
      <c r="A2158" s="135" t="s">
        <v>4237</v>
      </c>
      <c r="B2158" s="135" t="s">
        <v>4233</v>
      </c>
      <c r="C2158" s="135" t="s">
        <v>972</v>
      </c>
      <c r="D2158" s="136">
        <v>59</v>
      </c>
      <c r="E2158" s="135" t="s">
        <v>420</v>
      </c>
      <c r="F2158" s="135" t="s">
        <v>44</v>
      </c>
      <c r="G2158" s="135" t="s">
        <v>4234</v>
      </c>
      <c r="H2158" s="135" t="s">
        <v>382</v>
      </c>
      <c r="I2158" s="135" t="s">
        <v>83</v>
      </c>
      <c r="J2158" s="135" t="s">
        <v>388</v>
      </c>
      <c r="K2158" s="135" t="s">
        <v>4051</v>
      </c>
      <c r="L2158" s="135" t="s">
        <v>433</v>
      </c>
      <c r="M2158" s="135" t="s">
        <v>970</v>
      </c>
      <c r="N2158" s="135" t="s">
        <v>324</v>
      </c>
      <c r="O2158" s="135" t="s">
        <v>83</v>
      </c>
      <c r="P2158" s="136">
        <v>26</v>
      </c>
      <c r="Q2158" s="135"/>
    </row>
    <row r="2159" spans="1:17">
      <c r="A2159" s="135" t="s">
        <v>4238</v>
      </c>
      <c r="B2159" s="135" t="s">
        <v>4233</v>
      </c>
      <c r="C2159" s="135" t="s">
        <v>981</v>
      </c>
      <c r="D2159" s="136">
        <v>60</v>
      </c>
      <c r="E2159" s="135" t="s">
        <v>420</v>
      </c>
      <c r="F2159" s="135" t="s">
        <v>44</v>
      </c>
      <c r="G2159" s="135" t="s">
        <v>4234</v>
      </c>
      <c r="H2159" s="135" t="s">
        <v>382</v>
      </c>
      <c r="I2159" s="135" t="s">
        <v>83</v>
      </c>
      <c r="J2159" s="135" t="s">
        <v>388</v>
      </c>
      <c r="K2159" s="135" t="s">
        <v>4051</v>
      </c>
      <c r="L2159" s="135" t="s">
        <v>433</v>
      </c>
      <c r="M2159" s="135" t="s">
        <v>970</v>
      </c>
      <c r="N2159" s="135" t="s">
        <v>324</v>
      </c>
      <c r="O2159" s="135" t="s">
        <v>83</v>
      </c>
      <c r="P2159" s="136">
        <v>26</v>
      </c>
      <c r="Q2159" s="135"/>
    </row>
    <row r="2160" spans="1:17">
      <c r="A2160" s="135" t="s">
        <v>4239</v>
      </c>
      <c r="B2160" s="135" t="s">
        <v>4233</v>
      </c>
      <c r="C2160" s="135" t="s">
        <v>983</v>
      </c>
      <c r="D2160" s="136">
        <v>61</v>
      </c>
      <c r="E2160" s="135" t="s">
        <v>420</v>
      </c>
      <c r="F2160" s="135" t="s">
        <v>44</v>
      </c>
      <c r="G2160" s="135" t="s">
        <v>4234</v>
      </c>
      <c r="H2160" s="135" t="s">
        <v>382</v>
      </c>
      <c r="I2160" s="135" t="s">
        <v>83</v>
      </c>
      <c r="J2160" s="135" t="s">
        <v>388</v>
      </c>
      <c r="K2160" s="135" t="s">
        <v>4051</v>
      </c>
      <c r="L2160" s="135" t="s">
        <v>433</v>
      </c>
      <c r="M2160" s="135" t="s">
        <v>970</v>
      </c>
      <c r="N2160" s="135" t="s">
        <v>324</v>
      </c>
      <c r="O2160" s="135" t="s">
        <v>83</v>
      </c>
      <c r="P2160" s="136">
        <v>26</v>
      </c>
      <c r="Q2160" s="135"/>
    </row>
    <row r="2161" spans="1:17">
      <c r="A2161" s="135" t="s">
        <v>4240</v>
      </c>
      <c r="B2161" s="135" t="s">
        <v>4233</v>
      </c>
      <c r="C2161" s="135" t="s">
        <v>987</v>
      </c>
      <c r="D2161" s="136">
        <v>62</v>
      </c>
      <c r="E2161" s="135" t="s">
        <v>420</v>
      </c>
      <c r="F2161" s="135" t="s">
        <v>44</v>
      </c>
      <c r="G2161" s="135" t="s">
        <v>4234</v>
      </c>
      <c r="H2161" s="135" t="s">
        <v>382</v>
      </c>
      <c r="I2161" s="135" t="s">
        <v>83</v>
      </c>
      <c r="J2161" s="135" t="s">
        <v>388</v>
      </c>
      <c r="K2161" s="135" t="s">
        <v>4051</v>
      </c>
      <c r="L2161" s="135" t="s">
        <v>433</v>
      </c>
      <c r="M2161" s="135" t="s">
        <v>970</v>
      </c>
      <c r="N2161" s="135" t="s">
        <v>324</v>
      </c>
      <c r="O2161" s="135" t="s">
        <v>83</v>
      </c>
      <c r="P2161" s="136">
        <v>26</v>
      </c>
      <c r="Q2161" s="135"/>
    </row>
    <row r="2162" spans="1:17">
      <c r="A2162" s="135" t="s">
        <v>4241</v>
      </c>
      <c r="B2162" s="135" t="s">
        <v>4233</v>
      </c>
      <c r="C2162" s="135" t="s">
        <v>989</v>
      </c>
      <c r="D2162" s="136">
        <v>63</v>
      </c>
      <c r="E2162" s="135" t="s">
        <v>420</v>
      </c>
      <c r="F2162" s="135" t="s">
        <v>44</v>
      </c>
      <c r="G2162" s="135" t="s">
        <v>4234</v>
      </c>
      <c r="H2162" s="135" t="s">
        <v>382</v>
      </c>
      <c r="I2162" s="135" t="s">
        <v>83</v>
      </c>
      <c r="J2162" s="135" t="s">
        <v>388</v>
      </c>
      <c r="K2162" s="135" t="s">
        <v>4051</v>
      </c>
      <c r="L2162" s="135" t="s">
        <v>433</v>
      </c>
      <c r="M2162" s="135" t="s">
        <v>970</v>
      </c>
      <c r="N2162" s="135" t="s">
        <v>324</v>
      </c>
      <c r="O2162" s="135" t="s">
        <v>83</v>
      </c>
      <c r="P2162" s="136">
        <v>26</v>
      </c>
      <c r="Q2162" s="135"/>
    </row>
    <row r="2163" spans="1:17">
      <c r="A2163" s="135" t="s">
        <v>4242</v>
      </c>
      <c r="B2163" s="135" t="s">
        <v>4243</v>
      </c>
      <c r="C2163" s="135" t="s">
        <v>1147</v>
      </c>
      <c r="D2163" s="136">
        <v>55</v>
      </c>
      <c r="E2163" s="135" t="s">
        <v>420</v>
      </c>
      <c r="F2163" s="135" t="s">
        <v>44</v>
      </c>
      <c r="G2163" s="135" t="s">
        <v>1203</v>
      </c>
      <c r="H2163" s="135" t="s">
        <v>382</v>
      </c>
      <c r="I2163" s="135" t="s">
        <v>83</v>
      </c>
      <c r="J2163" s="135" t="s">
        <v>388</v>
      </c>
      <c r="K2163" s="135" t="s">
        <v>1204</v>
      </c>
      <c r="L2163" s="135" t="s">
        <v>433</v>
      </c>
      <c r="M2163" s="135" t="s">
        <v>970</v>
      </c>
      <c r="N2163" s="135" t="s">
        <v>348</v>
      </c>
      <c r="O2163" s="135" t="s">
        <v>83</v>
      </c>
      <c r="P2163" s="136">
        <v>3</v>
      </c>
      <c r="Q2163" s="135"/>
    </row>
    <row r="2164" spans="1:17">
      <c r="A2164" s="135" t="s">
        <v>4244</v>
      </c>
      <c r="B2164" s="135" t="s">
        <v>4243</v>
      </c>
      <c r="C2164" s="135" t="s">
        <v>967</v>
      </c>
      <c r="D2164" s="136">
        <v>57</v>
      </c>
      <c r="E2164" s="135" t="s">
        <v>420</v>
      </c>
      <c r="F2164" s="135" t="s">
        <v>44</v>
      </c>
      <c r="G2164" s="135" t="s">
        <v>1203</v>
      </c>
      <c r="H2164" s="135" t="s">
        <v>382</v>
      </c>
      <c r="I2164" s="135" t="s">
        <v>83</v>
      </c>
      <c r="J2164" s="135" t="s">
        <v>388</v>
      </c>
      <c r="K2164" s="135" t="s">
        <v>1204</v>
      </c>
      <c r="L2164" s="135" t="s">
        <v>433</v>
      </c>
      <c r="M2164" s="135" t="s">
        <v>970</v>
      </c>
      <c r="N2164" s="135" t="s">
        <v>348</v>
      </c>
      <c r="O2164" s="135" t="s">
        <v>83</v>
      </c>
      <c r="P2164" s="136">
        <v>3</v>
      </c>
      <c r="Q2164" s="135"/>
    </row>
    <row r="2165" spans="1:17">
      <c r="A2165" s="135" t="s">
        <v>4245</v>
      </c>
      <c r="B2165" s="135" t="s">
        <v>4243</v>
      </c>
      <c r="C2165" s="135" t="s">
        <v>972</v>
      </c>
      <c r="D2165" s="136">
        <v>59</v>
      </c>
      <c r="E2165" s="135" t="s">
        <v>420</v>
      </c>
      <c r="F2165" s="135" t="s">
        <v>44</v>
      </c>
      <c r="G2165" s="135" t="s">
        <v>1203</v>
      </c>
      <c r="H2165" s="135" t="s">
        <v>382</v>
      </c>
      <c r="I2165" s="135" t="s">
        <v>83</v>
      </c>
      <c r="J2165" s="135" t="s">
        <v>388</v>
      </c>
      <c r="K2165" s="135" t="s">
        <v>1204</v>
      </c>
      <c r="L2165" s="135" t="s">
        <v>433</v>
      </c>
      <c r="M2165" s="135" t="s">
        <v>970</v>
      </c>
      <c r="N2165" s="135" t="s">
        <v>348</v>
      </c>
      <c r="O2165" s="135" t="s">
        <v>83</v>
      </c>
      <c r="P2165" s="136">
        <v>3</v>
      </c>
      <c r="Q2165" s="135"/>
    </row>
    <row r="2166" spans="1:17">
      <c r="A2166" s="135" t="s">
        <v>4246</v>
      </c>
      <c r="B2166" s="135" t="s">
        <v>4243</v>
      </c>
      <c r="C2166" s="135" t="s">
        <v>983</v>
      </c>
      <c r="D2166" s="136">
        <v>61</v>
      </c>
      <c r="E2166" s="135" t="s">
        <v>420</v>
      </c>
      <c r="F2166" s="135" t="s">
        <v>44</v>
      </c>
      <c r="G2166" s="135" t="s">
        <v>1203</v>
      </c>
      <c r="H2166" s="135" t="s">
        <v>382</v>
      </c>
      <c r="I2166" s="135" t="s">
        <v>83</v>
      </c>
      <c r="J2166" s="135" t="s">
        <v>388</v>
      </c>
      <c r="K2166" s="135" t="s">
        <v>1204</v>
      </c>
      <c r="L2166" s="135" t="s">
        <v>433</v>
      </c>
      <c r="M2166" s="135" t="s">
        <v>970</v>
      </c>
      <c r="N2166" s="135" t="s">
        <v>348</v>
      </c>
      <c r="O2166" s="135" t="s">
        <v>83</v>
      </c>
      <c r="P2166" s="136">
        <v>3</v>
      </c>
      <c r="Q2166" s="135"/>
    </row>
    <row r="2167" spans="1:17">
      <c r="A2167" s="135" t="s">
        <v>4247</v>
      </c>
      <c r="B2167" s="135" t="s">
        <v>4243</v>
      </c>
      <c r="C2167" s="135" t="s">
        <v>989</v>
      </c>
      <c r="D2167" s="136">
        <v>63</v>
      </c>
      <c r="E2167" s="135" t="s">
        <v>420</v>
      </c>
      <c r="F2167" s="135" t="s">
        <v>44</v>
      </c>
      <c r="G2167" s="135" t="s">
        <v>1203</v>
      </c>
      <c r="H2167" s="135" t="s">
        <v>382</v>
      </c>
      <c r="I2167" s="135" t="s">
        <v>83</v>
      </c>
      <c r="J2167" s="135" t="s">
        <v>388</v>
      </c>
      <c r="K2167" s="135" t="s">
        <v>1204</v>
      </c>
      <c r="L2167" s="135" t="s">
        <v>433</v>
      </c>
      <c r="M2167" s="135" t="s">
        <v>970</v>
      </c>
      <c r="N2167" s="135" t="s">
        <v>348</v>
      </c>
      <c r="O2167" s="135" t="s">
        <v>83</v>
      </c>
      <c r="P2167" s="136">
        <v>3</v>
      </c>
      <c r="Q2167" s="135"/>
    </row>
    <row r="2168" spans="1:17">
      <c r="A2168" s="135" t="s">
        <v>4248</v>
      </c>
      <c r="B2168" s="135" t="s">
        <v>4249</v>
      </c>
      <c r="C2168" s="135" t="s">
        <v>1147</v>
      </c>
      <c r="D2168" s="136">
        <v>55</v>
      </c>
      <c r="E2168" s="135" t="s">
        <v>420</v>
      </c>
      <c r="F2168" s="135" t="s">
        <v>44</v>
      </c>
      <c r="G2168" s="135" t="s">
        <v>1481</v>
      </c>
      <c r="H2168" s="135" t="s">
        <v>382</v>
      </c>
      <c r="I2168" s="135" t="s">
        <v>86</v>
      </c>
      <c r="J2168" s="135" t="s">
        <v>388</v>
      </c>
      <c r="K2168" s="135" t="s">
        <v>1482</v>
      </c>
      <c r="L2168" s="135" t="s">
        <v>433</v>
      </c>
      <c r="M2168" s="135" t="s">
        <v>970</v>
      </c>
      <c r="N2168" s="135" t="s">
        <v>324</v>
      </c>
      <c r="O2168" s="135" t="s">
        <v>86</v>
      </c>
      <c r="P2168" s="136">
        <v>287</v>
      </c>
      <c r="Q2168" s="135"/>
    </row>
    <row r="2169" spans="1:17">
      <c r="A2169" s="135" t="s">
        <v>4250</v>
      </c>
      <c r="B2169" s="135" t="s">
        <v>4249</v>
      </c>
      <c r="C2169" s="135" t="s">
        <v>985</v>
      </c>
      <c r="D2169" s="136">
        <v>56</v>
      </c>
      <c r="E2169" s="135" t="s">
        <v>420</v>
      </c>
      <c r="F2169" s="135" t="s">
        <v>44</v>
      </c>
      <c r="G2169" s="135" t="s">
        <v>1481</v>
      </c>
      <c r="H2169" s="135" t="s">
        <v>382</v>
      </c>
      <c r="I2169" s="135" t="s">
        <v>86</v>
      </c>
      <c r="J2169" s="135" t="s">
        <v>388</v>
      </c>
      <c r="K2169" s="135" t="s">
        <v>1482</v>
      </c>
      <c r="L2169" s="135" t="s">
        <v>433</v>
      </c>
      <c r="M2169" s="135" t="s">
        <v>970</v>
      </c>
      <c r="N2169" s="135" t="s">
        <v>324</v>
      </c>
      <c r="O2169" s="135" t="s">
        <v>86</v>
      </c>
      <c r="P2169" s="136">
        <v>287</v>
      </c>
      <c r="Q2169" s="135"/>
    </row>
    <row r="2170" spans="1:17">
      <c r="A2170" s="135" t="s">
        <v>4251</v>
      </c>
      <c r="B2170" s="135" t="s">
        <v>4249</v>
      </c>
      <c r="C2170" s="135" t="s">
        <v>967</v>
      </c>
      <c r="D2170" s="136">
        <v>57</v>
      </c>
      <c r="E2170" s="135" t="s">
        <v>420</v>
      </c>
      <c r="F2170" s="135" t="s">
        <v>44</v>
      </c>
      <c r="G2170" s="135" t="s">
        <v>1481</v>
      </c>
      <c r="H2170" s="135" t="s">
        <v>382</v>
      </c>
      <c r="I2170" s="135" t="s">
        <v>86</v>
      </c>
      <c r="J2170" s="135" t="s">
        <v>388</v>
      </c>
      <c r="K2170" s="135" t="s">
        <v>1482</v>
      </c>
      <c r="L2170" s="135" t="s">
        <v>433</v>
      </c>
      <c r="M2170" s="135" t="s">
        <v>970</v>
      </c>
      <c r="N2170" s="135" t="s">
        <v>324</v>
      </c>
      <c r="O2170" s="135" t="s">
        <v>86</v>
      </c>
      <c r="P2170" s="136">
        <v>287</v>
      </c>
      <c r="Q2170" s="135"/>
    </row>
    <row r="2171" spans="1:17">
      <c r="A2171" s="135" t="s">
        <v>4252</v>
      </c>
      <c r="B2171" s="135" t="s">
        <v>4249</v>
      </c>
      <c r="C2171" s="135" t="s">
        <v>979</v>
      </c>
      <c r="D2171" s="136">
        <v>58</v>
      </c>
      <c r="E2171" s="135" t="s">
        <v>420</v>
      </c>
      <c r="F2171" s="135" t="s">
        <v>44</v>
      </c>
      <c r="G2171" s="135" t="s">
        <v>1481</v>
      </c>
      <c r="H2171" s="135" t="s">
        <v>382</v>
      </c>
      <c r="I2171" s="135" t="s">
        <v>86</v>
      </c>
      <c r="J2171" s="135" t="s">
        <v>388</v>
      </c>
      <c r="K2171" s="135" t="s">
        <v>1482</v>
      </c>
      <c r="L2171" s="135" t="s">
        <v>433</v>
      </c>
      <c r="M2171" s="135" t="s">
        <v>970</v>
      </c>
      <c r="N2171" s="135" t="s">
        <v>324</v>
      </c>
      <c r="O2171" s="135" t="s">
        <v>86</v>
      </c>
      <c r="P2171" s="136">
        <v>287</v>
      </c>
      <c r="Q2171" s="135"/>
    </row>
    <row r="2172" spans="1:17">
      <c r="A2172" s="135" t="s">
        <v>4253</v>
      </c>
      <c r="B2172" s="135" t="s">
        <v>4249</v>
      </c>
      <c r="C2172" s="135" t="s">
        <v>972</v>
      </c>
      <c r="D2172" s="136">
        <v>59</v>
      </c>
      <c r="E2172" s="135" t="s">
        <v>420</v>
      </c>
      <c r="F2172" s="135" t="s">
        <v>44</v>
      </c>
      <c r="G2172" s="135" t="s">
        <v>1481</v>
      </c>
      <c r="H2172" s="135" t="s">
        <v>382</v>
      </c>
      <c r="I2172" s="135" t="s">
        <v>86</v>
      </c>
      <c r="J2172" s="135" t="s">
        <v>388</v>
      </c>
      <c r="K2172" s="135" t="s">
        <v>1482</v>
      </c>
      <c r="L2172" s="135" t="s">
        <v>433</v>
      </c>
      <c r="M2172" s="135" t="s">
        <v>970</v>
      </c>
      <c r="N2172" s="135" t="s">
        <v>324</v>
      </c>
      <c r="O2172" s="135" t="s">
        <v>86</v>
      </c>
      <c r="P2172" s="136">
        <v>287</v>
      </c>
      <c r="Q2172" s="135"/>
    </row>
    <row r="2173" spans="1:17">
      <c r="A2173" s="135" t="s">
        <v>4254</v>
      </c>
      <c r="B2173" s="135" t="s">
        <v>4249</v>
      </c>
      <c r="C2173" s="135" t="s">
        <v>981</v>
      </c>
      <c r="D2173" s="136">
        <v>60</v>
      </c>
      <c r="E2173" s="135" t="s">
        <v>420</v>
      </c>
      <c r="F2173" s="135" t="s">
        <v>44</v>
      </c>
      <c r="G2173" s="135" t="s">
        <v>1481</v>
      </c>
      <c r="H2173" s="135" t="s">
        <v>382</v>
      </c>
      <c r="I2173" s="135" t="s">
        <v>86</v>
      </c>
      <c r="J2173" s="135" t="s">
        <v>388</v>
      </c>
      <c r="K2173" s="135" t="s">
        <v>1482</v>
      </c>
      <c r="L2173" s="135" t="s">
        <v>433</v>
      </c>
      <c r="M2173" s="135" t="s">
        <v>970</v>
      </c>
      <c r="N2173" s="135" t="s">
        <v>324</v>
      </c>
      <c r="O2173" s="135" t="s">
        <v>86</v>
      </c>
      <c r="P2173" s="136">
        <v>287</v>
      </c>
      <c r="Q2173" s="135"/>
    </row>
    <row r="2174" spans="1:17">
      <c r="A2174" s="135" t="s">
        <v>4255</v>
      </c>
      <c r="B2174" s="135" t="s">
        <v>4249</v>
      </c>
      <c r="C2174" s="135" t="s">
        <v>983</v>
      </c>
      <c r="D2174" s="136">
        <v>61</v>
      </c>
      <c r="E2174" s="135" t="s">
        <v>420</v>
      </c>
      <c r="F2174" s="135" t="s">
        <v>44</v>
      </c>
      <c r="G2174" s="135" t="s">
        <v>1481</v>
      </c>
      <c r="H2174" s="135" t="s">
        <v>382</v>
      </c>
      <c r="I2174" s="135" t="s">
        <v>86</v>
      </c>
      <c r="J2174" s="135" t="s">
        <v>388</v>
      </c>
      <c r="K2174" s="135" t="s">
        <v>1482</v>
      </c>
      <c r="L2174" s="135" t="s">
        <v>433</v>
      </c>
      <c r="M2174" s="135" t="s">
        <v>970</v>
      </c>
      <c r="N2174" s="135" t="s">
        <v>324</v>
      </c>
      <c r="O2174" s="135" t="s">
        <v>86</v>
      </c>
      <c r="P2174" s="136">
        <v>287</v>
      </c>
      <c r="Q2174" s="135"/>
    </row>
    <row r="2175" spans="1:17">
      <c r="A2175" s="135" t="s">
        <v>4256</v>
      </c>
      <c r="B2175" s="135" t="s">
        <v>4249</v>
      </c>
      <c r="C2175" s="135" t="s">
        <v>987</v>
      </c>
      <c r="D2175" s="136">
        <v>62</v>
      </c>
      <c r="E2175" s="135" t="s">
        <v>420</v>
      </c>
      <c r="F2175" s="135" t="s">
        <v>44</v>
      </c>
      <c r="G2175" s="135" t="s">
        <v>1481</v>
      </c>
      <c r="H2175" s="135" t="s">
        <v>382</v>
      </c>
      <c r="I2175" s="135" t="s">
        <v>86</v>
      </c>
      <c r="J2175" s="135" t="s">
        <v>388</v>
      </c>
      <c r="K2175" s="135" t="s">
        <v>1482</v>
      </c>
      <c r="L2175" s="135" t="s">
        <v>433</v>
      </c>
      <c r="M2175" s="135" t="s">
        <v>970</v>
      </c>
      <c r="N2175" s="135" t="s">
        <v>324</v>
      </c>
      <c r="O2175" s="135" t="s">
        <v>86</v>
      </c>
      <c r="P2175" s="136">
        <v>287</v>
      </c>
      <c r="Q2175" s="135"/>
    </row>
    <row r="2176" spans="1:17">
      <c r="A2176" s="135" t="s">
        <v>4257</v>
      </c>
      <c r="B2176" s="135" t="s">
        <v>4258</v>
      </c>
      <c r="C2176" s="135" t="s">
        <v>985</v>
      </c>
      <c r="D2176" s="136">
        <v>56</v>
      </c>
      <c r="E2176" s="135" t="s">
        <v>420</v>
      </c>
      <c r="F2176" s="135" t="s">
        <v>44</v>
      </c>
      <c r="G2176" s="135" t="s">
        <v>4259</v>
      </c>
      <c r="H2176" s="135" t="s">
        <v>382</v>
      </c>
      <c r="I2176" s="135" t="s">
        <v>250</v>
      </c>
      <c r="J2176" s="135" t="s">
        <v>388</v>
      </c>
      <c r="K2176" s="135" t="s">
        <v>1018</v>
      </c>
      <c r="L2176" s="135" t="s">
        <v>433</v>
      </c>
      <c r="M2176" s="135" t="s">
        <v>970</v>
      </c>
      <c r="N2176" s="135" t="s">
        <v>324</v>
      </c>
      <c r="O2176" s="135" t="s">
        <v>71</v>
      </c>
      <c r="P2176" s="136">
        <v>352</v>
      </c>
      <c r="Q2176" s="135"/>
    </row>
    <row r="2177" spans="1:17">
      <c r="A2177" s="135" t="s">
        <v>4260</v>
      </c>
      <c r="B2177" s="135" t="s">
        <v>4258</v>
      </c>
      <c r="C2177" s="135" t="s">
        <v>967</v>
      </c>
      <c r="D2177" s="136">
        <v>57</v>
      </c>
      <c r="E2177" s="135" t="s">
        <v>420</v>
      </c>
      <c r="F2177" s="135" t="s">
        <v>44</v>
      </c>
      <c r="G2177" s="135" t="s">
        <v>4259</v>
      </c>
      <c r="H2177" s="135" t="s">
        <v>382</v>
      </c>
      <c r="I2177" s="135" t="s">
        <v>250</v>
      </c>
      <c r="J2177" s="135" t="s">
        <v>388</v>
      </c>
      <c r="K2177" s="135" t="s">
        <v>1018</v>
      </c>
      <c r="L2177" s="135" t="s">
        <v>433</v>
      </c>
      <c r="M2177" s="135" t="s">
        <v>970</v>
      </c>
      <c r="N2177" s="135" t="s">
        <v>324</v>
      </c>
      <c r="O2177" s="135" t="s">
        <v>71</v>
      </c>
      <c r="P2177" s="136">
        <v>352</v>
      </c>
      <c r="Q2177" s="135"/>
    </row>
    <row r="2178" spans="1:17">
      <c r="A2178" s="135" t="s">
        <v>4261</v>
      </c>
      <c r="B2178" s="135" t="s">
        <v>4258</v>
      </c>
      <c r="C2178" s="135" t="s">
        <v>979</v>
      </c>
      <c r="D2178" s="136">
        <v>58</v>
      </c>
      <c r="E2178" s="135" t="s">
        <v>420</v>
      </c>
      <c r="F2178" s="135" t="s">
        <v>44</v>
      </c>
      <c r="G2178" s="135" t="s">
        <v>4259</v>
      </c>
      <c r="H2178" s="135" t="s">
        <v>382</v>
      </c>
      <c r="I2178" s="135" t="s">
        <v>250</v>
      </c>
      <c r="J2178" s="135" t="s">
        <v>388</v>
      </c>
      <c r="K2178" s="135" t="s">
        <v>1018</v>
      </c>
      <c r="L2178" s="135" t="s">
        <v>433</v>
      </c>
      <c r="M2178" s="135" t="s">
        <v>970</v>
      </c>
      <c r="N2178" s="135" t="s">
        <v>324</v>
      </c>
      <c r="O2178" s="135" t="s">
        <v>71</v>
      </c>
      <c r="P2178" s="136">
        <v>352</v>
      </c>
      <c r="Q2178" s="135"/>
    </row>
    <row r="2179" spans="1:17">
      <c r="A2179" s="135" t="s">
        <v>4262</v>
      </c>
      <c r="B2179" s="135" t="s">
        <v>4258</v>
      </c>
      <c r="C2179" s="135" t="s">
        <v>972</v>
      </c>
      <c r="D2179" s="136">
        <v>59</v>
      </c>
      <c r="E2179" s="135" t="s">
        <v>420</v>
      </c>
      <c r="F2179" s="135" t="s">
        <v>44</v>
      </c>
      <c r="G2179" s="135" t="s">
        <v>4259</v>
      </c>
      <c r="H2179" s="135" t="s">
        <v>382</v>
      </c>
      <c r="I2179" s="135" t="s">
        <v>250</v>
      </c>
      <c r="J2179" s="135" t="s">
        <v>388</v>
      </c>
      <c r="K2179" s="135" t="s">
        <v>1018</v>
      </c>
      <c r="L2179" s="135" t="s">
        <v>433</v>
      </c>
      <c r="M2179" s="135" t="s">
        <v>970</v>
      </c>
      <c r="N2179" s="135" t="s">
        <v>324</v>
      </c>
      <c r="O2179" s="135" t="s">
        <v>71</v>
      </c>
      <c r="P2179" s="136">
        <v>352</v>
      </c>
      <c r="Q2179" s="135"/>
    </row>
    <row r="2180" spans="1:17">
      <c r="A2180" s="135" t="s">
        <v>4263</v>
      </c>
      <c r="B2180" s="135" t="s">
        <v>4258</v>
      </c>
      <c r="C2180" s="135" t="s">
        <v>981</v>
      </c>
      <c r="D2180" s="136">
        <v>60</v>
      </c>
      <c r="E2180" s="135" t="s">
        <v>420</v>
      </c>
      <c r="F2180" s="135" t="s">
        <v>44</v>
      </c>
      <c r="G2180" s="135" t="s">
        <v>4259</v>
      </c>
      <c r="H2180" s="135" t="s">
        <v>382</v>
      </c>
      <c r="I2180" s="135" t="s">
        <v>250</v>
      </c>
      <c r="J2180" s="135" t="s">
        <v>388</v>
      </c>
      <c r="K2180" s="135" t="s">
        <v>1018</v>
      </c>
      <c r="L2180" s="135" t="s">
        <v>433</v>
      </c>
      <c r="M2180" s="135" t="s">
        <v>970</v>
      </c>
      <c r="N2180" s="135" t="s">
        <v>324</v>
      </c>
      <c r="O2180" s="135" t="s">
        <v>71</v>
      </c>
      <c r="P2180" s="136">
        <v>352</v>
      </c>
      <c r="Q2180" s="135"/>
    </row>
    <row r="2181" spans="1:17">
      <c r="A2181" s="135" t="s">
        <v>4264</v>
      </c>
      <c r="B2181" s="135" t="s">
        <v>4258</v>
      </c>
      <c r="C2181" s="135" t="s">
        <v>983</v>
      </c>
      <c r="D2181" s="136">
        <v>61</v>
      </c>
      <c r="E2181" s="135" t="s">
        <v>420</v>
      </c>
      <c r="F2181" s="135" t="s">
        <v>44</v>
      </c>
      <c r="G2181" s="135" t="s">
        <v>4259</v>
      </c>
      <c r="H2181" s="135" t="s">
        <v>382</v>
      </c>
      <c r="I2181" s="135" t="s">
        <v>250</v>
      </c>
      <c r="J2181" s="135" t="s">
        <v>388</v>
      </c>
      <c r="K2181" s="135" t="s">
        <v>1018</v>
      </c>
      <c r="L2181" s="135" t="s">
        <v>433</v>
      </c>
      <c r="M2181" s="135" t="s">
        <v>970</v>
      </c>
      <c r="N2181" s="135" t="s">
        <v>324</v>
      </c>
      <c r="O2181" s="135" t="s">
        <v>71</v>
      </c>
      <c r="P2181" s="136">
        <v>352</v>
      </c>
      <c r="Q2181" s="135"/>
    </row>
    <row r="2182" spans="1:17">
      <c r="A2182" s="135" t="s">
        <v>4265</v>
      </c>
      <c r="B2182" s="135" t="s">
        <v>4258</v>
      </c>
      <c r="C2182" s="135" t="s">
        <v>987</v>
      </c>
      <c r="D2182" s="136">
        <v>62</v>
      </c>
      <c r="E2182" s="135" t="s">
        <v>420</v>
      </c>
      <c r="F2182" s="135" t="s">
        <v>44</v>
      </c>
      <c r="G2182" s="135" t="s">
        <v>4259</v>
      </c>
      <c r="H2182" s="135" t="s">
        <v>382</v>
      </c>
      <c r="I2182" s="135" t="s">
        <v>250</v>
      </c>
      <c r="J2182" s="135" t="s">
        <v>388</v>
      </c>
      <c r="K2182" s="135" t="s">
        <v>1018</v>
      </c>
      <c r="L2182" s="135" t="s">
        <v>433</v>
      </c>
      <c r="M2182" s="135" t="s">
        <v>970</v>
      </c>
      <c r="N2182" s="135" t="s">
        <v>324</v>
      </c>
      <c r="O2182" s="135" t="s">
        <v>71</v>
      </c>
      <c r="P2182" s="136">
        <v>352</v>
      </c>
      <c r="Q2182" s="135"/>
    </row>
    <row r="2183" spans="1:17">
      <c r="A2183" s="135" t="s">
        <v>4266</v>
      </c>
      <c r="B2183" s="135" t="s">
        <v>4258</v>
      </c>
      <c r="C2183" s="135" t="s">
        <v>989</v>
      </c>
      <c r="D2183" s="136">
        <v>63</v>
      </c>
      <c r="E2183" s="135" t="s">
        <v>420</v>
      </c>
      <c r="F2183" s="135" t="s">
        <v>44</v>
      </c>
      <c r="G2183" s="135" t="s">
        <v>4259</v>
      </c>
      <c r="H2183" s="135" t="s">
        <v>382</v>
      </c>
      <c r="I2183" s="135" t="s">
        <v>250</v>
      </c>
      <c r="J2183" s="135" t="s">
        <v>388</v>
      </c>
      <c r="K2183" s="135" t="s">
        <v>1018</v>
      </c>
      <c r="L2183" s="135" t="s">
        <v>433</v>
      </c>
      <c r="M2183" s="135" t="s">
        <v>970</v>
      </c>
      <c r="N2183" s="135" t="s">
        <v>324</v>
      </c>
      <c r="O2183" s="135" t="s">
        <v>71</v>
      </c>
      <c r="P2183" s="136">
        <v>352</v>
      </c>
      <c r="Q2183" s="135"/>
    </row>
    <row r="2184" spans="1:17">
      <c r="A2184" s="135" t="s">
        <v>4267</v>
      </c>
      <c r="B2184" s="135" t="s">
        <v>4268</v>
      </c>
      <c r="C2184" s="135" t="s">
        <v>985</v>
      </c>
      <c r="D2184" s="136">
        <v>56</v>
      </c>
      <c r="E2184" s="135" t="s">
        <v>420</v>
      </c>
      <c r="F2184" s="135" t="s">
        <v>44</v>
      </c>
      <c r="G2184" s="135" t="s">
        <v>4269</v>
      </c>
      <c r="H2184" s="135" t="s">
        <v>382</v>
      </c>
      <c r="I2184" s="135" t="s">
        <v>256</v>
      </c>
      <c r="J2184" s="135" t="s">
        <v>388</v>
      </c>
      <c r="K2184" s="135" t="s">
        <v>1018</v>
      </c>
      <c r="L2184" s="135" t="s">
        <v>428</v>
      </c>
      <c r="M2184" s="135" t="s">
        <v>970</v>
      </c>
      <c r="N2184" s="135" t="s">
        <v>324</v>
      </c>
      <c r="O2184" s="135" t="s">
        <v>71</v>
      </c>
      <c r="P2184" s="136">
        <v>322</v>
      </c>
      <c r="Q2184" s="135"/>
    </row>
    <row r="2185" spans="1:17">
      <c r="A2185" s="135" t="s">
        <v>4270</v>
      </c>
      <c r="B2185" s="135" t="s">
        <v>4268</v>
      </c>
      <c r="C2185" s="135" t="s">
        <v>967</v>
      </c>
      <c r="D2185" s="136">
        <v>57</v>
      </c>
      <c r="E2185" s="135" t="s">
        <v>420</v>
      </c>
      <c r="F2185" s="135" t="s">
        <v>44</v>
      </c>
      <c r="G2185" s="135" t="s">
        <v>4269</v>
      </c>
      <c r="H2185" s="135" t="s">
        <v>382</v>
      </c>
      <c r="I2185" s="135" t="s">
        <v>256</v>
      </c>
      <c r="J2185" s="135" t="s">
        <v>388</v>
      </c>
      <c r="K2185" s="135" t="s">
        <v>1018</v>
      </c>
      <c r="L2185" s="135" t="s">
        <v>428</v>
      </c>
      <c r="M2185" s="135" t="s">
        <v>970</v>
      </c>
      <c r="N2185" s="135" t="s">
        <v>324</v>
      </c>
      <c r="O2185" s="135" t="s">
        <v>71</v>
      </c>
      <c r="P2185" s="136">
        <v>322</v>
      </c>
      <c r="Q2185" s="135"/>
    </row>
    <row r="2186" spans="1:17">
      <c r="A2186" s="135" t="s">
        <v>4271</v>
      </c>
      <c r="B2186" s="135" t="s">
        <v>4268</v>
      </c>
      <c r="C2186" s="135" t="s">
        <v>979</v>
      </c>
      <c r="D2186" s="136">
        <v>58</v>
      </c>
      <c r="E2186" s="135" t="s">
        <v>420</v>
      </c>
      <c r="F2186" s="135" t="s">
        <v>44</v>
      </c>
      <c r="G2186" s="135" t="s">
        <v>4269</v>
      </c>
      <c r="H2186" s="135" t="s">
        <v>382</v>
      </c>
      <c r="I2186" s="135" t="s">
        <v>256</v>
      </c>
      <c r="J2186" s="135" t="s">
        <v>388</v>
      </c>
      <c r="K2186" s="135" t="s">
        <v>1018</v>
      </c>
      <c r="L2186" s="135" t="s">
        <v>428</v>
      </c>
      <c r="M2186" s="135" t="s">
        <v>970</v>
      </c>
      <c r="N2186" s="135" t="s">
        <v>324</v>
      </c>
      <c r="O2186" s="135" t="s">
        <v>71</v>
      </c>
      <c r="P2186" s="136">
        <v>322</v>
      </c>
      <c r="Q2186" s="135"/>
    </row>
    <row r="2187" spans="1:17">
      <c r="A2187" s="135" t="s">
        <v>4272</v>
      </c>
      <c r="B2187" s="135" t="s">
        <v>4268</v>
      </c>
      <c r="C2187" s="135" t="s">
        <v>972</v>
      </c>
      <c r="D2187" s="136">
        <v>59</v>
      </c>
      <c r="E2187" s="135" t="s">
        <v>420</v>
      </c>
      <c r="F2187" s="135" t="s">
        <v>44</v>
      </c>
      <c r="G2187" s="135" t="s">
        <v>4269</v>
      </c>
      <c r="H2187" s="135" t="s">
        <v>382</v>
      </c>
      <c r="I2187" s="135" t="s">
        <v>256</v>
      </c>
      <c r="J2187" s="135" t="s">
        <v>388</v>
      </c>
      <c r="K2187" s="135" t="s">
        <v>1018</v>
      </c>
      <c r="L2187" s="135" t="s">
        <v>428</v>
      </c>
      <c r="M2187" s="135" t="s">
        <v>970</v>
      </c>
      <c r="N2187" s="135" t="s">
        <v>324</v>
      </c>
      <c r="O2187" s="135" t="s">
        <v>71</v>
      </c>
      <c r="P2187" s="136">
        <v>322</v>
      </c>
      <c r="Q2187" s="135"/>
    </row>
    <row r="2188" spans="1:17">
      <c r="A2188" s="135" t="s">
        <v>4273</v>
      </c>
      <c r="B2188" s="135" t="s">
        <v>4268</v>
      </c>
      <c r="C2188" s="135" t="s">
        <v>981</v>
      </c>
      <c r="D2188" s="136">
        <v>60</v>
      </c>
      <c r="E2188" s="135" t="s">
        <v>420</v>
      </c>
      <c r="F2188" s="135" t="s">
        <v>44</v>
      </c>
      <c r="G2188" s="135" t="s">
        <v>4269</v>
      </c>
      <c r="H2188" s="135" t="s">
        <v>382</v>
      </c>
      <c r="I2188" s="135" t="s">
        <v>256</v>
      </c>
      <c r="J2188" s="135" t="s">
        <v>388</v>
      </c>
      <c r="K2188" s="135" t="s">
        <v>1018</v>
      </c>
      <c r="L2188" s="135" t="s">
        <v>428</v>
      </c>
      <c r="M2188" s="135" t="s">
        <v>970</v>
      </c>
      <c r="N2188" s="135" t="s">
        <v>324</v>
      </c>
      <c r="O2188" s="135" t="s">
        <v>71</v>
      </c>
      <c r="P2188" s="136">
        <v>322</v>
      </c>
      <c r="Q2188" s="135"/>
    </row>
    <row r="2189" spans="1:17">
      <c r="A2189" s="135" t="s">
        <v>4274</v>
      </c>
      <c r="B2189" s="135" t="s">
        <v>4268</v>
      </c>
      <c r="C2189" s="135" t="s">
        <v>983</v>
      </c>
      <c r="D2189" s="136">
        <v>61</v>
      </c>
      <c r="E2189" s="135" t="s">
        <v>420</v>
      </c>
      <c r="F2189" s="135" t="s">
        <v>44</v>
      </c>
      <c r="G2189" s="135" t="s">
        <v>4269</v>
      </c>
      <c r="H2189" s="135" t="s">
        <v>382</v>
      </c>
      <c r="I2189" s="135" t="s">
        <v>256</v>
      </c>
      <c r="J2189" s="135" t="s">
        <v>388</v>
      </c>
      <c r="K2189" s="135" t="s">
        <v>1018</v>
      </c>
      <c r="L2189" s="135" t="s">
        <v>428</v>
      </c>
      <c r="M2189" s="135" t="s">
        <v>970</v>
      </c>
      <c r="N2189" s="135" t="s">
        <v>324</v>
      </c>
      <c r="O2189" s="135" t="s">
        <v>71</v>
      </c>
      <c r="P2189" s="136">
        <v>322</v>
      </c>
      <c r="Q2189" s="135"/>
    </row>
    <row r="2190" spans="1:17">
      <c r="A2190" s="135" t="s">
        <v>4275</v>
      </c>
      <c r="B2190" s="135" t="s">
        <v>4268</v>
      </c>
      <c r="C2190" s="135" t="s">
        <v>987</v>
      </c>
      <c r="D2190" s="136">
        <v>62</v>
      </c>
      <c r="E2190" s="135" t="s">
        <v>420</v>
      </c>
      <c r="F2190" s="135" t="s">
        <v>44</v>
      </c>
      <c r="G2190" s="135" t="s">
        <v>4269</v>
      </c>
      <c r="H2190" s="135" t="s">
        <v>382</v>
      </c>
      <c r="I2190" s="135" t="s">
        <v>256</v>
      </c>
      <c r="J2190" s="135" t="s">
        <v>388</v>
      </c>
      <c r="K2190" s="135" t="s">
        <v>1018</v>
      </c>
      <c r="L2190" s="135" t="s">
        <v>428</v>
      </c>
      <c r="M2190" s="135" t="s">
        <v>970</v>
      </c>
      <c r="N2190" s="135" t="s">
        <v>324</v>
      </c>
      <c r="O2190" s="135" t="s">
        <v>71</v>
      </c>
      <c r="P2190" s="136">
        <v>322</v>
      </c>
      <c r="Q2190" s="135"/>
    </row>
    <row r="2191" spans="1:17">
      <c r="A2191" s="135" t="s">
        <v>4276</v>
      </c>
      <c r="B2191" s="135" t="s">
        <v>4268</v>
      </c>
      <c r="C2191" s="135" t="s">
        <v>989</v>
      </c>
      <c r="D2191" s="136">
        <v>63</v>
      </c>
      <c r="E2191" s="135" t="s">
        <v>420</v>
      </c>
      <c r="F2191" s="135" t="s">
        <v>44</v>
      </c>
      <c r="G2191" s="135" t="s">
        <v>4269</v>
      </c>
      <c r="H2191" s="135" t="s">
        <v>382</v>
      </c>
      <c r="I2191" s="135" t="s">
        <v>256</v>
      </c>
      <c r="J2191" s="135" t="s">
        <v>388</v>
      </c>
      <c r="K2191" s="135" t="s">
        <v>1018</v>
      </c>
      <c r="L2191" s="135" t="s">
        <v>428</v>
      </c>
      <c r="M2191" s="135" t="s">
        <v>970</v>
      </c>
      <c r="N2191" s="135" t="s">
        <v>324</v>
      </c>
      <c r="O2191" s="135" t="s">
        <v>71</v>
      </c>
      <c r="P2191" s="136">
        <v>322</v>
      </c>
      <c r="Q2191" s="135"/>
    </row>
    <row r="2192" spans="1:17">
      <c r="A2192" s="135" t="s">
        <v>4277</v>
      </c>
      <c r="B2192" s="135" t="s">
        <v>4278</v>
      </c>
      <c r="C2192" s="135" t="s">
        <v>972</v>
      </c>
      <c r="D2192" s="136">
        <v>59</v>
      </c>
      <c r="E2192" s="135" t="s">
        <v>420</v>
      </c>
      <c r="F2192" s="135" t="s">
        <v>516</v>
      </c>
      <c r="G2192" s="135" t="s">
        <v>4279</v>
      </c>
      <c r="H2192" s="135" t="s">
        <v>382</v>
      </c>
      <c r="I2192" s="135" t="s">
        <v>121</v>
      </c>
      <c r="J2192" s="135" t="s">
        <v>388</v>
      </c>
      <c r="K2192" s="135" t="s">
        <v>4280</v>
      </c>
      <c r="L2192" s="135" t="s">
        <v>428</v>
      </c>
      <c r="M2192" s="135" t="s">
        <v>970</v>
      </c>
      <c r="N2192" s="135" t="s">
        <v>324</v>
      </c>
      <c r="O2192" s="135" t="s">
        <v>121</v>
      </c>
      <c r="P2192" s="136">
        <v>283</v>
      </c>
      <c r="Q2192" s="135"/>
    </row>
    <row r="2193" spans="1:17">
      <c r="A2193" s="135" t="s">
        <v>4281</v>
      </c>
      <c r="B2193" s="135" t="s">
        <v>4282</v>
      </c>
      <c r="C2193" s="135" t="s">
        <v>1147</v>
      </c>
      <c r="D2193" s="136">
        <v>55</v>
      </c>
      <c r="E2193" s="135" t="s">
        <v>420</v>
      </c>
      <c r="F2193" s="135" t="s">
        <v>44</v>
      </c>
      <c r="G2193" s="135" t="s">
        <v>4283</v>
      </c>
      <c r="H2193" s="135" t="s">
        <v>382</v>
      </c>
      <c r="I2193" s="135" t="s">
        <v>86</v>
      </c>
      <c r="J2193" s="135" t="s">
        <v>388</v>
      </c>
      <c r="K2193" s="135" t="s">
        <v>1018</v>
      </c>
      <c r="L2193" s="135" t="s">
        <v>433</v>
      </c>
      <c r="M2193" s="135" t="s">
        <v>970</v>
      </c>
      <c r="N2193" s="135" t="s">
        <v>320</v>
      </c>
      <c r="O2193" s="135" t="s">
        <v>86</v>
      </c>
      <c r="P2193" s="136">
        <v>256</v>
      </c>
      <c r="Q2193" s="135"/>
    </row>
    <row r="2194" spans="1:17">
      <c r="A2194" s="135" t="s">
        <v>4284</v>
      </c>
      <c r="B2194" s="135" t="s">
        <v>4282</v>
      </c>
      <c r="C2194" s="135" t="s">
        <v>967</v>
      </c>
      <c r="D2194" s="136">
        <v>57</v>
      </c>
      <c r="E2194" s="135" t="s">
        <v>420</v>
      </c>
      <c r="F2194" s="135" t="s">
        <v>44</v>
      </c>
      <c r="G2194" s="135" t="s">
        <v>4283</v>
      </c>
      <c r="H2194" s="135" t="s">
        <v>382</v>
      </c>
      <c r="I2194" s="135" t="s">
        <v>86</v>
      </c>
      <c r="J2194" s="135" t="s">
        <v>388</v>
      </c>
      <c r="K2194" s="135" t="s">
        <v>1018</v>
      </c>
      <c r="L2194" s="135" t="s">
        <v>433</v>
      </c>
      <c r="M2194" s="135" t="s">
        <v>970</v>
      </c>
      <c r="N2194" s="135" t="s">
        <v>320</v>
      </c>
      <c r="O2194" s="135" t="s">
        <v>86</v>
      </c>
      <c r="P2194" s="136">
        <v>256</v>
      </c>
      <c r="Q2194" s="135"/>
    </row>
    <row r="2195" spans="1:17">
      <c r="A2195" s="135" t="s">
        <v>4285</v>
      </c>
      <c r="B2195" s="135" t="s">
        <v>4282</v>
      </c>
      <c r="C2195" s="135" t="s">
        <v>972</v>
      </c>
      <c r="D2195" s="136">
        <v>59</v>
      </c>
      <c r="E2195" s="135" t="s">
        <v>420</v>
      </c>
      <c r="F2195" s="135" t="s">
        <v>44</v>
      </c>
      <c r="G2195" s="135" t="s">
        <v>4283</v>
      </c>
      <c r="H2195" s="135" t="s">
        <v>382</v>
      </c>
      <c r="I2195" s="135" t="s">
        <v>86</v>
      </c>
      <c r="J2195" s="135" t="s">
        <v>388</v>
      </c>
      <c r="K2195" s="135" t="s">
        <v>1018</v>
      </c>
      <c r="L2195" s="135" t="s">
        <v>433</v>
      </c>
      <c r="M2195" s="135" t="s">
        <v>970</v>
      </c>
      <c r="N2195" s="135" t="s">
        <v>320</v>
      </c>
      <c r="O2195" s="135" t="s">
        <v>86</v>
      </c>
      <c r="P2195" s="136">
        <v>256</v>
      </c>
      <c r="Q2195" s="135"/>
    </row>
    <row r="2196" spans="1:17">
      <c r="A2196" s="135" t="s">
        <v>4286</v>
      </c>
      <c r="B2196" s="135" t="s">
        <v>4282</v>
      </c>
      <c r="C2196" s="135" t="s">
        <v>983</v>
      </c>
      <c r="D2196" s="136">
        <v>61</v>
      </c>
      <c r="E2196" s="135" t="s">
        <v>420</v>
      </c>
      <c r="F2196" s="135" t="s">
        <v>44</v>
      </c>
      <c r="G2196" s="135" t="s">
        <v>4283</v>
      </c>
      <c r="H2196" s="135" t="s">
        <v>382</v>
      </c>
      <c r="I2196" s="135" t="s">
        <v>86</v>
      </c>
      <c r="J2196" s="135" t="s">
        <v>388</v>
      </c>
      <c r="K2196" s="135" t="s">
        <v>1018</v>
      </c>
      <c r="L2196" s="135" t="s">
        <v>433</v>
      </c>
      <c r="M2196" s="135" t="s">
        <v>970</v>
      </c>
      <c r="N2196" s="135" t="s">
        <v>320</v>
      </c>
      <c r="O2196" s="135" t="s">
        <v>86</v>
      </c>
      <c r="P2196" s="136">
        <v>256</v>
      </c>
      <c r="Q2196" s="135"/>
    </row>
    <row r="2197" spans="1:17">
      <c r="A2197" s="135" t="s">
        <v>4287</v>
      </c>
      <c r="B2197" s="135" t="s">
        <v>4282</v>
      </c>
      <c r="C2197" s="135" t="s">
        <v>989</v>
      </c>
      <c r="D2197" s="136">
        <v>63</v>
      </c>
      <c r="E2197" s="135" t="s">
        <v>420</v>
      </c>
      <c r="F2197" s="135" t="s">
        <v>44</v>
      </c>
      <c r="G2197" s="135" t="s">
        <v>4283</v>
      </c>
      <c r="H2197" s="135" t="s">
        <v>382</v>
      </c>
      <c r="I2197" s="135" t="s">
        <v>86</v>
      </c>
      <c r="J2197" s="135" t="s">
        <v>388</v>
      </c>
      <c r="K2197" s="135" t="s">
        <v>1018</v>
      </c>
      <c r="L2197" s="135" t="s">
        <v>433</v>
      </c>
      <c r="M2197" s="135" t="s">
        <v>970</v>
      </c>
      <c r="N2197" s="135" t="s">
        <v>320</v>
      </c>
      <c r="O2197" s="135" t="s">
        <v>86</v>
      </c>
      <c r="P2197" s="136">
        <v>256</v>
      </c>
      <c r="Q2197" s="135"/>
    </row>
    <row r="2198" spans="1:17">
      <c r="A2198" s="135" t="s">
        <v>4288</v>
      </c>
      <c r="B2198" s="135" t="s">
        <v>4289</v>
      </c>
      <c r="C2198" s="135" t="s">
        <v>967</v>
      </c>
      <c r="D2198" s="136">
        <v>57</v>
      </c>
      <c r="E2198" s="135" t="s">
        <v>420</v>
      </c>
      <c r="F2198" s="135" t="s">
        <v>44</v>
      </c>
      <c r="G2198" s="135" t="s">
        <v>1506</v>
      </c>
      <c r="H2198" s="135" t="s">
        <v>382</v>
      </c>
      <c r="I2198" s="135" t="s">
        <v>86</v>
      </c>
      <c r="J2198" s="135" t="s">
        <v>388</v>
      </c>
      <c r="K2198" s="135" t="s">
        <v>1018</v>
      </c>
      <c r="L2198" s="135" t="s">
        <v>433</v>
      </c>
      <c r="M2198" s="135" t="s">
        <v>970</v>
      </c>
      <c r="N2198" s="135" t="s">
        <v>320</v>
      </c>
      <c r="O2198" s="135" t="s">
        <v>86</v>
      </c>
      <c r="P2198" s="136">
        <v>356</v>
      </c>
      <c r="Q2198" s="135"/>
    </row>
    <row r="2199" spans="1:17">
      <c r="A2199" s="135" t="s">
        <v>4290</v>
      </c>
      <c r="B2199" s="135" t="s">
        <v>4289</v>
      </c>
      <c r="C2199" s="135" t="s">
        <v>972</v>
      </c>
      <c r="D2199" s="136">
        <v>59</v>
      </c>
      <c r="E2199" s="135" t="s">
        <v>420</v>
      </c>
      <c r="F2199" s="135" t="s">
        <v>44</v>
      </c>
      <c r="G2199" s="135" t="s">
        <v>1506</v>
      </c>
      <c r="H2199" s="135" t="s">
        <v>382</v>
      </c>
      <c r="I2199" s="135" t="s">
        <v>86</v>
      </c>
      <c r="J2199" s="135" t="s">
        <v>388</v>
      </c>
      <c r="K2199" s="135" t="s">
        <v>1018</v>
      </c>
      <c r="L2199" s="135" t="s">
        <v>433</v>
      </c>
      <c r="M2199" s="135" t="s">
        <v>970</v>
      </c>
      <c r="N2199" s="135" t="s">
        <v>320</v>
      </c>
      <c r="O2199" s="135" t="s">
        <v>86</v>
      </c>
      <c r="P2199" s="136">
        <v>356</v>
      </c>
      <c r="Q2199" s="135"/>
    </row>
    <row r="2200" spans="1:17">
      <c r="A2200" s="135" t="s">
        <v>4291</v>
      </c>
      <c r="B2200" s="135" t="s">
        <v>4289</v>
      </c>
      <c r="C2200" s="135" t="s">
        <v>983</v>
      </c>
      <c r="D2200" s="136">
        <v>61</v>
      </c>
      <c r="E2200" s="135" t="s">
        <v>420</v>
      </c>
      <c r="F2200" s="135" t="s">
        <v>44</v>
      </c>
      <c r="G2200" s="135" t="s">
        <v>1506</v>
      </c>
      <c r="H2200" s="135" t="s">
        <v>382</v>
      </c>
      <c r="I2200" s="135" t="s">
        <v>86</v>
      </c>
      <c r="J2200" s="135" t="s">
        <v>388</v>
      </c>
      <c r="K2200" s="135" t="s">
        <v>1018</v>
      </c>
      <c r="L2200" s="135" t="s">
        <v>433</v>
      </c>
      <c r="M2200" s="135" t="s">
        <v>970</v>
      </c>
      <c r="N2200" s="135" t="s">
        <v>320</v>
      </c>
      <c r="O2200" s="135" t="s">
        <v>86</v>
      </c>
      <c r="P2200" s="136">
        <v>356</v>
      </c>
      <c r="Q2200" s="135"/>
    </row>
    <row r="2201" spans="1:17">
      <c r="A2201" s="135" t="s">
        <v>4292</v>
      </c>
      <c r="B2201" s="135" t="s">
        <v>4289</v>
      </c>
      <c r="C2201" s="135" t="s">
        <v>989</v>
      </c>
      <c r="D2201" s="136">
        <v>63</v>
      </c>
      <c r="E2201" s="135" t="s">
        <v>420</v>
      </c>
      <c r="F2201" s="135" t="s">
        <v>44</v>
      </c>
      <c r="G2201" s="135" t="s">
        <v>1506</v>
      </c>
      <c r="H2201" s="135" t="s">
        <v>382</v>
      </c>
      <c r="I2201" s="135" t="s">
        <v>86</v>
      </c>
      <c r="J2201" s="135" t="s">
        <v>388</v>
      </c>
      <c r="K2201" s="135" t="s">
        <v>1018</v>
      </c>
      <c r="L2201" s="135" t="s">
        <v>433</v>
      </c>
      <c r="M2201" s="135" t="s">
        <v>970</v>
      </c>
      <c r="N2201" s="135" t="s">
        <v>320</v>
      </c>
      <c r="O2201" s="135" t="s">
        <v>86</v>
      </c>
      <c r="P2201" s="136">
        <v>356</v>
      </c>
      <c r="Q2201" s="135"/>
    </row>
    <row r="2202" spans="1:17">
      <c r="A2202" s="135" t="s">
        <v>4293</v>
      </c>
      <c r="B2202" s="135" t="s">
        <v>4294</v>
      </c>
      <c r="C2202" s="135" t="s">
        <v>1147</v>
      </c>
      <c r="D2202" s="136">
        <v>55</v>
      </c>
      <c r="E2202" s="135" t="s">
        <v>420</v>
      </c>
      <c r="F2202" s="135" t="s">
        <v>44</v>
      </c>
      <c r="G2202" s="135" t="s">
        <v>1308</v>
      </c>
      <c r="H2202" s="135" t="s">
        <v>382</v>
      </c>
      <c r="I2202" s="135" t="s">
        <v>71</v>
      </c>
      <c r="J2202" s="135" t="s">
        <v>388</v>
      </c>
      <c r="K2202" s="135" t="s">
        <v>1566</v>
      </c>
      <c r="L2202" s="135" t="s">
        <v>433</v>
      </c>
      <c r="M2202" s="135" t="s">
        <v>970</v>
      </c>
      <c r="N2202" s="135" t="s">
        <v>318</v>
      </c>
      <c r="O2202" s="135" t="s">
        <v>71</v>
      </c>
      <c r="P2202" s="136">
        <v>21</v>
      </c>
      <c r="Q2202" s="135"/>
    </row>
    <row r="2203" spans="1:17">
      <c r="A2203" s="135" t="s">
        <v>4295</v>
      </c>
      <c r="B2203" s="135" t="s">
        <v>4294</v>
      </c>
      <c r="C2203" s="135" t="s">
        <v>985</v>
      </c>
      <c r="D2203" s="136">
        <v>56</v>
      </c>
      <c r="E2203" s="135" t="s">
        <v>420</v>
      </c>
      <c r="F2203" s="135" t="s">
        <v>44</v>
      </c>
      <c r="G2203" s="135" t="s">
        <v>1308</v>
      </c>
      <c r="H2203" s="135" t="s">
        <v>382</v>
      </c>
      <c r="I2203" s="135" t="s">
        <v>71</v>
      </c>
      <c r="J2203" s="135" t="s">
        <v>388</v>
      </c>
      <c r="K2203" s="135" t="s">
        <v>1566</v>
      </c>
      <c r="L2203" s="135" t="s">
        <v>433</v>
      </c>
      <c r="M2203" s="135" t="s">
        <v>970</v>
      </c>
      <c r="N2203" s="135" t="s">
        <v>318</v>
      </c>
      <c r="O2203" s="135" t="s">
        <v>71</v>
      </c>
      <c r="P2203" s="136">
        <v>21</v>
      </c>
      <c r="Q2203" s="135"/>
    </row>
    <row r="2204" spans="1:17">
      <c r="A2204" s="135" t="s">
        <v>4296</v>
      </c>
      <c r="B2204" s="135" t="s">
        <v>4294</v>
      </c>
      <c r="C2204" s="135" t="s">
        <v>967</v>
      </c>
      <c r="D2204" s="136">
        <v>57</v>
      </c>
      <c r="E2204" s="135" t="s">
        <v>420</v>
      </c>
      <c r="F2204" s="135" t="s">
        <v>44</v>
      </c>
      <c r="G2204" s="135" t="s">
        <v>1308</v>
      </c>
      <c r="H2204" s="135" t="s">
        <v>382</v>
      </c>
      <c r="I2204" s="135" t="s">
        <v>71</v>
      </c>
      <c r="J2204" s="135" t="s">
        <v>388</v>
      </c>
      <c r="K2204" s="135" t="s">
        <v>1566</v>
      </c>
      <c r="L2204" s="135" t="s">
        <v>433</v>
      </c>
      <c r="M2204" s="135" t="s">
        <v>970</v>
      </c>
      <c r="N2204" s="135" t="s">
        <v>318</v>
      </c>
      <c r="O2204" s="135" t="s">
        <v>71</v>
      </c>
      <c r="P2204" s="136">
        <v>21</v>
      </c>
      <c r="Q2204" s="135"/>
    </row>
    <row r="2205" spans="1:17">
      <c r="A2205" s="135" t="s">
        <v>4297</v>
      </c>
      <c r="B2205" s="135" t="s">
        <v>4294</v>
      </c>
      <c r="C2205" s="135" t="s">
        <v>979</v>
      </c>
      <c r="D2205" s="136">
        <v>58</v>
      </c>
      <c r="E2205" s="135" t="s">
        <v>420</v>
      </c>
      <c r="F2205" s="135" t="s">
        <v>44</v>
      </c>
      <c r="G2205" s="135" t="s">
        <v>1308</v>
      </c>
      <c r="H2205" s="135" t="s">
        <v>382</v>
      </c>
      <c r="I2205" s="135" t="s">
        <v>71</v>
      </c>
      <c r="J2205" s="135" t="s">
        <v>388</v>
      </c>
      <c r="K2205" s="135" t="s">
        <v>1566</v>
      </c>
      <c r="L2205" s="135" t="s">
        <v>433</v>
      </c>
      <c r="M2205" s="135" t="s">
        <v>970</v>
      </c>
      <c r="N2205" s="135" t="s">
        <v>318</v>
      </c>
      <c r="O2205" s="135" t="s">
        <v>71</v>
      </c>
      <c r="P2205" s="136">
        <v>21</v>
      </c>
      <c r="Q2205" s="135"/>
    </row>
    <row r="2206" spans="1:17">
      <c r="A2206" s="135" t="s">
        <v>4298</v>
      </c>
      <c r="B2206" s="135" t="s">
        <v>4294</v>
      </c>
      <c r="C2206" s="135" t="s">
        <v>972</v>
      </c>
      <c r="D2206" s="136">
        <v>59</v>
      </c>
      <c r="E2206" s="135" t="s">
        <v>420</v>
      </c>
      <c r="F2206" s="135" t="s">
        <v>44</v>
      </c>
      <c r="G2206" s="135" t="s">
        <v>1308</v>
      </c>
      <c r="H2206" s="135" t="s">
        <v>382</v>
      </c>
      <c r="I2206" s="135" t="s">
        <v>71</v>
      </c>
      <c r="J2206" s="135" t="s">
        <v>388</v>
      </c>
      <c r="K2206" s="135" t="s">
        <v>1566</v>
      </c>
      <c r="L2206" s="135" t="s">
        <v>433</v>
      </c>
      <c r="M2206" s="135" t="s">
        <v>970</v>
      </c>
      <c r="N2206" s="135" t="s">
        <v>318</v>
      </c>
      <c r="O2206" s="135" t="s">
        <v>71</v>
      </c>
      <c r="P2206" s="136">
        <v>21</v>
      </c>
      <c r="Q2206" s="135"/>
    </row>
    <row r="2207" spans="1:17">
      <c r="A2207" s="135" t="s">
        <v>4299</v>
      </c>
      <c r="B2207" s="135" t="s">
        <v>4294</v>
      </c>
      <c r="C2207" s="135" t="s">
        <v>981</v>
      </c>
      <c r="D2207" s="136">
        <v>60</v>
      </c>
      <c r="E2207" s="135" t="s">
        <v>420</v>
      </c>
      <c r="F2207" s="135" t="s">
        <v>44</v>
      </c>
      <c r="G2207" s="135" t="s">
        <v>1308</v>
      </c>
      <c r="H2207" s="135" t="s">
        <v>382</v>
      </c>
      <c r="I2207" s="135" t="s">
        <v>71</v>
      </c>
      <c r="J2207" s="135" t="s">
        <v>388</v>
      </c>
      <c r="K2207" s="135" t="s">
        <v>1566</v>
      </c>
      <c r="L2207" s="135" t="s">
        <v>433</v>
      </c>
      <c r="M2207" s="135" t="s">
        <v>970</v>
      </c>
      <c r="N2207" s="135" t="s">
        <v>318</v>
      </c>
      <c r="O2207" s="135" t="s">
        <v>71</v>
      </c>
      <c r="P2207" s="136">
        <v>21</v>
      </c>
      <c r="Q2207" s="135"/>
    </row>
    <row r="2208" spans="1:17">
      <c r="A2208" s="135" t="s">
        <v>4300</v>
      </c>
      <c r="B2208" s="135" t="s">
        <v>4294</v>
      </c>
      <c r="C2208" s="135" t="s">
        <v>983</v>
      </c>
      <c r="D2208" s="136">
        <v>61</v>
      </c>
      <c r="E2208" s="135" t="s">
        <v>420</v>
      </c>
      <c r="F2208" s="135" t="s">
        <v>44</v>
      </c>
      <c r="G2208" s="135" t="s">
        <v>1308</v>
      </c>
      <c r="H2208" s="135" t="s">
        <v>382</v>
      </c>
      <c r="I2208" s="135" t="s">
        <v>71</v>
      </c>
      <c r="J2208" s="135" t="s">
        <v>388</v>
      </c>
      <c r="K2208" s="135" t="s">
        <v>1566</v>
      </c>
      <c r="L2208" s="135" t="s">
        <v>433</v>
      </c>
      <c r="M2208" s="135" t="s">
        <v>970</v>
      </c>
      <c r="N2208" s="135" t="s">
        <v>318</v>
      </c>
      <c r="O2208" s="135" t="s">
        <v>71</v>
      </c>
      <c r="P2208" s="136">
        <v>21</v>
      </c>
      <c r="Q2208" s="135"/>
    </row>
    <row r="2209" spans="1:17">
      <c r="A2209" s="135" t="s">
        <v>4301</v>
      </c>
      <c r="B2209" s="135" t="s">
        <v>4294</v>
      </c>
      <c r="C2209" s="135" t="s">
        <v>987</v>
      </c>
      <c r="D2209" s="136">
        <v>62</v>
      </c>
      <c r="E2209" s="135" t="s">
        <v>420</v>
      </c>
      <c r="F2209" s="135" t="s">
        <v>44</v>
      </c>
      <c r="G2209" s="135" t="s">
        <v>1308</v>
      </c>
      <c r="H2209" s="135" t="s">
        <v>382</v>
      </c>
      <c r="I2209" s="135" t="s">
        <v>71</v>
      </c>
      <c r="J2209" s="135" t="s">
        <v>388</v>
      </c>
      <c r="K2209" s="135" t="s">
        <v>1566</v>
      </c>
      <c r="L2209" s="135" t="s">
        <v>433</v>
      </c>
      <c r="M2209" s="135" t="s">
        <v>970</v>
      </c>
      <c r="N2209" s="135" t="s">
        <v>318</v>
      </c>
      <c r="O2209" s="135" t="s">
        <v>71</v>
      </c>
      <c r="P2209" s="136">
        <v>21</v>
      </c>
      <c r="Q2209" s="135"/>
    </row>
    <row r="2210" spans="1:17">
      <c r="A2210" s="135" t="s">
        <v>4302</v>
      </c>
      <c r="B2210" s="135" t="s">
        <v>4294</v>
      </c>
      <c r="C2210" s="135" t="s">
        <v>989</v>
      </c>
      <c r="D2210" s="136">
        <v>63</v>
      </c>
      <c r="E2210" s="135" t="s">
        <v>420</v>
      </c>
      <c r="F2210" s="135" t="s">
        <v>44</v>
      </c>
      <c r="G2210" s="135" t="s">
        <v>1308</v>
      </c>
      <c r="H2210" s="135" t="s">
        <v>382</v>
      </c>
      <c r="I2210" s="135" t="s">
        <v>71</v>
      </c>
      <c r="J2210" s="135" t="s">
        <v>388</v>
      </c>
      <c r="K2210" s="135" t="s">
        <v>1566</v>
      </c>
      <c r="L2210" s="135" t="s">
        <v>433</v>
      </c>
      <c r="M2210" s="135" t="s">
        <v>970</v>
      </c>
      <c r="N2210" s="135" t="s">
        <v>318</v>
      </c>
      <c r="O2210" s="135" t="s">
        <v>71</v>
      </c>
      <c r="P2210" s="136">
        <v>21</v>
      </c>
      <c r="Q2210" s="135"/>
    </row>
    <row r="2211" spans="1:17">
      <c r="A2211" s="135" t="s">
        <v>4303</v>
      </c>
      <c r="B2211" s="135" t="s">
        <v>4304</v>
      </c>
      <c r="C2211" s="135" t="s">
        <v>1147</v>
      </c>
      <c r="D2211" s="136">
        <v>55</v>
      </c>
      <c r="E2211" s="135" t="s">
        <v>420</v>
      </c>
      <c r="F2211" s="135" t="s">
        <v>44</v>
      </c>
      <c r="G2211" s="135" t="s">
        <v>4305</v>
      </c>
      <c r="H2211" s="135" t="s">
        <v>382</v>
      </c>
      <c r="I2211" s="135" t="s">
        <v>245</v>
      </c>
      <c r="J2211" s="135" t="s">
        <v>388</v>
      </c>
      <c r="K2211" s="135" t="s">
        <v>1018</v>
      </c>
      <c r="L2211" s="135" t="s">
        <v>433</v>
      </c>
      <c r="M2211" s="135" t="s">
        <v>970</v>
      </c>
      <c r="N2211" s="135" t="s">
        <v>318</v>
      </c>
      <c r="O2211" s="135" t="s">
        <v>83</v>
      </c>
      <c r="P2211" s="136">
        <v>223</v>
      </c>
      <c r="Q2211" s="135"/>
    </row>
    <row r="2212" spans="1:17">
      <c r="A2212" s="135" t="s">
        <v>4306</v>
      </c>
      <c r="B2212" s="135" t="s">
        <v>4304</v>
      </c>
      <c r="C2212" s="135" t="s">
        <v>985</v>
      </c>
      <c r="D2212" s="136">
        <v>56</v>
      </c>
      <c r="E2212" s="135" t="s">
        <v>420</v>
      </c>
      <c r="F2212" s="135" t="s">
        <v>44</v>
      </c>
      <c r="G2212" s="135" t="s">
        <v>4305</v>
      </c>
      <c r="H2212" s="135" t="s">
        <v>382</v>
      </c>
      <c r="I2212" s="135" t="s">
        <v>245</v>
      </c>
      <c r="J2212" s="135" t="s">
        <v>388</v>
      </c>
      <c r="K2212" s="135" t="s">
        <v>1018</v>
      </c>
      <c r="L2212" s="135" t="s">
        <v>433</v>
      </c>
      <c r="M2212" s="135" t="s">
        <v>970</v>
      </c>
      <c r="N2212" s="135" t="s">
        <v>318</v>
      </c>
      <c r="O2212" s="135" t="s">
        <v>83</v>
      </c>
      <c r="P2212" s="136">
        <v>223</v>
      </c>
      <c r="Q2212" s="135"/>
    </row>
    <row r="2213" spans="1:17">
      <c r="A2213" s="135" t="s">
        <v>4307</v>
      </c>
      <c r="B2213" s="135" t="s">
        <v>4304</v>
      </c>
      <c r="C2213" s="135" t="s">
        <v>967</v>
      </c>
      <c r="D2213" s="136">
        <v>57</v>
      </c>
      <c r="E2213" s="135" t="s">
        <v>420</v>
      </c>
      <c r="F2213" s="135" t="s">
        <v>44</v>
      </c>
      <c r="G2213" s="135" t="s">
        <v>4305</v>
      </c>
      <c r="H2213" s="135" t="s">
        <v>382</v>
      </c>
      <c r="I2213" s="135" t="s">
        <v>245</v>
      </c>
      <c r="J2213" s="135" t="s">
        <v>388</v>
      </c>
      <c r="K2213" s="135" t="s">
        <v>1018</v>
      </c>
      <c r="L2213" s="135" t="s">
        <v>433</v>
      </c>
      <c r="M2213" s="135" t="s">
        <v>970</v>
      </c>
      <c r="N2213" s="135" t="s">
        <v>318</v>
      </c>
      <c r="O2213" s="135" t="s">
        <v>83</v>
      </c>
      <c r="P2213" s="136">
        <v>223</v>
      </c>
      <c r="Q2213" s="135"/>
    </row>
    <row r="2214" spans="1:17">
      <c r="A2214" s="135" t="s">
        <v>4308</v>
      </c>
      <c r="B2214" s="135" t="s">
        <v>4304</v>
      </c>
      <c r="C2214" s="135" t="s">
        <v>979</v>
      </c>
      <c r="D2214" s="136">
        <v>58</v>
      </c>
      <c r="E2214" s="135" t="s">
        <v>420</v>
      </c>
      <c r="F2214" s="135" t="s">
        <v>44</v>
      </c>
      <c r="G2214" s="135" t="s">
        <v>4305</v>
      </c>
      <c r="H2214" s="135" t="s">
        <v>382</v>
      </c>
      <c r="I2214" s="135" t="s">
        <v>245</v>
      </c>
      <c r="J2214" s="135" t="s">
        <v>388</v>
      </c>
      <c r="K2214" s="135" t="s">
        <v>1018</v>
      </c>
      <c r="L2214" s="135" t="s">
        <v>433</v>
      </c>
      <c r="M2214" s="135" t="s">
        <v>970</v>
      </c>
      <c r="N2214" s="135" t="s">
        <v>318</v>
      </c>
      <c r="O2214" s="135" t="s">
        <v>83</v>
      </c>
      <c r="P2214" s="136">
        <v>223</v>
      </c>
      <c r="Q2214" s="135"/>
    </row>
    <row r="2215" spans="1:17">
      <c r="A2215" s="135" t="s">
        <v>4309</v>
      </c>
      <c r="B2215" s="135" t="s">
        <v>4304</v>
      </c>
      <c r="C2215" s="135" t="s">
        <v>972</v>
      </c>
      <c r="D2215" s="136">
        <v>59</v>
      </c>
      <c r="E2215" s="135" t="s">
        <v>420</v>
      </c>
      <c r="F2215" s="135" t="s">
        <v>44</v>
      </c>
      <c r="G2215" s="135" t="s">
        <v>4305</v>
      </c>
      <c r="H2215" s="135" t="s">
        <v>382</v>
      </c>
      <c r="I2215" s="135" t="s">
        <v>245</v>
      </c>
      <c r="J2215" s="135" t="s">
        <v>388</v>
      </c>
      <c r="K2215" s="135" t="s">
        <v>1018</v>
      </c>
      <c r="L2215" s="135" t="s">
        <v>433</v>
      </c>
      <c r="M2215" s="135" t="s">
        <v>970</v>
      </c>
      <c r="N2215" s="135" t="s">
        <v>318</v>
      </c>
      <c r="O2215" s="135" t="s">
        <v>83</v>
      </c>
      <c r="P2215" s="136">
        <v>223</v>
      </c>
      <c r="Q2215" s="135"/>
    </row>
    <row r="2216" spans="1:17">
      <c r="A2216" s="135" t="s">
        <v>4310</v>
      </c>
      <c r="B2216" s="135" t="s">
        <v>4304</v>
      </c>
      <c r="C2216" s="135" t="s">
        <v>981</v>
      </c>
      <c r="D2216" s="136">
        <v>60</v>
      </c>
      <c r="E2216" s="135" t="s">
        <v>420</v>
      </c>
      <c r="F2216" s="135" t="s">
        <v>44</v>
      </c>
      <c r="G2216" s="135" t="s">
        <v>4305</v>
      </c>
      <c r="H2216" s="135" t="s">
        <v>382</v>
      </c>
      <c r="I2216" s="135" t="s">
        <v>245</v>
      </c>
      <c r="J2216" s="135" t="s">
        <v>388</v>
      </c>
      <c r="K2216" s="135" t="s">
        <v>1018</v>
      </c>
      <c r="L2216" s="135" t="s">
        <v>433</v>
      </c>
      <c r="M2216" s="135" t="s">
        <v>970</v>
      </c>
      <c r="N2216" s="135" t="s">
        <v>318</v>
      </c>
      <c r="O2216" s="135" t="s">
        <v>83</v>
      </c>
      <c r="P2216" s="136">
        <v>223</v>
      </c>
      <c r="Q2216" s="135"/>
    </row>
    <row r="2217" spans="1:17">
      <c r="A2217" s="135" t="s">
        <v>4311</v>
      </c>
      <c r="B2217" s="135" t="s">
        <v>4304</v>
      </c>
      <c r="C2217" s="135" t="s">
        <v>983</v>
      </c>
      <c r="D2217" s="136">
        <v>61</v>
      </c>
      <c r="E2217" s="135" t="s">
        <v>420</v>
      </c>
      <c r="F2217" s="135" t="s">
        <v>44</v>
      </c>
      <c r="G2217" s="135" t="s">
        <v>4305</v>
      </c>
      <c r="H2217" s="135" t="s">
        <v>382</v>
      </c>
      <c r="I2217" s="135" t="s">
        <v>245</v>
      </c>
      <c r="J2217" s="135" t="s">
        <v>388</v>
      </c>
      <c r="K2217" s="135" t="s">
        <v>1018</v>
      </c>
      <c r="L2217" s="135" t="s">
        <v>433</v>
      </c>
      <c r="M2217" s="135" t="s">
        <v>970</v>
      </c>
      <c r="N2217" s="135" t="s">
        <v>318</v>
      </c>
      <c r="O2217" s="135" t="s">
        <v>83</v>
      </c>
      <c r="P2217" s="136">
        <v>223</v>
      </c>
      <c r="Q2217" s="135"/>
    </row>
    <row r="2218" spans="1:17">
      <c r="A2218" s="135" t="s">
        <v>4312</v>
      </c>
      <c r="B2218" s="135" t="s">
        <v>4304</v>
      </c>
      <c r="C2218" s="135" t="s">
        <v>987</v>
      </c>
      <c r="D2218" s="136">
        <v>62</v>
      </c>
      <c r="E2218" s="135" t="s">
        <v>420</v>
      </c>
      <c r="F2218" s="135" t="s">
        <v>44</v>
      </c>
      <c r="G2218" s="135" t="s">
        <v>4305</v>
      </c>
      <c r="H2218" s="135" t="s">
        <v>382</v>
      </c>
      <c r="I2218" s="135" t="s">
        <v>245</v>
      </c>
      <c r="J2218" s="135" t="s">
        <v>388</v>
      </c>
      <c r="K2218" s="135" t="s">
        <v>1018</v>
      </c>
      <c r="L2218" s="135" t="s">
        <v>433</v>
      </c>
      <c r="M2218" s="135" t="s">
        <v>970</v>
      </c>
      <c r="N2218" s="135" t="s">
        <v>318</v>
      </c>
      <c r="O2218" s="135" t="s">
        <v>83</v>
      </c>
      <c r="P2218" s="136">
        <v>223</v>
      </c>
      <c r="Q2218" s="135"/>
    </row>
    <row r="2219" spans="1:17">
      <c r="A2219" s="135" t="s">
        <v>4313</v>
      </c>
      <c r="B2219" s="135" t="s">
        <v>4304</v>
      </c>
      <c r="C2219" s="135" t="s">
        <v>989</v>
      </c>
      <c r="D2219" s="136">
        <v>63</v>
      </c>
      <c r="E2219" s="135" t="s">
        <v>420</v>
      </c>
      <c r="F2219" s="135" t="s">
        <v>44</v>
      </c>
      <c r="G2219" s="135" t="s">
        <v>4305</v>
      </c>
      <c r="H2219" s="135" t="s">
        <v>382</v>
      </c>
      <c r="I2219" s="135" t="s">
        <v>245</v>
      </c>
      <c r="J2219" s="135" t="s">
        <v>388</v>
      </c>
      <c r="K2219" s="135" t="s">
        <v>1018</v>
      </c>
      <c r="L2219" s="135" t="s">
        <v>433</v>
      </c>
      <c r="M2219" s="135" t="s">
        <v>970</v>
      </c>
      <c r="N2219" s="135" t="s">
        <v>318</v>
      </c>
      <c r="O2219" s="135" t="s">
        <v>83</v>
      </c>
      <c r="P2219" s="136">
        <v>223</v>
      </c>
      <c r="Q2219" s="135"/>
    </row>
    <row r="2220" spans="1:17">
      <c r="A2220" s="135" t="s">
        <v>4314</v>
      </c>
      <c r="B2220" s="135" t="s">
        <v>4315</v>
      </c>
      <c r="C2220" s="135" t="s">
        <v>1147</v>
      </c>
      <c r="D2220" s="136">
        <v>55</v>
      </c>
      <c r="E2220" s="135" t="s">
        <v>420</v>
      </c>
      <c r="F2220" s="135" t="s">
        <v>44</v>
      </c>
      <c r="G2220" s="135" t="s">
        <v>4305</v>
      </c>
      <c r="H2220" s="135" t="s">
        <v>382</v>
      </c>
      <c r="I2220" s="135" t="s">
        <v>164</v>
      </c>
      <c r="J2220" s="135" t="s">
        <v>388</v>
      </c>
      <c r="K2220" s="135" t="s">
        <v>1018</v>
      </c>
      <c r="L2220" s="135" t="s">
        <v>433</v>
      </c>
      <c r="M2220" s="135" t="s">
        <v>970</v>
      </c>
      <c r="N2220" s="135" t="s">
        <v>318</v>
      </c>
      <c r="O2220" s="135" t="s">
        <v>86</v>
      </c>
      <c r="P2220" s="136">
        <v>267</v>
      </c>
      <c r="Q2220" s="135"/>
    </row>
    <row r="2221" spans="1:17">
      <c r="A2221" s="135" t="s">
        <v>4316</v>
      </c>
      <c r="B2221" s="135" t="s">
        <v>4315</v>
      </c>
      <c r="C2221" s="135" t="s">
        <v>985</v>
      </c>
      <c r="D2221" s="136">
        <v>56</v>
      </c>
      <c r="E2221" s="135" t="s">
        <v>420</v>
      </c>
      <c r="F2221" s="135" t="s">
        <v>44</v>
      </c>
      <c r="G2221" s="135" t="s">
        <v>4305</v>
      </c>
      <c r="H2221" s="135" t="s">
        <v>382</v>
      </c>
      <c r="I2221" s="135" t="s">
        <v>164</v>
      </c>
      <c r="J2221" s="135" t="s">
        <v>388</v>
      </c>
      <c r="K2221" s="135" t="s">
        <v>1018</v>
      </c>
      <c r="L2221" s="135" t="s">
        <v>433</v>
      </c>
      <c r="M2221" s="135" t="s">
        <v>970</v>
      </c>
      <c r="N2221" s="135" t="s">
        <v>318</v>
      </c>
      <c r="O2221" s="135" t="s">
        <v>86</v>
      </c>
      <c r="P2221" s="136">
        <v>267</v>
      </c>
      <c r="Q2221" s="135"/>
    </row>
    <row r="2222" spans="1:17">
      <c r="A2222" s="135" t="s">
        <v>4317</v>
      </c>
      <c r="B2222" s="135" t="s">
        <v>4315</v>
      </c>
      <c r="C2222" s="135" t="s">
        <v>967</v>
      </c>
      <c r="D2222" s="136">
        <v>57</v>
      </c>
      <c r="E2222" s="135" t="s">
        <v>420</v>
      </c>
      <c r="F2222" s="135" t="s">
        <v>44</v>
      </c>
      <c r="G2222" s="135" t="s">
        <v>4305</v>
      </c>
      <c r="H2222" s="135" t="s">
        <v>382</v>
      </c>
      <c r="I2222" s="135" t="s">
        <v>164</v>
      </c>
      <c r="J2222" s="135" t="s">
        <v>388</v>
      </c>
      <c r="K2222" s="135" t="s">
        <v>1018</v>
      </c>
      <c r="L2222" s="135" t="s">
        <v>433</v>
      </c>
      <c r="M2222" s="135" t="s">
        <v>970</v>
      </c>
      <c r="N2222" s="135" t="s">
        <v>318</v>
      </c>
      <c r="O2222" s="135" t="s">
        <v>86</v>
      </c>
      <c r="P2222" s="136">
        <v>267</v>
      </c>
      <c r="Q2222" s="135"/>
    </row>
    <row r="2223" spans="1:17">
      <c r="A2223" s="135" t="s">
        <v>4318</v>
      </c>
      <c r="B2223" s="135" t="s">
        <v>4315</v>
      </c>
      <c r="C2223" s="135" t="s">
        <v>979</v>
      </c>
      <c r="D2223" s="136">
        <v>58</v>
      </c>
      <c r="E2223" s="135" t="s">
        <v>420</v>
      </c>
      <c r="F2223" s="135" t="s">
        <v>44</v>
      </c>
      <c r="G2223" s="135" t="s">
        <v>4305</v>
      </c>
      <c r="H2223" s="135" t="s">
        <v>382</v>
      </c>
      <c r="I2223" s="135" t="s">
        <v>164</v>
      </c>
      <c r="J2223" s="135" t="s">
        <v>388</v>
      </c>
      <c r="K2223" s="135" t="s">
        <v>1018</v>
      </c>
      <c r="L2223" s="135" t="s">
        <v>433</v>
      </c>
      <c r="M2223" s="135" t="s">
        <v>970</v>
      </c>
      <c r="N2223" s="135" t="s">
        <v>318</v>
      </c>
      <c r="O2223" s="135" t="s">
        <v>86</v>
      </c>
      <c r="P2223" s="136">
        <v>267</v>
      </c>
      <c r="Q2223" s="135"/>
    </row>
    <row r="2224" spans="1:17">
      <c r="A2224" s="135" t="s">
        <v>4319</v>
      </c>
      <c r="B2224" s="135" t="s">
        <v>4315</v>
      </c>
      <c r="C2224" s="135" t="s">
        <v>972</v>
      </c>
      <c r="D2224" s="136">
        <v>59</v>
      </c>
      <c r="E2224" s="135" t="s">
        <v>420</v>
      </c>
      <c r="F2224" s="135" t="s">
        <v>44</v>
      </c>
      <c r="G2224" s="135" t="s">
        <v>4305</v>
      </c>
      <c r="H2224" s="135" t="s">
        <v>382</v>
      </c>
      <c r="I2224" s="135" t="s">
        <v>164</v>
      </c>
      <c r="J2224" s="135" t="s">
        <v>388</v>
      </c>
      <c r="K2224" s="135" t="s">
        <v>1018</v>
      </c>
      <c r="L2224" s="135" t="s">
        <v>433</v>
      </c>
      <c r="M2224" s="135" t="s">
        <v>970</v>
      </c>
      <c r="N2224" s="135" t="s">
        <v>318</v>
      </c>
      <c r="O2224" s="135" t="s">
        <v>86</v>
      </c>
      <c r="P2224" s="136">
        <v>267</v>
      </c>
      <c r="Q2224" s="135"/>
    </row>
    <row r="2225" spans="1:17">
      <c r="A2225" s="135" t="s">
        <v>4320</v>
      </c>
      <c r="B2225" s="135" t="s">
        <v>4315</v>
      </c>
      <c r="C2225" s="135" t="s">
        <v>981</v>
      </c>
      <c r="D2225" s="136">
        <v>60</v>
      </c>
      <c r="E2225" s="135" t="s">
        <v>420</v>
      </c>
      <c r="F2225" s="135" t="s">
        <v>44</v>
      </c>
      <c r="G2225" s="135" t="s">
        <v>4305</v>
      </c>
      <c r="H2225" s="135" t="s">
        <v>382</v>
      </c>
      <c r="I2225" s="135" t="s">
        <v>164</v>
      </c>
      <c r="J2225" s="135" t="s">
        <v>388</v>
      </c>
      <c r="K2225" s="135" t="s">
        <v>1018</v>
      </c>
      <c r="L2225" s="135" t="s">
        <v>433</v>
      </c>
      <c r="M2225" s="135" t="s">
        <v>970</v>
      </c>
      <c r="N2225" s="135" t="s">
        <v>318</v>
      </c>
      <c r="O2225" s="135" t="s">
        <v>86</v>
      </c>
      <c r="P2225" s="136">
        <v>267</v>
      </c>
      <c r="Q2225" s="135"/>
    </row>
    <row r="2226" spans="1:17">
      <c r="A2226" s="135" t="s">
        <v>4321</v>
      </c>
      <c r="B2226" s="135" t="s">
        <v>4315</v>
      </c>
      <c r="C2226" s="135" t="s">
        <v>983</v>
      </c>
      <c r="D2226" s="136">
        <v>61</v>
      </c>
      <c r="E2226" s="135" t="s">
        <v>420</v>
      </c>
      <c r="F2226" s="135" t="s">
        <v>44</v>
      </c>
      <c r="G2226" s="135" t="s">
        <v>4305</v>
      </c>
      <c r="H2226" s="135" t="s">
        <v>382</v>
      </c>
      <c r="I2226" s="135" t="s">
        <v>164</v>
      </c>
      <c r="J2226" s="135" t="s">
        <v>388</v>
      </c>
      <c r="K2226" s="135" t="s">
        <v>1018</v>
      </c>
      <c r="L2226" s="135" t="s">
        <v>433</v>
      </c>
      <c r="M2226" s="135" t="s">
        <v>970</v>
      </c>
      <c r="N2226" s="135" t="s">
        <v>318</v>
      </c>
      <c r="O2226" s="135" t="s">
        <v>86</v>
      </c>
      <c r="P2226" s="136">
        <v>267</v>
      </c>
      <c r="Q2226" s="135"/>
    </row>
    <row r="2227" spans="1:17">
      <c r="A2227" s="135" t="s">
        <v>4322</v>
      </c>
      <c r="B2227" s="135" t="s">
        <v>4315</v>
      </c>
      <c r="C2227" s="135" t="s">
        <v>987</v>
      </c>
      <c r="D2227" s="136">
        <v>62</v>
      </c>
      <c r="E2227" s="135" t="s">
        <v>420</v>
      </c>
      <c r="F2227" s="135" t="s">
        <v>44</v>
      </c>
      <c r="G2227" s="135" t="s">
        <v>4305</v>
      </c>
      <c r="H2227" s="135" t="s">
        <v>382</v>
      </c>
      <c r="I2227" s="135" t="s">
        <v>164</v>
      </c>
      <c r="J2227" s="135" t="s">
        <v>388</v>
      </c>
      <c r="K2227" s="135" t="s">
        <v>1018</v>
      </c>
      <c r="L2227" s="135" t="s">
        <v>433</v>
      </c>
      <c r="M2227" s="135" t="s">
        <v>970</v>
      </c>
      <c r="N2227" s="135" t="s">
        <v>318</v>
      </c>
      <c r="O2227" s="135" t="s">
        <v>86</v>
      </c>
      <c r="P2227" s="136">
        <v>267</v>
      </c>
      <c r="Q2227" s="135"/>
    </row>
    <row r="2228" spans="1:17">
      <c r="A2228" s="135" t="s">
        <v>4323</v>
      </c>
      <c r="B2228" s="135" t="s">
        <v>4315</v>
      </c>
      <c r="C2228" s="135" t="s">
        <v>989</v>
      </c>
      <c r="D2228" s="136">
        <v>63</v>
      </c>
      <c r="E2228" s="135" t="s">
        <v>420</v>
      </c>
      <c r="F2228" s="135" t="s">
        <v>44</v>
      </c>
      <c r="G2228" s="135" t="s">
        <v>4305</v>
      </c>
      <c r="H2228" s="135" t="s">
        <v>382</v>
      </c>
      <c r="I2228" s="135" t="s">
        <v>164</v>
      </c>
      <c r="J2228" s="135" t="s">
        <v>388</v>
      </c>
      <c r="K2228" s="135" t="s">
        <v>1018</v>
      </c>
      <c r="L2228" s="135" t="s">
        <v>433</v>
      </c>
      <c r="M2228" s="135" t="s">
        <v>970</v>
      </c>
      <c r="N2228" s="135" t="s">
        <v>318</v>
      </c>
      <c r="O2228" s="135" t="s">
        <v>86</v>
      </c>
      <c r="P2228" s="136">
        <v>267</v>
      </c>
      <c r="Q2228" s="135"/>
    </row>
    <row r="2229" spans="1:17">
      <c r="A2229" s="135" t="s">
        <v>4324</v>
      </c>
      <c r="B2229" s="135" t="s">
        <v>4325</v>
      </c>
      <c r="C2229" s="135" t="s">
        <v>1147</v>
      </c>
      <c r="D2229" s="136">
        <v>55</v>
      </c>
      <c r="E2229" s="135" t="s">
        <v>420</v>
      </c>
      <c r="F2229" s="135" t="s">
        <v>44</v>
      </c>
      <c r="G2229" s="135" t="s">
        <v>4326</v>
      </c>
      <c r="H2229" s="135" t="s">
        <v>382</v>
      </c>
      <c r="I2229" s="135" t="s">
        <v>259</v>
      </c>
      <c r="J2229" s="135" t="s">
        <v>388</v>
      </c>
      <c r="K2229" s="135" t="s">
        <v>1018</v>
      </c>
      <c r="L2229" s="135" t="s">
        <v>433</v>
      </c>
      <c r="M2229" s="135" t="s">
        <v>970</v>
      </c>
      <c r="N2229" s="135" t="s">
        <v>318</v>
      </c>
      <c r="O2229" s="135" t="s">
        <v>71</v>
      </c>
      <c r="P2229" s="136">
        <v>225</v>
      </c>
      <c r="Q2229" s="135"/>
    </row>
    <row r="2230" spans="1:17">
      <c r="A2230" s="135" t="s">
        <v>4327</v>
      </c>
      <c r="B2230" s="135" t="s">
        <v>4325</v>
      </c>
      <c r="C2230" s="135" t="s">
        <v>985</v>
      </c>
      <c r="D2230" s="136">
        <v>56</v>
      </c>
      <c r="E2230" s="135" t="s">
        <v>420</v>
      </c>
      <c r="F2230" s="135" t="s">
        <v>44</v>
      </c>
      <c r="G2230" s="135" t="s">
        <v>4326</v>
      </c>
      <c r="H2230" s="135" t="s">
        <v>382</v>
      </c>
      <c r="I2230" s="135" t="s">
        <v>259</v>
      </c>
      <c r="J2230" s="135" t="s">
        <v>388</v>
      </c>
      <c r="K2230" s="135" t="s">
        <v>1018</v>
      </c>
      <c r="L2230" s="135" t="s">
        <v>433</v>
      </c>
      <c r="M2230" s="135" t="s">
        <v>970</v>
      </c>
      <c r="N2230" s="135" t="s">
        <v>318</v>
      </c>
      <c r="O2230" s="135" t="s">
        <v>71</v>
      </c>
      <c r="P2230" s="136">
        <v>225</v>
      </c>
      <c r="Q2230" s="135"/>
    </row>
    <row r="2231" spans="1:17">
      <c r="A2231" s="135" t="s">
        <v>4328</v>
      </c>
      <c r="B2231" s="135" t="s">
        <v>4325</v>
      </c>
      <c r="C2231" s="135" t="s">
        <v>967</v>
      </c>
      <c r="D2231" s="136">
        <v>57</v>
      </c>
      <c r="E2231" s="135" t="s">
        <v>420</v>
      </c>
      <c r="F2231" s="135" t="s">
        <v>44</v>
      </c>
      <c r="G2231" s="135" t="s">
        <v>4326</v>
      </c>
      <c r="H2231" s="135" t="s">
        <v>382</v>
      </c>
      <c r="I2231" s="135" t="s">
        <v>259</v>
      </c>
      <c r="J2231" s="135" t="s">
        <v>388</v>
      </c>
      <c r="K2231" s="135" t="s">
        <v>1018</v>
      </c>
      <c r="L2231" s="135" t="s">
        <v>433</v>
      </c>
      <c r="M2231" s="135" t="s">
        <v>970</v>
      </c>
      <c r="N2231" s="135" t="s">
        <v>318</v>
      </c>
      <c r="O2231" s="135" t="s">
        <v>71</v>
      </c>
      <c r="P2231" s="136">
        <v>225</v>
      </c>
      <c r="Q2231" s="135"/>
    </row>
    <row r="2232" spans="1:17">
      <c r="A2232" s="135" t="s">
        <v>4329</v>
      </c>
      <c r="B2232" s="135" t="s">
        <v>4325</v>
      </c>
      <c r="C2232" s="135" t="s">
        <v>979</v>
      </c>
      <c r="D2232" s="136">
        <v>58</v>
      </c>
      <c r="E2232" s="135" t="s">
        <v>420</v>
      </c>
      <c r="F2232" s="135" t="s">
        <v>44</v>
      </c>
      <c r="G2232" s="135" t="s">
        <v>4326</v>
      </c>
      <c r="H2232" s="135" t="s">
        <v>382</v>
      </c>
      <c r="I2232" s="135" t="s">
        <v>259</v>
      </c>
      <c r="J2232" s="135" t="s">
        <v>388</v>
      </c>
      <c r="K2232" s="135" t="s">
        <v>1018</v>
      </c>
      <c r="L2232" s="135" t="s">
        <v>433</v>
      </c>
      <c r="M2232" s="135" t="s">
        <v>970</v>
      </c>
      <c r="N2232" s="135" t="s">
        <v>318</v>
      </c>
      <c r="O2232" s="135" t="s">
        <v>71</v>
      </c>
      <c r="P2232" s="136">
        <v>225</v>
      </c>
      <c r="Q2232" s="135"/>
    </row>
    <row r="2233" spans="1:17">
      <c r="A2233" s="135" t="s">
        <v>4330</v>
      </c>
      <c r="B2233" s="135" t="s">
        <v>4325</v>
      </c>
      <c r="C2233" s="135" t="s">
        <v>972</v>
      </c>
      <c r="D2233" s="136">
        <v>59</v>
      </c>
      <c r="E2233" s="135" t="s">
        <v>420</v>
      </c>
      <c r="F2233" s="135" t="s">
        <v>44</v>
      </c>
      <c r="G2233" s="135" t="s">
        <v>4326</v>
      </c>
      <c r="H2233" s="135" t="s">
        <v>382</v>
      </c>
      <c r="I2233" s="135" t="s">
        <v>259</v>
      </c>
      <c r="J2233" s="135" t="s">
        <v>388</v>
      </c>
      <c r="K2233" s="135" t="s">
        <v>1018</v>
      </c>
      <c r="L2233" s="135" t="s">
        <v>433</v>
      </c>
      <c r="M2233" s="135" t="s">
        <v>970</v>
      </c>
      <c r="N2233" s="135" t="s">
        <v>318</v>
      </c>
      <c r="O2233" s="135" t="s">
        <v>71</v>
      </c>
      <c r="P2233" s="136">
        <v>225</v>
      </c>
      <c r="Q2233" s="135"/>
    </row>
    <row r="2234" spans="1:17">
      <c r="A2234" s="135" t="s">
        <v>4331</v>
      </c>
      <c r="B2234" s="135" t="s">
        <v>4325</v>
      </c>
      <c r="C2234" s="135" t="s">
        <v>981</v>
      </c>
      <c r="D2234" s="136">
        <v>60</v>
      </c>
      <c r="E2234" s="135" t="s">
        <v>420</v>
      </c>
      <c r="F2234" s="135" t="s">
        <v>44</v>
      </c>
      <c r="G2234" s="135" t="s">
        <v>4326</v>
      </c>
      <c r="H2234" s="135" t="s">
        <v>382</v>
      </c>
      <c r="I2234" s="135" t="s">
        <v>259</v>
      </c>
      <c r="J2234" s="135" t="s">
        <v>388</v>
      </c>
      <c r="K2234" s="135" t="s">
        <v>1018</v>
      </c>
      <c r="L2234" s="135" t="s">
        <v>433</v>
      </c>
      <c r="M2234" s="135" t="s">
        <v>970</v>
      </c>
      <c r="N2234" s="135" t="s">
        <v>318</v>
      </c>
      <c r="O2234" s="135" t="s">
        <v>71</v>
      </c>
      <c r="P2234" s="136">
        <v>225</v>
      </c>
      <c r="Q2234" s="135"/>
    </row>
    <row r="2235" spans="1:17">
      <c r="A2235" s="135" t="s">
        <v>4332</v>
      </c>
      <c r="B2235" s="135" t="s">
        <v>4325</v>
      </c>
      <c r="C2235" s="135" t="s">
        <v>983</v>
      </c>
      <c r="D2235" s="136">
        <v>61</v>
      </c>
      <c r="E2235" s="135" t="s">
        <v>420</v>
      </c>
      <c r="F2235" s="135" t="s">
        <v>44</v>
      </c>
      <c r="G2235" s="135" t="s">
        <v>4326</v>
      </c>
      <c r="H2235" s="135" t="s">
        <v>382</v>
      </c>
      <c r="I2235" s="135" t="s">
        <v>259</v>
      </c>
      <c r="J2235" s="135" t="s">
        <v>388</v>
      </c>
      <c r="K2235" s="135" t="s">
        <v>1018</v>
      </c>
      <c r="L2235" s="135" t="s">
        <v>433</v>
      </c>
      <c r="M2235" s="135" t="s">
        <v>970</v>
      </c>
      <c r="N2235" s="135" t="s">
        <v>318</v>
      </c>
      <c r="O2235" s="135" t="s">
        <v>71</v>
      </c>
      <c r="P2235" s="136">
        <v>225</v>
      </c>
      <c r="Q2235" s="135"/>
    </row>
    <row r="2236" spans="1:17">
      <c r="A2236" s="135" t="s">
        <v>4333</v>
      </c>
      <c r="B2236" s="135" t="s">
        <v>4325</v>
      </c>
      <c r="C2236" s="135" t="s">
        <v>987</v>
      </c>
      <c r="D2236" s="136">
        <v>62</v>
      </c>
      <c r="E2236" s="135" t="s">
        <v>420</v>
      </c>
      <c r="F2236" s="135" t="s">
        <v>44</v>
      </c>
      <c r="G2236" s="135" t="s">
        <v>4326</v>
      </c>
      <c r="H2236" s="135" t="s">
        <v>382</v>
      </c>
      <c r="I2236" s="135" t="s">
        <v>259</v>
      </c>
      <c r="J2236" s="135" t="s">
        <v>388</v>
      </c>
      <c r="K2236" s="135" t="s">
        <v>1018</v>
      </c>
      <c r="L2236" s="135" t="s">
        <v>433</v>
      </c>
      <c r="M2236" s="135" t="s">
        <v>970</v>
      </c>
      <c r="N2236" s="135" t="s">
        <v>318</v>
      </c>
      <c r="O2236" s="135" t="s">
        <v>71</v>
      </c>
      <c r="P2236" s="136">
        <v>225</v>
      </c>
      <c r="Q2236" s="135"/>
    </row>
    <row r="2237" spans="1:17">
      <c r="A2237" s="135" t="s">
        <v>4334</v>
      </c>
      <c r="B2237" s="135" t="s">
        <v>4325</v>
      </c>
      <c r="C2237" s="135" t="s">
        <v>989</v>
      </c>
      <c r="D2237" s="136">
        <v>63</v>
      </c>
      <c r="E2237" s="135" t="s">
        <v>420</v>
      </c>
      <c r="F2237" s="135" t="s">
        <v>44</v>
      </c>
      <c r="G2237" s="135" t="s">
        <v>4326</v>
      </c>
      <c r="H2237" s="135" t="s">
        <v>382</v>
      </c>
      <c r="I2237" s="135" t="s">
        <v>259</v>
      </c>
      <c r="J2237" s="135" t="s">
        <v>388</v>
      </c>
      <c r="K2237" s="135" t="s">
        <v>1018</v>
      </c>
      <c r="L2237" s="135" t="s">
        <v>433</v>
      </c>
      <c r="M2237" s="135" t="s">
        <v>970</v>
      </c>
      <c r="N2237" s="135" t="s">
        <v>318</v>
      </c>
      <c r="O2237" s="135" t="s">
        <v>71</v>
      </c>
      <c r="P2237" s="136">
        <v>225</v>
      </c>
      <c r="Q2237" s="135"/>
    </row>
    <row r="2238" spans="1:17">
      <c r="A2238" s="135" t="s">
        <v>4335</v>
      </c>
      <c r="B2238" s="135" t="s">
        <v>4336</v>
      </c>
      <c r="C2238" s="135" t="s">
        <v>1147</v>
      </c>
      <c r="D2238" s="136">
        <v>55</v>
      </c>
      <c r="E2238" s="135" t="s">
        <v>420</v>
      </c>
      <c r="F2238" s="135" t="s">
        <v>44</v>
      </c>
      <c r="G2238" s="135" t="s">
        <v>4326</v>
      </c>
      <c r="H2238" s="135" t="s">
        <v>382</v>
      </c>
      <c r="I2238" s="135" t="s">
        <v>164</v>
      </c>
      <c r="J2238" s="135" t="s">
        <v>388</v>
      </c>
      <c r="K2238" s="135" t="s">
        <v>1018</v>
      </c>
      <c r="L2238" s="135" t="s">
        <v>433</v>
      </c>
      <c r="M2238" s="135" t="s">
        <v>970</v>
      </c>
      <c r="N2238" s="135" t="s">
        <v>318</v>
      </c>
      <c r="O2238" s="135" t="s">
        <v>86</v>
      </c>
      <c r="P2238" s="136">
        <v>267</v>
      </c>
      <c r="Q2238" s="135"/>
    </row>
    <row r="2239" spans="1:17">
      <c r="A2239" s="135" t="s">
        <v>4337</v>
      </c>
      <c r="B2239" s="135" t="s">
        <v>4336</v>
      </c>
      <c r="C2239" s="135" t="s">
        <v>985</v>
      </c>
      <c r="D2239" s="136">
        <v>56</v>
      </c>
      <c r="E2239" s="135" t="s">
        <v>420</v>
      </c>
      <c r="F2239" s="135" t="s">
        <v>44</v>
      </c>
      <c r="G2239" s="135" t="s">
        <v>4326</v>
      </c>
      <c r="H2239" s="135" t="s">
        <v>382</v>
      </c>
      <c r="I2239" s="135" t="s">
        <v>164</v>
      </c>
      <c r="J2239" s="135" t="s">
        <v>388</v>
      </c>
      <c r="K2239" s="135" t="s">
        <v>1018</v>
      </c>
      <c r="L2239" s="135" t="s">
        <v>433</v>
      </c>
      <c r="M2239" s="135" t="s">
        <v>970</v>
      </c>
      <c r="N2239" s="135" t="s">
        <v>318</v>
      </c>
      <c r="O2239" s="135" t="s">
        <v>86</v>
      </c>
      <c r="P2239" s="136">
        <v>267</v>
      </c>
      <c r="Q2239" s="135"/>
    </row>
    <row r="2240" spans="1:17">
      <c r="A2240" s="135" t="s">
        <v>4338</v>
      </c>
      <c r="B2240" s="135" t="s">
        <v>4336</v>
      </c>
      <c r="C2240" s="135" t="s">
        <v>967</v>
      </c>
      <c r="D2240" s="136">
        <v>57</v>
      </c>
      <c r="E2240" s="135" t="s">
        <v>420</v>
      </c>
      <c r="F2240" s="135" t="s">
        <v>44</v>
      </c>
      <c r="G2240" s="135" t="s">
        <v>4326</v>
      </c>
      <c r="H2240" s="135" t="s">
        <v>382</v>
      </c>
      <c r="I2240" s="135" t="s">
        <v>164</v>
      </c>
      <c r="J2240" s="135" t="s">
        <v>388</v>
      </c>
      <c r="K2240" s="135" t="s">
        <v>1018</v>
      </c>
      <c r="L2240" s="135" t="s">
        <v>433</v>
      </c>
      <c r="M2240" s="135" t="s">
        <v>970</v>
      </c>
      <c r="N2240" s="135" t="s">
        <v>318</v>
      </c>
      <c r="O2240" s="135" t="s">
        <v>86</v>
      </c>
      <c r="P2240" s="136">
        <v>267</v>
      </c>
      <c r="Q2240" s="135"/>
    </row>
    <row r="2241" spans="1:17">
      <c r="A2241" s="135" t="s">
        <v>4339</v>
      </c>
      <c r="B2241" s="135" t="s">
        <v>4336</v>
      </c>
      <c r="C2241" s="135" t="s">
        <v>979</v>
      </c>
      <c r="D2241" s="136">
        <v>58</v>
      </c>
      <c r="E2241" s="135" t="s">
        <v>420</v>
      </c>
      <c r="F2241" s="135" t="s">
        <v>44</v>
      </c>
      <c r="G2241" s="135" t="s">
        <v>4326</v>
      </c>
      <c r="H2241" s="135" t="s">
        <v>382</v>
      </c>
      <c r="I2241" s="135" t="s">
        <v>164</v>
      </c>
      <c r="J2241" s="135" t="s">
        <v>388</v>
      </c>
      <c r="K2241" s="135" t="s">
        <v>1018</v>
      </c>
      <c r="L2241" s="135" t="s">
        <v>433</v>
      </c>
      <c r="M2241" s="135" t="s">
        <v>970</v>
      </c>
      <c r="N2241" s="135" t="s">
        <v>318</v>
      </c>
      <c r="O2241" s="135" t="s">
        <v>86</v>
      </c>
      <c r="P2241" s="136">
        <v>267</v>
      </c>
      <c r="Q2241" s="135"/>
    </row>
    <row r="2242" spans="1:17">
      <c r="A2242" s="135" t="s">
        <v>4340</v>
      </c>
      <c r="B2242" s="135" t="s">
        <v>4336</v>
      </c>
      <c r="C2242" s="135" t="s">
        <v>972</v>
      </c>
      <c r="D2242" s="136">
        <v>59</v>
      </c>
      <c r="E2242" s="135" t="s">
        <v>420</v>
      </c>
      <c r="F2242" s="135" t="s">
        <v>44</v>
      </c>
      <c r="G2242" s="135" t="s">
        <v>4326</v>
      </c>
      <c r="H2242" s="135" t="s">
        <v>382</v>
      </c>
      <c r="I2242" s="135" t="s">
        <v>164</v>
      </c>
      <c r="J2242" s="135" t="s">
        <v>388</v>
      </c>
      <c r="K2242" s="135" t="s">
        <v>1018</v>
      </c>
      <c r="L2242" s="135" t="s">
        <v>433</v>
      </c>
      <c r="M2242" s="135" t="s">
        <v>970</v>
      </c>
      <c r="N2242" s="135" t="s">
        <v>318</v>
      </c>
      <c r="O2242" s="135" t="s">
        <v>86</v>
      </c>
      <c r="P2242" s="136">
        <v>267</v>
      </c>
      <c r="Q2242" s="135"/>
    </row>
    <row r="2243" spans="1:17">
      <c r="A2243" s="135" t="s">
        <v>4341</v>
      </c>
      <c r="B2243" s="135" t="s">
        <v>4336</v>
      </c>
      <c r="C2243" s="135" t="s">
        <v>981</v>
      </c>
      <c r="D2243" s="136">
        <v>60</v>
      </c>
      <c r="E2243" s="135" t="s">
        <v>420</v>
      </c>
      <c r="F2243" s="135" t="s">
        <v>44</v>
      </c>
      <c r="G2243" s="135" t="s">
        <v>4326</v>
      </c>
      <c r="H2243" s="135" t="s">
        <v>382</v>
      </c>
      <c r="I2243" s="135" t="s">
        <v>164</v>
      </c>
      <c r="J2243" s="135" t="s">
        <v>388</v>
      </c>
      <c r="K2243" s="135" t="s">
        <v>1018</v>
      </c>
      <c r="L2243" s="135" t="s">
        <v>433</v>
      </c>
      <c r="M2243" s="135" t="s">
        <v>970</v>
      </c>
      <c r="N2243" s="135" t="s">
        <v>318</v>
      </c>
      <c r="O2243" s="135" t="s">
        <v>86</v>
      </c>
      <c r="P2243" s="136">
        <v>267</v>
      </c>
      <c r="Q2243" s="135"/>
    </row>
    <row r="2244" spans="1:17">
      <c r="A2244" s="135" t="s">
        <v>4342</v>
      </c>
      <c r="B2244" s="135" t="s">
        <v>4336</v>
      </c>
      <c r="C2244" s="135" t="s">
        <v>983</v>
      </c>
      <c r="D2244" s="136">
        <v>61</v>
      </c>
      <c r="E2244" s="135" t="s">
        <v>420</v>
      </c>
      <c r="F2244" s="135" t="s">
        <v>44</v>
      </c>
      <c r="G2244" s="135" t="s">
        <v>4326</v>
      </c>
      <c r="H2244" s="135" t="s">
        <v>382</v>
      </c>
      <c r="I2244" s="135" t="s">
        <v>164</v>
      </c>
      <c r="J2244" s="135" t="s">
        <v>388</v>
      </c>
      <c r="K2244" s="135" t="s">
        <v>1018</v>
      </c>
      <c r="L2244" s="135" t="s">
        <v>433</v>
      </c>
      <c r="M2244" s="135" t="s">
        <v>970</v>
      </c>
      <c r="N2244" s="135" t="s">
        <v>318</v>
      </c>
      <c r="O2244" s="135" t="s">
        <v>86</v>
      </c>
      <c r="P2244" s="136">
        <v>267</v>
      </c>
      <c r="Q2244" s="135"/>
    </row>
    <row r="2245" spans="1:17">
      <c r="A2245" s="135" t="s">
        <v>4343</v>
      </c>
      <c r="B2245" s="135" t="s">
        <v>4336</v>
      </c>
      <c r="C2245" s="135" t="s">
        <v>987</v>
      </c>
      <c r="D2245" s="136">
        <v>62</v>
      </c>
      <c r="E2245" s="135" t="s">
        <v>420</v>
      </c>
      <c r="F2245" s="135" t="s">
        <v>44</v>
      </c>
      <c r="G2245" s="135" t="s">
        <v>4326</v>
      </c>
      <c r="H2245" s="135" t="s">
        <v>382</v>
      </c>
      <c r="I2245" s="135" t="s">
        <v>164</v>
      </c>
      <c r="J2245" s="135" t="s">
        <v>388</v>
      </c>
      <c r="K2245" s="135" t="s">
        <v>1018</v>
      </c>
      <c r="L2245" s="135" t="s">
        <v>433</v>
      </c>
      <c r="M2245" s="135" t="s">
        <v>970</v>
      </c>
      <c r="N2245" s="135" t="s">
        <v>318</v>
      </c>
      <c r="O2245" s="135" t="s">
        <v>86</v>
      </c>
      <c r="P2245" s="136">
        <v>267</v>
      </c>
      <c r="Q2245" s="135"/>
    </row>
    <row r="2246" spans="1:17">
      <c r="A2246" s="135" t="s">
        <v>4344</v>
      </c>
      <c r="B2246" s="135" t="s">
        <v>4336</v>
      </c>
      <c r="C2246" s="135" t="s">
        <v>989</v>
      </c>
      <c r="D2246" s="136">
        <v>63</v>
      </c>
      <c r="E2246" s="135" t="s">
        <v>420</v>
      </c>
      <c r="F2246" s="135" t="s">
        <v>44</v>
      </c>
      <c r="G2246" s="135" t="s">
        <v>4326</v>
      </c>
      <c r="H2246" s="135" t="s">
        <v>382</v>
      </c>
      <c r="I2246" s="135" t="s">
        <v>164</v>
      </c>
      <c r="J2246" s="135" t="s">
        <v>388</v>
      </c>
      <c r="K2246" s="135" t="s">
        <v>1018</v>
      </c>
      <c r="L2246" s="135" t="s">
        <v>433</v>
      </c>
      <c r="M2246" s="135" t="s">
        <v>970</v>
      </c>
      <c r="N2246" s="135" t="s">
        <v>318</v>
      </c>
      <c r="O2246" s="135" t="s">
        <v>86</v>
      </c>
      <c r="P2246" s="136">
        <v>267</v>
      </c>
      <c r="Q2246" s="135"/>
    </row>
    <row r="2247" spans="1:17">
      <c r="A2247" s="135" t="s">
        <v>4345</v>
      </c>
      <c r="B2247" s="135" t="s">
        <v>4346</v>
      </c>
      <c r="C2247" s="135" t="s">
        <v>1147</v>
      </c>
      <c r="D2247" s="136">
        <v>55</v>
      </c>
      <c r="E2247" s="135" t="s">
        <v>420</v>
      </c>
      <c r="F2247" s="135" t="s">
        <v>44</v>
      </c>
      <c r="G2247" s="135" t="s">
        <v>4347</v>
      </c>
      <c r="H2247" s="135" t="s">
        <v>382</v>
      </c>
      <c r="I2247" s="135" t="s">
        <v>250</v>
      </c>
      <c r="J2247" s="135" t="s">
        <v>388</v>
      </c>
      <c r="K2247" s="135" t="s">
        <v>1018</v>
      </c>
      <c r="L2247" s="135" t="s">
        <v>433</v>
      </c>
      <c r="M2247" s="135" t="s">
        <v>970</v>
      </c>
      <c r="N2247" s="135" t="s">
        <v>318</v>
      </c>
      <c r="O2247" s="135" t="s">
        <v>71</v>
      </c>
      <c r="P2247" s="136">
        <v>352</v>
      </c>
      <c r="Q2247" s="135"/>
    </row>
    <row r="2248" spans="1:17">
      <c r="A2248" s="135" t="s">
        <v>4348</v>
      </c>
      <c r="B2248" s="135" t="s">
        <v>4346</v>
      </c>
      <c r="C2248" s="135" t="s">
        <v>985</v>
      </c>
      <c r="D2248" s="136">
        <v>56</v>
      </c>
      <c r="E2248" s="135" t="s">
        <v>420</v>
      </c>
      <c r="F2248" s="135" t="s">
        <v>44</v>
      </c>
      <c r="G2248" s="135" t="s">
        <v>4347</v>
      </c>
      <c r="H2248" s="135" t="s">
        <v>382</v>
      </c>
      <c r="I2248" s="135" t="s">
        <v>250</v>
      </c>
      <c r="J2248" s="135" t="s">
        <v>388</v>
      </c>
      <c r="K2248" s="135" t="s">
        <v>1018</v>
      </c>
      <c r="L2248" s="135" t="s">
        <v>433</v>
      </c>
      <c r="M2248" s="135" t="s">
        <v>970</v>
      </c>
      <c r="N2248" s="135" t="s">
        <v>318</v>
      </c>
      <c r="O2248" s="135" t="s">
        <v>71</v>
      </c>
      <c r="P2248" s="136">
        <v>352</v>
      </c>
      <c r="Q2248" s="135"/>
    </row>
    <row r="2249" spans="1:17">
      <c r="A2249" s="135" t="s">
        <v>4349</v>
      </c>
      <c r="B2249" s="135" t="s">
        <v>4346</v>
      </c>
      <c r="C2249" s="135" t="s">
        <v>967</v>
      </c>
      <c r="D2249" s="136">
        <v>57</v>
      </c>
      <c r="E2249" s="135" t="s">
        <v>420</v>
      </c>
      <c r="F2249" s="135" t="s">
        <v>44</v>
      </c>
      <c r="G2249" s="135" t="s">
        <v>4347</v>
      </c>
      <c r="H2249" s="135" t="s">
        <v>382</v>
      </c>
      <c r="I2249" s="135" t="s">
        <v>250</v>
      </c>
      <c r="J2249" s="135" t="s">
        <v>388</v>
      </c>
      <c r="K2249" s="135" t="s">
        <v>1018</v>
      </c>
      <c r="L2249" s="135" t="s">
        <v>433</v>
      </c>
      <c r="M2249" s="135" t="s">
        <v>970</v>
      </c>
      <c r="N2249" s="135" t="s">
        <v>318</v>
      </c>
      <c r="O2249" s="135" t="s">
        <v>71</v>
      </c>
      <c r="P2249" s="136">
        <v>352</v>
      </c>
      <c r="Q2249" s="135"/>
    </row>
    <row r="2250" spans="1:17">
      <c r="A2250" s="135" t="s">
        <v>4350</v>
      </c>
      <c r="B2250" s="135" t="s">
        <v>4346</v>
      </c>
      <c r="C2250" s="135" t="s">
        <v>979</v>
      </c>
      <c r="D2250" s="136">
        <v>58</v>
      </c>
      <c r="E2250" s="135" t="s">
        <v>420</v>
      </c>
      <c r="F2250" s="135" t="s">
        <v>44</v>
      </c>
      <c r="G2250" s="135" t="s">
        <v>4347</v>
      </c>
      <c r="H2250" s="135" t="s">
        <v>382</v>
      </c>
      <c r="I2250" s="135" t="s">
        <v>250</v>
      </c>
      <c r="J2250" s="135" t="s">
        <v>388</v>
      </c>
      <c r="K2250" s="135" t="s">
        <v>1018</v>
      </c>
      <c r="L2250" s="135" t="s">
        <v>433</v>
      </c>
      <c r="M2250" s="135" t="s">
        <v>970</v>
      </c>
      <c r="N2250" s="135" t="s">
        <v>318</v>
      </c>
      <c r="O2250" s="135" t="s">
        <v>71</v>
      </c>
      <c r="P2250" s="136">
        <v>352</v>
      </c>
      <c r="Q2250" s="135"/>
    </row>
    <row r="2251" spans="1:17">
      <c r="A2251" s="135" t="s">
        <v>4351</v>
      </c>
      <c r="B2251" s="135" t="s">
        <v>4346</v>
      </c>
      <c r="C2251" s="135" t="s">
        <v>972</v>
      </c>
      <c r="D2251" s="136">
        <v>59</v>
      </c>
      <c r="E2251" s="135" t="s">
        <v>420</v>
      </c>
      <c r="F2251" s="135" t="s">
        <v>44</v>
      </c>
      <c r="G2251" s="135" t="s">
        <v>4347</v>
      </c>
      <c r="H2251" s="135" t="s">
        <v>382</v>
      </c>
      <c r="I2251" s="135" t="s">
        <v>250</v>
      </c>
      <c r="J2251" s="135" t="s">
        <v>388</v>
      </c>
      <c r="K2251" s="135" t="s">
        <v>1018</v>
      </c>
      <c r="L2251" s="135" t="s">
        <v>433</v>
      </c>
      <c r="M2251" s="135" t="s">
        <v>970</v>
      </c>
      <c r="N2251" s="135" t="s">
        <v>318</v>
      </c>
      <c r="O2251" s="135" t="s">
        <v>71</v>
      </c>
      <c r="P2251" s="136">
        <v>352</v>
      </c>
      <c r="Q2251" s="135"/>
    </row>
    <row r="2252" spans="1:17">
      <c r="A2252" s="135" t="s">
        <v>4352</v>
      </c>
      <c r="B2252" s="135" t="s">
        <v>4346</v>
      </c>
      <c r="C2252" s="135" t="s">
        <v>981</v>
      </c>
      <c r="D2252" s="136">
        <v>60</v>
      </c>
      <c r="E2252" s="135" t="s">
        <v>420</v>
      </c>
      <c r="F2252" s="135" t="s">
        <v>44</v>
      </c>
      <c r="G2252" s="135" t="s">
        <v>4347</v>
      </c>
      <c r="H2252" s="135" t="s">
        <v>382</v>
      </c>
      <c r="I2252" s="135" t="s">
        <v>250</v>
      </c>
      <c r="J2252" s="135" t="s">
        <v>388</v>
      </c>
      <c r="K2252" s="135" t="s">
        <v>1018</v>
      </c>
      <c r="L2252" s="135" t="s">
        <v>433</v>
      </c>
      <c r="M2252" s="135" t="s">
        <v>970</v>
      </c>
      <c r="N2252" s="135" t="s">
        <v>318</v>
      </c>
      <c r="O2252" s="135" t="s">
        <v>71</v>
      </c>
      <c r="P2252" s="136">
        <v>352</v>
      </c>
      <c r="Q2252" s="135"/>
    </row>
    <row r="2253" spans="1:17">
      <c r="A2253" s="135" t="s">
        <v>4353</v>
      </c>
      <c r="B2253" s="135" t="s">
        <v>4346</v>
      </c>
      <c r="C2253" s="135" t="s">
        <v>983</v>
      </c>
      <c r="D2253" s="136">
        <v>61</v>
      </c>
      <c r="E2253" s="135" t="s">
        <v>420</v>
      </c>
      <c r="F2253" s="135" t="s">
        <v>44</v>
      </c>
      <c r="G2253" s="135" t="s">
        <v>4347</v>
      </c>
      <c r="H2253" s="135" t="s">
        <v>382</v>
      </c>
      <c r="I2253" s="135" t="s">
        <v>250</v>
      </c>
      <c r="J2253" s="135" t="s">
        <v>388</v>
      </c>
      <c r="K2253" s="135" t="s">
        <v>1018</v>
      </c>
      <c r="L2253" s="135" t="s">
        <v>433</v>
      </c>
      <c r="M2253" s="135" t="s">
        <v>970</v>
      </c>
      <c r="N2253" s="135" t="s">
        <v>318</v>
      </c>
      <c r="O2253" s="135" t="s">
        <v>71</v>
      </c>
      <c r="P2253" s="136">
        <v>352</v>
      </c>
      <c r="Q2253" s="135"/>
    </row>
    <row r="2254" spans="1:17">
      <c r="A2254" s="135" t="s">
        <v>4354</v>
      </c>
      <c r="B2254" s="135" t="s">
        <v>4346</v>
      </c>
      <c r="C2254" s="135" t="s">
        <v>987</v>
      </c>
      <c r="D2254" s="136">
        <v>62</v>
      </c>
      <c r="E2254" s="135" t="s">
        <v>420</v>
      </c>
      <c r="F2254" s="135" t="s">
        <v>44</v>
      </c>
      <c r="G2254" s="135" t="s">
        <v>4347</v>
      </c>
      <c r="H2254" s="135" t="s">
        <v>382</v>
      </c>
      <c r="I2254" s="135" t="s">
        <v>250</v>
      </c>
      <c r="J2254" s="135" t="s">
        <v>388</v>
      </c>
      <c r="K2254" s="135" t="s">
        <v>1018</v>
      </c>
      <c r="L2254" s="135" t="s">
        <v>433</v>
      </c>
      <c r="M2254" s="135" t="s">
        <v>970</v>
      </c>
      <c r="N2254" s="135" t="s">
        <v>318</v>
      </c>
      <c r="O2254" s="135" t="s">
        <v>71</v>
      </c>
      <c r="P2254" s="136">
        <v>352</v>
      </c>
      <c r="Q2254" s="135"/>
    </row>
    <row r="2255" spans="1:17">
      <c r="A2255" s="135" t="s">
        <v>4355</v>
      </c>
      <c r="B2255" s="135" t="s">
        <v>4346</v>
      </c>
      <c r="C2255" s="135" t="s">
        <v>989</v>
      </c>
      <c r="D2255" s="136">
        <v>63</v>
      </c>
      <c r="E2255" s="135" t="s">
        <v>420</v>
      </c>
      <c r="F2255" s="135" t="s">
        <v>44</v>
      </c>
      <c r="G2255" s="135" t="s">
        <v>4347</v>
      </c>
      <c r="H2255" s="135" t="s">
        <v>382</v>
      </c>
      <c r="I2255" s="135" t="s">
        <v>250</v>
      </c>
      <c r="J2255" s="135" t="s">
        <v>388</v>
      </c>
      <c r="K2255" s="135" t="s">
        <v>1018</v>
      </c>
      <c r="L2255" s="135" t="s">
        <v>433</v>
      </c>
      <c r="M2255" s="135" t="s">
        <v>970</v>
      </c>
      <c r="N2255" s="135" t="s">
        <v>318</v>
      </c>
      <c r="O2255" s="135" t="s">
        <v>71</v>
      </c>
      <c r="P2255" s="136">
        <v>352</v>
      </c>
      <c r="Q2255" s="135"/>
    </row>
    <row r="2256" spans="1:17">
      <c r="A2256" s="135" t="s">
        <v>4356</v>
      </c>
      <c r="B2256" s="135" t="s">
        <v>4357</v>
      </c>
      <c r="C2256" s="135" t="s">
        <v>1147</v>
      </c>
      <c r="D2256" s="136">
        <v>55</v>
      </c>
      <c r="E2256" s="135" t="s">
        <v>420</v>
      </c>
      <c r="F2256" s="135" t="s">
        <v>44</v>
      </c>
      <c r="G2256" s="135" t="s">
        <v>4358</v>
      </c>
      <c r="H2256" s="135" t="s">
        <v>382</v>
      </c>
      <c r="I2256" s="135" t="s">
        <v>86</v>
      </c>
      <c r="J2256" s="135" t="s">
        <v>388</v>
      </c>
      <c r="K2256" s="135" t="s">
        <v>1018</v>
      </c>
      <c r="L2256" s="135" t="s">
        <v>428</v>
      </c>
      <c r="M2256" s="135" t="s">
        <v>970</v>
      </c>
      <c r="N2256" s="135" t="s">
        <v>318</v>
      </c>
      <c r="O2256" s="135" t="s">
        <v>86</v>
      </c>
      <c r="P2256" s="136">
        <v>65</v>
      </c>
      <c r="Q2256" s="135"/>
    </row>
    <row r="2257" spans="1:17">
      <c r="A2257" s="135" t="s">
        <v>4359</v>
      </c>
      <c r="B2257" s="135" t="s">
        <v>4357</v>
      </c>
      <c r="C2257" s="135" t="s">
        <v>985</v>
      </c>
      <c r="D2257" s="136">
        <v>56</v>
      </c>
      <c r="E2257" s="135" t="s">
        <v>420</v>
      </c>
      <c r="F2257" s="135" t="s">
        <v>44</v>
      </c>
      <c r="G2257" s="135" t="s">
        <v>4358</v>
      </c>
      <c r="H2257" s="135" t="s">
        <v>382</v>
      </c>
      <c r="I2257" s="135" t="s">
        <v>86</v>
      </c>
      <c r="J2257" s="135" t="s">
        <v>388</v>
      </c>
      <c r="K2257" s="135" t="s">
        <v>1018</v>
      </c>
      <c r="L2257" s="135" t="s">
        <v>428</v>
      </c>
      <c r="M2257" s="135" t="s">
        <v>970</v>
      </c>
      <c r="N2257" s="135" t="s">
        <v>318</v>
      </c>
      <c r="O2257" s="135" t="s">
        <v>86</v>
      </c>
      <c r="P2257" s="136">
        <v>65</v>
      </c>
      <c r="Q2257" s="135"/>
    </row>
    <row r="2258" spans="1:17">
      <c r="A2258" s="135" t="s">
        <v>4360</v>
      </c>
      <c r="B2258" s="135" t="s">
        <v>4357</v>
      </c>
      <c r="C2258" s="135" t="s">
        <v>967</v>
      </c>
      <c r="D2258" s="136">
        <v>57</v>
      </c>
      <c r="E2258" s="135" t="s">
        <v>420</v>
      </c>
      <c r="F2258" s="135" t="s">
        <v>44</v>
      </c>
      <c r="G2258" s="135" t="s">
        <v>4358</v>
      </c>
      <c r="H2258" s="135" t="s">
        <v>382</v>
      </c>
      <c r="I2258" s="135" t="s">
        <v>86</v>
      </c>
      <c r="J2258" s="135" t="s">
        <v>388</v>
      </c>
      <c r="K2258" s="135" t="s">
        <v>1018</v>
      </c>
      <c r="L2258" s="135" t="s">
        <v>428</v>
      </c>
      <c r="M2258" s="135" t="s">
        <v>970</v>
      </c>
      <c r="N2258" s="135" t="s">
        <v>318</v>
      </c>
      <c r="O2258" s="135" t="s">
        <v>86</v>
      </c>
      <c r="P2258" s="136">
        <v>65</v>
      </c>
      <c r="Q2258" s="135"/>
    </row>
    <row r="2259" spans="1:17">
      <c r="A2259" s="135" t="s">
        <v>4361</v>
      </c>
      <c r="B2259" s="135" t="s">
        <v>4357</v>
      </c>
      <c r="C2259" s="135" t="s">
        <v>979</v>
      </c>
      <c r="D2259" s="136">
        <v>58</v>
      </c>
      <c r="E2259" s="135" t="s">
        <v>420</v>
      </c>
      <c r="F2259" s="135" t="s">
        <v>44</v>
      </c>
      <c r="G2259" s="135" t="s">
        <v>4358</v>
      </c>
      <c r="H2259" s="135" t="s">
        <v>382</v>
      </c>
      <c r="I2259" s="135" t="s">
        <v>86</v>
      </c>
      <c r="J2259" s="135" t="s">
        <v>388</v>
      </c>
      <c r="K2259" s="135" t="s">
        <v>1018</v>
      </c>
      <c r="L2259" s="135" t="s">
        <v>428</v>
      </c>
      <c r="M2259" s="135" t="s">
        <v>970</v>
      </c>
      <c r="N2259" s="135" t="s">
        <v>318</v>
      </c>
      <c r="O2259" s="135" t="s">
        <v>86</v>
      </c>
      <c r="P2259" s="136">
        <v>65</v>
      </c>
      <c r="Q2259" s="135"/>
    </row>
    <row r="2260" spans="1:17">
      <c r="A2260" s="135" t="s">
        <v>4362</v>
      </c>
      <c r="B2260" s="135" t="s">
        <v>4357</v>
      </c>
      <c r="C2260" s="135" t="s">
        <v>972</v>
      </c>
      <c r="D2260" s="136">
        <v>59</v>
      </c>
      <c r="E2260" s="135" t="s">
        <v>420</v>
      </c>
      <c r="F2260" s="135" t="s">
        <v>44</v>
      </c>
      <c r="G2260" s="135" t="s">
        <v>4358</v>
      </c>
      <c r="H2260" s="135" t="s">
        <v>382</v>
      </c>
      <c r="I2260" s="135" t="s">
        <v>86</v>
      </c>
      <c r="J2260" s="135" t="s">
        <v>388</v>
      </c>
      <c r="K2260" s="135" t="s">
        <v>1018</v>
      </c>
      <c r="L2260" s="135" t="s">
        <v>428</v>
      </c>
      <c r="M2260" s="135" t="s">
        <v>970</v>
      </c>
      <c r="N2260" s="135" t="s">
        <v>318</v>
      </c>
      <c r="O2260" s="135" t="s">
        <v>86</v>
      </c>
      <c r="P2260" s="136">
        <v>65</v>
      </c>
      <c r="Q2260" s="135"/>
    </row>
    <row r="2261" spans="1:17">
      <c r="A2261" s="135" t="s">
        <v>4363</v>
      </c>
      <c r="B2261" s="135" t="s">
        <v>4357</v>
      </c>
      <c r="C2261" s="135" t="s">
        <v>981</v>
      </c>
      <c r="D2261" s="136">
        <v>60</v>
      </c>
      <c r="E2261" s="135" t="s">
        <v>420</v>
      </c>
      <c r="F2261" s="135" t="s">
        <v>44</v>
      </c>
      <c r="G2261" s="135" t="s">
        <v>4358</v>
      </c>
      <c r="H2261" s="135" t="s">
        <v>382</v>
      </c>
      <c r="I2261" s="135" t="s">
        <v>86</v>
      </c>
      <c r="J2261" s="135" t="s">
        <v>388</v>
      </c>
      <c r="K2261" s="135" t="s">
        <v>1018</v>
      </c>
      <c r="L2261" s="135" t="s">
        <v>428</v>
      </c>
      <c r="M2261" s="135" t="s">
        <v>970</v>
      </c>
      <c r="N2261" s="135" t="s">
        <v>318</v>
      </c>
      <c r="O2261" s="135" t="s">
        <v>86</v>
      </c>
      <c r="P2261" s="136">
        <v>65</v>
      </c>
      <c r="Q2261" s="135"/>
    </row>
    <row r="2262" spans="1:17">
      <c r="A2262" s="135" t="s">
        <v>4364</v>
      </c>
      <c r="B2262" s="135" t="s">
        <v>4357</v>
      </c>
      <c r="C2262" s="135" t="s">
        <v>983</v>
      </c>
      <c r="D2262" s="136">
        <v>61</v>
      </c>
      <c r="E2262" s="135" t="s">
        <v>420</v>
      </c>
      <c r="F2262" s="135" t="s">
        <v>44</v>
      </c>
      <c r="G2262" s="135" t="s">
        <v>4358</v>
      </c>
      <c r="H2262" s="135" t="s">
        <v>382</v>
      </c>
      <c r="I2262" s="135" t="s">
        <v>86</v>
      </c>
      <c r="J2262" s="135" t="s">
        <v>388</v>
      </c>
      <c r="K2262" s="135" t="s">
        <v>1018</v>
      </c>
      <c r="L2262" s="135" t="s">
        <v>428</v>
      </c>
      <c r="M2262" s="135" t="s">
        <v>970</v>
      </c>
      <c r="N2262" s="135" t="s">
        <v>318</v>
      </c>
      <c r="O2262" s="135" t="s">
        <v>86</v>
      </c>
      <c r="P2262" s="136">
        <v>65</v>
      </c>
      <c r="Q2262" s="135"/>
    </row>
    <row r="2263" spans="1:17">
      <c r="A2263" s="135" t="s">
        <v>4365</v>
      </c>
      <c r="B2263" s="135" t="s">
        <v>4357</v>
      </c>
      <c r="C2263" s="135" t="s">
        <v>987</v>
      </c>
      <c r="D2263" s="136">
        <v>62</v>
      </c>
      <c r="E2263" s="135" t="s">
        <v>420</v>
      </c>
      <c r="F2263" s="135" t="s">
        <v>44</v>
      </c>
      <c r="G2263" s="135" t="s">
        <v>4358</v>
      </c>
      <c r="H2263" s="135" t="s">
        <v>382</v>
      </c>
      <c r="I2263" s="135" t="s">
        <v>86</v>
      </c>
      <c r="J2263" s="135" t="s">
        <v>388</v>
      </c>
      <c r="K2263" s="135" t="s">
        <v>1018</v>
      </c>
      <c r="L2263" s="135" t="s">
        <v>428</v>
      </c>
      <c r="M2263" s="135" t="s">
        <v>970</v>
      </c>
      <c r="N2263" s="135" t="s">
        <v>318</v>
      </c>
      <c r="O2263" s="135" t="s">
        <v>86</v>
      </c>
      <c r="P2263" s="136">
        <v>65</v>
      </c>
      <c r="Q2263" s="135"/>
    </row>
    <row r="2264" spans="1:17">
      <c r="A2264" s="135" t="s">
        <v>4366</v>
      </c>
      <c r="B2264" s="135" t="s">
        <v>4357</v>
      </c>
      <c r="C2264" s="135" t="s">
        <v>989</v>
      </c>
      <c r="D2264" s="136">
        <v>63</v>
      </c>
      <c r="E2264" s="135" t="s">
        <v>420</v>
      </c>
      <c r="F2264" s="135" t="s">
        <v>44</v>
      </c>
      <c r="G2264" s="135" t="s">
        <v>4358</v>
      </c>
      <c r="H2264" s="135" t="s">
        <v>382</v>
      </c>
      <c r="I2264" s="135" t="s">
        <v>86</v>
      </c>
      <c r="J2264" s="135" t="s">
        <v>388</v>
      </c>
      <c r="K2264" s="135" t="s">
        <v>1018</v>
      </c>
      <c r="L2264" s="135" t="s">
        <v>428</v>
      </c>
      <c r="M2264" s="135" t="s">
        <v>970</v>
      </c>
      <c r="N2264" s="135" t="s">
        <v>318</v>
      </c>
      <c r="O2264" s="135" t="s">
        <v>86</v>
      </c>
      <c r="P2264" s="136">
        <v>65</v>
      </c>
      <c r="Q2264" s="135"/>
    </row>
    <row r="2265" spans="1:17">
      <c r="A2265" s="135" t="s">
        <v>4367</v>
      </c>
      <c r="B2265" s="135" t="s">
        <v>4368</v>
      </c>
      <c r="C2265" s="135" t="s">
        <v>1147</v>
      </c>
      <c r="D2265" s="136">
        <v>55</v>
      </c>
      <c r="E2265" s="135" t="s">
        <v>420</v>
      </c>
      <c r="F2265" s="135" t="s">
        <v>43</v>
      </c>
      <c r="G2265" s="135" t="s">
        <v>4369</v>
      </c>
      <c r="H2265" s="135" t="s">
        <v>382</v>
      </c>
      <c r="I2265" s="135" t="s">
        <v>71</v>
      </c>
      <c r="J2265" s="135" t="s">
        <v>388</v>
      </c>
      <c r="K2265" s="135" t="s">
        <v>908</v>
      </c>
      <c r="L2265" s="135" t="s">
        <v>433</v>
      </c>
      <c r="M2265" s="135" t="s">
        <v>970</v>
      </c>
      <c r="N2265" s="135" t="s">
        <v>318</v>
      </c>
      <c r="O2265" s="135" t="s">
        <v>71</v>
      </c>
      <c r="P2265" s="136">
        <v>26</v>
      </c>
      <c r="Q2265" s="135"/>
    </row>
    <row r="2266" spans="1:17">
      <c r="A2266" s="135" t="s">
        <v>4370</v>
      </c>
      <c r="B2266" s="135" t="s">
        <v>4368</v>
      </c>
      <c r="C2266" s="135" t="s">
        <v>967</v>
      </c>
      <c r="D2266" s="136">
        <v>57</v>
      </c>
      <c r="E2266" s="135" t="s">
        <v>420</v>
      </c>
      <c r="F2266" s="135" t="s">
        <v>43</v>
      </c>
      <c r="G2266" s="135" t="s">
        <v>4369</v>
      </c>
      <c r="H2266" s="135" t="s">
        <v>382</v>
      </c>
      <c r="I2266" s="135" t="s">
        <v>71</v>
      </c>
      <c r="J2266" s="135" t="s">
        <v>388</v>
      </c>
      <c r="K2266" s="135" t="s">
        <v>908</v>
      </c>
      <c r="L2266" s="135" t="s">
        <v>433</v>
      </c>
      <c r="M2266" s="135" t="s">
        <v>970</v>
      </c>
      <c r="N2266" s="135" t="s">
        <v>318</v>
      </c>
      <c r="O2266" s="135" t="s">
        <v>71</v>
      </c>
      <c r="P2266" s="136">
        <v>26</v>
      </c>
      <c r="Q2266" s="135"/>
    </row>
    <row r="2267" spans="1:17">
      <c r="A2267" s="135" t="s">
        <v>4371</v>
      </c>
      <c r="B2267" s="135" t="s">
        <v>4368</v>
      </c>
      <c r="C2267" s="135" t="s">
        <v>972</v>
      </c>
      <c r="D2267" s="136">
        <v>59</v>
      </c>
      <c r="E2267" s="135" t="s">
        <v>420</v>
      </c>
      <c r="F2267" s="135" t="s">
        <v>43</v>
      </c>
      <c r="G2267" s="135" t="s">
        <v>4369</v>
      </c>
      <c r="H2267" s="135" t="s">
        <v>382</v>
      </c>
      <c r="I2267" s="135" t="s">
        <v>71</v>
      </c>
      <c r="J2267" s="135" t="s">
        <v>388</v>
      </c>
      <c r="K2267" s="135" t="s">
        <v>908</v>
      </c>
      <c r="L2267" s="135" t="s">
        <v>433</v>
      </c>
      <c r="M2267" s="135" t="s">
        <v>970</v>
      </c>
      <c r="N2267" s="135" t="s">
        <v>318</v>
      </c>
      <c r="O2267" s="135" t="s">
        <v>71</v>
      </c>
      <c r="P2267" s="136">
        <v>26</v>
      </c>
      <c r="Q2267" s="135"/>
    </row>
    <row r="2268" spans="1:17">
      <c r="A2268" s="135" t="s">
        <v>4372</v>
      </c>
      <c r="B2268" s="135" t="s">
        <v>4368</v>
      </c>
      <c r="C2268" s="135" t="s">
        <v>983</v>
      </c>
      <c r="D2268" s="136">
        <v>61</v>
      </c>
      <c r="E2268" s="135" t="s">
        <v>420</v>
      </c>
      <c r="F2268" s="135" t="s">
        <v>43</v>
      </c>
      <c r="G2268" s="135" t="s">
        <v>4369</v>
      </c>
      <c r="H2268" s="135" t="s">
        <v>382</v>
      </c>
      <c r="I2268" s="135" t="s">
        <v>71</v>
      </c>
      <c r="J2268" s="135" t="s">
        <v>388</v>
      </c>
      <c r="K2268" s="135" t="s">
        <v>908</v>
      </c>
      <c r="L2268" s="135" t="s">
        <v>433</v>
      </c>
      <c r="M2268" s="135" t="s">
        <v>970</v>
      </c>
      <c r="N2268" s="135" t="s">
        <v>318</v>
      </c>
      <c r="O2268" s="135" t="s">
        <v>71</v>
      </c>
      <c r="P2268" s="136">
        <v>26</v>
      </c>
      <c r="Q2268" s="135"/>
    </row>
    <row r="2269" spans="1:17">
      <c r="A2269" s="135" t="s">
        <v>4373</v>
      </c>
      <c r="B2269" s="135" t="s">
        <v>4368</v>
      </c>
      <c r="C2269" s="135" t="s">
        <v>989</v>
      </c>
      <c r="D2269" s="136">
        <v>63</v>
      </c>
      <c r="E2269" s="135" t="s">
        <v>420</v>
      </c>
      <c r="F2269" s="135" t="s">
        <v>43</v>
      </c>
      <c r="G2269" s="135" t="s">
        <v>4369</v>
      </c>
      <c r="H2269" s="135" t="s">
        <v>382</v>
      </c>
      <c r="I2269" s="135" t="s">
        <v>71</v>
      </c>
      <c r="J2269" s="135" t="s">
        <v>388</v>
      </c>
      <c r="K2269" s="135" t="s">
        <v>908</v>
      </c>
      <c r="L2269" s="135" t="s">
        <v>433</v>
      </c>
      <c r="M2269" s="135" t="s">
        <v>970</v>
      </c>
      <c r="N2269" s="135" t="s">
        <v>318</v>
      </c>
      <c r="O2269" s="135" t="s">
        <v>71</v>
      </c>
      <c r="P2269" s="136">
        <v>26</v>
      </c>
      <c r="Q2269" s="135"/>
    </row>
    <row r="2270" spans="1:17">
      <c r="A2270" s="135" t="s">
        <v>4374</v>
      </c>
      <c r="B2270" s="135" t="s">
        <v>4375</v>
      </c>
      <c r="C2270" s="135" t="s">
        <v>967</v>
      </c>
      <c r="D2270" s="136">
        <v>57</v>
      </c>
      <c r="E2270" s="135" t="s">
        <v>420</v>
      </c>
      <c r="F2270" s="135" t="s">
        <v>516</v>
      </c>
      <c r="G2270" s="135" t="s">
        <v>4376</v>
      </c>
      <c r="H2270" s="135" t="s">
        <v>382</v>
      </c>
      <c r="I2270" s="135" t="s">
        <v>86</v>
      </c>
      <c r="J2270" s="135" t="s">
        <v>388</v>
      </c>
      <c r="K2270" s="135" t="s">
        <v>4377</v>
      </c>
      <c r="L2270" s="135" t="s">
        <v>428</v>
      </c>
      <c r="M2270" s="135" t="s">
        <v>970</v>
      </c>
      <c r="N2270" s="135" t="s">
        <v>318</v>
      </c>
      <c r="O2270" s="135" t="s">
        <v>86</v>
      </c>
      <c r="P2270" s="136">
        <v>267</v>
      </c>
      <c r="Q2270" s="135"/>
    </row>
    <row r="2271" spans="1:17">
      <c r="A2271" s="135" t="s">
        <v>4378</v>
      </c>
      <c r="B2271" s="135" t="s">
        <v>4375</v>
      </c>
      <c r="C2271" s="135" t="s">
        <v>979</v>
      </c>
      <c r="D2271" s="136">
        <v>58</v>
      </c>
      <c r="E2271" s="135" t="s">
        <v>420</v>
      </c>
      <c r="F2271" s="135" t="s">
        <v>516</v>
      </c>
      <c r="G2271" s="135" t="s">
        <v>4376</v>
      </c>
      <c r="H2271" s="135" t="s">
        <v>382</v>
      </c>
      <c r="I2271" s="135" t="s">
        <v>86</v>
      </c>
      <c r="J2271" s="135" t="s">
        <v>388</v>
      </c>
      <c r="K2271" s="135" t="s">
        <v>4377</v>
      </c>
      <c r="L2271" s="135" t="s">
        <v>428</v>
      </c>
      <c r="M2271" s="135" t="s">
        <v>970</v>
      </c>
      <c r="N2271" s="135" t="s">
        <v>318</v>
      </c>
      <c r="O2271" s="135" t="s">
        <v>86</v>
      </c>
      <c r="P2271" s="136">
        <v>267</v>
      </c>
      <c r="Q2271" s="135"/>
    </row>
    <row r="2272" spans="1:17">
      <c r="A2272" s="135" t="s">
        <v>4379</v>
      </c>
      <c r="B2272" s="135" t="s">
        <v>4375</v>
      </c>
      <c r="C2272" s="135" t="s">
        <v>972</v>
      </c>
      <c r="D2272" s="136">
        <v>59</v>
      </c>
      <c r="E2272" s="135" t="s">
        <v>420</v>
      </c>
      <c r="F2272" s="135" t="s">
        <v>516</v>
      </c>
      <c r="G2272" s="135" t="s">
        <v>4376</v>
      </c>
      <c r="H2272" s="135" t="s">
        <v>382</v>
      </c>
      <c r="I2272" s="135" t="s">
        <v>86</v>
      </c>
      <c r="J2272" s="135" t="s">
        <v>388</v>
      </c>
      <c r="K2272" s="135" t="s">
        <v>4377</v>
      </c>
      <c r="L2272" s="135" t="s">
        <v>428</v>
      </c>
      <c r="M2272" s="135" t="s">
        <v>970</v>
      </c>
      <c r="N2272" s="135" t="s">
        <v>318</v>
      </c>
      <c r="O2272" s="135" t="s">
        <v>86</v>
      </c>
      <c r="P2272" s="136">
        <v>267</v>
      </c>
      <c r="Q2272" s="135"/>
    </row>
    <row r="2273" spans="1:17">
      <c r="A2273" s="135" t="s">
        <v>4380</v>
      </c>
      <c r="B2273" s="135" t="s">
        <v>4375</v>
      </c>
      <c r="C2273" s="135" t="s">
        <v>981</v>
      </c>
      <c r="D2273" s="136">
        <v>60</v>
      </c>
      <c r="E2273" s="135" t="s">
        <v>420</v>
      </c>
      <c r="F2273" s="135" t="s">
        <v>516</v>
      </c>
      <c r="G2273" s="135" t="s">
        <v>4376</v>
      </c>
      <c r="H2273" s="135" t="s">
        <v>382</v>
      </c>
      <c r="I2273" s="135" t="s">
        <v>86</v>
      </c>
      <c r="J2273" s="135" t="s">
        <v>388</v>
      </c>
      <c r="K2273" s="135" t="s">
        <v>4377</v>
      </c>
      <c r="L2273" s="135" t="s">
        <v>428</v>
      </c>
      <c r="M2273" s="135" t="s">
        <v>970</v>
      </c>
      <c r="N2273" s="135" t="s">
        <v>318</v>
      </c>
      <c r="O2273" s="135" t="s">
        <v>86</v>
      </c>
      <c r="P2273" s="136">
        <v>267</v>
      </c>
      <c r="Q2273" s="135"/>
    </row>
    <row r="2274" spans="1:17">
      <c r="A2274" s="135" t="s">
        <v>4381</v>
      </c>
      <c r="B2274" s="135" t="s">
        <v>4375</v>
      </c>
      <c r="C2274" s="135" t="s">
        <v>987</v>
      </c>
      <c r="D2274" s="136">
        <v>62</v>
      </c>
      <c r="E2274" s="135" t="s">
        <v>420</v>
      </c>
      <c r="F2274" s="135" t="s">
        <v>516</v>
      </c>
      <c r="G2274" s="135" t="s">
        <v>4376</v>
      </c>
      <c r="H2274" s="135" t="s">
        <v>382</v>
      </c>
      <c r="I2274" s="135" t="s">
        <v>86</v>
      </c>
      <c r="J2274" s="135" t="s">
        <v>388</v>
      </c>
      <c r="K2274" s="135" t="s">
        <v>4377</v>
      </c>
      <c r="L2274" s="135" t="s">
        <v>428</v>
      </c>
      <c r="M2274" s="135" t="s">
        <v>970</v>
      </c>
      <c r="N2274" s="135" t="s">
        <v>318</v>
      </c>
      <c r="O2274" s="135" t="s">
        <v>86</v>
      </c>
      <c r="P2274" s="136">
        <v>267</v>
      </c>
      <c r="Q2274" s="135"/>
    </row>
    <row r="2275" spans="1:17">
      <c r="A2275" s="135" t="s">
        <v>4382</v>
      </c>
      <c r="B2275" s="135" t="s">
        <v>4383</v>
      </c>
      <c r="C2275" s="135" t="s">
        <v>907</v>
      </c>
      <c r="D2275" s="122">
        <v>0</v>
      </c>
      <c r="E2275" s="135" t="s">
        <v>420</v>
      </c>
      <c r="F2275" s="135" t="s">
        <v>43</v>
      </c>
      <c r="G2275" s="135" t="s">
        <v>4384</v>
      </c>
      <c r="H2275" s="135" t="s">
        <v>382</v>
      </c>
      <c r="I2275" s="135" t="s">
        <v>715</v>
      </c>
      <c r="J2275" s="135" t="s">
        <v>388</v>
      </c>
      <c r="K2275" s="135" t="s">
        <v>908</v>
      </c>
      <c r="L2275" s="135" t="s">
        <v>386</v>
      </c>
      <c r="M2275" s="135" t="s">
        <v>970</v>
      </c>
      <c r="N2275" s="135" t="s">
        <v>327</v>
      </c>
      <c r="O2275" s="135" t="s">
        <v>199</v>
      </c>
      <c r="P2275" s="136">
        <v>8</v>
      </c>
      <c r="Q2275" s="135"/>
    </row>
    <row r="2276" spans="1:17">
      <c r="A2276" s="135" t="s">
        <v>4385</v>
      </c>
      <c r="B2276" s="135" t="s">
        <v>4386</v>
      </c>
      <c r="C2276" s="136">
        <v>8</v>
      </c>
      <c r="D2276" s="122">
        <v>8</v>
      </c>
      <c r="E2276" s="135" t="s">
        <v>420</v>
      </c>
      <c r="F2276" s="135" t="s">
        <v>32</v>
      </c>
      <c r="G2276" s="135" t="s">
        <v>4387</v>
      </c>
      <c r="H2276" s="135" t="s">
        <v>382</v>
      </c>
      <c r="I2276" s="135" t="s">
        <v>65</v>
      </c>
      <c r="J2276" s="135" t="s">
        <v>389</v>
      </c>
      <c r="K2276" s="135" t="s">
        <v>1045</v>
      </c>
      <c r="L2276" s="135" t="s">
        <v>386</v>
      </c>
      <c r="M2276" s="135" t="s">
        <v>970</v>
      </c>
      <c r="N2276" s="135" t="s">
        <v>337</v>
      </c>
      <c r="O2276" s="135" t="s">
        <v>65</v>
      </c>
      <c r="P2276" s="136">
        <v>72</v>
      </c>
      <c r="Q2276" s="135"/>
    </row>
    <row r="2277" spans="1:17">
      <c r="A2277" s="135" t="s">
        <v>4388</v>
      </c>
      <c r="B2277" s="135" t="s">
        <v>4386</v>
      </c>
      <c r="C2277" s="137">
        <v>8.5</v>
      </c>
      <c r="D2277" s="136">
        <v>85</v>
      </c>
      <c r="E2277" s="135" t="s">
        <v>420</v>
      </c>
      <c r="F2277" s="135" t="s">
        <v>32</v>
      </c>
      <c r="G2277" s="135" t="s">
        <v>4387</v>
      </c>
      <c r="H2277" s="135" t="s">
        <v>382</v>
      </c>
      <c r="I2277" s="135" t="s">
        <v>65</v>
      </c>
      <c r="J2277" s="135" t="s">
        <v>389</v>
      </c>
      <c r="K2277" s="135" t="s">
        <v>1045</v>
      </c>
      <c r="L2277" s="135" t="s">
        <v>386</v>
      </c>
      <c r="M2277" s="135" t="s">
        <v>970</v>
      </c>
      <c r="N2277" s="135" t="s">
        <v>337</v>
      </c>
      <c r="O2277" s="135" t="s">
        <v>65</v>
      </c>
      <c r="P2277" s="136">
        <v>72</v>
      </c>
      <c r="Q2277" s="135"/>
    </row>
    <row r="2278" spans="1:17">
      <c r="A2278" s="135" t="s">
        <v>4389</v>
      </c>
      <c r="B2278" s="135" t="s">
        <v>4390</v>
      </c>
      <c r="C2278" s="136">
        <v>9</v>
      </c>
      <c r="D2278" s="122">
        <v>9</v>
      </c>
      <c r="E2278" s="135" t="s">
        <v>420</v>
      </c>
      <c r="F2278" s="135" t="s">
        <v>32</v>
      </c>
      <c r="G2278" s="135" t="s">
        <v>4391</v>
      </c>
      <c r="H2278" s="135" t="s">
        <v>382</v>
      </c>
      <c r="I2278" s="135" t="s">
        <v>53</v>
      </c>
      <c r="J2278" s="135" t="s">
        <v>389</v>
      </c>
      <c r="K2278" s="135" t="s">
        <v>1045</v>
      </c>
      <c r="L2278" s="135" t="s">
        <v>386</v>
      </c>
      <c r="M2278" s="135" t="s">
        <v>970</v>
      </c>
      <c r="N2278" s="135" t="s">
        <v>337</v>
      </c>
      <c r="O2278" s="135" t="s">
        <v>53</v>
      </c>
      <c r="P2278" s="136">
        <v>1</v>
      </c>
      <c r="Q2278" s="135"/>
    </row>
    <row r="2279" spans="1:17">
      <c r="A2279" s="135" t="s">
        <v>4392</v>
      </c>
      <c r="B2279" s="135" t="s">
        <v>4393</v>
      </c>
      <c r="C2279" s="136">
        <v>8</v>
      </c>
      <c r="D2279" s="122">
        <v>8</v>
      </c>
      <c r="E2279" s="135" t="s">
        <v>420</v>
      </c>
      <c r="F2279" s="135" t="s">
        <v>32</v>
      </c>
      <c r="G2279" s="135" t="s">
        <v>4394</v>
      </c>
      <c r="H2279" s="135" t="s">
        <v>382</v>
      </c>
      <c r="I2279" s="135" t="s">
        <v>53</v>
      </c>
      <c r="J2279" s="135" t="s">
        <v>389</v>
      </c>
      <c r="K2279" s="135" t="s">
        <v>1045</v>
      </c>
      <c r="L2279" s="135" t="s">
        <v>386</v>
      </c>
      <c r="M2279" s="135" t="s">
        <v>970</v>
      </c>
      <c r="N2279" s="135" t="s">
        <v>337</v>
      </c>
      <c r="O2279" s="135" t="s">
        <v>53</v>
      </c>
      <c r="P2279" s="136">
        <v>1</v>
      </c>
      <c r="Q2279" s="135"/>
    </row>
    <row r="2280" spans="1:17">
      <c r="A2280" s="135" t="s">
        <v>4395</v>
      </c>
      <c r="B2280" s="135" t="s">
        <v>4393</v>
      </c>
      <c r="C2280" s="137">
        <v>8.5</v>
      </c>
      <c r="D2280" s="136">
        <v>85</v>
      </c>
      <c r="E2280" s="135" t="s">
        <v>420</v>
      </c>
      <c r="F2280" s="135" t="s">
        <v>32</v>
      </c>
      <c r="G2280" s="135" t="s">
        <v>4394</v>
      </c>
      <c r="H2280" s="135" t="s">
        <v>382</v>
      </c>
      <c r="I2280" s="135" t="s">
        <v>53</v>
      </c>
      <c r="J2280" s="135" t="s">
        <v>389</v>
      </c>
      <c r="K2280" s="135" t="s">
        <v>1045</v>
      </c>
      <c r="L2280" s="135" t="s">
        <v>386</v>
      </c>
      <c r="M2280" s="135" t="s">
        <v>970</v>
      </c>
      <c r="N2280" s="135" t="s">
        <v>337</v>
      </c>
      <c r="O2280" s="135" t="s">
        <v>53</v>
      </c>
      <c r="P2280" s="136">
        <v>1</v>
      </c>
      <c r="Q2280" s="135"/>
    </row>
    <row r="2281" spans="1:17">
      <c r="A2281" s="135" t="s">
        <v>4396</v>
      </c>
      <c r="B2281" s="135" t="s">
        <v>4393</v>
      </c>
      <c r="C2281" s="136">
        <v>9</v>
      </c>
      <c r="D2281" s="122">
        <v>9</v>
      </c>
      <c r="E2281" s="135" t="s">
        <v>420</v>
      </c>
      <c r="F2281" s="135" t="s">
        <v>32</v>
      </c>
      <c r="G2281" s="135" t="s">
        <v>4394</v>
      </c>
      <c r="H2281" s="135" t="s">
        <v>382</v>
      </c>
      <c r="I2281" s="135" t="s">
        <v>53</v>
      </c>
      <c r="J2281" s="135" t="s">
        <v>389</v>
      </c>
      <c r="K2281" s="135" t="s">
        <v>1045</v>
      </c>
      <c r="L2281" s="135" t="s">
        <v>386</v>
      </c>
      <c r="M2281" s="135" t="s">
        <v>970</v>
      </c>
      <c r="N2281" s="135" t="s">
        <v>337</v>
      </c>
      <c r="O2281" s="135" t="s">
        <v>53</v>
      </c>
      <c r="P2281" s="136">
        <v>1</v>
      </c>
      <c r="Q2281" s="135"/>
    </row>
    <row r="2282" spans="1:17">
      <c r="A2282" s="135" t="s">
        <v>4397</v>
      </c>
      <c r="B2282" s="135" t="s">
        <v>4398</v>
      </c>
      <c r="C2282" s="137">
        <v>8.5</v>
      </c>
      <c r="D2282" s="136">
        <v>85</v>
      </c>
      <c r="E2282" s="135" t="s">
        <v>420</v>
      </c>
      <c r="F2282" s="135" t="s">
        <v>32</v>
      </c>
      <c r="G2282" s="135" t="s">
        <v>4399</v>
      </c>
      <c r="H2282" s="135" t="s">
        <v>382</v>
      </c>
      <c r="I2282" s="135" t="s">
        <v>86</v>
      </c>
      <c r="J2282" s="135" t="s">
        <v>389</v>
      </c>
      <c r="K2282" s="135" t="s">
        <v>1045</v>
      </c>
      <c r="L2282" s="135" t="s">
        <v>386</v>
      </c>
      <c r="M2282" s="135" t="s">
        <v>970</v>
      </c>
      <c r="N2282" s="135" t="s">
        <v>337</v>
      </c>
      <c r="O2282" s="135" t="s">
        <v>86</v>
      </c>
      <c r="P2282" s="136">
        <v>66</v>
      </c>
      <c r="Q2282" s="135"/>
    </row>
    <row r="2283" spans="1:17">
      <c r="A2283" s="135" t="s">
        <v>4400</v>
      </c>
      <c r="B2283" s="135" t="s">
        <v>4398</v>
      </c>
      <c r="C2283" s="136">
        <v>9</v>
      </c>
      <c r="D2283" s="122">
        <v>9</v>
      </c>
      <c r="E2283" s="135" t="s">
        <v>420</v>
      </c>
      <c r="F2283" s="135" t="s">
        <v>32</v>
      </c>
      <c r="G2283" s="135" t="s">
        <v>4399</v>
      </c>
      <c r="H2283" s="135" t="s">
        <v>382</v>
      </c>
      <c r="I2283" s="135" t="s">
        <v>86</v>
      </c>
      <c r="J2283" s="135" t="s">
        <v>389</v>
      </c>
      <c r="K2283" s="135" t="s">
        <v>1045</v>
      </c>
      <c r="L2283" s="135" t="s">
        <v>386</v>
      </c>
      <c r="M2283" s="135" t="s">
        <v>970</v>
      </c>
      <c r="N2283" s="135" t="s">
        <v>337</v>
      </c>
      <c r="O2283" s="135" t="s">
        <v>86</v>
      </c>
      <c r="P2283" s="136">
        <v>66</v>
      </c>
      <c r="Q2283" s="135"/>
    </row>
    <row r="2284" spans="1:17">
      <c r="A2284" s="135" t="s">
        <v>4401</v>
      </c>
      <c r="B2284" s="135" t="s">
        <v>4398</v>
      </c>
      <c r="C2284" s="137">
        <v>9.5</v>
      </c>
      <c r="D2284" s="136">
        <v>95</v>
      </c>
      <c r="E2284" s="135" t="s">
        <v>420</v>
      </c>
      <c r="F2284" s="135" t="s">
        <v>32</v>
      </c>
      <c r="G2284" s="135" t="s">
        <v>4399</v>
      </c>
      <c r="H2284" s="135" t="s">
        <v>382</v>
      </c>
      <c r="I2284" s="135" t="s">
        <v>86</v>
      </c>
      <c r="J2284" s="135" t="s">
        <v>389</v>
      </c>
      <c r="K2284" s="135" t="s">
        <v>1045</v>
      </c>
      <c r="L2284" s="135" t="s">
        <v>386</v>
      </c>
      <c r="M2284" s="135" t="s">
        <v>970</v>
      </c>
      <c r="N2284" s="135" t="s">
        <v>337</v>
      </c>
      <c r="O2284" s="135" t="s">
        <v>86</v>
      </c>
      <c r="P2284" s="136">
        <v>66</v>
      </c>
      <c r="Q2284" s="135"/>
    </row>
    <row r="2285" spans="1:17">
      <c r="A2285" s="135" t="s">
        <v>4402</v>
      </c>
      <c r="B2285" s="135" t="s">
        <v>4403</v>
      </c>
      <c r="C2285" s="135" t="s">
        <v>907</v>
      </c>
      <c r="D2285" s="122">
        <v>0</v>
      </c>
      <c r="E2285" s="135" t="s">
        <v>420</v>
      </c>
      <c r="F2285" s="135" t="s">
        <v>516</v>
      </c>
      <c r="G2285" s="135" t="s">
        <v>3875</v>
      </c>
      <c r="H2285" s="135" t="s">
        <v>382</v>
      </c>
      <c r="I2285" s="135" t="s">
        <v>71</v>
      </c>
      <c r="J2285" s="135" t="s">
        <v>389</v>
      </c>
      <c r="K2285" s="135" t="s">
        <v>3876</v>
      </c>
      <c r="L2285" s="135" t="s">
        <v>386</v>
      </c>
      <c r="M2285" s="135" t="s">
        <v>970</v>
      </c>
      <c r="N2285" s="135" t="s">
        <v>340</v>
      </c>
      <c r="O2285" s="135" t="s">
        <v>71</v>
      </c>
      <c r="P2285" s="136">
        <v>2</v>
      </c>
      <c r="Q2285" s="135"/>
    </row>
    <row r="2286" spans="1:17">
      <c r="A2286" s="135" t="s">
        <v>4404</v>
      </c>
      <c r="B2286" s="135" t="s">
        <v>4405</v>
      </c>
      <c r="C2286" s="135" t="s">
        <v>907</v>
      </c>
      <c r="D2286" s="122">
        <v>0</v>
      </c>
      <c r="E2286" s="135" t="s">
        <v>420</v>
      </c>
      <c r="F2286" s="135" t="s">
        <v>516</v>
      </c>
      <c r="G2286" s="135" t="s">
        <v>3875</v>
      </c>
      <c r="H2286" s="135" t="s">
        <v>382</v>
      </c>
      <c r="I2286" s="135" t="s">
        <v>256</v>
      </c>
      <c r="J2286" s="135" t="s">
        <v>389</v>
      </c>
      <c r="K2286" s="135" t="s">
        <v>3876</v>
      </c>
      <c r="L2286" s="135" t="s">
        <v>386</v>
      </c>
      <c r="M2286" s="135" t="s">
        <v>970</v>
      </c>
      <c r="N2286" s="135" t="s">
        <v>340</v>
      </c>
      <c r="O2286" s="135" t="s">
        <v>71</v>
      </c>
      <c r="P2286" s="136">
        <v>22</v>
      </c>
      <c r="Q2286" s="135"/>
    </row>
    <row r="2287" spans="1:17">
      <c r="A2287" s="135" t="s">
        <v>4406</v>
      </c>
      <c r="B2287" s="135" t="s">
        <v>4407</v>
      </c>
      <c r="C2287" s="135" t="s">
        <v>907</v>
      </c>
      <c r="D2287" s="122">
        <v>0</v>
      </c>
      <c r="E2287" s="135" t="s">
        <v>420</v>
      </c>
      <c r="F2287" s="135" t="s">
        <v>516</v>
      </c>
      <c r="G2287" s="135" t="s">
        <v>3875</v>
      </c>
      <c r="H2287" s="135" t="s">
        <v>382</v>
      </c>
      <c r="I2287" s="135" t="s">
        <v>277</v>
      </c>
      <c r="J2287" s="135" t="s">
        <v>389</v>
      </c>
      <c r="K2287" s="135" t="s">
        <v>3876</v>
      </c>
      <c r="L2287" s="135" t="s">
        <v>386</v>
      </c>
      <c r="M2287" s="135" t="s">
        <v>970</v>
      </c>
      <c r="N2287" s="135" t="s">
        <v>340</v>
      </c>
      <c r="O2287" s="135" t="s">
        <v>83</v>
      </c>
      <c r="P2287" s="136">
        <v>32</v>
      </c>
      <c r="Q2287" s="135"/>
    </row>
    <row r="2288" spans="1:17">
      <c r="A2288" s="135" t="s">
        <v>4408</v>
      </c>
      <c r="B2288" s="135" t="s">
        <v>4409</v>
      </c>
      <c r="C2288" s="135" t="s">
        <v>907</v>
      </c>
      <c r="D2288" s="122">
        <v>0</v>
      </c>
      <c r="E2288" s="135" t="s">
        <v>420</v>
      </c>
      <c r="F2288" s="135" t="s">
        <v>44</v>
      </c>
      <c r="G2288" s="135" t="s">
        <v>4410</v>
      </c>
      <c r="H2288" s="135" t="s">
        <v>382</v>
      </c>
      <c r="I2288" s="135" t="s">
        <v>252</v>
      </c>
      <c r="J2288" s="135" t="s">
        <v>389</v>
      </c>
      <c r="K2288" s="135" t="s">
        <v>4411</v>
      </c>
      <c r="L2288" s="135" t="s">
        <v>386</v>
      </c>
      <c r="M2288" s="135" t="s">
        <v>970</v>
      </c>
      <c r="N2288" s="135" t="s">
        <v>340</v>
      </c>
      <c r="O2288" s="135" t="s">
        <v>71</v>
      </c>
      <c r="P2288" s="136">
        <v>28</v>
      </c>
      <c r="Q2288" s="135"/>
    </row>
    <row r="2289" spans="1:17">
      <c r="A2289" s="135" t="s">
        <v>4412</v>
      </c>
      <c r="B2289" s="135" t="s">
        <v>4413</v>
      </c>
      <c r="C2289" s="135" t="s">
        <v>907</v>
      </c>
      <c r="D2289" s="122">
        <v>0</v>
      </c>
      <c r="E2289" s="135" t="s">
        <v>420</v>
      </c>
      <c r="F2289" s="135" t="s">
        <v>44</v>
      </c>
      <c r="G2289" s="135" t="s">
        <v>4410</v>
      </c>
      <c r="H2289" s="135" t="s">
        <v>382</v>
      </c>
      <c r="I2289" s="135" t="s">
        <v>83</v>
      </c>
      <c r="J2289" s="135" t="s">
        <v>389</v>
      </c>
      <c r="K2289" s="135" t="s">
        <v>4411</v>
      </c>
      <c r="L2289" s="135" t="s">
        <v>386</v>
      </c>
      <c r="M2289" s="135" t="s">
        <v>970</v>
      </c>
      <c r="N2289" s="135" t="s">
        <v>340</v>
      </c>
      <c r="O2289" s="135" t="s">
        <v>83</v>
      </c>
      <c r="P2289" s="136">
        <v>35</v>
      </c>
      <c r="Q2289" s="135"/>
    </row>
    <row r="2290" spans="1:17">
      <c r="A2290" s="135" t="s">
        <v>4414</v>
      </c>
      <c r="B2290" s="135" t="s">
        <v>4415</v>
      </c>
      <c r="C2290" s="135" t="s">
        <v>907</v>
      </c>
      <c r="D2290" s="122">
        <v>0</v>
      </c>
      <c r="E2290" s="135" t="s">
        <v>420</v>
      </c>
      <c r="F2290" s="135"/>
      <c r="G2290" s="135" t="s">
        <v>4416</v>
      </c>
      <c r="H2290" s="135" t="s">
        <v>382</v>
      </c>
      <c r="I2290" s="135" t="s">
        <v>71</v>
      </c>
      <c r="J2290" s="135" t="s">
        <v>389</v>
      </c>
      <c r="K2290" s="135" t="s">
        <v>2586</v>
      </c>
      <c r="L2290" s="135" t="s">
        <v>386</v>
      </c>
      <c r="M2290" s="135" t="s">
        <v>970</v>
      </c>
      <c r="N2290" s="135" t="s">
        <v>340</v>
      </c>
      <c r="O2290" s="135" t="s">
        <v>71</v>
      </c>
      <c r="P2290" s="136">
        <v>24</v>
      </c>
      <c r="Q2290" s="135"/>
    </row>
    <row r="2291" spans="1:17">
      <c r="A2291" s="135" t="s">
        <v>4417</v>
      </c>
      <c r="B2291" s="135" t="s">
        <v>4418</v>
      </c>
      <c r="C2291" s="135" t="s">
        <v>907</v>
      </c>
      <c r="D2291" s="122">
        <v>0</v>
      </c>
      <c r="E2291" s="135" t="s">
        <v>420</v>
      </c>
      <c r="F2291" s="135"/>
      <c r="G2291" s="135" t="s">
        <v>4419</v>
      </c>
      <c r="H2291" s="135" t="s">
        <v>382</v>
      </c>
      <c r="I2291" s="135" t="s">
        <v>53</v>
      </c>
      <c r="J2291" s="135" t="s">
        <v>389</v>
      </c>
      <c r="K2291" s="135" t="s">
        <v>2586</v>
      </c>
      <c r="L2291" s="135" t="s">
        <v>386</v>
      </c>
      <c r="M2291" s="135" t="s">
        <v>970</v>
      </c>
      <c r="N2291" s="135" t="s">
        <v>342</v>
      </c>
      <c r="O2291" s="135" t="s">
        <v>53</v>
      </c>
      <c r="P2291" s="136">
        <v>13</v>
      </c>
      <c r="Q2291" s="135"/>
    </row>
    <row r="2292" spans="1:17">
      <c r="A2292" s="135" t="s">
        <v>4420</v>
      </c>
      <c r="B2292" s="135" t="s">
        <v>4421</v>
      </c>
      <c r="C2292" s="135" t="s">
        <v>907</v>
      </c>
      <c r="D2292" s="122">
        <v>0</v>
      </c>
      <c r="E2292" s="135" t="s">
        <v>420</v>
      </c>
      <c r="F2292" s="135"/>
      <c r="G2292" s="135" t="s">
        <v>4419</v>
      </c>
      <c r="H2292" s="135" t="s">
        <v>382</v>
      </c>
      <c r="I2292" s="135" t="s">
        <v>71</v>
      </c>
      <c r="J2292" s="135" t="s">
        <v>389</v>
      </c>
      <c r="K2292" s="135" t="s">
        <v>2586</v>
      </c>
      <c r="L2292" s="135" t="s">
        <v>386</v>
      </c>
      <c r="M2292" s="135" t="s">
        <v>970</v>
      </c>
      <c r="N2292" s="135" t="s">
        <v>342</v>
      </c>
      <c r="O2292" s="135" t="s">
        <v>71</v>
      </c>
      <c r="P2292" s="136">
        <v>28</v>
      </c>
      <c r="Q2292" s="135"/>
    </row>
    <row r="2293" spans="1:17">
      <c r="A2293" s="135" t="s">
        <v>4422</v>
      </c>
      <c r="B2293" s="135" t="s">
        <v>4423</v>
      </c>
      <c r="C2293" s="135" t="s">
        <v>907</v>
      </c>
      <c r="D2293" s="122">
        <v>0</v>
      </c>
      <c r="E2293" s="135" t="s">
        <v>420</v>
      </c>
      <c r="F2293" s="135" t="s">
        <v>44</v>
      </c>
      <c r="G2293" s="135" t="s">
        <v>4424</v>
      </c>
      <c r="H2293" s="135" t="s">
        <v>382</v>
      </c>
      <c r="I2293" s="135" t="s">
        <v>71</v>
      </c>
      <c r="J2293" s="135" t="s">
        <v>389</v>
      </c>
      <c r="K2293" s="135" t="s">
        <v>4425</v>
      </c>
      <c r="L2293" s="135" t="s">
        <v>385</v>
      </c>
      <c r="M2293" s="135" t="s">
        <v>970</v>
      </c>
      <c r="N2293" s="135" t="s">
        <v>340</v>
      </c>
      <c r="O2293" s="135" t="s">
        <v>71</v>
      </c>
      <c r="P2293" s="136">
        <v>22</v>
      </c>
      <c r="Q2293" s="135"/>
    </row>
    <row r="2294" spans="1:17">
      <c r="A2294" s="135" t="s">
        <v>4426</v>
      </c>
      <c r="B2294" s="135" t="s">
        <v>4427</v>
      </c>
      <c r="C2294" s="135" t="s">
        <v>907</v>
      </c>
      <c r="D2294" s="122">
        <v>0</v>
      </c>
      <c r="E2294" s="135" t="s">
        <v>420</v>
      </c>
      <c r="F2294" s="135" t="s">
        <v>44</v>
      </c>
      <c r="G2294" s="135" t="s">
        <v>4424</v>
      </c>
      <c r="H2294" s="135" t="s">
        <v>382</v>
      </c>
      <c r="I2294" s="135" t="s">
        <v>83</v>
      </c>
      <c r="J2294" s="135" t="s">
        <v>389</v>
      </c>
      <c r="K2294" s="135" t="s">
        <v>4425</v>
      </c>
      <c r="L2294" s="135" t="s">
        <v>385</v>
      </c>
      <c r="M2294" s="135" t="s">
        <v>970</v>
      </c>
      <c r="N2294" s="135" t="s">
        <v>340</v>
      </c>
      <c r="O2294" s="135" t="s">
        <v>83</v>
      </c>
      <c r="P2294" s="136">
        <v>33</v>
      </c>
      <c r="Q2294" s="135"/>
    </row>
    <row r="2295" spans="1:17">
      <c r="A2295" s="135" t="s">
        <v>4428</v>
      </c>
      <c r="B2295" s="135" t="s">
        <v>4429</v>
      </c>
      <c r="C2295" s="135" t="s">
        <v>907</v>
      </c>
      <c r="D2295" s="122">
        <v>0</v>
      </c>
      <c r="E2295" s="135" t="s">
        <v>420</v>
      </c>
      <c r="F2295" s="135" t="s">
        <v>516</v>
      </c>
      <c r="G2295" s="135" t="s">
        <v>4430</v>
      </c>
      <c r="H2295" s="135" t="s">
        <v>382</v>
      </c>
      <c r="I2295" s="135" t="s">
        <v>256</v>
      </c>
      <c r="J2295" s="135" t="s">
        <v>389</v>
      </c>
      <c r="K2295" s="135" t="s">
        <v>3876</v>
      </c>
      <c r="L2295" s="135" t="s">
        <v>386</v>
      </c>
      <c r="M2295" s="135" t="s">
        <v>970</v>
      </c>
      <c r="N2295" s="135" t="s">
        <v>340</v>
      </c>
      <c r="O2295" s="135" t="s">
        <v>71</v>
      </c>
      <c r="P2295" s="136">
        <v>24</v>
      </c>
      <c r="Q2295" s="135"/>
    </row>
    <row r="2296" spans="1:17">
      <c r="A2296" s="135" t="s">
        <v>4431</v>
      </c>
      <c r="B2296" s="135" t="s">
        <v>4432</v>
      </c>
      <c r="C2296" s="135" t="s">
        <v>907</v>
      </c>
      <c r="D2296" s="122">
        <v>0</v>
      </c>
      <c r="E2296" s="135" t="s">
        <v>420</v>
      </c>
      <c r="F2296" s="135" t="s">
        <v>516</v>
      </c>
      <c r="G2296" s="135" t="s">
        <v>4433</v>
      </c>
      <c r="H2296" s="135" t="s">
        <v>382</v>
      </c>
      <c r="I2296" s="135" t="s">
        <v>71</v>
      </c>
      <c r="J2296" s="135" t="s">
        <v>389</v>
      </c>
      <c r="K2296" s="135" t="s">
        <v>3876</v>
      </c>
      <c r="L2296" s="135" t="s">
        <v>386</v>
      </c>
      <c r="M2296" s="135" t="s">
        <v>970</v>
      </c>
      <c r="N2296" s="135" t="s">
        <v>340</v>
      </c>
      <c r="O2296" s="135" t="s">
        <v>71</v>
      </c>
      <c r="P2296" s="136">
        <v>21</v>
      </c>
      <c r="Q2296" s="135"/>
    </row>
    <row r="2297" spans="1:17">
      <c r="A2297" s="135" t="s">
        <v>4434</v>
      </c>
      <c r="B2297" s="135" t="s">
        <v>4435</v>
      </c>
      <c r="C2297" s="135" t="s">
        <v>907</v>
      </c>
      <c r="D2297" s="122">
        <v>0</v>
      </c>
      <c r="E2297" s="135" t="s">
        <v>420</v>
      </c>
      <c r="F2297" s="135" t="s">
        <v>516</v>
      </c>
      <c r="G2297" s="135" t="s">
        <v>4433</v>
      </c>
      <c r="H2297" s="135" t="s">
        <v>382</v>
      </c>
      <c r="I2297" s="135" t="s">
        <v>83</v>
      </c>
      <c r="J2297" s="135" t="s">
        <v>389</v>
      </c>
      <c r="K2297" s="135" t="s">
        <v>3876</v>
      </c>
      <c r="L2297" s="135" t="s">
        <v>386</v>
      </c>
      <c r="M2297" s="135" t="s">
        <v>970</v>
      </c>
      <c r="N2297" s="135" t="s">
        <v>340</v>
      </c>
      <c r="O2297" s="135" t="s">
        <v>83</v>
      </c>
      <c r="P2297" s="136">
        <v>71</v>
      </c>
      <c r="Q2297" s="135"/>
    </row>
    <row r="2298" spans="1:17">
      <c r="A2298" s="135" t="s">
        <v>4436</v>
      </c>
      <c r="B2298" s="135" t="s">
        <v>4437</v>
      </c>
      <c r="C2298" s="135" t="s">
        <v>907</v>
      </c>
      <c r="D2298" s="122">
        <v>0</v>
      </c>
      <c r="E2298" s="135" t="s">
        <v>420</v>
      </c>
      <c r="F2298" s="135" t="s">
        <v>516</v>
      </c>
      <c r="G2298" s="135" t="s">
        <v>3887</v>
      </c>
      <c r="H2298" s="135" t="s">
        <v>382</v>
      </c>
      <c r="I2298" s="135" t="s">
        <v>53</v>
      </c>
      <c r="J2298" s="135" t="s">
        <v>389</v>
      </c>
      <c r="K2298" s="135" t="s">
        <v>3876</v>
      </c>
      <c r="L2298" s="135" t="s">
        <v>386</v>
      </c>
      <c r="M2298" s="135" t="s">
        <v>970</v>
      </c>
      <c r="N2298" s="135" t="s">
        <v>340</v>
      </c>
      <c r="O2298" s="135" t="s">
        <v>53</v>
      </c>
      <c r="P2298" s="136">
        <v>1</v>
      </c>
      <c r="Q2298" s="135"/>
    </row>
    <row r="2299" spans="1:17">
      <c r="A2299" s="135" t="s">
        <v>4438</v>
      </c>
      <c r="B2299" s="135" t="s">
        <v>4439</v>
      </c>
      <c r="C2299" s="135" t="s">
        <v>907</v>
      </c>
      <c r="D2299" s="122">
        <v>0</v>
      </c>
      <c r="E2299" s="135" t="s">
        <v>420</v>
      </c>
      <c r="F2299" s="135" t="s">
        <v>516</v>
      </c>
      <c r="G2299" s="135" t="s">
        <v>3887</v>
      </c>
      <c r="H2299" s="135" t="s">
        <v>382</v>
      </c>
      <c r="I2299" s="135" t="s">
        <v>55</v>
      </c>
      <c r="J2299" s="135" t="s">
        <v>389</v>
      </c>
      <c r="K2299" s="135" t="s">
        <v>3876</v>
      </c>
      <c r="L2299" s="135" t="s">
        <v>386</v>
      </c>
      <c r="M2299" s="135" t="s">
        <v>970</v>
      </c>
      <c r="N2299" s="135" t="s">
        <v>340</v>
      </c>
      <c r="O2299" s="135" t="s">
        <v>71</v>
      </c>
      <c r="P2299" s="136">
        <v>2</v>
      </c>
      <c r="Q2299" s="135"/>
    </row>
    <row r="2300" spans="1:17">
      <c r="A2300" s="135" t="s">
        <v>4440</v>
      </c>
      <c r="B2300" s="135" t="s">
        <v>4441</v>
      </c>
      <c r="C2300" s="135" t="s">
        <v>907</v>
      </c>
      <c r="D2300" s="122">
        <v>0</v>
      </c>
      <c r="E2300" s="135" t="s">
        <v>420</v>
      </c>
      <c r="F2300" s="135" t="s">
        <v>44</v>
      </c>
      <c r="G2300" s="135" t="s">
        <v>4442</v>
      </c>
      <c r="H2300" s="135" t="s">
        <v>382</v>
      </c>
      <c r="I2300" s="135" t="s">
        <v>71</v>
      </c>
      <c r="J2300" s="135" t="s">
        <v>389</v>
      </c>
      <c r="K2300" s="135" t="s">
        <v>4411</v>
      </c>
      <c r="L2300" s="135" t="s">
        <v>386</v>
      </c>
      <c r="M2300" s="135" t="s">
        <v>970</v>
      </c>
      <c r="N2300" s="135" t="s">
        <v>340</v>
      </c>
      <c r="O2300" s="135" t="s">
        <v>71</v>
      </c>
      <c r="P2300" s="136">
        <v>21</v>
      </c>
      <c r="Q2300" s="135"/>
    </row>
    <row r="2301" spans="1:17">
      <c r="A2301" s="135" t="s">
        <v>4443</v>
      </c>
      <c r="B2301" s="135" t="s">
        <v>4444</v>
      </c>
      <c r="C2301" s="135" t="s">
        <v>907</v>
      </c>
      <c r="D2301" s="122">
        <v>0</v>
      </c>
      <c r="E2301" s="135" t="s">
        <v>420</v>
      </c>
      <c r="F2301" s="135" t="s">
        <v>44</v>
      </c>
      <c r="G2301" s="135" t="s">
        <v>3897</v>
      </c>
      <c r="H2301" s="135" t="s">
        <v>382</v>
      </c>
      <c r="I2301" s="135" t="s">
        <v>86</v>
      </c>
      <c r="J2301" s="135" t="s">
        <v>389</v>
      </c>
      <c r="K2301" s="135" t="s">
        <v>1018</v>
      </c>
      <c r="L2301" s="135" t="s">
        <v>385</v>
      </c>
      <c r="M2301" s="135" t="s">
        <v>970</v>
      </c>
      <c r="N2301" s="135" t="s">
        <v>340</v>
      </c>
      <c r="O2301" s="135" t="s">
        <v>86</v>
      </c>
      <c r="P2301" s="136">
        <v>61</v>
      </c>
      <c r="Q2301" s="135"/>
    </row>
    <row r="2302" spans="1:17">
      <c r="A2302" s="135" t="s">
        <v>4445</v>
      </c>
      <c r="B2302" s="135" t="s">
        <v>4446</v>
      </c>
      <c r="C2302" s="135" t="s">
        <v>907</v>
      </c>
      <c r="D2302" s="122">
        <v>0</v>
      </c>
      <c r="E2302" s="135" t="s">
        <v>420</v>
      </c>
      <c r="F2302" s="135" t="s">
        <v>44</v>
      </c>
      <c r="G2302" s="135" t="s">
        <v>1788</v>
      </c>
      <c r="H2302" s="135" t="s">
        <v>382</v>
      </c>
      <c r="I2302" s="135" t="s">
        <v>86</v>
      </c>
      <c r="J2302" s="135" t="s">
        <v>389</v>
      </c>
      <c r="K2302" s="135" t="s">
        <v>1789</v>
      </c>
      <c r="L2302" s="135" t="s">
        <v>385</v>
      </c>
      <c r="M2302" s="135" t="s">
        <v>970</v>
      </c>
      <c r="N2302" s="135" t="s">
        <v>514</v>
      </c>
      <c r="O2302" s="135" t="s">
        <v>86</v>
      </c>
      <c r="P2302" s="136">
        <v>63</v>
      </c>
      <c r="Q2302" s="135"/>
    </row>
    <row r="2303" spans="1:17">
      <c r="A2303" s="135" t="s">
        <v>4447</v>
      </c>
      <c r="B2303" s="135" t="s">
        <v>4448</v>
      </c>
      <c r="C2303" s="135" t="s">
        <v>907</v>
      </c>
      <c r="D2303" s="122">
        <v>0</v>
      </c>
      <c r="E2303" s="135" t="s">
        <v>420</v>
      </c>
      <c r="F2303" s="135" t="s">
        <v>44</v>
      </c>
      <c r="G2303" s="135" t="s">
        <v>1792</v>
      </c>
      <c r="H2303" s="135" t="s">
        <v>382</v>
      </c>
      <c r="I2303" s="135" t="s">
        <v>766</v>
      </c>
      <c r="J2303" s="135" t="s">
        <v>389</v>
      </c>
      <c r="K2303" s="135" t="s">
        <v>1793</v>
      </c>
      <c r="L2303" s="135" t="s">
        <v>385</v>
      </c>
      <c r="M2303" s="135" t="s">
        <v>970</v>
      </c>
      <c r="N2303" s="135" t="s">
        <v>340</v>
      </c>
      <c r="O2303" s="135" t="s">
        <v>91</v>
      </c>
      <c r="P2303" s="136">
        <v>22</v>
      </c>
      <c r="Q2303" s="135"/>
    </row>
    <row r="2304" spans="1:17">
      <c r="A2304" s="135" t="s">
        <v>4449</v>
      </c>
      <c r="B2304" s="135" t="s">
        <v>4450</v>
      </c>
      <c r="C2304" s="135" t="s">
        <v>907</v>
      </c>
      <c r="D2304" s="122">
        <v>0</v>
      </c>
      <c r="E2304" s="135" t="s">
        <v>420</v>
      </c>
      <c r="F2304" s="135" t="s">
        <v>516</v>
      </c>
      <c r="G2304" s="135" t="s">
        <v>4451</v>
      </c>
      <c r="H2304" s="135" t="s">
        <v>382</v>
      </c>
      <c r="I2304" s="135" t="s">
        <v>53</v>
      </c>
      <c r="J2304" s="135" t="s">
        <v>389</v>
      </c>
      <c r="K2304" s="135" t="s">
        <v>3876</v>
      </c>
      <c r="L2304" s="135" t="s">
        <v>386</v>
      </c>
      <c r="M2304" s="135" t="s">
        <v>970</v>
      </c>
      <c r="N2304" s="135" t="s">
        <v>514</v>
      </c>
      <c r="O2304" s="135" t="s">
        <v>53</v>
      </c>
      <c r="P2304" s="136">
        <v>21</v>
      </c>
      <c r="Q2304" s="135"/>
    </row>
    <row r="2305" spans="1:17">
      <c r="A2305" s="135" t="s">
        <v>4452</v>
      </c>
      <c r="B2305" s="135" t="s">
        <v>4453</v>
      </c>
      <c r="C2305" s="135" t="s">
        <v>907</v>
      </c>
      <c r="D2305" s="122">
        <v>0</v>
      </c>
      <c r="E2305" s="135" t="s">
        <v>420</v>
      </c>
      <c r="F2305" s="135" t="s">
        <v>516</v>
      </c>
      <c r="G2305" s="135" t="s">
        <v>4451</v>
      </c>
      <c r="H2305" s="135" t="s">
        <v>382</v>
      </c>
      <c r="I2305" s="135" t="s">
        <v>83</v>
      </c>
      <c r="J2305" s="135" t="s">
        <v>389</v>
      </c>
      <c r="K2305" s="135" t="s">
        <v>3876</v>
      </c>
      <c r="L2305" s="135" t="s">
        <v>386</v>
      </c>
      <c r="M2305" s="135" t="s">
        <v>970</v>
      </c>
      <c r="N2305" s="135" t="s">
        <v>514</v>
      </c>
      <c r="O2305" s="135" t="s">
        <v>83</v>
      </c>
      <c r="P2305" s="136">
        <v>71</v>
      </c>
      <c r="Q2305" s="135"/>
    </row>
    <row r="2306" spans="1:17">
      <c r="A2306" s="135" t="s">
        <v>4454</v>
      </c>
      <c r="B2306" s="135" t="s">
        <v>4455</v>
      </c>
      <c r="C2306" s="135" t="s">
        <v>967</v>
      </c>
      <c r="D2306" s="136">
        <v>57</v>
      </c>
      <c r="E2306" s="135" t="s">
        <v>420</v>
      </c>
      <c r="F2306" s="135" t="s">
        <v>44</v>
      </c>
      <c r="G2306" s="135" t="s">
        <v>4456</v>
      </c>
      <c r="H2306" s="135" t="s">
        <v>390</v>
      </c>
      <c r="I2306" s="135" t="s">
        <v>71</v>
      </c>
      <c r="J2306" s="135" t="s">
        <v>389</v>
      </c>
      <c r="K2306" s="135" t="s">
        <v>1018</v>
      </c>
      <c r="L2306" s="135" t="s">
        <v>433</v>
      </c>
      <c r="M2306" s="135" t="s">
        <v>970</v>
      </c>
      <c r="N2306" s="135" t="s">
        <v>361</v>
      </c>
      <c r="O2306" s="135" t="s">
        <v>71</v>
      </c>
      <c r="P2306" s="136">
        <v>2</v>
      </c>
      <c r="Q2306" s="135"/>
    </row>
    <row r="2307" spans="1:17">
      <c r="A2307" s="135" t="s">
        <v>4457</v>
      </c>
      <c r="B2307" s="135" t="s">
        <v>4455</v>
      </c>
      <c r="C2307" s="135" t="s">
        <v>972</v>
      </c>
      <c r="D2307" s="136">
        <v>59</v>
      </c>
      <c r="E2307" s="135" t="s">
        <v>420</v>
      </c>
      <c r="F2307" s="135" t="s">
        <v>44</v>
      </c>
      <c r="G2307" s="135" t="s">
        <v>4456</v>
      </c>
      <c r="H2307" s="135" t="s">
        <v>390</v>
      </c>
      <c r="I2307" s="135" t="s">
        <v>71</v>
      </c>
      <c r="J2307" s="135" t="s">
        <v>389</v>
      </c>
      <c r="K2307" s="135" t="s">
        <v>1018</v>
      </c>
      <c r="L2307" s="135" t="s">
        <v>433</v>
      </c>
      <c r="M2307" s="135" t="s">
        <v>970</v>
      </c>
      <c r="N2307" s="135" t="s">
        <v>361</v>
      </c>
      <c r="O2307" s="135" t="s">
        <v>71</v>
      </c>
      <c r="P2307" s="136">
        <v>2</v>
      </c>
      <c r="Q2307" s="135"/>
    </row>
    <row r="2308" spans="1:17">
      <c r="A2308" s="135" t="s">
        <v>4458</v>
      </c>
      <c r="B2308" s="135" t="s">
        <v>4459</v>
      </c>
      <c r="C2308" s="135" t="s">
        <v>967</v>
      </c>
      <c r="D2308" s="136">
        <v>57</v>
      </c>
      <c r="E2308" s="135" t="s">
        <v>420</v>
      </c>
      <c r="F2308" s="135" t="s">
        <v>44</v>
      </c>
      <c r="G2308" s="135" t="s">
        <v>4456</v>
      </c>
      <c r="H2308" s="135" t="s">
        <v>390</v>
      </c>
      <c r="I2308" s="135" t="s">
        <v>83</v>
      </c>
      <c r="J2308" s="135" t="s">
        <v>389</v>
      </c>
      <c r="K2308" s="135" t="s">
        <v>1018</v>
      </c>
      <c r="L2308" s="135" t="s">
        <v>433</v>
      </c>
      <c r="M2308" s="135" t="s">
        <v>970</v>
      </c>
      <c r="N2308" s="135" t="s">
        <v>361</v>
      </c>
      <c r="O2308" s="135" t="s">
        <v>83</v>
      </c>
      <c r="P2308" s="136">
        <v>32</v>
      </c>
      <c r="Q2308" s="135"/>
    </row>
    <row r="2309" spans="1:17">
      <c r="A2309" s="135" t="s">
        <v>4460</v>
      </c>
      <c r="B2309" s="135" t="s">
        <v>4459</v>
      </c>
      <c r="C2309" s="135" t="s">
        <v>972</v>
      </c>
      <c r="D2309" s="136">
        <v>59</v>
      </c>
      <c r="E2309" s="135" t="s">
        <v>420</v>
      </c>
      <c r="F2309" s="135" t="s">
        <v>44</v>
      </c>
      <c r="G2309" s="135" t="s">
        <v>4456</v>
      </c>
      <c r="H2309" s="135" t="s">
        <v>390</v>
      </c>
      <c r="I2309" s="135" t="s">
        <v>83</v>
      </c>
      <c r="J2309" s="135" t="s">
        <v>389</v>
      </c>
      <c r="K2309" s="135" t="s">
        <v>1018</v>
      </c>
      <c r="L2309" s="135" t="s">
        <v>433</v>
      </c>
      <c r="M2309" s="135" t="s">
        <v>970</v>
      </c>
      <c r="N2309" s="135" t="s">
        <v>361</v>
      </c>
      <c r="O2309" s="135" t="s">
        <v>83</v>
      </c>
      <c r="P2309" s="136">
        <v>32</v>
      </c>
      <c r="Q2309" s="135"/>
    </row>
    <row r="2310" spans="1:17">
      <c r="A2310" s="135" t="s">
        <v>4461</v>
      </c>
      <c r="B2310" s="135" t="s">
        <v>4462</v>
      </c>
      <c r="C2310" s="135" t="s">
        <v>967</v>
      </c>
      <c r="D2310" s="136">
        <v>57</v>
      </c>
      <c r="E2310" s="135" t="s">
        <v>420</v>
      </c>
      <c r="F2310" s="135" t="s">
        <v>44</v>
      </c>
      <c r="G2310" s="135" t="s">
        <v>4463</v>
      </c>
      <c r="H2310" s="135" t="s">
        <v>390</v>
      </c>
      <c r="I2310" s="135" t="s">
        <v>256</v>
      </c>
      <c r="J2310" s="135" t="s">
        <v>389</v>
      </c>
      <c r="K2310" s="135" t="s">
        <v>1018</v>
      </c>
      <c r="L2310" s="135" t="s">
        <v>433</v>
      </c>
      <c r="M2310" s="135" t="s">
        <v>970</v>
      </c>
      <c r="N2310" s="135" t="s">
        <v>361</v>
      </c>
      <c r="O2310" s="135" t="s">
        <v>71</v>
      </c>
      <c r="P2310" s="136">
        <v>322</v>
      </c>
      <c r="Q2310" s="135"/>
    </row>
    <row r="2311" spans="1:17">
      <c r="A2311" s="135" t="s">
        <v>4464</v>
      </c>
      <c r="B2311" s="135" t="s">
        <v>4462</v>
      </c>
      <c r="C2311" s="135" t="s">
        <v>972</v>
      </c>
      <c r="D2311" s="136">
        <v>59</v>
      </c>
      <c r="E2311" s="135" t="s">
        <v>420</v>
      </c>
      <c r="F2311" s="135" t="s">
        <v>44</v>
      </c>
      <c r="G2311" s="135" t="s">
        <v>4463</v>
      </c>
      <c r="H2311" s="135" t="s">
        <v>390</v>
      </c>
      <c r="I2311" s="135" t="s">
        <v>256</v>
      </c>
      <c r="J2311" s="135" t="s">
        <v>389</v>
      </c>
      <c r="K2311" s="135" t="s">
        <v>1018</v>
      </c>
      <c r="L2311" s="135" t="s">
        <v>433</v>
      </c>
      <c r="M2311" s="135" t="s">
        <v>970</v>
      </c>
      <c r="N2311" s="135" t="s">
        <v>361</v>
      </c>
      <c r="O2311" s="135" t="s">
        <v>71</v>
      </c>
      <c r="P2311" s="136">
        <v>322</v>
      </c>
      <c r="Q2311" s="135"/>
    </row>
    <row r="2312" spans="1:17">
      <c r="A2312" s="135" t="s">
        <v>4465</v>
      </c>
      <c r="B2312" s="135" t="s">
        <v>4462</v>
      </c>
      <c r="C2312" s="135" t="s">
        <v>983</v>
      </c>
      <c r="D2312" s="136">
        <v>61</v>
      </c>
      <c r="E2312" s="135" t="s">
        <v>420</v>
      </c>
      <c r="F2312" s="135" t="s">
        <v>44</v>
      </c>
      <c r="G2312" s="135" t="s">
        <v>4463</v>
      </c>
      <c r="H2312" s="135" t="s">
        <v>390</v>
      </c>
      <c r="I2312" s="135" t="s">
        <v>256</v>
      </c>
      <c r="J2312" s="135" t="s">
        <v>389</v>
      </c>
      <c r="K2312" s="135" t="s">
        <v>1018</v>
      </c>
      <c r="L2312" s="135" t="s">
        <v>433</v>
      </c>
      <c r="M2312" s="135" t="s">
        <v>970</v>
      </c>
      <c r="N2312" s="135" t="s">
        <v>361</v>
      </c>
      <c r="O2312" s="135" t="s">
        <v>71</v>
      </c>
      <c r="P2312" s="136">
        <v>322</v>
      </c>
      <c r="Q2312" s="135"/>
    </row>
    <row r="2313" spans="1:17">
      <c r="A2313" s="135" t="s">
        <v>4466</v>
      </c>
      <c r="B2313" s="135" t="s">
        <v>4467</v>
      </c>
      <c r="C2313" s="135" t="s">
        <v>1147</v>
      </c>
      <c r="D2313" s="136">
        <v>55</v>
      </c>
      <c r="E2313" s="135" t="s">
        <v>420</v>
      </c>
      <c r="F2313" s="135" t="s">
        <v>44</v>
      </c>
      <c r="G2313" s="135" t="s">
        <v>4463</v>
      </c>
      <c r="H2313" s="135" t="s">
        <v>390</v>
      </c>
      <c r="I2313" s="135" t="s">
        <v>83</v>
      </c>
      <c r="J2313" s="135" t="s">
        <v>389</v>
      </c>
      <c r="K2313" s="135" t="s">
        <v>1018</v>
      </c>
      <c r="L2313" s="135" t="s">
        <v>433</v>
      </c>
      <c r="M2313" s="135" t="s">
        <v>970</v>
      </c>
      <c r="N2313" s="135" t="s">
        <v>361</v>
      </c>
      <c r="O2313" s="135" t="s">
        <v>83</v>
      </c>
      <c r="P2313" s="136">
        <v>333</v>
      </c>
      <c r="Q2313" s="135"/>
    </row>
    <row r="2314" spans="1:17">
      <c r="A2314" s="135" t="s">
        <v>4468</v>
      </c>
      <c r="B2314" s="135" t="s">
        <v>4467</v>
      </c>
      <c r="C2314" s="135" t="s">
        <v>967</v>
      </c>
      <c r="D2314" s="136">
        <v>57</v>
      </c>
      <c r="E2314" s="135" t="s">
        <v>420</v>
      </c>
      <c r="F2314" s="135" t="s">
        <v>44</v>
      </c>
      <c r="G2314" s="135" t="s">
        <v>4463</v>
      </c>
      <c r="H2314" s="135" t="s">
        <v>390</v>
      </c>
      <c r="I2314" s="135" t="s">
        <v>83</v>
      </c>
      <c r="J2314" s="135" t="s">
        <v>389</v>
      </c>
      <c r="K2314" s="135" t="s">
        <v>1018</v>
      </c>
      <c r="L2314" s="135" t="s">
        <v>433</v>
      </c>
      <c r="M2314" s="135" t="s">
        <v>970</v>
      </c>
      <c r="N2314" s="135" t="s">
        <v>361</v>
      </c>
      <c r="O2314" s="135" t="s">
        <v>83</v>
      </c>
      <c r="P2314" s="136">
        <v>333</v>
      </c>
      <c r="Q2314" s="135"/>
    </row>
    <row r="2315" spans="1:17">
      <c r="A2315" s="135" t="s">
        <v>4469</v>
      </c>
      <c r="B2315" s="135" t="s">
        <v>4467</v>
      </c>
      <c r="C2315" s="135" t="s">
        <v>972</v>
      </c>
      <c r="D2315" s="136">
        <v>59</v>
      </c>
      <c r="E2315" s="135" t="s">
        <v>420</v>
      </c>
      <c r="F2315" s="135" t="s">
        <v>44</v>
      </c>
      <c r="G2315" s="135" t="s">
        <v>4463</v>
      </c>
      <c r="H2315" s="135" t="s">
        <v>390</v>
      </c>
      <c r="I2315" s="135" t="s">
        <v>83</v>
      </c>
      <c r="J2315" s="135" t="s">
        <v>389</v>
      </c>
      <c r="K2315" s="135" t="s">
        <v>1018</v>
      </c>
      <c r="L2315" s="135" t="s">
        <v>433</v>
      </c>
      <c r="M2315" s="135" t="s">
        <v>970</v>
      </c>
      <c r="N2315" s="135" t="s">
        <v>361</v>
      </c>
      <c r="O2315" s="135" t="s">
        <v>83</v>
      </c>
      <c r="P2315" s="136">
        <v>333</v>
      </c>
      <c r="Q2315" s="135"/>
    </row>
    <row r="2316" spans="1:17">
      <c r="A2316" s="135" t="s">
        <v>4470</v>
      </c>
      <c r="B2316" s="135" t="s">
        <v>4467</v>
      </c>
      <c r="C2316" s="135" t="s">
        <v>983</v>
      </c>
      <c r="D2316" s="136">
        <v>61</v>
      </c>
      <c r="E2316" s="135" t="s">
        <v>420</v>
      </c>
      <c r="F2316" s="135" t="s">
        <v>44</v>
      </c>
      <c r="G2316" s="135" t="s">
        <v>4463</v>
      </c>
      <c r="H2316" s="135" t="s">
        <v>390</v>
      </c>
      <c r="I2316" s="135" t="s">
        <v>83</v>
      </c>
      <c r="J2316" s="135" t="s">
        <v>389</v>
      </c>
      <c r="K2316" s="135" t="s">
        <v>1018</v>
      </c>
      <c r="L2316" s="135" t="s">
        <v>433</v>
      </c>
      <c r="M2316" s="135" t="s">
        <v>970</v>
      </c>
      <c r="N2316" s="135" t="s">
        <v>361</v>
      </c>
      <c r="O2316" s="135" t="s">
        <v>83</v>
      </c>
      <c r="P2316" s="136">
        <v>333</v>
      </c>
      <c r="Q2316" s="135"/>
    </row>
    <row r="2317" spans="1:17">
      <c r="A2317" s="135" t="s">
        <v>4471</v>
      </c>
      <c r="B2317" s="135" t="s">
        <v>4467</v>
      </c>
      <c r="C2317" s="135" t="s">
        <v>989</v>
      </c>
      <c r="D2317" s="136">
        <v>63</v>
      </c>
      <c r="E2317" s="135" t="s">
        <v>420</v>
      </c>
      <c r="F2317" s="135" t="s">
        <v>44</v>
      </c>
      <c r="G2317" s="135" t="s">
        <v>4463</v>
      </c>
      <c r="H2317" s="135" t="s">
        <v>390</v>
      </c>
      <c r="I2317" s="135" t="s">
        <v>83</v>
      </c>
      <c r="J2317" s="135" t="s">
        <v>389</v>
      </c>
      <c r="K2317" s="135" t="s">
        <v>1018</v>
      </c>
      <c r="L2317" s="135" t="s">
        <v>433</v>
      </c>
      <c r="M2317" s="135" t="s">
        <v>970</v>
      </c>
      <c r="N2317" s="135" t="s">
        <v>361</v>
      </c>
      <c r="O2317" s="135" t="s">
        <v>83</v>
      </c>
      <c r="P2317" s="136">
        <v>333</v>
      </c>
      <c r="Q2317" s="135"/>
    </row>
    <row r="2318" spans="1:17">
      <c r="A2318" s="135" t="s">
        <v>4472</v>
      </c>
      <c r="B2318" s="135" t="s">
        <v>4473</v>
      </c>
      <c r="C2318" s="135" t="s">
        <v>967</v>
      </c>
      <c r="D2318" s="136">
        <v>57</v>
      </c>
      <c r="E2318" s="135" t="s">
        <v>420</v>
      </c>
      <c r="F2318" s="135" t="s">
        <v>43</v>
      </c>
      <c r="G2318" s="135" t="s">
        <v>4474</v>
      </c>
      <c r="H2318" s="135" t="s">
        <v>390</v>
      </c>
      <c r="I2318" s="135" t="s">
        <v>71</v>
      </c>
      <c r="J2318" s="135" t="s">
        <v>389</v>
      </c>
      <c r="K2318" s="135" t="s">
        <v>908</v>
      </c>
      <c r="L2318" s="135" t="s">
        <v>433</v>
      </c>
      <c r="M2318" s="135" t="s">
        <v>970</v>
      </c>
      <c r="N2318" s="135" t="s">
        <v>361</v>
      </c>
      <c r="O2318" s="135" t="s">
        <v>71</v>
      </c>
      <c r="P2318" s="136">
        <v>26</v>
      </c>
      <c r="Q2318" s="135"/>
    </row>
    <row r="2319" spans="1:17">
      <c r="A2319" s="135" t="s">
        <v>4475</v>
      </c>
      <c r="B2319" s="135" t="s">
        <v>4473</v>
      </c>
      <c r="C2319" s="135" t="s">
        <v>972</v>
      </c>
      <c r="D2319" s="136">
        <v>59</v>
      </c>
      <c r="E2319" s="135" t="s">
        <v>420</v>
      </c>
      <c r="F2319" s="135" t="s">
        <v>43</v>
      </c>
      <c r="G2319" s="135" t="s">
        <v>4474</v>
      </c>
      <c r="H2319" s="135" t="s">
        <v>390</v>
      </c>
      <c r="I2319" s="135" t="s">
        <v>71</v>
      </c>
      <c r="J2319" s="135" t="s">
        <v>389</v>
      </c>
      <c r="K2319" s="135" t="s">
        <v>908</v>
      </c>
      <c r="L2319" s="135" t="s">
        <v>433</v>
      </c>
      <c r="M2319" s="135" t="s">
        <v>970</v>
      </c>
      <c r="N2319" s="135" t="s">
        <v>361</v>
      </c>
      <c r="O2319" s="135" t="s">
        <v>71</v>
      </c>
      <c r="P2319" s="136">
        <v>26</v>
      </c>
      <c r="Q2319" s="135"/>
    </row>
    <row r="2320" spans="1:17">
      <c r="A2320" s="135" t="s">
        <v>4476</v>
      </c>
      <c r="B2320" s="135" t="s">
        <v>4473</v>
      </c>
      <c r="C2320" s="135" t="s">
        <v>983</v>
      </c>
      <c r="D2320" s="136">
        <v>61</v>
      </c>
      <c r="E2320" s="135" t="s">
        <v>420</v>
      </c>
      <c r="F2320" s="135" t="s">
        <v>43</v>
      </c>
      <c r="G2320" s="135" t="s">
        <v>4474</v>
      </c>
      <c r="H2320" s="135" t="s">
        <v>390</v>
      </c>
      <c r="I2320" s="135" t="s">
        <v>71</v>
      </c>
      <c r="J2320" s="135" t="s">
        <v>389</v>
      </c>
      <c r="K2320" s="135" t="s">
        <v>908</v>
      </c>
      <c r="L2320" s="135" t="s">
        <v>433</v>
      </c>
      <c r="M2320" s="135" t="s">
        <v>970</v>
      </c>
      <c r="N2320" s="135" t="s">
        <v>361</v>
      </c>
      <c r="O2320" s="135" t="s">
        <v>71</v>
      </c>
      <c r="P2320" s="136">
        <v>26</v>
      </c>
      <c r="Q2320" s="135"/>
    </row>
    <row r="2321" spans="1:17">
      <c r="A2321" s="135" t="s">
        <v>4477</v>
      </c>
      <c r="B2321" s="135" t="s">
        <v>4478</v>
      </c>
      <c r="C2321" s="135" t="s">
        <v>967</v>
      </c>
      <c r="D2321" s="136">
        <v>57</v>
      </c>
      <c r="E2321" s="135" t="s">
        <v>420</v>
      </c>
      <c r="F2321" s="135" t="s">
        <v>32</v>
      </c>
      <c r="G2321" s="135" t="s">
        <v>4479</v>
      </c>
      <c r="H2321" s="135" t="s">
        <v>390</v>
      </c>
      <c r="I2321" s="135" t="s">
        <v>53</v>
      </c>
      <c r="J2321" s="135" t="s">
        <v>389</v>
      </c>
      <c r="K2321" s="135" t="s">
        <v>1045</v>
      </c>
      <c r="L2321" s="135" t="s">
        <v>433</v>
      </c>
      <c r="M2321" s="135" t="s">
        <v>970</v>
      </c>
      <c r="N2321" s="135" t="s">
        <v>361</v>
      </c>
      <c r="O2321" s="135" t="s">
        <v>53</v>
      </c>
      <c r="P2321" s="136">
        <v>1</v>
      </c>
      <c r="Q2321" s="135"/>
    </row>
    <row r="2322" spans="1:17">
      <c r="A2322" s="135" t="s">
        <v>4480</v>
      </c>
      <c r="B2322" s="135" t="s">
        <v>4478</v>
      </c>
      <c r="C2322" s="135" t="s">
        <v>972</v>
      </c>
      <c r="D2322" s="136">
        <v>59</v>
      </c>
      <c r="E2322" s="135" t="s">
        <v>420</v>
      </c>
      <c r="F2322" s="135" t="s">
        <v>32</v>
      </c>
      <c r="G2322" s="135" t="s">
        <v>4479</v>
      </c>
      <c r="H2322" s="135" t="s">
        <v>390</v>
      </c>
      <c r="I2322" s="135" t="s">
        <v>53</v>
      </c>
      <c r="J2322" s="135" t="s">
        <v>389</v>
      </c>
      <c r="K2322" s="135" t="s">
        <v>1045</v>
      </c>
      <c r="L2322" s="135" t="s">
        <v>433</v>
      </c>
      <c r="M2322" s="135" t="s">
        <v>970</v>
      </c>
      <c r="N2322" s="135" t="s">
        <v>361</v>
      </c>
      <c r="O2322" s="135" t="s">
        <v>53</v>
      </c>
      <c r="P2322" s="136">
        <v>1</v>
      </c>
      <c r="Q2322" s="135"/>
    </row>
    <row r="2323" spans="1:17">
      <c r="A2323" s="135" t="s">
        <v>4481</v>
      </c>
      <c r="B2323" s="135" t="s">
        <v>4478</v>
      </c>
      <c r="C2323" s="135" t="s">
        <v>983</v>
      </c>
      <c r="D2323" s="136">
        <v>61</v>
      </c>
      <c r="E2323" s="135" t="s">
        <v>420</v>
      </c>
      <c r="F2323" s="135" t="s">
        <v>32</v>
      </c>
      <c r="G2323" s="135" t="s">
        <v>4479</v>
      </c>
      <c r="H2323" s="135" t="s">
        <v>390</v>
      </c>
      <c r="I2323" s="135" t="s">
        <v>53</v>
      </c>
      <c r="J2323" s="135" t="s">
        <v>389</v>
      </c>
      <c r="K2323" s="135" t="s">
        <v>1045</v>
      </c>
      <c r="L2323" s="135" t="s">
        <v>433</v>
      </c>
      <c r="M2323" s="135" t="s">
        <v>970</v>
      </c>
      <c r="N2323" s="135" t="s">
        <v>361</v>
      </c>
      <c r="O2323" s="135" t="s">
        <v>53</v>
      </c>
      <c r="P2323" s="136">
        <v>1</v>
      </c>
      <c r="Q2323" s="135"/>
    </row>
    <row r="2324" spans="1:17">
      <c r="A2324" s="135" t="s">
        <v>4482</v>
      </c>
      <c r="B2324" s="135" t="s">
        <v>4483</v>
      </c>
      <c r="C2324" s="135" t="s">
        <v>967</v>
      </c>
      <c r="D2324" s="136">
        <v>57</v>
      </c>
      <c r="E2324" s="135" t="s">
        <v>420</v>
      </c>
      <c r="F2324" s="135" t="s">
        <v>32</v>
      </c>
      <c r="G2324" s="135" t="s">
        <v>4484</v>
      </c>
      <c r="H2324" s="135" t="s">
        <v>382</v>
      </c>
      <c r="I2324" s="135" t="s">
        <v>83</v>
      </c>
      <c r="J2324" s="135" t="s">
        <v>389</v>
      </c>
      <c r="K2324" s="135" t="s">
        <v>1045</v>
      </c>
      <c r="L2324" s="135" t="s">
        <v>386</v>
      </c>
      <c r="M2324" s="135" t="s">
        <v>970</v>
      </c>
      <c r="N2324" s="135" t="s">
        <v>343</v>
      </c>
      <c r="O2324" s="135" t="s">
        <v>83</v>
      </c>
      <c r="P2324" s="136">
        <v>3</v>
      </c>
      <c r="Q2324" s="135"/>
    </row>
    <row r="2325" spans="1:17">
      <c r="A2325" s="135" t="s">
        <v>4485</v>
      </c>
      <c r="B2325" s="135" t="s">
        <v>4483</v>
      </c>
      <c r="C2325" s="135" t="s">
        <v>972</v>
      </c>
      <c r="D2325" s="136">
        <v>59</v>
      </c>
      <c r="E2325" s="135" t="s">
        <v>420</v>
      </c>
      <c r="F2325" s="135" t="s">
        <v>32</v>
      </c>
      <c r="G2325" s="135" t="s">
        <v>4484</v>
      </c>
      <c r="H2325" s="135" t="s">
        <v>382</v>
      </c>
      <c r="I2325" s="135" t="s">
        <v>83</v>
      </c>
      <c r="J2325" s="135" t="s">
        <v>389</v>
      </c>
      <c r="K2325" s="135" t="s">
        <v>1045</v>
      </c>
      <c r="L2325" s="135" t="s">
        <v>386</v>
      </c>
      <c r="M2325" s="135" t="s">
        <v>970</v>
      </c>
      <c r="N2325" s="135" t="s">
        <v>343</v>
      </c>
      <c r="O2325" s="135" t="s">
        <v>83</v>
      </c>
      <c r="P2325" s="136">
        <v>3</v>
      </c>
      <c r="Q2325" s="135"/>
    </row>
    <row r="2326" spans="1:17">
      <c r="A2326" s="135" t="s">
        <v>4486</v>
      </c>
      <c r="B2326" s="135" t="s">
        <v>4483</v>
      </c>
      <c r="C2326" s="135" t="s">
        <v>983</v>
      </c>
      <c r="D2326" s="136">
        <v>61</v>
      </c>
      <c r="E2326" s="135" t="s">
        <v>420</v>
      </c>
      <c r="F2326" s="135" t="s">
        <v>32</v>
      </c>
      <c r="G2326" s="135" t="s">
        <v>4484</v>
      </c>
      <c r="H2326" s="135" t="s">
        <v>382</v>
      </c>
      <c r="I2326" s="135" t="s">
        <v>83</v>
      </c>
      <c r="J2326" s="135" t="s">
        <v>389</v>
      </c>
      <c r="K2326" s="135" t="s">
        <v>1045</v>
      </c>
      <c r="L2326" s="135" t="s">
        <v>386</v>
      </c>
      <c r="M2326" s="135" t="s">
        <v>970</v>
      </c>
      <c r="N2326" s="135" t="s">
        <v>343</v>
      </c>
      <c r="O2326" s="135" t="s">
        <v>83</v>
      </c>
      <c r="P2326" s="136">
        <v>3</v>
      </c>
      <c r="Q2326" s="135"/>
    </row>
    <row r="2327" spans="1:17">
      <c r="A2327" s="135" t="s">
        <v>4487</v>
      </c>
      <c r="B2327" s="135" t="s">
        <v>4488</v>
      </c>
      <c r="C2327" s="135" t="s">
        <v>967</v>
      </c>
      <c r="D2327" s="136">
        <v>57</v>
      </c>
      <c r="E2327" s="135" t="s">
        <v>420</v>
      </c>
      <c r="F2327" s="135" t="s">
        <v>32</v>
      </c>
      <c r="G2327" s="135" t="s">
        <v>4484</v>
      </c>
      <c r="H2327" s="135" t="s">
        <v>382</v>
      </c>
      <c r="I2327" s="135" t="s">
        <v>86</v>
      </c>
      <c r="J2327" s="135" t="s">
        <v>389</v>
      </c>
      <c r="K2327" s="135" t="s">
        <v>1045</v>
      </c>
      <c r="L2327" s="135" t="s">
        <v>386</v>
      </c>
      <c r="M2327" s="135" t="s">
        <v>970</v>
      </c>
      <c r="N2327" s="135" t="s">
        <v>343</v>
      </c>
      <c r="O2327" s="135" t="s">
        <v>86</v>
      </c>
      <c r="P2327" s="136">
        <v>63</v>
      </c>
      <c r="Q2327" s="135"/>
    </row>
    <row r="2328" spans="1:17">
      <c r="A2328" s="135" t="s">
        <v>4489</v>
      </c>
      <c r="B2328" s="135" t="s">
        <v>4488</v>
      </c>
      <c r="C2328" s="135" t="s">
        <v>972</v>
      </c>
      <c r="D2328" s="136">
        <v>59</v>
      </c>
      <c r="E2328" s="135" t="s">
        <v>420</v>
      </c>
      <c r="F2328" s="135" t="s">
        <v>32</v>
      </c>
      <c r="G2328" s="135" t="s">
        <v>4484</v>
      </c>
      <c r="H2328" s="135" t="s">
        <v>382</v>
      </c>
      <c r="I2328" s="135" t="s">
        <v>86</v>
      </c>
      <c r="J2328" s="135" t="s">
        <v>389</v>
      </c>
      <c r="K2328" s="135" t="s">
        <v>1045</v>
      </c>
      <c r="L2328" s="135" t="s">
        <v>386</v>
      </c>
      <c r="M2328" s="135" t="s">
        <v>970</v>
      </c>
      <c r="N2328" s="135" t="s">
        <v>343</v>
      </c>
      <c r="O2328" s="135" t="s">
        <v>86</v>
      </c>
      <c r="P2328" s="136">
        <v>63</v>
      </c>
      <c r="Q2328" s="135"/>
    </row>
    <row r="2329" spans="1:17">
      <c r="A2329" s="135" t="s">
        <v>4490</v>
      </c>
      <c r="B2329" s="135" t="s">
        <v>4491</v>
      </c>
      <c r="C2329" s="135" t="s">
        <v>967</v>
      </c>
      <c r="D2329" s="136">
        <v>57</v>
      </c>
      <c r="E2329" s="135" t="s">
        <v>420</v>
      </c>
      <c r="F2329" s="135" t="s">
        <v>43</v>
      </c>
      <c r="G2329" s="135" t="s">
        <v>4492</v>
      </c>
      <c r="H2329" s="135" t="s">
        <v>382</v>
      </c>
      <c r="I2329" s="135" t="s">
        <v>53</v>
      </c>
      <c r="J2329" s="135" t="s">
        <v>389</v>
      </c>
      <c r="K2329" s="135" t="s">
        <v>1829</v>
      </c>
      <c r="L2329" s="135" t="s">
        <v>386</v>
      </c>
      <c r="M2329" s="135" t="s">
        <v>970</v>
      </c>
      <c r="N2329" s="135" t="s">
        <v>343</v>
      </c>
      <c r="O2329" s="135" t="s">
        <v>53</v>
      </c>
      <c r="P2329" s="136">
        <v>1</v>
      </c>
      <c r="Q2329" s="135"/>
    </row>
    <row r="2330" spans="1:17">
      <c r="A2330" s="135" t="s">
        <v>4493</v>
      </c>
      <c r="B2330" s="135" t="s">
        <v>4491</v>
      </c>
      <c r="C2330" s="135" t="s">
        <v>972</v>
      </c>
      <c r="D2330" s="136">
        <v>59</v>
      </c>
      <c r="E2330" s="135" t="s">
        <v>420</v>
      </c>
      <c r="F2330" s="135" t="s">
        <v>43</v>
      </c>
      <c r="G2330" s="135" t="s">
        <v>4492</v>
      </c>
      <c r="H2330" s="135" t="s">
        <v>382</v>
      </c>
      <c r="I2330" s="135" t="s">
        <v>53</v>
      </c>
      <c r="J2330" s="135" t="s">
        <v>389</v>
      </c>
      <c r="K2330" s="135" t="s">
        <v>1829</v>
      </c>
      <c r="L2330" s="135" t="s">
        <v>386</v>
      </c>
      <c r="M2330" s="135" t="s">
        <v>970</v>
      </c>
      <c r="N2330" s="135" t="s">
        <v>343</v>
      </c>
      <c r="O2330" s="135" t="s">
        <v>53</v>
      </c>
      <c r="P2330" s="136">
        <v>1</v>
      </c>
      <c r="Q2330" s="135"/>
    </row>
    <row r="2331" spans="1:17">
      <c r="A2331" s="135" t="s">
        <v>4494</v>
      </c>
      <c r="B2331" s="135" t="s">
        <v>4491</v>
      </c>
      <c r="C2331" s="135" t="s">
        <v>983</v>
      </c>
      <c r="D2331" s="136">
        <v>61</v>
      </c>
      <c r="E2331" s="135" t="s">
        <v>420</v>
      </c>
      <c r="F2331" s="135" t="s">
        <v>43</v>
      </c>
      <c r="G2331" s="135" t="s">
        <v>4492</v>
      </c>
      <c r="H2331" s="135" t="s">
        <v>382</v>
      </c>
      <c r="I2331" s="135" t="s">
        <v>53</v>
      </c>
      <c r="J2331" s="135" t="s">
        <v>389</v>
      </c>
      <c r="K2331" s="135" t="s">
        <v>1829</v>
      </c>
      <c r="L2331" s="135" t="s">
        <v>386</v>
      </c>
      <c r="M2331" s="135" t="s">
        <v>970</v>
      </c>
      <c r="N2331" s="135" t="s">
        <v>343</v>
      </c>
      <c r="O2331" s="135" t="s">
        <v>53</v>
      </c>
      <c r="P2331" s="136">
        <v>1</v>
      </c>
      <c r="Q2331" s="135"/>
    </row>
    <row r="2332" spans="1:17">
      <c r="A2332" s="135" t="s">
        <v>4495</v>
      </c>
      <c r="B2332" s="135" t="s">
        <v>4496</v>
      </c>
      <c r="C2332" s="135" t="s">
        <v>967</v>
      </c>
      <c r="D2332" s="136">
        <v>57</v>
      </c>
      <c r="E2332" s="135" t="s">
        <v>420</v>
      </c>
      <c r="F2332" s="135" t="s">
        <v>32</v>
      </c>
      <c r="G2332" s="135" t="s">
        <v>4497</v>
      </c>
      <c r="H2332" s="135" t="s">
        <v>382</v>
      </c>
      <c r="I2332" s="135" t="s">
        <v>71</v>
      </c>
      <c r="J2332" s="135" t="s">
        <v>389</v>
      </c>
      <c r="K2332" s="135" t="s">
        <v>1045</v>
      </c>
      <c r="L2332" s="135" t="s">
        <v>386</v>
      </c>
      <c r="M2332" s="135" t="s">
        <v>970</v>
      </c>
      <c r="N2332" s="135" t="s">
        <v>343</v>
      </c>
      <c r="O2332" s="135" t="s">
        <v>71</v>
      </c>
      <c r="P2332" s="136">
        <v>2</v>
      </c>
      <c r="Q2332" s="135"/>
    </row>
    <row r="2333" spans="1:17">
      <c r="A2333" s="135" t="s">
        <v>4498</v>
      </c>
      <c r="B2333" s="135" t="s">
        <v>4496</v>
      </c>
      <c r="C2333" s="135" t="s">
        <v>972</v>
      </c>
      <c r="D2333" s="136">
        <v>59</v>
      </c>
      <c r="E2333" s="135" t="s">
        <v>420</v>
      </c>
      <c r="F2333" s="135" t="s">
        <v>32</v>
      </c>
      <c r="G2333" s="135" t="s">
        <v>4497</v>
      </c>
      <c r="H2333" s="135" t="s">
        <v>382</v>
      </c>
      <c r="I2333" s="135" t="s">
        <v>71</v>
      </c>
      <c r="J2333" s="135" t="s">
        <v>389</v>
      </c>
      <c r="K2333" s="135" t="s">
        <v>1045</v>
      </c>
      <c r="L2333" s="135" t="s">
        <v>386</v>
      </c>
      <c r="M2333" s="135" t="s">
        <v>970</v>
      </c>
      <c r="N2333" s="135" t="s">
        <v>343</v>
      </c>
      <c r="O2333" s="135" t="s">
        <v>71</v>
      </c>
      <c r="P2333" s="136">
        <v>2</v>
      </c>
      <c r="Q2333" s="135"/>
    </row>
    <row r="2334" spans="1:17">
      <c r="A2334" s="135" t="s">
        <v>4499</v>
      </c>
      <c r="B2334" s="135" t="s">
        <v>4496</v>
      </c>
      <c r="C2334" s="135" t="s">
        <v>983</v>
      </c>
      <c r="D2334" s="136">
        <v>61</v>
      </c>
      <c r="E2334" s="135" t="s">
        <v>420</v>
      </c>
      <c r="F2334" s="135" t="s">
        <v>32</v>
      </c>
      <c r="G2334" s="135" t="s">
        <v>4497</v>
      </c>
      <c r="H2334" s="135" t="s">
        <v>382</v>
      </c>
      <c r="I2334" s="135" t="s">
        <v>71</v>
      </c>
      <c r="J2334" s="135" t="s">
        <v>389</v>
      </c>
      <c r="K2334" s="135" t="s">
        <v>1045</v>
      </c>
      <c r="L2334" s="135" t="s">
        <v>386</v>
      </c>
      <c r="M2334" s="135" t="s">
        <v>970</v>
      </c>
      <c r="N2334" s="135" t="s">
        <v>343</v>
      </c>
      <c r="O2334" s="135" t="s">
        <v>71</v>
      </c>
      <c r="P2334" s="136">
        <v>2</v>
      </c>
      <c r="Q2334" s="135"/>
    </row>
    <row r="2335" spans="1:17">
      <c r="A2335" s="135" t="s">
        <v>4500</v>
      </c>
      <c r="B2335" s="135" t="s">
        <v>4501</v>
      </c>
      <c r="C2335" s="135" t="s">
        <v>967</v>
      </c>
      <c r="D2335" s="136">
        <v>57</v>
      </c>
      <c r="E2335" s="135" t="s">
        <v>420</v>
      </c>
      <c r="F2335" s="135" t="s">
        <v>32</v>
      </c>
      <c r="G2335" s="135" t="s">
        <v>4497</v>
      </c>
      <c r="H2335" s="135" t="s">
        <v>382</v>
      </c>
      <c r="I2335" s="135" t="s">
        <v>195</v>
      </c>
      <c r="J2335" s="135" t="s">
        <v>389</v>
      </c>
      <c r="K2335" s="135" t="s">
        <v>1045</v>
      </c>
      <c r="L2335" s="135" t="s">
        <v>386</v>
      </c>
      <c r="M2335" s="135" t="s">
        <v>970</v>
      </c>
      <c r="N2335" s="135" t="s">
        <v>343</v>
      </c>
      <c r="O2335" s="135" t="s">
        <v>195</v>
      </c>
      <c r="P2335" s="136">
        <v>5</v>
      </c>
      <c r="Q2335" s="135"/>
    </row>
    <row r="2336" spans="1:17">
      <c r="A2336" s="135" t="s">
        <v>4502</v>
      </c>
      <c r="B2336" s="135" t="s">
        <v>4501</v>
      </c>
      <c r="C2336" s="135" t="s">
        <v>972</v>
      </c>
      <c r="D2336" s="136">
        <v>59</v>
      </c>
      <c r="E2336" s="135" t="s">
        <v>420</v>
      </c>
      <c r="F2336" s="135" t="s">
        <v>32</v>
      </c>
      <c r="G2336" s="135" t="s">
        <v>4497</v>
      </c>
      <c r="H2336" s="135" t="s">
        <v>382</v>
      </c>
      <c r="I2336" s="135" t="s">
        <v>195</v>
      </c>
      <c r="J2336" s="135" t="s">
        <v>389</v>
      </c>
      <c r="K2336" s="135" t="s">
        <v>1045</v>
      </c>
      <c r="L2336" s="135" t="s">
        <v>386</v>
      </c>
      <c r="M2336" s="135" t="s">
        <v>970</v>
      </c>
      <c r="N2336" s="135" t="s">
        <v>343</v>
      </c>
      <c r="O2336" s="135" t="s">
        <v>195</v>
      </c>
      <c r="P2336" s="136">
        <v>5</v>
      </c>
      <c r="Q2336" s="135"/>
    </row>
    <row r="2337" spans="1:17">
      <c r="A2337" s="135" t="s">
        <v>4503</v>
      </c>
      <c r="B2337" s="135" t="s">
        <v>4501</v>
      </c>
      <c r="C2337" s="135" t="s">
        <v>983</v>
      </c>
      <c r="D2337" s="136">
        <v>61</v>
      </c>
      <c r="E2337" s="135" t="s">
        <v>420</v>
      </c>
      <c r="F2337" s="135" t="s">
        <v>32</v>
      </c>
      <c r="G2337" s="135" t="s">
        <v>4497</v>
      </c>
      <c r="H2337" s="135" t="s">
        <v>382</v>
      </c>
      <c r="I2337" s="135" t="s">
        <v>195</v>
      </c>
      <c r="J2337" s="135" t="s">
        <v>389</v>
      </c>
      <c r="K2337" s="135" t="s">
        <v>1045</v>
      </c>
      <c r="L2337" s="135" t="s">
        <v>386</v>
      </c>
      <c r="M2337" s="135" t="s">
        <v>970</v>
      </c>
      <c r="N2337" s="135" t="s">
        <v>343</v>
      </c>
      <c r="O2337" s="135" t="s">
        <v>195</v>
      </c>
      <c r="P2337" s="136">
        <v>5</v>
      </c>
      <c r="Q2337" s="135"/>
    </row>
    <row r="2338" spans="1:17">
      <c r="A2338" s="135" t="s">
        <v>4504</v>
      </c>
      <c r="B2338" s="135" t="s">
        <v>4505</v>
      </c>
      <c r="C2338" s="135" t="s">
        <v>967</v>
      </c>
      <c r="D2338" s="136">
        <v>57</v>
      </c>
      <c r="E2338" s="135" t="s">
        <v>420</v>
      </c>
      <c r="F2338" s="135" t="s">
        <v>32</v>
      </c>
      <c r="G2338" s="135" t="s">
        <v>4506</v>
      </c>
      <c r="H2338" s="135" t="s">
        <v>382</v>
      </c>
      <c r="I2338" s="135" t="s">
        <v>86</v>
      </c>
      <c r="J2338" s="135" t="s">
        <v>389</v>
      </c>
      <c r="K2338" s="135" t="s">
        <v>1045</v>
      </c>
      <c r="L2338" s="135" t="s">
        <v>386</v>
      </c>
      <c r="M2338" s="135" t="s">
        <v>970</v>
      </c>
      <c r="N2338" s="135" t="s">
        <v>343</v>
      </c>
      <c r="O2338" s="135" t="s">
        <v>86</v>
      </c>
      <c r="P2338" s="136">
        <v>61</v>
      </c>
      <c r="Q2338" s="135"/>
    </row>
    <row r="2339" spans="1:17">
      <c r="A2339" s="135" t="s">
        <v>4507</v>
      </c>
      <c r="B2339" s="135" t="s">
        <v>4505</v>
      </c>
      <c r="C2339" s="135" t="s">
        <v>972</v>
      </c>
      <c r="D2339" s="136">
        <v>59</v>
      </c>
      <c r="E2339" s="135" t="s">
        <v>420</v>
      </c>
      <c r="F2339" s="135" t="s">
        <v>32</v>
      </c>
      <c r="G2339" s="135" t="s">
        <v>4506</v>
      </c>
      <c r="H2339" s="135" t="s">
        <v>382</v>
      </c>
      <c r="I2339" s="135" t="s">
        <v>86</v>
      </c>
      <c r="J2339" s="135" t="s">
        <v>389</v>
      </c>
      <c r="K2339" s="135" t="s">
        <v>1045</v>
      </c>
      <c r="L2339" s="135" t="s">
        <v>386</v>
      </c>
      <c r="M2339" s="135" t="s">
        <v>970</v>
      </c>
      <c r="N2339" s="135" t="s">
        <v>343</v>
      </c>
      <c r="O2339" s="135" t="s">
        <v>86</v>
      </c>
      <c r="P2339" s="136">
        <v>61</v>
      </c>
      <c r="Q2339" s="135"/>
    </row>
    <row r="2340" spans="1:17">
      <c r="A2340" s="135" t="s">
        <v>4508</v>
      </c>
      <c r="B2340" s="135" t="s">
        <v>4509</v>
      </c>
      <c r="C2340" s="135" t="s">
        <v>967</v>
      </c>
      <c r="D2340" s="136">
        <v>57</v>
      </c>
      <c r="E2340" s="135" t="s">
        <v>420</v>
      </c>
      <c r="F2340" s="135" t="s">
        <v>32</v>
      </c>
      <c r="G2340" s="135" t="s">
        <v>4510</v>
      </c>
      <c r="H2340" s="135" t="s">
        <v>382</v>
      </c>
      <c r="I2340" s="135" t="s">
        <v>53</v>
      </c>
      <c r="J2340" s="135" t="s">
        <v>389</v>
      </c>
      <c r="K2340" s="135" t="s">
        <v>1045</v>
      </c>
      <c r="L2340" s="135" t="s">
        <v>386</v>
      </c>
      <c r="M2340" s="135" t="s">
        <v>970</v>
      </c>
      <c r="N2340" s="135" t="s">
        <v>343</v>
      </c>
      <c r="O2340" s="135" t="s">
        <v>53</v>
      </c>
      <c r="P2340" s="136">
        <v>1</v>
      </c>
      <c r="Q2340" s="135"/>
    </row>
    <row r="2341" spans="1:17">
      <c r="A2341" s="135" t="s">
        <v>4511</v>
      </c>
      <c r="B2341" s="135" t="s">
        <v>4509</v>
      </c>
      <c r="C2341" s="135" t="s">
        <v>972</v>
      </c>
      <c r="D2341" s="136">
        <v>59</v>
      </c>
      <c r="E2341" s="135" t="s">
        <v>420</v>
      </c>
      <c r="F2341" s="135" t="s">
        <v>32</v>
      </c>
      <c r="G2341" s="135" t="s">
        <v>4510</v>
      </c>
      <c r="H2341" s="135" t="s">
        <v>382</v>
      </c>
      <c r="I2341" s="135" t="s">
        <v>53</v>
      </c>
      <c r="J2341" s="135" t="s">
        <v>389</v>
      </c>
      <c r="K2341" s="135" t="s">
        <v>1045</v>
      </c>
      <c r="L2341" s="135" t="s">
        <v>386</v>
      </c>
      <c r="M2341" s="135" t="s">
        <v>970</v>
      </c>
      <c r="N2341" s="135" t="s">
        <v>343</v>
      </c>
      <c r="O2341" s="135" t="s">
        <v>53</v>
      </c>
      <c r="P2341" s="136">
        <v>1</v>
      </c>
      <c r="Q2341" s="135"/>
    </row>
    <row r="2342" spans="1:17">
      <c r="A2342" s="135" t="s">
        <v>4512</v>
      </c>
      <c r="B2342" s="135" t="s">
        <v>4513</v>
      </c>
      <c r="C2342" s="135" t="s">
        <v>967</v>
      </c>
      <c r="D2342" s="136">
        <v>57</v>
      </c>
      <c r="E2342" s="135" t="s">
        <v>420</v>
      </c>
      <c r="F2342" s="135" t="s">
        <v>44</v>
      </c>
      <c r="G2342" s="135" t="s">
        <v>4514</v>
      </c>
      <c r="H2342" s="135" t="s">
        <v>382</v>
      </c>
      <c r="I2342" s="135" t="s">
        <v>71</v>
      </c>
      <c r="J2342" s="135" t="s">
        <v>388</v>
      </c>
      <c r="K2342" s="135" t="s">
        <v>1018</v>
      </c>
      <c r="L2342" s="135" t="s">
        <v>386</v>
      </c>
      <c r="M2342" s="135" t="s">
        <v>970</v>
      </c>
      <c r="N2342" s="135" t="s">
        <v>329</v>
      </c>
      <c r="O2342" s="135" t="s">
        <v>71</v>
      </c>
      <c r="P2342" s="136">
        <v>2</v>
      </c>
      <c r="Q2342" s="135"/>
    </row>
    <row r="2343" spans="1:17">
      <c r="A2343" s="135" t="s">
        <v>4515</v>
      </c>
      <c r="B2343" s="135" t="s">
        <v>4513</v>
      </c>
      <c r="C2343" s="135" t="s">
        <v>972</v>
      </c>
      <c r="D2343" s="136">
        <v>59</v>
      </c>
      <c r="E2343" s="135" t="s">
        <v>420</v>
      </c>
      <c r="F2343" s="135" t="s">
        <v>44</v>
      </c>
      <c r="G2343" s="135" t="s">
        <v>4514</v>
      </c>
      <c r="H2343" s="135" t="s">
        <v>382</v>
      </c>
      <c r="I2343" s="135" t="s">
        <v>71</v>
      </c>
      <c r="J2343" s="135" t="s">
        <v>388</v>
      </c>
      <c r="K2343" s="135" t="s">
        <v>1018</v>
      </c>
      <c r="L2343" s="135" t="s">
        <v>386</v>
      </c>
      <c r="M2343" s="135" t="s">
        <v>970</v>
      </c>
      <c r="N2343" s="135" t="s">
        <v>329</v>
      </c>
      <c r="O2343" s="135" t="s">
        <v>71</v>
      </c>
      <c r="P2343" s="136">
        <v>2</v>
      </c>
      <c r="Q2343" s="135"/>
    </row>
    <row r="2344" spans="1:17">
      <c r="A2344" s="135" t="s">
        <v>4516</v>
      </c>
      <c r="B2344" s="135" t="s">
        <v>4513</v>
      </c>
      <c r="C2344" s="135" t="s">
        <v>983</v>
      </c>
      <c r="D2344" s="136">
        <v>61</v>
      </c>
      <c r="E2344" s="135" t="s">
        <v>420</v>
      </c>
      <c r="F2344" s="135" t="s">
        <v>44</v>
      </c>
      <c r="G2344" s="135" t="s">
        <v>4514</v>
      </c>
      <c r="H2344" s="135" t="s">
        <v>382</v>
      </c>
      <c r="I2344" s="135" t="s">
        <v>71</v>
      </c>
      <c r="J2344" s="135" t="s">
        <v>388</v>
      </c>
      <c r="K2344" s="135" t="s">
        <v>1018</v>
      </c>
      <c r="L2344" s="135" t="s">
        <v>386</v>
      </c>
      <c r="M2344" s="135" t="s">
        <v>970</v>
      </c>
      <c r="N2344" s="135" t="s">
        <v>329</v>
      </c>
      <c r="O2344" s="135" t="s">
        <v>71</v>
      </c>
      <c r="P2344" s="136">
        <v>2</v>
      </c>
      <c r="Q2344" s="135"/>
    </row>
    <row r="2345" spans="1:17">
      <c r="A2345" s="135" t="s">
        <v>4517</v>
      </c>
      <c r="B2345" s="135" t="s">
        <v>4513</v>
      </c>
      <c r="C2345" s="135" t="s">
        <v>989</v>
      </c>
      <c r="D2345" s="136">
        <v>63</v>
      </c>
      <c r="E2345" s="135" t="s">
        <v>420</v>
      </c>
      <c r="F2345" s="135" t="s">
        <v>44</v>
      </c>
      <c r="G2345" s="135" t="s">
        <v>4514</v>
      </c>
      <c r="H2345" s="135" t="s">
        <v>382</v>
      </c>
      <c r="I2345" s="135" t="s">
        <v>71</v>
      </c>
      <c r="J2345" s="135" t="s">
        <v>388</v>
      </c>
      <c r="K2345" s="135" t="s">
        <v>1018</v>
      </c>
      <c r="L2345" s="135" t="s">
        <v>386</v>
      </c>
      <c r="M2345" s="135" t="s">
        <v>970</v>
      </c>
      <c r="N2345" s="135" t="s">
        <v>329</v>
      </c>
      <c r="O2345" s="135" t="s">
        <v>71</v>
      </c>
      <c r="P2345" s="136">
        <v>2</v>
      </c>
      <c r="Q2345" s="135"/>
    </row>
    <row r="2346" spans="1:17">
      <c r="A2346" s="135" t="s">
        <v>4518</v>
      </c>
      <c r="B2346" s="135" t="s">
        <v>4519</v>
      </c>
      <c r="C2346" s="135" t="s">
        <v>967</v>
      </c>
      <c r="D2346" s="136">
        <v>57</v>
      </c>
      <c r="E2346" s="135" t="s">
        <v>420</v>
      </c>
      <c r="F2346" s="135" t="s">
        <v>44</v>
      </c>
      <c r="G2346" s="135" t="s">
        <v>4514</v>
      </c>
      <c r="H2346" s="135" t="s">
        <v>382</v>
      </c>
      <c r="I2346" s="135" t="s">
        <v>63</v>
      </c>
      <c r="J2346" s="135" t="s">
        <v>388</v>
      </c>
      <c r="K2346" s="135" t="s">
        <v>1018</v>
      </c>
      <c r="L2346" s="135" t="s">
        <v>386</v>
      </c>
      <c r="M2346" s="135" t="s">
        <v>970</v>
      </c>
      <c r="N2346" s="135" t="s">
        <v>329</v>
      </c>
      <c r="O2346" s="135" t="s">
        <v>63</v>
      </c>
      <c r="P2346" s="136">
        <v>72</v>
      </c>
      <c r="Q2346" s="135"/>
    </row>
    <row r="2347" spans="1:17">
      <c r="A2347" s="135" t="s">
        <v>4520</v>
      </c>
      <c r="B2347" s="135" t="s">
        <v>4519</v>
      </c>
      <c r="C2347" s="135" t="s">
        <v>972</v>
      </c>
      <c r="D2347" s="136">
        <v>59</v>
      </c>
      <c r="E2347" s="135" t="s">
        <v>420</v>
      </c>
      <c r="F2347" s="135" t="s">
        <v>44</v>
      </c>
      <c r="G2347" s="135" t="s">
        <v>4514</v>
      </c>
      <c r="H2347" s="135" t="s">
        <v>382</v>
      </c>
      <c r="I2347" s="135" t="s">
        <v>63</v>
      </c>
      <c r="J2347" s="135" t="s">
        <v>388</v>
      </c>
      <c r="K2347" s="135" t="s">
        <v>1018</v>
      </c>
      <c r="L2347" s="135" t="s">
        <v>386</v>
      </c>
      <c r="M2347" s="135" t="s">
        <v>970</v>
      </c>
      <c r="N2347" s="135" t="s">
        <v>329</v>
      </c>
      <c r="O2347" s="135" t="s">
        <v>63</v>
      </c>
      <c r="P2347" s="136">
        <v>72</v>
      </c>
      <c r="Q2347" s="135"/>
    </row>
    <row r="2348" spans="1:17">
      <c r="A2348" s="135" t="s">
        <v>4521</v>
      </c>
      <c r="B2348" s="135" t="s">
        <v>4519</v>
      </c>
      <c r="C2348" s="135" t="s">
        <v>983</v>
      </c>
      <c r="D2348" s="136">
        <v>61</v>
      </c>
      <c r="E2348" s="135" t="s">
        <v>420</v>
      </c>
      <c r="F2348" s="135" t="s">
        <v>44</v>
      </c>
      <c r="G2348" s="135" t="s">
        <v>4514</v>
      </c>
      <c r="H2348" s="135" t="s">
        <v>382</v>
      </c>
      <c r="I2348" s="135" t="s">
        <v>63</v>
      </c>
      <c r="J2348" s="135" t="s">
        <v>388</v>
      </c>
      <c r="K2348" s="135" t="s">
        <v>1018</v>
      </c>
      <c r="L2348" s="135" t="s">
        <v>386</v>
      </c>
      <c r="M2348" s="135" t="s">
        <v>970</v>
      </c>
      <c r="N2348" s="135" t="s">
        <v>329</v>
      </c>
      <c r="O2348" s="135" t="s">
        <v>63</v>
      </c>
      <c r="P2348" s="136">
        <v>72</v>
      </c>
      <c r="Q2348" s="135"/>
    </row>
    <row r="2349" spans="1:17">
      <c r="A2349" s="135" t="s">
        <v>4522</v>
      </c>
      <c r="B2349" s="135" t="s">
        <v>4519</v>
      </c>
      <c r="C2349" s="135" t="s">
        <v>989</v>
      </c>
      <c r="D2349" s="136">
        <v>63</v>
      </c>
      <c r="E2349" s="135" t="s">
        <v>420</v>
      </c>
      <c r="F2349" s="135" t="s">
        <v>44</v>
      </c>
      <c r="G2349" s="135" t="s">
        <v>4514</v>
      </c>
      <c r="H2349" s="135" t="s">
        <v>382</v>
      </c>
      <c r="I2349" s="135" t="s">
        <v>63</v>
      </c>
      <c r="J2349" s="135" t="s">
        <v>388</v>
      </c>
      <c r="K2349" s="135" t="s">
        <v>1018</v>
      </c>
      <c r="L2349" s="135" t="s">
        <v>386</v>
      </c>
      <c r="M2349" s="135" t="s">
        <v>970</v>
      </c>
      <c r="N2349" s="135" t="s">
        <v>329</v>
      </c>
      <c r="O2349" s="135" t="s">
        <v>63</v>
      </c>
      <c r="P2349" s="136">
        <v>72</v>
      </c>
      <c r="Q2349" s="135"/>
    </row>
    <row r="2350" spans="1:17">
      <c r="A2350" s="135" t="s">
        <v>4523</v>
      </c>
      <c r="B2350" s="135" t="s">
        <v>4524</v>
      </c>
      <c r="C2350" s="135" t="s">
        <v>1147</v>
      </c>
      <c r="D2350" s="136">
        <v>55</v>
      </c>
      <c r="E2350" s="135" t="s">
        <v>420</v>
      </c>
      <c r="F2350" s="135" t="s">
        <v>44</v>
      </c>
      <c r="G2350" s="135" t="s">
        <v>1222</v>
      </c>
      <c r="H2350" s="135" t="s">
        <v>382</v>
      </c>
      <c r="I2350" s="135" t="s">
        <v>63</v>
      </c>
      <c r="J2350" s="135" t="s">
        <v>388</v>
      </c>
      <c r="K2350" s="135" t="s">
        <v>1018</v>
      </c>
      <c r="L2350" s="135" t="s">
        <v>386</v>
      </c>
      <c r="M2350" s="135" t="s">
        <v>970</v>
      </c>
      <c r="N2350" s="135" t="s">
        <v>329</v>
      </c>
      <c r="O2350" s="135" t="s">
        <v>63</v>
      </c>
      <c r="P2350" s="136">
        <v>77</v>
      </c>
      <c r="Q2350" s="135"/>
    </row>
    <row r="2351" spans="1:17">
      <c r="A2351" s="135" t="s">
        <v>4525</v>
      </c>
      <c r="B2351" s="135" t="s">
        <v>4524</v>
      </c>
      <c r="C2351" s="135" t="s">
        <v>967</v>
      </c>
      <c r="D2351" s="136">
        <v>57</v>
      </c>
      <c r="E2351" s="135" t="s">
        <v>420</v>
      </c>
      <c r="F2351" s="135" t="s">
        <v>44</v>
      </c>
      <c r="G2351" s="135" t="s">
        <v>1222</v>
      </c>
      <c r="H2351" s="135" t="s">
        <v>382</v>
      </c>
      <c r="I2351" s="135" t="s">
        <v>63</v>
      </c>
      <c r="J2351" s="135" t="s">
        <v>388</v>
      </c>
      <c r="K2351" s="135" t="s">
        <v>1018</v>
      </c>
      <c r="L2351" s="135" t="s">
        <v>386</v>
      </c>
      <c r="M2351" s="135" t="s">
        <v>970</v>
      </c>
      <c r="N2351" s="135" t="s">
        <v>329</v>
      </c>
      <c r="O2351" s="135" t="s">
        <v>63</v>
      </c>
      <c r="P2351" s="136">
        <v>77</v>
      </c>
      <c r="Q2351" s="135"/>
    </row>
    <row r="2352" spans="1:17">
      <c r="A2352" s="135" t="s">
        <v>4526</v>
      </c>
      <c r="B2352" s="135" t="s">
        <v>4524</v>
      </c>
      <c r="C2352" s="135" t="s">
        <v>972</v>
      </c>
      <c r="D2352" s="136">
        <v>59</v>
      </c>
      <c r="E2352" s="135" t="s">
        <v>420</v>
      </c>
      <c r="F2352" s="135" t="s">
        <v>44</v>
      </c>
      <c r="G2352" s="135" t="s">
        <v>1222</v>
      </c>
      <c r="H2352" s="135" t="s">
        <v>382</v>
      </c>
      <c r="I2352" s="135" t="s">
        <v>63</v>
      </c>
      <c r="J2352" s="135" t="s">
        <v>388</v>
      </c>
      <c r="K2352" s="135" t="s">
        <v>1018</v>
      </c>
      <c r="L2352" s="135" t="s">
        <v>386</v>
      </c>
      <c r="M2352" s="135" t="s">
        <v>970</v>
      </c>
      <c r="N2352" s="135" t="s">
        <v>329</v>
      </c>
      <c r="O2352" s="135" t="s">
        <v>63</v>
      </c>
      <c r="P2352" s="136">
        <v>77</v>
      </c>
      <c r="Q2352" s="135"/>
    </row>
    <row r="2353" spans="1:17">
      <c r="A2353" s="135" t="s">
        <v>4527</v>
      </c>
      <c r="B2353" s="135" t="s">
        <v>4528</v>
      </c>
      <c r="C2353" s="135" t="s">
        <v>967</v>
      </c>
      <c r="D2353" s="136">
        <v>57</v>
      </c>
      <c r="E2353" s="135" t="s">
        <v>420</v>
      </c>
      <c r="F2353" s="135" t="s">
        <v>44</v>
      </c>
      <c r="G2353" s="135" t="s">
        <v>4529</v>
      </c>
      <c r="H2353" s="135" t="s">
        <v>382</v>
      </c>
      <c r="I2353" s="135" t="s">
        <v>53</v>
      </c>
      <c r="J2353" s="135" t="s">
        <v>388</v>
      </c>
      <c r="K2353" s="135" t="s">
        <v>1018</v>
      </c>
      <c r="L2353" s="135" t="s">
        <v>386</v>
      </c>
      <c r="M2353" s="135" t="s">
        <v>970</v>
      </c>
      <c r="N2353" s="135" t="s">
        <v>329</v>
      </c>
      <c r="O2353" s="135" t="s">
        <v>53</v>
      </c>
      <c r="P2353" s="136">
        <v>1</v>
      </c>
      <c r="Q2353" s="135"/>
    </row>
    <row r="2354" spans="1:17">
      <c r="A2354" s="135" t="s">
        <v>4530</v>
      </c>
      <c r="B2354" s="135" t="s">
        <v>4528</v>
      </c>
      <c r="C2354" s="135" t="s">
        <v>972</v>
      </c>
      <c r="D2354" s="136">
        <v>59</v>
      </c>
      <c r="E2354" s="135" t="s">
        <v>420</v>
      </c>
      <c r="F2354" s="135" t="s">
        <v>44</v>
      </c>
      <c r="G2354" s="135" t="s">
        <v>4529</v>
      </c>
      <c r="H2354" s="135" t="s">
        <v>382</v>
      </c>
      <c r="I2354" s="135" t="s">
        <v>53</v>
      </c>
      <c r="J2354" s="135" t="s">
        <v>388</v>
      </c>
      <c r="K2354" s="135" t="s">
        <v>1018</v>
      </c>
      <c r="L2354" s="135" t="s">
        <v>386</v>
      </c>
      <c r="M2354" s="135" t="s">
        <v>970</v>
      </c>
      <c r="N2354" s="135" t="s">
        <v>329</v>
      </c>
      <c r="O2354" s="135" t="s">
        <v>53</v>
      </c>
      <c r="P2354" s="136">
        <v>1</v>
      </c>
      <c r="Q2354" s="135"/>
    </row>
    <row r="2355" spans="1:17">
      <c r="A2355" s="135" t="s">
        <v>4531</v>
      </c>
      <c r="B2355" s="135" t="s">
        <v>4528</v>
      </c>
      <c r="C2355" s="135" t="s">
        <v>983</v>
      </c>
      <c r="D2355" s="136">
        <v>61</v>
      </c>
      <c r="E2355" s="135" t="s">
        <v>420</v>
      </c>
      <c r="F2355" s="135" t="s">
        <v>44</v>
      </c>
      <c r="G2355" s="135" t="s">
        <v>4529</v>
      </c>
      <c r="H2355" s="135" t="s">
        <v>382</v>
      </c>
      <c r="I2355" s="135" t="s">
        <v>53</v>
      </c>
      <c r="J2355" s="135" t="s">
        <v>388</v>
      </c>
      <c r="K2355" s="135" t="s">
        <v>1018</v>
      </c>
      <c r="L2355" s="135" t="s">
        <v>386</v>
      </c>
      <c r="M2355" s="135" t="s">
        <v>970</v>
      </c>
      <c r="N2355" s="135" t="s">
        <v>329</v>
      </c>
      <c r="O2355" s="135" t="s">
        <v>53</v>
      </c>
      <c r="P2355" s="136">
        <v>1</v>
      </c>
      <c r="Q2355" s="135"/>
    </row>
    <row r="2356" spans="1:17">
      <c r="A2356" s="135" t="s">
        <v>4532</v>
      </c>
      <c r="B2356" s="135" t="s">
        <v>4528</v>
      </c>
      <c r="C2356" s="135" t="s">
        <v>989</v>
      </c>
      <c r="D2356" s="136">
        <v>63</v>
      </c>
      <c r="E2356" s="135" t="s">
        <v>420</v>
      </c>
      <c r="F2356" s="135" t="s">
        <v>44</v>
      </c>
      <c r="G2356" s="135" t="s">
        <v>4529</v>
      </c>
      <c r="H2356" s="135" t="s">
        <v>382</v>
      </c>
      <c r="I2356" s="135" t="s">
        <v>53</v>
      </c>
      <c r="J2356" s="135" t="s">
        <v>388</v>
      </c>
      <c r="K2356" s="135" t="s">
        <v>1018</v>
      </c>
      <c r="L2356" s="135" t="s">
        <v>386</v>
      </c>
      <c r="M2356" s="135" t="s">
        <v>970</v>
      </c>
      <c r="N2356" s="135" t="s">
        <v>329</v>
      </c>
      <c r="O2356" s="135" t="s">
        <v>53</v>
      </c>
      <c r="P2356" s="136">
        <v>1</v>
      </c>
      <c r="Q2356" s="135"/>
    </row>
    <row r="2357" spans="1:17">
      <c r="A2357" s="135" t="s">
        <v>4533</v>
      </c>
      <c r="B2357" s="135" t="s">
        <v>4534</v>
      </c>
      <c r="C2357" s="135" t="s">
        <v>967</v>
      </c>
      <c r="D2357" s="136">
        <v>57</v>
      </c>
      <c r="E2357" s="135" t="s">
        <v>420</v>
      </c>
      <c r="F2357" s="135" t="s">
        <v>38</v>
      </c>
      <c r="G2357" s="135" t="s">
        <v>975</v>
      </c>
      <c r="H2357" s="135" t="s">
        <v>382</v>
      </c>
      <c r="I2357" s="135" t="s">
        <v>60</v>
      </c>
      <c r="J2357" s="135" t="s">
        <v>388</v>
      </c>
      <c r="K2357" s="135" t="s">
        <v>976</v>
      </c>
      <c r="L2357" s="135" t="s">
        <v>442</v>
      </c>
      <c r="M2357" s="135" t="s">
        <v>970</v>
      </c>
      <c r="N2357" s="135" t="s">
        <v>330</v>
      </c>
      <c r="O2357" s="135" t="s">
        <v>60</v>
      </c>
      <c r="P2357" s="136">
        <v>45</v>
      </c>
      <c r="Q2357" s="135"/>
    </row>
    <row r="2358" spans="1:17">
      <c r="A2358" s="135" t="s">
        <v>4535</v>
      </c>
      <c r="B2358" s="135" t="s">
        <v>4534</v>
      </c>
      <c r="C2358" s="135" t="s">
        <v>979</v>
      </c>
      <c r="D2358" s="136">
        <v>58</v>
      </c>
      <c r="E2358" s="135" t="s">
        <v>420</v>
      </c>
      <c r="F2358" s="135" t="s">
        <v>38</v>
      </c>
      <c r="G2358" s="135" t="s">
        <v>975</v>
      </c>
      <c r="H2358" s="135" t="s">
        <v>382</v>
      </c>
      <c r="I2358" s="135" t="s">
        <v>60</v>
      </c>
      <c r="J2358" s="135" t="s">
        <v>388</v>
      </c>
      <c r="K2358" s="135" t="s">
        <v>976</v>
      </c>
      <c r="L2358" s="135" t="s">
        <v>442</v>
      </c>
      <c r="M2358" s="135" t="s">
        <v>970</v>
      </c>
      <c r="N2358" s="135" t="s">
        <v>330</v>
      </c>
      <c r="O2358" s="135" t="s">
        <v>60</v>
      </c>
      <c r="P2358" s="136">
        <v>45</v>
      </c>
      <c r="Q2358" s="135"/>
    </row>
    <row r="2359" spans="1:17">
      <c r="A2359" s="135" t="s">
        <v>4536</v>
      </c>
      <c r="B2359" s="135" t="s">
        <v>4534</v>
      </c>
      <c r="C2359" s="135" t="s">
        <v>972</v>
      </c>
      <c r="D2359" s="136">
        <v>59</v>
      </c>
      <c r="E2359" s="135" t="s">
        <v>420</v>
      </c>
      <c r="F2359" s="135" t="s">
        <v>38</v>
      </c>
      <c r="G2359" s="135" t="s">
        <v>975</v>
      </c>
      <c r="H2359" s="135" t="s">
        <v>382</v>
      </c>
      <c r="I2359" s="135" t="s">
        <v>60</v>
      </c>
      <c r="J2359" s="135" t="s">
        <v>388</v>
      </c>
      <c r="K2359" s="135" t="s">
        <v>976</v>
      </c>
      <c r="L2359" s="135" t="s">
        <v>442</v>
      </c>
      <c r="M2359" s="135" t="s">
        <v>970</v>
      </c>
      <c r="N2359" s="135" t="s">
        <v>330</v>
      </c>
      <c r="O2359" s="135" t="s">
        <v>60</v>
      </c>
      <c r="P2359" s="136">
        <v>45</v>
      </c>
      <c r="Q2359" s="135"/>
    </row>
    <row r="2360" spans="1:17">
      <c r="A2360" s="135" t="s">
        <v>4537</v>
      </c>
      <c r="B2360" s="135" t="s">
        <v>4534</v>
      </c>
      <c r="C2360" s="135" t="s">
        <v>981</v>
      </c>
      <c r="D2360" s="136">
        <v>60</v>
      </c>
      <c r="E2360" s="135" t="s">
        <v>420</v>
      </c>
      <c r="F2360" s="135" t="s">
        <v>38</v>
      </c>
      <c r="G2360" s="135" t="s">
        <v>975</v>
      </c>
      <c r="H2360" s="135" t="s">
        <v>382</v>
      </c>
      <c r="I2360" s="135" t="s">
        <v>60</v>
      </c>
      <c r="J2360" s="135" t="s">
        <v>388</v>
      </c>
      <c r="K2360" s="135" t="s">
        <v>976</v>
      </c>
      <c r="L2360" s="135" t="s">
        <v>442</v>
      </c>
      <c r="M2360" s="135" t="s">
        <v>970</v>
      </c>
      <c r="N2360" s="135" t="s">
        <v>330</v>
      </c>
      <c r="O2360" s="135" t="s">
        <v>60</v>
      </c>
      <c r="P2360" s="136">
        <v>45</v>
      </c>
      <c r="Q2360" s="135"/>
    </row>
    <row r="2361" spans="1:17">
      <c r="A2361" s="135" t="s">
        <v>4538</v>
      </c>
      <c r="B2361" s="135" t="s">
        <v>4534</v>
      </c>
      <c r="C2361" s="135" t="s">
        <v>983</v>
      </c>
      <c r="D2361" s="136">
        <v>61</v>
      </c>
      <c r="E2361" s="135" t="s">
        <v>420</v>
      </c>
      <c r="F2361" s="135" t="s">
        <v>38</v>
      </c>
      <c r="G2361" s="135" t="s">
        <v>975</v>
      </c>
      <c r="H2361" s="135" t="s">
        <v>382</v>
      </c>
      <c r="I2361" s="135" t="s">
        <v>60</v>
      </c>
      <c r="J2361" s="135" t="s">
        <v>388</v>
      </c>
      <c r="K2361" s="135" t="s">
        <v>976</v>
      </c>
      <c r="L2361" s="135" t="s">
        <v>442</v>
      </c>
      <c r="M2361" s="135" t="s">
        <v>970</v>
      </c>
      <c r="N2361" s="135" t="s">
        <v>330</v>
      </c>
      <c r="O2361" s="135" t="s">
        <v>60</v>
      </c>
      <c r="P2361" s="136">
        <v>45</v>
      </c>
      <c r="Q2361" s="135"/>
    </row>
    <row r="2362" spans="1:17">
      <c r="A2362" s="135" t="s">
        <v>4539</v>
      </c>
      <c r="B2362" s="135" t="s">
        <v>4534</v>
      </c>
      <c r="C2362" s="135" t="s">
        <v>987</v>
      </c>
      <c r="D2362" s="136">
        <v>62</v>
      </c>
      <c r="E2362" s="135" t="s">
        <v>420</v>
      </c>
      <c r="F2362" s="135" t="s">
        <v>38</v>
      </c>
      <c r="G2362" s="135" t="s">
        <v>975</v>
      </c>
      <c r="H2362" s="135" t="s">
        <v>382</v>
      </c>
      <c r="I2362" s="135" t="s">
        <v>60</v>
      </c>
      <c r="J2362" s="135" t="s">
        <v>388</v>
      </c>
      <c r="K2362" s="135" t="s">
        <v>976</v>
      </c>
      <c r="L2362" s="135" t="s">
        <v>442</v>
      </c>
      <c r="M2362" s="135" t="s">
        <v>970</v>
      </c>
      <c r="N2362" s="135" t="s">
        <v>330</v>
      </c>
      <c r="O2362" s="135" t="s">
        <v>60</v>
      </c>
      <c r="P2362" s="136">
        <v>45</v>
      </c>
      <c r="Q2362" s="135"/>
    </row>
    <row r="2363" spans="1:17">
      <c r="A2363" s="135" t="s">
        <v>4540</v>
      </c>
      <c r="B2363" s="135" t="s">
        <v>4541</v>
      </c>
      <c r="C2363" s="135" t="s">
        <v>967</v>
      </c>
      <c r="D2363" s="136">
        <v>57</v>
      </c>
      <c r="E2363" s="135" t="s">
        <v>420</v>
      </c>
      <c r="F2363" s="135" t="s">
        <v>38</v>
      </c>
      <c r="G2363" s="135" t="s">
        <v>4542</v>
      </c>
      <c r="H2363" s="135" t="s">
        <v>382</v>
      </c>
      <c r="I2363" s="135" t="s">
        <v>71</v>
      </c>
      <c r="J2363" s="135" t="s">
        <v>388</v>
      </c>
      <c r="K2363" s="135" t="s">
        <v>976</v>
      </c>
      <c r="L2363" s="135" t="s">
        <v>385</v>
      </c>
      <c r="M2363" s="135" t="s">
        <v>970</v>
      </c>
      <c r="N2363" s="135" t="s">
        <v>330</v>
      </c>
      <c r="O2363" s="135" t="s">
        <v>71</v>
      </c>
      <c r="P2363" s="136">
        <v>2</v>
      </c>
      <c r="Q2363" s="135"/>
    </row>
    <row r="2364" spans="1:17">
      <c r="A2364" s="135" t="s">
        <v>4543</v>
      </c>
      <c r="B2364" s="135" t="s">
        <v>4541</v>
      </c>
      <c r="C2364" s="135" t="s">
        <v>972</v>
      </c>
      <c r="D2364" s="136">
        <v>59</v>
      </c>
      <c r="E2364" s="135" t="s">
        <v>420</v>
      </c>
      <c r="F2364" s="135" t="s">
        <v>38</v>
      </c>
      <c r="G2364" s="135" t="s">
        <v>4542</v>
      </c>
      <c r="H2364" s="135" t="s">
        <v>382</v>
      </c>
      <c r="I2364" s="135" t="s">
        <v>71</v>
      </c>
      <c r="J2364" s="135" t="s">
        <v>388</v>
      </c>
      <c r="K2364" s="135" t="s">
        <v>976</v>
      </c>
      <c r="L2364" s="135" t="s">
        <v>385</v>
      </c>
      <c r="M2364" s="135" t="s">
        <v>970</v>
      </c>
      <c r="N2364" s="135" t="s">
        <v>330</v>
      </c>
      <c r="O2364" s="135" t="s">
        <v>71</v>
      </c>
      <c r="P2364" s="136">
        <v>2</v>
      </c>
      <c r="Q2364" s="135"/>
    </row>
    <row r="2365" spans="1:17">
      <c r="A2365" s="135" t="s">
        <v>4544</v>
      </c>
      <c r="B2365" s="135" t="s">
        <v>4545</v>
      </c>
      <c r="C2365" s="135" t="s">
        <v>967</v>
      </c>
      <c r="D2365" s="136">
        <v>57</v>
      </c>
      <c r="E2365" s="135" t="s">
        <v>420</v>
      </c>
      <c r="F2365" s="135" t="s">
        <v>44</v>
      </c>
      <c r="G2365" s="135" t="s">
        <v>4546</v>
      </c>
      <c r="H2365" s="135" t="s">
        <v>382</v>
      </c>
      <c r="I2365" s="135" t="s">
        <v>53</v>
      </c>
      <c r="J2365" s="135" t="s">
        <v>388</v>
      </c>
      <c r="K2365" s="135" t="s">
        <v>1859</v>
      </c>
      <c r="L2365" s="135" t="s">
        <v>386</v>
      </c>
      <c r="M2365" s="135" t="s">
        <v>970</v>
      </c>
      <c r="N2365" s="135" t="s">
        <v>330</v>
      </c>
      <c r="O2365" s="135" t="s">
        <v>53</v>
      </c>
      <c r="P2365" s="136">
        <v>1</v>
      </c>
      <c r="Q2365" s="135"/>
    </row>
    <row r="2366" spans="1:17">
      <c r="A2366" s="135" t="s">
        <v>4547</v>
      </c>
      <c r="B2366" s="135" t="s">
        <v>4545</v>
      </c>
      <c r="C2366" s="135" t="s">
        <v>972</v>
      </c>
      <c r="D2366" s="136">
        <v>59</v>
      </c>
      <c r="E2366" s="135" t="s">
        <v>420</v>
      </c>
      <c r="F2366" s="135" t="s">
        <v>44</v>
      </c>
      <c r="G2366" s="135" t="s">
        <v>4546</v>
      </c>
      <c r="H2366" s="135" t="s">
        <v>382</v>
      </c>
      <c r="I2366" s="135" t="s">
        <v>53</v>
      </c>
      <c r="J2366" s="135" t="s">
        <v>388</v>
      </c>
      <c r="K2366" s="135" t="s">
        <v>1859</v>
      </c>
      <c r="L2366" s="135" t="s">
        <v>386</v>
      </c>
      <c r="M2366" s="135" t="s">
        <v>970</v>
      </c>
      <c r="N2366" s="135" t="s">
        <v>330</v>
      </c>
      <c r="O2366" s="135" t="s">
        <v>53</v>
      </c>
      <c r="P2366" s="136">
        <v>1</v>
      </c>
      <c r="Q2366" s="135"/>
    </row>
    <row r="2367" spans="1:17">
      <c r="A2367" s="135" t="s">
        <v>4548</v>
      </c>
      <c r="B2367" s="135" t="s">
        <v>4545</v>
      </c>
      <c r="C2367" s="135" t="s">
        <v>983</v>
      </c>
      <c r="D2367" s="136">
        <v>61</v>
      </c>
      <c r="E2367" s="135" t="s">
        <v>420</v>
      </c>
      <c r="F2367" s="135" t="s">
        <v>44</v>
      </c>
      <c r="G2367" s="135" t="s">
        <v>4546</v>
      </c>
      <c r="H2367" s="135" t="s">
        <v>382</v>
      </c>
      <c r="I2367" s="135" t="s">
        <v>53</v>
      </c>
      <c r="J2367" s="135" t="s">
        <v>388</v>
      </c>
      <c r="K2367" s="135" t="s">
        <v>1859</v>
      </c>
      <c r="L2367" s="135" t="s">
        <v>386</v>
      </c>
      <c r="M2367" s="135" t="s">
        <v>970</v>
      </c>
      <c r="N2367" s="135" t="s">
        <v>330</v>
      </c>
      <c r="O2367" s="135" t="s">
        <v>53</v>
      </c>
      <c r="P2367" s="136">
        <v>1</v>
      </c>
      <c r="Q2367" s="135"/>
    </row>
    <row r="2368" spans="1:17">
      <c r="A2368" s="135" t="s">
        <v>4549</v>
      </c>
      <c r="B2368" s="135" t="s">
        <v>4550</v>
      </c>
      <c r="C2368" s="135" t="s">
        <v>967</v>
      </c>
      <c r="D2368" s="136">
        <v>57</v>
      </c>
      <c r="E2368" s="135" t="s">
        <v>420</v>
      </c>
      <c r="F2368" s="135" t="s">
        <v>44</v>
      </c>
      <c r="G2368" s="135" t="s">
        <v>4546</v>
      </c>
      <c r="H2368" s="135" t="s">
        <v>382</v>
      </c>
      <c r="I2368" s="135" t="s">
        <v>86</v>
      </c>
      <c r="J2368" s="135" t="s">
        <v>388</v>
      </c>
      <c r="K2368" s="135" t="s">
        <v>1859</v>
      </c>
      <c r="L2368" s="135" t="s">
        <v>386</v>
      </c>
      <c r="M2368" s="135" t="s">
        <v>970</v>
      </c>
      <c r="N2368" s="135" t="s">
        <v>330</v>
      </c>
      <c r="O2368" s="135" t="s">
        <v>86</v>
      </c>
      <c r="P2368" s="136">
        <v>73</v>
      </c>
      <c r="Q2368" s="135"/>
    </row>
    <row r="2369" spans="1:17">
      <c r="A2369" s="135" t="s">
        <v>4551</v>
      </c>
      <c r="B2369" s="135" t="s">
        <v>4550</v>
      </c>
      <c r="C2369" s="135" t="s">
        <v>972</v>
      </c>
      <c r="D2369" s="136">
        <v>59</v>
      </c>
      <c r="E2369" s="135" t="s">
        <v>420</v>
      </c>
      <c r="F2369" s="135" t="s">
        <v>44</v>
      </c>
      <c r="G2369" s="135" t="s">
        <v>4546</v>
      </c>
      <c r="H2369" s="135" t="s">
        <v>382</v>
      </c>
      <c r="I2369" s="135" t="s">
        <v>86</v>
      </c>
      <c r="J2369" s="135" t="s">
        <v>388</v>
      </c>
      <c r="K2369" s="135" t="s">
        <v>1859</v>
      </c>
      <c r="L2369" s="135" t="s">
        <v>386</v>
      </c>
      <c r="M2369" s="135" t="s">
        <v>970</v>
      </c>
      <c r="N2369" s="135" t="s">
        <v>330</v>
      </c>
      <c r="O2369" s="135" t="s">
        <v>86</v>
      </c>
      <c r="P2369" s="136">
        <v>73</v>
      </c>
      <c r="Q2369" s="135"/>
    </row>
    <row r="2370" spans="1:17">
      <c r="A2370" s="135" t="s">
        <v>4552</v>
      </c>
      <c r="B2370" s="135" t="s">
        <v>4550</v>
      </c>
      <c r="C2370" s="135" t="s">
        <v>983</v>
      </c>
      <c r="D2370" s="136">
        <v>61</v>
      </c>
      <c r="E2370" s="135" t="s">
        <v>420</v>
      </c>
      <c r="F2370" s="135" t="s">
        <v>44</v>
      </c>
      <c r="G2370" s="135" t="s">
        <v>4546</v>
      </c>
      <c r="H2370" s="135" t="s">
        <v>382</v>
      </c>
      <c r="I2370" s="135" t="s">
        <v>86</v>
      </c>
      <c r="J2370" s="135" t="s">
        <v>388</v>
      </c>
      <c r="K2370" s="135" t="s">
        <v>1859</v>
      </c>
      <c r="L2370" s="135" t="s">
        <v>386</v>
      </c>
      <c r="M2370" s="135" t="s">
        <v>970</v>
      </c>
      <c r="N2370" s="135" t="s">
        <v>330</v>
      </c>
      <c r="O2370" s="135" t="s">
        <v>86</v>
      </c>
      <c r="P2370" s="136">
        <v>73</v>
      </c>
      <c r="Q2370" s="135"/>
    </row>
    <row r="2371" spans="1:17">
      <c r="A2371" s="135" t="s">
        <v>4553</v>
      </c>
      <c r="B2371" s="135" t="s">
        <v>4550</v>
      </c>
      <c r="C2371" s="135" t="s">
        <v>989</v>
      </c>
      <c r="D2371" s="136">
        <v>63</v>
      </c>
      <c r="E2371" s="135" t="s">
        <v>420</v>
      </c>
      <c r="F2371" s="135" t="s">
        <v>44</v>
      </c>
      <c r="G2371" s="135" t="s">
        <v>4546</v>
      </c>
      <c r="H2371" s="135" t="s">
        <v>382</v>
      </c>
      <c r="I2371" s="135" t="s">
        <v>86</v>
      </c>
      <c r="J2371" s="135" t="s">
        <v>388</v>
      </c>
      <c r="K2371" s="135" t="s">
        <v>1859</v>
      </c>
      <c r="L2371" s="135" t="s">
        <v>386</v>
      </c>
      <c r="M2371" s="135" t="s">
        <v>970</v>
      </c>
      <c r="N2371" s="135" t="s">
        <v>330</v>
      </c>
      <c r="O2371" s="135" t="s">
        <v>86</v>
      </c>
      <c r="P2371" s="136">
        <v>73</v>
      </c>
      <c r="Q2371" s="135"/>
    </row>
    <row r="2372" spans="1:17">
      <c r="A2372" s="135" t="s">
        <v>4554</v>
      </c>
      <c r="B2372" s="135" t="s">
        <v>4555</v>
      </c>
      <c r="C2372" s="135" t="s">
        <v>967</v>
      </c>
      <c r="D2372" s="136">
        <v>57</v>
      </c>
      <c r="E2372" s="135" t="s">
        <v>420</v>
      </c>
      <c r="F2372" s="135" t="s">
        <v>44</v>
      </c>
      <c r="G2372" s="135" t="s">
        <v>4556</v>
      </c>
      <c r="H2372" s="135" t="s">
        <v>382</v>
      </c>
      <c r="I2372" s="135" t="s">
        <v>53</v>
      </c>
      <c r="J2372" s="135" t="s">
        <v>388</v>
      </c>
      <c r="K2372" s="135" t="s">
        <v>1018</v>
      </c>
      <c r="L2372" s="135" t="s">
        <v>386</v>
      </c>
      <c r="M2372" s="135" t="s">
        <v>970</v>
      </c>
      <c r="N2372" s="135" t="s">
        <v>330</v>
      </c>
      <c r="O2372" s="135" t="s">
        <v>53</v>
      </c>
      <c r="P2372" s="136">
        <v>1</v>
      </c>
      <c r="Q2372" s="135"/>
    </row>
    <row r="2373" spans="1:17">
      <c r="A2373" s="135" t="s">
        <v>4557</v>
      </c>
      <c r="B2373" s="135" t="s">
        <v>4555</v>
      </c>
      <c r="C2373" s="135" t="s">
        <v>972</v>
      </c>
      <c r="D2373" s="136">
        <v>59</v>
      </c>
      <c r="E2373" s="135" t="s">
        <v>420</v>
      </c>
      <c r="F2373" s="135" t="s">
        <v>44</v>
      </c>
      <c r="G2373" s="135" t="s">
        <v>4556</v>
      </c>
      <c r="H2373" s="135" t="s">
        <v>382</v>
      </c>
      <c r="I2373" s="135" t="s">
        <v>53</v>
      </c>
      <c r="J2373" s="135" t="s">
        <v>388</v>
      </c>
      <c r="K2373" s="135" t="s">
        <v>1018</v>
      </c>
      <c r="L2373" s="135" t="s">
        <v>386</v>
      </c>
      <c r="M2373" s="135" t="s">
        <v>970</v>
      </c>
      <c r="N2373" s="135" t="s">
        <v>330</v>
      </c>
      <c r="O2373" s="135" t="s">
        <v>53</v>
      </c>
      <c r="P2373" s="136">
        <v>1</v>
      </c>
      <c r="Q2373" s="135"/>
    </row>
    <row r="2374" spans="1:17">
      <c r="A2374" s="135" t="s">
        <v>4558</v>
      </c>
      <c r="B2374" s="135" t="s">
        <v>4555</v>
      </c>
      <c r="C2374" s="135" t="s">
        <v>983</v>
      </c>
      <c r="D2374" s="136">
        <v>61</v>
      </c>
      <c r="E2374" s="135" t="s">
        <v>420</v>
      </c>
      <c r="F2374" s="135" t="s">
        <v>44</v>
      </c>
      <c r="G2374" s="135" t="s">
        <v>4556</v>
      </c>
      <c r="H2374" s="135" t="s">
        <v>382</v>
      </c>
      <c r="I2374" s="135" t="s">
        <v>53</v>
      </c>
      <c r="J2374" s="135" t="s">
        <v>388</v>
      </c>
      <c r="K2374" s="135" t="s">
        <v>1018</v>
      </c>
      <c r="L2374" s="135" t="s">
        <v>386</v>
      </c>
      <c r="M2374" s="135" t="s">
        <v>970</v>
      </c>
      <c r="N2374" s="135" t="s">
        <v>330</v>
      </c>
      <c r="O2374" s="135" t="s">
        <v>53</v>
      </c>
      <c r="P2374" s="136">
        <v>1</v>
      </c>
      <c r="Q2374" s="135"/>
    </row>
    <row r="2375" spans="1:17">
      <c r="A2375" s="135" t="s">
        <v>4559</v>
      </c>
      <c r="B2375" s="135" t="s">
        <v>4555</v>
      </c>
      <c r="C2375" s="135" t="s">
        <v>989</v>
      </c>
      <c r="D2375" s="136">
        <v>63</v>
      </c>
      <c r="E2375" s="135" t="s">
        <v>420</v>
      </c>
      <c r="F2375" s="135" t="s">
        <v>44</v>
      </c>
      <c r="G2375" s="135" t="s">
        <v>4556</v>
      </c>
      <c r="H2375" s="135" t="s">
        <v>382</v>
      </c>
      <c r="I2375" s="135" t="s">
        <v>53</v>
      </c>
      <c r="J2375" s="135" t="s">
        <v>388</v>
      </c>
      <c r="K2375" s="135" t="s">
        <v>1018</v>
      </c>
      <c r="L2375" s="135" t="s">
        <v>386</v>
      </c>
      <c r="M2375" s="135" t="s">
        <v>970</v>
      </c>
      <c r="N2375" s="135" t="s">
        <v>330</v>
      </c>
      <c r="O2375" s="135" t="s">
        <v>53</v>
      </c>
      <c r="P2375" s="136">
        <v>1</v>
      </c>
      <c r="Q2375" s="135"/>
    </row>
    <row r="2376" spans="1:17">
      <c r="A2376" s="135" t="s">
        <v>4560</v>
      </c>
      <c r="B2376" s="135" t="s">
        <v>4561</v>
      </c>
      <c r="C2376" s="135" t="s">
        <v>967</v>
      </c>
      <c r="D2376" s="136">
        <v>57</v>
      </c>
      <c r="E2376" s="135" t="s">
        <v>420</v>
      </c>
      <c r="F2376" s="135" t="s">
        <v>44</v>
      </c>
      <c r="G2376" s="135" t="s">
        <v>1026</v>
      </c>
      <c r="H2376" s="135" t="s">
        <v>382</v>
      </c>
      <c r="I2376" s="135" t="s">
        <v>83</v>
      </c>
      <c r="J2376" s="135" t="s">
        <v>388</v>
      </c>
      <c r="K2376" s="135" t="s">
        <v>1018</v>
      </c>
      <c r="L2376" s="135" t="s">
        <v>386</v>
      </c>
      <c r="M2376" s="135" t="s">
        <v>970</v>
      </c>
      <c r="N2376" s="135" t="s">
        <v>330</v>
      </c>
      <c r="O2376" s="135" t="s">
        <v>83</v>
      </c>
      <c r="P2376" s="136">
        <v>36</v>
      </c>
      <c r="Q2376" s="135"/>
    </row>
    <row r="2377" spans="1:17">
      <c r="A2377" s="135" t="s">
        <v>4562</v>
      </c>
      <c r="B2377" s="135" t="s">
        <v>4561</v>
      </c>
      <c r="C2377" s="135" t="s">
        <v>972</v>
      </c>
      <c r="D2377" s="136">
        <v>59</v>
      </c>
      <c r="E2377" s="135" t="s">
        <v>420</v>
      </c>
      <c r="F2377" s="135" t="s">
        <v>44</v>
      </c>
      <c r="G2377" s="135" t="s">
        <v>1026</v>
      </c>
      <c r="H2377" s="135" t="s">
        <v>382</v>
      </c>
      <c r="I2377" s="135" t="s">
        <v>83</v>
      </c>
      <c r="J2377" s="135" t="s">
        <v>388</v>
      </c>
      <c r="K2377" s="135" t="s">
        <v>1018</v>
      </c>
      <c r="L2377" s="135" t="s">
        <v>386</v>
      </c>
      <c r="M2377" s="135" t="s">
        <v>970</v>
      </c>
      <c r="N2377" s="135" t="s">
        <v>330</v>
      </c>
      <c r="O2377" s="135" t="s">
        <v>83</v>
      </c>
      <c r="P2377" s="136">
        <v>36</v>
      </c>
      <c r="Q2377" s="135"/>
    </row>
    <row r="2378" spans="1:17">
      <c r="A2378" s="135" t="s">
        <v>4563</v>
      </c>
      <c r="B2378" s="135" t="s">
        <v>4561</v>
      </c>
      <c r="C2378" s="135" t="s">
        <v>983</v>
      </c>
      <c r="D2378" s="136">
        <v>61</v>
      </c>
      <c r="E2378" s="135" t="s">
        <v>420</v>
      </c>
      <c r="F2378" s="135" t="s">
        <v>44</v>
      </c>
      <c r="G2378" s="135" t="s">
        <v>1026</v>
      </c>
      <c r="H2378" s="135" t="s">
        <v>382</v>
      </c>
      <c r="I2378" s="135" t="s">
        <v>83</v>
      </c>
      <c r="J2378" s="135" t="s">
        <v>388</v>
      </c>
      <c r="K2378" s="135" t="s">
        <v>1018</v>
      </c>
      <c r="L2378" s="135" t="s">
        <v>386</v>
      </c>
      <c r="M2378" s="135" t="s">
        <v>970</v>
      </c>
      <c r="N2378" s="135" t="s">
        <v>330</v>
      </c>
      <c r="O2378" s="135" t="s">
        <v>83</v>
      </c>
      <c r="P2378" s="136">
        <v>36</v>
      </c>
      <c r="Q2378" s="135"/>
    </row>
    <row r="2379" spans="1:17">
      <c r="A2379" s="135" t="s">
        <v>4564</v>
      </c>
      <c r="B2379" s="135" t="s">
        <v>4565</v>
      </c>
      <c r="C2379" s="135" t="s">
        <v>967</v>
      </c>
      <c r="D2379" s="136">
        <v>57</v>
      </c>
      <c r="E2379" s="135" t="s">
        <v>420</v>
      </c>
      <c r="F2379" s="135" t="s">
        <v>44</v>
      </c>
      <c r="G2379" s="135" t="s">
        <v>4566</v>
      </c>
      <c r="H2379" s="135" t="s">
        <v>382</v>
      </c>
      <c r="I2379" s="135" t="s">
        <v>83</v>
      </c>
      <c r="J2379" s="135" t="s">
        <v>388</v>
      </c>
      <c r="K2379" s="135" t="s">
        <v>1018</v>
      </c>
      <c r="L2379" s="135" t="s">
        <v>386</v>
      </c>
      <c r="M2379" s="135" t="s">
        <v>970</v>
      </c>
      <c r="N2379" s="135" t="s">
        <v>330</v>
      </c>
      <c r="O2379" s="135" t="s">
        <v>83</v>
      </c>
      <c r="P2379" s="136">
        <v>10</v>
      </c>
      <c r="Q2379" s="135"/>
    </row>
    <row r="2380" spans="1:17">
      <c r="A2380" s="135" t="s">
        <v>4567</v>
      </c>
      <c r="B2380" s="135" t="s">
        <v>4565</v>
      </c>
      <c r="C2380" s="135" t="s">
        <v>972</v>
      </c>
      <c r="D2380" s="136">
        <v>59</v>
      </c>
      <c r="E2380" s="135" t="s">
        <v>420</v>
      </c>
      <c r="F2380" s="135" t="s">
        <v>44</v>
      </c>
      <c r="G2380" s="135" t="s">
        <v>4566</v>
      </c>
      <c r="H2380" s="135" t="s">
        <v>382</v>
      </c>
      <c r="I2380" s="135" t="s">
        <v>83</v>
      </c>
      <c r="J2380" s="135" t="s">
        <v>388</v>
      </c>
      <c r="K2380" s="135" t="s">
        <v>1018</v>
      </c>
      <c r="L2380" s="135" t="s">
        <v>386</v>
      </c>
      <c r="M2380" s="135" t="s">
        <v>970</v>
      </c>
      <c r="N2380" s="135" t="s">
        <v>330</v>
      </c>
      <c r="O2380" s="135" t="s">
        <v>83</v>
      </c>
      <c r="P2380" s="136">
        <v>10</v>
      </c>
      <c r="Q2380" s="135"/>
    </row>
    <row r="2381" spans="1:17">
      <c r="A2381" s="135" t="s">
        <v>4568</v>
      </c>
      <c r="B2381" s="135" t="s">
        <v>4565</v>
      </c>
      <c r="C2381" s="135" t="s">
        <v>983</v>
      </c>
      <c r="D2381" s="136">
        <v>61</v>
      </c>
      <c r="E2381" s="135" t="s">
        <v>420</v>
      </c>
      <c r="F2381" s="135" t="s">
        <v>44</v>
      </c>
      <c r="G2381" s="135" t="s">
        <v>4566</v>
      </c>
      <c r="H2381" s="135" t="s">
        <v>382</v>
      </c>
      <c r="I2381" s="135" t="s">
        <v>83</v>
      </c>
      <c r="J2381" s="135" t="s">
        <v>388</v>
      </c>
      <c r="K2381" s="135" t="s">
        <v>1018</v>
      </c>
      <c r="L2381" s="135" t="s">
        <v>386</v>
      </c>
      <c r="M2381" s="135" t="s">
        <v>970</v>
      </c>
      <c r="N2381" s="135" t="s">
        <v>330</v>
      </c>
      <c r="O2381" s="135" t="s">
        <v>83</v>
      </c>
      <c r="P2381" s="136">
        <v>10</v>
      </c>
      <c r="Q2381" s="135"/>
    </row>
    <row r="2382" spans="1:17">
      <c r="A2382" s="135" t="s">
        <v>4569</v>
      </c>
      <c r="B2382" s="135" t="s">
        <v>4565</v>
      </c>
      <c r="C2382" s="135" t="s">
        <v>989</v>
      </c>
      <c r="D2382" s="136">
        <v>63</v>
      </c>
      <c r="E2382" s="135" t="s">
        <v>420</v>
      </c>
      <c r="F2382" s="135" t="s">
        <v>44</v>
      </c>
      <c r="G2382" s="135" t="s">
        <v>4566</v>
      </c>
      <c r="H2382" s="135" t="s">
        <v>382</v>
      </c>
      <c r="I2382" s="135" t="s">
        <v>83</v>
      </c>
      <c r="J2382" s="135" t="s">
        <v>388</v>
      </c>
      <c r="K2382" s="135" t="s">
        <v>1018</v>
      </c>
      <c r="L2382" s="135" t="s">
        <v>386</v>
      </c>
      <c r="M2382" s="135" t="s">
        <v>970</v>
      </c>
      <c r="N2382" s="135" t="s">
        <v>330</v>
      </c>
      <c r="O2382" s="135" t="s">
        <v>83</v>
      </c>
      <c r="P2382" s="136">
        <v>10</v>
      </c>
      <c r="Q2382" s="135"/>
    </row>
    <row r="2383" spans="1:17">
      <c r="A2383" s="135" t="s">
        <v>4570</v>
      </c>
      <c r="B2383" s="135" t="s">
        <v>4571</v>
      </c>
      <c r="C2383" s="135" t="s">
        <v>967</v>
      </c>
      <c r="D2383" s="136">
        <v>57</v>
      </c>
      <c r="E2383" s="135" t="s">
        <v>420</v>
      </c>
      <c r="F2383" s="135" t="s">
        <v>44</v>
      </c>
      <c r="G2383" s="135" t="s">
        <v>4572</v>
      </c>
      <c r="H2383" s="135" t="s">
        <v>382</v>
      </c>
      <c r="I2383" s="135" t="s">
        <v>86</v>
      </c>
      <c r="J2383" s="135" t="s">
        <v>388</v>
      </c>
      <c r="K2383" s="135" t="s">
        <v>1018</v>
      </c>
      <c r="L2383" s="135" t="s">
        <v>386</v>
      </c>
      <c r="M2383" s="135" t="s">
        <v>970</v>
      </c>
      <c r="N2383" s="135" t="s">
        <v>330</v>
      </c>
      <c r="O2383" s="135" t="s">
        <v>86</v>
      </c>
      <c r="P2383" s="136">
        <v>76</v>
      </c>
      <c r="Q2383" s="135"/>
    </row>
    <row r="2384" spans="1:17">
      <c r="A2384" s="135" t="s">
        <v>4573</v>
      </c>
      <c r="B2384" s="135" t="s">
        <v>4571</v>
      </c>
      <c r="C2384" s="135" t="s">
        <v>972</v>
      </c>
      <c r="D2384" s="136">
        <v>59</v>
      </c>
      <c r="E2384" s="135" t="s">
        <v>420</v>
      </c>
      <c r="F2384" s="135" t="s">
        <v>44</v>
      </c>
      <c r="G2384" s="135" t="s">
        <v>4572</v>
      </c>
      <c r="H2384" s="135" t="s">
        <v>382</v>
      </c>
      <c r="I2384" s="135" t="s">
        <v>86</v>
      </c>
      <c r="J2384" s="135" t="s">
        <v>388</v>
      </c>
      <c r="K2384" s="135" t="s">
        <v>1018</v>
      </c>
      <c r="L2384" s="135" t="s">
        <v>386</v>
      </c>
      <c r="M2384" s="135" t="s">
        <v>970</v>
      </c>
      <c r="N2384" s="135" t="s">
        <v>330</v>
      </c>
      <c r="O2384" s="135" t="s">
        <v>86</v>
      </c>
      <c r="P2384" s="136">
        <v>76</v>
      </c>
      <c r="Q2384" s="135"/>
    </row>
    <row r="2385" spans="1:17">
      <c r="A2385" s="135" t="s">
        <v>4574</v>
      </c>
      <c r="B2385" s="135" t="s">
        <v>4571</v>
      </c>
      <c r="C2385" s="135" t="s">
        <v>983</v>
      </c>
      <c r="D2385" s="136">
        <v>61</v>
      </c>
      <c r="E2385" s="135" t="s">
        <v>420</v>
      </c>
      <c r="F2385" s="135" t="s">
        <v>44</v>
      </c>
      <c r="G2385" s="135" t="s">
        <v>4572</v>
      </c>
      <c r="H2385" s="135" t="s">
        <v>382</v>
      </c>
      <c r="I2385" s="135" t="s">
        <v>86</v>
      </c>
      <c r="J2385" s="135" t="s">
        <v>388</v>
      </c>
      <c r="K2385" s="135" t="s">
        <v>1018</v>
      </c>
      <c r="L2385" s="135" t="s">
        <v>386</v>
      </c>
      <c r="M2385" s="135" t="s">
        <v>970</v>
      </c>
      <c r="N2385" s="135" t="s">
        <v>330</v>
      </c>
      <c r="O2385" s="135" t="s">
        <v>86</v>
      </c>
      <c r="P2385" s="136">
        <v>76</v>
      </c>
      <c r="Q2385" s="135"/>
    </row>
    <row r="2386" spans="1:17">
      <c r="A2386" s="135" t="s">
        <v>4575</v>
      </c>
      <c r="B2386" s="135" t="s">
        <v>4576</v>
      </c>
      <c r="C2386" s="135" t="s">
        <v>967</v>
      </c>
      <c r="D2386" s="136">
        <v>57</v>
      </c>
      <c r="E2386" s="135" t="s">
        <v>420</v>
      </c>
      <c r="F2386" s="135" t="s">
        <v>44</v>
      </c>
      <c r="G2386" s="135" t="s">
        <v>1094</v>
      </c>
      <c r="H2386" s="135" t="s">
        <v>382</v>
      </c>
      <c r="I2386" s="135" t="s">
        <v>195</v>
      </c>
      <c r="J2386" s="135" t="s">
        <v>388</v>
      </c>
      <c r="K2386" s="135" t="s">
        <v>1018</v>
      </c>
      <c r="L2386" s="135" t="s">
        <v>395</v>
      </c>
      <c r="M2386" s="135" t="s">
        <v>970</v>
      </c>
      <c r="N2386" s="135" t="s">
        <v>330</v>
      </c>
      <c r="O2386" s="135" t="s">
        <v>195</v>
      </c>
      <c r="P2386" s="136">
        <v>55</v>
      </c>
      <c r="Q2386" s="135"/>
    </row>
    <row r="2387" spans="1:17">
      <c r="A2387" s="135" t="s">
        <v>4577</v>
      </c>
      <c r="B2387" s="135" t="s">
        <v>4576</v>
      </c>
      <c r="C2387" s="135" t="s">
        <v>972</v>
      </c>
      <c r="D2387" s="136">
        <v>59</v>
      </c>
      <c r="E2387" s="135" t="s">
        <v>420</v>
      </c>
      <c r="F2387" s="135" t="s">
        <v>44</v>
      </c>
      <c r="G2387" s="135" t="s">
        <v>1094</v>
      </c>
      <c r="H2387" s="135" t="s">
        <v>382</v>
      </c>
      <c r="I2387" s="135" t="s">
        <v>195</v>
      </c>
      <c r="J2387" s="135" t="s">
        <v>388</v>
      </c>
      <c r="K2387" s="135" t="s">
        <v>1018</v>
      </c>
      <c r="L2387" s="135" t="s">
        <v>395</v>
      </c>
      <c r="M2387" s="135" t="s">
        <v>970</v>
      </c>
      <c r="N2387" s="135" t="s">
        <v>330</v>
      </c>
      <c r="O2387" s="135" t="s">
        <v>195</v>
      </c>
      <c r="P2387" s="136">
        <v>55</v>
      </c>
      <c r="Q2387" s="135"/>
    </row>
    <row r="2388" spans="1:17">
      <c r="A2388" s="135" t="s">
        <v>4578</v>
      </c>
      <c r="B2388" s="135" t="s">
        <v>4576</v>
      </c>
      <c r="C2388" s="135" t="s">
        <v>983</v>
      </c>
      <c r="D2388" s="136">
        <v>61</v>
      </c>
      <c r="E2388" s="135" t="s">
        <v>420</v>
      </c>
      <c r="F2388" s="135" t="s">
        <v>44</v>
      </c>
      <c r="G2388" s="135" t="s">
        <v>1094</v>
      </c>
      <c r="H2388" s="135" t="s">
        <v>382</v>
      </c>
      <c r="I2388" s="135" t="s">
        <v>195</v>
      </c>
      <c r="J2388" s="135" t="s">
        <v>388</v>
      </c>
      <c r="K2388" s="135" t="s">
        <v>1018</v>
      </c>
      <c r="L2388" s="135" t="s">
        <v>395</v>
      </c>
      <c r="M2388" s="135" t="s">
        <v>970</v>
      </c>
      <c r="N2388" s="135" t="s">
        <v>330</v>
      </c>
      <c r="O2388" s="135" t="s">
        <v>195</v>
      </c>
      <c r="P2388" s="136">
        <v>55</v>
      </c>
      <c r="Q2388" s="135"/>
    </row>
    <row r="2389" spans="1:17">
      <c r="A2389" s="135" t="s">
        <v>4579</v>
      </c>
      <c r="B2389" s="135" t="s">
        <v>4580</v>
      </c>
      <c r="C2389" s="135" t="s">
        <v>967</v>
      </c>
      <c r="D2389" s="136">
        <v>57</v>
      </c>
      <c r="E2389" s="135" t="s">
        <v>420</v>
      </c>
      <c r="F2389" s="135" t="s">
        <v>44</v>
      </c>
      <c r="G2389" s="135" t="s">
        <v>4581</v>
      </c>
      <c r="H2389" s="135" t="s">
        <v>382</v>
      </c>
      <c r="I2389" s="135" t="s">
        <v>63</v>
      </c>
      <c r="J2389" s="135" t="s">
        <v>388</v>
      </c>
      <c r="K2389" s="135" t="s">
        <v>1018</v>
      </c>
      <c r="L2389" s="135" t="s">
        <v>386</v>
      </c>
      <c r="M2389" s="135" t="s">
        <v>970</v>
      </c>
      <c r="N2389" s="135" t="s">
        <v>330</v>
      </c>
      <c r="O2389" s="135" t="s">
        <v>63</v>
      </c>
      <c r="P2389" s="136">
        <v>73</v>
      </c>
      <c r="Q2389" s="135"/>
    </row>
    <row r="2390" spans="1:17">
      <c r="A2390" s="135" t="s">
        <v>4582</v>
      </c>
      <c r="B2390" s="135" t="s">
        <v>4580</v>
      </c>
      <c r="C2390" s="135" t="s">
        <v>972</v>
      </c>
      <c r="D2390" s="136">
        <v>59</v>
      </c>
      <c r="E2390" s="135" t="s">
        <v>420</v>
      </c>
      <c r="F2390" s="135" t="s">
        <v>44</v>
      </c>
      <c r="G2390" s="135" t="s">
        <v>4581</v>
      </c>
      <c r="H2390" s="135" t="s">
        <v>382</v>
      </c>
      <c r="I2390" s="135" t="s">
        <v>63</v>
      </c>
      <c r="J2390" s="135" t="s">
        <v>388</v>
      </c>
      <c r="K2390" s="135" t="s">
        <v>1018</v>
      </c>
      <c r="L2390" s="135" t="s">
        <v>386</v>
      </c>
      <c r="M2390" s="135" t="s">
        <v>970</v>
      </c>
      <c r="N2390" s="135" t="s">
        <v>330</v>
      </c>
      <c r="O2390" s="135" t="s">
        <v>63</v>
      </c>
      <c r="P2390" s="136">
        <v>73</v>
      </c>
      <c r="Q2390" s="135"/>
    </row>
    <row r="2391" spans="1:17">
      <c r="A2391" s="135" t="s">
        <v>4583</v>
      </c>
      <c r="B2391" s="135" t="s">
        <v>4584</v>
      </c>
      <c r="C2391" s="135" t="s">
        <v>967</v>
      </c>
      <c r="D2391" s="136">
        <v>57</v>
      </c>
      <c r="E2391" s="135" t="s">
        <v>420</v>
      </c>
      <c r="F2391" s="135" t="s">
        <v>38</v>
      </c>
      <c r="G2391" s="135" t="s">
        <v>4585</v>
      </c>
      <c r="H2391" s="135" t="s">
        <v>382</v>
      </c>
      <c r="I2391" s="135" t="s">
        <v>71</v>
      </c>
      <c r="J2391" s="135" t="s">
        <v>388</v>
      </c>
      <c r="K2391" s="135" t="s">
        <v>976</v>
      </c>
      <c r="L2391" s="135" t="s">
        <v>395</v>
      </c>
      <c r="M2391" s="135" t="s">
        <v>970</v>
      </c>
      <c r="N2391" s="135" t="s">
        <v>362</v>
      </c>
      <c r="O2391" s="135" t="s">
        <v>71</v>
      </c>
      <c r="P2391" s="136">
        <v>22</v>
      </c>
      <c r="Q2391" s="135"/>
    </row>
    <row r="2392" spans="1:17">
      <c r="A2392" s="135" t="s">
        <v>4586</v>
      </c>
      <c r="B2392" s="135" t="s">
        <v>4584</v>
      </c>
      <c r="C2392" s="135" t="s">
        <v>972</v>
      </c>
      <c r="D2392" s="136">
        <v>59</v>
      </c>
      <c r="E2392" s="135" t="s">
        <v>420</v>
      </c>
      <c r="F2392" s="135" t="s">
        <v>38</v>
      </c>
      <c r="G2392" s="135" t="s">
        <v>4585</v>
      </c>
      <c r="H2392" s="135" t="s">
        <v>382</v>
      </c>
      <c r="I2392" s="135" t="s">
        <v>71</v>
      </c>
      <c r="J2392" s="135" t="s">
        <v>388</v>
      </c>
      <c r="K2392" s="135" t="s">
        <v>976</v>
      </c>
      <c r="L2392" s="135" t="s">
        <v>395</v>
      </c>
      <c r="M2392" s="135" t="s">
        <v>970</v>
      </c>
      <c r="N2392" s="135" t="s">
        <v>362</v>
      </c>
      <c r="O2392" s="135" t="s">
        <v>71</v>
      </c>
      <c r="P2392" s="136">
        <v>22</v>
      </c>
      <c r="Q2392" s="135"/>
    </row>
    <row r="2393" spans="1:17">
      <c r="A2393" s="135" t="s">
        <v>4587</v>
      </c>
      <c r="B2393" s="135" t="s">
        <v>4588</v>
      </c>
      <c r="C2393" s="135" t="s">
        <v>972</v>
      </c>
      <c r="D2393" s="136">
        <v>59</v>
      </c>
      <c r="E2393" s="135" t="s">
        <v>420</v>
      </c>
      <c r="F2393" s="135" t="s">
        <v>44</v>
      </c>
      <c r="G2393" s="135" t="s">
        <v>4589</v>
      </c>
      <c r="H2393" s="135" t="s">
        <v>382</v>
      </c>
      <c r="I2393" s="135" t="s">
        <v>53</v>
      </c>
      <c r="J2393" s="135" t="s">
        <v>388</v>
      </c>
      <c r="K2393" s="135" t="s">
        <v>1018</v>
      </c>
      <c r="L2393" s="135" t="s">
        <v>386</v>
      </c>
      <c r="M2393" s="135" t="s">
        <v>970</v>
      </c>
      <c r="N2393" s="135" t="s">
        <v>331</v>
      </c>
      <c r="O2393" s="135" t="s">
        <v>53</v>
      </c>
      <c r="P2393" s="136">
        <v>1</v>
      </c>
      <c r="Q2393" s="135"/>
    </row>
    <row r="2394" spans="1:17">
      <c r="A2394" s="135" t="s">
        <v>4590</v>
      </c>
      <c r="B2394" s="135" t="s">
        <v>4591</v>
      </c>
      <c r="C2394" s="135" t="s">
        <v>967</v>
      </c>
      <c r="D2394" s="136">
        <v>57</v>
      </c>
      <c r="E2394" s="135" t="s">
        <v>420</v>
      </c>
      <c r="F2394" s="135" t="s">
        <v>44</v>
      </c>
      <c r="G2394" s="135" t="s">
        <v>4592</v>
      </c>
      <c r="H2394" s="135" t="s">
        <v>382</v>
      </c>
      <c r="I2394" s="135" t="s">
        <v>86</v>
      </c>
      <c r="J2394" s="135" t="s">
        <v>388</v>
      </c>
      <c r="K2394" s="135" t="s">
        <v>1018</v>
      </c>
      <c r="L2394" s="135" t="s">
        <v>386</v>
      </c>
      <c r="M2394" s="135" t="s">
        <v>970</v>
      </c>
      <c r="N2394" s="135" t="s">
        <v>331</v>
      </c>
      <c r="O2394" s="135" t="s">
        <v>86</v>
      </c>
      <c r="P2394" s="136">
        <v>67</v>
      </c>
      <c r="Q2394" s="135"/>
    </row>
    <row r="2395" spans="1:17">
      <c r="A2395" s="135" t="s">
        <v>4593</v>
      </c>
      <c r="B2395" s="135" t="s">
        <v>4591</v>
      </c>
      <c r="C2395" s="135" t="s">
        <v>972</v>
      </c>
      <c r="D2395" s="136">
        <v>59</v>
      </c>
      <c r="E2395" s="135" t="s">
        <v>420</v>
      </c>
      <c r="F2395" s="135" t="s">
        <v>44</v>
      </c>
      <c r="G2395" s="135" t="s">
        <v>4592</v>
      </c>
      <c r="H2395" s="135" t="s">
        <v>382</v>
      </c>
      <c r="I2395" s="135" t="s">
        <v>86</v>
      </c>
      <c r="J2395" s="135" t="s">
        <v>388</v>
      </c>
      <c r="K2395" s="135" t="s">
        <v>1018</v>
      </c>
      <c r="L2395" s="135" t="s">
        <v>386</v>
      </c>
      <c r="M2395" s="135" t="s">
        <v>970</v>
      </c>
      <c r="N2395" s="135" t="s">
        <v>331</v>
      </c>
      <c r="O2395" s="135" t="s">
        <v>86</v>
      </c>
      <c r="P2395" s="136">
        <v>67</v>
      </c>
      <c r="Q2395" s="135"/>
    </row>
    <row r="2396" spans="1:17">
      <c r="A2396" s="135" t="s">
        <v>4594</v>
      </c>
      <c r="B2396" s="135" t="s">
        <v>4595</v>
      </c>
      <c r="C2396" s="135" t="s">
        <v>972</v>
      </c>
      <c r="D2396" s="136">
        <v>59</v>
      </c>
      <c r="E2396" s="135" t="s">
        <v>420</v>
      </c>
      <c r="F2396" s="135" t="s">
        <v>35</v>
      </c>
      <c r="G2396" s="135" t="s">
        <v>4596</v>
      </c>
      <c r="H2396" s="135" t="s">
        <v>382</v>
      </c>
      <c r="I2396" s="135" t="s">
        <v>63</v>
      </c>
      <c r="J2396" s="135" t="s">
        <v>384</v>
      </c>
      <c r="K2396" s="135" t="s">
        <v>969</v>
      </c>
      <c r="L2396" s="135" t="s">
        <v>386</v>
      </c>
      <c r="M2396" s="135" t="s">
        <v>970</v>
      </c>
      <c r="N2396" s="135" t="s">
        <v>331</v>
      </c>
      <c r="O2396" s="135" t="s">
        <v>63</v>
      </c>
      <c r="P2396" s="136">
        <v>7</v>
      </c>
      <c r="Q2396" s="135"/>
    </row>
    <row r="2397" spans="1:17">
      <c r="A2397" s="135" t="s">
        <v>4597</v>
      </c>
      <c r="B2397" s="135" t="s">
        <v>4598</v>
      </c>
      <c r="C2397" s="135" t="s">
        <v>1147</v>
      </c>
      <c r="D2397" s="136">
        <v>55</v>
      </c>
      <c r="E2397" s="135" t="s">
        <v>420</v>
      </c>
      <c r="F2397" s="135" t="s">
        <v>44</v>
      </c>
      <c r="G2397" s="135" t="s">
        <v>4599</v>
      </c>
      <c r="H2397" s="135" t="s">
        <v>382</v>
      </c>
      <c r="I2397" s="135" t="s">
        <v>53</v>
      </c>
      <c r="J2397" s="135" t="s">
        <v>388</v>
      </c>
      <c r="K2397" s="135" t="s">
        <v>1184</v>
      </c>
      <c r="L2397" s="135" t="s">
        <v>385</v>
      </c>
      <c r="M2397" s="135" t="s">
        <v>970</v>
      </c>
      <c r="N2397" s="135" t="s">
        <v>348</v>
      </c>
      <c r="O2397" s="135" t="s">
        <v>53</v>
      </c>
      <c r="P2397" s="136">
        <v>1</v>
      </c>
      <c r="Q2397" s="135"/>
    </row>
    <row r="2398" spans="1:17">
      <c r="A2398" s="135" t="s">
        <v>4600</v>
      </c>
      <c r="B2398" s="135" t="s">
        <v>4598</v>
      </c>
      <c r="C2398" s="135" t="s">
        <v>967</v>
      </c>
      <c r="D2398" s="136">
        <v>57</v>
      </c>
      <c r="E2398" s="135" t="s">
        <v>420</v>
      </c>
      <c r="F2398" s="135" t="s">
        <v>44</v>
      </c>
      <c r="G2398" s="135" t="s">
        <v>4599</v>
      </c>
      <c r="H2398" s="135" t="s">
        <v>382</v>
      </c>
      <c r="I2398" s="135" t="s">
        <v>53</v>
      </c>
      <c r="J2398" s="135" t="s">
        <v>388</v>
      </c>
      <c r="K2398" s="135" t="s">
        <v>1184</v>
      </c>
      <c r="L2398" s="135" t="s">
        <v>385</v>
      </c>
      <c r="M2398" s="135" t="s">
        <v>970</v>
      </c>
      <c r="N2398" s="135" t="s">
        <v>348</v>
      </c>
      <c r="O2398" s="135" t="s">
        <v>53</v>
      </c>
      <c r="P2398" s="136">
        <v>1</v>
      </c>
      <c r="Q2398" s="135"/>
    </row>
    <row r="2399" spans="1:17">
      <c r="A2399" s="135" t="s">
        <v>4601</v>
      </c>
      <c r="B2399" s="135" t="s">
        <v>4598</v>
      </c>
      <c r="C2399" s="135" t="s">
        <v>972</v>
      </c>
      <c r="D2399" s="136">
        <v>59</v>
      </c>
      <c r="E2399" s="135" t="s">
        <v>420</v>
      </c>
      <c r="F2399" s="135" t="s">
        <v>44</v>
      </c>
      <c r="G2399" s="135" t="s">
        <v>4599</v>
      </c>
      <c r="H2399" s="135" t="s">
        <v>382</v>
      </c>
      <c r="I2399" s="135" t="s">
        <v>53</v>
      </c>
      <c r="J2399" s="135" t="s">
        <v>388</v>
      </c>
      <c r="K2399" s="135" t="s">
        <v>1184</v>
      </c>
      <c r="L2399" s="135" t="s">
        <v>385</v>
      </c>
      <c r="M2399" s="135" t="s">
        <v>970</v>
      </c>
      <c r="N2399" s="135" t="s">
        <v>348</v>
      </c>
      <c r="O2399" s="135" t="s">
        <v>53</v>
      </c>
      <c r="P2399" s="136">
        <v>1</v>
      </c>
      <c r="Q2399" s="135"/>
    </row>
    <row r="2400" spans="1:17">
      <c r="A2400" s="135" t="s">
        <v>4602</v>
      </c>
      <c r="B2400" s="135" t="s">
        <v>4598</v>
      </c>
      <c r="C2400" s="135" t="s">
        <v>983</v>
      </c>
      <c r="D2400" s="136">
        <v>61</v>
      </c>
      <c r="E2400" s="135" t="s">
        <v>420</v>
      </c>
      <c r="F2400" s="135" t="s">
        <v>44</v>
      </c>
      <c r="G2400" s="135" t="s">
        <v>4599</v>
      </c>
      <c r="H2400" s="135" t="s">
        <v>382</v>
      </c>
      <c r="I2400" s="135" t="s">
        <v>53</v>
      </c>
      <c r="J2400" s="135" t="s">
        <v>388</v>
      </c>
      <c r="K2400" s="135" t="s">
        <v>1184</v>
      </c>
      <c r="L2400" s="135" t="s">
        <v>385</v>
      </c>
      <c r="M2400" s="135" t="s">
        <v>970</v>
      </c>
      <c r="N2400" s="135" t="s">
        <v>348</v>
      </c>
      <c r="O2400" s="135" t="s">
        <v>53</v>
      </c>
      <c r="P2400" s="136">
        <v>1</v>
      </c>
      <c r="Q2400" s="135"/>
    </row>
    <row r="2401" spans="1:17">
      <c r="A2401" s="135" t="s">
        <v>4603</v>
      </c>
      <c r="B2401" s="135" t="s">
        <v>4604</v>
      </c>
      <c r="C2401" s="135" t="s">
        <v>967</v>
      </c>
      <c r="D2401" s="136">
        <v>57</v>
      </c>
      <c r="E2401" s="135" t="s">
        <v>420</v>
      </c>
      <c r="F2401" s="135" t="s">
        <v>38</v>
      </c>
      <c r="G2401" s="135" t="s">
        <v>4605</v>
      </c>
      <c r="H2401" s="135" t="s">
        <v>382</v>
      </c>
      <c r="I2401" s="135" t="s">
        <v>63</v>
      </c>
      <c r="J2401" s="135" t="s">
        <v>388</v>
      </c>
      <c r="K2401" s="135" t="s">
        <v>976</v>
      </c>
      <c r="L2401" s="135" t="s">
        <v>442</v>
      </c>
      <c r="M2401" s="135" t="s">
        <v>970</v>
      </c>
      <c r="N2401" s="135" t="s">
        <v>330</v>
      </c>
      <c r="O2401" s="135" t="s">
        <v>63</v>
      </c>
      <c r="P2401" s="136">
        <v>78</v>
      </c>
      <c r="Q2401" s="135"/>
    </row>
    <row r="2402" spans="1:17">
      <c r="A2402" s="135" t="s">
        <v>4606</v>
      </c>
      <c r="B2402" s="135" t="s">
        <v>4604</v>
      </c>
      <c r="C2402" s="135" t="s">
        <v>979</v>
      </c>
      <c r="D2402" s="136">
        <v>58</v>
      </c>
      <c r="E2402" s="135" t="s">
        <v>420</v>
      </c>
      <c r="F2402" s="135" t="s">
        <v>38</v>
      </c>
      <c r="G2402" s="135" t="s">
        <v>4605</v>
      </c>
      <c r="H2402" s="135" t="s">
        <v>382</v>
      </c>
      <c r="I2402" s="135" t="s">
        <v>63</v>
      </c>
      <c r="J2402" s="135" t="s">
        <v>388</v>
      </c>
      <c r="K2402" s="135" t="s">
        <v>976</v>
      </c>
      <c r="L2402" s="135" t="s">
        <v>442</v>
      </c>
      <c r="M2402" s="135" t="s">
        <v>970</v>
      </c>
      <c r="N2402" s="135" t="s">
        <v>330</v>
      </c>
      <c r="O2402" s="135" t="s">
        <v>63</v>
      </c>
      <c r="P2402" s="136">
        <v>78</v>
      </c>
      <c r="Q2402" s="135"/>
    </row>
    <row r="2403" spans="1:17">
      <c r="A2403" s="135" t="s">
        <v>4607</v>
      </c>
      <c r="B2403" s="135" t="s">
        <v>4604</v>
      </c>
      <c r="C2403" s="135" t="s">
        <v>972</v>
      </c>
      <c r="D2403" s="136">
        <v>59</v>
      </c>
      <c r="E2403" s="135" t="s">
        <v>420</v>
      </c>
      <c r="F2403" s="135" t="s">
        <v>38</v>
      </c>
      <c r="G2403" s="135" t="s">
        <v>4605</v>
      </c>
      <c r="H2403" s="135" t="s">
        <v>382</v>
      </c>
      <c r="I2403" s="135" t="s">
        <v>63</v>
      </c>
      <c r="J2403" s="135" t="s">
        <v>388</v>
      </c>
      <c r="K2403" s="135" t="s">
        <v>976</v>
      </c>
      <c r="L2403" s="135" t="s">
        <v>442</v>
      </c>
      <c r="M2403" s="135" t="s">
        <v>970</v>
      </c>
      <c r="N2403" s="135" t="s">
        <v>330</v>
      </c>
      <c r="O2403" s="135" t="s">
        <v>63</v>
      </c>
      <c r="P2403" s="136">
        <v>78</v>
      </c>
      <c r="Q2403" s="135"/>
    </row>
    <row r="2404" spans="1:17">
      <c r="A2404" s="135" t="s">
        <v>4608</v>
      </c>
      <c r="B2404" s="135" t="s">
        <v>4604</v>
      </c>
      <c r="C2404" s="135" t="s">
        <v>983</v>
      </c>
      <c r="D2404" s="136">
        <v>61</v>
      </c>
      <c r="E2404" s="135" t="s">
        <v>420</v>
      </c>
      <c r="F2404" s="135" t="s">
        <v>38</v>
      </c>
      <c r="G2404" s="135" t="s">
        <v>4605</v>
      </c>
      <c r="H2404" s="135" t="s">
        <v>382</v>
      </c>
      <c r="I2404" s="135" t="s">
        <v>63</v>
      </c>
      <c r="J2404" s="135" t="s">
        <v>388</v>
      </c>
      <c r="K2404" s="135" t="s">
        <v>976</v>
      </c>
      <c r="L2404" s="135" t="s">
        <v>442</v>
      </c>
      <c r="M2404" s="135" t="s">
        <v>970</v>
      </c>
      <c r="N2404" s="135" t="s">
        <v>330</v>
      </c>
      <c r="O2404" s="135" t="s">
        <v>63</v>
      </c>
      <c r="P2404" s="136">
        <v>78</v>
      </c>
      <c r="Q2404" s="135"/>
    </row>
    <row r="2405" spans="1:17">
      <c r="A2405" s="135" t="s">
        <v>4609</v>
      </c>
      <c r="B2405" s="135" t="s">
        <v>4604</v>
      </c>
      <c r="C2405" s="135" t="s">
        <v>981</v>
      </c>
      <c r="D2405" s="136">
        <v>60</v>
      </c>
      <c r="E2405" s="135" t="s">
        <v>420</v>
      </c>
      <c r="F2405" s="135" t="s">
        <v>38</v>
      </c>
      <c r="G2405" s="135" t="s">
        <v>4605</v>
      </c>
      <c r="H2405" s="135" t="s">
        <v>382</v>
      </c>
      <c r="I2405" s="135" t="s">
        <v>63</v>
      </c>
      <c r="J2405" s="135" t="s">
        <v>388</v>
      </c>
      <c r="K2405" s="135" t="s">
        <v>976</v>
      </c>
      <c r="L2405" s="135" t="s">
        <v>442</v>
      </c>
      <c r="M2405" s="135" t="s">
        <v>970</v>
      </c>
      <c r="N2405" s="135" t="s">
        <v>330</v>
      </c>
      <c r="O2405" s="135" t="s">
        <v>63</v>
      </c>
      <c r="P2405" s="136">
        <v>78</v>
      </c>
      <c r="Q2405" s="135"/>
    </row>
    <row r="2406" spans="1:17">
      <c r="A2406" s="135" t="s">
        <v>4610</v>
      </c>
      <c r="B2406" s="135" t="s">
        <v>4604</v>
      </c>
      <c r="C2406" s="135" t="s">
        <v>989</v>
      </c>
      <c r="D2406" s="136">
        <v>63</v>
      </c>
      <c r="E2406" s="135" t="s">
        <v>420</v>
      </c>
      <c r="F2406" s="135" t="s">
        <v>38</v>
      </c>
      <c r="G2406" s="135" t="s">
        <v>4605</v>
      </c>
      <c r="H2406" s="135" t="s">
        <v>382</v>
      </c>
      <c r="I2406" s="135" t="s">
        <v>63</v>
      </c>
      <c r="J2406" s="135" t="s">
        <v>388</v>
      </c>
      <c r="K2406" s="135" t="s">
        <v>976</v>
      </c>
      <c r="L2406" s="135" t="s">
        <v>442</v>
      </c>
      <c r="M2406" s="135" t="s">
        <v>970</v>
      </c>
      <c r="N2406" s="135" t="s">
        <v>330</v>
      </c>
      <c r="O2406" s="135" t="s">
        <v>63</v>
      </c>
      <c r="P2406" s="136">
        <v>78</v>
      </c>
      <c r="Q2406" s="135"/>
    </row>
    <row r="2407" spans="1:17">
      <c r="A2407" s="135" t="s">
        <v>4611</v>
      </c>
      <c r="B2407" s="135" t="s">
        <v>4612</v>
      </c>
      <c r="C2407" s="135" t="s">
        <v>907</v>
      </c>
      <c r="D2407" s="122">
        <v>0</v>
      </c>
      <c r="E2407" s="135" t="s">
        <v>420</v>
      </c>
      <c r="F2407" s="135" t="s">
        <v>43</v>
      </c>
      <c r="G2407" s="135" t="s">
        <v>2257</v>
      </c>
      <c r="H2407" s="135" t="s">
        <v>382</v>
      </c>
      <c r="I2407" s="135" t="s">
        <v>205</v>
      </c>
      <c r="J2407" s="135" t="s">
        <v>388</v>
      </c>
      <c r="K2407" s="135" t="s">
        <v>908</v>
      </c>
      <c r="L2407" s="135" t="s">
        <v>386</v>
      </c>
      <c r="M2407" s="135" t="s">
        <v>970</v>
      </c>
      <c r="N2407" s="135" t="s">
        <v>327</v>
      </c>
      <c r="O2407" s="135" t="s">
        <v>63</v>
      </c>
      <c r="P2407" s="136">
        <v>61</v>
      </c>
      <c r="Q2407" s="135"/>
    </row>
    <row r="2408" spans="1:17">
      <c r="A2408" s="135" t="s">
        <v>4613</v>
      </c>
      <c r="B2408" s="135" t="s">
        <v>4614</v>
      </c>
      <c r="C2408" s="135" t="s">
        <v>1147</v>
      </c>
      <c r="D2408" s="136">
        <v>55</v>
      </c>
      <c r="E2408" s="135" t="s">
        <v>420</v>
      </c>
      <c r="F2408" s="135" t="s">
        <v>43</v>
      </c>
      <c r="G2408" s="135" t="s">
        <v>2274</v>
      </c>
      <c r="H2408" s="135" t="s">
        <v>382</v>
      </c>
      <c r="I2408" s="135" t="s">
        <v>63</v>
      </c>
      <c r="J2408" s="135" t="s">
        <v>388</v>
      </c>
      <c r="K2408" s="135" t="s">
        <v>908</v>
      </c>
      <c r="L2408" s="135" t="s">
        <v>386</v>
      </c>
      <c r="M2408" s="135" t="s">
        <v>970</v>
      </c>
      <c r="N2408" s="135" t="s">
        <v>327</v>
      </c>
      <c r="O2408" s="135" t="s">
        <v>63</v>
      </c>
      <c r="P2408" s="136">
        <v>71</v>
      </c>
      <c r="Q2408" s="135"/>
    </row>
    <row r="2409" spans="1:17">
      <c r="A2409" s="135" t="s">
        <v>4615</v>
      </c>
      <c r="B2409" s="135" t="s">
        <v>4614</v>
      </c>
      <c r="C2409" s="135" t="s">
        <v>967</v>
      </c>
      <c r="D2409" s="136">
        <v>57</v>
      </c>
      <c r="E2409" s="135" t="s">
        <v>420</v>
      </c>
      <c r="F2409" s="135" t="s">
        <v>43</v>
      </c>
      <c r="G2409" s="135" t="s">
        <v>2274</v>
      </c>
      <c r="H2409" s="135" t="s">
        <v>382</v>
      </c>
      <c r="I2409" s="135" t="s">
        <v>63</v>
      </c>
      <c r="J2409" s="135" t="s">
        <v>388</v>
      </c>
      <c r="K2409" s="135" t="s">
        <v>908</v>
      </c>
      <c r="L2409" s="135" t="s">
        <v>386</v>
      </c>
      <c r="M2409" s="135" t="s">
        <v>970</v>
      </c>
      <c r="N2409" s="135" t="s">
        <v>327</v>
      </c>
      <c r="O2409" s="135" t="s">
        <v>63</v>
      </c>
      <c r="P2409" s="136">
        <v>71</v>
      </c>
      <c r="Q2409" s="135"/>
    </row>
    <row r="2410" spans="1:17">
      <c r="A2410" s="135" t="s">
        <v>4616</v>
      </c>
      <c r="B2410" s="135" t="s">
        <v>4614</v>
      </c>
      <c r="C2410" s="135" t="s">
        <v>972</v>
      </c>
      <c r="D2410" s="136">
        <v>59</v>
      </c>
      <c r="E2410" s="135" t="s">
        <v>420</v>
      </c>
      <c r="F2410" s="135" t="s">
        <v>43</v>
      </c>
      <c r="G2410" s="135" t="s">
        <v>2274</v>
      </c>
      <c r="H2410" s="135" t="s">
        <v>382</v>
      </c>
      <c r="I2410" s="135" t="s">
        <v>63</v>
      </c>
      <c r="J2410" s="135" t="s">
        <v>388</v>
      </c>
      <c r="K2410" s="135" t="s">
        <v>908</v>
      </c>
      <c r="L2410" s="135" t="s">
        <v>386</v>
      </c>
      <c r="M2410" s="135" t="s">
        <v>970</v>
      </c>
      <c r="N2410" s="135" t="s">
        <v>327</v>
      </c>
      <c r="O2410" s="135" t="s">
        <v>63</v>
      </c>
      <c r="P2410" s="136">
        <v>71</v>
      </c>
      <c r="Q2410" s="135"/>
    </row>
    <row r="2411" spans="1:17">
      <c r="A2411" s="135" t="s">
        <v>4617</v>
      </c>
      <c r="B2411" s="135" t="s">
        <v>4614</v>
      </c>
      <c r="C2411" s="135" t="s">
        <v>983</v>
      </c>
      <c r="D2411" s="136">
        <v>61</v>
      </c>
      <c r="E2411" s="135" t="s">
        <v>420</v>
      </c>
      <c r="F2411" s="135" t="s">
        <v>43</v>
      </c>
      <c r="G2411" s="135" t="s">
        <v>2274</v>
      </c>
      <c r="H2411" s="135" t="s">
        <v>382</v>
      </c>
      <c r="I2411" s="135" t="s">
        <v>63</v>
      </c>
      <c r="J2411" s="135" t="s">
        <v>388</v>
      </c>
      <c r="K2411" s="135" t="s">
        <v>908</v>
      </c>
      <c r="L2411" s="135" t="s">
        <v>386</v>
      </c>
      <c r="M2411" s="135" t="s">
        <v>970</v>
      </c>
      <c r="N2411" s="135" t="s">
        <v>327</v>
      </c>
      <c r="O2411" s="135" t="s">
        <v>63</v>
      </c>
      <c r="P2411" s="136">
        <v>71</v>
      </c>
      <c r="Q2411" s="135"/>
    </row>
    <row r="2412" spans="1:17">
      <c r="A2412" s="135" t="s">
        <v>4618</v>
      </c>
      <c r="B2412" s="135" t="s">
        <v>4614</v>
      </c>
      <c r="C2412" s="135" t="s">
        <v>989</v>
      </c>
      <c r="D2412" s="136">
        <v>63</v>
      </c>
      <c r="E2412" s="135" t="s">
        <v>420</v>
      </c>
      <c r="F2412" s="135" t="s">
        <v>43</v>
      </c>
      <c r="G2412" s="135" t="s">
        <v>2274</v>
      </c>
      <c r="H2412" s="135" t="s">
        <v>382</v>
      </c>
      <c r="I2412" s="135" t="s">
        <v>63</v>
      </c>
      <c r="J2412" s="135" t="s">
        <v>388</v>
      </c>
      <c r="K2412" s="135" t="s">
        <v>908</v>
      </c>
      <c r="L2412" s="135" t="s">
        <v>386</v>
      </c>
      <c r="M2412" s="135" t="s">
        <v>970</v>
      </c>
      <c r="N2412" s="135" t="s">
        <v>327</v>
      </c>
      <c r="O2412" s="135" t="s">
        <v>63</v>
      </c>
      <c r="P2412" s="136">
        <v>71</v>
      </c>
      <c r="Q2412" s="135"/>
    </row>
    <row r="2413" spans="1:17">
      <c r="A2413" s="135" t="s">
        <v>4619</v>
      </c>
      <c r="B2413" s="135" t="s">
        <v>4620</v>
      </c>
      <c r="C2413" s="135" t="s">
        <v>907</v>
      </c>
      <c r="D2413" s="122">
        <v>0</v>
      </c>
      <c r="E2413" s="135" t="s">
        <v>420</v>
      </c>
      <c r="F2413" s="135" t="s">
        <v>43</v>
      </c>
      <c r="G2413" s="135" t="s">
        <v>4621</v>
      </c>
      <c r="H2413" s="135" t="s">
        <v>382</v>
      </c>
      <c r="I2413" s="135" t="s">
        <v>53</v>
      </c>
      <c r="J2413" s="135" t="s">
        <v>388</v>
      </c>
      <c r="K2413" s="135" t="s">
        <v>908</v>
      </c>
      <c r="L2413" s="135" t="s">
        <v>386</v>
      </c>
      <c r="M2413" s="135" t="s">
        <v>970</v>
      </c>
      <c r="N2413" s="135" t="s">
        <v>327</v>
      </c>
      <c r="O2413" s="135" t="s">
        <v>53</v>
      </c>
      <c r="P2413" s="136">
        <v>1</v>
      </c>
      <c r="Q2413" s="135"/>
    </row>
    <row r="2414" spans="1:17">
      <c r="A2414" s="135" t="s">
        <v>4622</v>
      </c>
      <c r="B2414" s="135" t="s">
        <v>4623</v>
      </c>
      <c r="C2414" s="135" t="s">
        <v>907</v>
      </c>
      <c r="D2414" s="122">
        <v>0</v>
      </c>
      <c r="E2414" s="135" t="s">
        <v>420</v>
      </c>
      <c r="F2414" s="135" t="s">
        <v>43</v>
      </c>
      <c r="G2414" s="135" t="s">
        <v>4624</v>
      </c>
      <c r="H2414" s="135" t="s">
        <v>382</v>
      </c>
      <c r="I2414" s="135" t="s">
        <v>53</v>
      </c>
      <c r="J2414" s="135" t="s">
        <v>388</v>
      </c>
      <c r="K2414" s="135" t="s">
        <v>2014</v>
      </c>
      <c r="L2414" s="135" t="s">
        <v>386</v>
      </c>
      <c r="M2414" s="135" t="s">
        <v>970</v>
      </c>
      <c r="N2414" s="135" t="s">
        <v>356</v>
      </c>
      <c r="O2414" s="135" t="s">
        <v>53</v>
      </c>
      <c r="P2414" s="136">
        <v>1</v>
      </c>
      <c r="Q2414" s="135"/>
    </row>
    <row r="2415" spans="1:17">
      <c r="A2415" s="135" t="s">
        <v>4625</v>
      </c>
      <c r="B2415" s="135" t="s">
        <v>4626</v>
      </c>
      <c r="C2415" s="135" t="s">
        <v>907</v>
      </c>
      <c r="D2415" s="122">
        <v>0</v>
      </c>
      <c r="E2415" s="135" t="s">
        <v>420</v>
      </c>
      <c r="F2415" s="135" t="s">
        <v>43</v>
      </c>
      <c r="G2415" s="135" t="s">
        <v>4624</v>
      </c>
      <c r="H2415" s="135" t="s">
        <v>382</v>
      </c>
      <c r="I2415" s="135" t="s">
        <v>286</v>
      </c>
      <c r="J2415" s="135" t="s">
        <v>388</v>
      </c>
      <c r="K2415" s="135" t="s">
        <v>908</v>
      </c>
      <c r="L2415" s="135" t="s">
        <v>386</v>
      </c>
      <c r="M2415" s="135" t="s">
        <v>970</v>
      </c>
      <c r="N2415" s="135" t="s">
        <v>356</v>
      </c>
      <c r="O2415" s="135" t="s">
        <v>286</v>
      </c>
      <c r="P2415" s="136">
        <v>89</v>
      </c>
      <c r="Q2415" s="135"/>
    </row>
    <row r="2416" spans="1:17">
      <c r="A2416" s="135" t="s">
        <v>4627</v>
      </c>
      <c r="B2416" s="135" t="s">
        <v>4628</v>
      </c>
      <c r="C2416" s="135" t="s">
        <v>907</v>
      </c>
      <c r="D2416" s="122">
        <v>0</v>
      </c>
      <c r="E2416" s="135" t="s">
        <v>420</v>
      </c>
      <c r="F2416" s="135" t="s">
        <v>43</v>
      </c>
      <c r="G2416" s="135" t="s">
        <v>4629</v>
      </c>
      <c r="H2416" s="135" t="s">
        <v>382</v>
      </c>
      <c r="I2416" s="135" t="s">
        <v>713</v>
      </c>
      <c r="J2416" s="135" t="s">
        <v>388</v>
      </c>
      <c r="K2416" s="135" t="s">
        <v>2014</v>
      </c>
      <c r="L2416" s="135" t="s">
        <v>386</v>
      </c>
      <c r="M2416" s="135" t="s">
        <v>970</v>
      </c>
      <c r="N2416" s="135" t="s">
        <v>356</v>
      </c>
      <c r="O2416" s="135" t="s">
        <v>86</v>
      </c>
      <c r="P2416" s="136">
        <v>65</v>
      </c>
      <c r="Q2416" s="135"/>
    </row>
    <row r="2417" spans="1:17">
      <c r="A2417" s="135" t="s">
        <v>4630</v>
      </c>
      <c r="B2417" s="135" t="s">
        <v>4631</v>
      </c>
      <c r="C2417" s="135" t="s">
        <v>907</v>
      </c>
      <c r="D2417" s="122">
        <v>0</v>
      </c>
      <c r="E2417" s="135" t="s">
        <v>420</v>
      </c>
      <c r="F2417" s="135" t="s">
        <v>43</v>
      </c>
      <c r="G2417" s="135" t="s">
        <v>4632</v>
      </c>
      <c r="H2417" s="135" t="s">
        <v>382</v>
      </c>
      <c r="I2417" s="135" t="s">
        <v>248</v>
      </c>
      <c r="J2417" s="135" t="s">
        <v>388</v>
      </c>
      <c r="K2417" s="135" t="s">
        <v>908</v>
      </c>
      <c r="L2417" s="135" t="s">
        <v>386</v>
      </c>
      <c r="M2417" s="135" t="s">
        <v>970</v>
      </c>
      <c r="N2417" s="135" t="s">
        <v>356</v>
      </c>
      <c r="O2417" s="135" t="s">
        <v>71</v>
      </c>
      <c r="P2417" s="136">
        <v>2</v>
      </c>
      <c r="Q2417" s="135"/>
    </row>
    <row r="2418" spans="1:17">
      <c r="A2418" s="135" t="s">
        <v>4633</v>
      </c>
      <c r="B2418" s="135" t="s">
        <v>4634</v>
      </c>
      <c r="C2418" s="135" t="s">
        <v>907</v>
      </c>
      <c r="D2418" s="122">
        <v>0</v>
      </c>
      <c r="E2418" s="135" t="s">
        <v>420</v>
      </c>
      <c r="F2418" s="135" t="s">
        <v>43</v>
      </c>
      <c r="G2418" s="135" t="s">
        <v>4635</v>
      </c>
      <c r="H2418" s="135" t="s">
        <v>382</v>
      </c>
      <c r="I2418" s="135" t="s">
        <v>714</v>
      </c>
      <c r="J2418" s="135" t="s">
        <v>388</v>
      </c>
      <c r="K2418" s="135" t="s">
        <v>2014</v>
      </c>
      <c r="L2418" s="135" t="s">
        <v>386</v>
      </c>
      <c r="M2418" s="135" t="s">
        <v>970</v>
      </c>
      <c r="N2418" s="135" t="s">
        <v>356</v>
      </c>
      <c r="O2418" s="135" t="s">
        <v>195</v>
      </c>
      <c r="P2418" s="136">
        <v>84</v>
      </c>
      <c r="Q2418" s="135"/>
    </row>
    <row r="2419" spans="1:17">
      <c r="A2419" s="135" t="s">
        <v>4636</v>
      </c>
      <c r="B2419" s="135" t="s">
        <v>4637</v>
      </c>
      <c r="C2419" s="135" t="s">
        <v>907</v>
      </c>
      <c r="D2419" s="122">
        <v>0</v>
      </c>
      <c r="E2419" s="135" t="s">
        <v>420</v>
      </c>
      <c r="F2419" s="135" t="s">
        <v>43</v>
      </c>
      <c r="G2419" s="135" t="s">
        <v>4638</v>
      </c>
      <c r="H2419" s="135" t="s">
        <v>382</v>
      </c>
      <c r="I2419" s="135" t="s">
        <v>703</v>
      </c>
      <c r="J2419" s="135" t="s">
        <v>388</v>
      </c>
      <c r="K2419" s="135" t="s">
        <v>908</v>
      </c>
      <c r="L2419" s="135" t="s">
        <v>386</v>
      </c>
      <c r="M2419" s="135" t="s">
        <v>970</v>
      </c>
      <c r="N2419" s="135" t="s">
        <v>356</v>
      </c>
      <c r="O2419" s="135" t="s">
        <v>65</v>
      </c>
      <c r="P2419" s="136">
        <v>29</v>
      </c>
      <c r="Q2419" s="135"/>
    </row>
    <row r="2420" spans="1:17">
      <c r="A2420" s="135" t="s">
        <v>4639</v>
      </c>
      <c r="B2420" s="135" t="s">
        <v>4640</v>
      </c>
      <c r="C2420" s="135" t="s">
        <v>907</v>
      </c>
      <c r="D2420" s="122">
        <v>0</v>
      </c>
      <c r="E2420" s="135" t="s">
        <v>420</v>
      </c>
      <c r="F2420" s="135" t="s">
        <v>43</v>
      </c>
      <c r="G2420" s="135" t="s">
        <v>4641</v>
      </c>
      <c r="H2420" s="135" t="s">
        <v>382</v>
      </c>
      <c r="I2420" s="135" t="s">
        <v>203</v>
      </c>
      <c r="J2420" s="135" t="s">
        <v>388</v>
      </c>
      <c r="K2420" s="135" t="s">
        <v>2014</v>
      </c>
      <c r="L2420" s="135" t="s">
        <v>386</v>
      </c>
      <c r="M2420" s="135" t="s">
        <v>970</v>
      </c>
      <c r="N2420" s="135" t="s">
        <v>356</v>
      </c>
      <c r="O2420" s="135" t="s">
        <v>199</v>
      </c>
      <c r="P2420" s="136">
        <v>28</v>
      </c>
      <c r="Q2420" s="135"/>
    </row>
    <row r="2421" spans="1:17">
      <c r="A2421" s="135" t="s">
        <v>4642</v>
      </c>
      <c r="B2421" s="135" t="s">
        <v>4643</v>
      </c>
      <c r="C2421" s="135" t="s">
        <v>907</v>
      </c>
      <c r="D2421" s="122">
        <v>0</v>
      </c>
      <c r="E2421" s="135" t="s">
        <v>420</v>
      </c>
      <c r="F2421" s="135"/>
      <c r="G2421" s="135" t="s">
        <v>4644</v>
      </c>
      <c r="H2421" s="135" t="s">
        <v>382</v>
      </c>
      <c r="I2421" s="135" t="s">
        <v>293</v>
      </c>
      <c r="J2421" s="135" t="s">
        <v>388</v>
      </c>
      <c r="K2421" s="135" t="s">
        <v>909</v>
      </c>
      <c r="L2421" s="135" t="s">
        <v>386</v>
      </c>
      <c r="M2421" s="135" t="s">
        <v>970</v>
      </c>
      <c r="N2421" s="135" t="s">
        <v>356</v>
      </c>
      <c r="O2421" s="135" t="s">
        <v>53</v>
      </c>
      <c r="P2421" s="136">
        <v>1</v>
      </c>
      <c r="Q2421" s="135"/>
    </row>
    <row r="2422" spans="1:17">
      <c r="A2422" s="135" t="s">
        <v>4645</v>
      </c>
      <c r="B2422" s="135" t="s">
        <v>4646</v>
      </c>
      <c r="C2422" s="135" t="s">
        <v>907</v>
      </c>
      <c r="D2422" s="122">
        <v>0</v>
      </c>
      <c r="E2422" s="135" t="s">
        <v>420</v>
      </c>
      <c r="F2422" s="135"/>
      <c r="G2422" s="135" t="s">
        <v>4647</v>
      </c>
      <c r="H2422" s="135" t="s">
        <v>382</v>
      </c>
      <c r="I2422" s="135" t="s">
        <v>698</v>
      </c>
      <c r="J2422" s="135" t="s">
        <v>388</v>
      </c>
      <c r="K2422" s="135" t="s">
        <v>909</v>
      </c>
      <c r="L2422" s="135" t="s">
        <v>386</v>
      </c>
      <c r="M2422" s="135" t="s">
        <v>970</v>
      </c>
      <c r="N2422" s="135" t="s">
        <v>356</v>
      </c>
      <c r="O2422" s="135" t="s">
        <v>71</v>
      </c>
      <c r="P2422" s="136">
        <v>29</v>
      </c>
      <c r="Q2422" s="135"/>
    </row>
    <row r="2423" spans="1:17">
      <c r="A2423" s="135" t="s">
        <v>4648</v>
      </c>
      <c r="B2423" s="135" t="s">
        <v>4649</v>
      </c>
      <c r="C2423" s="135" t="s">
        <v>907</v>
      </c>
      <c r="D2423" s="122">
        <v>0</v>
      </c>
      <c r="E2423" s="135" t="s">
        <v>420</v>
      </c>
      <c r="F2423" s="135" t="s">
        <v>43</v>
      </c>
      <c r="G2423" s="135" t="s">
        <v>4650</v>
      </c>
      <c r="H2423" s="135" t="s">
        <v>382</v>
      </c>
      <c r="I2423" s="135" t="s">
        <v>308</v>
      </c>
      <c r="J2423" s="135" t="s">
        <v>388</v>
      </c>
      <c r="K2423" s="135" t="s">
        <v>2014</v>
      </c>
      <c r="L2423" s="135" t="s">
        <v>386</v>
      </c>
      <c r="M2423" s="135" t="s">
        <v>970</v>
      </c>
      <c r="N2423" s="135" t="s">
        <v>783</v>
      </c>
      <c r="O2423" s="135" t="s">
        <v>53</v>
      </c>
      <c r="P2423" s="136">
        <v>3</v>
      </c>
      <c r="Q2423" s="135"/>
    </row>
    <row r="2424" spans="1:17">
      <c r="A2424" s="135" t="s">
        <v>4651</v>
      </c>
      <c r="B2424" s="135" t="s">
        <v>4652</v>
      </c>
      <c r="C2424" s="135" t="s">
        <v>907</v>
      </c>
      <c r="D2424" s="122">
        <v>0</v>
      </c>
      <c r="E2424" s="135" t="s">
        <v>420</v>
      </c>
      <c r="F2424" s="135" t="s">
        <v>43</v>
      </c>
      <c r="G2424" s="135" t="s">
        <v>4650</v>
      </c>
      <c r="H2424" s="135" t="s">
        <v>382</v>
      </c>
      <c r="I2424" s="135" t="s">
        <v>302</v>
      </c>
      <c r="J2424" s="135" t="s">
        <v>388</v>
      </c>
      <c r="K2424" s="135" t="s">
        <v>2014</v>
      </c>
      <c r="L2424" s="135" t="s">
        <v>386</v>
      </c>
      <c r="M2424" s="135" t="s">
        <v>970</v>
      </c>
      <c r="N2424" s="135" t="s">
        <v>783</v>
      </c>
      <c r="O2424" s="135" t="s">
        <v>53</v>
      </c>
      <c r="P2424" s="136">
        <v>8</v>
      </c>
      <c r="Q2424" s="135"/>
    </row>
    <row r="2425" spans="1:17">
      <c r="A2425" s="135" t="s">
        <v>4653</v>
      </c>
      <c r="B2425" s="135" t="s">
        <v>4654</v>
      </c>
      <c r="C2425" s="135" t="s">
        <v>907</v>
      </c>
      <c r="D2425" s="122">
        <v>0</v>
      </c>
      <c r="E2425" s="135" t="s">
        <v>420</v>
      </c>
      <c r="F2425" s="135" t="s">
        <v>43</v>
      </c>
      <c r="G2425" s="135" t="s">
        <v>4655</v>
      </c>
      <c r="H2425" s="135" t="s">
        <v>382</v>
      </c>
      <c r="I2425" s="135" t="s">
        <v>277</v>
      </c>
      <c r="J2425" s="135" t="s">
        <v>388</v>
      </c>
      <c r="K2425" s="135" t="s">
        <v>908</v>
      </c>
      <c r="L2425" s="135" t="s">
        <v>386</v>
      </c>
      <c r="M2425" s="135" t="s">
        <v>970</v>
      </c>
      <c r="N2425" s="135" t="s">
        <v>783</v>
      </c>
      <c r="O2425" s="135" t="s">
        <v>83</v>
      </c>
      <c r="P2425" s="136">
        <v>32</v>
      </c>
      <c r="Q2425" s="135"/>
    </row>
    <row r="2426" spans="1:17">
      <c r="A2426" s="135" t="s">
        <v>4656</v>
      </c>
      <c r="B2426" s="135" t="s">
        <v>4657</v>
      </c>
      <c r="C2426" s="135" t="s">
        <v>907</v>
      </c>
      <c r="D2426" s="122">
        <v>0</v>
      </c>
      <c r="E2426" s="135" t="s">
        <v>420</v>
      </c>
      <c r="F2426" s="135" t="s">
        <v>43</v>
      </c>
      <c r="G2426" s="135" t="s">
        <v>4658</v>
      </c>
      <c r="H2426" s="135" t="s">
        <v>382</v>
      </c>
      <c r="I2426" s="135" t="s">
        <v>53</v>
      </c>
      <c r="J2426" s="135" t="s">
        <v>388</v>
      </c>
      <c r="K2426" s="135" t="s">
        <v>908</v>
      </c>
      <c r="L2426" s="135" t="s">
        <v>386</v>
      </c>
      <c r="M2426" s="135" t="s">
        <v>970</v>
      </c>
      <c r="N2426" s="135" t="s">
        <v>783</v>
      </c>
      <c r="O2426" s="135" t="s">
        <v>53</v>
      </c>
      <c r="P2426" s="136">
        <v>1</v>
      </c>
      <c r="Q2426" s="135"/>
    </row>
    <row r="2427" spans="1:17">
      <c r="A2427" s="135" t="s">
        <v>4659</v>
      </c>
      <c r="B2427" s="135" t="s">
        <v>4660</v>
      </c>
      <c r="C2427" s="135" t="s">
        <v>907</v>
      </c>
      <c r="D2427" s="122">
        <v>0</v>
      </c>
      <c r="E2427" s="135" t="s">
        <v>420</v>
      </c>
      <c r="F2427" s="135" t="s">
        <v>43</v>
      </c>
      <c r="G2427" s="135" t="s">
        <v>4661</v>
      </c>
      <c r="H2427" s="135" t="s">
        <v>382</v>
      </c>
      <c r="I2427" s="135" t="s">
        <v>187</v>
      </c>
      <c r="J2427" s="135" t="s">
        <v>388</v>
      </c>
      <c r="K2427" s="135" t="s">
        <v>2014</v>
      </c>
      <c r="L2427" s="135" t="s">
        <v>386</v>
      </c>
      <c r="M2427" s="135" t="s">
        <v>970</v>
      </c>
      <c r="N2427" s="135" t="s">
        <v>783</v>
      </c>
      <c r="O2427" s="135" t="s">
        <v>63</v>
      </c>
      <c r="P2427" s="136">
        <v>75</v>
      </c>
      <c r="Q2427" s="135"/>
    </row>
    <row r="2428" spans="1:17">
      <c r="A2428" s="135" t="s">
        <v>4662</v>
      </c>
      <c r="B2428" s="135" t="s">
        <v>4663</v>
      </c>
      <c r="C2428" s="135" t="s">
        <v>907</v>
      </c>
      <c r="D2428" s="122">
        <v>0</v>
      </c>
      <c r="E2428" s="135" t="s">
        <v>420</v>
      </c>
      <c r="F2428" s="135" t="s">
        <v>43</v>
      </c>
      <c r="G2428" s="135" t="s">
        <v>4664</v>
      </c>
      <c r="H2428" s="135" t="s">
        <v>382</v>
      </c>
      <c r="I2428" s="135" t="s">
        <v>83</v>
      </c>
      <c r="J2428" s="135" t="s">
        <v>388</v>
      </c>
      <c r="K2428" s="135" t="s">
        <v>2014</v>
      </c>
      <c r="L2428" s="135" t="s">
        <v>386</v>
      </c>
      <c r="M2428" s="135" t="s">
        <v>970</v>
      </c>
      <c r="N2428" s="135" t="s">
        <v>783</v>
      </c>
      <c r="O2428" s="135" t="s">
        <v>83</v>
      </c>
      <c r="P2428" s="136">
        <v>31</v>
      </c>
      <c r="Q2428" s="135"/>
    </row>
    <row r="2429" spans="1:17">
      <c r="A2429" s="135" t="s">
        <v>4665</v>
      </c>
      <c r="B2429" s="135" t="s">
        <v>4666</v>
      </c>
      <c r="C2429" s="135" t="s">
        <v>907</v>
      </c>
      <c r="D2429" s="122">
        <v>0</v>
      </c>
      <c r="E2429" s="135" t="s">
        <v>420</v>
      </c>
      <c r="F2429" s="135" t="s">
        <v>43</v>
      </c>
      <c r="G2429" s="135" t="s">
        <v>4667</v>
      </c>
      <c r="H2429" s="135" t="s">
        <v>382</v>
      </c>
      <c r="I2429" s="135" t="s">
        <v>53</v>
      </c>
      <c r="J2429" s="135" t="s">
        <v>388</v>
      </c>
      <c r="K2429" s="135" t="s">
        <v>908</v>
      </c>
      <c r="L2429" s="135" t="s">
        <v>386</v>
      </c>
      <c r="M2429" s="135" t="s">
        <v>970</v>
      </c>
      <c r="N2429" s="135" t="s">
        <v>783</v>
      </c>
      <c r="O2429" s="135" t="s">
        <v>53</v>
      </c>
      <c r="P2429" s="136">
        <v>1</v>
      </c>
      <c r="Q2429" s="135"/>
    </row>
    <row r="2430" spans="1:17">
      <c r="A2430" s="135" t="s">
        <v>4668</v>
      </c>
      <c r="B2430" s="135" t="s">
        <v>4669</v>
      </c>
      <c r="C2430" s="135" t="s">
        <v>1147</v>
      </c>
      <c r="D2430" s="136">
        <v>55</v>
      </c>
      <c r="E2430" s="135" t="s">
        <v>420</v>
      </c>
      <c r="F2430" s="135" t="s">
        <v>37</v>
      </c>
      <c r="G2430" s="135" t="s">
        <v>4670</v>
      </c>
      <c r="H2430" s="135" t="s">
        <v>382</v>
      </c>
      <c r="I2430" s="135" t="s">
        <v>55</v>
      </c>
      <c r="J2430" s="135" t="s">
        <v>388</v>
      </c>
      <c r="K2430" s="135" t="s">
        <v>4671</v>
      </c>
      <c r="L2430" s="135" t="s">
        <v>433</v>
      </c>
      <c r="M2430" s="135" t="s">
        <v>970</v>
      </c>
      <c r="N2430" s="135" t="s">
        <v>320</v>
      </c>
      <c r="O2430" s="135" t="s">
        <v>71</v>
      </c>
      <c r="P2430" s="136">
        <v>2</v>
      </c>
      <c r="Q2430" s="135"/>
    </row>
    <row r="2431" spans="1:17">
      <c r="A2431" s="135" t="s">
        <v>4672</v>
      </c>
      <c r="B2431" s="135" t="s">
        <v>4669</v>
      </c>
      <c r="C2431" s="135" t="s">
        <v>967</v>
      </c>
      <c r="D2431" s="136">
        <v>57</v>
      </c>
      <c r="E2431" s="135" t="s">
        <v>420</v>
      </c>
      <c r="F2431" s="135" t="s">
        <v>37</v>
      </c>
      <c r="G2431" s="135" t="s">
        <v>4670</v>
      </c>
      <c r="H2431" s="135" t="s">
        <v>382</v>
      </c>
      <c r="I2431" s="135" t="s">
        <v>55</v>
      </c>
      <c r="J2431" s="135" t="s">
        <v>388</v>
      </c>
      <c r="K2431" s="135" t="s">
        <v>4671</v>
      </c>
      <c r="L2431" s="135" t="s">
        <v>433</v>
      </c>
      <c r="M2431" s="135" t="s">
        <v>970</v>
      </c>
      <c r="N2431" s="135" t="s">
        <v>320</v>
      </c>
      <c r="O2431" s="135" t="s">
        <v>71</v>
      </c>
      <c r="P2431" s="136">
        <v>2</v>
      </c>
      <c r="Q2431" s="135"/>
    </row>
    <row r="2432" spans="1:17">
      <c r="A2432" s="135" t="s">
        <v>4673</v>
      </c>
      <c r="B2432" s="135" t="s">
        <v>4669</v>
      </c>
      <c r="C2432" s="135" t="s">
        <v>972</v>
      </c>
      <c r="D2432" s="136">
        <v>59</v>
      </c>
      <c r="E2432" s="135" t="s">
        <v>420</v>
      </c>
      <c r="F2432" s="135" t="s">
        <v>37</v>
      </c>
      <c r="G2432" s="135" t="s">
        <v>4670</v>
      </c>
      <c r="H2432" s="135" t="s">
        <v>382</v>
      </c>
      <c r="I2432" s="135" t="s">
        <v>55</v>
      </c>
      <c r="J2432" s="135" t="s">
        <v>388</v>
      </c>
      <c r="K2432" s="135" t="s">
        <v>4671</v>
      </c>
      <c r="L2432" s="135" t="s">
        <v>433</v>
      </c>
      <c r="M2432" s="135" t="s">
        <v>970</v>
      </c>
      <c r="N2432" s="135" t="s">
        <v>320</v>
      </c>
      <c r="O2432" s="135" t="s">
        <v>71</v>
      </c>
      <c r="P2432" s="136">
        <v>2</v>
      </c>
      <c r="Q2432" s="135"/>
    </row>
    <row r="2433" spans="1:17">
      <c r="A2433" s="135" t="s">
        <v>4674</v>
      </c>
      <c r="B2433" s="135" t="s">
        <v>4669</v>
      </c>
      <c r="C2433" s="135" t="s">
        <v>983</v>
      </c>
      <c r="D2433" s="136">
        <v>61</v>
      </c>
      <c r="E2433" s="135" t="s">
        <v>420</v>
      </c>
      <c r="F2433" s="135" t="s">
        <v>37</v>
      </c>
      <c r="G2433" s="135" t="s">
        <v>4670</v>
      </c>
      <c r="H2433" s="135" t="s">
        <v>382</v>
      </c>
      <c r="I2433" s="135" t="s">
        <v>55</v>
      </c>
      <c r="J2433" s="135" t="s">
        <v>388</v>
      </c>
      <c r="K2433" s="135" t="s">
        <v>4671</v>
      </c>
      <c r="L2433" s="135" t="s">
        <v>433</v>
      </c>
      <c r="M2433" s="135" t="s">
        <v>970</v>
      </c>
      <c r="N2433" s="135" t="s">
        <v>320</v>
      </c>
      <c r="O2433" s="135" t="s">
        <v>71</v>
      </c>
      <c r="P2433" s="136">
        <v>2</v>
      </c>
      <c r="Q2433" s="135"/>
    </row>
    <row r="2434" spans="1:17">
      <c r="A2434" s="135" t="s">
        <v>4675</v>
      </c>
      <c r="B2434" s="135" t="s">
        <v>4669</v>
      </c>
      <c r="C2434" s="135" t="s">
        <v>989</v>
      </c>
      <c r="D2434" s="136">
        <v>63</v>
      </c>
      <c r="E2434" s="135" t="s">
        <v>420</v>
      </c>
      <c r="F2434" s="135" t="s">
        <v>37</v>
      </c>
      <c r="G2434" s="135" t="s">
        <v>4670</v>
      </c>
      <c r="H2434" s="135" t="s">
        <v>382</v>
      </c>
      <c r="I2434" s="135" t="s">
        <v>55</v>
      </c>
      <c r="J2434" s="135" t="s">
        <v>388</v>
      </c>
      <c r="K2434" s="135" t="s">
        <v>4671</v>
      </c>
      <c r="L2434" s="135" t="s">
        <v>433</v>
      </c>
      <c r="M2434" s="135" t="s">
        <v>970</v>
      </c>
      <c r="N2434" s="135" t="s">
        <v>320</v>
      </c>
      <c r="O2434" s="135" t="s">
        <v>71</v>
      </c>
      <c r="P2434" s="136">
        <v>2</v>
      </c>
      <c r="Q2434" s="135"/>
    </row>
    <row r="2435" spans="1:17">
      <c r="A2435" s="135" t="s">
        <v>4676</v>
      </c>
      <c r="B2435" s="135" t="s">
        <v>4677</v>
      </c>
      <c r="C2435" s="135" t="s">
        <v>1147</v>
      </c>
      <c r="D2435" s="136">
        <v>55</v>
      </c>
      <c r="E2435" s="135" t="s">
        <v>420</v>
      </c>
      <c r="F2435" s="135" t="s">
        <v>37</v>
      </c>
      <c r="G2435" s="135" t="s">
        <v>4678</v>
      </c>
      <c r="H2435" s="135" t="s">
        <v>382</v>
      </c>
      <c r="I2435" s="135" t="s">
        <v>91</v>
      </c>
      <c r="J2435" s="135" t="s">
        <v>388</v>
      </c>
      <c r="K2435" s="135" t="s">
        <v>1882</v>
      </c>
      <c r="L2435" s="135" t="s">
        <v>433</v>
      </c>
      <c r="M2435" s="135" t="s">
        <v>970</v>
      </c>
      <c r="N2435" s="135" t="s">
        <v>324</v>
      </c>
      <c r="O2435" s="135" t="s">
        <v>91</v>
      </c>
      <c r="P2435" s="136">
        <v>20</v>
      </c>
      <c r="Q2435" s="135"/>
    </row>
    <row r="2436" spans="1:17">
      <c r="A2436" s="135" t="s">
        <v>4679</v>
      </c>
      <c r="B2436" s="135" t="s">
        <v>4677</v>
      </c>
      <c r="C2436" s="135" t="s">
        <v>967</v>
      </c>
      <c r="D2436" s="136">
        <v>57</v>
      </c>
      <c r="E2436" s="135" t="s">
        <v>420</v>
      </c>
      <c r="F2436" s="135" t="s">
        <v>37</v>
      </c>
      <c r="G2436" s="135" t="s">
        <v>4678</v>
      </c>
      <c r="H2436" s="135" t="s">
        <v>382</v>
      </c>
      <c r="I2436" s="135" t="s">
        <v>91</v>
      </c>
      <c r="J2436" s="135" t="s">
        <v>388</v>
      </c>
      <c r="K2436" s="135" t="s">
        <v>1882</v>
      </c>
      <c r="L2436" s="135" t="s">
        <v>433</v>
      </c>
      <c r="M2436" s="135" t="s">
        <v>970</v>
      </c>
      <c r="N2436" s="135" t="s">
        <v>324</v>
      </c>
      <c r="O2436" s="135" t="s">
        <v>91</v>
      </c>
      <c r="P2436" s="136">
        <v>20</v>
      </c>
      <c r="Q2436" s="135"/>
    </row>
    <row r="2437" spans="1:17">
      <c r="A2437" s="135" t="s">
        <v>4680</v>
      </c>
      <c r="B2437" s="135" t="s">
        <v>4677</v>
      </c>
      <c r="C2437" s="135" t="s">
        <v>972</v>
      </c>
      <c r="D2437" s="136">
        <v>59</v>
      </c>
      <c r="E2437" s="135" t="s">
        <v>420</v>
      </c>
      <c r="F2437" s="135" t="s">
        <v>37</v>
      </c>
      <c r="G2437" s="135" t="s">
        <v>4678</v>
      </c>
      <c r="H2437" s="135" t="s">
        <v>382</v>
      </c>
      <c r="I2437" s="135" t="s">
        <v>91</v>
      </c>
      <c r="J2437" s="135" t="s">
        <v>388</v>
      </c>
      <c r="K2437" s="135" t="s">
        <v>1882</v>
      </c>
      <c r="L2437" s="135" t="s">
        <v>433</v>
      </c>
      <c r="M2437" s="135" t="s">
        <v>970</v>
      </c>
      <c r="N2437" s="135" t="s">
        <v>324</v>
      </c>
      <c r="O2437" s="135" t="s">
        <v>91</v>
      </c>
      <c r="P2437" s="136">
        <v>20</v>
      </c>
      <c r="Q2437" s="135"/>
    </row>
    <row r="2438" spans="1:17">
      <c r="A2438" s="135" t="s">
        <v>4681</v>
      </c>
      <c r="B2438" s="135" t="s">
        <v>4677</v>
      </c>
      <c r="C2438" s="135" t="s">
        <v>983</v>
      </c>
      <c r="D2438" s="136">
        <v>61</v>
      </c>
      <c r="E2438" s="135" t="s">
        <v>420</v>
      </c>
      <c r="F2438" s="135" t="s">
        <v>37</v>
      </c>
      <c r="G2438" s="135" t="s">
        <v>4678</v>
      </c>
      <c r="H2438" s="135" t="s">
        <v>382</v>
      </c>
      <c r="I2438" s="135" t="s">
        <v>91</v>
      </c>
      <c r="J2438" s="135" t="s">
        <v>388</v>
      </c>
      <c r="K2438" s="135" t="s">
        <v>1882</v>
      </c>
      <c r="L2438" s="135" t="s">
        <v>433</v>
      </c>
      <c r="M2438" s="135" t="s">
        <v>970</v>
      </c>
      <c r="N2438" s="135" t="s">
        <v>324</v>
      </c>
      <c r="O2438" s="135" t="s">
        <v>91</v>
      </c>
      <c r="P2438" s="136">
        <v>20</v>
      </c>
      <c r="Q2438" s="135"/>
    </row>
    <row r="2439" spans="1:17">
      <c r="A2439" s="135" t="s">
        <v>4682</v>
      </c>
      <c r="B2439" s="135" t="s">
        <v>4677</v>
      </c>
      <c r="C2439" s="135" t="s">
        <v>989</v>
      </c>
      <c r="D2439" s="136">
        <v>63</v>
      </c>
      <c r="E2439" s="135" t="s">
        <v>420</v>
      </c>
      <c r="F2439" s="135" t="s">
        <v>37</v>
      </c>
      <c r="G2439" s="135" t="s">
        <v>4678</v>
      </c>
      <c r="H2439" s="135" t="s">
        <v>382</v>
      </c>
      <c r="I2439" s="135" t="s">
        <v>91</v>
      </c>
      <c r="J2439" s="135" t="s">
        <v>388</v>
      </c>
      <c r="K2439" s="135" t="s">
        <v>1882</v>
      </c>
      <c r="L2439" s="135" t="s">
        <v>433</v>
      </c>
      <c r="M2439" s="135" t="s">
        <v>970</v>
      </c>
      <c r="N2439" s="135" t="s">
        <v>324</v>
      </c>
      <c r="O2439" s="135" t="s">
        <v>91</v>
      </c>
      <c r="P2439" s="136">
        <v>20</v>
      </c>
      <c r="Q2439" s="135"/>
    </row>
    <row r="2440" spans="1:17">
      <c r="A2440" s="135" t="s">
        <v>4683</v>
      </c>
      <c r="B2440" s="135" t="s">
        <v>4684</v>
      </c>
      <c r="C2440" s="135" t="s">
        <v>1147</v>
      </c>
      <c r="D2440" s="136">
        <v>55</v>
      </c>
      <c r="E2440" s="135" t="s">
        <v>420</v>
      </c>
      <c r="F2440" s="135" t="s">
        <v>37</v>
      </c>
      <c r="G2440" s="135" t="s">
        <v>2116</v>
      </c>
      <c r="H2440" s="135" t="s">
        <v>382</v>
      </c>
      <c r="I2440" s="135" t="s">
        <v>63</v>
      </c>
      <c r="J2440" s="135" t="s">
        <v>388</v>
      </c>
      <c r="K2440" s="135" t="s">
        <v>1882</v>
      </c>
      <c r="L2440" s="135" t="s">
        <v>433</v>
      </c>
      <c r="M2440" s="135" t="s">
        <v>970</v>
      </c>
      <c r="N2440" s="135" t="s">
        <v>324</v>
      </c>
      <c r="O2440" s="135" t="s">
        <v>63</v>
      </c>
      <c r="P2440" s="136">
        <v>371</v>
      </c>
      <c r="Q2440" s="135"/>
    </row>
    <row r="2441" spans="1:17">
      <c r="A2441" s="135" t="s">
        <v>4685</v>
      </c>
      <c r="B2441" s="135" t="s">
        <v>4684</v>
      </c>
      <c r="C2441" s="135" t="s">
        <v>967</v>
      </c>
      <c r="D2441" s="136">
        <v>57</v>
      </c>
      <c r="E2441" s="135" t="s">
        <v>420</v>
      </c>
      <c r="F2441" s="135" t="s">
        <v>37</v>
      </c>
      <c r="G2441" s="135" t="s">
        <v>2116</v>
      </c>
      <c r="H2441" s="135" t="s">
        <v>382</v>
      </c>
      <c r="I2441" s="135" t="s">
        <v>63</v>
      </c>
      <c r="J2441" s="135" t="s">
        <v>388</v>
      </c>
      <c r="K2441" s="135" t="s">
        <v>1882</v>
      </c>
      <c r="L2441" s="135" t="s">
        <v>433</v>
      </c>
      <c r="M2441" s="135" t="s">
        <v>970</v>
      </c>
      <c r="N2441" s="135" t="s">
        <v>324</v>
      </c>
      <c r="O2441" s="135" t="s">
        <v>63</v>
      </c>
      <c r="P2441" s="136">
        <v>371</v>
      </c>
      <c r="Q2441" s="135"/>
    </row>
    <row r="2442" spans="1:17">
      <c r="A2442" s="135" t="s">
        <v>4686</v>
      </c>
      <c r="B2442" s="135" t="s">
        <v>4684</v>
      </c>
      <c r="C2442" s="135" t="s">
        <v>972</v>
      </c>
      <c r="D2442" s="136">
        <v>59</v>
      </c>
      <c r="E2442" s="135" t="s">
        <v>420</v>
      </c>
      <c r="F2442" s="135" t="s">
        <v>37</v>
      </c>
      <c r="G2442" s="135" t="s">
        <v>2116</v>
      </c>
      <c r="H2442" s="135" t="s">
        <v>382</v>
      </c>
      <c r="I2442" s="135" t="s">
        <v>63</v>
      </c>
      <c r="J2442" s="135" t="s">
        <v>388</v>
      </c>
      <c r="K2442" s="135" t="s">
        <v>1882</v>
      </c>
      <c r="L2442" s="135" t="s">
        <v>433</v>
      </c>
      <c r="M2442" s="135" t="s">
        <v>970</v>
      </c>
      <c r="N2442" s="135" t="s">
        <v>324</v>
      </c>
      <c r="O2442" s="135" t="s">
        <v>63</v>
      </c>
      <c r="P2442" s="136">
        <v>371</v>
      </c>
      <c r="Q2442" s="135"/>
    </row>
    <row r="2443" spans="1:17">
      <c r="A2443" s="135" t="s">
        <v>4687</v>
      </c>
      <c r="B2443" s="135" t="s">
        <v>4684</v>
      </c>
      <c r="C2443" s="135" t="s">
        <v>983</v>
      </c>
      <c r="D2443" s="136">
        <v>61</v>
      </c>
      <c r="E2443" s="135" t="s">
        <v>420</v>
      </c>
      <c r="F2443" s="135" t="s">
        <v>37</v>
      </c>
      <c r="G2443" s="135" t="s">
        <v>2116</v>
      </c>
      <c r="H2443" s="135" t="s">
        <v>382</v>
      </c>
      <c r="I2443" s="135" t="s">
        <v>63</v>
      </c>
      <c r="J2443" s="135" t="s">
        <v>388</v>
      </c>
      <c r="K2443" s="135" t="s">
        <v>1882</v>
      </c>
      <c r="L2443" s="135" t="s">
        <v>433</v>
      </c>
      <c r="M2443" s="135" t="s">
        <v>970</v>
      </c>
      <c r="N2443" s="135" t="s">
        <v>324</v>
      </c>
      <c r="O2443" s="135" t="s">
        <v>63</v>
      </c>
      <c r="P2443" s="136">
        <v>371</v>
      </c>
      <c r="Q2443" s="135"/>
    </row>
    <row r="2444" spans="1:17">
      <c r="A2444" s="135" t="s">
        <v>4688</v>
      </c>
      <c r="B2444" s="135" t="s">
        <v>4684</v>
      </c>
      <c r="C2444" s="135" t="s">
        <v>989</v>
      </c>
      <c r="D2444" s="136">
        <v>63</v>
      </c>
      <c r="E2444" s="135" t="s">
        <v>420</v>
      </c>
      <c r="F2444" s="135" t="s">
        <v>37</v>
      </c>
      <c r="G2444" s="135" t="s">
        <v>2116</v>
      </c>
      <c r="H2444" s="135" t="s">
        <v>382</v>
      </c>
      <c r="I2444" s="135" t="s">
        <v>63</v>
      </c>
      <c r="J2444" s="135" t="s">
        <v>388</v>
      </c>
      <c r="K2444" s="135" t="s">
        <v>1882</v>
      </c>
      <c r="L2444" s="135" t="s">
        <v>433</v>
      </c>
      <c r="M2444" s="135" t="s">
        <v>970</v>
      </c>
      <c r="N2444" s="135" t="s">
        <v>324</v>
      </c>
      <c r="O2444" s="135" t="s">
        <v>63</v>
      </c>
      <c r="P2444" s="136">
        <v>371</v>
      </c>
      <c r="Q2444" s="135"/>
    </row>
    <row r="2445" spans="1:17">
      <c r="A2445" s="135" t="s">
        <v>4689</v>
      </c>
      <c r="B2445" s="135" t="s">
        <v>4690</v>
      </c>
      <c r="C2445" s="135" t="s">
        <v>967</v>
      </c>
      <c r="D2445" s="136">
        <v>57</v>
      </c>
      <c r="E2445" s="135" t="s">
        <v>420</v>
      </c>
      <c r="F2445" s="135" t="s">
        <v>43</v>
      </c>
      <c r="G2445" s="135" t="s">
        <v>2152</v>
      </c>
      <c r="H2445" s="135" t="s">
        <v>382</v>
      </c>
      <c r="I2445" s="135" t="s">
        <v>55</v>
      </c>
      <c r="J2445" s="135" t="s">
        <v>388</v>
      </c>
      <c r="K2445" s="135" t="s">
        <v>2014</v>
      </c>
      <c r="L2445" s="135" t="s">
        <v>386</v>
      </c>
      <c r="M2445" s="135" t="s">
        <v>970</v>
      </c>
      <c r="N2445" s="135" t="s">
        <v>320</v>
      </c>
      <c r="O2445" s="135" t="s">
        <v>71</v>
      </c>
      <c r="P2445" s="136">
        <v>2</v>
      </c>
      <c r="Q2445" s="135"/>
    </row>
    <row r="2446" spans="1:17">
      <c r="A2446" s="135" t="s">
        <v>4691</v>
      </c>
      <c r="B2446" s="135" t="s">
        <v>4690</v>
      </c>
      <c r="C2446" s="135" t="s">
        <v>972</v>
      </c>
      <c r="D2446" s="136">
        <v>59</v>
      </c>
      <c r="E2446" s="135" t="s">
        <v>420</v>
      </c>
      <c r="F2446" s="135" t="s">
        <v>43</v>
      </c>
      <c r="G2446" s="135" t="s">
        <v>2152</v>
      </c>
      <c r="H2446" s="135" t="s">
        <v>382</v>
      </c>
      <c r="I2446" s="135" t="s">
        <v>55</v>
      </c>
      <c r="J2446" s="135" t="s">
        <v>388</v>
      </c>
      <c r="K2446" s="135" t="s">
        <v>2014</v>
      </c>
      <c r="L2446" s="135" t="s">
        <v>386</v>
      </c>
      <c r="M2446" s="135" t="s">
        <v>970</v>
      </c>
      <c r="N2446" s="135" t="s">
        <v>320</v>
      </c>
      <c r="O2446" s="135" t="s">
        <v>71</v>
      </c>
      <c r="P2446" s="136">
        <v>2</v>
      </c>
      <c r="Q2446" s="135"/>
    </row>
    <row r="2447" spans="1:17">
      <c r="A2447" s="135" t="s">
        <v>4692</v>
      </c>
      <c r="B2447" s="135" t="s">
        <v>4690</v>
      </c>
      <c r="C2447" s="135" t="s">
        <v>983</v>
      </c>
      <c r="D2447" s="136">
        <v>61</v>
      </c>
      <c r="E2447" s="135" t="s">
        <v>420</v>
      </c>
      <c r="F2447" s="135" t="s">
        <v>43</v>
      </c>
      <c r="G2447" s="135" t="s">
        <v>2152</v>
      </c>
      <c r="H2447" s="135" t="s">
        <v>382</v>
      </c>
      <c r="I2447" s="135" t="s">
        <v>55</v>
      </c>
      <c r="J2447" s="135" t="s">
        <v>388</v>
      </c>
      <c r="K2447" s="135" t="s">
        <v>2014</v>
      </c>
      <c r="L2447" s="135" t="s">
        <v>386</v>
      </c>
      <c r="M2447" s="135" t="s">
        <v>970</v>
      </c>
      <c r="N2447" s="135" t="s">
        <v>320</v>
      </c>
      <c r="O2447" s="135" t="s">
        <v>71</v>
      </c>
      <c r="P2447" s="136">
        <v>2</v>
      </c>
      <c r="Q2447" s="135"/>
    </row>
    <row r="2448" spans="1:17">
      <c r="A2448" s="135" t="s">
        <v>4693</v>
      </c>
      <c r="B2448" s="135" t="s">
        <v>4694</v>
      </c>
      <c r="C2448" s="135" t="s">
        <v>967</v>
      </c>
      <c r="D2448" s="136">
        <v>57</v>
      </c>
      <c r="E2448" s="135" t="s">
        <v>420</v>
      </c>
      <c r="F2448" s="135" t="s">
        <v>43</v>
      </c>
      <c r="G2448" s="135" t="s">
        <v>2152</v>
      </c>
      <c r="H2448" s="135" t="s">
        <v>382</v>
      </c>
      <c r="I2448" s="135" t="s">
        <v>205</v>
      </c>
      <c r="J2448" s="135" t="s">
        <v>388</v>
      </c>
      <c r="K2448" s="135" t="s">
        <v>908</v>
      </c>
      <c r="L2448" s="135" t="s">
        <v>386</v>
      </c>
      <c r="M2448" s="135" t="s">
        <v>970</v>
      </c>
      <c r="N2448" s="135" t="s">
        <v>320</v>
      </c>
      <c r="O2448" s="135" t="s">
        <v>63</v>
      </c>
      <c r="P2448" s="136">
        <v>61</v>
      </c>
      <c r="Q2448" s="135"/>
    </row>
    <row r="2449" spans="1:17">
      <c r="A2449" s="135" t="s">
        <v>4695</v>
      </c>
      <c r="B2449" s="135" t="s">
        <v>4694</v>
      </c>
      <c r="C2449" s="135" t="s">
        <v>972</v>
      </c>
      <c r="D2449" s="136">
        <v>59</v>
      </c>
      <c r="E2449" s="135" t="s">
        <v>420</v>
      </c>
      <c r="F2449" s="135" t="s">
        <v>43</v>
      </c>
      <c r="G2449" s="135" t="s">
        <v>2152</v>
      </c>
      <c r="H2449" s="135" t="s">
        <v>382</v>
      </c>
      <c r="I2449" s="135" t="s">
        <v>205</v>
      </c>
      <c r="J2449" s="135" t="s">
        <v>388</v>
      </c>
      <c r="K2449" s="135" t="s">
        <v>908</v>
      </c>
      <c r="L2449" s="135" t="s">
        <v>386</v>
      </c>
      <c r="M2449" s="135" t="s">
        <v>970</v>
      </c>
      <c r="N2449" s="135" t="s">
        <v>320</v>
      </c>
      <c r="O2449" s="135" t="s">
        <v>63</v>
      </c>
      <c r="P2449" s="136">
        <v>61</v>
      </c>
      <c r="Q2449" s="135"/>
    </row>
    <row r="2450" spans="1:17">
      <c r="A2450" s="135" t="s">
        <v>4696</v>
      </c>
      <c r="B2450" s="135" t="s">
        <v>4694</v>
      </c>
      <c r="C2450" s="135" t="s">
        <v>983</v>
      </c>
      <c r="D2450" s="136">
        <v>61</v>
      </c>
      <c r="E2450" s="135" t="s">
        <v>420</v>
      </c>
      <c r="F2450" s="135" t="s">
        <v>43</v>
      </c>
      <c r="G2450" s="135" t="s">
        <v>2152</v>
      </c>
      <c r="H2450" s="135" t="s">
        <v>382</v>
      </c>
      <c r="I2450" s="135" t="s">
        <v>205</v>
      </c>
      <c r="J2450" s="135" t="s">
        <v>388</v>
      </c>
      <c r="K2450" s="135" t="s">
        <v>908</v>
      </c>
      <c r="L2450" s="135" t="s">
        <v>386</v>
      </c>
      <c r="M2450" s="135" t="s">
        <v>970</v>
      </c>
      <c r="N2450" s="135" t="s">
        <v>320</v>
      </c>
      <c r="O2450" s="135" t="s">
        <v>63</v>
      </c>
      <c r="P2450" s="136">
        <v>61</v>
      </c>
      <c r="Q2450" s="135"/>
    </row>
    <row r="2451" spans="1:17">
      <c r="A2451" s="135" t="s">
        <v>4697</v>
      </c>
      <c r="B2451" s="135" t="s">
        <v>4698</v>
      </c>
      <c r="C2451" s="135" t="s">
        <v>1147</v>
      </c>
      <c r="D2451" s="136">
        <v>55</v>
      </c>
      <c r="E2451" s="135" t="s">
        <v>420</v>
      </c>
      <c r="F2451" s="135" t="s">
        <v>43</v>
      </c>
      <c r="G2451" s="135" t="s">
        <v>4699</v>
      </c>
      <c r="H2451" s="135" t="s">
        <v>382</v>
      </c>
      <c r="I2451" s="135" t="s">
        <v>91</v>
      </c>
      <c r="J2451" s="135" t="s">
        <v>388</v>
      </c>
      <c r="K2451" s="135" t="s">
        <v>4700</v>
      </c>
      <c r="L2451" s="135" t="s">
        <v>386</v>
      </c>
      <c r="M2451" s="135" t="s">
        <v>970</v>
      </c>
      <c r="N2451" s="135" t="s">
        <v>320</v>
      </c>
      <c r="O2451" s="135" t="s">
        <v>91</v>
      </c>
      <c r="P2451" s="136">
        <v>22</v>
      </c>
      <c r="Q2451" s="135"/>
    </row>
    <row r="2452" spans="1:17">
      <c r="A2452" s="135" t="s">
        <v>4701</v>
      </c>
      <c r="B2452" s="135" t="s">
        <v>4698</v>
      </c>
      <c r="C2452" s="135" t="s">
        <v>967</v>
      </c>
      <c r="D2452" s="136">
        <v>57</v>
      </c>
      <c r="E2452" s="135" t="s">
        <v>420</v>
      </c>
      <c r="F2452" s="135" t="s">
        <v>43</v>
      </c>
      <c r="G2452" s="135" t="s">
        <v>4699</v>
      </c>
      <c r="H2452" s="135" t="s">
        <v>382</v>
      </c>
      <c r="I2452" s="135" t="s">
        <v>91</v>
      </c>
      <c r="J2452" s="135" t="s">
        <v>388</v>
      </c>
      <c r="K2452" s="135" t="s">
        <v>4700</v>
      </c>
      <c r="L2452" s="135" t="s">
        <v>386</v>
      </c>
      <c r="M2452" s="135" t="s">
        <v>970</v>
      </c>
      <c r="N2452" s="135" t="s">
        <v>320</v>
      </c>
      <c r="O2452" s="135" t="s">
        <v>91</v>
      </c>
      <c r="P2452" s="136">
        <v>22</v>
      </c>
      <c r="Q2452" s="135"/>
    </row>
    <row r="2453" spans="1:17">
      <c r="A2453" s="135" t="s">
        <v>4702</v>
      </c>
      <c r="B2453" s="135" t="s">
        <v>4698</v>
      </c>
      <c r="C2453" s="135" t="s">
        <v>972</v>
      </c>
      <c r="D2453" s="136">
        <v>59</v>
      </c>
      <c r="E2453" s="135" t="s">
        <v>420</v>
      </c>
      <c r="F2453" s="135" t="s">
        <v>43</v>
      </c>
      <c r="G2453" s="135" t="s">
        <v>4699</v>
      </c>
      <c r="H2453" s="135" t="s">
        <v>382</v>
      </c>
      <c r="I2453" s="135" t="s">
        <v>91</v>
      </c>
      <c r="J2453" s="135" t="s">
        <v>388</v>
      </c>
      <c r="K2453" s="135" t="s">
        <v>4700</v>
      </c>
      <c r="L2453" s="135" t="s">
        <v>386</v>
      </c>
      <c r="M2453" s="135" t="s">
        <v>970</v>
      </c>
      <c r="N2453" s="135" t="s">
        <v>320</v>
      </c>
      <c r="O2453" s="135" t="s">
        <v>91</v>
      </c>
      <c r="P2453" s="136">
        <v>22</v>
      </c>
      <c r="Q2453" s="135"/>
    </row>
    <row r="2454" spans="1:17">
      <c r="A2454" s="135" t="s">
        <v>4703</v>
      </c>
      <c r="B2454" s="135" t="s">
        <v>4698</v>
      </c>
      <c r="C2454" s="135" t="s">
        <v>983</v>
      </c>
      <c r="D2454" s="136">
        <v>61</v>
      </c>
      <c r="E2454" s="135" t="s">
        <v>420</v>
      </c>
      <c r="F2454" s="135" t="s">
        <v>43</v>
      </c>
      <c r="G2454" s="135" t="s">
        <v>4699</v>
      </c>
      <c r="H2454" s="135" t="s">
        <v>382</v>
      </c>
      <c r="I2454" s="135" t="s">
        <v>91</v>
      </c>
      <c r="J2454" s="135" t="s">
        <v>388</v>
      </c>
      <c r="K2454" s="135" t="s">
        <v>4700</v>
      </c>
      <c r="L2454" s="135" t="s">
        <v>386</v>
      </c>
      <c r="M2454" s="135" t="s">
        <v>970</v>
      </c>
      <c r="N2454" s="135" t="s">
        <v>320</v>
      </c>
      <c r="O2454" s="135" t="s">
        <v>91</v>
      </c>
      <c r="P2454" s="136">
        <v>22</v>
      </c>
      <c r="Q2454" s="135"/>
    </row>
    <row r="2455" spans="1:17">
      <c r="A2455" s="135" t="s">
        <v>4704</v>
      </c>
      <c r="B2455" s="135" t="s">
        <v>4698</v>
      </c>
      <c r="C2455" s="135" t="s">
        <v>989</v>
      </c>
      <c r="D2455" s="136">
        <v>63</v>
      </c>
      <c r="E2455" s="135" t="s">
        <v>420</v>
      </c>
      <c r="F2455" s="135" t="s">
        <v>43</v>
      </c>
      <c r="G2455" s="135" t="s">
        <v>4699</v>
      </c>
      <c r="H2455" s="135" t="s">
        <v>382</v>
      </c>
      <c r="I2455" s="135" t="s">
        <v>91</v>
      </c>
      <c r="J2455" s="135" t="s">
        <v>388</v>
      </c>
      <c r="K2455" s="135" t="s">
        <v>4700</v>
      </c>
      <c r="L2455" s="135" t="s">
        <v>386</v>
      </c>
      <c r="M2455" s="135" t="s">
        <v>970</v>
      </c>
      <c r="N2455" s="135" t="s">
        <v>320</v>
      </c>
      <c r="O2455" s="135" t="s">
        <v>91</v>
      </c>
      <c r="P2455" s="136">
        <v>22</v>
      </c>
      <c r="Q2455" s="135"/>
    </row>
    <row r="2456" spans="1:17">
      <c r="A2456" s="135" t="s">
        <v>4705</v>
      </c>
      <c r="B2456" s="135" t="s">
        <v>4706</v>
      </c>
      <c r="C2456" s="135" t="s">
        <v>1147</v>
      </c>
      <c r="D2456" s="136">
        <v>55</v>
      </c>
      <c r="E2456" s="135" t="s">
        <v>420</v>
      </c>
      <c r="F2456" s="135" t="s">
        <v>37</v>
      </c>
      <c r="G2456" s="135" t="s">
        <v>4707</v>
      </c>
      <c r="H2456" s="135" t="s">
        <v>382</v>
      </c>
      <c r="I2456" s="135" t="s">
        <v>55</v>
      </c>
      <c r="J2456" s="135" t="s">
        <v>388</v>
      </c>
      <c r="K2456" s="135" t="s">
        <v>1882</v>
      </c>
      <c r="L2456" s="135" t="s">
        <v>433</v>
      </c>
      <c r="M2456" s="135" t="s">
        <v>970</v>
      </c>
      <c r="N2456" s="135" t="s">
        <v>320</v>
      </c>
      <c r="O2456" s="135" t="s">
        <v>71</v>
      </c>
      <c r="P2456" s="136">
        <v>2</v>
      </c>
      <c r="Q2456" s="135"/>
    </row>
    <row r="2457" spans="1:17">
      <c r="A2457" s="135" t="s">
        <v>4708</v>
      </c>
      <c r="B2457" s="135" t="s">
        <v>4706</v>
      </c>
      <c r="C2457" s="135" t="s">
        <v>967</v>
      </c>
      <c r="D2457" s="136">
        <v>57</v>
      </c>
      <c r="E2457" s="135" t="s">
        <v>420</v>
      </c>
      <c r="F2457" s="135" t="s">
        <v>37</v>
      </c>
      <c r="G2457" s="135" t="s">
        <v>4707</v>
      </c>
      <c r="H2457" s="135" t="s">
        <v>382</v>
      </c>
      <c r="I2457" s="135" t="s">
        <v>55</v>
      </c>
      <c r="J2457" s="135" t="s">
        <v>388</v>
      </c>
      <c r="K2457" s="135" t="s">
        <v>1882</v>
      </c>
      <c r="L2457" s="135" t="s">
        <v>433</v>
      </c>
      <c r="M2457" s="135" t="s">
        <v>970</v>
      </c>
      <c r="N2457" s="135" t="s">
        <v>320</v>
      </c>
      <c r="O2457" s="135" t="s">
        <v>71</v>
      </c>
      <c r="P2457" s="136">
        <v>2</v>
      </c>
      <c r="Q2457" s="135"/>
    </row>
    <row r="2458" spans="1:17">
      <c r="A2458" s="135" t="s">
        <v>4709</v>
      </c>
      <c r="B2458" s="135" t="s">
        <v>4706</v>
      </c>
      <c r="C2458" s="135" t="s">
        <v>972</v>
      </c>
      <c r="D2458" s="136">
        <v>59</v>
      </c>
      <c r="E2458" s="135" t="s">
        <v>420</v>
      </c>
      <c r="F2458" s="135" t="s">
        <v>37</v>
      </c>
      <c r="G2458" s="135" t="s">
        <v>4707</v>
      </c>
      <c r="H2458" s="135" t="s">
        <v>382</v>
      </c>
      <c r="I2458" s="135" t="s">
        <v>55</v>
      </c>
      <c r="J2458" s="135" t="s">
        <v>388</v>
      </c>
      <c r="K2458" s="135" t="s">
        <v>1882</v>
      </c>
      <c r="L2458" s="135" t="s">
        <v>433</v>
      </c>
      <c r="M2458" s="135" t="s">
        <v>970</v>
      </c>
      <c r="N2458" s="135" t="s">
        <v>320</v>
      </c>
      <c r="O2458" s="135" t="s">
        <v>71</v>
      </c>
      <c r="P2458" s="136">
        <v>2</v>
      </c>
      <c r="Q2458" s="135"/>
    </row>
    <row r="2459" spans="1:17">
      <c r="A2459" s="135" t="s">
        <v>4710</v>
      </c>
      <c r="B2459" s="135" t="s">
        <v>4706</v>
      </c>
      <c r="C2459" s="135" t="s">
        <v>983</v>
      </c>
      <c r="D2459" s="136">
        <v>61</v>
      </c>
      <c r="E2459" s="135" t="s">
        <v>420</v>
      </c>
      <c r="F2459" s="135" t="s">
        <v>37</v>
      </c>
      <c r="G2459" s="135" t="s">
        <v>4707</v>
      </c>
      <c r="H2459" s="135" t="s">
        <v>382</v>
      </c>
      <c r="I2459" s="135" t="s">
        <v>55</v>
      </c>
      <c r="J2459" s="135" t="s">
        <v>388</v>
      </c>
      <c r="K2459" s="135" t="s">
        <v>1882</v>
      </c>
      <c r="L2459" s="135" t="s">
        <v>433</v>
      </c>
      <c r="M2459" s="135" t="s">
        <v>970</v>
      </c>
      <c r="N2459" s="135" t="s">
        <v>320</v>
      </c>
      <c r="O2459" s="135" t="s">
        <v>71</v>
      </c>
      <c r="P2459" s="136">
        <v>2</v>
      </c>
      <c r="Q2459" s="135"/>
    </row>
    <row r="2460" spans="1:17">
      <c r="A2460" s="135" t="s">
        <v>4711</v>
      </c>
      <c r="B2460" s="135" t="s">
        <v>4706</v>
      </c>
      <c r="C2460" s="135" t="s">
        <v>989</v>
      </c>
      <c r="D2460" s="136">
        <v>63</v>
      </c>
      <c r="E2460" s="135" t="s">
        <v>420</v>
      </c>
      <c r="F2460" s="135" t="s">
        <v>37</v>
      </c>
      <c r="G2460" s="135" t="s">
        <v>4707</v>
      </c>
      <c r="H2460" s="135" t="s">
        <v>382</v>
      </c>
      <c r="I2460" s="135" t="s">
        <v>55</v>
      </c>
      <c r="J2460" s="135" t="s">
        <v>388</v>
      </c>
      <c r="K2460" s="135" t="s">
        <v>1882</v>
      </c>
      <c r="L2460" s="135" t="s">
        <v>433</v>
      </c>
      <c r="M2460" s="135" t="s">
        <v>970</v>
      </c>
      <c r="N2460" s="135" t="s">
        <v>320</v>
      </c>
      <c r="O2460" s="135" t="s">
        <v>71</v>
      </c>
      <c r="P2460" s="136">
        <v>2</v>
      </c>
      <c r="Q2460" s="135"/>
    </row>
    <row r="2461" spans="1:17">
      <c r="A2461" s="135" t="s">
        <v>4712</v>
      </c>
      <c r="B2461" s="135" t="s">
        <v>4713</v>
      </c>
      <c r="C2461" s="135" t="s">
        <v>1147</v>
      </c>
      <c r="D2461" s="136">
        <v>55</v>
      </c>
      <c r="E2461" s="135" t="s">
        <v>420</v>
      </c>
      <c r="F2461" s="135" t="s">
        <v>43</v>
      </c>
      <c r="G2461" s="135" t="s">
        <v>3404</v>
      </c>
      <c r="H2461" s="135" t="s">
        <v>382</v>
      </c>
      <c r="I2461" s="135" t="s">
        <v>195</v>
      </c>
      <c r="J2461" s="135" t="s">
        <v>388</v>
      </c>
      <c r="K2461" s="135" t="s">
        <v>908</v>
      </c>
      <c r="L2461" s="135" t="s">
        <v>433</v>
      </c>
      <c r="M2461" s="135" t="s">
        <v>970</v>
      </c>
      <c r="N2461" s="135" t="s">
        <v>318</v>
      </c>
      <c r="O2461" s="135" t="s">
        <v>195</v>
      </c>
      <c r="P2461" s="136">
        <v>61</v>
      </c>
      <c r="Q2461" s="135"/>
    </row>
    <row r="2462" spans="1:17">
      <c r="A2462" s="135" t="s">
        <v>4714</v>
      </c>
      <c r="B2462" s="135" t="s">
        <v>4713</v>
      </c>
      <c r="C2462" s="135" t="s">
        <v>967</v>
      </c>
      <c r="D2462" s="136">
        <v>57</v>
      </c>
      <c r="E2462" s="135" t="s">
        <v>420</v>
      </c>
      <c r="F2462" s="135" t="s">
        <v>43</v>
      </c>
      <c r="G2462" s="135" t="s">
        <v>3404</v>
      </c>
      <c r="H2462" s="135" t="s">
        <v>382</v>
      </c>
      <c r="I2462" s="135" t="s">
        <v>195</v>
      </c>
      <c r="J2462" s="135" t="s">
        <v>388</v>
      </c>
      <c r="K2462" s="135" t="s">
        <v>908</v>
      </c>
      <c r="L2462" s="135" t="s">
        <v>433</v>
      </c>
      <c r="M2462" s="135" t="s">
        <v>970</v>
      </c>
      <c r="N2462" s="135" t="s">
        <v>318</v>
      </c>
      <c r="O2462" s="135" t="s">
        <v>195</v>
      </c>
      <c r="P2462" s="136">
        <v>61</v>
      </c>
      <c r="Q2462" s="135"/>
    </row>
    <row r="2463" spans="1:17">
      <c r="A2463" s="135" t="s">
        <v>4715</v>
      </c>
      <c r="B2463" s="135" t="s">
        <v>4713</v>
      </c>
      <c r="C2463" s="135" t="s">
        <v>972</v>
      </c>
      <c r="D2463" s="136">
        <v>59</v>
      </c>
      <c r="E2463" s="135" t="s">
        <v>420</v>
      </c>
      <c r="F2463" s="135" t="s">
        <v>43</v>
      </c>
      <c r="G2463" s="135" t="s">
        <v>3404</v>
      </c>
      <c r="H2463" s="135" t="s">
        <v>382</v>
      </c>
      <c r="I2463" s="135" t="s">
        <v>195</v>
      </c>
      <c r="J2463" s="135" t="s">
        <v>388</v>
      </c>
      <c r="K2463" s="135" t="s">
        <v>908</v>
      </c>
      <c r="L2463" s="135" t="s">
        <v>433</v>
      </c>
      <c r="M2463" s="135" t="s">
        <v>970</v>
      </c>
      <c r="N2463" s="135" t="s">
        <v>318</v>
      </c>
      <c r="O2463" s="135" t="s">
        <v>195</v>
      </c>
      <c r="P2463" s="136">
        <v>61</v>
      </c>
      <c r="Q2463" s="135"/>
    </row>
    <row r="2464" spans="1:17">
      <c r="A2464" s="135" t="s">
        <v>4716</v>
      </c>
      <c r="B2464" s="135" t="s">
        <v>4713</v>
      </c>
      <c r="C2464" s="135" t="s">
        <v>983</v>
      </c>
      <c r="D2464" s="136">
        <v>61</v>
      </c>
      <c r="E2464" s="135" t="s">
        <v>420</v>
      </c>
      <c r="F2464" s="135" t="s">
        <v>43</v>
      </c>
      <c r="G2464" s="135" t="s">
        <v>3404</v>
      </c>
      <c r="H2464" s="135" t="s">
        <v>382</v>
      </c>
      <c r="I2464" s="135" t="s">
        <v>195</v>
      </c>
      <c r="J2464" s="135" t="s">
        <v>388</v>
      </c>
      <c r="K2464" s="135" t="s">
        <v>908</v>
      </c>
      <c r="L2464" s="135" t="s">
        <v>433</v>
      </c>
      <c r="M2464" s="135" t="s">
        <v>970</v>
      </c>
      <c r="N2464" s="135" t="s">
        <v>318</v>
      </c>
      <c r="O2464" s="135" t="s">
        <v>195</v>
      </c>
      <c r="P2464" s="136">
        <v>61</v>
      </c>
      <c r="Q2464" s="135"/>
    </row>
    <row r="2465" spans="1:17">
      <c r="A2465" s="135" t="s">
        <v>4717</v>
      </c>
      <c r="B2465" s="135" t="s">
        <v>4713</v>
      </c>
      <c r="C2465" s="135" t="s">
        <v>989</v>
      </c>
      <c r="D2465" s="136">
        <v>63</v>
      </c>
      <c r="E2465" s="135" t="s">
        <v>420</v>
      </c>
      <c r="F2465" s="135" t="s">
        <v>43</v>
      </c>
      <c r="G2465" s="135" t="s">
        <v>3404</v>
      </c>
      <c r="H2465" s="135" t="s">
        <v>382</v>
      </c>
      <c r="I2465" s="135" t="s">
        <v>195</v>
      </c>
      <c r="J2465" s="135" t="s">
        <v>388</v>
      </c>
      <c r="K2465" s="135" t="s">
        <v>908</v>
      </c>
      <c r="L2465" s="135" t="s">
        <v>433</v>
      </c>
      <c r="M2465" s="135" t="s">
        <v>970</v>
      </c>
      <c r="N2465" s="135" t="s">
        <v>318</v>
      </c>
      <c r="O2465" s="135" t="s">
        <v>195</v>
      </c>
      <c r="P2465" s="136">
        <v>61</v>
      </c>
      <c r="Q2465" s="135"/>
    </row>
    <row r="2466" spans="1:17">
      <c r="A2466" s="135" t="s">
        <v>4718</v>
      </c>
      <c r="B2466" s="135" t="s">
        <v>4719</v>
      </c>
      <c r="C2466" s="135" t="s">
        <v>967</v>
      </c>
      <c r="D2466" s="136">
        <v>57</v>
      </c>
      <c r="E2466" s="135" t="s">
        <v>420</v>
      </c>
      <c r="F2466" s="135" t="s">
        <v>43</v>
      </c>
      <c r="G2466" s="135" t="s">
        <v>3455</v>
      </c>
      <c r="H2466" s="135" t="s">
        <v>382</v>
      </c>
      <c r="I2466" s="135" t="s">
        <v>57</v>
      </c>
      <c r="J2466" s="135" t="s">
        <v>388</v>
      </c>
      <c r="K2466" s="135" t="s">
        <v>4720</v>
      </c>
      <c r="L2466" s="135" t="s">
        <v>433</v>
      </c>
      <c r="M2466" s="135" t="s">
        <v>970</v>
      </c>
      <c r="N2466" s="135" t="s">
        <v>318</v>
      </c>
      <c r="O2466" s="135" t="s">
        <v>57</v>
      </c>
      <c r="P2466" s="136">
        <v>310</v>
      </c>
      <c r="Q2466" s="135"/>
    </row>
    <row r="2467" spans="1:17">
      <c r="A2467" s="135" t="s">
        <v>4721</v>
      </c>
      <c r="B2467" s="135" t="s">
        <v>4719</v>
      </c>
      <c r="C2467" s="135" t="s">
        <v>972</v>
      </c>
      <c r="D2467" s="136">
        <v>59</v>
      </c>
      <c r="E2467" s="135" t="s">
        <v>420</v>
      </c>
      <c r="F2467" s="135" t="s">
        <v>43</v>
      </c>
      <c r="G2467" s="135" t="s">
        <v>3455</v>
      </c>
      <c r="H2467" s="135" t="s">
        <v>382</v>
      </c>
      <c r="I2467" s="135" t="s">
        <v>57</v>
      </c>
      <c r="J2467" s="135" t="s">
        <v>388</v>
      </c>
      <c r="K2467" s="135" t="s">
        <v>4720</v>
      </c>
      <c r="L2467" s="135" t="s">
        <v>433</v>
      </c>
      <c r="M2467" s="135" t="s">
        <v>970</v>
      </c>
      <c r="N2467" s="135" t="s">
        <v>318</v>
      </c>
      <c r="O2467" s="135" t="s">
        <v>57</v>
      </c>
      <c r="P2467" s="136">
        <v>310</v>
      </c>
      <c r="Q2467" s="135"/>
    </row>
    <row r="2468" spans="1:17">
      <c r="A2468" s="135" t="s">
        <v>4722</v>
      </c>
      <c r="B2468" s="135" t="s">
        <v>4719</v>
      </c>
      <c r="C2468" s="135" t="s">
        <v>983</v>
      </c>
      <c r="D2468" s="136">
        <v>61</v>
      </c>
      <c r="E2468" s="135" t="s">
        <v>420</v>
      </c>
      <c r="F2468" s="135" t="s">
        <v>43</v>
      </c>
      <c r="G2468" s="135" t="s">
        <v>3455</v>
      </c>
      <c r="H2468" s="135" t="s">
        <v>382</v>
      </c>
      <c r="I2468" s="135" t="s">
        <v>57</v>
      </c>
      <c r="J2468" s="135" t="s">
        <v>388</v>
      </c>
      <c r="K2468" s="135" t="s">
        <v>4720</v>
      </c>
      <c r="L2468" s="135" t="s">
        <v>433</v>
      </c>
      <c r="M2468" s="135" t="s">
        <v>970</v>
      </c>
      <c r="N2468" s="135" t="s">
        <v>318</v>
      </c>
      <c r="O2468" s="135" t="s">
        <v>57</v>
      </c>
      <c r="P2468" s="136">
        <v>310</v>
      </c>
      <c r="Q2468" s="135"/>
    </row>
    <row r="2469" spans="1:17">
      <c r="A2469" s="135" t="s">
        <v>4723</v>
      </c>
      <c r="B2469" s="135" t="s">
        <v>4719</v>
      </c>
      <c r="C2469" s="135" t="s">
        <v>989</v>
      </c>
      <c r="D2469" s="136">
        <v>63</v>
      </c>
      <c r="E2469" s="135" t="s">
        <v>420</v>
      </c>
      <c r="F2469" s="135" t="s">
        <v>43</v>
      </c>
      <c r="G2469" s="135" t="s">
        <v>3455</v>
      </c>
      <c r="H2469" s="135" t="s">
        <v>382</v>
      </c>
      <c r="I2469" s="135" t="s">
        <v>57</v>
      </c>
      <c r="J2469" s="135" t="s">
        <v>388</v>
      </c>
      <c r="K2469" s="135" t="s">
        <v>4720</v>
      </c>
      <c r="L2469" s="135" t="s">
        <v>433</v>
      </c>
      <c r="M2469" s="135" t="s">
        <v>970</v>
      </c>
      <c r="N2469" s="135" t="s">
        <v>318</v>
      </c>
      <c r="O2469" s="135" t="s">
        <v>57</v>
      </c>
      <c r="P2469" s="136">
        <v>310</v>
      </c>
      <c r="Q2469" s="135"/>
    </row>
    <row r="2470" spans="1:17">
      <c r="A2470" s="135" t="s">
        <v>4724</v>
      </c>
      <c r="B2470" s="135" t="s">
        <v>4725</v>
      </c>
      <c r="C2470" s="135" t="s">
        <v>967</v>
      </c>
      <c r="D2470" s="136">
        <v>57</v>
      </c>
      <c r="E2470" s="135" t="s">
        <v>420</v>
      </c>
      <c r="F2470" s="135" t="s">
        <v>37</v>
      </c>
      <c r="G2470" s="135" t="s">
        <v>2234</v>
      </c>
      <c r="H2470" s="135" t="s">
        <v>382</v>
      </c>
      <c r="I2470" s="135" t="s">
        <v>277</v>
      </c>
      <c r="J2470" s="135" t="s">
        <v>388</v>
      </c>
      <c r="K2470" s="135" t="s">
        <v>1882</v>
      </c>
      <c r="L2470" s="135" t="s">
        <v>433</v>
      </c>
      <c r="M2470" s="135" t="s">
        <v>970</v>
      </c>
      <c r="N2470" s="135" t="s">
        <v>318</v>
      </c>
      <c r="O2470" s="135" t="s">
        <v>83</v>
      </c>
      <c r="P2470" s="136">
        <v>3</v>
      </c>
      <c r="Q2470" s="135"/>
    </row>
    <row r="2471" spans="1:17">
      <c r="A2471" s="135" t="s">
        <v>4726</v>
      </c>
      <c r="B2471" s="135" t="s">
        <v>4725</v>
      </c>
      <c r="C2471" s="135" t="s">
        <v>979</v>
      </c>
      <c r="D2471" s="136">
        <v>58</v>
      </c>
      <c r="E2471" s="135" t="s">
        <v>420</v>
      </c>
      <c r="F2471" s="135" t="s">
        <v>37</v>
      </c>
      <c r="G2471" s="135" t="s">
        <v>2234</v>
      </c>
      <c r="H2471" s="135" t="s">
        <v>382</v>
      </c>
      <c r="I2471" s="135" t="s">
        <v>277</v>
      </c>
      <c r="J2471" s="135" t="s">
        <v>388</v>
      </c>
      <c r="K2471" s="135" t="s">
        <v>1882</v>
      </c>
      <c r="L2471" s="135" t="s">
        <v>433</v>
      </c>
      <c r="M2471" s="135" t="s">
        <v>970</v>
      </c>
      <c r="N2471" s="135" t="s">
        <v>318</v>
      </c>
      <c r="O2471" s="135" t="s">
        <v>83</v>
      </c>
      <c r="P2471" s="136">
        <v>3</v>
      </c>
      <c r="Q2471" s="135"/>
    </row>
    <row r="2472" spans="1:17">
      <c r="A2472" s="135" t="s">
        <v>4727</v>
      </c>
      <c r="B2472" s="135" t="s">
        <v>4725</v>
      </c>
      <c r="C2472" s="135" t="s">
        <v>972</v>
      </c>
      <c r="D2472" s="136">
        <v>59</v>
      </c>
      <c r="E2472" s="135" t="s">
        <v>420</v>
      </c>
      <c r="F2472" s="135" t="s">
        <v>37</v>
      </c>
      <c r="G2472" s="135" t="s">
        <v>2234</v>
      </c>
      <c r="H2472" s="135" t="s">
        <v>382</v>
      </c>
      <c r="I2472" s="135" t="s">
        <v>277</v>
      </c>
      <c r="J2472" s="135" t="s">
        <v>388</v>
      </c>
      <c r="K2472" s="135" t="s">
        <v>1882</v>
      </c>
      <c r="L2472" s="135" t="s">
        <v>433</v>
      </c>
      <c r="M2472" s="135" t="s">
        <v>970</v>
      </c>
      <c r="N2472" s="135" t="s">
        <v>318</v>
      </c>
      <c r="O2472" s="135" t="s">
        <v>83</v>
      </c>
      <c r="P2472" s="136">
        <v>3</v>
      </c>
      <c r="Q2472" s="135"/>
    </row>
    <row r="2473" spans="1:17">
      <c r="A2473" s="135" t="s">
        <v>4728</v>
      </c>
      <c r="B2473" s="135" t="s">
        <v>4725</v>
      </c>
      <c r="C2473" s="135" t="s">
        <v>981</v>
      </c>
      <c r="D2473" s="136">
        <v>60</v>
      </c>
      <c r="E2473" s="135" t="s">
        <v>420</v>
      </c>
      <c r="F2473" s="135" t="s">
        <v>37</v>
      </c>
      <c r="G2473" s="135" t="s">
        <v>2234</v>
      </c>
      <c r="H2473" s="135" t="s">
        <v>382</v>
      </c>
      <c r="I2473" s="135" t="s">
        <v>277</v>
      </c>
      <c r="J2473" s="135" t="s">
        <v>388</v>
      </c>
      <c r="K2473" s="135" t="s">
        <v>1882</v>
      </c>
      <c r="L2473" s="135" t="s">
        <v>433</v>
      </c>
      <c r="M2473" s="135" t="s">
        <v>970</v>
      </c>
      <c r="N2473" s="135" t="s">
        <v>318</v>
      </c>
      <c r="O2473" s="135" t="s">
        <v>83</v>
      </c>
      <c r="P2473" s="136">
        <v>3</v>
      </c>
      <c r="Q2473" s="135"/>
    </row>
    <row r="2474" spans="1:17">
      <c r="A2474" s="135" t="s">
        <v>4729</v>
      </c>
      <c r="B2474" s="135" t="s">
        <v>4725</v>
      </c>
      <c r="C2474" s="135" t="s">
        <v>983</v>
      </c>
      <c r="D2474" s="136">
        <v>61</v>
      </c>
      <c r="E2474" s="135" t="s">
        <v>420</v>
      </c>
      <c r="F2474" s="135" t="s">
        <v>37</v>
      </c>
      <c r="G2474" s="135" t="s">
        <v>2234</v>
      </c>
      <c r="H2474" s="135" t="s">
        <v>382</v>
      </c>
      <c r="I2474" s="135" t="s">
        <v>277</v>
      </c>
      <c r="J2474" s="135" t="s">
        <v>388</v>
      </c>
      <c r="K2474" s="135" t="s">
        <v>1882</v>
      </c>
      <c r="L2474" s="135" t="s">
        <v>433</v>
      </c>
      <c r="M2474" s="135" t="s">
        <v>970</v>
      </c>
      <c r="N2474" s="135" t="s">
        <v>318</v>
      </c>
      <c r="O2474" s="135" t="s">
        <v>83</v>
      </c>
      <c r="P2474" s="136">
        <v>3</v>
      </c>
      <c r="Q2474" s="135"/>
    </row>
    <row r="2475" spans="1:17">
      <c r="A2475" s="135" t="s">
        <v>4730</v>
      </c>
      <c r="B2475" s="135" t="s">
        <v>4725</v>
      </c>
      <c r="C2475" s="135" t="s">
        <v>989</v>
      </c>
      <c r="D2475" s="136">
        <v>63</v>
      </c>
      <c r="E2475" s="135" t="s">
        <v>420</v>
      </c>
      <c r="F2475" s="135" t="s">
        <v>37</v>
      </c>
      <c r="G2475" s="135" t="s">
        <v>2234</v>
      </c>
      <c r="H2475" s="135" t="s">
        <v>382</v>
      </c>
      <c r="I2475" s="135" t="s">
        <v>277</v>
      </c>
      <c r="J2475" s="135" t="s">
        <v>388</v>
      </c>
      <c r="K2475" s="135" t="s">
        <v>1882</v>
      </c>
      <c r="L2475" s="135" t="s">
        <v>433</v>
      </c>
      <c r="M2475" s="135" t="s">
        <v>970</v>
      </c>
      <c r="N2475" s="135" t="s">
        <v>318</v>
      </c>
      <c r="O2475" s="135" t="s">
        <v>83</v>
      </c>
      <c r="P2475" s="136">
        <v>3</v>
      </c>
      <c r="Q2475" s="135"/>
    </row>
    <row r="2476" spans="1:17">
      <c r="A2476" s="135" t="s">
        <v>4731</v>
      </c>
      <c r="B2476" s="135" t="s">
        <v>4732</v>
      </c>
      <c r="C2476" s="135" t="s">
        <v>1147</v>
      </c>
      <c r="D2476" s="136">
        <v>55</v>
      </c>
      <c r="E2476" s="135" t="s">
        <v>420</v>
      </c>
      <c r="F2476" s="135" t="s">
        <v>43</v>
      </c>
      <c r="G2476" s="135" t="s">
        <v>4733</v>
      </c>
      <c r="H2476" s="135" t="s">
        <v>382</v>
      </c>
      <c r="I2476" s="135" t="s">
        <v>53</v>
      </c>
      <c r="J2476" s="135" t="s">
        <v>388</v>
      </c>
      <c r="K2476" s="135" t="s">
        <v>2014</v>
      </c>
      <c r="L2476" s="135" t="s">
        <v>386</v>
      </c>
      <c r="M2476" s="135" t="s">
        <v>970</v>
      </c>
      <c r="N2476" s="135" t="s">
        <v>350</v>
      </c>
      <c r="O2476" s="135" t="s">
        <v>53</v>
      </c>
      <c r="P2476" s="136">
        <v>1</v>
      </c>
      <c r="Q2476" s="135"/>
    </row>
    <row r="2477" spans="1:17">
      <c r="A2477" s="135" t="s">
        <v>4734</v>
      </c>
      <c r="B2477" s="135" t="s">
        <v>4732</v>
      </c>
      <c r="C2477" s="135" t="s">
        <v>967</v>
      </c>
      <c r="D2477" s="136">
        <v>57</v>
      </c>
      <c r="E2477" s="135" t="s">
        <v>420</v>
      </c>
      <c r="F2477" s="135" t="s">
        <v>43</v>
      </c>
      <c r="G2477" s="135" t="s">
        <v>4733</v>
      </c>
      <c r="H2477" s="135" t="s">
        <v>382</v>
      </c>
      <c r="I2477" s="135" t="s">
        <v>53</v>
      </c>
      <c r="J2477" s="135" t="s">
        <v>388</v>
      </c>
      <c r="K2477" s="135" t="s">
        <v>2014</v>
      </c>
      <c r="L2477" s="135" t="s">
        <v>386</v>
      </c>
      <c r="M2477" s="135" t="s">
        <v>970</v>
      </c>
      <c r="N2477" s="135" t="s">
        <v>350</v>
      </c>
      <c r="O2477" s="135" t="s">
        <v>53</v>
      </c>
      <c r="P2477" s="136">
        <v>1</v>
      </c>
      <c r="Q2477" s="135"/>
    </row>
    <row r="2478" spans="1:17">
      <c r="A2478" s="135" t="s">
        <v>4735</v>
      </c>
      <c r="B2478" s="135" t="s">
        <v>4732</v>
      </c>
      <c r="C2478" s="135" t="s">
        <v>972</v>
      </c>
      <c r="D2478" s="136">
        <v>59</v>
      </c>
      <c r="E2478" s="135" t="s">
        <v>420</v>
      </c>
      <c r="F2478" s="135" t="s">
        <v>43</v>
      </c>
      <c r="G2478" s="135" t="s">
        <v>4733</v>
      </c>
      <c r="H2478" s="135" t="s">
        <v>382</v>
      </c>
      <c r="I2478" s="135" t="s">
        <v>53</v>
      </c>
      <c r="J2478" s="135" t="s">
        <v>388</v>
      </c>
      <c r="K2478" s="135" t="s">
        <v>2014</v>
      </c>
      <c r="L2478" s="135" t="s">
        <v>386</v>
      </c>
      <c r="M2478" s="135" t="s">
        <v>970</v>
      </c>
      <c r="N2478" s="135" t="s">
        <v>350</v>
      </c>
      <c r="O2478" s="135" t="s">
        <v>53</v>
      </c>
      <c r="P2478" s="136">
        <v>1</v>
      </c>
      <c r="Q2478" s="135"/>
    </row>
    <row r="2479" spans="1:17">
      <c r="A2479" s="135" t="s">
        <v>4736</v>
      </c>
      <c r="B2479" s="135" t="s">
        <v>4732</v>
      </c>
      <c r="C2479" s="135" t="s">
        <v>983</v>
      </c>
      <c r="D2479" s="136">
        <v>61</v>
      </c>
      <c r="E2479" s="135" t="s">
        <v>420</v>
      </c>
      <c r="F2479" s="135" t="s">
        <v>43</v>
      </c>
      <c r="G2479" s="135" t="s">
        <v>4733</v>
      </c>
      <c r="H2479" s="135" t="s">
        <v>382</v>
      </c>
      <c r="I2479" s="135" t="s">
        <v>53</v>
      </c>
      <c r="J2479" s="135" t="s">
        <v>388</v>
      </c>
      <c r="K2479" s="135" t="s">
        <v>2014</v>
      </c>
      <c r="L2479" s="135" t="s">
        <v>386</v>
      </c>
      <c r="M2479" s="135" t="s">
        <v>970</v>
      </c>
      <c r="N2479" s="135" t="s">
        <v>350</v>
      </c>
      <c r="O2479" s="135" t="s">
        <v>53</v>
      </c>
      <c r="P2479" s="136">
        <v>1</v>
      </c>
      <c r="Q2479" s="135"/>
    </row>
    <row r="2480" spans="1:17">
      <c r="A2480" s="135" t="s">
        <v>4737</v>
      </c>
      <c r="B2480" s="135" t="s">
        <v>4732</v>
      </c>
      <c r="C2480" s="135" t="s">
        <v>989</v>
      </c>
      <c r="D2480" s="136">
        <v>63</v>
      </c>
      <c r="E2480" s="135" t="s">
        <v>420</v>
      </c>
      <c r="F2480" s="135" t="s">
        <v>43</v>
      </c>
      <c r="G2480" s="135" t="s">
        <v>4733</v>
      </c>
      <c r="H2480" s="135" t="s">
        <v>382</v>
      </c>
      <c r="I2480" s="135" t="s">
        <v>53</v>
      </c>
      <c r="J2480" s="135" t="s">
        <v>388</v>
      </c>
      <c r="K2480" s="135" t="s">
        <v>2014</v>
      </c>
      <c r="L2480" s="135" t="s">
        <v>386</v>
      </c>
      <c r="M2480" s="135" t="s">
        <v>970</v>
      </c>
      <c r="N2480" s="135" t="s">
        <v>350</v>
      </c>
      <c r="O2480" s="135" t="s">
        <v>53</v>
      </c>
      <c r="P2480" s="136">
        <v>1</v>
      </c>
      <c r="Q2480" s="135"/>
    </row>
    <row r="2481" spans="1:17">
      <c r="A2481" s="135" t="s">
        <v>4738</v>
      </c>
      <c r="B2481" s="135" t="s">
        <v>4739</v>
      </c>
      <c r="C2481" s="135" t="s">
        <v>1147</v>
      </c>
      <c r="D2481" s="136">
        <v>55</v>
      </c>
      <c r="E2481" s="135" t="s">
        <v>420</v>
      </c>
      <c r="F2481" s="135" t="s">
        <v>43</v>
      </c>
      <c r="G2481" s="135" t="s">
        <v>4740</v>
      </c>
      <c r="H2481" s="135" t="s">
        <v>382</v>
      </c>
      <c r="I2481" s="135" t="s">
        <v>55</v>
      </c>
      <c r="J2481" s="135" t="s">
        <v>384</v>
      </c>
      <c r="K2481" s="135" t="s">
        <v>908</v>
      </c>
      <c r="L2481" s="135" t="s">
        <v>386</v>
      </c>
      <c r="M2481" s="135" t="s">
        <v>970</v>
      </c>
      <c r="N2481" s="135" t="s">
        <v>325</v>
      </c>
      <c r="O2481" s="135" t="s">
        <v>71</v>
      </c>
      <c r="P2481" s="136">
        <v>26</v>
      </c>
      <c r="Q2481" s="135"/>
    </row>
    <row r="2482" spans="1:17">
      <c r="A2482" s="135" t="s">
        <v>4741</v>
      </c>
      <c r="B2482" s="135" t="s">
        <v>4739</v>
      </c>
      <c r="C2482" s="135" t="s">
        <v>967</v>
      </c>
      <c r="D2482" s="136">
        <v>57</v>
      </c>
      <c r="E2482" s="135" t="s">
        <v>420</v>
      </c>
      <c r="F2482" s="135" t="s">
        <v>43</v>
      </c>
      <c r="G2482" s="135" t="s">
        <v>4740</v>
      </c>
      <c r="H2482" s="135" t="s">
        <v>382</v>
      </c>
      <c r="I2482" s="135" t="s">
        <v>55</v>
      </c>
      <c r="J2482" s="135" t="s">
        <v>384</v>
      </c>
      <c r="K2482" s="135" t="s">
        <v>908</v>
      </c>
      <c r="L2482" s="135" t="s">
        <v>386</v>
      </c>
      <c r="M2482" s="135" t="s">
        <v>970</v>
      </c>
      <c r="N2482" s="135" t="s">
        <v>325</v>
      </c>
      <c r="O2482" s="135" t="s">
        <v>71</v>
      </c>
      <c r="P2482" s="136">
        <v>26</v>
      </c>
      <c r="Q2482" s="135"/>
    </row>
    <row r="2483" spans="1:17">
      <c r="A2483" s="135" t="s">
        <v>4742</v>
      </c>
      <c r="B2483" s="135" t="s">
        <v>4739</v>
      </c>
      <c r="C2483" s="135" t="s">
        <v>972</v>
      </c>
      <c r="D2483" s="136">
        <v>59</v>
      </c>
      <c r="E2483" s="135" t="s">
        <v>420</v>
      </c>
      <c r="F2483" s="135" t="s">
        <v>43</v>
      </c>
      <c r="G2483" s="135" t="s">
        <v>4740</v>
      </c>
      <c r="H2483" s="135" t="s">
        <v>382</v>
      </c>
      <c r="I2483" s="135" t="s">
        <v>55</v>
      </c>
      <c r="J2483" s="135" t="s">
        <v>384</v>
      </c>
      <c r="K2483" s="135" t="s">
        <v>908</v>
      </c>
      <c r="L2483" s="135" t="s">
        <v>386</v>
      </c>
      <c r="M2483" s="135" t="s">
        <v>970</v>
      </c>
      <c r="N2483" s="135" t="s">
        <v>325</v>
      </c>
      <c r="O2483" s="135" t="s">
        <v>71</v>
      </c>
      <c r="P2483" s="136">
        <v>26</v>
      </c>
      <c r="Q2483" s="135"/>
    </row>
    <row r="2484" spans="1:17">
      <c r="A2484" s="135" t="s">
        <v>4743</v>
      </c>
      <c r="B2484" s="135" t="s">
        <v>4739</v>
      </c>
      <c r="C2484" s="135" t="s">
        <v>983</v>
      </c>
      <c r="D2484" s="136">
        <v>61</v>
      </c>
      <c r="E2484" s="135" t="s">
        <v>420</v>
      </c>
      <c r="F2484" s="135" t="s">
        <v>43</v>
      </c>
      <c r="G2484" s="135" t="s">
        <v>4740</v>
      </c>
      <c r="H2484" s="135" t="s">
        <v>382</v>
      </c>
      <c r="I2484" s="135" t="s">
        <v>55</v>
      </c>
      <c r="J2484" s="135" t="s">
        <v>384</v>
      </c>
      <c r="K2484" s="135" t="s">
        <v>908</v>
      </c>
      <c r="L2484" s="135" t="s">
        <v>386</v>
      </c>
      <c r="M2484" s="135" t="s">
        <v>970</v>
      </c>
      <c r="N2484" s="135" t="s">
        <v>325</v>
      </c>
      <c r="O2484" s="135" t="s">
        <v>71</v>
      </c>
      <c r="P2484" s="136">
        <v>26</v>
      </c>
      <c r="Q2484" s="135"/>
    </row>
    <row r="2485" spans="1:17">
      <c r="A2485" s="135" t="s">
        <v>4744</v>
      </c>
      <c r="B2485" s="135" t="s">
        <v>4739</v>
      </c>
      <c r="C2485" s="135" t="s">
        <v>989</v>
      </c>
      <c r="D2485" s="136">
        <v>63</v>
      </c>
      <c r="E2485" s="135" t="s">
        <v>420</v>
      </c>
      <c r="F2485" s="135" t="s">
        <v>43</v>
      </c>
      <c r="G2485" s="135" t="s">
        <v>4740</v>
      </c>
      <c r="H2485" s="135" t="s">
        <v>382</v>
      </c>
      <c r="I2485" s="135" t="s">
        <v>55</v>
      </c>
      <c r="J2485" s="135" t="s">
        <v>384</v>
      </c>
      <c r="K2485" s="135" t="s">
        <v>908</v>
      </c>
      <c r="L2485" s="135" t="s">
        <v>386</v>
      </c>
      <c r="M2485" s="135" t="s">
        <v>970</v>
      </c>
      <c r="N2485" s="135" t="s">
        <v>325</v>
      </c>
      <c r="O2485" s="135" t="s">
        <v>71</v>
      </c>
      <c r="P2485" s="136">
        <v>26</v>
      </c>
      <c r="Q2485" s="135"/>
    </row>
    <row r="2486" spans="1:17">
      <c r="A2486" s="135" t="s">
        <v>4745</v>
      </c>
      <c r="B2486" s="135" t="s">
        <v>4746</v>
      </c>
      <c r="C2486" s="135" t="s">
        <v>1147</v>
      </c>
      <c r="D2486" s="136">
        <v>55</v>
      </c>
      <c r="E2486" s="135" t="s">
        <v>420</v>
      </c>
      <c r="F2486" s="135" t="s">
        <v>37</v>
      </c>
      <c r="G2486" s="135" t="s">
        <v>4747</v>
      </c>
      <c r="H2486" s="135" t="s">
        <v>382</v>
      </c>
      <c r="I2486" s="135" t="s">
        <v>134</v>
      </c>
      <c r="J2486" s="135" t="s">
        <v>384</v>
      </c>
      <c r="K2486" s="135" t="s">
        <v>1882</v>
      </c>
      <c r="L2486" s="135" t="s">
        <v>433</v>
      </c>
      <c r="M2486" s="135" t="s">
        <v>970</v>
      </c>
      <c r="N2486" s="135" t="s">
        <v>325</v>
      </c>
      <c r="O2486" s="135" t="s">
        <v>91</v>
      </c>
      <c r="P2486" s="136">
        <v>99</v>
      </c>
      <c r="Q2486" s="135"/>
    </row>
    <row r="2487" spans="1:17">
      <c r="A2487" s="135" t="s">
        <v>4748</v>
      </c>
      <c r="B2487" s="135" t="s">
        <v>4746</v>
      </c>
      <c r="C2487" s="135" t="s">
        <v>967</v>
      </c>
      <c r="D2487" s="136">
        <v>57</v>
      </c>
      <c r="E2487" s="135" t="s">
        <v>420</v>
      </c>
      <c r="F2487" s="135" t="s">
        <v>37</v>
      </c>
      <c r="G2487" s="135" t="s">
        <v>4747</v>
      </c>
      <c r="H2487" s="135" t="s">
        <v>382</v>
      </c>
      <c r="I2487" s="135" t="s">
        <v>134</v>
      </c>
      <c r="J2487" s="135" t="s">
        <v>384</v>
      </c>
      <c r="K2487" s="135" t="s">
        <v>1882</v>
      </c>
      <c r="L2487" s="135" t="s">
        <v>433</v>
      </c>
      <c r="M2487" s="135" t="s">
        <v>970</v>
      </c>
      <c r="N2487" s="135" t="s">
        <v>325</v>
      </c>
      <c r="O2487" s="135" t="s">
        <v>91</v>
      </c>
      <c r="P2487" s="136">
        <v>99</v>
      </c>
      <c r="Q2487" s="135"/>
    </row>
    <row r="2488" spans="1:17">
      <c r="A2488" s="135" t="s">
        <v>4749</v>
      </c>
      <c r="B2488" s="135" t="s">
        <v>4746</v>
      </c>
      <c r="C2488" s="135" t="s">
        <v>972</v>
      </c>
      <c r="D2488" s="136">
        <v>59</v>
      </c>
      <c r="E2488" s="135" t="s">
        <v>420</v>
      </c>
      <c r="F2488" s="135" t="s">
        <v>37</v>
      </c>
      <c r="G2488" s="135" t="s">
        <v>4747</v>
      </c>
      <c r="H2488" s="135" t="s">
        <v>382</v>
      </c>
      <c r="I2488" s="135" t="s">
        <v>134</v>
      </c>
      <c r="J2488" s="135" t="s">
        <v>384</v>
      </c>
      <c r="K2488" s="135" t="s">
        <v>1882</v>
      </c>
      <c r="L2488" s="135" t="s">
        <v>433</v>
      </c>
      <c r="M2488" s="135" t="s">
        <v>970</v>
      </c>
      <c r="N2488" s="135" t="s">
        <v>325</v>
      </c>
      <c r="O2488" s="135" t="s">
        <v>91</v>
      </c>
      <c r="P2488" s="136">
        <v>99</v>
      </c>
      <c r="Q2488" s="135"/>
    </row>
    <row r="2489" spans="1:17">
      <c r="A2489" s="135" t="s">
        <v>4750</v>
      </c>
      <c r="B2489" s="135" t="s">
        <v>4746</v>
      </c>
      <c r="C2489" s="135" t="s">
        <v>983</v>
      </c>
      <c r="D2489" s="136">
        <v>61</v>
      </c>
      <c r="E2489" s="135" t="s">
        <v>420</v>
      </c>
      <c r="F2489" s="135" t="s">
        <v>37</v>
      </c>
      <c r="G2489" s="135" t="s">
        <v>4747</v>
      </c>
      <c r="H2489" s="135" t="s">
        <v>382</v>
      </c>
      <c r="I2489" s="135" t="s">
        <v>134</v>
      </c>
      <c r="J2489" s="135" t="s">
        <v>384</v>
      </c>
      <c r="K2489" s="135" t="s">
        <v>1882</v>
      </c>
      <c r="L2489" s="135" t="s">
        <v>433</v>
      </c>
      <c r="M2489" s="135" t="s">
        <v>970</v>
      </c>
      <c r="N2489" s="135" t="s">
        <v>325</v>
      </c>
      <c r="O2489" s="135" t="s">
        <v>91</v>
      </c>
      <c r="P2489" s="136">
        <v>99</v>
      </c>
      <c r="Q2489" s="135"/>
    </row>
    <row r="2490" spans="1:17">
      <c r="A2490" s="135" t="s">
        <v>4751</v>
      </c>
      <c r="B2490" s="135" t="s">
        <v>4752</v>
      </c>
      <c r="C2490" s="135" t="s">
        <v>1147</v>
      </c>
      <c r="D2490" s="136">
        <v>55</v>
      </c>
      <c r="E2490" s="135" t="s">
        <v>420</v>
      </c>
      <c r="F2490" s="135" t="s">
        <v>43</v>
      </c>
      <c r="G2490" s="135" t="s">
        <v>4753</v>
      </c>
      <c r="H2490" s="135" t="s">
        <v>382</v>
      </c>
      <c r="I2490" s="135" t="s">
        <v>134</v>
      </c>
      <c r="J2490" s="135" t="s">
        <v>384</v>
      </c>
      <c r="K2490" s="135" t="s">
        <v>4754</v>
      </c>
      <c r="L2490" s="135" t="s">
        <v>433</v>
      </c>
      <c r="M2490" s="135" t="s">
        <v>970</v>
      </c>
      <c r="N2490" s="135" t="s">
        <v>325</v>
      </c>
      <c r="O2490" s="135" t="s">
        <v>91</v>
      </c>
      <c r="P2490" s="136">
        <v>127</v>
      </c>
      <c r="Q2490" s="135"/>
    </row>
    <row r="2491" spans="1:17">
      <c r="A2491" s="135" t="s">
        <v>4755</v>
      </c>
      <c r="B2491" s="135" t="s">
        <v>4752</v>
      </c>
      <c r="C2491" s="135" t="s">
        <v>967</v>
      </c>
      <c r="D2491" s="136">
        <v>57</v>
      </c>
      <c r="E2491" s="135" t="s">
        <v>420</v>
      </c>
      <c r="F2491" s="135" t="s">
        <v>43</v>
      </c>
      <c r="G2491" s="135" t="s">
        <v>4753</v>
      </c>
      <c r="H2491" s="135" t="s">
        <v>382</v>
      </c>
      <c r="I2491" s="135" t="s">
        <v>134</v>
      </c>
      <c r="J2491" s="135" t="s">
        <v>384</v>
      </c>
      <c r="K2491" s="135" t="s">
        <v>4754</v>
      </c>
      <c r="L2491" s="135" t="s">
        <v>433</v>
      </c>
      <c r="M2491" s="135" t="s">
        <v>970</v>
      </c>
      <c r="N2491" s="135" t="s">
        <v>325</v>
      </c>
      <c r="O2491" s="135" t="s">
        <v>91</v>
      </c>
      <c r="P2491" s="136">
        <v>127</v>
      </c>
      <c r="Q2491" s="135"/>
    </row>
    <row r="2492" spans="1:17">
      <c r="A2492" s="135" t="s">
        <v>4756</v>
      </c>
      <c r="B2492" s="135" t="s">
        <v>4752</v>
      </c>
      <c r="C2492" s="135" t="s">
        <v>972</v>
      </c>
      <c r="D2492" s="136">
        <v>59</v>
      </c>
      <c r="E2492" s="135" t="s">
        <v>420</v>
      </c>
      <c r="F2492" s="135" t="s">
        <v>43</v>
      </c>
      <c r="G2492" s="135" t="s">
        <v>4753</v>
      </c>
      <c r="H2492" s="135" t="s">
        <v>382</v>
      </c>
      <c r="I2492" s="135" t="s">
        <v>134</v>
      </c>
      <c r="J2492" s="135" t="s">
        <v>384</v>
      </c>
      <c r="K2492" s="135" t="s">
        <v>4754</v>
      </c>
      <c r="L2492" s="135" t="s">
        <v>433</v>
      </c>
      <c r="M2492" s="135" t="s">
        <v>970</v>
      </c>
      <c r="N2492" s="135" t="s">
        <v>325</v>
      </c>
      <c r="O2492" s="135" t="s">
        <v>91</v>
      </c>
      <c r="P2492" s="136">
        <v>127</v>
      </c>
      <c r="Q2492" s="135"/>
    </row>
    <row r="2493" spans="1:17">
      <c r="A2493" s="135" t="s">
        <v>4757</v>
      </c>
      <c r="B2493" s="135" t="s">
        <v>4752</v>
      </c>
      <c r="C2493" s="135" t="s">
        <v>983</v>
      </c>
      <c r="D2493" s="136">
        <v>61</v>
      </c>
      <c r="E2493" s="135" t="s">
        <v>420</v>
      </c>
      <c r="F2493" s="135" t="s">
        <v>43</v>
      </c>
      <c r="G2493" s="135" t="s">
        <v>4753</v>
      </c>
      <c r="H2493" s="135" t="s">
        <v>382</v>
      </c>
      <c r="I2493" s="135" t="s">
        <v>134</v>
      </c>
      <c r="J2493" s="135" t="s">
        <v>384</v>
      </c>
      <c r="K2493" s="135" t="s">
        <v>4754</v>
      </c>
      <c r="L2493" s="135" t="s">
        <v>433</v>
      </c>
      <c r="M2493" s="135" t="s">
        <v>970</v>
      </c>
      <c r="N2493" s="135" t="s">
        <v>325</v>
      </c>
      <c r="O2493" s="135" t="s">
        <v>91</v>
      </c>
      <c r="P2493" s="136">
        <v>127</v>
      </c>
      <c r="Q2493" s="135"/>
    </row>
    <row r="2494" spans="1:17">
      <c r="A2494" s="135" t="s">
        <v>4758</v>
      </c>
      <c r="B2494" s="135" t="s">
        <v>4759</v>
      </c>
      <c r="C2494" s="135" t="s">
        <v>967</v>
      </c>
      <c r="D2494" s="136">
        <v>57</v>
      </c>
      <c r="E2494" s="135" t="s">
        <v>420</v>
      </c>
      <c r="F2494" s="135" t="s">
        <v>43</v>
      </c>
      <c r="G2494" s="135" t="s">
        <v>4760</v>
      </c>
      <c r="H2494" s="135" t="s">
        <v>390</v>
      </c>
      <c r="I2494" s="135" t="s">
        <v>53</v>
      </c>
      <c r="J2494" s="135" t="s">
        <v>388</v>
      </c>
      <c r="K2494" s="135" t="s">
        <v>908</v>
      </c>
      <c r="L2494" s="135" t="s">
        <v>386</v>
      </c>
      <c r="M2494" s="135" t="s">
        <v>970</v>
      </c>
      <c r="N2494" s="135" t="s">
        <v>361</v>
      </c>
      <c r="O2494" s="135" t="s">
        <v>53</v>
      </c>
      <c r="P2494" s="136">
        <v>1</v>
      </c>
      <c r="Q2494" s="135"/>
    </row>
    <row r="2495" spans="1:17">
      <c r="A2495" s="135" t="s">
        <v>4761</v>
      </c>
      <c r="B2495" s="135" t="s">
        <v>4759</v>
      </c>
      <c r="C2495" s="135" t="s">
        <v>972</v>
      </c>
      <c r="D2495" s="136">
        <v>59</v>
      </c>
      <c r="E2495" s="135" t="s">
        <v>420</v>
      </c>
      <c r="F2495" s="135" t="s">
        <v>43</v>
      </c>
      <c r="G2495" s="135" t="s">
        <v>4760</v>
      </c>
      <c r="H2495" s="135" t="s">
        <v>390</v>
      </c>
      <c r="I2495" s="135" t="s">
        <v>53</v>
      </c>
      <c r="J2495" s="135" t="s">
        <v>388</v>
      </c>
      <c r="K2495" s="135" t="s">
        <v>908</v>
      </c>
      <c r="L2495" s="135" t="s">
        <v>386</v>
      </c>
      <c r="M2495" s="135" t="s">
        <v>970</v>
      </c>
      <c r="N2495" s="135" t="s">
        <v>361</v>
      </c>
      <c r="O2495" s="135" t="s">
        <v>53</v>
      </c>
      <c r="P2495" s="136">
        <v>1</v>
      </c>
      <c r="Q2495" s="135"/>
    </row>
    <row r="2496" spans="1:17">
      <c r="A2496" s="135" t="s">
        <v>4762</v>
      </c>
      <c r="B2496" s="135" t="s">
        <v>4759</v>
      </c>
      <c r="C2496" s="135" t="s">
        <v>983</v>
      </c>
      <c r="D2496" s="136">
        <v>61</v>
      </c>
      <c r="E2496" s="135" t="s">
        <v>420</v>
      </c>
      <c r="F2496" s="135" t="s">
        <v>43</v>
      </c>
      <c r="G2496" s="135" t="s">
        <v>4760</v>
      </c>
      <c r="H2496" s="135" t="s">
        <v>390</v>
      </c>
      <c r="I2496" s="135" t="s">
        <v>53</v>
      </c>
      <c r="J2496" s="135" t="s">
        <v>388</v>
      </c>
      <c r="K2496" s="135" t="s">
        <v>908</v>
      </c>
      <c r="L2496" s="135" t="s">
        <v>386</v>
      </c>
      <c r="M2496" s="135" t="s">
        <v>970</v>
      </c>
      <c r="N2496" s="135" t="s">
        <v>361</v>
      </c>
      <c r="O2496" s="135" t="s">
        <v>53</v>
      </c>
      <c r="P2496" s="136">
        <v>1</v>
      </c>
      <c r="Q2496" s="135"/>
    </row>
    <row r="2497" spans="1:17">
      <c r="A2497" s="135" t="s">
        <v>4763</v>
      </c>
      <c r="B2497" s="135" t="s">
        <v>4764</v>
      </c>
      <c r="C2497" s="135" t="s">
        <v>967</v>
      </c>
      <c r="D2497" s="136">
        <v>57</v>
      </c>
      <c r="E2497" s="135" t="s">
        <v>420</v>
      </c>
      <c r="F2497" s="135" t="s">
        <v>43</v>
      </c>
      <c r="G2497" s="135" t="s">
        <v>4760</v>
      </c>
      <c r="H2497" s="135" t="s">
        <v>390</v>
      </c>
      <c r="I2497" s="135" t="s">
        <v>63</v>
      </c>
      <c r="J2497" s="135" t="s">
        <v>388</v>
      </c>
      <c r="K2497" s="135" t="s">
        <v>908</v>
      </c>
      <c r="L2497" s="135" t="s">
        <v>386</v>
      </c>
      <c r="M2497" s="135" t="s">
        <v>970</v>
      </c>
      <c r="N2497" s="135" t="s">
        <v>361</v>
      </c>
      <c r="O2497" s="135" t="s">
        <v>63</v>
      </c>
      <c r="P2497" s="136">
        <v>41</v>
      </c>
      <c r="Q2497" s="135"/>
    </row>
    <row r="2498" spans="1:17">
      <c r="A2498" s="135" t="s">
        <v>4765</v>
      </c>
      <c r="B2498" s="135" t="s">
        <v>4764</v>
      </c>
      <c r="C2498" s="135" t="s">
        <v>972</v>
      </c>
      <c r="D2498" s="136">
        <v>59</v>
      </c>
      <c r="E2498" s="135" t="s">
        <v>420</v>
      </c>
      <c r="F2498" s="135" t="s">
        <v>43</v>
      </c>
      <c r="G2498" s="135" t="s">
        <v>4760</v>
      </c>
      <c r="H2498" s="135" t="s">
        <v>390</v>
      </c>
      <c r="I2498" s="135" t="s">
        <v>63</v>
      </c>
      <c r="J2498" s="135" t="s">
        <v>388</v>
      </c>
      <c r="K2498" s="135" t="s">
        <v>908</v>
      </c>
      <c r="L2498" s="135" t="s">
        <v>386</v>
      </c>
      <c r="M2498" s="135" t="s">
        <v>970</v>
      </c>
      <c r="N2498" s="135" t="s">
        <v>361</v>
      </c>
      <c r="O2498" s="135" t="s">
        <v>63</v>
      </c>
      <c r="P2498" s="136">
        <v>41</v>
      </c>
      <c r="Q2498" s="135"/>
    </row>
    <row r="2499" spans="1:17">
      <c r="A2499" s="135" t="s">
        <v>4766</v>
      </c>
      <c r="B2499" s="135" t="s">
        <v>4764</v>
      </c>
      <c r="C2499" s="135" t="s">
        <v>983</v>
      </c>
      <c r="D2499" s="136">
        <v>61</v>
      </c>
      <c r="E2499" s="135" t="s">
        <v>420</v>
      </c>
      <c r="F2499" s="135" t="s">
        <v>43</v>
      </c>
      <c r="G2499" s="135" t="s">
        <v>4760</v>
      </c>
      <c r="H2499" s="135" t="s">
        <v>390</v>
      </c>
      <c r="I2499" s="135" t="s">
        <v>63</v>
      </c>
      <c r="J2499" s="135" t="s">
        <v>388</v>
      </c>
      <c r="K2499" s="135" t="s">
        <v>908</v>
      </c>
      <c r="L2499" s="135" t="s">
        <v>386</v>
      </c>
      <c r="M2499" s="135" t="s">
        <v>970</v>
      </c>
      <c r="N2499" s="135" t="s">
        <v>361</v>
      </c>
      <c r="O2499" s="135" t="s">
        <v>63</v>
      </c>
      <c r="P2499" s="136">
        <v>41</v>
      </c>
      <c r="Q2499" s="135"/>
    </row>
    <row r="2500" spans="1:17">
      <c r="A2500" s="135" t="s">
        <v>4767</v>
      </c>
      <c r="B2500" s="135" t="s">
        <v>4768</v>
      </c>
      <c r="C2500" s="135" t="s">
        <v>967</v>
      </c>
      <c r="D2500" s="136">
        <v>57</v>
      </c>
      <c r="E2500" s="135" t="s">
        <v>420</v>
      </c>
      <c r="F2500" s="135"/>
      <c r="G2500" s="135" t="s">
        <v>4769</v>
      </c>
      <c r="H2500" s="135" t="s">
        <v>382</v>
      </c>
      <c r="I2500" s="135" t="s">
        <v>78</v>
      </c>
      <c r="J2500" s="135" t="s">
        <v>384</v>
      </c>
      <c r="K2500" s="135" t="s">
        <v>1903</v>
      </c>
      <c r="L2500" s="135" t="s">
        <v>385</v>
      </c>
      <c r="M2500" s="135" t="s">
        <v>970</v>
      </c>
      <c r="N2500" s="135" t="s">
        <v>330</v>
      </c>
      <c r="O2500" s="135" t="s">
        <v>78</v>
      </c>
      <c r="P2500" s="136">
        <v>8</v>
      </c>
      <c r="Q2500" s="135"/>
    </row>
    <row r="2501" spans="1:17">
      <c r="A2501" s="135" t="s">
        <v>4770</v>
      </c>
      <c r="B2501" s="135" t="s">
        <v>4768</v>
      </c>
      <c r="C2501" s="135" t="s">
        <v>972</v>
      </c>
      <c r="D2501" s="136">
        <v>59</v>
      </c>
      <c r="E2501" s="135" t="s">
        <v>420</v>
      </c>
      <c r="F2501" s="135"/>
      <c r="G2501" s="135" t="s">
        <v>4769</v>
      </c>
      <c r="H2501" s="135" t="s">
        <v>382</v>
      </c>
      <c r="I2501" s="135" t="s">
        <v>78</v>
      </c>
      <c r="J2501" s="135" t="s">
        <v>384</v>
      </c>
      <c r="K2501" s="135" t="s">
        <v>1903</v>
      </c>
      <c r="L2501" s="135" t="s">
        <v>385</v>
      </c>
      <c r="M2501" s="135" t="s">
        <v>970</v>
      </c>
      <c r="N2501" s="135" t="s">
        <v>330</v>
      </c>
      <c r="O2501" s="135" t="s">
        <v>78</v>
      </c>
      <c r="P2501" s="136">
        <v>8</v>
      </c>
      <c r="Q2501" s="135"/>
    </row>
    <row r="2502" spans="1:17">
      <c r="A2502" s="135" t="s">
        <v>4771</v>
      </c>
      <c r="B2502" s="135" t="s">
        <v>4768</v>
      </c>
      <c r="C2502" s="135" t="s">
        <v>983</v>
      </c>
      <c r="D2502" s="136">
        <v>61</v>
      </c>
      <c r="E2502" s="135" t="s">
        <v>420</v>
      </c>
      <c r="F2502" s="135"/>
      <c r="G2502" s="135" t="s">
        <v>4769</v>
      </c>
      <c r="H2502" s="135" t="s">
        <v>382</v>
      </c>
      <c r="I2502" s="135" t="s">
        <v>78</v>
      </c>
      <c r="J2502" s="135" t="s">
        <v>384</v>
      </c>
      <c r="K2502" s="135" t="s">
        <v>1903</v>
      </c>
      <c r="L2502" s="135" t="s">
        <v>385</v>
      </c>
      <c r="M2502" s="135" t="s">
        <v>970</v>
      </c>
      <c r="N2502" s="135" t="s">
        <v>330</v>
      </c>
      <c r="O2502" s="135" t="s">
        <v>78</v>
      </c>
      <c r="P2502" s="136">
        <v>8</v>
      </c>
      <c r="Q2502" s="135"/>
    </row>
    <row r="2503" spans="1:17">
      <c r="A2503" s="135" t="s">
        <v>4772</v>
      </c>
      <c r="B2503" s="135" t="s">
        <v>4773</v>
      </c>
      <c r="C2503" s="135" t="s">
        <v>1147</v>
      </c>
      <c r="D2503" s="136">
        <v>55</v>
      </c>
      <c r="E2503" s="135" t="s">
        <v>420</v>
      </c>
      <c r="F2503" s="135"/>
      <c r="G2503" s="135" t="s">
        <v>4769</v>
      </c>
      <c r="H2503" s="135" t="s">
        <v>382</v>
      </c>
      <c r="I2503" s="135" t="s">
        <v>57</v>
      </c>
      <c r="J2503" s="135" t="s">
        <v>384</v>
      </c>
      <c r="K2503" s="135" t="s">
        <v>1903</v>
      </c>
      <c r="L2503" s="135" t="s">
        <v>385</v>
      </c>
      <c r="M2503" s="135" t="s">
        <v>970</v>
      </c>
      <c r="N2503" s="135" t="s">
        <v>330</v>
      </c>
      <c r="O2503" s="135" t="s">
        <v>57</v>
      </c>
      <c r="P2503" s="136">
        <v>10</v>
      </c>
      <c r="Q2503" s="135"/>
    </row>
    <row r="2504" spans="1:17">
      <c r="A2504" s="135" t="s">
        <v>4774</v>
      </c>
      <c r="B2504" s="135" t="s">
        <v>4773</v>
      </c>
      <c r="C2504" s="135" t="s">
        <v>967</v>
      </c>
      <c r="D2504" s="136">
        <v>57</v>
      </c>
      <c r="E2504" s="135" t="s">
        <v>420</v>
      </c>
      <c r="F2504" s="135"/>
      <c r="G2504" s="135" t="s">
        <v>4769</v>
      </c>
      <c r="H2504" s="135" t="s">
        <v>382</v>
      </c>
      <c r="I2504" s="135" t="s">
        <v>57</v>
      </c>
      <c r="J2504" s="135" t="s">
        <v>384</v>
      </c>
      <c r="K2504" s="135" t="s">
        <v>1903</v>
      </c>
      <c r="L2504" s="135" t="s">
        <v>385</v>
      </c>
      <c r="M2504" s="135" t="s">
        <v>970</v>
      </c>
      <c r="N2504" s="135" t="s">
        <v>330</v>
      </c>
      <c r="O2504" s="135" t="s">
        <v>57</v>
      </c>
      <c r="P2504" s="136">
        <v>10</v>
      </c>
      <c r="Q2504" s="135"/>
    </row>
    <row r="2505" spans="1:17">
      <c r="A2505" s="135" t="s">
        <v>4775</v>
      </c>
      <c r="B2505" s="135" t="s">
        <v>4773</v>
      </c>
      <c r="C2505" s="135" t="s">
        <v>972</v>
      </c>
      <c r="D2505" s="136">
        <v>59</v>
      </c>
      <c r="E2505" s="135" t="s">
        <v>420</v>
      </c>
      <c r="F2505" s="135"/>
      <c r="G2505" s="135" t="s">
        <v>4769</v>
      </c>
      <c r="H2505" s="135" t="s">
        <v>382</v>
      </c>
      <c r="I2505" s="135" t="s">
        <v>57</v>
      </c>
      <c r="J2505" s="135" t="s">
        <v>384</v>
      </c>
      <c r="K2505" s="135" t="s">
        <v>1903</v>
      </c>
      <c r="L2505" s="135" t="s">
        <v>385</v>
      </c>
      <c r="M2505" s="135" t="s">
        <v>970</v>
      </c>
      <c r="N2505" s="135" t="s">
        <v>330</v>
      </c>
      <c r="O2505" s="135" t="s">
        <v>57</v>
      </c>
      <c r="P2505" s="136">
        <v>10</v>
      </c>
      <c r="Q2505" s="135"/>
    </row>
    <row r="2506" spans="1:17">
      <c r="A2506" s="135" t="s">
        <v>4776</v>
      </c>
      <c r="B2506" s="135" t="s">
        <v>4773</v>
      </c>
      <c r="C2506" s="135" t="s">
        <v>983</v>
      </c>
      <c r="D2506" s="136">
        <v>61</v>
      </c>
      <c r="E2506" s="135" t="s">
        <v>420</v>
      </c>
      <c r="F2506" s="135"/>
      <c r="G2506" s="135" t="s">
        <v>4769</v>
      </c>
      <c r="H2506" s="135" t="s">
        <v>382</v>
      </c>
      <c r="I2506" s="135" t="s">
        <v>57</v>
      </c>
      <c r="J2506" s="135" t="s">
        <v>384</v>
      </c>
      <c r="K2506" s="135" t="s">
        <v>1903</v>
      </c>
      <c r="L2506" s="135" t="s">
        <v>385</v>
      </c>
      <c r="M2506" s="135" t="s">
        <v>970</v>
      </c>
      <c r="N2506" s="135" t="s">
        <v>330</v>
      </c>
      <c r="O2506" s="135" t="s">
        <v>57</v>
      </c>
      <c r="P2506" s="136">
        <v>10</v>
      </c>
      <c r="Q2506" s="135"/>
    </row>
    <row r="2507" spans="1:17">
      <c r="A2507" s="135" t="s">
        <v>4777</v>
      </c>
      <c r="B2507" s="135" t="s">
        <v>4778</v>
      </c>
      <c r="C2507" s="135" t="s">
        <v>967</v>
      </c>
      <c r="D2507" s="136">
        <v>57</v>
      </c>
      <c r="E2507" s="135" t="s">
        <v>420</v>
      </c>
      <c r="F2507" s="135"/>
      <c r="G2507" s="135" t="s">
        <v>4779</v>
      </c>
      <c r="H2507" s="135" t="s">
        <v>382</v>
      </c>
      <c r="I2507" s="135" t="s">
        <v>205</v>
      </c>
      <c r="J2507" s="135" t="s">
        <v>384</v>
      </c>
      <c r="K2507" s="135" t="s">
        <v>1903</v>
      </c>
      <c r="L2507" s="135" t="s">
        <v>386</v>
      </c>
      <c r="M2507" s="135" t="s">
        <v>970</v>
      </c>
      <c r="N2507" s="135" t="s">
        <v>330</v>
      </c>
      <c r="O2507" s="135" t="s">
        <v>63</v>
      </c>
      <c r="P2507" s="136">
        <v>7</v>
      </c>
      <c r="Q2507" s="135"/>
    </row>
    <row r="2508" spans="1:17">
      <c r="A2508" s="135" t="s">
        <v>4780</v>
      </c>
      <c r="B2508" s="135" t="s">
        <v>4778</v>
      </c>
      <c r="C2508" s="135" t="s">
        <v>972</v>
      </c>
      <c r="D2508" s="136">
        <v>59</v>
      </c>
      <c r="E2508" s="135" t="s">
        <v>420</v>
      </c>
      <c r="F2508" s="135"/>
      <c r="G2508" s="135" t="s">
        <v>4779</v>
      </c>
      <c r="H2508" s="135" t="s">
        <v>382</v>
      </c>
      <c r="I2508" s="135" t="s">
        <v>205</v>
      </c>
      <c r="J2508" s="135" t="s">
        <v>384</v>
      </c>
      <c r="K2508" s="135" t="s">
        <v>1903</v>
      </c>
      <c r="L2508" s="135" t="s">
        <v>386</v>
      </c>
      <c r="M2508" s="135" t="s">
        <v>970</v>
      </c>
      <c r="N2508" s="135" t="s">
        <v>330</v>
      </c>
      <c r="O2508" s="135" t="s">
        <v>63</v>
      </c>
      <c r="P2508" s="136">
        <v>7</v>
      </c>
      <c r="Q2508" s="135"/>
    </row>
    <row r="2509" spans="1:17">
      <c r="A2509" s="135" t="s">
        <v>4781</v>
      </c>
      <c r="B2509" s="135" t="s">
        <v>4778</v>
      </c>
      <c r="C2509" s="135" t="s">
        <v>983</v>
      </c>
      <c r="D2509" s="136">
        <v>61</v>
      </c>
      <c r="E2509" s="135" t="s">
        <v>420</v>
      </c>
      <c r="F2509" s="135"/>
      <c r="G2509" s="135" t="s">
        <v>4779</v>
      </c>
      <c r="H2509" s="135" t="s">
        <v>382</v>
      </c>
      <c r="I2509" s="135" t="s">
        <v>205</v>
      </c>
      <c r="J2509" s="135" t="s">
        <v>384</v>
      </c>
      <c r="K2509" s="135" t="s">
        <v>1903</v>
      </c>
      <c r="L2509" s="135" t="s">
        <v>386</v>
      </c>
      <c r="M2509" s="135" t="s">
        <v>970</v>
      </c>
      <c r="N2509" s="135" t="s">
        <v>330</v>
      </c>
      <c r="O2509" s="135" t="s">
        <v>63</v>
      </c>
      <c r="P2509" s="136">
        <v>7</v>
      </c>
      <c r="Q2509" s="135"/>
    </row>
    <row r="2510" spans="1:17">
      <c r="A2510" s="135" t="s">
        <v>4782</v>
      </c>
      <c r="B2510" s="135" t="s">
        <v>4778</v>
      </c>
      <c r="C2510" s="135" t="s">
        <v>989</v>
      </c>
      <c r="D2510" s="136">
        <v>63</v>
      </c>
      <c r="E2510" s="135" t="s">
        <v>420</v>
      </c>
      <c r="F2510" s="135"/>
      <c r="G2510" s="135" t="s">
        <v>4779</v>
      </c>
      <c r="H2510" s="135" t="s">
        <v>382</v>
      </c>
      <c r="I2510" s="135" t="s">
        <v>205</v>
      </c>
      <c r="J2510" s="135" t="s">
        <v>384</v>
      </c>
      <c r="K2510" s="135" t="s">
        <v>1903</v>
      </c>
      <c r="L2510" s="135" t="s">
        <v>386</v>
      </c>
      <c r="M2510" s="135" t="s">
        <v>970</v>
      </c>
      <c r="N2510" s="135" t="s">
        <v>330</v>
      </c>
      <c r="O2510" s="135" t="s">
        <v>63</v>
      </c>
      <c r="P2510" s="136">
        <v>7</v>
      </c>
      <c r="Q2510" s="135"/>
    </row>
    <row r="2511" spans="1:17">
      <c r="A2511" s="135" t="s">
        <v>4783</v>
      </c>
      <c r="B2511" s="135" t="s">
        <v>4784</v>
      </c>
      <c r="C2511" s="135" t="s">
        <v>1147</v>
      </c>
      <c r="D2511" s="136">
        <v>55</v>
      </c>
      <c r="E2511" s="135" t="s">
        <v>420</v>
      </c>
      <c r="F2511" s="135" t="s">
        <v>35</v>
      </c>
      <c r="G2511" s="135" t="s">
        <v>4785</v>
      </c>
      <c r="H2511" s="135" t="s">
        <v>382</v>
      </c>
      <c r="I2511" s="135" t="s">
        <v>63</v>
      </c>
      <c r="J2511" s="135" t="s">
        <v>384</v>
      </c>
      <c r="K2511" s="135" t="s">
        <v>969</v>
      </c>
      <c r="L2511" s="135" t="s">
        <v>386</v>
      </c>
      <c r="M2511" s="135" t="s">
        <v>970</v>
      </c>
      <c r="N2511" s="135" t="s">
        <v>321</v>
      </c>
      <c r="O2511" s="135" t="s">
        <v>63</v>
      </c>
      <c r="P2511" s="136">
        <v>7</v>
      </c>
      <c r="Q2511" s="135"/>
    </row>
    <row r="2512" spans="1:17">
      <c r="A2512" s="135" t="s">
        <v>4786</v>
      </c>
      <c r="B2512" s="135" t="s">
        <v>4784</v>
      </c>
      <c r="C2512" s="135" t="s">
        <v>967</v>
      </c>
      <c r="D2512" s="136">
        <v>57</v>
      </c>
      <c r="E2512" s="135" t="s">
        <v>420</v>
      </c>
      <c r="F2512" s="135" t="s">
        <v>35</v>
      </c>
      <c r="G2512" s="135" t="s">
        <v>4785</v>
      </c>
      <c r="H2512" s="135" t="s">
        <v>382</v>
      </c>
      <c r="I2512" s="135" t="s">
        <v>63</v>
      </c>
      <c r="J2512" s="135" t="s">
        <v>384</v>
      </c>
      <c r="K2512" s="135" t="s">
        <v>969</v>
      </c>
      <c r="L2512" s="135" t="s">
        <v>386</v>
      </c>
      <c r="M2512" s="135" t="s">
        <v>970</v>
      </c>
      <c r="N2512" s="135" t="s">
        <v>321</v>
      </c>
      <c r="O2512" s="135" t="s">
        <v>63</v>
      </c>
      <c r="P2512" s="136">
        <v>7</v>
      </c>
      <c r="Q2512" s="135"/>
    </row>
    <row r="2513" spans="1:17">
      <c r="A2513" s="135" t="s">
        <v>4787</v>
      </c>
      <c r="B2513" s="135" t="s">
        <v>4784</v>
      </c>
      <c r="C2513" s="135" t="s">
        <v>972</v>
      </c>
      <c r="D2513" s="136">
        <v>59</v>
      </c>
      <c r="E2513" s="135" t="s">
        <v>420</v>
      </c>
      <c r="F2513" s="135" t="s">
        <v>35</v>
      </c>
      <c r="G2513" s="135" t="s">
        <v>4785</v>
      </c>
      <c r="H2513" s="135" t="s">
        <v>382</v>
      </c>
      <c r="I2513" s="135" t="s">
        <v>63</v>
      </c>
      <c r="J2513" s="135" t="s">
        <v>384</v>
      </c>
      <c r="K2513" s="135" t="s">
        <v>969</v>
      </c>
      <c r="L2513" s="135" t="s">
        <v>386</v>
      </c>
      <c r="M2513" s="135" t="s">
        <v>970</v>
      </c>
      <c r="N2513" s="135" t="s">
        <v>321</v>
      </c>
      <c r="O2513" s="135" t="s">
        <v>63</v>
      </c>
      <c r="P2513" s="136">
        <v>7</v>
      </c>
      <c r="Q2513" s="135"/>
    </row>
    <row r="2514" spans="1:17">
      <c r="A2514" s="135" t="s">
        <v>4788</v>
      </c>
      <c r="B2514" s="135" t="s">
        <v>4784</v>
      </c>
      <c r="C2514" s="135" t="s">
        <v>983</v>
      </c>
      <c r="D2514" s="136">
        <v>61</v>
      </c>
      <c r="E2514" s="135" t="s">
        <v>420</v>
      </c>
      <c r="F2514" s="135" t="s">
        <v>35</v>
      </c>
      <c r="G2514" s="135" t="s">
        <v>4785</v>
      </c>
      <c r="H2514" s="135" t="s">
        <v>382</v>
      </c>
      <c r="I2514" s="135" t="s">
        <v>63</v>
      </c>
      <c r="J2514" s="135" t="s">
        <v>384</v>
      </c>
      <c r="K2514" s="135" t="s">
        <v>969</v>
      </c>
      <c r="L2514" s="135" t="s">
        <v>386</v>
      </c>
      <c r="M2514" s="135" t="s">
        <v>970</v>
      </c>
      <c r="N2514" s="135" t="s">
        <v>321</v>
      </c>
      <c r="O2514" s="135" t="s">
        <v>63</v>
      </c>
      <c r="P2514" s="136">
        <v>7</v>
      </c>
      <c r="Q2514" s="135"/>
    </row>
    <row r="2515" spans="1:17">
      <c r="A2515" s="135" t="s">
        <v>4789</v>
      </c>
      <c r="B2515" s="135" t="s">
        <v>4790</v>
      </c>
      <c r="C2515" s="135" t="s">
        <v>1147</v>
      </c>
      <c r="D2515" s="136">
        <v>55</v>
      </c>
      <c r="E2515" s="135" t="s">
        <v>420</v>
      </c>
      <c r="F2515" s="135" t="s">
        <v>35</v>
      </c>
      <c r="G2515" s="135" t="s">
        <v>4791</v>
      </c>
      <c r="H2515" s="135" t="s">
        <v>382</v>
      </c>
      <c r="I2515" s="135" t="s">
        <v>86</v>
      </c>
      <c r="J2515" s="135" t="s">
        <v>384</v>
      </c>
      <c r="K2515" s="135" t="s">
        <v>969</v>
      </c>
      <c r="L2515" s="135" t="s">
        <v>396</v>
      </c>
      <c r="M2515" s="135" t="s">
        <v>970</v>
      </c>
      <c r="N2515" s="135" t="s">
        <v>331</v>
      </c>
      <c r="O2515" s="135" t="s">
        <v>86</v>
      </c>
      <c r="P2515" s="136">
        <v>6</v>
      </c>
      <c r="Q2515" s="135"/>
    </row>
    <row r="2516" spans="1:17">
      <c r="A2516" s="135" t="s">
        <v>4792</v>
      </c>
      <c r="B2516" s="135" t="s">
        <v>4790</v>
      </c>
      <c r="C2516" s="135" t="s">
        <v>967</v>
      </c>
      <c r="D2516" s="136">
        <v>57</v>
      </c>
      <c r="E2516" s="135" t="s">
        <v>420</v>
      </c>
      <c r="F2516" s="135" t="s">
        <v>35</v>
      </c>
      <c r="G2516" s="135" t="s">
        <v>4791</v>
      </c>
      <c r="H2516" s="135" t="s">
        <v>382</v>
      </c>
      <c r="I2516" s="135" t="s">
        <v>86</v>
      </c>
      <c r="J2516" s="135" t="s">
        <v>384</v>
      </c>
      <c r="K2516" s="135" t="s">
        <v>969</v>
      </c>
      <c r="L2516" s="135" t="s">
        <v>396</v>
      </c>
      <c r="M2516" s="135" t="s">
        <v>970</v>
      </c>
      <c r="N2516" s="135" t="s">
        <v>331</v>
      </c>
      <c r="O2516" s="135" t="s">
        <v>86</v>
      </c>
      <c r="P2516" s="136">
        <v>6</v>
      </c>
      <c r="Q2516" s="135"/>
    </row>
    <row r="2517" spans="1:17">
      <c r="A2517" s="135" t="s">
        <v>4793</v>
      </c>
      <c r="B2517" s="135" t="s">
        <v>4790</v>
      </c>
      <c r="C2517" s="135" t="s">
        <v>972</v>
      </c>
      <c r="D2517" s="136">
        <v>59</v>
      </c>
      <c r="E2517" s="135" t="s">
        <v>420</v>
      </c>
      <c r="F2517" s="135" t="s">
        <v>35</v>
      </c>
      <c r="G2517" s="135" t="s">
        <v>4791</v>
      </c>
      <c r="H2517" s="135" t="s">
        <v>382</v>
      </c>
      <c r="I2517" s="135" t="s">
        <v>86</v>
      </c>
      <c r="J2517" s="135" t="s">
        <v>384</v>
      </c>
      <c r="K2517" s="135" t="s">
        <v>969</v>
      </c>
      <c r="L2517" s="135" t="s">
        <v>396</v>
      </c>
      <c r="M2517" s="135" t="s">
        <v>970</v>
      </c>
      <c r="N2517" s="135" t="s">
        <v>331</v>
      </c>
      <c r="O2517" s="135" t="s">
        <v>86</v>
      </c>
      <c r="P2517" s="136">
        <v>6</v>
      </c>
      <c r="Q2517" s="135"/>
    </row>
    <row r="2518" spans="1:17">
      <c r="A2518" s="135" t="s">
        <v>4794</v>
      </c>
      <c r="B2518" s="135" t="s">
        <v>4790</v>
      </c>
      <c r="C2518" s="135" t="s">
        <v>983</v>
      </c>
      <c r="D2518" s="136">
        <v>61</v>
      </c>
      <c r="E2518" s="135" t="s">
        <v>420</v>
      </c>
      <c r="F2518" s="135" t="s">
        <v>35</v>
      </c>
      <c r="G2518" s="135" t="s">
        <v>4791</v>
      </c>
      <c r="H2518" s="135" t="s">
        <v>382</v>
      </c>
      <c r="I2518" s="135" t="s">
        <v>86</v>
      </c>
      <c r="J2518" s="135" t="s">
        <v>384</v>
      </c>
      <c r="K2518" s="135" t="s">
        <v>969</v>
      </c>
      <c r="L2518" s="135" t="s">
        <v>396</v>
      </c>
      <c r="M2518" s="135" t="s">
        <v>970</v>
      </c>
      <c r="N2518" s="135" t="s">
        <v>331</v>
      </c>
      <c r="O2518" s="135" t="s">
        <v>86</v>
      </c>
      <c r="P2518" s="136">
        <v>6</v>
      </c>
      <c r="Q2518" s="135"/>
    </row>
    <row r="2519" spans="1:17">
      <c r="A2519" s="135" t="s">
        <v>4795</v>
      </c>
      <c r="B2519" s="135" t="s">
        <v>4796</v>
      </c>
      <c r="C2519" s="135" t="s">
        <v>1147</v>
      </c>
      <c r="D2519" s="136">
        <v>55</v>
      </c>
      <c r="E2519" s="135" t="s">
        <v>420</v>
      </c>
      <c r="F2519" s="135" t="s">
        <v>35</v>
      </c>
      <c r="G2519" s="135" t="s">
        <v>4797</v>
      </c>
      <c r="H2519" s="135" t="s">
        <v>382</v>
      </c>
      <c r="I2519" s="135" t="s">
        <v>86</v>
      </c>
      <c r="J2519" s="135" t="s">
        <v>384</v>
      </c>
      <c r="K2519" s="135" t="s">
        <v>969</v>
      </c>
      <c r="L2519" s="135" t="s">
        <v>386</v>
      </c>
      <c r="M2519" s="135" t="s">
        <v>970</v>
      </c>
      <c r="N2519" s="135" t="s">
        <v>331</v>
      </c>
      <c r="O2519" s="135" t="s">
        <v>86</v>
      </c>
      <c r="P2519" s="136">
        <v>67</v>
      </c>
      <c r="Q2519" s="135"/>
    </row>
    <row r="2520" spans="1:17">
      <c r="A2520" s="135" t="s">
        <v>4798</v>
      </c>
      <c r="B2520" s="135" t="s">
        <v>4796</v>
      </c>
      <c r="C2520" s="135" t="s">
        <v>967</v>
      </c>
      <c r="D2520" s="136">
        <v>57</v>
      </c>
      <c r="E2520" s="135" t="s">
        <v>420</v>
      </c>
      <c r="F2520" s="135" t="s">
        <v>35</v>
      </c>
      <c r="G2520" s="135" t="s">
        <v>4797</v>
      </c>
      <c r="H2520" s="135" t="s">
        <v>382</v>
      </c>
      <c r="I2520" s="135" t="s">
        <v>86</v>
      </c>
      <c r="J2520" s="135" t="s">
        <v>384</v>
      </c>
      <c r="K2520" s="135" t="s">
        <v>969</v>
      </c>
      <c r="L2520" s="135" t="s">
        <v>386</v>
      </c>
      <c r="M2520" s="135" t="s">
        <v>970</v>
      </c>
      <c r="N2520" s="135" t="s">
        <v>331</v>
      </c>
      <c r="O2520" s="135" t="s">
        <v>86</v>
      </c>
      <c r="P2520" s="136">
        <v>67</v>
      </c>
      <c r="Q2520" s="135"/>
    </row>
    <row r="2521" spans="1:17">
      <c r="A2521" s="135" t="s">
        <v>4799</v>
      </c>
      <c r="B2521" s="135" t="s">
        <v>4796</v>
      </c>
      <c r="C2521" s="135" t="s">
        <v>972</v>
      </c>
      <c r="D2521" s="136">
        <v>59</v>
      </c>
      <c r="E2521" s="135" t="s">
        <v>420</v>
      </c>
      <c r="F2521" s="135" t="s">
        <v>35</v>
      </c>
      <c r="G2521" s="135" t="s">
        <v>4797</v>
      </c>
      <c r="H2521" s="135" t="s">
        <v>382</v>
      </c>
      <c r="I2521" s="135" t="s">
        <v>86</v>
      </c>
      <c r="J2521" s="135" t="s">
        <v>384</v>
      </c>
      <c r="K2521" s="135" t="s">
        <v>969</v>
      </c>
      <c r="L2521" s="135" t="s">
        <v>386</v>
      </c>
      <c r="M2521" s="135" t="s">
        <v>970</v>
      </c>
      <c r="N2521" s="135" t="s">
        <v>331</v>
      </c>
      <c r="O2521" s="135" t="s">
        <v>86</v>
      </c>
      <c r="P2521" s="136">
        <v>67</v>
      </c>
      <c r="Q2521" s="135"/>
    </row>
    <row r="2522" spans="1:17">
      <c r="A2522" s="135" t="s">
        <v>4800</v>
      </c>
      <c r="B2522" s="135" t="s">
        <v>4796</v>
      </c>
      <c r="C2522" s="135" t="s">
        <v>983</v>
      </c>
      <c r="D2522" s="136">
        <v>61</v>
      </c>
      <c r="E2522" s="135" t="s">
        <v>420</v>
      </c>
      <c r="F2522" s="135" t="s">
        <v>35</v>
      </c>
      <c r="G2522" s="135" t="s">
        <v>4797</v>
      </c>
      <c r="H2522" s="135" t="s">
        <v>382</v>
      </c>
      <c r="I2522" s="135" t="s">
        <v>86</v>
      </c>
      <c r="J2522" s="135" t="s">
        <v>384</v>
      </c>
      <c r="K2522" s="135" t="s">
        <v>969</v>
      </c>
      <c r="L2522" s="135" t="s">
        <v>386</v>
      </c>
      <c r="M2522" s="135" t="s">
        <v>970</v>
      </c>
      <c r="N2522" s="135" t="s">
        <v>331</v>
      </c>
      <c r="O2522" s="135" t="s">
        <v>86</v>
      </c>
      <c r="P2522" s="136">
        <v>67</v>
      </c>
      <c r="Q2522" s="135"/>
    </row>
    <row r="2523" spans="1:17">
      <c r="A2523" s="135" t="s">
        <v>4801</v>
      </c>
      <c r="B2523" s="135" t="s">
        <v>4802</v>
      </c>
      <c r="C2523" s="135" t="s">
        <v>985</v>
      </c>
      <c r="D2523" s="136">
        <v>56</v>
      </c>
      <c r="E2523" s="135" t="s">
        <v>420</v>
      </c>
      <c r="F2523" s="135" t="s">
        <v>44</v>
      </c>
      <c r="G2523" s="135" t="s">
        <v>2693</v>
      </c>
      <c r="H2523" s="135" t="s">
        <v>382</v>
      </c>
      <c r="I2523" s="135" t="s">
        <v>71</v>
      </c>
      <c r="J2523" s="135" t="s">
        <v>388</v>
      </c>
      <c r="K2523" s="135" t="s">
        <v>1018</v>
      </c>
      <c r="L2523" s="135" t="s">
        <v>433</v>
      </c>
      <c r="M2523" s="135" t="s">
        <v>970</v>
      </c>
      <c r="N2523" s="135" t="s">
        <v>349</v>
      </c>
      <c r="O2523" s="135" t="s">
        <v>71</v>
      </c>
      <c r="P2523" s="136">
        <v>422</v>
      </c>
      <c r="Q2523" s="135"/>
    </row>
    <row r="2524" spans="1:17">
      <c r="A2524" s="135" t="s">
        <v>4803</v>
      </c>
      <c r="B2524" s="135" t="s">
        <v>4802</v>
      </c>
      <c r="C2524" s="135" t="s">
        <v>967</v>
      </c>
      <c r="D2524" s="136">
        <v>57</v>
      </c>
      <c r="E2524" s="135" t="s">
        <v>420</v>
      </c>
      <c r="F2524" s="135" t="s">
        <v>44</v>
      </c>
      <c r="G2524" s="135" t="s">
        <v>2693</v>
      </c>
      <c r="H2524" s="135" t="s">
        <v>382</v>
      </c>
      <c r="I2524" s="135" t="s">
        <v>71</v>
      </c>
      <c r="J2524" s="135" t="s">
        <v>388</v>
      </c>
      <c r="K2524" s="135" t="s">
        <v>1018</v>
      </c>
      <c r="L2524" s="135" t="s">
        <v>433</v>
      </c>
      <c r="M2524" s="135" t="s">
        <v>970</v>
      </c>
      <c r="N2524" s="135" t="s">
        <v>349</v>
      </c>
      <c r="O2524" s="135" t="s">
        <v>71</v>
      </c>
      <c r="P2524" s="136">
        <v>422</v>
      </c>
      <c r="Q2524" s="135"/>
    </row>
    <row r="2525" spans="1:17">
      <c r="A2525" s="135" t="s">
        <v>4804</v>
      </c>
      <c r="B2525" s="135" t="s">
        <v>4802</v>
      </c>
      <c r="C2525" s="135" t="s">
        <v>979</v>
      </c>
      <c r="D2525" s="136">
        <v>58</v>
      </c>
      <c r="E2525" s="135" t="s">
        <v>420</v>
      </c>
      <c r="F2525" s="135" t="s">
        <v>44</v>
      </c>
      <c r="G2525" s="135" t="s">
        <v>2693</v>
      </c>
      <c r="H2525" s="135" t="s">
        <v>382</v>
      </c>
      <c r="I2525" s="135" t="s">
        <v>71</v>
      </c>
      <c r="J2525" s="135" t="s">
        <v>388</v>
      </c>
      <c r="K2525" s="135" t="s">
        <v>1018</v>
      </c>
      <c r="L2525" s="135" t="s">
        <v>433</v>
      </c>
      <c r="M2525" s="135" t="s">
        <v>970</v>
      </c>
      <c r="N2525" s="135" t="s">
        <v>349</v>
      </c>
      <c r="O2525" s="135" t="s">
        <v>71</v>
      </c>
      <c r="P2525" s="136">
        <v>422</v>
      </c>
      <c r="Q2525" s="135"/>
    </row>
    <row r="2526" spans="1:17">
      <c r="A2526" s="135" t="s">
        <v>4805</v>
      </c>
      <c r="B2526" s="135" t="s">
        <v>4802</v>
      </c>
      <c r="C2526" s="135" t="s">
        <v>972</v>
      </c>
      <c r="D2526" s="136">
        <v>59</v>
      </c>
      <c r="E2526" s="135" t="s">
        <v>420</v>
      </c>
      <c r="F2526" s="135" t="s">
        <v>44</v>
      </c>
      <c r="G2526" s="135" t="s">
        <v>2693</v>
      </c>
      <c r="H2526" s="135" t="s">
        <v>382</v>
      </c>
      <c r="I2526" s="135" t="s">
        <v>71</v>
      </c>
      <c r="J2526" s="135" t="s">
        <v>388</v>
      </c>
      <c r="K2526" s="135" t="s">
        <v>1018</v>
      </c>
      <c r="L2526" s="135" t="s">
        <v>433</v>
      </c>
      <c r="M2526" s="135" t="s">
        <v>970</v>
      </c>
      <c r="N2526" s="135" t="s">
        <v>349</v>
      </c>
      <c r="O2526" s="135" t="s">
        <v>71</v>
      </c>
      <c r="P2526" s="136">
        <v>422</v>
      </c>
      <c r="Q2526" s="135"/>
    </row>
    <row r="2527" spans="1:17">
      <c r="A2527" s="135" t="s">
        <v>4806</v>
      </c>
      <c r="B2527" s="135" t="s">
        <v>4802</v>
      </c>
      <c r="C2527" s="135" t="s">
        <v>981</v>
      </c>
      <c r="D2527" s="136">
        <v>60</v>
      </c>
      <c r="E2527" s="135" t="s">
        <v>420</v>
      </c>
      <c r="F2527" s="135" t="s">
        <v>44</v>
      </c>
      <c r="G2527" s="135" t="s">
        <v>2693</v>
      </c>
      <c r="H2527" s="135" t="s">
        <v>382</v>
      </c>
      <c r="I2527" s="135" t="s">
        <v>71</v>
      </c>
      <c r="J2527" s="135" t="s">
        <v>388</v>
      </c>
      <c r="K2527" s="135" t="s">
        <v>1018</v>
      </c>
      <c r="L2527" s="135" t="s">
        <v>433</v>
      </c>
      <c r="M2527" s="135" t="s">
        <v>970</v>
      </c>
      <c r="N2527" s="135" t="s">
        <v>349</v>
      </c>
      <c r="O2527" s="135" t="s">
        <v>71</v>
      </c>
      <c r="P2527" s="136">
        <v>422</v>
      </c>
      <c r="Q2527" s="135"/>
    </row>
    <row r="2528" spans="1:17">
      <c r="A2528" s="135" t="s">
        <v>4807</v>
      </c>
      <c r="B2528" s="135" t="s">
        <v>4802</v>
      </c>
      <c r="C2528" s="135" t="s">
        <v>983</v>
      </c>
      <c r="D2528" s="136">
        <v>61</v>
      </c>
      <c r="E2528" s="135" t="s">
        <v>420</v>
      </c>
      <c r="F2528" s="135" t="s">
        <v>44</v>
      </c>
      <c r="G2528" s="135" t="s">
        <v>2693</v>
      </c>
      <c r="H2528" s="135" t="s">
        <v>382</v>
      </c>
      <c r="I2528" s="135" t="s">
        <v>71</v>
      </c>
      <c r="J2528" s="135" t="s">
        <v>388</v>
      </c>
      <c r="K2528" s="135" t="s">
        <v>1018</v>
      </c>
      <c r="L2528" s="135" t="s">
        <v>433</v>
      </c>
      <c r="M2528" s="135" t="s">
        <v>970</v>
      </c>
      <c r="N2528" s="135" t="s">
        <v>349</v>
      </c>
      <c r="O2528" s="135" t="s">
        <v>71</v>
      </c>
      <c r="P2528" s="136">
        <v>422</v>
      </c>
      <c r="Q2528" s="135"/>
    </row>
    <row r="2529" spans="1:17">
      <c r="A2529" s="135" t="s">
        <v>4808</v>
      </c>
      <c r="B2529" s="135" t="s">
        <v>4802</v>
      </c>
      <c r="C2529" s="135" t="s">
        <v>987</v>
      </c>
      <c r="D2529" s="136">
        <v>62</v>
      </c>
      <c r="E2529" s="135" t="s">
        <v>420</v>
      </c>
      <c r="F2529" s="135" t="s">
        <v>44</v>
      </c>
      <c r="G2529" s="135" t="s">
        <v>2693</v>
      </c>
      <c r="H2529" s="135" t="s">
        <v>382</v>
      </c>
      <c r="I2529" s="135" t="s">
        <v>71</v>
      </c>
      <c r="J2529" s="135" t="s">
        <v>388</v>
      </c>
      <c r="K2529" s="135" t="s">
        <v>1018</v>
      </c>
      <c r="L2529" s="135" t="s">
        <v>433</v>
      </c>
      <c r="M2529" s="135" t="s">
        <v>970</v>
      </c>
      <c r="N2529" s="135" t="s">
        <v>349</v>
      </c>
      <c r="O2529" s="135" t="s">
        <v>71</v>
      </c>
      <c r="P2529" s="136">
        <v>422</v>
      </c>
      <c r="Q2529" s="135"/>
    </row>
    <row r="2530" spans="1:17">
      <c r="A2530" s="135" t="s">
        <v>4809</v>
      </c>
      <c r="B2530" s="135" t="s">
        <v>4802</v>
      </c>
      <c r="C2530" s="135" t="s">
        <v>1147</v>
      </c>
      <c r="D2530" s="136">
        <v>55</v>
      </c>
      <c r="E2530" s="135" t="s">
        <v>420</v>
      </c>
      <c r="F2530" s="135" t="s">
        <v>44</v>
      </c>
      <c r="G2530" s="135" t="s">
        <v>2693</v>
      </c>
      <c r="H2530" s="135" t="s">
        <v>382</v>
      </c>
      <c r="I2530" s="135" t="s">
        <v>71</v>
      </c>
      <c r="J2530" s="135" t="s">
        <v>388</v>
      </c>
      <c r="K2530" s="135" t="s">
        <v>1018</v>
      </c>
      <c r="L2530" s="135" t="s">
        <v>433</v>
      </c>
      <c r="M2530" s="135" t="s">
        <v>970</v>
      </c>
      <c r="N2530" s="135" t="s">
        <v>349</v>
      </c>
      <c r="O2530" s="135" t="s">
        <v>71</v>
      </c>
      <c r="P2530" s="136">
        <v>422</v>
      </c>
      <c r="Q2530" s="135"/>
    </row>
    <row r="2531" spans="1:17">
      <c r="A2531" s="135" t="s">
        <v>4810</v>
      </c>
      <c r="B2531" s="135" t="s">
        <v>4811</v>
      </c>
      <c r="C2531" s="135" t="s">
        <v>967</v>
      </c>
      <c r="D2531" s="136">
        <v>57</v>
      </c>
      <c r="E2531" s="135" t="s">
        <v>420</v>
      </c>
      <c r="F2531" s="135" t="s">
        <v>43</v>
      </c>
      <c r="G2531" s="135" t="s">
        <v>4812</v>
      </c>
      <c r="H2531" s="135" t="s">
        <v>382</v>
      </c>
      <c r="I2531" s="135" t="s">
        <v>187</v>
      </c>
      <c r="J2531" s="135" t="s">
        <v>388</v>
      </c>
      <c r="K2531" s="135" t="s">
        <v>908</v>
      </c>
      <c r="L2531" s="135" t="s">
        <v>448</v>
      </c>
      <c r="M2531" s="135" t="s">
        <v>970</v>
      </c>
      <c r="N2531" s="135" t="s">
        <v>327</v>
      </c>
      <c r="O2531" s="135" t="s">
        <v>63</v>
      </c>
      <c r="P2531" s="136">
        <v>67</v>
      </c>
      <c r="Q2531" s="135"/>
    </row>
    <row r="2532" spans="1:17">
      <c r="A2532" s="135" t="s">
        <v>4813</v>
      </c>
      <c r="B2532" s="135" t="s">
        <v>4811</v>
      </c>
      <c r="C2532" s="135" t="s">
        <v>972</v>
      </c>
      <c r="D2532" s="136">
        <v>59</v>
      </c>
      <c r="E2532" s="135" t="s">
        <v>420</v>
      </c>
      <c r="F2532" s="135" t="s">
        <v>43</v>
      </c>
      <c r="G2532" s="135" t="s">
        <v>4812</v>
      </c>
      <c r="H2532" s="135" t="s">
        <v>382</v>
      </c>
      <c r="I2532" s="135" t="s">
        <v>187</v>
      </c>
      <c r="J2532" s="135" t="s">
        <v>388</v>
      </c>
      <c r="K2532" s="135" t="s">
        <v>908</v>
      </c>
      <c r="L2532" s="135" t="s">
        <v>448</v>
      </c>
      <c r="M2532" s="135" t="s">
        <v>970</v>
      </c>
      <c r="N2532" s="135" t="s">
        <v>327</v>
      </c>
      <c r="O2532" s="135" t="s">
        <v>63</v>
      </c>
      <c r="P2532" s="136">
        <v>67</v>
      </c>
      <c r="Q2532" s="135"/>
    </row>
    <row r="2533" spans="1:17">
      <c r="A2533" s="135" t="s">
        <v>4814</v>
      </c>
      <c r="B2533" s="135" t="s">
        <v>4811</v>
      </c>
      <c r="C2533" s="135" t="s">
        <v>983</v>
      </c>
      <c r="D2533" s="136">
        <v>61</v>
      </c>
      <c r="E2533" s="135" t="s">
        <v>420</v>
      </c>
      <c r="F2533" s="135" t="s">
        <v>43</v>
      </c>
      <c r="G2533" s="135" t="s">
        <v>4812</v>
      </c>
      <c r="H2533" s="135" t="s">
        <v>382</v>
      </c>
      <c r="I2533" s="135" t="s">
        <v>187</v>
      </c>
      <c r="J2533" s="135" t="s">
        <v>388</v>
      </c>
      <c r="K2533" s="135" t="s">
        <v>908</v>
      </c>
      <c r="L2533" s="135" t="s">
        <v>448</v>
      </c>
      <c r="M2533" s="135" t="s">
        <v>970</v>
      </c>
      <c r="N2533" s="135" t="s">
        <v>327</v>
      </c>
      <c r="O2533" s="135" t="s">
        <v>63</v>
      </c>
      <c r="P2533" s="136">
        <v>67</v>
      </c>
      <c r="Q2533" s="135"/>
    </row>
    <row r="2534" spans="1:17">
      <c r="A2534" s="135" t="s">
        <v>4815</v>
      </c>
      <c r="B2534" s="135" t="s">
        <v>4816</v>
      </c>
      <c r="C2534" s="135" t="s">
        <v>1147</v>
      </c>
      <c r="D2534" s="136">
        <v>55</v>
      </c>
      <c r="E2534" s="135" t="s">
        <v>420</v>
      </c>
      <c r="F2534" s="135" t="s">
        <v>43</v>
      </c>
      <c r="G2534" s="135" t="s">
        <v>4817</v>
      </c>
      <c r="H2534" s="135" t="s">
        <v>382</v>
      </c>
      <c r="I2534" s="135" t="s">
        <v>86</v>
      </c>
      <c r="J2534" s="135" t="s">
        <v>388</v>
      </c>
      <c r="K2534" s="135" t="s">
        <v>3199</v>
      </c>
      <c r="L2534" s="135" t="s">
        <v>448</v>
      </c>
      <c r="M2534" s="135" t="s">
        <v>970</v>
      </c>
      <c r="N2534" s="135" t="s">
        <v>356</v>
      </c>
      <c r="O2534" s="135" t="s">
        <v>86</v>
      </c>
      <c r="P2534" s="136">
        <v>6</v>
      </c>
      <c r="Q2534" s="135"/>
    </row>
    <row r="2535" spans="1:17">
      <c r="A2535" s="135" t="s">
        <v>4818</v>
      </c>
      <c r="B2535" s="135" t="s">
        <v>4816</v>
      </c>
      <c r="C2535" s="135" t="s">
        <v>967</v>
      </c>
      <c r="D2535" s="136">
        <v>57</v>
      </c>
      <c r="E2535" s="135" t="s">
        <v>420</v>
      </c>
      <c r="F2535" s="135" t="s">
        <v>43</v>
      </c>
      <c r="G2535" s="135" t="s">
        <v>4817</v>
      </c>
      <c r="H2535" s="135" t="s">
        <v>382</v>
      </c>
      <c r="I2535" s="135" t="s">
        <v>86</v>
      </c>
      <c r="J2535" s="135" t="s">
        <v>388</v>
      </c>
      <c r="K2535" s="135" t="s">
        <v>3199</v>
      </c>
      <c r="L2535" s="135" t="s">
        <v>448</v>
      </c>
      <c r="M2535" s="135" t="s">
        <v>970</v>
      </c>
      <c r="N2535" s="135" t="s">
        <v>356</v>
      </c>
      <c r="O2535" s="135" t="s">
        <v>86</v>
      </c>
      <c r="P2535" s="136">
        <v>6</v>
      </c>
      <c r="Q2535" s="135"/>
    </row>
    <row r="2536" spans="1:17">
      <c r="A2536" s="135" t="s">
        <v>4819</v>
      </c>
      <c r="B2536" s="135" t="s">
        <v>4816</v>
      </c>
      <c r="C2536" s="135" t="s">
        <v>972</v>
      </c>
      <c r="D2536" s="136">
        <v>59</v>
      </c>
      <c r="E2536" s="135" t="s">
        <v>420</v>
      </c>
      <c r="F2536" s="135" t="s">
        <v>43</v>
      </c>
      <c r="G2536" s="135" t="s">
        <v>4817</v>
      </c>
      <c r="H2536" s="135" t="s">
        <v>382</v>
      </c>
      <c r="I2536" s="135" t="s">
        <v>86</v>
      </c>
      <c r="J2536" s="135" t="s">
        <v>388</v>
      </c>
      <c r="K2536" s="135" t="s">
        <v>3199</v>
      </c>
      <c r="L2536" s="135" t="s">
        <v>448</v>
      </c>
      <c r="M2536" s="135" t="s">
        <v>970</v>
      </c>
      <c r="N2536" s="135" t="s">
        <v>356</v>
      </c>
      <c r="O2536" s="135" t="s">
        <v>86</v>
      </c>
      <c r="P2536" s="136">
        <v>6</v>
      </c>
      <c r="Q2536" s="135"/>
    </row>
    <row r="2537" spans="1:17">
      <c r="A2537" s="135" t="s">
        <v>4820</v>
      </c>
      <c r="B2537" s="135" t="s">
        <v>4816</v>
      </c>
      <c r="C2537" s="135" t="s">
        <v>983</v>
      </c>
      <c r="D2537" s="136">
        <v>61</v>
      </c>
      <c r="E2537" s="135" t="s">
        <v>420</v>
      </c>
      <c r="F2537" s="135" t="s">
        <v>43</v>
      </c>
      <c r="G2537" s="135" t="s">
        <v>4817</v>
      </c>
      <c r="H2537" s="135" t="s">
        <v>382</v>
      </c>
      <c r="I2537" s="135" t="s">
        <v>86</v>
      </c>
      <c r="J2537" s="135" t="s">
        <v>388</v>
      </c>
      <c r="K2537" s="135" t="s">
        <v>3199</v>
      </c>
      <c r="L2537" s="135" t="s">
        <v>448</v>
      </c>
      <c r="M2537" s="135" t="s">
        <v>970</v>
      </c>
      <c r="N2537" s="135" t="s">
        <v>356</v>
      </c>
      <c r="O2537" s="135" t="s">
        <v>86</v>
      </c>
      <c r="P2537" s="136">
        <v>6</v>
      </c>
      <c r="Q2537" s="135"/>
    </row>
    <row r="2538" spans="1:17">
      <c r="A2538" s="135" t="s">
        <v>4821</v>
      </c>
      <c r="B2538" s="135" t="s">
        <v>4822</v>
      </c>
      <c r="C2538" s="135" t="s">
        <v>907</v>
      </c>
      <c r="D2538" s="122">
        <v>0</v>
      </c>
      <c r="E2538" s="135" t="s">
        <v>420</v>
      </c>
      <c r="F2538" s="135" t="s">
        <v>43</v>
      </c>
      <c r="G2538" s="135" t="s">
        <v>4823</v>
      </c>
      <c r="H2538" s="135" t="s">
        <v>382</v>
      </c>
      <c r="I2538" s="135" t="s">
        <v>55</v>
      </c>
      <c r="J2538" s="135" t="s">
        <v>388</v>
      </c>
      <c r="K2538" s="135" t="s">
        <v>908</v>
      </c>
      <c r="L2538" s="135" t="s">
        <v>386</v>
      </c>
      <c r="M2538" s="135" t="s">
        <v>970</v>
      </c>
      <c r="N2538" s="135" t="s">
        <v>327</v>
      </c>
      <c r="O2538" s="135" t="s">
        <v>71</v>
      </c>
      <c r="P2538" s="136">
        <v>2</v>
      </c>
      <c r="Q2538" s="135"/>
    </row>
    <row r="2539" spans="1:17">
      <c r="A2539" s="135" t="s">
        <v>4824</v>
      </c>
      <c r="B2539" s="135" t="s">
        <v>4825</v>
      </c>
      <c r="C2539" s="135" t="s">
        <v>907</v>
      </c>
      <c r="D2539" s="122">
        <v>0</v>
      </c>
      <c r="E2539" s="135" t="s">
        <v>420</v>
      </c>
      <c r="F2539" s="135" t="s">
        <v>32</v>
      </c>
      <c r="G2539" s="135" t="s">
        <v>4826</v>
      </c>
      <c r="H2539" s="135" t="s">
        <v>382</v>
      </c>
      <c r="I2539" s="135" t="s">
        <v>86</v>
      </c>
      <c r="J2539" s="135" t="s">
        <v>388</v>
      </c>
      <c r="K2539" s="135" t="s">
        <v>1045</v>
      </c>
      <c r="L2539" s="135" t="s">
        <v>386</v>
      </c>
      <c r="M2539" s="135" t="s">
        <v>970</v>
      </c>
      <c r="N2539" s="135" t="s">
        <v>327</v>
      </c>
      <c r="O2539" s="135" t="s">
        <v>86</v>
      </c>
      <c r="P2539" s="136">
        <v>7</v>
      </c>
      <c r="Q2539" s="135"/>
    </row>
    <row r="2540" spans="1:17">
      <c r="A2540" s="135" t="s">
        <v>4827</v>
      </c>
      <c r="B2540" s="135" t="s">
        <v>4828</v>
      </c>
      <c r="C2540" s="135" t="s">
        <v>907</v>
      </c>
      <c r="D2540" s="122">
        <v>0</v>
      </c>
      <c r="E2540" s="135" t="s">
        <v>420</v>
      </c>
      <c r="F2540" s="135" t="s">
        <v>43</v>
      </c>
      <c r="G2540" s="135" t="s">
        <v>4624</v>
      </c>
      <c r="H2540" s="135" t="s">
        <v>382</v>
      </c>
      <c r="I2540" s="135" t="s">
        <v>195</v>
      </c>
      <c r="J2540" s="135" t="s">
        <v>388</v>
      </c>
      <c r="K2540" s="135" t="s">
        <v>2014</v>
      </c>
      <c r="L2540" s="135" t="s">
        <v>386</v>
      </c>
      <c r="M2540" s="135" t="s">
        <v>970</v>
      </c>
      <c r="N2540" s="135" t="s">
        <v>356</v>
      </c>
      <c r="O2540" s="135" t="s">
        <v>195</v>
      </c>
      <c r="P2540" s="136">
        <v>5</v>
      </c>
      <c r="Q2540" s="135"/>
    </row>
    <row r="2541" spans="1:17">
      <c r="A2541" s="135" t="s">
        <v>4829</v>
      </c>
      <c r="B2541" s="135" t="s">
        <v>4830</v>
      </c>
      <c r="C2541" s="135" t="s">
        <v>907</v>
      </c>
      <c r="D2541" s="122">
        <v>0</v>
      </c>
      <c r="E2541" s="135" t="s">
        <v>420</v>
      </c>
      <c r="F2541" s="135" t="s">
        <v>43</v>
      </c>
      <c r="G2541" s="135" t="s">
        <v>4624</v>
      </c>
      <c r="H2541" s="135" t="s">
        <v>382</v>
      </c>
      <c r="I2541" s="135" t="s">
        <v>65</v>
      </c>
      <c r="J2541" s="135" t="s">
        <v>388</v>
      </c>
      <c r="K2541" s="135" t="s">
        <v>908</v>
      </c>
      <c r="L2541" s="135" t="s">
        <v>386</v>
      </c>
      <c r="M2541" s="135" t="s">
        <v>970</v>
      </c>
      <c r="N2541" s="135" t="s">
        <v>356</v>
      </c>
      <c r="O2541" s="135" t="s">
        <v>65</v>
      </c>
      <c r="P2541" s="136">
        <v>9</v>
      </c>
      <c r="Q2541" s="135"/>
    </row>
    <row r="2542" spans="1:17">
      <c r="A2542" s="135" t="s">
        <v>4831</v>
      </c>
      <c r="B2542" s="135" t="s">
        <v>4832</v>
      </c>
      <c r="C2542" s="135" t="s">
        <v>907</v>
      </c>
      <c r="D2542" s="122">
        <v>0</v>
      </c>
      <c r="E2542" s="135" t="s">
        <v>420</v>
      </c>
      <c r="F2542" s="135" t="s">
        <v>43</v>
      </c>
      <c r="G2542" s="135" t="s">
        <v>4833</v>
      </c>
      <c r="H2542" s="135" t="s">
        <v>382</v>
      </c>
      <c r="I2542" s="135" t="s">
        <v>53</v>
      </c>
      <c r="J2542" s="135" t="s">
        <v>388</v>
      </c>
      <c r="K2542" s="135" t="s">
        <v>908</v>
      </c>
      <c r="L2542" s="135" t="s">
        <v>386</v>
      </c>
      <c r="M2542" s="135" t="s">
        <v>970</v>
      </c>
      <c r="N2542" s="135" t="s">
        <v>356</v>
      </c>
      <c r="O2542" s="135" t="s">
        <v>53</v>
      </c>
      <c r="P2542" s="136">
        <v>1</v>
      </c>
      <c r="Q2542" s="135"/>
    </row>
    <row r="2543" spans="1:17">
      <c r="A2543" s="135" t="s">
        <v>4834</v>
      </c>
      <c r="B2543" s="135" t="s">
        <v>4835</v>
      </c>
      <c r="C2543" s="135" t="s">
        <v>907</v>
      </c>
      <c r="D2543" s="122">
        <v>0</v>
      </c>
      <c r="E2543" s="135" t="s">
        <v>420</v>
      </c>
      <c r="F2543" s="135" t="s">
        <v>43</v>
      </c>
      <c r="G2543" s="135" t="s">
        <v>4836</v>
      </c>
      <c r="H2543" s="135" t="s">
        <v>382</v>
      </c>
      <c r="I2543" s="135" t="s">
        <v>241</v>
      </c>
      <c r="J2543" s="135" t="s">
        <v>388</v>
      </c>
      <c r="K2543" s="135" t="s">
        <v>908</v>
      </c>
      <c r="L2543" s="135" t="s">
        <v>386</v>
      </c>
      <c r="M2543" s="135" t="s">
        <v>970</v>
      </c>
      <c r="N2543" s="135" t="s">
        <v>356</v>
      </c>
      <c r="O2543" s="135" t="s">
        <v>83</v>
      </c>
      <c r="P2543" s="136">
        <v>38</v>
      </c>
      <c r="Q2543" s="135"/>
    </row>
    <row r="2544" spans="1:17">
      <c r="A2544" s="135" t="s">
        <v>4837</v>
      </c>
      <c r="B2544" s="135" t="s">
        <v>4838</v>
      </c>
      <c r="C2544" s="135" t="s">
        <v>907</v>
      </c>
      <c r="D2544" s="122">
        <v>0</v>
      </c>
      <c r="E2544" s="135" t="s">
        <v>420</v>
      </c>
      <c r="F2544" s="135" t="s">
        <v>43</v>
      </c>
      <c r="G2544" s="135" t="s">
        <v>4839</v>
      </c>
      <c r="H2544" s="135" t="s">
        <v>382</v>
      </c>
      <c r="I2544" s="135" t="s">
        <v>252</v>
      </c>
      <c r="J2544" s="135" t="s">
        <v>388</v>
      </c>
      <c r="K2544" s="135" t="s">
        <v>908</v>
      </c>
      <c r="L2544" s="135" t="s">
        <v>386</v>
      </c>
      <c r="M2544" s="135" t="s">
        <v>970</v>
      </c>
      <c r="N2544" s="135" t="s">
        <v>356</v>
      </c>
      <c r="O2544" s="135" t="s">
        <v>71</v>
      </c>
      <c r="P2544" s="136">
        <v>28</v>
      </c>
      <c r="Q2544" s="135"/>
    </row>
    <row r="2545" spans="1:17">
      <c r="A2545" s="135" t="s">
        <v>4840</v>
      </c>
      <c r="B2545" s="135" t="s">
        <v>4841</v>
      </c>
      <c r="C2545" s="135" t="s">
        <v>907</v>
      </c>
      <c r="D2545" s="122">
        <v>0</v>
      </c>
      <c r="E2545" s="135" t="s">
        <v>420</v>
      </c>
      <c r="F2545" s="135" t="s">
        <v>43</v>
      </c>
      <c r="G2545" s="135" t="s">
        <v>4839</v>
      </c>
      <c r="H2545" s="135" t="s">
        <v>382</v>
      </c>
      <c r="I2545" s="135" t="s">
        <v>60</v>
      </c>
      <c r="J2545" s="135" t="s">
        <v>388</v>
      </c>
      <c r="K2545" s="135" t="s">
        <v>908</v>
      </c>
      <c r="L2545" s="135" t="s">
        <v>386</v>
      </c>
      <c r="M2545" s="135" t="s">
        <v>970</v>
      </c>
      <c r="N2545" s="135" t="s">
        <v>356</v>
      </c>
      <c r="O2545" s="135" t="s">
        <v>60</v>
      </c>
      <c r="P2545" s="136">
        <v>99</v>
      </c>
      <c r="Q2545" s="135"/>
    </row>
    <row r="2546" spans="1:17">
      <c r="A2546" s="135" t="s">
        <v>4842</v>
      </c>
      <c r="B2546" s="135" t="s">
        <v>4843</v>
      </c>
      <c r="C2546" s="135" t="s">
        <v>1147</v>
      </c>
      <c r="D2546" s="136">
        <v>55</v>
      </c>
      <c r="E2546" s="135" t="s">
        <v>420</v>
      </c>
      <c r="F2546" s="135" t="s">
        <v>37</v>
      </c>
      <c r="G2546" s="135" t="s">
        <v>2086</v>
      </c>
      <c r="H2546" s="135" t="s">
        <v>382</v>
      </c>
      <c r="I2546" s="135" t="s">
        <v>71</v>
      </c>
      <c r="J2546" s="135" t="s">
        <v>384</v>
      </c>
      <c r="K2546" s="135" t="s">
        <v>1882</v>
      </c>
      <c r="L2546" s="135" t="s">
        <v>433</v>
      </c>
      <c r="M2546" s="135" t="s">
        <v>970</v>
      </c>
      <c r="N2546" s="135" t="s">
        <v>320</v>
      </c>
      <c r="O2546" s="135" t="s">
        <v>71</v>
      </c>
      <c r="P2546" s="136">
        <v>326</v>
      </c>
      <c r="Q2546" s="135"/>
    </row>
    <row r="2547" spans="1:17">
      <c r="A2547" s="135" t="s">
        <v>4844</v>
      </c>
      <c r="B2547" s="135" t="s">
        <v>4843</v>
      </c>
      <c r="C2547" s="135" t="s">
        <v>967</v>
      </c>
      <c r="D2547" s="136">
        <v>57</v>
      </c>
      <c r="E2547" s="135" t="s">
        <v>420</v>
      </c>
      <c r="F2547" s="135" t="s">
        <v>37</v>
      </c>
      <c r="G2547" s="135" t="s">
        <v>2086</v>
      </c>
      <c r="H2547" s="135" t="s">
        <v>382</v>
      </c>
      <c r="I2547" s="135" t="s">
        <v>71</v>
      </c>
      <c r="J2547" s="135" t="s">
        <v>384</v>
      </c>
      <c r="K2547" s="135" t="s">
        <v>1882</v>
      </c>
      <c r="L2547" s="135" t="s">
        <v>433</v>
      </c>
      <c r="M2547" s="135" t="s">
        <v>970</v>
      </c>
      <c r="N2547" s="135" t="s">
        <v>320</v>
      </c>
      <c r="O2547" s="135" t="s">
        <v>71</v>
      </c>
      <c r="P2547" s="136">
        <v>326</v>
      </c>
      <c r="Q2547" s="135"/>
    </row>
    <row r="2548" spans="1:17">
      <c r="A2548" s="135" t="s">
        <v>4845</v>
      </c>
      <c r="B2548" s="135" t="s">
        <v>4843</v>
      </c>
      <c r="C2548" s="135" t="s">
        <v>972</v>
      </c>
      <c r="D2548" s="136">
        <v>59</v>
      </c>
      <c r="E2548" s="135" t="s">
        <v>420</v>
      </c>
      <c r="F2548" s="135" t="s">
        <v>37</v>
      </c>
      <c r="G2548" s="135" t="s">
        <v>2086</v>
      </c>
      <c r="H2548" s="135" t="s">
        <v>382</v>
      </c>
      <c r="I2548" s="135" t="s">
        <v>71</v>
      </c>
      <c r="J2548" s="135" t="s">
        <v>384</v>
      </c>
      <c r="K2548" s="135" t="s">
        <v>1882</v>
      </c>
      <c r="L2548" s="135" t="s">
        <v>433</v>
      </c>
      <c r="M2548" s="135" t="s">
        <v>970</v>
      </c>
      <c r="N2548" s="135" t="s">
        <v>320</v>
      </c>
      <c r="O2548" s="135" t="s">
        <v>71</v>
      </c>
      <c r="P2548" s="136">
        <v>326</v>
      </c>
      <c r="Q2548" s="135"/>
    </row>
    <row r="2549" spans="1:17">
      <c r="A2549" s="135" t="s">
        <v>4846</v>
      </c>
      <c r="B2549" s="135" t="s">
        <v>4843</v>
      </c>
      <c r="C2549" s="135" t="s">
        <v>983</v>
      </c>
      <c r="D2549" s="136">
        <v>61</v>
      </c>
      <c r="E2549" s="135" t="s">
        <v>420</v>
      </c>
      <c r="F2549" s="135" t="s">
        <v>37</v>
      </c>
      <c r="G2549" s="135" t="s">
        <v>2086</v>
      </c>
      <c r="H2549" s="135" t="s">
        <v>382</v>
      </c>
      <c r="I2549" s="135" t="s">
        <v>71</v>
      </c>
      <c r="J2549" s="135" t="s">
        <v>384</v>
      </c>
      <c r="K2549" s="135" t="s">
        <v>1882</v>
      </c>
      <c r="L2549" s="135" t="s">
        <v>433</v>
      </c>
      <c r="M2549" s="135" t="s">
        <v>970</v>
      </c>
      <c r="N2549" s="135" t="s">
        <v>320</v>
      </c>
      <c r="O2549" s="135" t="s">
        <v>71</v>
      </c>
      <c r="P2549" s="136">
        <v>326</v>
      </c>
      <c r="Q2549" s="135"/>
    </row>
    <row r="2550" spans="1:17">
      <c r="A2550" s="135" t="s">
        <v>4847</v>
      </c>
      <c r="B2550" s="135" t="s">
        <v>4843</v>
      </c>
      <c r="C2550" s="135" t="s">
        <v>989</v>
      </c>
      <c r="D2550" s="136">
        <v>63</v>
      </c>
      <c r="E2550" s="135" t="s">
        <v>420</v>
      </c>
      <c r="F2550" s="135" t="s">
        <v>37</v>
      </c>
      <c r="G2550" s="135" t="s">
        <v>2086</v>
      </c>
      <c r="H2550" s="135" t="s">
        <v>382</v>
      </c>
      <c r="I2550" s="135" t="s">
        <v>71</v>
      </c>
      <c r="J2550" s="135" t="s">
        <v>384</v>
      </c>
      <c r="K2550" s="135" t="s">
        <v>1882</v>
      </c>
      <c r="L2550" s="135" t="s">
        <v>433</v>
      </c>
      <c r="M2550" s="135" t="s">
        <v>970</v>
      </c>
      <c r="N2550" s="135" t="s">
        <v>320</v>
      </c>
      <c r="O2550" s="135" t="s">
        <v>71</v>
      </c>
      <c r="P2550" s="136">
        <v>326</v>
      </c>
      <c r="Q2550" s="135"/>
    </row>
    <row r="2551" spans="1:17">
      <c r="A2551" s="135" t="s">
        <v>4848</v>
      </c>
      <c r="B2551" s="135" t="s">
        <v>4849</v>
      </c>
      <c r="C2551" s="135" t="s">
        <v>967</v>
      </c>
      <c r="D2551" s="136">
        <v>57</v>
      </c>
      <c r="E2551" s="135" t="s">
        <v>420</v>
      </c>
      <c r="F2551" s="135" t="s">
        <v>37</v>
      </c>
      <c r="G2551" s="135" t="s">
        <v>4850</v>
      </c>
      <c r="H2551" s="135" t="s">
        <v>382</v>
      </c>
      <c r="I2551" s="135" t="s">
        <v>91</v>
      </c>
      <c r="J2551" s="135" t="s">
        <v>388</v>
      </c>
      <c r="K2551" s="135" t="s">
        <v>4851</v>
      </c>
      <c r="L2551" s="135" t="s">
        <v>433</v>
      </c>
      <c r="M2551" s="135" t="s">
        <v>970</v>
      </c>
      <c r="N2551" s="135" t="s">
        <v>324</v>
      </c>
      <c r="O2551" s="135" t="s">
        <v>91</v>
      </c>
      <c r="P2551" s="136">
        <v>210</v>
      </c>
      <c r="Q2551" s="135"/>
    </row>
    <row r="2552" spans="1:17">
      <c r="A2552" s="135" t="s">
        <v>4852</v>
      </c>
      <c r="B2552" s="135" t="s">
        <v>4849</v>
      </c>
      <c r="C2552" s="135" t="s">
        <v>972</v>
      </c>
      <c r="D2552" s="136">
        <v>59</v>
      </c>
      <c r="E2552" s="135" t="s">
        <v>420</v>
      </c>
      <c r="F2552" s="135" t="s">
        <v>37</v>
      </c>
      <c r="G2552" s="135" t="s">
        <v>4850</v>
      </c>
      <c r="H2552" s="135" t="s">
        <v>382</v>
      </c>
      <c r="I2552" s="135" t="s">
        <v>91</v>
      </c>
      <c r="J2552" s="135" t="s">
        <v>388</v>
      </c>
      <c r="K2552" s="135" t="s">
        <v>4851</v>
      </c>
      <c r="L2552" s="135" t="s">
        <v>433</v>
      </c>
      <c r="M2552" s="135" t="s">
        <v>970</v>
      </c>
      <c r="N2552" s="135" t="s">
        <v>324</v>
      </c>
      <c r="O2552" s="135" t="s">
        <v>91</v>
      </c>
      <c r="P2552" s="136">
        <v>210</v>
      </c>
      <c r="Q2552" s="135"/>
    </row>
    <row r="2553" spans="1:17">
      <c r="A2553" s="135" t="s">
        <v>4853</v>
      </c>
      <c r="B2553" s="135" t="s">
        <v>4849</v>
      </c>
      <c r="C2553" s="135" t="s">
        <v>983</v>
      </c>
      <c r="D2553" s="136">
        <v>61</v>
      </c>
      <c r="E2553" s="135" t="s">
        <v>420</v>
      </c>
      <c r="F2553" s="135" t="s">
        <v>37</v>
      </c>
      <c r="G2553" s="135" t="s">
        <v>4850</v>
      </c>
      <c r="H2553" s="135" t="s">
        <v>382</v>
      </c>
      <c r="I2553" s="135" t="s">
        <v>91</v>
      </c>
      <c r="J2553" s="135" t="s">
        <v>388</v>
      </c>
      <c r="K2553" s="135" t="s">
        <v>4851</v>
      </c>
      <c r="L2553" s="135" t="s">
        <v>433</v>
      </c>
      <c r="M2553" s="135" t="s">
        <v>970</v>
      </c>
      <c r="N2553" s="135" t="s">
        <v>324</v>
      </c>
      <c r="O2553" s="135" t="s">
        <v>91</v>
      </c>
      <c r="P2553" s="136">
        <v>210</v>
      </c>
      <c r="Q2553" s="135"/>
    </row>
    <row r="2554" spans="1:17">
      <c r="A2554" s="135" t="s">
        <v>4854</v>
      </c>
      <c r="B2554" s="135" t="s">
        <v>4849</v>
      </c>
      <c r="C2554" s="135" t="s">
        <v>989</v>
      </c>
      <c r="D2554" s="136">
        <v>63</v>
      </c>
      <c r="E2554" s="135" t="s">
        <v>420</v>
      </c>
      <c r="F2554" s="135" t="s">
        <v>37</v>
      </c>
      <c r="G2554" s="135" t="s">
        <v>4850</v>
      </c>
      <c r="H2554" s="135" t="s">
        <v>382</v>
      </c>
      <c r="I2554" s="135" t="s">
        <v>91</v>
      </c>
      <c r="J2554" s="135" t="s">
        <v>388</v>
      </c>
      <c r="K2554" s="135" t="s">
        <v>4851</v>
      </c>
      <c r="L2554" s="135" t="s">
        <v>433</v>
      </c>
      <c r="M2554" s="135" t="s">
        <v>970</v>
      </c>
      <c r="N2554" s="135" t="s">
        <v>324</v>
      </c>
      <c r="O2554" s="135" t="s">
        <v>91</v>
      </c>
      <c r="P2554" s="136">
        <v>210</v>
      </c>
      <c r="Q2554" s="135"/>
    </row>
    <row r="2555" spans="1:17">
      <c r="A2555" s="135" t="s">
        <v>4855</v>
      </c>
      <c r="B2555" s="135" t="s">
        <v>4856</v>
      </c>
      <c r="C2555" s="135" t="s">
        <v>967</v>
      </c>
      <c r="D2555" s="136">
        <v>57</v>
      </c>
      <c r="E2555" s="135" t="s">
        <v>420</v>
      </c>
      <c r="F2555" s="135" t="s">
        <v>43</v>
      </c>
      <c r="G2555" s="135" t="s">
        <v>2152</v>
      </c>
      <c r="H2555" s="135" t="s">
        <v>382</v>
      </c>
      <c r="I2555" s="135" t="s">
        <v>187</v>
      </c>
      <c r="J2555" s="135" t="s">
        <v>388</v>
      </c>
      <c r="K2555" s="135" t="s">
        <v>908</v>
      </c>
      <c r="L2555" s="135" t="s">
        <v>386</v>
      </c>
      <c r="M2555" s="135" t="s">
        <v>970</v>
      </c>
      <c r="N2555" s="135" t="s">
        <v>320</v>
      </c>
      <c r="O2555" s="135" t="s">
        <v>63</v>
      </c>
      <c r="P2555" s="136">
        <v>71</v>
      </c>
      <c r="Q2555" s="135"/>
    </row>
    <row r="2556" spans="1:17">
      <c r="A2556" s="135" t="s">
        <v>4857</v>
      </c>
      <c r="B2556" s="135" t="s">
        <v>4856</v>
      </c>
      <c r="C2556" s="135" t="s">
        <v>972</v>
      </c>
      <c r="D2556" s="136">
        <v>59</v>
      </c>
      <c r="E2556" s="135" t="s">
        <v>420</v>
      </c>
      <c r="F2556" s="135" t="s">
        <v>43</v>
      </c>
      <c r="G2556" s="135" t="s">
        <v>2152</v>
      </c>
      <c r="H2556" s="135" t="s">
        <v>382</v>
      </c>
      <c r="I2556" s="135" t="s">
        <v>187</v>
      </c>
      <c r="J2556" s="135" t="s">
        <v>388</v>
      </c>
      <c r="K2556" s="135" t="s">
        <v>908</v>
      </c>
      <c r="L2556" s="135" t="s">
        <v>386</v>
      </c>
      <c r="M2556" s="135" t="s">
        <v>970</v>
      </c>
      <c r="N2556" s="135" t="s">
        <v>320</v>
      </c>
      <c r="O2556" s="135" t="s">
        <v>63</v>
      </c>
      <c r="P2556" s="136">
        <v>71</v>
      </c>
      <c r="Q2556" s="135"/>
    </row>
    <row r="2557" spans="1:17">
      <c r="A2557" s="135" t="s">
        <v>4858</v>
      </c>
      <c r="B2557" s="135" t="s">
        <v>4856</v>
      </c>
      <c r="C2557" s="135" t="s">
        <v>983</v>
      </c>
      <c r="D2557" s="136">
        <v>61</v>
      </c>
      <c r="E2557" s="135" t="s">
        <v>420</v>
      </c>
      <c r="F2557" s="135" t="s">
        <v>43</v>
      </c>
      <c r="G2557" s="135" t="s">
        <v>2152</v>
      </c>
      <c r="H2557" s="135" t="s">
        <v>382</v>
      </c>
      <c r="I2557" s="135" t="s">
        <v>187</v>
      </c>
      <c r="J2557" s="135" t="s">
        <v>388</v>
      </c>
      <c r="K2557" s="135" t="s">
        <v>908</v>
      </c>
      <c r="L2557" s="135" t="s">
        <v>386</v>
      </c>
      <c r="M2557" s="135" t="s">
        <v>970</v>
      </c>
      <c r="N2557" s="135" t="s">
        <v>320</v>
      </c>
      <c r="O2557" s="135" t="s">
        <v>63</v>
      </c>
      <c r="P2557" s="136">
        <v>71</v>
      </c>
      <c r="Q2557" s="135"/>
    </row>
    <row r="2558" spans="1:17">
      <c r="A2558" s="135" t="s">
        <v>4859</v>
      </c>
      <c r="B2558" s="135" t="s">
        <v>4860</v>
      </c>
      <c r="C2558" s="135" t="s">
        <v>1147</v>
      </c>
      <c r="D2558" s="136">
        <v>55</v>
      </c>
      <c r="E2558" s="135" t="s">
        <v>420</v>
      </c>
      <c r="F2558" s="135" t="s">
        <v>43</v>
      </c>
      <c r="G2558" s="135" t="s">
        <v>3315</v>
      </c>
      <c r="H2558" s="135" t="s">
        <v>382</v>
      </c>
      <c r="I2558" s="135" t="s">
        <v>63</v>
      </c>
      <c r="J2558" s="135" t="s">
        <v>388</v>
      </c>
      <c r="K2558" s="135" t="s">
        <v>908</v>
      </c>
      <c r="L2558" s="135" t="s">
        <v>433</v>
      </c>
      <c r="M2558" s="135" t="s">
        <v>970</v>
      </c>
      <c r="N2558" s="135" t="s">
        <v>320</v>
      </c>
      <c r="O2558" s="135" t="s">
        <v>63</v>
      </c>
      <c r="P2558" s="136">
        <v>76</v>
      </c>
      <c r="Q2558" s="135"/>
    </row>
    <row r="2559" spans="1:17">
      <c r="A2559" s="135" t="s">
        <v>4861</v>
      </c>
      <c r="B2559" s="135" t="s">
        <v>4860</v>
      </c>
      <c r="C2559" s="135" t="s">
        <v>967</v>
      </c>
      <c r="D2559" s="136">
        <v>57</v>
      </c>
      <c r="E2559" s="135" t="s">
        <v>420</v>
      </c>
      <c r="F2559" s="135" t="s">
        <v>43</v>
      </c>
      <c r="G2559" s="135" t="s">
        <v>3315</v>
      </c>
      <c r="H2559" s="135" t="s">
        <v>382</v>
      </c>
      <c r="I2559" s="135" t="s">
        <v>63</v>
      </c>
      <c r="J2559" s="135" t="s">
        <v>388</v>
      </c>
      <c r="K2559" s="135" t="s">
        <v>908</v>
      </c>
      <c r="L2559" s="135" t="s">
        <v>433</v>
      </c>
      <c r="M2559" s="135" t="s">
        <v>970</v>
      </c>
      <c r="N2559" s="135" t="s">
        <v>320</v>
      </c>
      <c r="O2559" s="135" t="s">
        <v>63</v>
      </c>
      <c r="P2559" s="136">
        <v>76</v>
      </c>
      <c r="Q2559" s="135"/>
    </row>
    <row r="2560" spans="1:17">
      <c r="A2560" s="135" t="s">
        <v>4862</v>
      </c>
      <c r="B2560" s="135" t="s">
        <v>4860</v>
      </c>
      <c r="C2560" s="135" t="s">
        <v>972</v>
      </c>
      <c r="D2560" s="136">
        <v>59</v>
      </c>
      <c r="E2560" s="135" t="s">
        <v>420</v>
      </c>
      <c r="F2560" s="135" t="s">
        <v>43</v>
      </c>
      <c r="G2560" s="135" t="s">
        <v>3315</v>
      </c>
      <c r="H2560" s="135" t="s">
        <v>382</v>
      </c>
      <c r="I2560" s="135" t="s">
        <v>63</v>
      </c>
      <c r="J2560" s="135" t="s">
        <v>388</v>
      </c>
      <c r="K2560" s="135" t="s">
        <v>908</v>
      </c>
      <c r="L2560" s="135" t="s">
        <v>433</v>
      </c>
      <c r="M2560" s="135" t="s">
        <v>970</v>
      </c>
      <c r="N2560" s="135" t="s">
        <v>320</v>
      </c>
      <c r="O2560" s="135" t="s">
        <v>63</v>
      </c>
      <c r="P2560" s="136">
        <v>76</v>
      </c>
      <c r="Q2560" s="135"/>
    </row>
    <row r="2561" spans="1:17">
      <c r="A2561" s="135" t="s">
        <v>4863</v>
      </c>
      <c r="B2561" s="135" t="s">
        <v>4860</v>
      </c>
      <c r="C2561" s="135" t="s">
        <v>983</v>
      </c>
      <c r="D2561" s="136">
        <v>61</v>
      </c>
      <c r="E2561" s="135" t="s">
        <v>420</v>
      </c>
      <c r="F2561" s="135" t="s">
        <v>43</v>
      </c>
      <c r="G2561" s="135" t="s">
        <v>3315</v>
      </c>
      <c r="H2561" s="135" t="s">
        <v>382</v>
      </c>
      <c r="I2561" s="135" t="s">
        <v>63</v>
      </c>
      <c r="J2561" s="135" t="s">
        <v>388</v>
      </c>
      <c r="K2561" s="135" t="s">
        <v>908</v>
      </c>
      <c r="L2561" s="135" t="s">
        <v>433</v>
      </c>
      <c r="M2561" s="135" t="s">
        <v>970</v>
      </c>
      <c r="N2561" s="135" t="s">
        <v>320</v>
      </c>
      <c r="O2561" s="135" t="s">
        <v>63</v>
      </c>
      <c r="P2561" s="136">
        <v>76</v>
      </c>
      <c r="Q2561" s="135"/>
    </row>
    <row r="2562" spans="1:17">
      <c r="A2562" s="135" t="s">
        <v>4864</v>
      </c>
      <c r="B2562" s="135" t="s">
        <v>4860</v>
      </c>
      <c r="C2562" s="135" t="s">
        <v>989</v>
      </c>
      <c r="D2562" s="136">
        <v>63</v>
      </c>
      <c r="E2562" s="135" t="s">
        <v>420</v>
      </c>
      <c r="F2562" s="135" t="s">
        <v>43</v>
      </c>
      <c r="G2562" s="135" t="s">
        <v>3315</v>
      </c>
      <c r="H2562" s="135" t="s">
        <v>382</v>
      </c>
      <c r="I2562" s="135" t="s">
        <v>63</v>
      </c>
      <c r="J2562" s="135" t="s">
        <v>388</v>
      </c>
      <c r="K2562" s="135" t="s">
        <v>908</v>
      </c>
      <c r="L2562" s="135" t="s">
        <v>433</v>
      </c>
      <c r="M2562" s="135" t="s">
        <v>970</v>
      </c>
      <c r="N2562" s="135" t="s">
        <v>320</v>
      </c>
      <c r="O2562" s="135" t="s">
        <v>63</v>
      </c>
      <c r="P2562" s="136">
        <v>76</v>
      </c>
      <c r="Q2562" s="135"/>
    </row>
    <row r="2563" spans="1:17">
      <c r="A2563" s="135" t="s">
        <v>4865</v>
      </c>
      <c r="B2563" s="135" t="s">
        <v>4866</v>
      </c>
      <c r="C2563" s="135" t="s">
        <v>1147</v>
      </c>
      <c r="D2563" s="136">
        <v>55</v>
      </c>
      <c r="E2563" s="135" t="s">
        <v>420</v>
      </c>
      <c r="F2563" s="135" t="s">
        <v>37</v>
      </c>
      <c r="G2563" s="135" t="s">
        <v>4707</v>
      </c>
      <c r="H2563" s="135" t="s">
        <v>382</v>
      </c>
      <c r="I2563" s="135" t="s">
        <v>91</v>
      </c>
      <c r="J2563" s="135" t="s">
        <v>384</v>
      </c>
      <c r="K2563" s="135" t="s">
        <v>1882</v>
      </c>
      <c r="L2563" s="135" t="s">
        <v>433</v>
      </c>
      <c r="M2563" s="135" t="s">
        <v>970</v>
      </c>
      <c r="N2563" s="135" t="s">
        <v>320</v>
      </c>
      <c r="O2563" s="135" t="s">
        <v>91</v>
      </c>
      <c r="P2563" s="136">
        <v>20</v>
      </c>
      <c r="Q2563" s="135"/>
    </row>
    <row r="2564" spans="1:17">
      <c r="A2564" s="135" t="s">
        <v>4867</v>
      </c>
      <c r="B2564" s="135" t="s">
        <v>4866</v>
      </c>
      <c r="C2564" s="135" t="s">
        <v>967</v>
      </c>
      <c r="D2564" s="136">
        <v>57</v>
      </c>
      <c r="E2564" s="135" t="s">
        <v>420</v>
      </c>
      <c r="F2564" s="135" t="s">
        <v>37</v>
      </c>
      <c r="G2564" s="135" t="s">
        <v>4707</v>
      </c>
      <c r="H2564" s="135" t="s">
        <v>382</v>
      </c>
      <c r="I2564" s="135" t="s">
        <v>91</v>
      </c>
      <c r="J2564" s="135" t="s">
        <v>384</v>
      </c>
      <c r="K2564" s="135" t="s">
        <v>1882</v>
      </c>
      <c r="L2564" s="135" t="s">
        <v>433</v>
      </c>
      <c r="M2564" s="135" t="s">
        <v>970</v>
      </c>
      <c r="N2564" s="135" t="s">
        <v>320</v>
      </c>
      <c r="O2564" s="135" t="s">
        <v>91</v>
      </c>
      <c r="P2564" s="136">
        <v>20</v>
      </c>
      <c r="Q2564" s="135"/>
    </row>
    <row r="2565" spans="1:17">
      <c r="A2565" s="135" t="s">
        <v>4868</v>
      </c>
      <c r="B2565" s="135" t="s">
        <v>4866</v>
      </c>
      <c r="C2565" s="135" t="s">
        <v>972</v>
      </c>
      <c r="D2565" s="136">
        <v>59</v>
      </c>
      <c r="E2565" s="135" t="s">
        <v>420</v>
      </c>
      <c r="F2565" s="135" t="s">
        <v>37</v>
      </c>
      <c r="G2565" s="135" t="s">
        <v>4707</v>
      </c>
      <c r="H2565" s="135" t="s">
        <v>382</v>
      </c>
      <c r="I2565" s="135" t="s">
        <v>91</v>
      </c>
      <c r="J2565" s="135" t="s">
        <v>384</v>
      </c>
      <c r="K2565" s="135" t="s">
        <v>1882</v>
      </c>
      <c r="L2565" s="135" t="s">
        <v>433</v>
      </c>
      <c r="M2565" s="135" t="s">
        <v>970</v>
      </c>
      <c r="N2565" s="135" t="s">
        <v>320</v>
      </c>
      <c r="O2565" s="135" t="s">
        <v>91</v>
      </c>
      <c r="P2565" s="136">
        <v>20</v>
      </c>
      <c r="Q2565" s="135"/>
    </row>
    <row r="2566" spans="1:17">
      <c r="A2566" s="135" t="s">
        <v>4869</v>
      </c>
      <c r="B2566" s="135" t="s">
        <v>4866</v>
      </c>
      <c r="C2566" s="135" t="s">
        <v>983</v>
      </c>
      <c r="D2566" s="136">
        <v>61</v>
      </c>
      <c r="E2566" s="135" t="s">
        <v>420</v>
      </c>
      <c r="F2566" s="135" t="s">
        <v>37</v>
      </c>
      <c r="G2566" s="135" t="s">
        <v>4707</v>
      </c>
      <c r="H2566" s="135" t="s">
        <v>382</v>
      </c>
      <c r="I2566" s="135" t="s">
        <v>91</v>
      </c>
      <c r="J2566" s="135" t="s">
        <v>384</v>
      </c>
      <c r="K2566" s="135" t="s">
        <v>1882</v>
      </c>
      <c r="L2566" s="135" t="s">
        <v>433</v>
      </c>
      <c r="M2566" s="135" t="s">
        <v>970</v>
      </c>
      <c r="N2566" s="135" t="s">
        <v>320</v>
      </c>
      <c r="O2566" s="135" t="s">
        <v>91</v>
      </c>
      <c r="P2566" s="136">
        <v>20</v>
      </c>
      <c r="Q2566" s="135"/>
    </row>
    <row r="2567" spans="1:17">
      <c r="A2567" s="135" t="s">
        <v>4870</v>
      </c>
      <c r="B2567" s="135" t="s">
        <v>4866</v>
      </c>
      <c r="C2567" s="135" t="s">
        <v>989</v>
      </c>
      <c r="D2567" s="136">
        <v>63</v>
      </c>
      <c r="E2567" s="135" t="s">
        <v>420</v>
      </c>
      <c r="F2567" s="135" t="s">
        <v>37</v>
      </c>
      <c r="G2567" s="135" t="s">
        <v>4707</v>
      </c>
      <c r="H2567" s="135" t="s">
        <v>382</v>
      </c>
      <c r="I2567" s="135" t="s">
        <v>91</v>
      </c>
      <c r="J2567" s="135" t="s">
        <v>384</v>
      </c>
      <c r="K2567" s="135" t="s">
        <v>1882</v>
      </c>
      <c r="L2567" s="135" t="s">
        <v>433</v>
      </c>
      <c r="M2567" s="135" t="s">
        <v>970</v>
      </c>
      <c r="N2567" s="135" t="s">
        <v>320</v>
      </c>
      <c r="O2567" s="135" t="s">
        <v>91</v>
      </c>
      <c r="P2567" s="136">
        <v>20</v>
      </c>
      <c r="Q2567" s="135"/>
    </row>
    <row r="2568" spans="1:17">
      <c r="A2568" s="135" t="s">
        <v>4871</v>
      </c>
      <c r="B2568" s="135" t="s">
        <v>4872</v>
      </c>
      <c r="C2568" s="135" t="s">
        <v>1147</v>
      </c>
      <c r="D2568" s="136">
        <v>55</v>
      </c>
      <c r="E2568" s="135" t="s">
        <v>420</v>
      </c>
      <c r="F2568" s="135" t="s">
        <v>43</v>
      </c>
      <c r="G2568" s="135" t="s">
        <v>4873</v>
      </c>
      <c r="H2568" s="135" t="s">
        <v>382</v>
      </c>
      <c r="I2568" s="135" t="s">
        <v>53</v>
      </c>
      <c r="J2568" s="135" t="s">
        <v>388</v>
      </c>
      <c r="K2568" s="135" t="s">
        <v>908</v>
      </c>
      <c r="L2568" s="135" t="s">
        <v>386</v>
      </c>
      <c r="M2568" s="135" t="s">
        <v>970</v>
      </c>
      <c r="N2568" s="135" t="s">
        <v>349</v>
      </c>
      <c r="O2568" s="135" t="s">
        <v>53</v>
      </c>
      <c r="P2568" s="136">
        <v>1</v>
      </c>
      <c r="Q2568" s="135"/>
    </row>
    <row r="2569" spans="1:17">
      <c r="A2569" s="135" t="s">
        <v>4874</v>
      </c>
      <c r="B2569" s="135" t="s">
        <v>4872</v>
      </c>
      <c r="C2569" s="135" t="s">
        <v>967</v>
      </c>
      <c r="D2569" s="136">
        <v>57</v>
      </c>
      <c r="E2569" s="135" t="s">
        <v>420</v>
      </c>
      <c r="F2569" s="135" t="s">
        <v>43</v>
      </c>
      <c r="G2569" s="135" t="s">
        <v>4873</v>
      </c>
      <c r="H2569" s="135" t="s">
        <v>382</v>
      </c>
      <c r="I2569" s="135" t="s">
        <v>53</v>
      </c>
      <c r="J2569" s="135" t="s">
        <v>388</v>
      </c>
      <c r="K2569" s="135" t="s">
        <v>908</v>
      </c>
      <c r="L2569" s="135" t="s">
        <v>386</v>
      </c>
      <c r="M2569" s="135" t="s">
        <v>970</v>
      </c>
      <c r="N2569" s="135" t="s">
        <v>349</v>
      </c>
      <c r="O2569" s="135" t="s">
        <v>53</v>
      </c>
      <c r="P2569" s="136">
        <v>1</v>
      </c>
      <c r="Q2569" s="135"/>
    </row>
    <row r="2570" spans="1:17">
      <c r="A2570" s="135" t="s">
        <v>4875</v>
      </c>
      <c r="B2570" s="135" t="s">
        <v>4872</v>
      </c>
      <c r="C2570" s="135" t="s">
        <v>972</v>
      </c>
      <c r="D2570" s="136">
        <v>59</v>
      </c>
      <c r="E2570" s="135" t="s">
        <v>420</v>
      </c>
      <c r="F2570" s="135" t="s">
        <v>43</v>
      </c>
      <c r="G2570" s="135" t="s">
        <v>4873</v>
      </c>
      <c r="H2570" s="135" t="s">
        <v>382</v>
      </c>
      <c r="I2570" s="135" t="s">
        <v>53</v>
      </c>
      <c r="J2570" s="135" t="s">
        <v>388</v>
      </c>
      <c r="K2570" s="135" t="s">
        <v>908</v>
      </c>
      <c r="L2570" s="135" t="s">
        <v>386</v>
      </c>
      <c r="M2570" s="135" t="s">
        <v>970</v>
      </c>
      <c r="N2570" s="135" t="s">
        <v>349</v>
      </c>
      <c r="O2570" s="135" t="s">
        <v>53</v>
      </c>
      <c r="P2570" s="136">
        <v>1</v>
      </c>
      <c r="Q2570" s="135"/>
    </row>
    <row r="2571" spans="1:17">
      <c r="A2571" s="135" t="s">
        <v>4876</v>
      </c>
      <c r="B2571" s="135" t="s">
        <v>4872</v>
      </c>
      <c r="C2571" s="135" t="s">
        <v>983</v>
      </c>
      <c r="D2571" s="136">
        <v>61</v>
      </c>
      <c r="E2571" s="135" t="s">
        <v>420</v>
      </c>
      <c r="F2571" s="135" t="s">
        <v>43</v>
      </c>
      <c r="G2571" s="135" t="s">
        <v>4873</v>
      </c>
      <c r="H2571" s="135" t="s">
        <v>382</v>
      </c>
      <c r="I2571" s="135" t="s">
        <v>53</v>
      </c>
      <c r="J2571" s="135" t="s">
        <v>388</v>
      </c>
      <c r="K2571" s="135" t="s">
        <v>908</v>
      </c>
      <c r="L2571" s="135" t="s">
        <v>386</v>
      </c>
      <c r="M2571" s="135" t="s">
        <v>970</v>
      </c>
      <c r="N2571" s="135" t="s">
        <v>349</v>
      </c>
      <c r="O2571" s="135" t="s">
        <v>53</v>
      </c>
      <c r="P2571" s="136">
        <v>1</v>
      </c>
      <c r="Q2571" s="135"/>
    </row>
    <row r="2572" spans="1:17">
      <c r="A2572" s="135" t="s">
        <v>4877</v>
      </c>
      <c r="B2572" s="135" t="s">
        <v>4872</v>
      </c>
      <c r="C2572" s="135" t="s">
        <v>989</v>
      </c>
      <c r="D2572" s="136">
        <v>63</v>
      </c>
      <c r="E2572" s="135" t="s">
        <v>420</v>
      </c>
      <c r="F2572" s="135" t="s">
        <v>43</v>
      </c>
      <c r="G2572" s="135" t="s">
        <v>4873</v>
      </c>
      <c r="H2572" s="135" t="s">
        <v>382</v>
      </c>
      <c r="I2572" s="135" t="s">
        <v>53</v>
      </c>
      <c r="J2572" s="135" t="s">
        <v>388</v>
      </c>
      <c r="K2572" s="135" t="s">
        <v>908</v>
      </c>
      <c r="L2572" s="135" t="s">
        <v>386</v>
      </c>
      <c r="M2572" s="135" t="s">
        <v>970</v>
      </c>
      <c r="N2572" s="135" t="s">
        <v>349</v>
      </c>
      <c r="O2572" s="135" t="s">
        <v>53</v>
      </c>
      <c r="P2572" s="136">
        <v>1</v>
      </c>
      <c r="Q2572" s="135"/>
    </row>
    <row r="2573" spans="1:17">
      <c r="A2573" s="135" t="s">
        <v>4878</v>
      </c>
      <c r="B2573" s="135" t="s">
        <v>4879</v>
      </c>
      <c r="C2573" s="135" t="s">
        <v>967</v>
      </c>
      <c r="D2573" s="136">
        <v>57</v>
      </c>
      <c r="E2573" s="135" t="s">
        <v>420</v>
      </c>
      <c r="F2573" s="135" t="s">
        <v>43</v>
      </c>
      <c r="G2573" s="135" t="s">
        <v>4873</v>
      </c>
      <c r="H2573" s="135" t="s">
        <v>382</v>
      </c>
      <c r="I2573" s="135" t="s">
        <v>63</v>
      </c>
      <c r="J2573" s="135" t="s">
        <v>388</v>
      </c>
      <c r="K2573" s="135" t="s">
        <v>908</v>
      </c>
      <c r="L2573" s="135" t="s">
        <v>386</v>
      </c>
      <c r="M2573" s="135" t="s">
        <v>970</v>
      </c>
      <c r="N2573" s="135" t="s">
        <v>349</v>
      </c>
      <c r="O2573" s="135" t="s">
        <v>63</v>
      </c>
      <c r="P2573" s="136">
        <v>32</v>
      </c>
      <c r="Q2573" s="135"/>
    </row>
    <row r="2574" spans="1:17">
      <c r="A2574" s="135" t="s">
        <v>4880</v>
      </c>
      <c r="B2574" s="135" t="s">
        <v>4879</v>
      </c>
      <c r="C2574" s="135" t="s">
        <v>972</v>
      </c>
      <c r="D2574" s="136">
        <v>59</v>
      </c>
      <c r="E2574" s="135" t="s">
        <v>420</v>
      </c>
      <c r="F2574" s="135" t="s">
        <v>43</v>
      </c>
      <c r="G2574" s="135" t="s">
        <v>4873</v>
      </c>
      <c r="H2574" s="135" t="s">
        <v>382</v>
      </c>
      <c r="I2574" s="135" t="s">
        <v>63</v>
      </c>
      <c r="J2574" s="135" t="s">
        <v>388</v>
      </c>
      <c r="K2574" s="135" t="s">
        <v>908</v>
      </c>
      <c r="L2574" s="135" t="s">
        <v>386</v>
      </c>
      <c r="M2574" s="135" t="s">
        <v>970</v>
      </c>
      <c r="N2574" s="135" t="s">
        <v>349</v>
      </c>
      <c r="O2574" s="135" t="s">
        <v>63</v>
      </c>
      <c r="P2574" s="136">
        <v>32</v>
      </c>
      <c r="Q2574" s="135"/>
    </row>
    <row r="2575" spans="1:17">
      <c r="A2575" s="135" t="s">
        <v>4881</v>
      </c>
      <c r="B2575" s="135" t="s">
        <v>4879</v>
      </c>
      <c r="C2575" s="135" t="s">
        <v>983</v>
      </c>
      <c r="D2575" s="136">
        <v>61</v>
      </c>
      <c r="E2575" s="135" t="s">
        <v>420</v>
      </c>
      <c r="F2575" s="135" t="s">
        <v>43</v>
      </c>
      <c r="G2575" s="135" t="s">
        <v>4873</v>
      </c>
      <c r="H2575" s="135" t="s">
        <v>382</v>
      </c>
      <c r="I2575" s="135" t="s">
        <v>63</v>
      </c>
      <c r="J2575" s="135" t="s">
        <v>388</v>
      </c>
      <c r="K2575" s="135" t="s">
        <v>908</v>
      </c>
      <c r="L2575" s="135" t="s">
        <v>386</v>
      </c>
      <c r="M2575" s="135" t="s">
        <v>970</v>
      </c>
      <c r="N2575" s="135" t="s">
        <v>349</v>
      </c>
      <c r="O2575" s="135" t="s">
        <v>63</v>
      </c>
      <c r="P2575" s="136">
        <v>32</v>
      </c>
      <c r="Q2575" s="135"/>
    </row>
    <row r="2576" spans="1:17">
      <c r="A2576" s="135" t="s">
        <v>4882</v>
      </c>
      <c r="B2576" s="135" t="s">
        <v>4879</v>
      </c>
      <c r="C2576" s="135" t="s">
        <v>989</v>
      </c>
      <c r="D2576" s="136">
        <v>63</v>
      </c>
      <c r="E2576" s="135" t="s">
        <v>420</v>
      </c>
      <c r="F2576" s="135" t="s">
        <v>43</v>
      </c>
      <c r="G2576" s="135" t="s">
        <v>4873</v>
      </c>
      <c r="H2576" s="135" t="s">
        <v>382</v>
      </c>
      <c r="I2576" s="135" t="s">
        <v>63</v>
      </c>
      <c r="J2576" s="135" t="s">
        <v>388</v>
      </c>
      <c r="K2576" s="135" t="s">
        <v>908</v>
      </c>
      <c r="L2576" s="135" t="s">
        <v>386</v>
      </c>
      <c r="M2576" s="135" t="s">
        <v>970</v>
      </c>
      <c r="N2576" s="135" t="s">
        <v>349</v>
      </c>
      <c r="O2576" s="135" t="s">
        <v>63</v>
      </c>
      <c r="P2576" s="136">
        <v>32</v>
      </c>
      <c r="Q2576" s="135"/>
    </row>
    <row r="2577" spans="1:17">
      <c r="A2577" s="135" t="s">
        <v>4883</v>
      </c>
      <c r="B2577" s="135" t="s">
        <v>4884</v>
      </c>
      <c r="C2577" s="135" t="s">
        <v>1147</v>
      </c>
      <c r="D2577" s="136">
        <v>55</v>
      </c>
      <c r="E2577" s="135" t="s">
        <v>420</v>
      </c>
      <c r="F2577" s="135" t="s">
        <v>37</v>
      </c>
      <c r="G2577" s="135" t="s">
        <v>4885</v>
      </c>
      <c r="H2577" s="135" t="s">
        <v>382</v>
      </c>
      <c r="I2577" s="135" t="s">
        <v>63</v>
      </c>
      <c r="J2577" s="135" t="s">
        <v>384</v>
      </c>
      <c r="K2577" s="135" t="s">
        <v>1882</v>
      </c>
      <c r="L2577" s="135" t="s">
        <v>433</v>
      </c>
      <c r="M2577" s="135" t="s">
        <v>970</v>
      </c>
      <c r="N2577" s="135" t="s">
        <v>349</v>
      </c>
      <c r="O2577" s="135" t="s">
        <v>63</v>
      </c>
      <c r="P2577" s="136">
        <v>7</v>
      </c>
      <c r="Q2577" s="135"/>
    </row>
    <row r="2578" spans="1:17">
      <c r="A2578" s="135" t="s">
        <v>4886</v>
      </c>
      <c r="B2578" s="135" t="s">
        <v>4884</v>
      </c>
      <c r="C2578" s="135" t="s">
        <v>967</v>
      </c>
      <c r="D2578" s="136">
        <v>57</v>
      </c>
      <c r="E2578" s="135" t="s">
        <v>420</v>
      </c>
      <c r="F2578" s="135" t="s">
        <v>37</v>
      </c>
      <c r="G2578" s="135" t="s">
        <v>4885</v>
      </c>
      <c r="H2578" s="135" t="s">
        <v>382</v>
      </c>
      <c r="I2578" s="135" t="s">
        <v>63</v>
      </c>
      <c r="J2578" s="135" t="s">
        <v>384</v>
      </c>
      <c r="K2578" s="135" t="s">
        <v>1882</v>
      </c>
      <c r="L2578" s="135" t="s">
        <v>433</v>
      </c>
      <c r="M2578" s="135" t="s">
        <v>970</v>
      </c>
      <c r="N2578" s="135" t="s">
        <v>349</v>
      </c>
      <c r="O2578" s="135" t="s">
        <v>63</v>
      </c>
      <c r="P2578" s="136">
        <v>7</v>
      </c>
      <c r="Q2578" s="135"/>
    </row>
    <row r="2579" spans="1:17">
      <c r="A2579" s="135" t="s">
        <v>4887</v>
      </c>
      <c r="B2579" s="135" t="s">
        <v>4884</v>
      </c>
      <c r="C2579" s="135" t="s">
        <v>972</v>
      </c>
      <c r="D2579" s="136">
        <v>59</v>
      </c>
      <c r="E2579" s="135" t="s">
        <v>420</v>
      </c>
      <c r="F2579" s="135" t="s">
        <v>37</v>
      </c>
      <c r="G2579" s="135" t="s">
        <v>4885</v>
      </c>
      <c r="H2579" s="135" t="s">
        <v>382</v>
      </c>
      <c r="I2579" s="135" t="s">
        <v>63</v>
      </c>
      <c r="J2579" s="135" t="s">
        <v>384</v>
      </c>
      <c r="K2579" s="135" t="s">
        <v>1882</v>
      </c>
      <c r="L2579" s="135" t="s">
        <v>433</v>
      </c>
      <c r="M2579" s="135" t="s">
        <v>970</v>
      </c>
      <c r="N2579" s="135" t="s">
        <v>349</v>
      </c>
      <c r="O2579" s="135" t="s">
        <v>63</v>
      </c>
      <c r="P2579" s="136">
        <v>7</v>
      </c>
      <c r="Q2579" s="135"/>
    </row>
    <row r="2580" spans="1:17">
      <c r="A2580" s="135" t="s">
        <v>4888</v>
      </c>
      <c r="B2580" s="135" t="s">
        <v>4884</v>
      </c>
      <c r="C2580" s="135" t="s">
        <v>983</v>
      </c>
      <c r="D2580" s="136">
        <v>61</v>
      </c>
      <c r="E2580" s="135" t="s">
        <v>420</v>
      </c>
      <c r="F2580" s="135" t="s">
        <v>37</v>
      </c>
      <c r="G2580" s="135" t="s">
        <v>4885</v>
      </c>
      <c r="H2580" s="135" t="s">
        <v>382</v>
      </c>
      <c r="I2580" s="135" t="s">
        <v>63</v>
      </c>
      <c r="J2580" s="135" t="s">
        <v>384</v>
      </c>
      <c r="K2580" s="135" t="s">
        <v>1882</v>
      </c>
      <c r="L2580" s="135" t="s">
        <v>433</v>
      </c>
      <c r="M2580" s="135" t="s">
        <v>970</v>
      </c>
      <c r="N2580" s="135" t="s">
        <v>349</v>
      </c>
      <c r="O2580" s="135" t="s">
        <v>63</v>
      </c>
      <c r="P2580" s="136">
        <v>7</v>
      </c>
      <c r="Q2580" s="135"/>
    </row>
    <row r="2581" spans="1:17">
      <c r="A2581" s="135" t="s">
        <v>4889</v>
      </c>
      <c r="B2581" s="135" t="s">
        <v>4884</v>
      </c>
      <c r="C2581" s="135" t="s">
        <v>989</v>
      </c>
      <c r="D2581" s="136">
        <v>63</v>
      </c>
      <c r="E2581" s="135" t="s">
        <v>420</v>
      </c>
      <c r="F2581" s="135" t="s">
        <v>37</v>
      </c>
      <c r="G2581" s="135" t="s">
        <v>4885</v>
      </c>
      <c r="H2581" s="135" t="s">
        <v>382</v>
      </c>
      <c r="I2581" s="135" t="s">
        <v>63</v>
      </c>
      <c r="J2581" s="135" t="s">
        <v>384</v>
      </c>
      <c r="K2581" s="135" t="s">
        <v>1882</v>
      </c>
      <c r="L2581" s="135" t="s">
        <v>433</v>
      </c>
      <c r="M2581" s="135" t="s">
        <v>970</v>
      </c>
      <c r="N2581" s="135" t="s">
        <v>349</v>
      </c>
      <c r="O2581" s="135" t="s">
        <v>63</v>
      </c>
      <c r="P2581" s="136">
        <v>7</v>
      </c>
      <c r="Q2581" s="135"/>
    </row>
    <row r="2582" spans="1:17">
      <c r="A2582" s="135" t="s">
        <v>4890</v>
      </c>
      <c r="B2582" s="135" t="s">
        <v>4891</v>
      </c>
      <c r="C2582" s="135" t="s">
        <v>1147</v>
      </c>
      <c r="D2582" s="136">
        <v>55</v>
      </c>
      <c r="E2582" s="135" t="s">
        <v>420</v>
      </c>
      <c r="F2582" s="135" t="s">
        <v>37</v>
      </c>
      <c r="G2582" s="135" t="s">
        <v>4885</v>
      </c>
      <c r="H2582" s="135" t="s">
        <v>382</v>
      </c>
      <c r="I2582" s="135" t="s">
        <v>91</v>
      </c>
      <c r="J2582" s="135" t="s">
        <v>384</v>
      </c>
      <c r="K2582" s="135" t="s">
        <v>1882</v>
      </c>
      <c r="L2582" s="135" t="s">
        <v>433</v>
      </c>
      <c r="M2582" s="135" t="s">
        <v>970</v>
      </c>
      <c r="N2582" s="135" t="s">
        <v>349</v>
      </c>
      <c r="O2582" s="135" t="s">
        <v>91</v>
      </c>
      <c r="P2582" s="136">
        <v>20</v>
      </c>
      <c r="Q2582" s="135"/>
    </row>
    <row r="2583" spans="1:17">
      <c r="A2583" s="135" t="s">
        <v>4892</v>
      </c>
      <c r="B2583" s="135" t="s">
        <v>4891</v>
      </c>
      <c r="C2583" s="135" t="s">
        <v>967</v>
      </c>
      <c r="D2583" s="136">
        <v>57</v>
      </c>
      <c r="E2583" s="135" t="s">
        <v>420</v>
      </c>
      <c r="F2583" s="135" t="s">
        <v>37</v>
      </c>
      <c r="G2583" s="135" t="s">
        <v>4885</v>
      </c>
      <c r="H2583" s="135" t="s">
        <v>382</v>
      </c>
      <c r="I2583" s="135" t="s">
        <v>91</v>
      </c>
      <c r="J2583" s="135" t="s">
        <v>384</v>
      </c>
      <c r="K2583" s="135" t="s">
        <v>1882</v>
      </c>
      <c r="L2583" s="135" t="s">
        <v>433</v>
      </c>
      <c r="M2583" s="135" t="s">
        <v>970</v>
      </c>
      <c r="N2583" s="135" t="s">
        <v>349</v>
      </c>
      <c r="O2583" s="135" t="s">
        <v>91</v>
      </c>
      <c r="P2583" s="136">
        <v>20</v>
      </c>
      <c r="Q2583" s="135"/>
    </row>
    <row r="2584" spans="1:17">
      <c r="A2584" s="135" t="s">
        <v>4893</v>
      </c>
      <c r="B2584" s="135" t="s">
        <v>4891</v>
      </c>
      <c r="C2584" s="135" t="s">
        <v>972</v>
      </c>
      <c r="D2584" s="136">
        <v>59</v>
      </c>
      <c r="E2584" s="135" t="s">
        <v>420</v>
      </c>
      <c r="F2584" s="135" t="s">
        <v>37</v>
      </c>
      <c r="G2584" s="135" t="s">
        <v>4885</v>
      </c>
      <c r="H2584" s="135" t="s">
        <v>382</v>
      </c>
      <c r="I2584" s="135" t="s">
        <v>91</v>
      </c>
      <c r="J2584" s="135" t="s">
        <v>384</v>
      </c>
      <c r="K2584" s="135" t="s">
        <v>1882</v>
      </c>
      <c r="L2584" s="135" t="s">
        <v>433</v>
      </c>
      <c r="M2584" s="135" t="s">
        <v>970</v>
      </c>
      <c r="N2584" s="135" t="s">
        <v>349</v>
      </c>
      <c r="O2584" s="135" t="s">
        <v>91</v>
      </c>
      <c r="P2584" s="136">
        <v>20</v>
      </c>
      <c r="Q2584" s="135"/>
    </row>
    <row r="2585" spans="1:17">
      <c r="A2585" s="135" t="s">
        <v>4894</v>
      </c>
      <c r="B2585" s="135" t="s">
        <v>4891</v>
      </c>
      <c r="C2585" s="135" t="s">
        <v>983</v>
      </c>
      <c r="D2585" s="136">
        <v>61</v>
      </c>
      <c r="E2585" s="135" t="s">
        <v>420</v>
      </c>
      <c r="F2585" s="135" t="s">
        <v>37</v>
      </c>
      <c r="G2585" s="135" t="s">
        <v>4885</v>
      </c>
      <c r="H2585" s="135" t="s">
        <v>382</v>
      </c>
      <c r="I2585" s="135" t="s">
        <v>91</v>
      </c>
      <c r="J2585" s="135" t="s">
        <v>384</v>
      </c>
      <c r="K2585" s="135" t="s">
        <v>1882</v>
      </c>
      <c r="L2585" s="135" t="s">
        <v>433</v>
      </c>
      <c r="M2585" s="135" t="s">
        <v>970</v>
      </c>
      <c r="N2585" s="135" t="s">
        <v>349</v>
      </c>
      <c r="O2585" s="135" t="s">
        <v>91</v>
      </c>
      <c r="P2585" s="136">
        <v>20</v>
      </c>
      <c r="Q2585" s="135"/>
    </row>
    <row r="2586" spans="1:17">
      <c r="A2586" s="135" t="s">
        <v>4895</v>
      </c>
      <c r="B2586" s="135" t="s">
        <v>4891</v>
      </c>
      <c r="C2586" s="135" t="s">
        <v>989</v>
      </c>
      <c r="D2586" s="136">
        <v>63</v>
      </c>
      <c r="E2586" s="135" t="s">
        <v>420</v>
      </c>
      <c r="F2586" s="135" t="s">
        <v>37</v>
      </c>
      <c r="G2586" s="135" t="s">
        <v>4885</v>
      </c>
      <c r="H2586" s="135" t="s">
        <v>382</v>
      </c>
      <c r="I2586" s="135" t="s">
        <v>91</v>
      </c>
      <c r="J2586" s="135" t="s">
        <v>384</v>
      </c>
      <c r="K2586" s="135" t="s">
        <v>1882</v>
      </c>
      <c r="L2586" s="135" t="s">
        <v>433</v>
      </c>
      <c r="M2586" s="135" t="s">
        <v>970</v>
      </c>
      <c r="N2586" s="135" t="s">
        <v>349</v>
      </c>
      <c r="O2586" s="135" t="s">
        <v>91</v>
      </c>
      <c r="P2586" s="136">
        <v>20</v>
      </c>
      <c r="Q2586" s="135"/>
    </row>
    <row r="2587" spans="1:17">
      <c r="A2587" s="135" t="s">
        <v>4896</v>
      </c>
      <c r="B2587" s="135" t="s">
        <v>4897</v>
      </c>
      <c r="C2587" s="135" t="s">
        <v>1147</v>
      </c>
      <c r="D2587" s="136">
        <v>55</v>
      </c>
      <c r="E2587" s="135" t="s">
        <v>420</v>
      </c>
      <c r="F2587" s="135" t="s">
        <v>37</v>
      </c>
      <c r="G2587" s="135" t="s">
        <v>4898</v>
      </c>
      <c r="H2587" s="135" t="s">
        <v>382</v>
      </c>
      <c r="I2587" s="135" t="s">
        <v>71</v>
      </c>
      <c r="J2587" s="135" t="s">
        <v>384</v>
      </c>
      <c r="K2587" s="135" t="s">
        <v>1882</v>
      </c>
      <c r="L2587" s="135" t="s">
        <v>433</v>
      </c>
      <c r="M2587" s="135" t="s">
        <v>970</v>
      </c>
      <c r="N2587" s="135" t="s">
        <v>349</v>
      </c>
      <c r="O2587" s="135" t="s">
        <v>71</v>
      </c>
      <c r="P2587" s="136">
        <v>326</v>
      </c>
      <c r="Q2587" s="135"/>
    </row>
    <row r="2588" spans="1:17">
      <c r="A2588" s="135" t="s">
        <v>4899</v>
      </c>
      <c r="B2588" s="135" t="s">
        <v>4897</v>
      </c>
      <c r="C2588" s="135" t="s">
        <v>967</v>
      </c>
      <c r="D2588" s="136">
        <v>57</v>
      </c>
      <c r="E2588" s="135" t="s">
        <v>420</v>
      </c>
      <c r="F2588" s="135" t="s">
        <v>37</v>
      </c>
      <c r="G2588" s="135" t="s">
        <v>4898</v>
      </c>
      <c r="H2588" s="135" t="s">
        <v>382</v>
      </c>
      <c r="I2588" s="135" t="s">
        <v>71</v>
      </c>
      <c r="J2588" s="135" t="s">
        <v>384</v>
      </c>
      <c r="K2588" s="135" t="s">
        <v>1882</v>
      </c>
      <c r="L2588" s="135" t="s">
        <v>433</v>
      </c>
      <c r="M2588" s="135" t="s">
        <v>970</v>
      </c>
      <c r="N2588" s="135" t="s">
        <v>349</v>
      </c>
      <c r="O2588" s="135" t="s">
        <v>71</v>
      </c>
      <c r="P2588" s="136">
        <v>326</v>
      </c>
      <c r="Q2588" s="135"/>
    </row>
    <row r="2589" spans="1:17">
      <c r="A2589" s="135" t="s">
        <v>4900</v>
      </c>
      <c r="B2589" s="135" t="s">
        <v>4897</v>
      </c>
      <c r="C2589" s="135" t="s">
        <v>972</v>
      </c>
      <c r="D2589" s="136">
        <v>59</v>
      </c>
      <c r="E2589" s="135" t="s">
        <v>420</v>
      </c>
      <c r="F2589" s="135" t="s">
        <v>37</v>
      </c>
      <c r="G2589" s="135" t="s">
        <v>4898</v>
      </c>
      <c r="H2589" s="135" t="s">
        <v>382</v>
      </c>
      <c r="I2589" s="135" t="s">
        <v>71</v>
      </c>
      <c r="J2589" s="135" t="s">
        <v>384</v>
      </c>
      <c r="K2589" s="135" t="s">
        <v>1882</v>
      </c>
      <c r="L2589" s="135" t="s">
        <v>433</v>
      </c>
      <c r="M2589" s="135" t="s">
        <v>970</v>
      </c>
      <c r="N2589" s="135" t="s">
        <v>349</v>
      </c>
      <c r="O2589" s="135" t="s">
        <v>71</v>
      </c>
      <c r="P2589" s="136">
        <v>326</v>
      </c>
      <c r="Q2589" s="135"/>
    </row>
    <row r="2590" spans="1:17">
      <c r="A2590" s="135" t="s">
        <v>4901</v>
      </c>
      <c r="B2590" s="135" t="s">
        <v>4897</v>
      </c>
      <c r="C2590" s="135" t="s">
        <v>983</v>
      </c>
      <c r="D2590" s="136">
        <v>61</v>
      </c>
      <c r="E2590" s="135" t="s">
        <v>420</v>
      </c>
      <c r="F2590" s="135" t="s">
        <v>37</v>
      </c>
      <c r="G2590" s="135" t="s">
        <v>4898</v>
      </c>
      <c r="H2590" s="135" t="s">
        <v>382</v>
      </c>
      <c r="I2590" s="135" t="s">
        <v>71</v>
      </c>
      <c r="J2590" s="135" t="s">
        <v>384</v>
      </c>
      <c r="K2590" s="135" t="s">
        <v>1882</v>
      </c>
      <c r="L2590" s="135" t="s">
        <v>433</v>
      </c>
      <c r="M2590" s="135" t="s">
        <v>970</v>
      </c>
      <c r="N2590" s="135" t="s">
        <v>349</v>
      </c>
      <c r="O2590" s="135" t="s">
        <v>71</v>
      </c>
      <c r="P2590" s="136">
        <v>326</v>
      </c>
      <c r="Q2590" s="135"/>
    </row>
    <row r="2591" spans="1:17">
      <c r="A2591" s="135" t="s">
        <v>4902</v>
      </c>
      <c r="B2591" s="135" t="s">
        <v>4897</v>
      </c>
      <c r="C2591" s="135" t="s">
        <v>989</v>
      </c>
      <c r="D2591" s="136">
        <v>63</v>
      </c>
      <c r="E2591" s="135" t="s">
        <v>420</v>
      </c>
      <c r="F2591" s="135" t="s">
        <v>37</v>
      </c>
      <c r="G2591" s="135" t="s">
        <v>4898</v>
      </c>
      <c r="H2591" s="135" t="s">
        <v>382</v>
      </c>
      <c r="I2591" s="135" t="s">
        <v>71</v>
      </c>
      <c r="J2591" s="135" t="s">
        <v>384</v>
      </c>
      <c r="K2591" s="135" t="s">
        <v>1882</v>
      </c>
      <c r="L2591" s="135" t="s">
        <v>433</v>
      </c>
      <c r="M2591" s="135" t="s">
        <v>970</v>
      </c>
      <c r="N2591" s="135" t="s">
        <v>349</v>
      </c>
      <c r="O2591" s="135" t="s">
        <v>71</v>
      </c>
      <c r="P2591" s="136">
        <v>326</v>
      </c>
      <c r="Q2591" s="135"/>
    </row>
    <row r="2592" spans="1:17">
      <c r="A2592" s="135" t="s">
        <v>4903</v>
      </c>
      <c r="B2592" s="135" t="s">
        <v>4904</v>
      </c>
      <c r="C2592" s="135" t="s">
        <v>1147</v>
      </c>
      <c r="D2592" s="136">
        <v>55</v>
      </c>
      <c r="E2592" s="135" t="s">
        <v>420</v>
      </c>
      <c r="F2592" s="135" t="s">
        <v>37</v>
      </c>
      <c r="G2592" s="135" t="s">
        <v>4898</v>
      </c>
      <c r="H2592" s="135" t="s">
        <v>382</v>
      </c>
      <c r="I2592" s="135" t="s">
        <v>63</v>
      </c>
      <c r="J2592" s="135" t="s">
        <v>384</v>
      </c>
      <c r="K2592" s="135" t="s">
        <v>1882</v>
      </c>
      <c r="L2592" s="135" t="s">
        <v>433</v>
      </c>
      <c r="M2592" s="135" t="s">
        <v>970</v>
      </c>
      <c r="N2592" s="135" t="s">
        <v>349</v>
      </c>
      <c r="O2592" s="135" t="s">
        <v>63</v>
      </c>
      <c r="P2592" s="136">
        <v>371</v>
      </c>
      <c r="Q2592" s="135"/>
    </row>
    <row r="2593" spans="1:17">
      <c r="A2593" s="135" t="s">
        <v>4905</v>
      </c>
      <c r="B2593" s="135" t="s">
        <v>4904</v>
      </c>
      <c r="C2593" s="135" t="s">
        <v>967</v>
      </c>
      <c r="D2593" s="136">
        <v>57</v>
      </c>
      <c r="E2593" s="135" t="s">
        <v>420</v>
      </c>
      <c r="F2593" s="135" t="s">
        <v>37</v>
      </c>
      <c r="G2593" s="135" t="s">
        <v>4898</v>
      </c>
      <c r="H2593" s="135" t="s">
        <v>382</v>
      </c>
      <c r="I2593" s="135" t="s">
        <v>63</v>
      </c>
      <c r="J2593" s="135" t="s">
        <v>384</v>
      </c>
      <c r="K2593" s="135" t="s">
        <v>1882</v>
      </c>
      <c r="L2593" s="135" t="s">
        <v>433</v>
      </c>
      <c r="M2593" s="135" t="s">
        <v>970</v>
      </c>
      <c r="N2593" s="135" t="s">
        <v>349</v>
      </c>
      <c r="O2593" s="135" t="s">
        <v>63</v>
      </c>
      <c r="P2593" s="136">
        <v>371</v>
      </c>
      <c r="Q2593" s="135"/>
    </row>
    <row r="2594" spans="1:17">
      <c r="A2594" s="135" t="s">
        <v>4906</v>
      </c>
      <c r="B2594" s="135" t="s">
        <v>4904</v>
      </c>
      <c r="C2594" s="135" t="s">
        <v>972</v>
      </c>
      <c r="D2594" s="136">
        <v>59</v>
      </c>
      <c r="E2594" s="135" t="s">
        <v>420</v>
      </c>
      <c r="F2594" s="135" t="s">
        <v>37</v>
      </c>
      <c r="G2594" s="135" t="s">
        <v>4898</v>
      </c>
      <c r="H2594" s="135" t="s">
        <v>382</v>
      </c>
      <c r="I2594" s="135" t="s">
        <v>63</v>
      </c>
      <c r="J2594" s="135" t="s">
        <v>384</v>
      </c>
      <c r="K2594" s="135" t="s">
        <v>1882</v>
      </c>
      <c r="L2594" s="135" t="s">
        <v>433</v>
      </c>
      <c r="M2594" s="135" t="s">
        <v>970</v>
      </c>
      <c r="N2594" s="135" t="s">
        <v>349</v>
      </c>
      <c r="O2594" s="135" t="s">
        <v>63</v>
      </c>
      <c r="P2594" s="136">
        <v>371</v>
      </c>
      <c r="Q2594" s="135"/>
    </row>
    <row r="2595" spans="1:17">
      <c r="A2595" s="135" t="s">
        <v>4907</v>
      </c>
      <c r="B2595" s="135" t="s">
        <v>4904</v>
      </c>
      <c r="C2595" s="135" t="s">
        <v>983</v>
      </c>
      <c r="D2595" s="136">
        <v>61</v>
      </c>
      <c r="E2595" s="135" t="s">
        <v>420</v>
      </c>
      <c r="F2595" s="135" t="s">
        <v>37</v>
      </c>
      <c r="G2595" s="135" t="s">
        <v>4898</v>
      </c>
      <c r="H2595" s="135" t="s">
        <v>382</v>
      </c>
      <c r="I2595" s="135" t="s">
        <v>63</v>
      </c>
      <c r="J2595" s="135" t="s">
        <v>384</v>
      </c>
      <c r="K2595" s="135" t="s">
        <v>1882</v>
      </c>
      <c r="L2595" s="135" t="s">
        <v>433</v>
      </c>
      <c r="M2595" s="135" t="s">
        <v>970</v>
      </c>
      <c r="N2595" s="135" t="s">
        <v>349</v>
      </c>
      <c r="O2595" s="135" t="s">
        <v>63</v>
      </c>
      <c r="P2595" s="136">
        <v>371</v>
      </c>
      <c r="Q2595" s="135"/>
    </row>
    <row r="2596" spans="1:17">
      <c r="A2596" s="135" t="s">
        <v>4908</v>
      </c>
      <c r="B2596" s="135" t="s">
        <v>4904</v>
      </c>
      <c r="C2596" s="135" t="s">
        <v>989</v>
      </c>
      <c r="D2596" s="136">
        <v>63</v>
      </c>
      <c r="E2596" s="135" t="s">
        <v>420</v>
      </c>
      <c r="F2596" s="135" t="s">
        <v>37</v>
      </c>
      <c r="G2596" s="135" t="s">
        <v>4898</v>
      </c>
      <c r="H2596" s="135" t="s">
        <v>382</v>
      </c>
      <c r="I2596" s="135" t="s">
        <v>63</v>
      </c>
      <c r="J2596" s="135" t="s">
        <v>384</v>
      </c>
      <c r="K2596" s="135" t="s">
        <v>1882</v>
      </c>
      <c r="L2596" s="135" t="s">
        <v>433</v>
      </c>
      <c r="M2596" s="135" t="s">
        <v>970</v>
      </c>
      <c r="N2596" s="135" t="s">
        <v>349</v>
      </c>
      <c r="O2596" s="135" t="s">
        <v>63</v>
      </c>
      <c r="P2596" s="136">
        <v>371</v>
      </c>
      <c r="Q2596" s="135"/>
    </row>
    <row r="2597" spans="1:17">
      <c r="A2597" s="135" t="s">
        <v>4909</v>
      </c>
      <c r="B2597" s="135" t="s">
        <v>4910</v>
      </c>
      <c r="C2597" s="135" t="s">
        <v>967</v>
      </c>
      <c r="D2597" s="136">
        <v>57</v>
      </c>
      <c r="E2597" s="135" t="s">
        <v>420</v>
      </c>
      <c r="F2597" s="135" t="s">
        <v>37</v>
      </c>
      <c r="G2597" s="135" t="s">
        <v>4911</v>
      </c>
      <c r="H2597" s="135" t="s">
        <v>382</v>
      </c>
      <c r="I2597" s="135" t="s">
        <v>71</v>
      </c>
      <c r="J2597" s="135" t="s">
        <v>388</v>
      </c>
      <c r="K2597" s="135" t="s">
        <v>4912</v>
      </c>
      <c r="L2597" s="135" t="s">
        <v>433</v>
      </c>
      <c r="M2597" s="135" t="s">
        <v>970</v>
      </c>
      <c r="N2597" s="135" t="s">
        <v>318</v>
      </c>
      <c r="O2597" s="135" t="s">
        <v>71</v>
      </c>
      <c r="P2597" s="136">
        <v>221</v>
      </c>
      <c r="Q2597" s="135"/>
    </row>
    <row r="2598" spans="1:17">
      <c r="A2598" s="135" t="s">
        <v>4913</v>
      </c>
      <c r="B2598" s="135" t="s">
        <v>4910</v>
      </c>
      <c r="C2598" s="135" t="s">
        <v>972</v>
      </c>
      <c r="D2598" s="136">
        <v>59</v>
      </c>
      <c r="E2598" s="135" t="s">
        <v>420</v>
      </c>
      <c r="F2598" s="135" t="s">
        <v>37</v>
      </c>
      <c r="G2598" s="135" t="s">
        <v>4911</v>
      </c>
      <c r="H2598" s="135" t="s">
        <v>382</v>
      </c>
      <c r="I2598" s="135" t="s">
        <v>71</v>
      </c>
      <c r="J2598" s="135" t="s">
        <v>388</v>
      </c>
      <c r="K2598" s="135" t="s">
        <v>4912</v>
      </c>
      <c r="L2598" s="135" t="s">
        <v>433</v>
      </c>
      <c r="M2598" s="135" t="s">
        <v>970</v>
      </c>
      <c r="N2598" s="135" t="s">
        <v>318</v>
      </c>
      <c r="O2598" s="135" t="s">
        <v>71</v>
      </c>
      <c r="P2598" s="136">
        <v>221</v>
      </c>
      <c r="Q2598" s="135"/>
    </row>
    <row r="2599" spans="1:17">
      <c r="A2599" s="135" t="s">
        <v>4914</v>
      </c>
      <c r="B2599" s="135" t="s">
        <v>4910</v>
      </c>
      <c r="C2599" s="135" t="s">
        <v>983</v>
      </c>
      <c r="D2599" s="136">
        <v>61</v>
      </c>
      <c r="E2599" s="135" t="s">
        <v>420</v>
      </c>
      <c r="F2599" s="135" t="s">
        <v>37</v>
      </c>
      <c r="G2599" s="135" t="s">
        <v>4911</v>
      </c>
      <c r="H2599" s="135" t="s">
        <v>382</v>
      </c>
      <c r="I2599" s="135" t="s">
        <v>71</v>
      </c>
      <c r="J2599" s="135" t="s">
        <v>388</v>
      </c>
      <c r="K2599" s="135" t="s">
        <v>4912</v>
      </c>
      <c r="L2599" s="135" t="s">
        <v>433</v>
      </c>
      <c r="M2599" s="135" t="s">
        <v>970</v>
      </c>
      <c r="N2599" s="135" t="s">
        <v>318</v>
      </c>
      <c r="O2599" s="135" t="s">
        <v>71</v>
      </c>
      <c r="P2599" s="136">
        <v>221</v>
      </c>
      <c r="Q2599" s="135"/>
    </row>
    <row r="2600" spans="1:17">
      <c r="A2600" s="135" t="s">
        <v>4915</v>
      </c>
      <c r="B2600" s="135" t="s">
        <v>4910</v>
      </c>
      <c r="C2600" s="135" t="s">
        <v>989</v>
      </c>
      <c r="D2600" s="136">
        <v>63</v>
      </c>
      <c r="E2600" s="135" t="s">
        <v>420</v>
      </c>
      <c r="F2600" s="135" t="s">
        <v>37</v>
      </c>
      <c r="G2600" s="135" t="s">
        <v>4911</v>
      </c>
      <c r="H2600" s="135" t="s">
        <v>382</v>
      </c>
      <c r="I2600" s="135" t="s">
        <v>71</v>
      </c>
      <c r="J2600" s="135" t="s">
        <v>388</v>
      </c>
      <c r="K2600" s="135" t="s">
        <v>4912</v>
      </c>
      <c r="L2600" s="135" t="s">
        <v>433</v>
      </c>
      <c r="M2600" s="135" t="s">
        <v>970</v>
      </c>
      <c r="N2600" s="135" t="s">
        <v>318</v>
      </c>
      <c r="O2600" s="135" t="s">
        <v>71</v>
      </c>
      <c r="P2600" s="136">
        <v>221</v>
      </c>
      <c r="Q2600" s="135"/>
    </row>
    <row r="2601" spans="1:17">
      <c r="A2601" s="135" t="s">
        <v>4916</v>
      </c>
      <c r="B2601" s="135" t="s">
        <v>4917</v>
      </c>
      <c r="C2601" s="135" t="s">
        <v>1147</v>
      </c>
      <c r="D2601" s="136">
        <v>55</v>
      </c>
      <c r="E2601" s="135" t="s">
        <v>420</v>
      </c>
      <c r="F2601" s="135" t="s">
        <v>32</v>
      </c>
      <c r="G2601" s="135" t="s">
        <v>4918</v>
      </c>
      <c r="H2601" s="135" t="s">
        <v>382</v>
      </c>
      <c r="I2601" s="135" t="s">
        <v>86</v>
      </c>
      <c r="J2601" s="135" t="s">
        <v>388</v>
      </c>
      <c r="K2601" s="135" t="s">
        <v>1045</v>
      </c>
      <c r="L2601" s="135" t="s">
        <v>386</v>
      </c>
      <c r="M2601" s="135" t="s">
        <v>970</v>
      </c>
      <c r="N2601" s="135" t="s">
        <v>318</v>
      </c>
      <c r="O2601" s="135" t="s">
        <v>86</v>
      </c>
      <c r="P2601" s="136">
        <v>7</v>
      </c>
      <c r="Q2601" s="135"/>
    </row>
    <row r="2602" spans="1:17">
      <c r="A2602" s="135" t="s">
        <v>4919</v>
      </c>
      <c r="B2602" s="135" t="s">
        <v>4917</v>
      </c>
      <c r="C2602" s="135" t="s">
        <v>967</v>
      </c>
      <c r="D2602" s="136">
        <v>57</v>
      </c>
      <c r="E2602" s="135" t="s">
        <v>420</v>
      </c>
      <c r="F2602" s="135" t="s">
        <v>32</v>
      </c>
      <c r="G2602" s="135" t="s">
        <v>4918</v>
      </c>
      <c r="H2602" s="135" t="s">
        <v>382</v>
      </c>
      <c r="I2602" s="135" t="s">
        <v>86</v>
      </c>
      <c r="J2602" s="135" t="s">
        <v>388</v>
      </c>
      <c r="K2602" s="135" t="s">
        <v>1045</v>
      </c>
      <c r="L2602" s="135" t="s">
        <v>386</v>
      </c>
      <c r="M2602" s="135" t="s">
        <v>970</v>
      </c>
      <c r="N2602" s="135" t="s">
        <v>318</v>
      </c>
      <c r="O2602" s="135" t="s">
        <v>86</v>
      </c>
      <c r="P2602" s="136">
        <v>7</v>
      </c>
      <c r="Q2602" s="135"/>
    </row>
    <row r="2603" spans="1:17">
      <c r="A2603" s="135" t="s">
        <v>4920</v>
      </c>
      <c r="B2603" s="135" t="s">
        <v>4917</v>
      </c>
      <c r="C2603" s="135" t="s">
        <v>972</v>
      </c>
      <c r="D2603" s="136">
        <v>59</v>
      </c>
      <c r="E2603" s="135" t="s">
        <v>420</v>
      </c>
      <c r="F2603" s="135" t="s">
        <v>32</v>
      </c>
      <c r="G2603" s="135" t="s">
        <v>4918</v>
      </c>
      <c r="H2603" s="135" t="s">
        <v>382</v>
      </c>
      <c r="I2603" s="135" t="s">
        <v>86</v>
      </c>
      <c r="J2603" s="135" t="s">
        <v>388</v>
      </c>
      <c r="K2603" s="135" t="s">
        <v>1045</v>
      </c>
      <c r="L2603" s="135" t="s">
        <v>386</v>
      </c>
      <c r="M2603" s="135" t="s">
        <v>970</v>
      </c>
      <c r="N2603" s="135" t="s">
        <v>318</v>
      </c>
      <c r="O2603" s="135" t="s">
        <v>86</v>
      </c>
      <c r="P2603" s="136">
        <v>7</v>
      </c>
      <c r="Q2603" s="135"/>
    </row>
    <row r="2604" spans="1:17">
      <c r="A2604" s="135" t="s">
        <v>4921</v>
      </c>
      <c r="B2604" s="135" t="s">
        <v>4917</v>
      </c>
      <c r="C2604" s="135" t="s">
        <v>983</v>
      </c>
      <c r="D2604" s="136">
        <v>61</v>
      </c>
      <c r="E2604" s="135" t="s">
        <v>420</v>
      </c>
      <c r="F2604" s="135" t="s">
        <v>32</v>
      </c>
      <c r="G2604" s="135" t="s">
        <v>4918</v>
      </c>
      <c r="H2604" s="135" t="s">
        <v>382</v>
      </c>
      <c r="I2604" s="135" t="s">
        <v>86</v>
      </c>
      <c r="J2604" s="135" t="s">
        <v>388</v>
      </c>
      <c r="K2604" s="135" t="s">
        <v>1045</v>
      </c>
      <c r="L2604" s="135" t="s">
        <v>386</v>
      </c>
      <c r="M2604" s="135" t="s">
        <v>970</v>
      </c>
      <c r="N2604" s="135" t="s">
        <v>318</v>
      </c>
      <c r="O2604" s="135" t="s">
        <v>86</v>
      </c>
      <c r="P2604" s="136">
        <v>7</v>
      </c>
      <c r="Q2604" s="135"/>
    </row>
    <row r="2605" spans="1:17">
      <c r="A2605" s="135" t="s">
        <v>4922</v>
      </c>
      <c r="B2605" s="135" t="s">
        <v>4917</v>
      </c>
      <c r="C2605" s="135" t="s">
        <v>989</v>
      </c>
      <c r="D2605" s="136">
        <v>63</v>
      </c>
      <c r="E2605" s="135" t="s">
        <v>420</v>
      </c>
      <c r="F2605" s="135" t="s">
        <v>32</v>
      </c>
      <c r="G2605" s="135" t="s">
        <v>4918</v>
      </c>
      <c r="H2605" s="135" t="s">
        <v>382</v>
      </c>
      <c r="I2605" s="135" t="s">
        <v>86</v>
      </c>
      <c r="J2605" s="135" t="s">
        <v>388</v>
      </c>
      <c r="K2605" s="135" t="s">
        <v>1045</v>
      </c>
      <c r="L2605" s="135" t="s">
        <v>386</v>
      </c>
      <c r="M2605" s="135" t="s">
        <v>970</v>
      </c>
      <c r="N2605" s="135" t="s">
        <v>318</v>
      </c>
      <c r="O2605" s="135" t="s">
        <v>86</v>
      </c>
      <c r="P2605" s="136">
        <v>7</v>
      </c>
      <c r="Q2605" s="135"/>
    </row>
    <row r="2606" spans="1:17">
      <c r="A2606" s="135" t="s">
        <v>4923</v>
      </c>
      <c r="B2606" s="135" t="s">
        <v>4924</v>
      </c>
      <c r="C2606" s="135" t="s">
        <v>1147</v>
      </c>
      <c r="D2606" s="136">
        <v>55</v>
      </c>
      <c r="E2606" s="135" t="s">
        <v>420</v>
      </c>
      <c r="F2606" s="135" t="s">
        <v>37</v>
      </c>
      <c r="G2606" s="135" t="s">
        <v>4925</v>
      </c>
      <c r="H2606" s="135" t="s">
        <v>382</v>
      </c>
      <c r="I2606" s="135" t="s">
        <v>71</v>
      </c>
      <c r="J2606" s="135" t="s">
        <v>388</v>
      </c>
      <c r="K2606" s="135" t="s">
        <v>4671</v>
      </c>
      <c r="L2606" s="135" t="s">
        <v>428</v>
      </c>
      <c r="M2606" s="135" t="s">
        <v>970</v>
      </c>
      <c r="N2606" s="135" t="s">
        <v>318</v>
      </c>
      <c r="O2606" s="135" t="s">
        <v>71</v>
      </c>
      <c r="P2606" s="136">
        <v>2</v>
      </c>
      <c r="Q2606" s="135"/>
    </row>
    <row r="2607" spans="1:17">
      <c r="A2607" s="135" t="s">
        <v>4926</v>
      </c>
      <c r="B2607" s="135" t="s">
        <v>4924</v>
      </c>
      <c r="C2607" s="135" t="s">
        <v>967</v>
      </c>
      <c r="D2607" s="136">
        <v>57</v>
      </c>
      <c r="E2607" s="135" t="s">
        <v>420</v>
      </c>
      <c r="F2607" s="135" t="s">
        <v>37</v>
      </c>
      <c r="G2607" s="135" t="s">
        <v>4925</v>
      </c>
      <c r="H2607" s="135" t="s">
        <v>382</v>
      </c>
      <c r="I2607" s="135" t="s">
        <v>71</v>
      </c>
      <c r="J2607" s="135" t="s">
        <v>388</v>
      </c>
      <c r="K2607" s="135" t="s">
        <v>4671</v>
      </c>
      <c r="L2607" s="135" t="s">
        <v>428</v>
      </c>
      <c r="M2607" s="135" t="s">
        <v>970</v>
      </c>
      <c r="N2607" s="135" t="s">
        <v>318</v>
      </c>
      <c r="O2607" s="135" t="s">
        <v>71</v>
      </c>
      <c r="P2607" s="136">
        <v>2</v>
      </c>
      <c r="Q2607" s="135"/>
    </row>
    <row r="2608" spans="1:17">
      <c r="A2608" s="135" t="s">
        <v>4927</v>
      </c>
      <c r="B2608" s="135" t="s">
        <v>4924</v>
      </c>
      <c r="C2608" s="135" t="s">
        <v>972</v>
      </c>
      <c r="D2608" s="136">
        <v>59</v>
      </c>
      <c r="E2608" s="135" t="s">
        <v>420</v>
      </c>
      <c r="F2608" s="135" t="s">
        <v>37</v>
      </c>
      <c r="G2608" s="135" t="s">
        <v>4925</v>
      </c>
      <c r="H2608" s="135" t="s">
        <v>382</v>
      </c>
      <c r="I2608" s="135" t="s">
        <v>71</v>
      </c>
      <c r="J2608" s="135" t="s">
        <v>388</v>
      </c>
      <c r="K2608" s="135" t="s">
        <v>4671</v>
      </c>
      <c r="L2608" s="135" t="s">
        <v>428</v>
      </c>
      <c r="M2608" s="135" t="s">
        <v>970</v>
      </c>
      <c r="N2608" s="135" t="s">
        <v>318</v>
      </c>
      <c r="O2608" s="135" t="s">
        <v>71</v>
      </c>
      <c r="P2608" s="136">
        <v>2</v>
      </c>
      <c r="Q2608" s="135"/>
    </row>
    <row r="2609" spans="1:17">
      <c r="A2609" s="135" t="s">
        <v>4928</v>
      </c>
      <c r="B2609" s="135" t="s">
        <v>4924</v>
      </c>
      <c r="C2609" s="135" t="s">
        <v>983</v>
      </c>
      <c r="D2609" s="136">
        <v>61</v>
      </c>
      <c r="E2609" s="135" t="s">
        <v>420</v>
      </c>
      <c r="F2609" s="135" t="s">
        <v>37</v>
      </c>
      <c r="G2609" s="135" t="s">
        <v>4925</v>
      </c>
      <c r="H2609" s="135" t="s">
        <v>382</v>
      </c>
      <c r="I2609" s="135" t="s">
        <v>71</v>
      </c>
      <c r="J2609" s="135" t="s">
        <v>388</v>
      </c>
      <c r="K2609" s="135" t="s">
        <v>4671</v>
      </c>
      <c r="L2609" s="135" t="s">
        <v>428</v>
      </c>
      <c r="M2609" s="135" t="s">
        <v>970</v>
      </c>
      <c r="N2609" s="135" t="s">
        <v>318</v>
      </c>
      <c r="O2609" s="135" t="s">
        <v>71</v>
      </c>
      <c r="P2609" s="136">
        <v>2</v>
      </c>
      <c r="Q2609" s="135"/>
    </row>
    <row r="2610" spans="1:17">
      <c r="A2610" s="135" t="s">
        <v>4929</v>
      </c>
      <c r="B2610" s="135" t="s">
        <v>4924</v>
      </c>
      <c r="C2610" s="135" t="s">
        <v>989</v>
      </c>
      <c r="D2610" s="136">
        <v>63</v>
      </c>
      <c r="E2610" s="135" t="s">
        <v>420</v>
      </c>
      <c r="F2610" s="135" t="s">
        <v>37</v>
      </c>
      <c r="G2610" s="135" t="s">
        <v>4925</v>
      </c>
      <c r="H2610" s="135" t="s">
        <v>382</v>
      </c>
      <c r="I2610" s="135" t="s">
        <v>71</v>
      </c>
      <c r="J2610" s="135" t="s">
        <v>388</v>
      </c>
      <c r="K2610" s="135" t="s">
        <v>4671</v>
      </c>
      <c r="L2610" s="135" t="s">
        <v>428</v>
      </c>
      <c r="M2610" s="135" t="s">
        <v>970</v>
      </c>
      <c r="N2610" s="135" t="s">
        <v>318</v>
      </c>
      <c r="O2610" s="135" t="s">
        <v>71</v>
      </c>
      <c r="P2610" s="136">
        <v>2</v>
      </c>
      <c r="Q2610" s="135"/>
    </row>
    <row r="2611" spans="1:17">
      <c r="A2611" s="135" t="s">
        <v>4930</v>
      </c>
      <c r="B2611" s="135" t="s">
        <v>4931</v>
      </c>
      <c r="C2611" s="135" t="s">
        <v>1147</v>
      </c>
      <c r="D2611" s="136">
        <v>55</v>
      </c>
      <c r="E2611" s="135" t="s">
        <v>420</v>
      </c>
      <c r="F2611" s="135" t="s">
        <v>37</v>
      </c>
      <c r="G2611" s="135" t="s">
        <v>4932</v>
      </c>
      <c r="H2611" s="135" t="s">
        <v>382</v>
      </c>
      <c r="I2611" s="135" t="s">
        <v>63</v>
      </c>
      <c r="J2611" s="135" t="s">
        <v>384</v>
      </c>
      <c r="K2611" s="135" t="s">
        <v>1882</v>
      </c>
      <c r="L2611" s="135" t="s">
        <v>433</v>
      </c>
      <c r="M2611" s="135" t="s">
        <v>970</v>
      </c>
      <c r="N2611" s="135" t="s">
        <v>318</v>
      </c>
      <c r="O2611" s="135" t="s">
        <v>63</v>
      </c>
      <c r="P2611" s="136">
        <v>7</v>
      </c>
      <c r="Q2611" s="135"/>
    </row>
    <row r="2612" spans="1:17">
      <c r="A2612" s="135" t="s">
        <v>4933</v>
      </c>
      <c r="B2612" s="135" t="s">
        <v>4931</v>
      </c>
      <c r="C2612" s="135" t="s">
        <v>967</v>
      </c>
      <c r="D2612" s="136">
        <v>57</v>
      </c>
      <c r="E2612" s="135" t="s">
        <v>420</v>
      </c>
      <c r="F2612" s="135" t="s">
        <v>37</v>
      </c>
      <c r="G2612" s="135" t="s">
        <v>4932</v>
      </c>
      <c r="H2612" s="135" t="s">
        <v>382</v>
      </c>
      <c r="I2612" s="135" t="s">
        <v>63</v>
      </c>
      <c r="J2612" s="135" t="s">
        <v>384</v>
      </c>
      <c r="K2612" s="135" t="s">
        <v>1882</v>
      </c>
      <c r="L2612" s="135" t="s">
        <v>433</v>
      </c>
      <c r="M2612" s="135" t="s">
        <v>970</v>
      </c>
      <c r="N2612" s="135" t="s">
        <v>318</v>
      </c>
      <c r="O2612" s="135" t="s">
        <v>63</v>
      </c>
      <c r="P2612" s="136">
        <v>7</v>
      </c>
      <c r="Q2612" s="135"/>
    </row>
    <row r="2613" spans="1:17">
      <c r="A2613" s="135" t="s">
        <v>4934</v>
      </c>
      <c r="B2613" s="135" t="s">
        <v>4931</v>
      </c>
      <c r="C2613" s="135" t="s">
        <v>972</v>
      </c>
      <c r="D2613" s="136">
        <v>59</v>
      </c>
      <c r="E2613" s="135" t="s">
        <v>420</v>
      </c>
      <c r="F2613" s="135" t="s">
        <v>37</v>
      </c>
      <c r="G2613" s="135" t="s">
        <v>4932</v>
      </c>
      <c r="H2613" s="135" t="s">
        <v>382</v>
      </c>
      <c r="I2613" s="135" t="s">
        <v>63</v>
      </c>
      <c r="J2613" s="135" t="s">
        <v>384</v>
      </c>
      <c r="K2613" s="135" t="s">
        <v>1882</v>
      </c>
      <c r="L2613" s="135" t="s">
        <v>433</v>
      </c>
      <c r="M2613" s="135" t="s">
        <v>970</v>
      </c>
      <c r="N2613" s="135" t="s">
        <v>318</v>
      </c>
      <c r="O2613" s="135" t="s">
        <v>63</v>
      </c>
      <c r="P2613" s="136">
        <v>7</v>
      </c>
      <c r="Q2613" s="135"/>
    </row>
    <row r="2614" spans="1:17">
      <c r="A2614" s="135" t="s">
        <v>4935</v>
      </c>
      <c r="B2614" s="135" t="s">
        <v>4931</v>
      </c>
      <c r="C2614" s="135" t="s">
        <v>983</v>
      </c>
      <c r="D2614" s="136">
        <v>61</v>
      </c>
      <c r="E2614" s="135" t="s">
        <v>420</v>
      </c>
      <c r="F2614" s="135" t="s">
        <v>37</v>
      </c>
      <c r="G2614" s="135" t="s">
        <v>4932</v>
      </c>
      <c r="H2614" s="135" t="s">
        <v>382</v>
      </c>
      <c r="I2614" s="135" t="s">
        <v>63</v>
      </c>
      <c r="J2614" s="135" t="s">
        <v>384</v>
      </c>
      <c r="K2614" s="135" t="s">
        <v>1882</v>
      </c>
      <c r="L2614" s="135" t="s">
        <v>433</v>
      </c>
      <c r="M2614" s="135" t="s">
        <v>970</v>
      </c>
      <c r="N2614" s="135" t="s">
        <v>318</v>
      </c>
      <c r="O2614" s="135" t="s">
        <v>63</v>
      </c>
      <c r="P2614" s="136">
        <v>7</v>
      </c>
      <c r="Q2614" s="135"/>
    </row>
    <row r="2615" spans="1:17">
      <c r="A2615" s="135" t="s">
        <v>4936</v>
      </c>
      <c r="B2615" s="135" t="s">
        <v>4931</v>
      </c>
      <c r="C2615" s="135" t="s">
        <v>989</v>
      </c>
      <c r="D2615" s="136">
        <v>63</v>
      </c>
      <c r="E2615" s="135" t="s">
        <v>420</v>
      </c>
      <c r="F2615" s="135" t="s">
        <v>37</v>
      </c>
      <c r="G2615" s="135" t="s">
        <v>4932</v>
      </c>
      <c r="H2615" s="135" t="s">
        <v>382</v>
      </c>
      <c r="I2615" s="135" t="s">
        <v>63</v>
      </c>
      <c r="J2615" s="135" t="s">
        <v>384</v>
      </c>
      <c r="K2615" s="135" t="s">
        <v>1882</v>
      </c>
      <c r="L2615" s="135" t="s">
        <v>433</v>
      </c>
      <c r="M2615" s="135" t="s">
        <v>970</v>
      </c>
      <c r="N2615" s="135" t="s">
        <v>318</v>
      </c>
      <c r="O2615" s="135" t="s">
        <v>63</v>
      </c>
      <c r="P2615" s="136">
        <v>7</v>
      </c>
      <c r="Q2615" s="135"/>
    </row>
    <row r="2616" spans="1:17">
      <c r="A2616" s="135" t="s">
        <v>4937</v>
      </c>
      <c r="B2616" s="135" t="s">
        <v>4938</v>
      </c>
      <c r="C2616" s="135" t="s">
        <v>1147</v>
      </c>
      <c r="D2616" s="136">
        <v>55</v>
      </c>
      <c r="E2616" s="135" t="s">
        <v>420</v>
      </c>
      <c r="F2616" s="135" t="s">
        <v>43</v>
      </c>
      <c r="G2616" s="135" t="s">
        <v>4939</v>
      </c>
      <c r="H2616" s="135" t="s">
        <v>382</v>
      </c>
      <c r="I2616" s="135" t="s">
        <v>240</v>
      </c>
      <c r="J2616" s="135" t="s">
        <v>388</v>
      </c>
      <c r="K2616" s="135" t="s">
        <v>908</v>
      </c>
      <c r="L2616" s="135" t="s">
        <v>448</v>
      </c>
      <c r="M2616" s="135" t="s">
        <v>970</v>
      </c>
      <c r="N2616" s="135" t="s">
        <v>325</v>
      </c>
      <c r="O2616" s="135" t="s">
        <v>83</v>
      </c>
      <c r="P2616" s="136">
        <v>67</v>
      </c>
      <c r="Q2616" s="135"/>
    </row>
    <row r="2617" spans="1:17">
      <c r="A2617" s="135" t="s">
        <v>4940</v>
      </c>
      <c r="B2617" s="135" t="s">
        <v>4938</v>
      </c>
      <c r="C2617" s="135" t="s">
        <v>967</v>
      </c>
      <c r="D2617" s="136">
        <v>57</v>
      </c>
      <c r="E2617" s="135" t="s">
        <v>420</v>
      </c>
      <c r="F2617" s="135" t="s">
        <v>43</v>
      </c>
      <c r="G2617" s="135" t="s">
        <v>4939</v>
      </c>
      <c r="H2617" s="135" t="s">
        <v>382</v>
      </c>
      <c r="I2617" s="135" t="s">
        <v>240</v>
      </c>
      <c r="J2617" s="135" t="s">
        <v>388</v>
      </c>
      <c r="K2617" s="135" t="s">
        <v>908</v>
      </c>
      <c r="L2617" s="135" t="s">
        <v>448</v>
      </c>
      <c r="M2617" s="135" t="s">
        <v>970</v>
      </c>
      <c r="N2617" s="135" t="s">
        <v>325</v>
      </c>
      <c r="O2617" s="135" t="s">
        <v>83</v>
      </c>
      <c r="P2617" s="136">
        <v>67</v>
      </c>
      <c r="Q2617" s="135"/>
    </row>
    <row r="2618" spans="1:17">
      <c r="A2618" s="135" t="s">
        <v>4941</v>
      </c>
      <c r="B2618" s="135" t="s">
        <v>4938</v>
      </c>
      <c r="C2618" s="135" t="s">
        <v>972</v>
      </c>
      <c r="D2618" s="136">
        <v>59</v>
      </c>
      <c r="E2618" s="135" t="s">
        <v>420</v>
      </c>
      <c r="F2618" s="135" t="s">
        <v>43</v>
      </c>
      <c r="G2618" s="135" t="s">
        <v>4939</v>
      </c>
      <c r="H2618" s="135" t="s">
        <v>382</v>
      </c>
      <c r="I2618" s="135" t="s">
        <v>240</v>
      </c>
      <c r="J2618" s="135" t="s">
        <v>388</v>
      </c>
      <c r="K2618" s="135" t="s">
        <v>908</v>
      </c>
      <c r="L2618" s="135" t="s">
        <v>448</v>
      </c>
      <c r="M2618" s="135" t="s">
        <v>970</v>
      </c>
      <c r="N2618" s="135" t="s">
        <v>325</v>
      </c>
      <c r="O2618" s="135" t="s">
        <v>83</v>
      </c>
      <c r="P2618" s="136">
        <v>67</v>
      </c>
      <c r="Q2618" s="135"/>
    </row>
    <row r="2619" spans="1:17">
      <c r="A2619" s="135" t="s">
        <v>4942</v>
      </c>
      <c r="B2619" s="135" t="s">
        <v>4938</v>
      </c>
      <c r="C2619" s="135" t="s">
        <v>983</v>
      </c>
      <c r="D2619" s="136">
        <v>61</v>
      </c>
      <c r="E2619" s="135" t="s">
        <v>420</v>
      </c>
      <c r="F2619" s="135" t="s">
        <v>43</v>
      </c>
      <c r="G2619" s="135" t="s">
        <v>4939</v>
      </c>
      <c r="H2619" s="135" t="s">
        <v>382</v>
      </c>
      <c r="I2619" s="135" t="s">
        <v>240</v>
      </c>
      <c r="J2619" s="135" t="s">
        <v>388</v>
      </c>
      <c r="K2619" s="135" t="s">
        <v>908</v>
      </c>
      <c r="L2619" s="135" t="s">
        <v>448</v>
      </c>
      <c r="M2619" s="135" t="s">
        <v>970</v>
      </c>
      <c r="N2619" s="135" t="s">
        <v>325</v>
      </c>
      <c r="O2619" s="135" t="s">
        <v>83</v>
      </c>
      <c r="P2619" s="136">
        <v>67</v>
      </c>
      <c r="Q2619" s="135"/>
    </row>
    <row r="2620" spans="1:17">
      <c r="A2620" s="135" t="s">
        <v>4943</v>
      </c>
      <c r="B2620" s="135" t="s">
        <v>4938</v>
      </c>
      <c r="C2620" s="135" t="s">
        <v>989</v>
      </c>
      <c r="D2620" s="136">
        <v>63</v>
      </c>
      <c r="E2620" s="135" t="s">
        <v>420</v>
      </c>
      <c r="F2620" s="135" t="s">
        <v>43</v>
      </c>
      <c r="G2620" s="135" t="s">
        <v>4939</v>
      </c>
      <c r="H2620" s="135" t="s">
        <v>382</v>
      </c>
      <c r="I2620" s="135" t="s">
        <v>240</v>
      </c>
      <c r="J2620" s="135" t="s">
        <v>388</v>
      </c>
      <c r="K2620" s="135" t="s">
        <v>908</v>
      </c>
      <c r="L2620" s="135" t="s">
        <v>448</v>
      </c>
      <c r="M2620" s="135" t="s">
        <v>970</v>
      </c>
      <c r="N2620" s="135" t="s">
        <v>325</v>
      </c>
      <c r="O2620" s="135" t="s">
        <v>83</v>
      </c>
      <c r="P2620" s="136">
        <v>67</v>
      </c>
      <c r="Q2620" s="135"/>
    </row>
    <row r="2621" spans="1:17">
      <c r="A2621" s="135" t="s">
        <v>4944</v>
      </c>
      <c r="B2621" s="135" t="s">
        <v>4945</v>
      </c>
      <c r="C2621" s="135" t="s">
        <v>1147</v>
      </c>
      <c r="D2621" s="136">
        <v>55</v>
      </c>
      <c r="E2621" s="135" t="s">
        <v>420</v>
      </c>
      <c r="F2621" s="135" t="s">
        <v>43</v>
      </c>
      <c r="G2621" s="135" t="s">
        <v>4946</v>
      </c>
      <c r="H2621" s="135" t="s">
        <v>382</v>
      </c>
      <c r="I2621" s="135" t="s">
        <v>155</v>
      </c>
      <c r="J2621" s="135" t="s">
        <v>388</v>
      </c>
      <c r="K2621" s="135" t="s">
        <v>908</v>
      </c>
      <c r="L2621" s="135" t="s">
        <v>428</v>
      </c>
      <c r="M2621" s="135" t="s">
        <v>970</v>
      </c>
      <c r="N2621" s="135" t="s">
        <v>325</v>
      </c>
      <c r="O2621" s="135" t="s">
        <v>60</v>
      </c>
      <c r="P2621" s="136">
        <v>99</v>
      </c>
      <c r="Q2621" s="135"/>
    </row>
    <row r="2622" spans="1:17">
      <c r="A2622" s="135" t="s">
        <v>4947</v>
      </c>
      <c r="B2622" s="135" t="s">
        <v>4945</v>
      </c>
      <c r="C2622" s="135" t="s">
        <v>967</v>
      </c>
      <c r="D2622" s="136">
        <v>57</v>
      </c>
      <c r="E2622" s="135" t="s">
        <v>420</v>
      </c>
      <c r="F2622" s="135" t="s">
        <v>43</v>
      </c>
      <c r="G2622" s="135" t="s">
        <v>4946</v>
      </c>
      <c r="H2622" s="135" t="s">
        <v>382</v>
      </c>
      <c r="I2622" s="135" t="s">
        <v>155</v>
      </c>
      <c r="J2622" s="135" t="s">
        <v>388</v>
      </c>
      <c r="K2622" s="135" t="s">
        <v>908</v>
      </c>
      <c r="L2622" s="135" t="s">
        <v>428</v>
      </c>
      <c r="M2622" s="135" t="s">
        <v>970</v>
      </c>
      <c r="N2622" s="135" t="s">
        <v>325</v>
      </c>
      <c r="O2622" s="135" t="s">
        <v>60</v>
      </c>
      <c r="P2622" s="136">
        <v>99</v>
      </c>
      <c r="Q2622" s="135"/>
    </row>
    <row r="2623" spans="1:17">
      <c r="A2623" s="135" t="s">
        <v>4948</v>
      </c>
      <c r="B2623" s="135" t="s">
        <v>4945</v>
      </c>
      <c r="C2623" s="135" t="s">
        <v>972</v>
      </c>
      <c r="D2623" s="136">
        <v>59</v>
      </c>
      <c r="E2623" s="135" t="s">
        <v>420</v>
      </c>
      <c r="F2623" s="135" t="s">
        <v>43</v>
      </c>
      <c r="G2623" s="135" t="s">
        <v>4946</v>
      </c>
      <c r="H2623" s="135" t="s">
        <v>382</v>
      </c>
      <c r="I2623" s="135" t="s">
        <v>155</v>
      </c>
      <c r="J2623" s="135" t="s">
        <v>388</v>
      </c>
      <c r="K2623" s="135" t="s">
        <v>908</v>
      </c>
      <c r="L2623" s="135" t="s">
        <v>428</v>
      </c>
      <c r="M2623" s="135" t="s">
        <v>970</v>
      </c>
      <c r="N2623" s="135" t="s">
        <v>325</v>
      </c>
      <c r="O2623" s="135" t="s">
        <v>60</v>
      </c>
      <c r="P2623" s="136">
        <v>99</v>
      </c>
      <c r="Q2623" s="135"/>
    </row>
    <row r="2624" spans="1:17">
      <c r="A2624" s="135" t="s">
        <v>4949</v>
      </c>
      <c r="B2624" s="135" t="s">
        <v>4945</v>
      </c>
      <c r="C2624" s="135" t="s">
        <v>983</v>
      </c>
      <c r="D2624" s="136">
        <v>61</v>
      </c>
      <c r="E2624" s="135" t="s">
        <v>420</v>
      </c>
      <c r="F2624" s="135" t="s">
        <v>43</v>
      </c>
      <c r="G2624" s="135" t="s">
        <v>4946</v>
      </c>
      <c r="H2624" s="135" t="s">
        <v>382</v>
      </c>
      <c r="I2624" s="135" t="s">
        <v>155</v>
      </c>
      <c r="J2624" s="135" t="s">
        <v>388</v>
      </c>
      <c r="K2624" s="135" t="s">
        <v>908</v>
      </c>
      <c r="L2624" s="135" t="s">
        <v>428</v>
      </c>
      <c r="M2624" s="135" t="s">
        <v>970</v>
      </c>
      <c r="N2624" s="135" t="s">
        <v>325</v>
      </c>
      <c r="O2624" s="135" t="s">
        <v>60</v>
      </c>
      <c r="P2624" s="136">
        <v>99</v>
      </c>
      <c r="Q2624" s="135"/>
    </row>
    <row r="2625" spans="1:17">
      <c r="A2625" s="135" t="s">
        <v>4950</v>
      </c>
      <c r="B2625" s="135" t="s">
        <v>4951</v>
      </c>
      <c r="C2625" s="135" t="s">
        <v>1147</v>
      </c>
      <c r="D2625" s="136">
        <v>55</v>
      </c>
      <c r="E2625" s="135" t="s">
        <v>420</v>
      </c>
      <c r="F2625" s="135" t="s">
        <v>43</v>
      </c>
      <c r="G2625" s="135" t="s">
        <v>4952</v>
      </c>
      <c r="H2625" s="135" t="s">
        <v>382</v>
      </c>
      <c r="I2625" s="135" t="s">
        <v>91</v>
      </c>
      <c r="J2625" s="135" t="s">
        <v>388</v>
      </c>
      <c r="K2625" s="135" t="s">
        <v>4700</v>
      </c>
      <c r="L2625" s="135" t="s">
        <v>386</v>
      </c>
      <c r="M2625" s="135" t="s">
        <v>970</v>
      </c>
      <c r="N2625" s="135" t="s">
        <v>325</v>
      </c>
      <c r="O2625" s="135" t="s">
        <v>91</v>
      </c>
      <c r="P2625" s="136">
        <v>22</v>
      </c>
      <c r="Q2625" s="135"/>
    </row>
    <row r="2626" spans="1:17">
      <c r="A2626" s="135" t="s">
        <v>4953</v>
      </c>
      <c r="B2626" s="135" t="s">
        <v>4951</v>
      </c>
      <c r="C2626" s="135" t="s">
        <v>967</v>
      </c>
      <c r="D2626" s="136">
        <v>57</v>
      </c>
      <c r="E2626" s="135" t="s">
        <v>420</v>
      </c>
      <c r="F2626" s="135" t="s">
        <v>43</v>
      </c>
      <c r="G2626" s="135" t="s">
        <v>4952</v>
      </c>
      <c r="H2626" s="135" t="s">
        <v>382</v>
      </c>
      <c r="I2626" s="135" t="s">
        <v>91</v>
      </c>
      <c r="J2626" s="135" t="s">
        <v>388</v>
      </c>
      <c r="K2626" s="135" t="s">
        <v>4700</v>
      </c>
      <c r="L2626" s="135" t="s">
        <v>386</v>
      </c>
      <c r="M2626" s="135" t="s">
        <v>970</v>
      </c>
      <c r="N2626" s="135" t="s">
        <v>325</v>
      </c>
      <c r="O2626" s="135" t="s">
        <v>91</v>
      </c>
      <c r="P2626" s="136">
        <v>22</v>
      </c>
      <c r="Q2626" s="135"/>
    </row>
    <row r="2627" spans="1:17">
      <c r="A2627" s="135" t="s">
        <v>4954</v>
      </c>
      <c r="B2627" s="135" t="s">
        <v>4951</v>
      </c>
      <c r="C2627" s="135" t="s">
        <v>972</v>
      </c>
      <c r="D2627" s="136">
        <v>59</v>
      </c>
      <c r="E2627" s="135" t="s">
        <v>420</v>
      </c>
      <c r="F2627" s="135" t="s">
        <v>43</v>
      </c>
      <c r="G2627" s="135" t="s">
        <v>4952</v>
      </c>
      <c r="H2627" s="135" t="s">
        <v>382</v>
      </c>
      <c r="I2627" s="135" t="s">
        <v>91</v>
      </c>
      <c r="J2627" s="135" t="s">
        <v>388</v>
      </c>
      <c r="K2627" s="135" t="s">
        <v>4700</v>
      </c>
      <c r="L2627" s="135" t="s">
        <v>386</v>
      </c>
      <c r="M2627" s="135" t="s">
        <v>970</v>
      </c>
      <c r="N2627" s="135" t="s">
        <v>325</v>
      </c>
      <c r="O2627" s="135" t="s">
        <v>91</v>
      </c>
      <c r="P2627" s="136">
        <v>22</v>
      </c>
      <c r="Q2627" s="135"/>
    </row>
    <row r="2628" spans="1:17">
      <c r="A2628" s="135" t="s">
        <v>4955</v>
      </c>
      <c r="B2628" s="135" t="s">
        <v>4951</v>
      </c>
      <c r="C2628" s="135" t="s">
        <v>983</v>
      </c>
      <c r="D2628" s="136">
        <v>61</v>
      </c>
      <c r="E2628" s="135" t="s">
        <v>420</v>
      </c>
      <c r="F2628" s="135" t="s">
        <v>43</v>
      </c>
      <c r="G2628" s="135" t="s">
        <v>4952</v>
      </c>
      <c r="H2628" s="135" t="s">
        <v>382</v>
      </c>
      <c r="I2628" s="135" t="s">
        <v>91</v>
      </c>
      <c r="J2628" s="135" t="s">
        <v>388</v>
      </c>
      <c r="K2628" s="135" t="s">
        <v>4700</v>
      </c>
      <c r="L2628" s="135" t="s">
        <v>386</v>
      </c>
      <c r="M2628" s="135" t="s">
        <v>970</v>
      </c>
      <c r="N2628" s="135" t="s">
        <v>325</v>
      </c>
      <c r="O2628" s="135" t="s">
        <v>91</v>
      </c>
      <c r="P2628" s="136">
        <v>22</v>
      </c>
      <c r="Q2628" s="135"/>
    </row>
    <row r="2629" spans="1:17">
      <c r="A2629" s="135" t="s">
        <v>4956</v>
      </c>
      <c r="B2629" s="135" t="s">
        <v>4957</v>
      </c>
      <c r="C2629" s="135" t="s">
        <v>1147</v>
      </c>
      <c r="D2629" s="136">
        <v>55</v>
      </c>
      <c r="E2629" s="135" t="s">
        <v>420</v>
      </c>
      <c r="F2629" s="135" t="s">
        <v>43</v>
      </c>
      <c r="G2629" s="135" t="s">
        <v>4952</v>
      </c>
      <c r="H2629" s="135" t="s">
        <v>382</v>
      </c>
      <c r="I2629" s="135" t="s">
        <v>312</v>
      </c>
      <c r="J2629" s="135" t="s">
        <v>388</v>
      </c>
      <c r="K2629" s="135" t="s">
        <v>4700</v>
      </c>
      <c r="L2629" s="135" t="s">
        <v>386</v>
      </c>
      <c r="M2629" s="135" t="s">
        <v>970</v>
      </c>
      <c r="N2629" s="135" t="s">
        <v>325</v>
      </c>
      <c r="O2629" s="135" t="s">
        <v>60</v>
      </c>
      <c r="P2629" s="136">
        <v>49</v>
      </c>
      <c r="Q2629" s="135"/>
    </row>
    <row r="2630" spans="1:17">
      <c r="A2630" s="135" t="s">
        <v>4958</v>
      </c>
      <c r="B2630" s="135" t="s">
        <v>4957</v>
      </c>
      <c r="C2630" s="135" t="s">
        <v>967</v>
      </c>
      <c r="D2630" s="136">
        <v>57</v>
      </c>
      <c r="E2630" s="135" t="s">
        <v>420</v>
      </c>
      <c r="F2630" s="135" t="s">
        <v>43</v>
      </c>
      <c r="G2630" s="135" t="s">
        <v>4952</v>
      </c>
      <c r="H2630" s="135" t="s">
        <v>382</v>
      </c>
      <c r="I2630" s="135" t="s">
        <v>312</v>
      </c>
      <c r="J2630" s="135" t="s">
        <v>388</v>
      </c>
      <c r="K2630" s="135" t="s">
        <v>4700</v>
      </c>
      <c r="L2630" s="135" t="s">
        <v>386</v>
      </c>
      <c r="M2630" s="135" t="s">
        <v>970</v>
      </c>
      <c r="N2630" s="135" t="s">
        <v>325</v>
      </c>
      <c r="O2630" s="135" t="s">
        <v>60</v>
      </c>
      <c r="P2630" s="136">
        <v>49</v>
      </c>
      <c r="Q2630" s="135"/>
    </row>
    <row r="2631" spans="1:17">
      <c r="A2631" s="135" t="s">
        <v>4959</v>
      </c>
      <c r="B2631" s="135" t="s">
        <v>4957</v>
      </c>
      <c r="C2631" s="135" t="s">
        <v>972</v>
      </c>
      <c r="D2631" s="136">
        <v>59</v>
      </c>
      <c r="E2631" s="135" t="s">
        <v>420</v>
      </c>
      <c r="F2631" s="135" t="s">
        <v>43</v>
      </c>
      <c r="G2631" s="135" t="s">
        <v>4952</v>
      </c>
      <c r="H2631" s="135" t="s">
        <v>382</v>
      </c>
      <c r="I2631" s="135" t="s">
        <v>312</v>
      </c>
      <c r="J2631" s="135" t="s">
        <v>388</v>
      </c>
      <c r="K2631" s="135" t="s">
        <v>4700</v>
      </c>
      <c r="L2631" s="135" t="s">
        <v>386</v>
      </c>
      <c r="M2631" s="135" t="s">
        <v>970</v>
      </c>
      <c r="N2631" s="135" t="s">
        <v>325</v>
      </c>
      <c r="O2631" s="135" t="s">
        <v>60</v>
      </c>
      <c r="P2631" s="136">
        <v>49</v>
      </c>
      <c r="Q2631" s="135"/>
    </row>
    <row r="2632" spans="1:17">
      <c r="A2632" s="135" t="s">
        <v>4960</v>
      </c>
      <c r="B2632" s="135" t="s">
        <v>4957</v>
      </c>
      <c r="C2632" s="135" t="s">
        <v>983</v>
      </c>
      <c r="D2632" s="136">
        <v>61</v>
      </c>
      <c r="E2632" s="135" t="s">
        <v>420</v>
      </c>
      <c r="F2632" s="135" t="s">
        <v>43</v>
      </c>
      <c r="G2632" s="135" t="s">
        <v>4952</v>
      </c>
      <c r="H2632" s="135" t="s">
        <v>382</v>
      </c>
      <c r="I2632" s="135" t="s">
        <v>312</v>
      </c>
      <c r="J2632" s="135" t="s">
        <v>388</v>
      </c>
      <c r="K2632" s="135" t="s">
        <v>4700</v>
      </c>
      <c r="L2632" s="135" t="s">
        <v>386</v>
      </c>
      <c r="M2632" s="135" t="s">
        <v>970</v>
      </c>
      <c r="N2632" s="135" t="s">
        <v>325</v>
      </c>
      <c r="O2632" s="135" t="s">
        <v>60</v>
      </c>
      <c r="P2632" s="136">
        <v>49</v>
      </c>
      <c r="Q2632" s="135"/>
    </row>
    <row r="2633" spans="1:17">
      <c r="A2633" s="135" t="s">
        <v>4961</v>
      </c>
      <c r="B2633" s="135" t="s">
        <v>4962</v>
      </c>
      <c r="C2633" s="135" t="s">
        <v>1147</v>
      </c>
      <c r="D2633" s="136">
        <v>55</v>
      </c>
      <c r="E2633" s="135" t="s">
        <v>420</v>
      </c>
      <c r="F2633" s="135" t="s">
        <v>43</v>
      </c>
      <c r="G2633" s="135" t="s">
        <v>4952</v>
      </c>
      <c r="H2633" s="135" t="s">
        <v>382</v>
      </c>
      <c r="I2633" s="135" t="s">
        <v>199</v>
      </c>
      <c r="J2633" s="135" t="s">
        <v>388</v>
      </c>
      <c r="K2633" s="135" t="s">
        <v>4700</v>
      </c>
      <c r="L2633" s="135" t="s">
        <v>386</v>
      </c>
      <c r="M2633" s="135" t="s">
        <v>970</v>
      </c>
      <c r="N2633" s="135" t="s">
        <v>325</v>
      </c>
      <c r="O2633" s="135" t="s">
        <v>199</v>
      </c>
      <c r="P2633" s="136">
        <v>89</v>
      </c>
      <c r="Q2633" s="135"/>
    </row>
    <row r="2634" spans="1:17">
      <c r="A2634" s="135" t="s">
        <v>4963</v>
      </c>
      <c r="B2634" s="135" t="s">
        <v>4962</v>
      </c>
      <c r="C2634" s="135" t="s">
        <v>967</v>
      </c>
      <c r="D2634" s="136">
        <v>57</v>
      </c>
      <c r="E2634" s="135" t="s">
        <v>420</v>
      </c>
      <c r="F2634" s="135" t="s">
        <v>43</v>
      </c>
      <c r="G2634" s="135" t="s">
        <v>4952</v>
      </c>
      <c r="H2634" s="135" t="s">
        <v>382</v>
      </c>
      <c r="I2634" s="135" t="s">
        <v>199</v>
      </c>
      <c r="J2634" s="135" t="s">
        <v>388</v>
      </c>
      <c r="K2634" s="135" t="s">
        <v>4700</v>
      </c>
      <c r="L2634" s="135" t="s">
        <v>386</v>
      </c>
      <c r="M2634" s="135" t="s">
        <v>970</v>
      </c>
      <c r="N2634" s="135" t="s">
        <v>325</v>
      </c>
      <c r="O2634" s="135" t="s">
        <v>199</v>
      </c>
      <c r="P2634" s="136">
        <v>89</v>
      </c>
      <c r="Q2634" s="135"/>
    </row>
    <row r="2635" spans="1:17">
      <c r="A2635" s="135" t="s">
        <v>4964</v>
      </c>
      <c r="B2635" s="135" t="s">
        <v>4962</v>
      </c>
      <c r="C2635" s="135" t="s">
        <v>972</v>
      </c>
      <c r="D2635" s="136">
        <v>59</v>
      </c>
      <c r="E2635" s="135" t="s">
        <v>420</v>
      </c>
      <c r="F2635" s="135" t="s">
        <v>43</v>
      </c>
      <c r="G2635" s="135" t="s">
        <v>4952</v>
      </c>
      <c r="H2635" s="135" t="s">
        <v>382</v>
      </c>
      <c r="I2635" s="135" t="s">
        <v>199</v>
      </c>
      <c r="J2635" s="135" t="s">
        <v>388</v>
      </c>
      <c r="K2635" s="135" t="s">
        <v>4700</v>
      </c>
      <c r="L2635" s="135" t="s">
        <v>386</v>
      </c>
      <c r="M2635" s="135" t="s">
        <v>970</v>
      </c>
      <c r="N2635" s="135" t="s">
        <v>325</v>
      </c>
      <c r="O2635" s="135" t="s">
        <v>199</v>
      </c>
      <c r="P2635" s="136">
        <v>89</v>
      </c>
      <c r="Q2635" s="135"/>
    </row>
    <row r="2636" spans="1:17">
      <c r="A2636" s="135" t="s">
        <v>4965</v>
      </c>
      <c r="B2636" s="135" t="s">
        <v>4962</v>
      </c>
      <c r="C2636" s="135" t="s">
        <v>983</v>
      </c>
      <c r="D2636" s="136">
        <v>61</v>
      </c>
      <c r="E2636" s="135" t="s">
        <v>420</v>
      </c>
      <c r="F2636" s="135" t="s">
        <v>43</v>
      </c>
      <c r="G2636" s="135" t="s">
        <v>4952</v>
      </c>
      <c r="H2636" s="135" t="s">
        <v>382</v>
      </c>
      <c r="I2636" s="135" t="s">
        <v>199</v>
      </c>
      <c r="J2636" s="135" t="s">
        <v>388</v>
      </c>
      <c r="K2636" s="135" t="s">
        <v>4700</v>
      </c>
      <c r="L2636" s="135" t="s">
        <v>386</v>
      </c>
      <c r="M2636" s="135" t="s">
        <v>970</v>
      </c>
      <c r="N2636" s="135" t="s">
        <v>325</v>
      </c>
      <c r="O2636" s="135" t="s">
        <v>199</v>
      </c>
      <c r="P2636" s="136">
        <v>89</v>
      </c>
      <c r="Q2636" s="135"/>
    </row>
    <row r="2637" spans="1:17">
      <c r="A2637" s="135" t="s">
        <v>4966</v>
      </c>
      <c r="B2637" s="135" t="s">
        <v>4967</v>
      </c>
      <c r="C2637" s="135" t="s">
        <v>967</v>
      </c>
      <c r="D2637" s="136">
        <v>57</v>
      </c>
      <c r="E2637" s="135" t="s">
        <v>420</v>
      </c>
      <c r="F2637" s="135" t="s">
        <v>43</v>
      </c>
      <c r="G2637" s="135" t="s">
        <v>4968</v>
      </c>
      <c r="H2637" s="135" t="s">
        <v>382</v>
      </c>
      <c r="I2637" s="135" t="s">
        <v>55</v>
      </c>
      <c r="J2637" s="135" t="s">
        <v>388</v>
      </c>
      <c r="K2637" s="135" t="s">
        <v>908</v>
      </c>
      <c r="L2637" s="135" t="s">
        <v>433</v>
      </c>
      <c r="M2637" s="135" t="s">
        <v>970</v>
      </c>
      <c r="N2637" s="135" t="s">
        <v>361</v>
      </c>
      <c r="O2637" s="135" t="s">
        <v>71</v>
      </c>
      <c r="P2637" s="136">
        <v>2</v>
      </c>
      <c r="Q2637" s="135"/>
    </row>
    <row r="2638" spans="1:17">
      <c r="A2638" s="135" t="s">
        <v>4969</v>
      </c>
      <c r="B2638" s="135" t="s">
        <v>4967</v>
      </c>
      <c r="C2638" s="135" t="s">
        <v>972</v>
      </c>
      <c r="D2638" s="136">
        <v>59</v>
      </c>
      <c r="E2638" s="135" t="s">
        <v>420</v>
      </c>
      <c r="F2638" s="135" t="s">
        <v>43</v>
      </c>
      <c r="G2638" s="135" t="s">
        <v>4968</v>
      </c>
      <c r="H2638" s="135" t="s">
        <v>382</v>
      </c>
      <c r="I2638" s="135" t="s">
        <v>55</v>
      </c>
      <c r="J2638" s="135" t="s">
        <v>388</v>
      </c>
      <c r="K2638" s="135" t="s">
        <v>908</v>
      </c>
      <c r="L2638" s="135" t="s">
        <v>433</v>
      </c>
      <c r="M2638" s="135" t="s">
        <v>970</v>
      </c>
      <c r="N2638" s="135" t="s">
        <v>361</v>
      </c>
      <c r="O2638" s="135" t="s">
        <v>71</v>
      </c>
      <c r="P2638" s="136">
        <v>2</v>
      </c>
      <c r="Q2638" s="135"/>
    </row>
    <row r="2639" spans="1:17">
      <c r="A2639" s="135" t="s">
        <v>4970</v>
      </c>
      <c r="B2639" s="135" t="s">
        <v>4967</v>
      </c>
      <c r="C2639" s="135" t="s">
        <v>983</v>
      </c>
      <c r="D2639" s="136">
        <v>61</v>
      </c>
      <c r="E2639" s="135" t="s">
        <v>420</v>
      </c>
      <c r="F2639" s="135" t="s">
        <v>43</v>
      </c>
      <c r="G2639" s="135" t="s">
        <v>4968</v>
      </c>
      <c r="H2639" s="135" t="s">
        <v>382</v>
      </c>
      <c r="I2639" s="135" t="s">
        <v>55</v>
      </c>
      <c r="J2639" s="135" t="s">
        <v>388</v>
      </c>
      <c r="K2639" s="135" t="s">
        <v>908</v>
      </c>
      <c r="L2639" s="135" t="s">
        <v>433</v>
      </c>
      <c r="M2639" s="135" t="s">
        <v>970</v>
      </c>
      <c r="N2639" s="135" t="s">
        <v>361</v>
      </c>
      <c r="O2639" s="135" t="s">
        <v>71</v>
      </c>
      <c r="P2639" s="136">
        <v>2</v>
      </c>
      <c r="Q2639" s="135"/>
    </row>
    <row r="2640" spans="1:17">
      <c r="A2640" s="135" t="s">
        <v>4971</v>
      </c>
      <c r="B2640" s="135" t="s">
        <v>4972</v>
      </c>
      <c r="C2640" s="135" t="s">
        <v>967</v>
      </c>
      <c r="D2640" s="136">
        <v>57</v>
      </c>
      <c r="E2640" s="135" t="s">
        <v>420</v>
      </c>
      <c r="F2640" s="135" t="s">
        <v>37</v>
      </c>
      <c r="G2640" s="135" t="s">
        <v>4973</v>
      </c>
      <c r="H2640" s="135" t="s">
        <v>382</v>
      </c>
      <c r="I2640" s="135" t="s">
        <v>175</v>
      </c>
      <c r="J2640" s="135" t="s">
        <v>388</v>
      </c>
      <c r="K2640" s="135" t="s">
        <v>3347</v>
      </c>
      <c r="L2640" s="135" t="s">
        <v>433</v>
      </c>
      <c r="M2640" s="135" t="s">
        <v>970</v>
      </c>
      <c r="N2640" s="135" t="s">
        <v>361</v>
      </c>
      <c r="O2640" s="135" t="s">
        <v>86</v>
      </c>
      <c r="P2640" s="136">
        <v>28</v>
      </c>
      <c r="Q2640" s="135"/>
    </row>
    <row r="2641" spans="1:17">
      <c r="A2641" s="135" t="s">
        <v>4974</v>
      </c>
      <c r="B2641" s="135" t="s">
        <v>4972</v>
      </c>
      <c r="C2641" s="135" t="s">
        <v>972</v>
      </c>
      <c r="D2641" s="136">
        <v>59</v>
      </c>
      <c r="E2641" s="135" t="s">
        <v>420</v>
      </c>
      <c r="F2641" s="135" t="s">
        <v>37</v>
      </c>
      <c r="G2641" s="135" t="s">
        <v>4973</v>
      </c>
      <c r="H2641" s="135" t="s">
        <v>382</v>
      </c>
      <c r="I2641" s="135" t="s">
        <v>175</v>
      </c>
      <c r="J2641" s="135" t="s">
        <v>388</v>
      </c>
      <c r="K2641" s="135" t="s">
        <v>3347</v>
      </c>
      <c r="L2641" s="135" t="s">
        <v>433</v>
      </c>
      <c r="M2641" s="135" t="s">
        <v>970</v>
      </c>
      <c r="N2641" s="135" t="s">
        <v>361</v>
      </c>
      <c r="O2641" s="135" t="s">
        <v>86</v>
      </c>
      <c r="P2641" s="136">
        <v>28</v>
      </c>
      <c r="Q2641" s="135"/>
    </row>
    <row r="2642" spans="1:17">
      <c r="A2642" s="135" t="s">
        <v>4975</v>
      </c>
      <c r="B2642" s="135" t="s">
        <v>4972</v>
      </c>
      <c r="C2642" s="135" t="s">
        <v>983</v>
      </c>
      <c r="D2642" s="136">
        <v>61</v>
      </c>
      <c r="E2642" s="135" t="s">
        <v>420</v>
      </c>
      <c r="F2642" s="135" t="s">
        <v>37</v>
      </c>
      <c r="G2642" s="135" t="s">
        <v>4973</v>
      </c>
      <c r="H2642" s="135" t="s">
        <v>382</v>
      </c>
      <c r="I2642" s="135" t="s">
        <v>175</v>
      </c>
      <c r="J2642" s="135" t="s">
        <v>388</v>
      </c>
      <c r="K2642" s="135" t="s">
        <v>3347</v>
      </c>
      <c r="L2642" s="135" t="s">
        <v>433</v>
      </c>
      <c r="M2642" s="135" t="s">
        <v>970</v>
      </c>
      <c r="N2642" s="135" t="s">
        <v>361</v>
      </c>
      <c r="O2642" s="135" t="s">
        <v>86</v>
      </c>
      <c r="P2642" s="136">
        <v>28</v>
      </c>
      <c r="Q2642" s="135"/>
    </row>
    <row r="2643" spans="1:17">
      <c r="A2643" s="135" t="s">
        <v>4976</v>
      </c>
      <c r="B2643" s="135" t="s">
        <v>4977</v>
      </c>
      <c r="C2643" s="135" t="s">
        <v>967</v>
      </c>
      <c r="D2643" s="136">
        <v>57</v>
      </c>
      <c r="E2643" s="135" t="s">
        <v>420</v>
      </c>
      <c r="F2643" s="135" t="s">
        <v>43</v>
      </c>
      <c r="G2643" s="135" t="s">
        <v>4760</v>
      </c>
      <c r="H2643" s="135" t="s">
        <v>382</v>
      </c>
      <c r="I2643" s="135" t="s">
        <v>195</v>
      </c>
      <c r="J2643" s="135" t="s">
        <v>388</v>
      </c>
      <c r="K2643" s="135" t="s">
        <v>908</v>
      </c>
      <c r="L2643" s="135" t="s">
        <v>386</v>
      </c>
      <c r="M2643" s="135" t="s">
        <v>970</v>
      </c>
      <c r="N2643" s="135" t="s">
        <v>361</v>
      </c>
      <c r="O2643" s="135" t="s">
        <v>195</v>
      </c>
      <c r="P2643" s="136">
        <v>55</v>
      </c>
      <c r="Q2643" s="135"/>
    </row>
    <row r="2644" spans="1:17">
      <c r="A2644" s="135" t="s">
        <v>4978</v>
      </c>
      <c r="B2644" s="135" t="s">
        <v>4977</v>
      </c>
      <c r="C2644" s="135" t="s">
        <v>972</v>
      </c>
      <c r="D2644" s="136">
        <v>59</v>
      </c>
      <c r="E2644" s="135" t="s">
        <v>420</v>
      </c>
      <c r="F2644" s="135" t="s">
        <v>43</v>
      </c>
      <c r="G2644" s="135" t="s">
        <v>4760</v>
      </c>
      <c r="H2644" s="135" t="s">
        <v>382</v>
      </c>
      <c r="I2644" s="135" t="s">
        <v>195</v>
      </c>
      <c r="J2644" s="135" t="s">
        <v>388</v>
      </c>
      <c r="K2644" s="135" t="s">
        <v>908</v>
      </c>
      <c r="L2644" s="135" t="s">
        <v>386</v>
      </c>
      <c r="M2644" s="135" t="s">
        <v>970</v>
      </c>
      <c r="N2644" s="135" t="s">
        <v>361</v>
      </c>
      <c r="O2644" s="135" t="s">
        <v>195</v>
      </c>
      <c r="P2644" s="136">
        <v>55</v>
      </c>
      <c r="Q2644" s="135"/>
    </row>
    <row r="2645" spans="1:17">
      <c r="A2645" s="135" t="s">
        <v>4979</v>
      </c>
      <c r="B2645" s="135" t="s">
        <v>4977</v>
      </c>
      <c r="C2645" s="135" t="s">
        <v>983</v>
      </c>
      <c r="D2645" s="136">
        <v>61</v>
      </c>
      <c r="E2645" s="135" t="s">
        <v>420</v>
      </c>
      <c r="F2645" s="135" t="s">
        <v>43</v>
      </c>
      <c r="G2645" s="135" t="s">
        <v>4760</v>
      </c>
      <c r="H2645" s="135" t="s">
        <v>382</v>
      </c>
      <c r="I2645" s="135" t="s">
        <v>195</v>
      </c>
      <c r="J2645" s="135" t="s">
        <v>388</v>
      </c>
      <c r="K2645" s="135" t="s">
        <v>908</v>
      </c>
      <c r="L2645" s="135" t="s">
        <v>386</v>
      </c>
      <c r="M2645" s="135" t="s">
        <v>970</v>
      </c>
      <c r="N2645" s="135" t="s">
        <v>361</v>
      </c>
      <c r="O2645" s="135" t="s">
        <v>195</v>
      </c>
      <c r="P2645" s="136">
        <v>55</v>
      </c>
      <c r="Q2645" s="135"/>
    </row>
    <row r="2646" spans="1:17">
      <c r="A2646" s="135" t="s">
        <v>4980</v>
      </c>
      <c r="B2646" s="135" t="s">
        <v>4981</v>
      </c>
      <c r="C2646" s="135" t="s">
        <v>967</v>
      </c>
      <c r="D2646" s="136">
        <v>57</v>
      </c>
      <c r="E2646" s="135" t="s">
        <v>420</v>
      </c>
      <c r="F2646" s="135" t="s">
        <v>35</v>
      </c>
      <c r="G2646" s="135" t="s">
        <v>4982</v>
      </c>
      <c r="H2646" s="135" t="s">
        <v>382</v>
      </c>
      <c r="I2646" s="135" t="s">
        <v>83</v>
      </c>
      <c r="J2646" s="135" t="s">
        <v>384</v>
      </c>
      <c r="K2646" s="135" t="s">
        <v>1903</v>
      </c>
      <c r="L2646" s="135" t="s">
        <v>386</v>
      </c>
      <c r="M2646" s="135" t="s">
        <v>970</v>
      </c>
      <c r="N2646" s="135" t="s">
        <v>329</v>
      </c>
      <c r="O2646" s="135" t="s">
        <v>83</v>
      </c>
      <c r="P2646" s="136">
        <v>35</v>
      </c>
      <c r="Q2646" s="135"/>
    </row>
    <row r="2647" spans="1:17">
      <c r="A2647" s="135" t="s">
        <v>4983</v>
      </c>
      <c r="B2647" s="135" t="s">
        <v>4981</v>
      </c>
      <c r="C2647" s="135" t="s">
        <v>972</v>
      </c>
      <c r="D2647" s="136">
        <v>59</v>
      </c>
      <c r="E2647" s="135" t="s">
        <v>420</v>
      </c>
      <c r="F2647" s="135" t="s">
        <v>35</v>
      </c>
      <c r="G2647" s="135" t="s">
        <v>4982</v>
      </c>
      <c r="H2647" s="135" t="s">
        <v>382</v>
      </c>
      <c r="I2647" s="135" t="s">
        <v>83</v>
      </c>
      <c r="J2647" s="135" t="s">
        <v>384</v>
      </c>
      <c r="K2647" s="135" t="s">
        <v>1903</v>
      </c>
      <c r="L2647" s="135" t="s">
        <v>386</v>
      </c>
      <c r="M2647" s="135" t="s">
        <v>970</v>
      </c>
      <c r="N2647" s="135" t="s">
        <v>329</v>
      </c>
      <c r="O2647" s="135" t="s">
        <v>83</v>
      </c>
      <c r="P2647" s="136">
        <v>35</v>
      </c>
      <c r="Q2647" s="135"/>
    </row>
    <row r="2648" spans="1:17">
      <c r="A2648" s="135" t="s">
        <v>4984</v>
      </c>
      <c r="B2648" s="135" t="s">
        <v>4981</v>
      </c>
      <c r="C2648" s="135" t="s">
        <v>983</v>
      </c>
      <c r="D2648" s="136">
        <v>61</v>
      </c>
      <c r="E2648" s="135" t="s">
        <v>420</v>
      </c>
      <c r="F2648" s="135" t="s">
        <v>35</v>
      </c>
      <c r="G2648" s="135" t="s">
        <v>4982</v>
      </c>
      <c r="H2648" s="135" t="s">
        <v>382</v>
      </c>
      <c r="I2648" s="135" t="s">
        <v>83</v>
      </c>
      <c r="J2648" s="135" t="s">
        <v>384</v>
      </c>
      <c r="K2648" s="135" t="s">
        <v>1903</v>
      </c>
      <c r="L2648" s="135" t="s">
        <v>386</v>
      </c>
      <c r="M2648" s="135" t="s">
        <v>970</v>
      </c>
      <c r="N2648" s="135" t="s">
        <v>329</v>
      </c>
      <c r="O2648" s="135" t="s">
        <v>83</v>
      </c>
      <c r="P2648" s="136">
        <v>35</v>
      </c>
      <c r="Q2648" s="135"/>
    </row>
    <row r="2649" spans="1:17">
      <c r="A2649" s="135" t="s">
        <v>4985</v>
      </c>
      <c r="B2649" s="135" t="s">
        <v>4981</v>
      </c>
      <c r="C2649" s="135" t="s">
        <v>989</v>
      </c>
      <c r="D2649" s="136">
        <v>63</v>
      </c>
      <c r="E2649" s="135" t="s">
        <v>420</v>
      </c>
      <c r="F2649" s="135" t="s">
        <v>35</v>
      </c>
      <c r="G2649" s="135" t="s">
        <v>4982</v>
      </c>
      <c r="H2649" s="135" t="s">
        <v>382</v>
      </c>
      <c r="I2649" s="135" t="s">
        <v>83</v>
      </c>
      <c r="J2649" s="135" t="s">
        <v>384</v>
      </c>
      <c r="K2649" s="135" t="s">
        <v>1903</v>
      </c>
      <c r="L2649" s="135" t="s">
        <v>386</v>
      </c>
      <c r="M2649" s="135" t="s">
        <v>970</v>
      </c>
      <c r="N2649" s="135" t="s">
        <v>329</v>
      </c>
      <c r="O2649" s="135" t="s">
        <v>83</v>
      </c>
      <c r="P2649" s="136">
        <v>35</v>
      </c>
      <c r="Q2649" s="135"/>
    </row>
    <row r="2650" spans="1:17">
      <c r="A2650" s="135" t="s">
        <v>4986</v>
      </c>
      <c r="B2650" s="135" t="s">
        <v>4987</v>
      </c>
      <c r="C2650" s="135" t="s">
        <v>1147</v>
      </c>
      <c r="D2650" s="136">
        <v>55</v>
      </c>
      <c r="E2650" s="135" t="s">
        <v>420</v>
      </c>
      <c r="F2650" s="135" t="s">
        <v>35</v>
      </c>
      <c r="G2650" s="135" t="s">
        <v>4982</v>
      </c>
      <c r="H2650" s="135" t="s">
        <v>382</v>
      </c>
      <c r="I2650" s="135" t="s">
        <v>63</v>
      </c>
      <c r="J2650" s="135" t="s">
        <v>384</v>
      </c>
      <c r="K2650" s="135" t="s">
        <v>1921</v>
      </c>
      <c r="L2650" s="135" t="s">
        <v>386</v>
      </c>
      <c r="M2650" s="135" t="s">
        <v>970</v>
      </c>
      <c r="N2650" s="135" t="s">
        <v>329</v>
      </c>
      <c r="O2650" s="135" t="s">
        <v>63</v>
      </c>
      <c r="P2650" s="136">
        <v>77</v>
      </c>
      <c r="Q2650" s="135"/>
    </row>
    <row r="2651" spans="1:17">
      <c r="A2651" s="135" t="s">
        <v>4988</v>
      </c>
      <c r="B2651" s="135" t="s">
        <v>4987</v>
      </c>
      <c r="C2651" s="135" t="s">
        <v>967</v>
      </c>
      <c r="D2651" s="136">
        <v>57</v>
      </c>
      <c r="E2651" s="135" t="s">
        <v>420</v>
      </c>
      <c r="F2651" s="135" t="s">
        <v>35</v>
      </c>
      <c r="G2651" s="135" t="s">
        <v>4982</v>
      </c>
      <c r="H2651" s="135" t="s">
        <v>382</v>
      </c>
      <c r="I2651" s="135" t="s">
        <v>63</v>
      </c>
      <c r="J2651" s="135" t="s">
        <v>384</v>
      </c>
      <c r="K2651" s="135" t="s">
        <v>1921</v>
      </c>
      <c r="L2651" s="135" t="s">
        <v>386</v>
      </c>
      <c r="M2651" s="135" t="s">
        <v>970</v>
      </c>
      <c r="N2651" s="135" t="s">
        <v>329</v>
      </c>
      <c r="O2651" s="135" t="s">
        <v>63</v>
      </c>
      <c r="P2651" s="136">
        <v>77</v>
      </c>
      <c r="Q2651" s="135"/>
    </row>
    <row r="2652" spans="1:17">
      <c r="A2652" s="135" t="s">
        <v>4989</v>
      </c>
      <c r="B2652" s="135" t="s">
        <v>4987</v>
      </c>
      <c r="C2652" s="135" t="s">
        <v>972</v>
      </c>
      <c r="D2652" s="136">
        <v>59</v>
      </c>
      <c r="E2652" s="135" t="s">
        <v>420</v>
      </c>
      <c r="F2652" s="135" t="s">
        <v>35</v>
      </c>
      <c r="G2652" s="135" t="s">
        <v>4982</v>
      </c>
      <c r="H2652" s="135" t="s">
        <v>382</v>
      </c>
      <c r="I2652" s="135" t="s">
        <v>63</v>
      </c>
      <c r="J2652" s="135" t="s">
        <v>384</v>
      </c>
      <c r="K2652" s="135" t="s">
        <v>1921</v>
      </c>
      <c r="L2652" s="135" t="s">
        <v>386</v>
      </c>
      <c r="M2652" s="135" t="s">
        <v>970</v>
      </c>
      <c r="N2652" s="135" t="s">
        <v>329</v>
      </c>
      <c r="O2652" s="135" t="s">
        <v>63</v>
      </c>
      <c r="P2652" s="136">
        <v>77</v>
      </c>
      <c r="Q2652" s="135"/>
    </row>
    <row r="2653" spans="1:17">
      <c r="A2653" s="135" t="s">
        <v>4990</v>
      </c>
      <c r="B2653" s="135" t="s">
        <v>4987</v>
      </c>
      <c r="C2653" s="135" t="s">
        <v>983</v>
      </c>
      <c r="D2653" s="136">
        <v>61</v>
      </c>
      <c r="E2653" s="135" t="s">
        <v>420</v>
      </c>
      <c r="F2653" s="135" t="s">
        <v>35</v>
      </c>
      <c r="G2653" s="135" t="s">
        <v>4982</v>
      </c>
      <c r="H2653" s="135" t="s">
        <v>382</v>
      </c>
      <c r="I2653" s="135" t="s">
        <v>63</v>
      </c>
      <c r="J2653" s="135" t="s">
        <v>384</v>
      </c>
      <c r="K2653" s="135" t="s">
        <v>1921</v>
      </c>
      <c r="L2653" s="135" t="s">
        <v>386</v>
      </c>
      <c r="M2653" s="135" t="s">
        <v>970</v>
      </c>
      <c r="N2653" s="135" t="s">
        <v>329</v>
      </c>
      <c r="O2653" s="135" t="s">
        <v>63</v>
      </c>
      <c r="P2653" s="136">
        <v>77</v>
      </c>
      <c r="Q2653" s="135"/>
    </row>
    <row r="2654" spans="1:17">
      <c r="A2654" s="135" t="s">
        <v>4991</v>
      </c>
      <c r="B2654" s="135" t="s">
        <v>4987</v>
      </c>
      <c r="C2654" s="135" t="s">
        <v>989</v>
      </c>
      <c r="D2654" s="136">
        <v>63</v>
      </c>
      <c r="E2654" s="135" t="s">
        <v>420</v>
      </c>
      <c r="F2654" s="135" t="s">
        <v>35</v>
      </c>
      <c r="G2654" s="135" t="s">
        <v>4982</v>
      </c>
      <c r="H2654" s="135" t="s">
        <v>382</v>
      </c>
      <c r="I2654" s="135" t="s">
        <v>63</v>
      </c>
      <c r="J2654" s="135" t="s">
        <v>384</v>
      </c>
      <c r="K2654" s="135" t="s">
        <v>1921</v>
      </c>
      <c r="L2654" s="135" t="s">
        <v>386</v>
      </c>
      <c r="M2654" s="135" t="s">
        <v>970</v>
      </c>
      <c r="N2654" s="135" t="s">
        <v>329</v>
      </c>
      <c r="O2654" s="135" t="s">
        <v>63</v>
      </c>
      <c r="P2654" s="136">
        <v>77</v>
      </c>
      <c r="Q2654" s="135"/>
    </row>
    <row r="2655" spans="1:17">
      <c r="A2655" s="135" t="s">
        <v>4992</v>
      </c>
      <c r="B2655" s="135" t="s">
        <v>4993</v>
      </c>
      <c r="C2655" s="135" t="s">
        <v>967</v>
      </c>
      <c r="D2655" s="136">
        <v>57</v>
      </c>
      <c r="E2655" s="135" t="s">
        <v>420</v>
      </c>
      <c r="F2655" s="135" t="s">
        <v>35</v>
      </c>
      <c r="G2655" s="135" t="s">
        <v>4994</v>
      </c>
      <c r="H2655" s="135" t="s">
        <v>382</v>
      </c>
      <c r="I2655" s="135" t="s">
        <v>53</v>
      </c>
      <c r="J2655" s="135" t="s">
        <v>384</v>
      </c>
      <c r="K2655" s="135" t="s">
        <v>1903</v>
      </c>
      <c r="L2655" s="135" t="s">
        <v>386</v>
      </c>
      <c r="M2655" s="135" t="s">
        <v>970</v>
      </c>
      <c r="N2655" s="135" t="s">
        <v>329</v>
      </c>
      <c r="O2655" s="135" t="s">
        <v>53</v>
      </c>
      <c r="P2655" s="136">
        <v>1</v>
      </c>
      <c r="Q2655" s="135"/>
    </row>
    <row r="2656" spans="1:17">
      <c r="A2656" s="135" t="s">
        <v>4995</v>
      </c>
      <c r="B2656" s="135" t="s">
        <v>4993</v>
      </c>
      <c r="C2656" s="135" t="s">
        <v>972</v>
      </c>
      <c r="D2656" s="136">
        <v>59</v>
      </c>
      <c r="E2656" s="135" t="s">
        <v>420</v>
      </c>
      <c r="F2656" s="135" t="s">
        <v>35</v>
      </c>
      <c r="G2656" s="135" t="s">
        <v>4994</v>
      </c>
      <c r="H2656" s="135" t="s">
        <v>382</v>
      </c>
      <c r="I2656" s="135" t="s">
        <v>53</v>
      </c>
      <c r="J2656" s="135" t="s">
        <v>384</v>
      </c>
      <c r="K2656" s="135" t="s">
        <v>1903</v>
      </c>
      <c r="L2656" s="135" t="s">
        <v>386</v>
      </c>
      <c r="M2656" s="135" t="s">
        <v>970</v>
      </c>
      <c r="N2656" s="135" t="s">
        <v>329</v>
      </c>
      <c r="O2656" s="135" t="s">
        <v>53</v>
      </c>
      <c r="P2656" s="136">
        <v>1</v>
      </c>
      <c r="Q2656" s="135"/>
    </row>
    <row r="2657" spans="1:17">
      <c r="A2657" s="135" t="s">
        <v>4996</v>
      </c>
      <c r="B2657" s="135" t="s">
        <v>4993</v>
      </c>
      <c r="C2657" s="135" t="s">
        <v>983</v>
      </c>
      <c r="D2657" s="136">
        <v>61</v>
      </c>
      <c r="E2657" s="135" t="s">
        <v>420</v>
      </c>
      <c r="F2657" s="135" t="s">
        <v>35</v>
      </c>
      <c r="G2657" s="135" t="s">
        <v>4994</v>
      </c>
      <c r="H2657" s="135" t="s">
        <v>382</v>
      </c>
      <c r="I2657" s="135" t="s">
        <v>53</v>
      </c>
      <c r="J2657" s="135" t="s">
        <v>384</v>
      </c>
      <c r="K2657" s="135" t="s">
        <v>1903</v>
      </c>
      <c r="L2657" s="135" t="s">
        <v>386</v>
      </c>
      <c r="M2657" s="135" t="s">
        <v>970</v>
      </c>
      <c r="N2657" s="135" t="s">
        <v>329</v>
      </c>
      <c r="O2657" s="135" t="s">
        <v>53</v>
      </c>
      <c r="P2657" s="136">
        <v>1</v>
      </c>
      <c r="Q2657" s="135"/>
    </row>
    <row r="2658" spans="1:17">
      <c r="A2658" s="135" t="s">
        <v>4997</v>
      </c>
      <c r="B2658" s="135" t="s">
        <v>4993</v>
      </c>
      <c r="C2658" s="135" t="s">
        <v>989</v>
      </c>
      <c r="D2658" s="136">
        <v>63</v>
      </c>
      <c r="E2658" s="135" t="s">
        <v>420</v>
      </c>
      <c r="F2658" s="135" t="s">
        <v>35</v>
      </c>
      <c r="G2658" s="135" t="s">
        <v>4994</v>
      </c>
      <c r="H2658" s="135" t="s">
        <v>382</v>
      </c>
      <c r="I2658" s="135" t="s">
        <v>53</v>
      </c>
      <c r="J2658" s="135" t="s">
        <v>384</v>
      </c>
      <c r="K2658" s="135" t="s">
        <v>1903</v>
      </c>
      <c r="L2658" s="135" t="s">
        <v>386</v>
      </c>
      <c r="M2658" s="135" t="s">
        <v>970</v>
      </c>
      <c r="N2658" s="135" t="s">
        <v>329</v>
      </c>
      <c r="O2658" s="135" t="s">
        <v>53</v>
      </c>
      <c r="P2658" s="136">
        <v>1</v>
      </c>
      <c r="Q2658" s="135"/>
    </row>
    <row r="2659" spans="1:17">
      <c r="A2659" s="135" t="s">
        <v>4998</v>
      </c>
      <c r="B2659" s="135" t="s">
        <v>4999</v>
      </c>
      <c r="C2659" s="135" t="s">
        <v>967</v>
      </c>
      <c r="D2659" s="136">
        <v>57</v>
      </c>
      <c r="E2659" s="135" t="s">
        <v>420</v>
      </c>
      <c r="F2659" s="135" t="s">
        <v>43</v>
      </c>
      <c r="G2659" s="135" t="s">
        <v>5000</v>
      </c>
      <c r="H2659" s="135" t="s">
        <v>382</v>
      </c>
      <c r="I2659" s="135" t="s">
        <v>53</v>
      </c>
      <c r="J2659" s="135" t="s">
        <v>384</v>
      </c>
      <c r="K2659" s="135" t="s">
        <v>908</v>
      </c>
      <c r="L2659" s="135" t="s">
        <v>385</v>
      </c>
      <c r="M2659" s="135" t="s">
        <v>970</v>
      </c>
      <c r="N2659" s="135" t="s">
        <v>346</v>
      </c>
      <c r="O2659" s="135" t="s">
        <v>53</v>
      </c>
      <c r="P2659" s="136">
        <v>1</v>
      </c>
      <c r="Q2659" s="135"/>
    </row>
    <row r="2660" spans="1:17">
      <c r="A2660" s="135" t="s">
        <v>5001</v>
      </c>
      <c r="B2660" s="135" t="s">
        <v>4999</v>
      </c>
      <c r="C2660" s="135" t="s">
        <v>972</v>
      </c>
      <c r="D2660" s="136">
        <v>59</v>
      </c>
      <c r="E2660" s="135" t="s">
        <v>420</v>
      </c>
      <c r="F2660" s="135" t="s">
        <v>43</v>
      </c>
      <c r="G2660" s="135" t="s">
        <v>5000</v>
      </c>
      <c r="H2660" s="135" t="s">
        <v>382</v>
      </c>
      <c r="I2660" s="135" t="s">
        <v>53</v>
      </c>
      <c r="J2660" s="135" t="s">
        <v>384</v>
      </c>
      <c r="K2660" s="135" t="s">
        <v>908</v>
      </c>
      <c r="L2660" s="135" t="s">
        <v>385</v>
      </c>
      <c r="M2660" s="135" t="s">
        <v>970</v>
      </c>
      <c r="N2660" s="135" t="s">
        <v>346</v>
      </c>
      <c r="O2660" s="135" t="s">
        <v>53</v>
      </c>
      <c r="P2660" s="136">
        <v>1</v>
      </c>
      <c r="Q2660" s="135"/>
    </row>
    <row r="2661" spans="1:17">
      <c r="A2661" s="135" t="s">
        <v>5002</v>
      </c>
      <c r="B2661" s="135" t="s">
        <v>4999</v>
      </c>
      <c r="C2661" s="135" t="s">
        <v>983</v>
      </c>
      <c r="D2661" s="136">
        <v>61</v>
      </c>
      <c r="E2661" s="135" t="s">
        <v>420</v>
      </c>
      <c r="F2661" s="135" t="s">
        <v>43</v>
      </c>
      <c r="G2661" s="135" t="s">
        <v>5000</v>
      </c>
      <c r="H2661" s="135" t="s">
        <v>382</v>
      </c>
      <c r="I2661" s="135" t="s">
        <v>53</v>
      </c>
      <c r="J2661" s="135" t="s">
        <v>384</v>
      </c>
      <c r="K2661" s="135" t="s">
        <v>908</v>
      </c>
      <c r="L2661" s="135" t="s">
        <v>385</v>
      </c>
      <c r="M2661" s="135" t="s">
        <v>970</v>
      </c>
      <c r="N2661" s="135" t="s">
        <v>346</v>
      </c>
      <c r="O2661" s="135" t="s">
        <v>53</v>
      </c>
      <c r="P2661" s="136">
        <v>1</v>
      </c>
      <c r="Q2661" s="135"/>
    </row>
    <row r="2662" spans="1:17">
      <c r="A2662" s="135" t="s">
        <v>5003</v>
      </c>
      <c r="B2662" s="135" t="s">
        <v>5004</v>
      </c>
      <c r="C2662" s="135" t="s">
        <v>967</v>
      </c>
      <c r="D2662" s="136">
        <v>57</v>
      </c>
      <c r="E2662" s="135" t="s">
        <v>420</v>
      </c>
      <c r="F2662" s="135" t="s">
        <v>43</v>
      </c>
      <c r="G2662" s="135" t="s">
        <v>5000</v>
      </c>
      <c r="H2662" s="135" t="s">
        <v>382</v>
      </c>
      <c r="I2662" s="135" t="s">
        <v>63</v>
      </c>
      <c r="J2662" s="135" t="s">
        <v>384</v>
      </c>
      <c r="K2662" s="135" t="s">
        <v>908</v>
      </c>
      <c r="L2662" s="135" t="s">
        <v>385</v>
      </c>
      <c r="M2662" s="135" t="s">
        <v>970</v>
      </c>
      <c r="N2662" s="135" t="s">
        <v>346</v>
      </c>
      <c r="O2662" s="135" t="s">
        <v>63</v>
      </c>
      <c r="P2662" s="136">
        <v>7</v>
      </c>
      <c r="Q2662" s="135"/>
    </row>
    <row r="2663" spans="1:17">
      <c r="A2663" s="135" t="s">
        <v>5005</v>
      </c>
      <c r="B2663" s="135" t="s">
        <v>5004</v>
      </c>
      <c r="C2663" s="135" t="s">
        <v>972</v>
      </c>
      <c r="D2663" s="136">
        <v>59</v>
      </c>
      <c r="E2663" s="135" t="s">
        <v>420</v>
      </c>
      <c r="F2663" s="135" t="s">
        <v>43</v>
      </c>
      <c r="G2663" s="135" t="s">
        <v>5000</v>
      </c>
      <c r="H2663" s="135" t="s">
        <v>382</v>
      </c>
      <c r="I2663" s="135" t="s">
        <v>63</v>
      </c>
      <c r="J2663" s="135" t="s">
        <v>384</v>
      </c>
      <c r="K2663" s="135" t="s">
        <v>908</v>
      </c>
      <c r="L2663" s="135" t="s">
        <v>385</v>
      </c>
      <c r="M2663" s="135" t="s">
        <v>970</v>
      </c>
      <c r="N2663" s="135" t="s">
        <v>346</v>
      </c>
      <c r="O2663" s="135" t="s">
        <v>63</v>
      </c>
      <c r="P2663" s="136">
        <v>7</v>
      </c>
      <c r="Q2663" s="135"/>
    </row>
    <row r="2664" spans="1:17">
      <c r="A2664" s="135" t="s">
        <v>5006</v>
      </c>
      <c r="B2664" s="135" t="s">
        <v>5004</v>
      </c>
      <c r="C2664" s="135" t="s">
        <v>983</v>
      </c>
      <c r="D2664" s="136">
        <v>61</v>
      </c>
      <c r="E2664" s="135" t="s">
        <v>420</v>
      </c>
      <c r="F2664" s="135" t="s">
        <v>43</v>
      </c>
      <c r="G2664" s="135" t="s">
        <v>5000</v>
      </c>
      <c r="H2664" s="135" t="s">
        <v>382</v>
      </c>
      <c r="I2664" s="135" t="s">
        <v>63</v>
      </c>
      <c r="J2664" s="135" t="s">
        <v>384</v>
      </c>
      <c r="K2664" s="135" t="s">
        <v>908</v>
      </c>
      <c r="L2664" s="135" t="s">
        <v>385</v>
      </c>
      <c r="M2664" s="135" t="s">
        <v>970</v>
      </c>
      <c r="N2664" s="135" t="s">
        <v>346</v>
      </c>
      <c r="O2664" s="135" t="s">
        <v>63</v>
      </c>
      <c r="P2664" s="136">
        <v>7</v>
      </c>
      <c r="Q2664" s="135"/>
    </row>
    <row r="2665" spans="1:17">
      <c r="A2665" s="135" t="s">
        <v>5007</v>
      </c>
      <c r="B2665" s="135" t="s">
        <v>5008</v>
      </c>
      <c r="C2665" s="135" t="s">
        <v>1147</v>
      </c>
      <c r="D2665" s="136">
        <v>55</v>
      </c>
      <c r="E2665" s="135" t="s">
        <v>420</v>
      </c>
      <c r="F2665" s="135" t="s">
        <v>37</v>
      </c>
      <c r="G2665" s="135" t="s">
        <v>5009</v>
      </c>
      <c r="H2665" s="135" t="s">
        <v>382</v>
      </c>
      <c r="I2665" s="135" t="s">
        <v>277</v>
      </c>
      <c r="J2665" s="135" t="s">
        <v>384</v>
      </c>
      <c r="K2665" s="135" t="s">
        <v>1882</v>
      </c>
      <c r="L2665" s="135" t="s">
        <v>385</v>
      </c>
      <c r="M2665" s="135" t="s">
        <v>970</v>
      </c>
      <c r="N2665" s="135" t="s">
        <v>330</v>
      </c>
      <c r="O2665" s="135" t="s">
        <v>83</v>
      </c>
      <c r="P2665" s="136">
        <v>330</v>
      </c>
      <c r="Q2665" s="135"/>
    </row>
    <row r="2666" spans="1:17">
      <c r="A2666" s="135" t="s">
        <v>5010</v>
      </c>
      <c r="B2666" s="135" t="s">
        <v>5008</v>
      </c>
      <c r="C2666" s="135" t="s">
        <v>967</v>
      </c>
      <c r="D2666" s="136">
        <v>57</v>
      </c>
      <c r="E2666" s="135" t="s">
        <v>420</v>
      </c>
      <c r="F2666" s="135" t="s">
        <v>37</v>
      </c>
      <c r="G2666" s="135" t="s">
        <v>5009</v>
      </c>
      <c r="H2666" s="135" t="s">
        <v>382</v>
      </c>
      <c r="I2666" s="135" t="s">
        <v>277</v>
      </c>
      <c r="J2666" s="135" t="s">
        <v>384</v>
      </c>
      <c r="K2666" s="135" t="s">
        <v>1882</v>
      </c>
      <c r="L2666" s="135" t="s">
        <v>385</v>
      </c>
      <c r="M2666" s="135" t="s">
        <v>970</v>
      </c>
      <c r="N2666" s="135" t="s">
        <v>330</v>
      </c>
      <c r="O2666" s="135" t="s">
        <v>83</v>
      </c>
      <c r="P2666" s="136">
        <v>330</v>
      </c>
      <c r="Q2666" s="135"/>
    </row>
    <row r="2667" spans="1:17">
      <c r="A2667" s="135" t="s">
        <v>5011</v>
      </c>
      <c r="B2667" s="135" t="s">
        <v>5008</v>
      </c>
      <c r="C2667" s="135" t="s">
        <v>972</v>
      </c>
      <c r="D2667" s="136">
        <v>59</v>
      </c>
      <c r="E2667" s="135" t="s">
        <v>420</v>
      </c>
      <c r="F2667" s="135" t="s">
        <v>37</v>
      </c>
      <c r="G2667" s="135" t="s">
        <v>5009</v>
      </c>
      <c r="H2667" s="135" t="s">
        <v>382</v>
      </c>
      <c r="I2667" s="135" t="s">
        <v>277</v>
      </c>
      <c r="J2667" s="135" t="s">
        <v>384</v>
      </c>
      <c r="K2667" s="135" t="s">
        <v>1882</v>
      </c>
      <c r="L2667" s="135" t="s">
        <v>385</v>
      </c>
      <c r="M2667" s="135" t="s">
        <v>970</v>
      </c>
      <c r="N2667" s="135" t="s">
        <v>330</v>
      </c>
      <c r="O2667" s="135" t="s">
        <v>83</v>
      </c>
      <c r="P2667" s="136">
        <v>330</v>
      </c>
      <c r="Q2667" s="135"/>
    </row>
    <row r="2668" spans="1:17">
      <c r="A2668" s="135" t="s">
        <v>5012</v>
      </c>
      <c r="B2668" s="135" t="s">
        <v>5008</v>
      </c>
      <c r="C2668" s="135" t="s">
        <v>983</v>
      </c>
      <c r="D2668" s="136">
        <v>61</v>
      </c>
      <c r="E2668" s="135" t="s">
        <v>420</v>
      </c>
      <c r="F2668" s="135" t="s">
        <v>37</v>
      </c>
      <c r="G2668" s="135" t="s">
        <v>5009</v>
      </c>
      <c r="H2668" s="135" t="s">
        <v>382</v>
      </c>
      <c r="I2668" s="135" t="s">
        <v>277</v>
      </c>
      <c r="J2668" s="135" t="s">
        <v>384</v>
      </c>
      <c r="K2668" s="135" t="s">
        <v>1882</v>
      </c>
      <c r="L2668" s="135" t="s">
        <v>385</v>
      </c>
      <c r="M2668" s="135" t="s">
        <v>970</v>
      </c>
      <c r="N2668" s="135" t="s">
        <v>330</v>
      </c>
      <c r="O2668" s="135" t="s">
        <v>83</v>
      </c>
      <c r="P2668" s="136">
        <v>330</v>
      </c>
      <c r="Q2668" s="135"/>
    </row>
    <row r="2669" spans="1:17">
      <c r="A2669" s="135" t="s">
        <v>5013</v>
      </c>
      <c r="B2669" s="135" t="s">
        <v>5008</v>
      </c>
      <c r="C2669" s="135" t="s">
        <v>989</v>
      </c>
      <c r="D2669" s="136">
        <v>63</v>
      </c>
      <c r="E2669" s="135" t="s">
        <v>420</v>
      </c>
      <c r="F2669" s="135" t="s">
        <v>37</v>
      </c>
      <c r="G2669" s="135" t="s">
        <v>5009</v>
      </c>
      <c r="H2669" s="135" t="s">
        <v>382</v>
      </c>
      <c r="I2669" s="135" t="s">
        <v>277</v>
      </c>
      <c r="J2669" s="135" t="s">
        <v>384</v>
      </c>
      <c r="K2669" s="135" t="s">
        <v>1882</v>
      </c>
      <c r="L2669" s="135" t="s">
        <v>385</v>
      </c>
      <c r="M2669" s="135" t="s">
        <v>970</v>
      </c>
      <c r="N2669" s="135" t="s">
        <v>330</v>
      </c>
      <c r="O2669" s="135" t="s">
        <v>83</v>
      </c>
      <c r="P2669" s="136">
        <v>330</v>
      </c>
      <c r="Q2669" s="135"/>
    </row>
    <row r="2670" spans="1:17">
      <c r="A2670" s="135" t="s">
        <v>5014</v>
      </c>
      <c r="B2670" s="135" t="s">
        <v>5015</v>
      </c>
      <c r="C2670" s="135" t="s">
        <v>1147</v>
      </c>
      <c r="D2670" s="136">
        <v>55</v>
      </c>
      <c r="E2670" s="135" t="s">
        <v>420</v>
      </c>
      <c r="F2670" s="135" t="s">
        <v>37</v>
      </c>
      <c r="G2670" s="135" t="s">
        <v>5009</v>
      </c>
      <c r="H2670" s="135" t="s">
        <v>382</v>
      </c>
      <c r="I2670" s="135" t="s">
        <v>83</v>
      </c>
      <c r="J2670" s="135" t="s">
        <v>384</v>
      </c>
      <c r="K2670" s="135" t="s">
        <v>1882</v>
      </c>
      <c r="L2670" s="135" t="s">
        <v>385</v>
      </c>
      <c r="M2670" s="135" t="s">
        <v>970</v>
      </c>
      <c r="N2670" s="135" t="s">
        <v>330</v>
      </c>
      <c r="O2670" s="135" t="s">
        <v>83</v>
      </c>
      <c r="P2670" s="136">
        <v>371</v>
      </c>
      <c r="Q2670" s="135"/>
    </row>
    <row r="2671" spans="1:17">
      <c r="A2671" s="135" t="s">
        <v>5016</v>
      </c>
      <c r="B2671" s="135" t="s">
        <v>5015</v>
      </c>
      <c r="C2671" s="135" t="s">
        <v>967</v>
      </c>
      <c r="D2671" s="136">
        <v>57</v>
      </c>
      <c r="E2671" s="135" t="s">
        <v>420</v>
      </c>
      <c r="F2671" s="135" t="s">
        <v>37</v>
      </c>
      <c r="G2671" s="135" t="s">
        <v>5009</v>
      </c>
      <c r="H2671" s="135" t="s">
        <v>382</v>
      </c>
      <c r="I2671" s="135" t="s">
        <v>83</v>
      </c>
      <c r="J2671" s="135" t="s">
        <v>384</v>
      </c>
      <c r="K2671" s="135" t="s">
        <v>1882</v>
      </c>
      <c r="L2671" s="135" t="s">
        <v>385</v>
      </c>
      <c r="M2671" s="135" t="s">
        <v>970</v>
      </c>
      <c r="N2671" s="135" t="s">
        <v>330</v>
      </c>
      <c r="O2671" s="135" t="s">
        <v>83</v>
      </c>
      <c r="P2671" s="136">
        <v>371</v>
      </c>
      <c r="Q2671" s="135"/>
    </row>
    <row r="2672" spans="1:17">
      <c r="A2672" s="135" t="s">
        <v>5017</v>
      </c>
      <c r="B2672" s="135" t="s">
        <v>5015</v>
      </c>
      <c r="C2672" s="135" t="s">
        <v>972</v>
      </c>
      <c r="D2672" s="136">
        <v>59</v>
      </c>
      <c r="E2672" s="135" t="s">
        <v>420</v>
      </c>
      <c r="F2672" s="135" t="s">
        <v>37</v>
      </c>
      <c r="G2672" s="135" t="s">
        <v>5009</v>
      </c>
      <c r="H2672" s="135" t="s">
        <v>382</v>
      </c>
      <c r="I2672" s="135" t="s">
        <v>83</v>
      </c>
      <c r="J2672" s="135" t="s">
        <v>384</v>
      </c>
      <c r="K2672" s="135" t="s">
        <v>1882</v>
      </c>
      <c r="L2672" s="135" t="s">
        <v>385</v>
      </c>
      <c r="M2672" s="135" t="s">
        <v>970</v>
      </c>
      <c r="N2672" s="135" t="s">
        <v>330</v>
      </c>
      <c r="O2672" s="135" t="s">
        <v>83</v>
      </c>
      <c r="P2672" s="136">
        <v>371</v>
      </c>
      <c r="Q2672" s="135"/>
    </row>
    <row r="2673" spans="1:17">
      <c r="A2673" s="135" t="s">
        <v>5018</v>
      </c>
      <c r="B2673" s="135" t="s">
        <v>5015</v>
      </c>
      <c r="C2673" s="135" t="s">
        <v>983</v>
      </c>
      <c r="D2673" s="136">
        <v>61</v>
      </c>
      <c r="E2673" s="135" t="s">
        <v>420</v>
      </c>
      <c r="F2673" s="135" t="s">
        <v>37</v>
      </c>
      <c r="G2673" s="135" t="s">
        <v>5009</v>
      </c>
      <c r="H2673" s="135" t="s">
        <v>382</v>
      </c>
      <c r="I2673" s="135" t="s">
        <v>83</v>
      </c>
      <c r="J2673" s="135" t="s">
        <v>384</v>
      </c>
      <c r="K2673" s="135" t="s">
        <v>1882</v>
      </c>
      <c r="L2673" s="135" t="s">
        <v>385</v>
      </c>
      <c r="M2673" s="135" t="s">
        <v>970</v>
      </c>
      <c r="N2673" s="135" t="s">
        <v>330</v>
      </c>
      <c r="O2673" s="135" t="s">
        <v>83</v>
      </c>
      <c r="P2673" s="136">
        <v>371</v>
      </c>
      <c r="Q2673" s="135"/>
    </row>
    <row r="2674" spans="1:17">
      <c r="A2674" s="135" t="s">
        <v>5019</v>
      </c>
      <c r="B2674" s="135" t="s">
        <v>5015</v>
      </c>
      <c r="C2674" s="135" t="s">
        <v>989</v>
      </c>
      <c r="D2674" s="136">
        <v>63</v>
      </c>
      <c r="E2674" s="135" t="s">
        <v>420</v>
      </c>
      <c r="F2674" s="135" t="s">
        <v>37</v>
      </c>
      <c r="G2674" s="135" t="s">
        <v>5009</v>
      </c>
      <c r="H2674" s="135" t="s">
        <v>382</v>
      </c>
      <c r="I2674" s="135" t="s">
        <v>83</v>
      </c>
      <c r="J2674" s="135" t="s">
        <v>384</v>
      </c>
      <c r="K2674" s="135" t="s">
        <v>1882</v>
      </c>
      <c r="L2674" s="135" t="s">
        <v>385</v>
      </c>
      <c r="M2674" s="135" t="s">
        <v>970</v>
      </c>
      <c r="N2674" s="135" t="s">
        <v>330</v>
      </c>
      <c r="O2674" s="135" t="s">
        <v>83</v>
      </c>
      <c r="P2674" s="136">
        <v>371</v>
      </c>
      <c r="Q2674" s="135"/>
    </row>
    <row r="2675" spans="1:17">
      <c r="A2675" s="135" t="s">
        <v>5020</v>
      </c>
      <c r="B2675" s="135" t="s">
        <v>5021</v>
      </c>
      <c r="C2675" s="135" t="s">
        <v>1147</v>
      </c>
      <c r="D2675" s="136">
        <v>55</v>
      </c>
      <c r="E2675" s="135" t="s">
        <v>420</v>
      </c>
      <c r="F2675" s="135" t="s">
        <v>35</v>
      </c>
      <c r="G2675" s="135" t="s">
        <v>5022</v>
      </c>
      <c r="H2675" s="135" t="s">
        <v>382</v>
      </c>
      <c r="I2675" s="135" t="s">
        <v>86</v>
      </c>
      <c r="J2675" s="135" t="s">
        <v>384</v>
      </c>
      <c r="K2675" s="135" t="s">
        <v>969</v>
      </c>
      <c r="L2675" s="135" t="s">
        <v>386</v>
      </c>
      <c r="M2675" s="135" t="s">
        <v>970</v>
      </c>
      <c r="N2675" s="135" t="s">
        <v>330</v>
      </c>
      <c r="O2675" s="135" t="s">
        <v>86</v>
      </c>
      <c r="P2675" s="136">
        <v>7</v>
      </c>
      <c r="Q2675" s="135"/>
    </row>
    <row r="2676" spans="1:17">
      <c r="A2676" s="135" t="s">
        <v>5023</v>
      </c>
      <c r="B2676" s="135" t="s">
        <v>5021</v>
      </c>
      <c r="C2676" s="135" t="s">
        <v>967</v>
      </c>
      <c r="D2676" s="136">
        <v>57</v>
      </c>
      <c r="E2676" s="135" t="s">
        <v>420</v>
      </c>
      <c r="F2676" s="135" t="s">
        <v>35</v>
      </c>
      <c r="G2676" s="135" t="s">
        <v>5022</v>
      </c>
      <c r="H2676" s="135" t="s">
        <v>382</v>
      </c>
      <c r="I2676" s="135" t="s">
        <v>86</v>
      </c>
      <c r="J2676" s="135" t="s">
        <v>384</v>
      </c>
      <c r="K2676" s="135" t="s">
        <v>969</v>
      </c>
      <c r="L2676" s="135" t="s">
        <v>386</v>
      </c>
      <c r="M2676" s="135" t="s">
        <v>970</v>
      </c>
      <c r="N2676" s="135" t="s">
        <v>330</v>
      </c>
      <c r="O2676" s="135" t="s">
        <v>86</v>
      </c>
      <c r="P2676" s="136">
        <v>7</v>
      </c>
      <c r="Q2676" s="135"/>
    </row>
    <row r="2677" spans="1:17">
      <c r="A2677" s="135" t="s">
        <v>5024</v>
      </c>
      <c r="B2677" s="135" t="s">
        <v>5021</v>
      </c>
      <c r="C2677" s="135" t="s">
        <v>972</v>
      </c>
      <c r="D2677" s="136">
        <v>59</v>
      </c>
      <c r="E2677" s="135" t="s">
        <v>420</v>
      </c>
      <c r="F2677" s="135" t="s">
        <v>35</v>
      </c>
      <c r="G2677" s="135" t="s">
        <v>5022</v>
      </c>
      <c r="H2677" s="135" t="s">
        <v>382</v>
      </c>
      <c r="I2677" s="135" t="s">
        <v>86</v>
      </c>
      <c r="J2677" s="135" t="s">
        <v>384</v>
      </c>
      <c r="K2677" s="135" t="s">
        <v>969</v>
      </c>
      <c r="L2677" s="135" t="s">
        <v>386</v>
      </c>
      <c r="M2677" s="135" t="s">
        <v>970</v>
      </c>
      <c r="N2677" s="135" t="s">
        <v>330</v>
      </c>
      <c r="O2677" s="135" t="s">
        <v>86</v>
      </c>
      <c r="P2677" s="136">
        <v>7</v>
      </c>
      <c r="Q2677" s="135"/>
    </row>
    <row r="2678" spans="1:17">
      <c r="A2678" s="135" t="s">
        <v>5025</v>
      </c>
      <c r="B2678" s="135" t="s">
        <v>5021</v>
      </c>
      <c r="C2678" s="135" t="s">
        <v>983</v>
      </c>
      <c r="D2678" s="136">
        <v>61</v>
      </c>
      <c r="E2678" s="135" t="s">
        <v>420</v>
      </c>
      <c r="F2678" s="135" t="s">
        <v>35</v>
      </c>
      <c r="G2678" s="135" t="s">
        <v>5022</v>
      </c>
      <c r="H2678" s="135" t="s">
        <v>382</v>
      </c>
      <c r="I2678" s="135" t="s">
        <v>86</v>
      </c>
      <c r="J2678" s="135" t="s">
        <v>384</v>
      </c>
      <c r="K2678" s="135" t="s">
        <v>969</v>
      </c>
      <c r="L2678" s="135" t="s">
        <v>386</v>
      </c>
      <c r="M2678" s="135" t="s">
        <v>970</v>
      </c>
      <c r="N2678" s="135" t="s">
        <v>330</v>
      </c>
      <c r="O2678" s="135" t="s">
        <v>86</v>
      </c>
      <c r="P2678" s="136">
        <v>7</v>
      </c>
      <c r="Q2678" s="135"/>
    </row>
    <row r="2679" spans="1:17">
      <c r="A2679" s="135" t="s">
        <v>5026</v>
      </c>
      <c r="B2679" s="135" t="s">
        <v>5021</v>
      </c>
      <c r="C2679" s="135" t="s">
        <v>989</v>
      </c>
      <c r="D2679" s="136">
        <v>63</v>
      </c>
      <c r="E2679" s="135" t="s">
        <v>420</v>
      </c>
      <c r="F2679" s="135" t="s">
        <v>35</v>
      </c>
      <c r="G2679" s="135" t="s">
        <v>5022</v>
      </c>
      <c r="H2679" s="135" t="s">
        <v>382</v>
      </c>
      <c r="I2679" s="135" t="s">
        <v>86</v>
      </c>
      <c r="J2679" s="135" t="s">
        <v>384</v>
      </c>
      <c r="K2679" s="135" t="s">
        <v>969</v>
      </c>
      <c r="L2679" s="135" t="s">
        <v>386</v>
      </c>
      <c r="M2679" s="135" t="s">
        <v>970</v>
      </c>
      <c r="N2679" s="135" t="s">
        <v>330</v>
      </c>
      <c r="O2679" s="135" t="s">
        <v>86</v>
      </c>
      <c r="P2679" s="136">
        <v>7</v>
      </c>
      <c r="Q2679" s="135"/>
    </row>
    <row r="2680" spans="1:17">
      <c r="A2680" s="135" t="s">
        <v>5027</v>
      </c>
      <c r="B2680" s="135" t="s">
        <v>5028</v>
      </c>
      <c r="C2680" s="135" t="s">
        <v>967</v>
      </c>
      <c r="D2680" s="136">
        <v>57</v>
      </c>
      <c r="E2680" s="135" t="s">
        <v>420</v>
      </c>
      <c r="F2680" s="135" t="s">
        <v>35</v>
      </c>
      <c r="G2680" s="135" t="s">
        <v>5029</v>
      </c>
      <c r="H2680" s="135" t="s">
        <v>382</v>
      </c>
      <c r="I2680" s="135" t="s">
        <v>86</v>
      </c>
      <c r="J2680" s="135" t="s">
        <v>384</v>
      </c>
      <c r="K2680" s="135" t="s">
        <v>1903</v>
      </c>
      <c r="L2680" s="135" t="s">
        <v>386</v>
      </c>
      <c r="M2680" s="135" t="s">
        <v>970</v>
      </c>
      <c r="N2680" s="135" t="s">
        <v>330</v>
      </c>
      <c r="O2680" s="135" t="s">
        <v>86</v>
      </c>
      <c r="P2680" s="136">
        <v>65</v>
      </c>
      <c r="Q2680" s="135"/>
    </row>
    <row r="2681" spans="1:17">
      <c r="A2681" s="135" t="s">
        <v>5030</v>
      </c>
      <c r="B2681" s="135" t="s">
        <v>5028</v>
      </c>
      <c r="C2681" s="135" t="s">
        <v>972</v>
      </c>
      <c r="D2681" s="136">
        <v>59</v>
      </c>
      <c r="E2681" s="135" t="s">
        <v>420</v>
      </c>
      <c r="F2681" s="135" t="s">
        <v>35</v>
      </c>
      <c r="G2681" s="135" t="s">
        <v>5029</v>
      </c>
      <c r="H2681" s="135" t="s">
        <v>382</v>
      </c>
      <c r="I2681" s="135" t="s">
        <v>86</v>
      </c>
      <c r="J2681" s="135" t="s">
        <v>384</v>
      </c>
      <c r="K2681" s="135" t="s">
        <v>1903</v>
      </c>
      <c r="L2681" s="135" t="s">
        <v>386</v>
      </c>
      <c r="M2681" s="135" t="s">
        <v>970</v>
      </c>
      <c r="N2681" s="135" t="s">
        <v>330</v>
      </c>
      <c r="O2681" s="135" t="s">
        <v>86</v>
      </c>
      <c r="P2681" s="136">
        <v>65</v>
      </c>
      <c r="Q2681" s="135"/>
    </row>
    <row r="2682" spans="1:17">
      <c r="A2682" s="135" t="s">
        <v>5031</v>
      </c>
      <c r="B2682" s="135" t="s">
        <v>5028</v>
      </c>
      <c r="C2682" s="135" t="s">
        <v>983</v>
      </c>
      <c r="D2682" s="136">
        <v>61</v>
      </c>
      <c r="E2682" s="135" t="s">
        <v>420</v>
      </c>
      <c r="F2682" s="135" t="s">
        <v>35</v>
      </c>
      <c r="G2682" s="135" t="s">
        <v>5029</v>
      </c>
      <c r="H2682" s="135" t="s">
        <v>382</v>
      </c>
      <c r="I2682" s="135" t="s">
        <v>86</v>
      </c>
      <c r="J2682" s="135" t="s">
        <v>384</v>
      </c>
      <c r="K2682" s="135" t="s">
        <v>1903</v>
      </c>
      <c r="L2682" s="135" t="s">
        <v>386</v>
      </c>
      <c r="M2682" s="135" t="s">
        <v>970</v>
      </c>
      <c r="N2682" s="135" t="s">
        <v>330</v>
      </c>
      <c r="O2682" s="135" t="s">
        <v>86</v>
      </c>
      <c r="P2682" s="136">
        <v>65</v>
      </c>
      <c r="Q2682" s="135"/>
    </row>
    <row r="2683" spans="1:17">
      <c r="A2683" s="135" t="s">
        <v>5032</v>
      </c>
      <c r="B2683" s="135" t="s">
        <v>5028</v>
      </c>
      <c r="C2683" s="135" t="s">
        <v>989</v>
      </c>
      <c r="D2683" s="136">
        <v>63</v>
      </c>
      <c r="E2683" s="135" t="s">
        <v>420</v>
      </c>
      <c r="F2683" s="135" t="s">
        <v>35</v>
      </c>
      <c r="G2683" s="135" t="s">
        <v>5029</v>
      </c>
      <c r="H2683" s="135" t="s">
        <v>382</v>
      </c>
      <c r="I2683" s="135" t="s">
        <v>86</v>
      </c>
      <c r="J2683" s="135" t="s">
        <v>384</v>
      </c>
      <c r="K2683" s="135" t="s">
        <v>1903</v>
      </c>
      <c r="L2683" s="135" t="s">
        <v>386</v>
      </c>
      <c r="M2683" s="135" t="s">
        <v>970</v>
      </c>
      <c r="N2683" s="135" t="s">
        <v>330</v>
      </c>
      <c r="O2683" s="135" t="s">
        <v>86</v>
      </c>
      <c r="P2683" s="136">
        <v>65</v>
      </c>
      <c r="Q2683" s="135"/>
    </row>
    <row r="2684" spans="1:17">
      <c r="A2684" s="135" t="s">
        <v>5033</v>
      </c>
      <c r="B2684" s="135" t="s">
        <v>5034</v>
      </c>
      <c r="C2684" s="135" t="s">
        <v>1147</v>
      </c>
      <c r="D2684" s="136">
        <v>55</v>
      </c>
      <c r="E2684" s="135" t="s">
        <v>420</v>
      </c>
      <c r="F2684" s="135" t="s">
        <v>35</v>
      </c>
      <c r="G2684" s="135" t="s">
        <v>5029</v>
      </c>
      <c r="H2684" s="135" t="s">
        <v>382</v>
      </c>
      <c r="I2684" s="135" t="s">
        <v>205</v>
      </c>
      <c r="J2684" s="135" t="s">
        <v>384</v>
      </c>
      <c r="K2684" s="135" t="s">
        <v>1903</v>
      </c>
      <c r="L2684" s="135" t="s">
        <v>386</v>
      </c>
      <c r="M2684" s="135" t="s">
        <v>970</v>
      </c>
      <c r="N2684" s="135" t="s">
        <v>330</v>
      </c>
      <c r="O2684" s="135" t="s">
        <v>63</v>
      </c>
      <c r="P2684" s="136">
        <v>76</v>
      </c>
      <c r="Q2684" s="135"/>
    </row>
    <row r="2685" spans="1:17">
      <c r="A2685" s="135" t="s">
        <v>5035</v>
      </c>
      <c r="B2685" s="135" t="s">
        <v>5034</v>
      </c>
      <c r="C2685" s="135" t="s">
        <v>967</v>
      </c>
      <c r="D2685" s="136">
        <v>57</v>
      </c>
      <c r="E2685" s="135" t="s">
        <v>420</v>
      </c>
      <c r="F2685" s="135" t="s">
        <v>35</v>
      </c>
      <c r="G2685" s="135" t="s">
        <v>5029</v>
      </c>
      <c r="H2685" s="135" t="s">
        <v>382</v>
      </c>
      <c r="I2685" s="135" t="s">
        <v>205</v>
      </c>
      <c r="J2685" s="135" t="s">
        <v>384</v>
      </c>
      <c r="K2685" s="135" t="s">
        <v>1903</v>
      </c>
      <c r="L2685" s="135" t="s">
        <v>386</v>
      </c>
      <c r="M2685" s="135" t="s">
        <v>970</v>
      </c>
      <c r="N2685" s="135" t="s">
        <v>330</v>
      </c>
      <c r="O2685" s="135" t="s">
        <v>63</v>
      </c>
      <c r="P2685" s="136">
        <v>76</v>
      </c>
      <c r="Q2685" s="135"/>
    </row>
    <row r="2686" spans="1:17">
      <c r="A2686" s="135" t="s">
        <v>5036</v>
      </c>
      <c r="B2686" s="135" t="s">
        <v>5034</v>
      </c>
      <c r="C2686" s="135" t="s">
        <v>972</v>
      </c>
      <c r="D2686" s="136">
        <v>59</v>
      </c>
      <c r="E2686" s="135" t="s">
        <v>420</v>
      </c>
      <c r="F2686" s="135" t="s">
        <v>35</v>
      </c>
      <c r="G2686" s="135" t="s">
        <v>5029</v>
      </c>
      <c r="H2686" s="135" t="s">
        <v>382</v>
      </c>
      <c r="I2686" s="135" t="s">
        <v>205</v>
      </c>
      <c r="J2686" s="135" t="s">
        <v>384</v>
      </c>
      <c r="K2686" s="135" t="s">
        <v>1903</v>
      </c>
      <c r="L2686" s="135" t="s">
        <v>386</v>
      </c>
      <c r="M2686" s="135" t="s">
        <v>970</v>
      </c>
      <c r="N2686" s="135" t="s">
        <v>330</v>
      </c>
      <c r="O2686" s="135" t="s">
        <v>63</v>
      </c>
      <c r="P2686" s="136">
        <v>76</v>
      </c>
      <c r="Q2686" s="135"/>
    </row>
    <row r="2687" spans="1:17">
      <c r="A2687" s="135" t="s">
        <v>5037</v>
      </c>
      <c r="B2687" s="135" t="s">
        <v>5034</v>
      </c>
      <c r="C2687" s="135" t="s">
        <v>983</v>
      </c>
      <c r="D2687" s="136">
        <v>61</v>
      </c>
      <c r="E2687" s="135" t="s">
        <v>420</v>
      </c>
      <c r="F2687" s="135" t="s">
        <v>35</v>
      </c>
      <c r="G2687" s="135" t="s">
        <v>5029</v>
      </c>
      <c r="H2687" s="135" t="s">
        <v>382</v>
      </c>
      <c r="I2687" s="135" t="s">
        <v>205</v>
      </c>
      <c r="J2687" s="135" t="s">
        <v>384</v>
      </c>
      <c r="K2687" s="135" t="s">
        <v>1903</v>
      </c>
      <c r="L2687" s="135" t="s">
        <v>386</v>
      </c>
      <c r="M2687" s="135" t="s">
        <v>970</v>
      </c>
      <c r="N2687" s="135" t="s">
        <v>330</v>
      </c>
      <c r="O2687" s="135" t="s">
        <v>63</v>
      </c>
      <c r="P2687" s="136">
        <v>76</v>
      </c>
      <c r="Q2687" s="135"/>
    </row>
    <row r="2688" spans="1:17">
      <c r="A2688" s="135" t="s">
        <v>5038</v>
      </c>
      <c r="B2688" s="135" t="s">
        <v>5034</v>
      </c>
      <c r="C2688" s="135" t="s">
        <v>989</v>
      </c>
      <c r="D2688" s="136">
        <v>63</v>
      </c>
      <c r="E2688" s="135" t="s">
        <v>420</v>
      </c>
      <c r="F2688" s="135" t="s">
        <v>35</v>
      </c>
      <c r="G2688" s="135" t="s">
        <v>5029</v>
      </c>
      <c r="H2688" s="135" t="s">
        <v>382</v>
      </c>
      <c r="I2688" s="135" t="s">
        <v>205</v>
      </c>
      <c r="J2688" s="135" t="s">
        <v>384</v>
      </c>
      <c r="K2688" s="135" t="s">
        <v>1903</v>
      </c>
      <c r="L2688" s="135" t="s">
        <v>386</v>
      </c>
      <c r="M2688" s="135" t="s">
        <v>970</v>
      </c>
      <c r="N2688" s="135" t="s">
        <v>330</v>
      </c>
      <c r="O2688" s="135" t="s">
        <v>63</v>
      </c>
      <c r="P2688" s="136">
        <v>76</v>
      </c>
      <c r="Q2688" s="135"/>
    </row>
    <row r="2689" spans="1:17">
      <c r="A2689" s="135" t="s">
        <v>5039</v>
      </c>
      <c r="B2689" s="135" t="s">
        <v>5040</v>
      </c>
      <c r="C2689" s="135" t="s">
        <v>967</v>
      </c>
      <c r="D2689" s="136">
        <v>57</v>
      </c>
      <c r="E2689" s="135" t="s">
        <v>420</v>
      </c>
      <c r="F2689" s="135" t="s">
        <v>35</v>
      </c>
      <c r="G2689" s="135" t="s">
        <v>5041</v>
      </c>
      <c r="H2689" s="135" t="s">
        <v>382</v>
      </c>
      <c r="I2689" s="135" t="s">
        <v>187</v>
      </c>
      <c r="J2689" s="135" t="s">
        <v>384</v>
      </c>
      <c r="K2689" s="135" t="s">
        <v>969</v>
      </c>
      <c r="L2689" s="135" t="s">
        <v>396</v>
      </c>
      <c r="M2689" s="135" t="s">
        <v>970</v>
      </c>
      <c r="N2689" s="135" t="s">
        <v>330</v>
      </c>
      <c r="O2689" s="135" t="s">
        <v>63</v>
      </c>
      <c r="P2689" s="136">
        <v>72</v>
      </c>
      <c r="Q2689" s="135"/>
    </row>
    <row r="2690" spans="1:17">
      <c r="A2690" s="135" t="s">
        <v>5042</v>
      </c>
      <c r="B2690" s="135" t="s">
        <v>5040</v>
      </c>
      <c r="C2690" s="135" t="s">
        <v>972</v>
      </c>
      <c r="D2690" s="136">
        <v>59</v>
      </c>
      <c r="E2690" s="135" t="s">
        <v>420</v>
      </c>
      <c r="F2690" s="135" t="s">
        <v>35</v>
      </c>
      <c r="G2690" s="135" t="s">
        <v>5041</v>
      </c>
      <c r="H2690" s="135" t="s">
        <v>382</v>
      </c>
      <c r="I2690" s="135" t="s">
        <v>187</v>
      </c>
      <c r="J2690" s="135" t="s">
        <v>384</v>
      </c>
      <c r="K2690" s="135" t="s">
        <v>969</v>
      </c>
      <c r="L2690" s="135" t="s">
        <v>396</v>
      </c>
      <c r="M2690" s="135" t="s">
        <v>970</v>
      </c>
      <c r="N2690" s="135" t="s">
        <v>330</v>
      </c>
      <c r="O2690" s="135" t="s">
        <v>63</v>
      </c>
      <c r="P2690" s="136">
        <v>72</v>
      </c>
      <c r="Q2690" s="135"/>
    </row>
    <row r="2691" spans="1:17">
      <c r="A2691" s="135" t="s">
        <v>5043</v>
      </c>
      <c r="B2691" s="135" t="s">
        <v>5040</v>
      </c>
      <c r="C2691" s="135" t="s">
        <v>983</v>
      </c>
      <c r="D2691" s="136">
        <v>61</v>
      </c>
      <c r="E2691" s="135" t="s">
        <v>420</v>
      </c>
      <c r="F2691" s="135" t="s">
        <v>35</v>
      </c>
      <c r="G2691" s="135" t="s">
        <v>5041</v>
      </c>
      <c r="H2691" s="135" t="s">
        <v>382</v>
      </c>
      <c r="I2691" s="135" t="s">
        <v>187</v>
      </c>
      <c r="J2691" s="135" t="s">
        <v>384</v>
      </c>
      <c r="K2691" s="135" t="s">
        <v>969</v>
      </c>
      <c r="L2691" s="135" t="s">
        <v>396</v>
      </c>
      <c r="M2691" s="135" t="s">
        <v>970</v>
      </c>
      <c r="N2691" s="135" t="s">
        <v>330</v>
      </c>
      <c r="O2691" s="135" t="s">
        <v>63</v>
      </c>
      <c r="P2691" s="136">
        <v>72</v>
      </c>
      <c r="Q2691" s="135"/>
    </row>
    <row r="2692" spans="1:17">
      <c r="A2692" s="135" t="s">
        <v>5044</v>
      </c>
      <c r="B2692" s="135" t="s">
        <v>5045</v>
      </c>
      <c r="C2692" s="135" t="s">
        <v>1147</v>
      </c>
      <c r="D2692" s="136">
        <v>55</v>
      </c>
      <c r="E2692" s="135" t="s">
        <v>420</v>
      </c>
      <c r="F2692" s="135" t="s">
        <v>32</v>
      </c>
      <c r="G2692" s="135" t="s">
        <v>5046</v>
      </c>
      <c r="H2692" s="135" t="s">
        <v>382</v>
      </c>
      <c r="I2692" s="135" t="s">
        <v>86</v>
      </c>
      <c r="J2692" s="135" t="s">
        <v>388</v>
      </c>
      <c r="K2692" s="135" t="s">
        <v>1045</v>
      </c>
      <c r="L2692" s="135" t="s">
        <v>386</v>
      </c>
      <c r="M2692" s="135" t="s">
        <v>970</v>
      </c>
      <c r="N2692" s="135" t="s">
        <v>330</v>
      </c>
      <c r="O2692" s="135" t="s">
        <v>86</v>
      </c>
      <c r="P2692" s="136">
        <v>7</v>
      </c>
      <c r="Q2692" s="135"/>
    </row>
    <row r="2693" spans="1:17">
      <c r="A2693" s="135" t="s">
        <v>5047</v>
      </c>
      <c r="B2693" s="135" t="s">
        <v>5045</v>
      </c>
      <c r="C2693" s="135" t="s">
        <v>967</v>
      </c>
      <c r="D2693" s="136">
        <v>57</v>
      </c>
      <c r="E2693" s="135" t="s">
        <v>420</v>
      </c>
      <c r="F2693" s="135" t="s">
        <v>32</v>
      </c>
      <c r="G2693" s="135" t="s">
        <v>5046</v>
      </c>
      <c r="H2693" s="135" t="s">
        <v>382</v>
      </c>
      <c r="I2693" s="135" t="s">
        <v>86</v>
      </c>
      <c r="J2693" s="135" t="s">
        <v>388</v>
      </c>
      <c r="K2693" s="135" t="s">
        <v>1045</v>
      </c>
      <c r="L2693" s="135" t="s">
        <v>386</v>
      </c>
      <c r="M2693" s="135" t="s">
        <v>970</v>
      </c>
      <c r="N2693" s="135" t="s">
        <v>330</v>
      </c>
      <c r="O2693" s="135" t="s">
        <v>86</v>
      </c>
      <c r="P2693" s="136">
        <v>7</v>
      </c>
      <c r="Q2693" s="135"/>
    </row>
    <row r="2694" spans="1:17">
      <c r="A2694" s="135" t="s">
        <v>5048</v>
      </c>
      <c r="B2694" s="135" t="s">
        <v>5045</v>
      </c>
      <c r="C2694" s="135" t="s">
        <v>972</v>
      </c>
      <c r="D2694" s="136">
        <v>59</v>
      </c>
      <c r="E2694" s="135" t="s">
        <v>420</v>
      </c>
      <c r="F2694" s="135" t="s">
        <v>32</v>
      </c>
      <c r="G2694" s="135" t="s">
        <v>5046</v>
      </c>
      <c r="H2694" s="135" t="s">
        <v>382</v>
      </c>
      <c r="I2694" s="135" t="s">
        <v>86</v>
      </c>
      <c r="J2694" s="135" t="s">
        <v>388</v>
      </c>
      <c r="K2694" s="135" t="s">
        <v>1045</v>
      </c>
      <c r="L2694" s="135" t="s">
        <v>386</v>
      </c>
      <c r="M2694" s="135" t="s">
        <v>970</v>
      </c>
      <c r="N2694" s="135" t="s">
        <v>330</v>
      </c>
      <c r="O2694" s="135" t="s">
        <v>86</v>
      </c>
      <c r="P2694" s="136">
        <v>7</v>
      </c>
      <c r="Q2694" s="135"/>
    </row>
    <row r="2695" spans="1:17">
      <c r="A2695" s="135" t="s">
        <v>5049</v>
      </c>
      <c r="B2695" s="135" t="s">
        <v>5045</v>
      </c>
      <c r="C2695" s="135" t="s">
        <v>983</v>
      </c>
      <c r="D2695" s="136">
        <v>61</v>
      </c>
      <c r="E2695" s="135" t="s">
        <v>420</v>
      </c>
      <c r="F2695" s="135" t="s">
        <v>32</v>
      </c>
      <c r="G2695" s="135" t="s">
        <v>5046</v>
      </c>
      <c r="H2695" s="135" t="s">
        <v>382</v>
      </c>
      <c r="I2695" s="135" t="s">
        <v>86</v>
      </c>
      <c r="J2695" s="135" t="s">
        <v>388</v>
      </c>
      <c r="K2695" s="135" t="s">
        <v>1045</v>
      </c>
      <c r="L2695" s="135" t="s">
        <v>386</v>
      </c>
      <c r="M2695" s="135" t="s">
        <v>970</v>
      </c>
      <c r="N2695" s="135" t="s">
        <v>330</v>
      </c>
      <c r="O2695" s="135" t="s">
        <v>86</v>
      </c>
      <c r="P2695" s="136">
        <v>7</v>
      </c>
      <c r="Q2695" s="135"/>
    </row>
    <row r="2696" spans="1:17">
      <c r="A2696" s="135" t="s">
        <v>5050</v>
      </c>
      <c r="B2696" s="135" t="s">
        <v>5045</v>
      </c>
      <c r="C2696" s="135" t="s">
        <v>989</v>
      </c>
      <c r="D2696" s="136">
        <v>63</v>
      </c>
      <c r="E2696" s="135" t="s">
        <v>420</v>
      </c>
      <c r="F2696" s="135" t="s">
        <v>32</v>
      </c>
      <c r="G2696" s="135" t="s">
        <v>5046</v>
      </c>
      <c r="H2696" s="135" t="s">
        <v>382</v>
      </c>
      <c r="I2696" s="135" t="s">
        <v>86</v>
      </c>
      <c r="J2696" s="135" t="s">
        <v>388</v>
      </c>
      <c r="K2696" s="135" t="s">
        <v>1045</v>
      </c>
      <c r="L2696" s="135" t="s">
        <v>386</v>
      </c>
      <c r="M2696" s="135" t="s">
        <v>970</v>
      </c>
      <c r="N2696" s="135" t="s">
        <v>330</v>
      </c>
      <c r="O2696" s="135" t="s">
        <v>86</v>
      </c>
      <c r="P2696" s="136">
        <v>7</v>
      </c>
      <c r="Q2696" s="135"/>
    </row>
    <row r="2697" spans="1:17">
      <c r="A2697" s="135" t="s">
        <v>5051</v>
      </c>
      <c r="B2697" s="135" t="s">
        <v>5052</v>
      </c>
      <c r="C2697" s="135" t="s">
        <v>1147</v>
      </c>
      <c r="D2697" s="136">
        <v>55</v>
      </c>
      <c r="E2697" s="135" t="s">
        <v>420</v>
      </c>
      <c r="F2697" s="135" t="s">
        <v>35</v>
      </c>
      <c r="G2697" s="135" t="s">
        <v>1989</v>
      </c>
      <c r="H2697" s="135" t="s">
        <v>382</v>
      </c>
      <c r="I2697" s="135" t="s">
        <v>86</v>
      </c>
      <c r="J2697" s="135" t="s">
        <v>384</v>
      </c>
      <c r="K2697" s="135" t="s">
        <v>1903</v>
      </c>
      <c r="L2697" s="135" t="s">
        <v>386</v>
      </c>
      <c r="M2697" s="135" t="s">
        <v>970</v>
      </c>
      <c r="N2697" s="135" t="s">
        <v>330</v>
      </c>
      <c r="O2697" s="135" t="s">
        <v>86</v>
      </c>
      <c r="P2697" s="136">
        <v>65</v>
      </c>
      <c r="Q2697" s="135"/>
    </row>
    <row r="2698" spans="1:17">
      <c r="A2698" s="135" t="s">
        <v>5053</v>
      </c>
      <c r="B2698" s="135" t="s">
        <v>5052</v>
      </c>
      <c r="C2698" s="135" t="s">
        <v>967</v>
      </c>
      <c r="D2698" s="136">
        <v>57</v>
      </c>
      <c r="E2698" s="135" t="s">
        <v>420</v>
      </c>
      <c r="F2698" s="135" t="s">
        <v>35</v>
      </c>
      <c r="G2698" s="135" t="s">
        <v>1989</v>
      </c>
      <c r="H2698" s="135" t="s">
        <v>382</v>
      </c>
      <c r="I2698" s="135" t="s">
        <v>86</v>
      </c>
      <c r="J2698" s="135" t="s">
        <v>384</v>
      </c>
      <c r="K2698" s="135" t="s">
        <v>1903</v>
      </c>
      <c r="L2698" s="135" t="s">
        <v>386</v>
      </c>
      <c r="M2698" s="135" t="s">
        <v>970</v>
      </c>
      <c r="N2698" s="135" t="s">
        <v>330</v>
      </c>
      <c r="O2698" s="135" t="s">
        <v>86</v>
      </c>
      <c r="P2698" s="136">
        <v>65</v>
      </c>
      <c r="Q2698" s="135"/>
    </row>
    <row r="2699" spans="1:17">
      <c r="A2699" s="135" t="s">
        <v>5054</v>
      </c>
      <c r="B2699" s="135" t="s">
        <v>5052</v>
      </c>
      <c r="C2699" s="135" t="s">
        <v>972</v>
      </c>
      <c r="D2699" s="136">
        <v>59</v>
      </c>
      <c r="E2699" s="135" t="s">
        <v>420</v>
      </c>
      <c r="F2699" s="135" t="s">
        <v>35</v>
      </c>
      <c r="G2699" s="135" t="s">
        <v>1989</v>
      </c>
      <c r="H2699" s="135" t="s">
        <v>382</v>
      </c>
      <c r="I2699" s="135" t="s">
        <v>86</v>
      </c>
      <c r="J2699" s="135" t="s">
        <v>384</v>
      </c>
      <c r="K2699" s="135" t="s">
        <v>1903</v>
      </c>
      <c r="L2699" s="135" t="s">
        <v>386</v>
      </c>
      <c r="M2699" s="135" t="s">
        <v>970</v>
      </c>
      <c r="N2699" s="135" t="s">
        <v>330</v>
      </c>
      <c r="O2699" s="135" t="s">
        <v>86</v>
      </c>
      <c r="P2699" s="136">
        <v>65</v>
      </c>
      <c r="Q2699" s="135"/>
    </row>
    <row r="2700" spans="1:17">
      <c r="A2700" s="135" t="s">
        <v>5055</v>
      </c>
      <c r="B2700" s="135" t="s">
        <v>5052</v>
      </c>
      <c r="C2700" s="135" t="s">
        <v>983</v>
      </c>
      <c r="D2700" s="136">
        <v>61</v>
      </c>
      <c r="E2700" s="135" t="s">
        <v>420</v>
      </c>
      <c r="F2700" s="135" t="s">
        <v>35</v>
      </c>
      <c r="G2700" s="135" t="s">
        <v>1989</v>
      </c>
      <c r="H2700" s="135" t="s">
        <v>382</v>
      </c>
      <c r="I2700" s="135" t="s">
        <v>86</v>
      </c>
      <c r="J2700" s="135" t="s">
        <v>384</v>
      </c>
      <c r="K2700" s="135" t="s">
        <v>1903</v>
      </c>
      <c r="L2700" s="135" t="s">
        <v>386</v>
      </c>
      <c r="M2700" s="135" t="s">
        <v>970</v>
      </c>
      <c r="N2700" s="135" t="s">
        <v>330</v>
      </c>
      <c r="O2700" s="135" t="s">
        <v>86</v>
      </c>
      <c r="P2700" s="136">
        <v>65</v>
      </c>
      <c r="Q2700" s="135"/>
    </row>
    <row r="2701" spans="1:17">
      <c r="A2701" s="135" t="s">
        <v>5056</v>
      </c>
      <c r="B2701" s="135" t="s">
        <v>5052</v>
      </c>
      <c r="C2701" s="135" t="s">
        <v>989</v>
      </c>
      <c r="D2701" s="136">
        <v>63</v>
      </c>
      <c r="E2701" s="135" t="s">
        <v>420</v>
      </c>
      <c r="F2701" s="135" t="s">
        <v>35</v>
      </c>
      <c r="G2701" s="135" t="s">
        <v>1989</v>
      </c>
      <c r="H2701" s="135" t="s">
        <v>382</v>
      </c>
      <c r="I2701" s="135" t="s">
        <v>86</v>
      </c>
      <c r="J2701" s="135" t="s">
        <v>384</v>
      </c>
      <c r="K2701" s="135" t="s">
        <v>1903</v>
      </c>
      <c r="L2701" s="135" t="s">
        <v>386</v>
      </c>
      <c r="M2701" s="135" t="s">
        <v>970</v>
      </c>
      <c r="N2701" s="135" t="s">
        <v>330</v>
      </c>
      <c r="O2701" s="135" t="s">
        <v>86</v>
      </c>
      <c r="P2701" s="136">
        <v>65</v>
      </c>
      <c r="Q2701" s="135"/>
    </row>
    <row r="2702" spans="1:17">
      <c r="A2702" s="135" t="s">
        <v>5057</v>
      </c>
      <c r="B2702" s="135" t="s">
        <v>5058</v>
      </c>
      <c r="C2702" s="135" t="s">
        <v>1147</v>
      </c>
      <c r="D2702" s="136">
        <v>55</v>
      </c>
      <c r="E2702" s="135" t="s">
        <v>420</v>
      </c>
      <c r="F2702" s="135" t="s">
        <v>35</v>
      </c>
      <c r="G2702" s="135" t="s">
        <v>5059</v>
      </c>
      <c r="H2702" s="135" t="s">
        <v>382</v>
      </c>
      <c r="I2702" s="135" t="s">
        <v>292</v>
      </c>
      <c r="J2702" s="135" t="s">
        <v>384</v>
      </c>
      <c r="K2702" s="135" t="s">
        <v>1903</v>
      </c>
      <c r="L2702" s="135" t="s">
        <v>386</v>
      </c>
      <c r="M2702" s="135" t="s">
        <v>970</v>
      </c>
      <c r="N2702" s="135" t="s">
        <v>330</v>
      </c>
      <c r="O2702" s="135" t="s">
        <v>53</v>
      </c>
      <c r="P2702" s="136">
        <v>17</v>
      </c>
      <c r="Q2702" s="135"/>
    </row>
    <row r="2703" spans="1:17">
      <c r="A2703" s="135" t="s">
        <v>5060</v>
      </c>
      <c r="B2703" s="135" t="s">
        <v>5058</v>
      </c>
      <c r="C2703" s="135" t="s">
        <v>967</v>
      </c>
      <c r="D2703" s="136">
        <v>57</v>
      </c>
      <c r="E2703" s="135" t="s">
        <v>420</v>
      </c>
      <c r="F2703" s="135" t="s">
        <v>35</v>
      </c>
      <c r="G2703" s="135" t="s">
        <v>5059</v>
      </c>
      <c r="H2703" s="135" t="s">
        <v>382</v>
      </c>
      <c r="I2703" s="135" t="s">
        <v>292</v>
      </c>
      <c r="J2703" s="135" t="s">
        <v>384</v>
      </c>
      <c r="K2703" s="135" t="s">
        <v>1903</v>
      </c>
      <c r="L2703" s="135" t="s">
        <v>386</v>
      </c>
      <c r="M2703" s="135" t="s">
        <v>970</v>
      </c>
      <c r="N2703" s="135" t="s">
        <v>330</v>
      </c>
      <c r="O2703" s="135" t="s">
        <v>53</v>
      </c>
      <c r="P2703" s="136">
        <v>17</v>
      </c>
      <c r="Q2703" s="135"/>
    </row>
    <row r="2704" spans="1:17">
      <c r="A2704" s="135" t="s">
        <v>5061</v>
      </c>
      <c r="B2704" s="135" t="s">
        <v>5058</v>
      </c>
      <c r="C2704" s="135" t="s">
        <v>972</v>
      </c>
      <c r="D2704" s="136">
        <v>59</v>
      </c>
      <c r="E2704" s="135" t="s">
        <v>420</v>
      </c>
      <c r="F2704" s="135" t="s">
        <v>35</v>
      </c>
      <c r="G2704" s="135" t="s">
        <v>5059</v>
      </c>
      <c r="H2704" s="135" t="s">
        <v>382</v>
      </c>
      <c r="I2704" s="135" t="s">
        <v>292</v>
      </c>
      <c r="J2704" s="135" t="s">
        <v>384</v>
      </c>
      <c r="K2704" s="135" t="s">
        <v>1903</v>
      </c>
      <c r="L2704" s="135" t="s">
        <v>386</v>
      </c>
      <c r="M2704" s="135" t="s">
        <v>970</v>
      </c>
      <c r="N2704" s="135" t="s">
        <v>330</v>
      </c>
      <c r="O2704" s="135" t="s">
        <v>53</v>
      </c>
      <c r="P2704" s="136">
        <v>17</v>
      </c>
      <c r="Q2704" s="135"/>
    </row>
    <row r="2705" spans="1:17">
      <c r="A2705" s="135" t="s">
        <v>5062</v>
      </c>
      <c r="B2705" s="135" t="s">
        <v>5058</v>
      </c>
      <c r="C2705" s="135" t="s">
        <v>983</v>
      </c>
      <c r="D2705" s="136">
        <v>61</v>
      </c>
      <c r="E2705" s="135" t="s">
        <v>420</v>
      </c>
      <c r="F2705" s="135" t="s">
        <v>35</v>
      </c>
      <c r="G2705" s="135" t="s">
        <v>5059</v>
      </c>
      <c r="H2705" s="135" t="s">
        <v>382</v>
      </c>
      <c r="I2705" s="135" t="s">
        <v>292</v>
      </c>
      <c r="J2705" s="135" t="s">
        <v>384</v>
      </c>
      <c r="K2705" s="135" t="s">
        <v>1903</v>
      </c>
      <c r="L2705" s="135" t="s">
        <v>386</v>
      </c>
      <c r="M2705" s="135" t="s">
        <v>970</v>
      </c>
      <c r="N2705" s="135" t="s">
        <v>330</v>
      </c>
      <c r="O2705" s="135" t="s">
        <v>53</v>
      </c>
      <c r="P2705" s="136">
        <v>17</v>
      </c>
      <c r="Q2705" s="135"/>
    </row>
    <row r="2706" spans="1:17">
      <c r="A2706" s="135" t="s">
        <v>5063</v>
      </c>
      <c r="B2706" s="135" t="s">
        <v>5058</v>
      </c>
      <c r="C2706" s="135" t="s">
        <v>989</v>
      </c>
      <c r="D2706" s="136">
        <v>63</v>
      </c>
      <c r="E2706" s="135" t="s">
        <v>420</v>
      </c>
      <c r="F2706" s="135" t="s">
        <v>35</v>
      </c>
      <c r="G2706" s="135" t="s">
        <v>5059</v>
      </c>
      <c r="H2706" s="135" t="s">
        <v>382</v>
      </c>
      <c r="I2706" s="135" t="s">
        <v>292</v>
      </c>
      <c r="J2706" s="135" t="s">
        <v>384</v>
      </c>
      <c r="K2706" s="135" t="s">
        <v>1903</v>
      </c>
      <c r="L2706" s="135" t="s">
        <v>386</v>
      </c>
      <c r="M2706" s="135" t="s">
        <v>970</v>
      </c>
      <c r="N2706" s="135" t="s">
        <v>330</v>
      </c>
      <c r="O2706" s="135" t="s">
        <v>53</v>
      </c>
      <c r="P2706" s="136">
        <v>17</v>
      </c>
      <c r="Q2706" s="135"/>
    </row>
    <row r="2707" spans="1:17">
      <c r="A2707" s="135" t="s">
        <v>5064</v>
      </c>
      <c r="B2707" s="135" t="s">
        <v>5065</v>
      </c>
      <c r="C2707" s="135" t="s">
        <v>1147</v>
      </c>
      <c r="D2707" s="136">
        <v>55</v>
      </c>
      <c r="E2707" s="135" t="s">
        <v>420</v>
      </c>
      <c r="F2707" s="135" t="s">
        <v>35</v>
      </c>
      <c r="G2707" s="135" t="s">
        <v>5066</v>
      </c>
      <c r="H2707" s="135" t="s">
        <v>382</v>
      </c>
      <c r="I2707" s="135" t="s">
        <v>55</v>
      </c>
      <c r="J2707" s="135" t="s">
        <v>384</v>
      </c>
      <c r="K2707" s="135" t="s">
        <v>1903</v>
      </c>
      <c r="L2707" s="135" t="s">
        <v>386</v>
      </c>
      <c r="M2707" s="135" t="s">
        <v>970</v>
      </c>
      <c r="N2707" s="135" t="s">
        <v>330</v>
      </c>
      <c r="O2707" s="135" t="s">
        <v>71</v>
      </c>
      <c r="P2707" s="136">
        <v>35</v>
      </c>
      <c r="Q2707" s="135"/>
    </row>
    <row r="2708" spans="1:17">
      <c r="A2708" s="135" t="s">
        <v>5067</v>
      </c>
      <c r="B2708" s="135" t="s">
        <v>5065</v>
      </c>
      <c r="C2708" s="135" t="s">
        <v>967</v>
      </c>
      <c r="D2708" s="136">
        <v>57</v>
      </c>
      <c r="E2708" s="135" t="s">
        <v>420</v>
      </c>
      <c r="F2708" s="135" t="s">
        <v>35</v>
      </c>
      <c r="G2708" s="135" t="s">
        <v>5066</v>
      </c>
      <c r="H2708" s="135" t="s">
        <v>382</v>
      </c>
      <c r="I2708" s="135" t="s">
        <v>55</v>
      </c>
      <c r="J2708" s="135" t="s">
        <v>384</v>
      </c>
      <c r="K2708" s="135" t="s">
        <v>1903</v>
      </c>
      <c r="L2708" s="135" t="s">
        <v>386</v>
      </c>
      <c r="M2708" s="135" t="s">
        <v>970</v>
      </c>
      <c r="N2708" s="135" t="s">
        <v>330</v>
      </c>
      <c r="O2708" s="135" t="s">
        <v>71</v>
      </c>
      <c r="P2708" s="136">
        <v>35</v>
      </c>
      <c r="Q2708" s="135"/>
    </row>
    <row r="2709" spans="1:17">
      <c r="A2709" s="135" t="s">
        <v>5068</v>
      </c>
      <c r="B2709" s="135" t="s">
        <v>5065</v>
      </c>
      <c r="C2709" s="135" t="s">
        <v>972</v>
      </c>
      <c r="D2709" s="136">
        <v>59</v>
      </c>
      <c r="E2709" s="135" t="s">
        <v>420</v>
      </c>
      <c r="F2709" s="135" t="s">
        <v>35</v>
      </c>
      <c r="G2709" s="135" t="s">
        <v>5066</v>
      </c>
      <c r="H2709" s="135" t="s">
        <v>382</v>
      </c>
      <c r="I2709" s="135" t="s">
        <v>55</v>
      </c>
      <c r="J2709" s="135" t="s">
        <v>384</v>
      </c>
      <c r="K2709" s="135" t="s">
        <v>1903</v>
      </c>
      <c r="L2709" s="135" t="s">
        <v>386</v>
      </c>
      <c r="M2709" s="135" t="s">
        <v>970</v>
      </c>
      <c r="N2709" s="135" t="s">
        <v>330</v>
      </c>
      <c r="O2709" s="135" t="s">
        <v>71</v>
      </c>
      <c r="P2709" s="136">
        <v>35</v>
      </c>
      <c r="Q2709" s="135"/>
    </row>
    <row r="2710" spans="1:17">
      <c r="A2710" s="135" t="s">
        <v>5069</v>
      </c>
      <c r="B2710" s="135" t="s">
        <v>5065</v>
      </c>
      <c r="C2710" s="135" t="s">
        <v>983</v>
      </c>
      <c r="D2710" s="136">
        <v>61</v>
      </c>
      <c r="E2710" s="135" t="s">
        <v>420</v>
      </c>
      <c r="F2710" s="135" t="s">
        <v>35</v>
      </c>
      <c r="G2710" s="135" t="s">
        <v>5066</v>
      </c>
      <c r="H2710" s="135" t="s">
        <v>382</v>
      </c>
      <c r="I2710" s="135" t="s">
        <v>55</v>
      </c>
      <c r="J2710" s="135" t="s">
        <v>384</v>
      </c>
      <c r="K2710" s="135" t="s">
        <v>1903</v>
      </c>
      <c r="L2710" s="135" t="s">
        <v>386</v>
      </c>
      <c r="M2710" s="135" t="s">
        <v>970</v>
      </c>
      <c r="N2710" s="135" t="s">
        <v>330</v>
      </c>
      <c r="O2710" s="135" t="s">
        <v>71</v>
      </c>
      <c r="P2710" s="136">
        <v>35</v>
      </c>
      <c r="Q2710" s="135"/>
    </row>
    <row r="2711" spans="1:17">
      <c r="A2711" s="135" t="s">
        <v>5070</v>
      </c>
      <c r="B2711" s="135" t="s">
        <v>5065</v>
      </c>
      <c r="C2711" s="135" t="s">
        <v>989</v>
      </c>
      <c r="D2711" s="136">
        <v>63</v>
      </c>
      <c r="E2711" s="135" t="s">
        <v>420</v>
      </c>
      <c r="F2711" s="135" t="s">
        <v>35</v>
      </c>
      <c r="G2711" s="135" t="s">
        <v>5066</v>
      </c>
      <c r="H2711" s="135" t="s">
        <v>382</v>
      </c>
      <c r="I2711" s="135" t="s">
        <v>55</v>
      </c>
      <c r="J2711" s="135" t="s">
        <v>384</v>
      </c>
      <c r="K2711" s="135" t="s">
        <v>1903</v>
      </c>
      <c r="L2711" s="135" t="s">
        <v>386</v>
      </c>
      <c r="M2711" s="135" t="s">
        <v>970</v>
      </c>
      <c r="N2711" s="135" t="s">
        <v>330</v>
      </c>
      <c r="O2711" s="135" t="s">
        <v>71</v>
      </c>
      <c r="P2711" s="136">
        <v>35</v>
      </c>
      <c r="Q2711" s="135"/>
    </row>
    <row r="2712" spans="1:17">
      <c r="A2712" s="135" t="s">
        <v>5071</v>
      </c>
      <c r="B2712" s="135" t="s">
        <v>5072</v>
      </c>
      <c r="C2712" s="135" t="s">
        <v>1147</v>
      </c>
      <c r="D2712" s="136">
        <v>55</v>
      </c>
      <c r="E2712" s="135" t="s">
        <v>420</v>
      </c>
      <c r="F2712" s="135" t="s">
        <v>35</v>
      </c>
      <c r="G2712" s="135" t="s">
        <v>5066</v>
      </c>
      <c r="H2712" s="135" t="s">
        <v>382</v>
      </c>
      <c r="I2712" s="135" t="s">
        <v>187</v>
      </c>
      <c r="J2712" s="135" t="s">
        <v>384</v>
      </c>
      <c r="K2712" s="135" t="s">
        <v>1903</v>
      </c>
      <c r="L2712" s="135" t="s">
        <v>386</v>
      </c>
      <c r="M2712" s="135" t="s">
        <v>970</v>
      </c>
      <c r="N2712" s="135" t="s">
        <v>330</v>
      </c>
      <c r="O2712" s="135" t="s">
        <v>63</v>
      </c>
      <c r="P2712" s="136">
        <v>77</v>
      </c>
      <c r="Q2712" s="135"/>
    </row>
    <row r="2713" spans="1:17">
      <c r="A2713" s="135" t="s">
        <v>5073</v>
      </c>
      <c r="B2713" s="135" t="s">
        <v>5072</v>
      </c>
      <c r="C2713" s="135" t="s">
        <v>967</v>
      </c>
      <c r="D2713" s="136">
        <v>57</v>
      </c>
      <c r="E2713" s="135" t="s">
        <v>420</v>
      </c>
      <c r="F2713" s="135" t="s">
        <v>35</v>
      </c>
      <c r="G2713" s="135" t="s">
        <v>5066</v>
      </c>
      <c r="H2713" s="135" t="s">
        <v>382</v>
      </c>
      <c r="I2713" s="135" t="s">
        <v>187</v>
      </c>
      <c r="J2713" s="135" t="s">
        <v>384</v>
      </c>
      <c r="K2713" s="135" t="s">
        <v>1903</v>
      </c>
      <c r="L2713" s="135" t="s">
        <v>386</v>
      </c>
      <c r="M2713" s="135" t="s">
        <v>970</v>
      </c>
      <c r="N2713" s="135" t="s">
        <v>330</v>
      </c>
      <c r="O2713" s="135" t="s">
        <v>63</v>
      </c>
      <c r="P2713" s="136">
        <v>77</v>
      </c>
      <c r="Q2713" s="135"/>
    </row>
    <row r="2714" spans="1:17">
      <c r="A2714" s="135" t="s">
        <v>5074</v>
      </c>
      <c r="B2714" s="135" t="s">
        <v>5072</v>
      </c>
      <c r="C2714" s="135" t="s">
        <v>972</v>
      </c>
      <c r="D2714" s="136">
        <v>59</v>
      </c>
      <c r="E2714" s="135" t="s">
        <v>420</v>
      </c>
      <c r="F2714" s="135" t="s">
        <v>35</v>
      </c>
      <c r="G2714" s="135" t="s">
        <v>5066</v>
      </c>
      <c r="H2714" s="135" t="s">
        <v>382</v>
      </c>
      <c r="I2714" s="135" t="s">
        <v>187</v>
      </c>
      <c r="J2714" s="135" t="s">
        <v>384</v>
      </c>
      <c r="K2714" s="135" t="s">
        <v>1903</v>
      </c>
      <c r="L2714" s="135" t="s">
        <v>386</v>
      </c>
      <c r="M2714" s="135" t="s">
        <v>970</v>
      </c>
      <c r="N2714" s="135" t="s">
        <v>330</v>
      </c>
      <c r="O2714" s="135" t="s">
        <v>63</v>
      </c>
      <c r="P2714" s="136">
        <v>77</v>
      </c>
      <c r="Q2714" s="135"/>
    </row>
    <row r="2715" spans="1:17">
      <c r="A2715" s="135" t="s">
        <v>5075</v>
      </c>
      <c r="B2715" s="135" t="s">
        <v>5072</v>
      </c>
      <c r="C2715" s="135" t="s">
        <v>983</v>
      </c>
      <c r="D2715" s="136">
        <v>61</v>
      </c>
      <c r="E2715" s="135" t="s">
        <v>420</v>
      </c>
      <c r="F2715" s="135" t="s">
        <v>35</v>
      </c>
      <c r="G2715" s="135" t="s">
        <v>5066</v>
      </c>
      <c r="H2715" s="135" t="s">
        <v>382</v>
      </c>
      <c r="I2715" s="135" t="s">
        <v>187</v>
      </c>
      <c r="J2715" s="135" t="s">
        <v>384</v>
      </c>
      <c r="K2715" s="135" t="s">
        <v>1903</v>
      </c>
      <c r="L2715" s="135" t="s">
        <v>386</v>
      </c>
      <c r="M2715" s="135" t="s">
        <v>970</v>
      </c>
      <c r="N2715" s="135" t="s">
        <v>330</v>
      </c>
      <c r="O2715" s="135" t="s">
        <v>63</v>
      </c>
      <c r="P2715" s="136">
        <v>77</v>
      </c>
      <c r="Q2715" s="135"/>
    </row>
    <row r="2716" spans="1:17">
      <c r="A2716" s="135" t="s">
        <v>5076</v>
      </c>
      <c r="B2716" s="135" t="s">
        <v>5072</v>
      </c>
      <c r="C2716" s="135" t="s">
        <v>989</v>
      </c>
      <c r="D2716" s="136">
        <v>63</v>
      </c>
      <c r="E2716" s="135" t="s">
        <v>420</v>
      </c>
      <c r="F2716" s="135" t="s">
        <v>35</v>
      </c>
      <c r="G2716" s="135" t="s">
        <v>5066</v>
      </c>
      <c r="H2716" s="135" t="s">
        <v>382</v>
      </c>
      <c r="I2716" s="135" t="s">
        <v>187</v>
      </c>
      <c r="J2716" s="135" t="s">
        <v>384</v>
      </c>
      <c r="K2716" s="135" t="s">
        <v>1903</v>
      </c>
      <c r="L2716" s="135" t="s">
        <v>386</v>
      </c>
      <c r="M2716" s="135" t="s">
        <v>970</v>
      </c>
      <c r="N2716" s="135" t="s">
        <v>330</v>
      </c>
      <c r="O2716" s="135" t="s">
        <v>63</v>
      </c>
      <c r="P2716" s="136">
        <v>77</v>
      </c>
      <c r="Q2716" s="135"/>
    </row>
    <row r="2717" spans="1:17">
      <c r="A2717" s="135" t="s">
        <v>5077</v>
      </c>
      <c r="B2717" s="135" t="s">
        <v>5078</v>
      </c>
      <c r="C2717" s="135" t="s">
        <v>1147</v>
      </c>
      <c r="D2717" s="136">
        <v>55</v>
      </c>
      <c r="E2717" s="135" t="s">
        <v>420</v>
      </c>
      <c r="F2717" s="135" t="s">
        <v>35</v>
      </c>
      <c r="G2717" s="135" t="s">
        <v>5079</v>
      </c>
      <c r="H2717" s="135" t="s">
        <v>382</v>
      </c>
      <c r="I2717" s="135" t="s">
        <v>205</v>
      </c>
      <c r="J2717" s="135" t="s">
        <v>384</v>
      </c>
      <c r="K2717" s="135" t="s">
        <v>969</v>
      </c>
      <c r="L2717" s="135" t="s">
        <v>386</v>
      </c>
      <c r="M2717" s="135" t="s">
        <v>970</v>
      </c>
      <c r="N2717" s="135" t="s">
        <v>330</v>
      </c>
      <c r="O2717" s="135" t="s">
        <v>63</v>
      </c>
      <c r="P2717" s="136">
        <v>72</v>
      </c>
      <c r="Q2717" s="135"/>
    </row>
    <row r="2718" spans="1:17">
      <c r="A2718" s="135" t="s">
        <v>5080</v>
      </c>
      <c r="B2718" s="135" t="s">
        <v>5078</v>
      </c>
      <c r="C2718" s="135" t="s">
        <v>967</v>
      </c>
      <c r="D2718" s="136">
        <v>57</v>
      </c>
      <c r="E2718" s="135" t="s">
        <v>420</v>
      </c>
      <c r="F2718" s="135" t="s">
        <v>35</v>
      </c>
      <c r="G2718" s="135" t="s">
        <v>5079</v>
      </c>
      <c r="H2718" s="135" t="s">
        <v>382</v>
      </c>
      <c r="I2718" s="135" t="s">
        <v>205</v>
      </c>
      <c r="J2718" s="135" t="s">
        <v>384</v>
      </c>
      <c r="K2718" s="135" t="s">
        <v>969</v>
      </c>
      <c r="L2718" s="135" t="s">
        <v>386</v>
      </c>
      <c r="M2718" s="135" t="s">
        <v>970</v>
      </c>
      <c r="N2718" s="135" t="s">
        <v>330</v>
      </c>
      <c r="O2718" s="135" t="s">
        <v>63</v>
      </c>
      <c r="P2718" s="136">
        <v>72</v>
      </c>
      <c r="Q2718" s="135"/>
    </row>
    <row r="2719" spans="1:17">
      <c r="A2719" s="135" t="s">
        <v>5081</v>
      </c>
      <c r="B2719" s="135" t="s">
        <v>5078</v>
      </c>
      <c r="C2719" s="135" t="s">
        <v>972</v>
      </c>
      <c r="D2719" s="136">
        <v>59</v>
      </c>
      <c r="E2719" s="135" t="s">
        <v>420</v>
      </c>
      <c r="F2719" s="135" t="s">
        <v>35</v>
      </c>
      <c r="G2719" s="135" t="s">
        <v>5079</v>
      </c>
      <c r="H2719" s="135" t="s">
        <v>382</v>
      </c>
      <c r="I2719" s="135" t="s">
        <v>205</v>
      </c>
      <c r="J2719" s="135" t="s">
        <v>384</v>
      </c>
      <c r="K2719" s="135" t="s">
        <v>969</v>
      </c>
      <c r="L2719" s="135" t="s">
        <v>386</v>
      </c>
      <c r="M2719" s="135" t="s">
        <v>970</v>
      </c>
      <c r="N2719" s="135" t="s">
        <v>330</v>
      </c>
      <c r="O2719" s="135" t="s">
        <v>63</v>
      </c>
      <c r="P2719" s="136">
        <v>72</v>
      </c>
      <c r="Q2719" s="135"/>
    </row>
    <row r="2720" spans="1:17">
      <c r="A2720" s="135" t="s">
        <v>5082</v>
      </c>
      <c r="B2720" s="135" t="s">
        <v>5078</v>
      </c>
      <c r="C2720" s="135" t="s">
        <v>983</v>
      </c>
      <c r="D2720" s="136">
        <v>61</v>
      </c>
      <c r="E2720" s="135" t="s">
        <v>420</v>
      </c>
      <c r="F2720" s="135" t="s">
        <v>35</v>
      </c>
      <c r="G2720" s="135" t="s">
        <v>5079</v>
      </c>
      <c r="H2720" s="135" t="s">
        <v>382</v>
      </c>
      <c r="I2720" s="135" t="s">
        <v>205</v>
      </c>
      <c r="J2720" s="135" t="s">
        <v>384</v>
      </c>
      <c r="K2720" s="135" t="s">
        <v>969</v>
      </c>
      <c r="L2720" s="135" t="s">
        <v>386</v>
      </c>
      <c r="M2720" s="135" t="s">
        <v>970</v>
      </c>
      <c r="N2720" s="135" t="s">
        <v>330</v>
      </c>
      <c r="O2720" s="135" t="s">
        <v>63</v>
      </c>
      <c r="P2720" s="136">
        <v>72</v>
      </c>
      <c r="Q2720" s="135"/>
    </row>
    <row r="2721" spans="1:17">
      <c r="A2721" s="135" t="s">
        <v>5083</v>
      </c>
      <c r="B2721" s="135" t="s">
        <v>5078</v>
      </c>
      <c r="C2721" s="135" t="s">
        <v>989</v>
      </c>
      <c r="D2721" s="136">
        <v>63</v>
      </c>
      <c r="E2721" s="135" t="s">
        <v>420</v>
      </c>
      <c r="F2721" s="135" t="s">
        <v>35</v>
      </c>
      <c r="G2721" s="135" t="s">
        <v>5079</v>
      </c>
      <c r="H2721" s="135" t="s">
        <v>382</v>
      </c>
      <c r="I2721" s="135" t="s">
        <v>205</v>
      </c>
      <c r="J2721" s="135" t="s">
        <v>384</v>
      </c>
      <c r="K2721" s="135" t="s">
        <v>969</v>
      </c>
      <c r="L2721" s="135" t="s">
        <v>386</v>
      </c>
      <c r="M2721" s="135" t="s">
        <v>970</v>
      </c>
      <c r="N2721" s="135" t="s">
        <v>330</v>
      </c>
      <c r="O2721" s="135" t="s">
        <v>63</v>
      </c>
      <c r="P2721" s="136">
        <v>72</v>
      </c>
      <c r="Q2721" s="135"/>
    </row>
    <row r="2722" spans="1:17">
      <c r="A2722" s="135" t="s">
        <v>5084</v>
      </c>
      <c r="B2722" s="135" t="s">
        <v>5085</v>
      </c>
      <c r="C2722" s="135" t="s">
        <v>1147</v>
      </c>
      <c r="D2722" s="136">
        <v>55</v>
      </c>
      <c r="E2722" s="135" t="s">
        <v>420</v>
      </c>
      <c r="F2722" s="135" t="s">
        <v>43</v>
      </c>
      <c r="G2722" s="135" t="s">
        <v>5086</v>
      </c>
      <c r="H2722" s="135" t="s">
        <v>382</v>
      </c>
      <c r="I2722" s="135" t="s">
        <v>86</v>
      </c>
      <c r="J2722" s="135" t="s">
        <v>388</v>
      </c>
      <c r="K2722" s="135" t="s">
        <v>3199</v>
      </c>
      <c r="L2722" s="135" t="s">
        <v>448</v>
      </c>
      <c r="M2722" s="135" t="s">
        <v>970</v>
      </c>
      <c r="N2722" s="135" t="s">
        <v>330</v>
      </c>
      <c r="O2722" s="135" t="s">
        <v>86</v>
      </c>
      <c r="P2722" s="136">
        <v>6</v>
      </c>
      <c r="Q2722" s="135"/>
    </row>
    <row r="2723" spans="1:17">
      <c r="A2723" s="135" t="s">
        <v>5087</v>
      </c>
      <c r="B2723" s="135" t="s">
        <v>5085</v>
      </c>
      <c r="C2723" s="135" t="s">
        <v>967</v>
      </c>
      <c r="D2723" s="136">
        <v>57</v>
      </c>
      <c r="E2723" s="135" t="s">
        <v>420</v>
      </c>
      <c r="F2723" s="135" t="s">
        <v>43</v>
      </c>
      <c r="G2723" s="135" t="s">
        <v>5086</v>
      </c>
      <c r="H2723" s="135" t="s">
        <v>382</v>
      </c>
      <c r="I2723" s="135" t="s">
        <v>86</v>
      </c>
      <c r="J2723" s="135" t="s">
        <v>388</v>
      </c>
      <c r="K2723" s="135" t="s">
        <v>3199</v>
      </c>
      <c r="L2723" s="135" t="s">
        <v>448</v>
      </c>
      <c r="M2723" s="135" t="s">
        <v>970</v>
      </c>
      <c r="N2723" s="135" t="s">
        <v>330</v>
      </c>
      <c r="O2723" s="135" t="s">
        <v>86</v>
      </c>
      <c r="P2723" s="136">
        <v>6</v>
      </c>
      <c r="Q2723" s="135"/>
    </row>
    <row r="2724" spans="1:17">
      <c r="A2724" s="135" t="s">
        <v>5088</v>
      </c>
      <c r="B2724" s="135" t="s">
        <v>5085</v>
      </c>
      <c r="C2724" s="135" t="s">
        <v>972</v>
      </c>
      <c r="D2724" s="136">
        <v>59</v>
      </c>
      <c r="E2724" s="135" t="s">
        <v>420</v>
      </c>
      <c r="F2724" s="135" t="s">
        <v>43</v>
      </c>
      <c r="G2724" s="135" t="s">
        <v>5086</v>
      </c>
      <c r="H2724" s="135" t="s">
        <v>382</v>
      </c>
      <c r="I2724" s="135" t="s">
        <v>86</v>
      </c>
      <c r="J2724" s="135" t="s">
        <v>388</v>
      </c>
      <c r="K2724" s="135" t="s">
        <v>3199</v>
      </c>
      <c r="L2724" s="135" t="s">
        <v>448</v>
      </c>
      <c r="M2724" s="135" t="s">
        <v>970</v>
      </c>
      <c r="N2724" s="135" t="s">
        <v>330</v>
      </c>
      <c r="O2724" s="135" t="s">
        <v>86</v>
      </c>
      <c r="P2724" s="136">
        <v>6</v>
      </c>
      <c r="Q2724" s="135"/>
    </row>
    <row r="2725" spans="1:17">
      <c r="A2725" s="135" t="s">
        <v>5089</v>
      </c>
      <c r="B2725" s="135" t="s">
        <v>5085</v>
      </c>
      <c r="C2725" s="135" t="s">
        <v>983</v>
      </c>
      <c r="D2725" s="136">
        <v>61</v>
      </c>
      <c r="E2725" s="135" t="s">
        <v>420</v>
      </c>
      <c r="F2725" s="135" t="s">
        <v>43</v>
      </c>
      <c r="G2725" s="135" t="s">
        <v>5086</v>
      </c>
      <c r="H2725" s="135" t="s">
        <v>382</v>
      </c>
      <c r="I2725" s="135" t="s">
        <v>86</v>
      </c>
      <c r="J2725" s="135" t="s">
        <v>388</v>
      </c>
      <c r="K2725" s="135" t="s">
        <v>3199</v>
      </c>
      <c r="L2725" s="135" t="s">
        <v>448</v>
      </c>
      <c r="M2725" s="135" t="s">
        <v>970</v>
      </c>
      <c r="N2725" s="135" t="s">
        <v>330</v>
      </c>
      <c r="O2725" s="135" t="s">
        <v>86</v>
      </c>
      <c r="P2725" s="136">
        <v>6</v>
      </c>
      <c r="Q2725" s="135"/>
    </row>
    <row r="2726" spans="1:17">
      <c r="A2726" s="135" t="s">
        <v>5090</v>
      </c>
      <c r="B2726" s="135" t="s">
        <v>5085</v>
      </c>
      <c r="C2726" s="135" t="s">
        <v>989</v>
      </c>
      <c r="D2726" s="136">
        <v>63</v>
      </c>
      <c r="E2726" s="135" t="s">
        <v>420</v>
      </c>
      <c r="F2726" s="135" t="s">
        <v>43</v>
      </c>
      <c r="G2726" s="135" t="s">
        <v>5086</v>
      </c>
      <c r="H2726" s="135" t="s">
        <v>382</v>
      </c>
      <c r="I2726" s="135" t="s">
        <v>86</v>
      </c>
      <c r="J2726" s="135" t="s">
        <v>388</v>
      </c>
      <c r="K2726" s="135" t="s">
        <v>3199</v>
      </c>
      <c r="L2726" s="135" t="s">
        <v>448</v>
      </c>
      <c r="M2726" s="135" t="s">
        <v>970</v>
      </c>
      <c r="N2726" s="135" t="s">
        <v>330</v>
      </c>
      <c r="O2726" s="135" t="s">
        <v>86</v>
      </c>
      <c r="P2726" s="136">
        <v>6</v>
      </c>
      <c r="Q2726" s="135"/>
    </row>
    <row r="2727" spans="1:17">
      <c r="A2727" s="135" t="s">
        <v>5091</v>
      </c>
      <c r="B2727" s="135" t="s">
        <v>5092</v>
      </c>
      <c r="C2727" s="135" t="s">
        <v>1147</v>
      </c>
      <c r="D2727" s="136">
        <v>55</v>
      </c>
      <c r="E2727" s="135" t="s">
        <v>420</v>
      </c>
      <c r="F2727" s="135" t="s">
        <v>43</v>
      </c>
      <c r="G2727" s="135" t="s">
        <v>5093</v>
      </c>
      <c r="H2727" s="135" t="s">
        <v>382</v>
      </c>
      <c r="I2727" s="135" t="s">
        <v>83</v>
      </c>
      <c r="J2727" s="135" t="s">
        <v>388</v>
      </c>
      <c r="K2727" s="135" t="s">
        <v>1829</v>
      </c>
      <c r="L2727" s="135" t="s">
        <v>448</v>
      </c>
      <c r="M2727" s="135" t="s">
        <v>970</v>
      </c>
      <c r="N2727" s="135" t="s">
        <v>331</v>
      </c>
      <c r="O2727" s="135" t="s">
        <v>83</v>
      </c>
      <c r="P2727" s="136">
        <v>6</v>
      </c>
      <c r="Q2727" s="135"/>
    </row>
    <row r="2728" spans="1:17">
      <c r="A2728" s="135" t="s">
        <v>5094</v>
      </c>
      <c r="B2728" s="135" t="s">
        <v>5092</v>
      </c>
      <c r="C2728" s="135" t="s">
        <v>967</v>
      </c>
      <c r="D2728" s="136">
        <v>57</v>
      </c>
      <c r="E2728" s="135" t="s">
        <v>420</v>
      </c>
      <c r="F2728" s="135" t="s">
        <v>43</v>
      </c>
      <c r="G2728" s="135" t="s">
        <v>5093</v>
      </c>
      <c r="H2728" s="135" t="s">
        <v>382</v>
      </c>
      <c r="I2728" s="135" t="s">
        <v>83</v>
      </c>
      <c r="J2728" s="135" t="s">
        <v>388</v>
      </c>
      <c r="K2728" s="135" t="s">
        <v>1829</v>
      </c>
      <c r="L2728" s="135" t="s">
        <v>448</v>
      </c>
      <c r="M2728" s="135" t="s">
        <v>970</v>
      </c>
      <c r="N2728" s="135" t="s">
        <v>331</v>
      </c>
      <c r="O2728" s="135" t="s">
        <v>83</v>
      </c>
      <c r="P2728" s="136">
        <v>6</v>
      </c>
      <c r="Q2728" s="135"/>
    </row>
    <row r="2729" spans="1:17">
      <c r="A2729" s="135" t="s">
        <v>5095</v>
      </c>
      <c r="B2729" s="135" t="s">
        <v>5092</v>
      </c>
      <c r="C2729" s="135" t="s">
        <v>972</v>
      </c>
      <c r="D2729" s="136">
        <v>59</v>
      </c>
      <c r="E2729" s="135" t="s">
        <v>420</v>
      </c>
      <c r="F2729" s="135" t="s">
        <v>43</v>
      </c>
      <c r="G2729" s="135" t="s">
        <v>5093</v>
      </c>
      <c r="H2729" s="135" t="s">
        <v>382</v>
      </c>
      <c r="I2729" s="135" t="s">
        <v>83</v>
      </c>
      <c r="J2729" s="135" t="s">
        <v>388</v>
      </c>
      <c r="K2729" s="135" t="s">
        <v>1829</v>
      </c>
      <c r="L2729" s="135" t="s">
        <v>448</v>
      </c>
      <c r="M2729" s="135" t="s">
        <v>970</v>
      </c>
      <c r="N2729" s="135" t="s">
        <v>331</v>
      </c>
      <c r="O2729" s="135" t="s">
        <v>83</v>
      </c>
      <c r="P2729" s="136">
        <v>6</v>
      </c>
      <c r="Q2729" s="135"/>
    </row>
    <row r="2730" spans="1:17">
      <c r="A2730" s="135" t="s">
        <v>5096</v>
      </c>
      <c r="B2730" s="135" t="s">
        <v>5092</v>
      </c>
      <c r="C2730" s="135" t="s">
        <v>983</v>
      </c>
      <c r="D2730" s="136">
        <v>61</v>
      </c>
      <c r="E2730" s="135" t="s">
        <v>420</v>
      </c>
      <c r="F2730" s="135" t="s">
        <v>43</v>
      </c>
      <c r="G2730" s="135" t="s">
        <v>5093</v>
      </c>
      <c r="H2730" s="135" t="s">
        <v>382</v>
      </c>
      <c r="I2730" s="135" t="s">
        <v>83</v>
      </c>
      <c r="J2730" s="135" t="s">
        <v>388</v>
      </c>
      <c r="K2730" s="135" t="s">
        <v>1829</v>
      </c>
      <c r="L2730" s="135" t="s">
        <v>448</v>
      </c>
      <c r="M2730" s="135" t="s">
        <v>970</v>
      </c>
      <c r="N2730" s="135" t="s">
        <v>331</v>
      </c>
      <c r="O2730" s="135" t="s">
        <v>83</v>
      </c>
      <c r="P2730" s="136">
        <v>6</v>
      </c>
      <c r="Q2730" s="135"/>
    </row>
    <row r="2731" spans="1:17">
      <c r="A2731" s="135" t="s">
        <v>5097</v>
      </c>
      <c r="B2731" s="135" t="s">
        <v>5092</v>
      </c>
      <c r="C2731" s="135" t="s">
        <v>989</v>
      </c>
      <c r="D2731" s="136">
        <v>63</v>
      </c>
      <c r="E2731" s="135" t="s">
        <v>420</v>
      </c>
      <c r="F2731" s="135" t="s">
        <v>43</v>
      </c>
      <c r="G2731" s="135" t="s">
        <v>5093</v>
      </c>
      <c r="H2731" s="135" t="s">
        <v>382</v>
      </c>
      <c r="I2731" s="135" t="s">
        <v>83</v>
      </c>
      <c r="J2731" s="135" t="s">
        <v>388</v>
      </c>
      <c r="K2731" s="135" t="s">
        <v>1829</v>
      </c>
      <c r="L2731" s="135" t="s">
        <v>448</v>
      </c>
      <c r="M2731" s="135" t="s">
        <v>970</v>
      </c>
      <c r="N2731" s="135" t="s">
        <v>331</v>
      </c>
      <c r="O2731" s="135" t="s">
        <v>83</v>
      </c>
      <c r="P2731" s="136">
        <v>6</v>
      </c>
      <c r="Q2731" s="135"/>
    </row>
    <row r="2732" spans="1:17">
      <c r="A2732" s="135" t="s">
        <v>5098</v>
      </c>
      <c r="B2732" s="135" t="s">
        <v>5099</v>
      </c>
      <c r="C2732" s="135" t="s">
        <v>1147</v>
      </c>
      <c r="D2732" s="136">
        <v>55</v>
      </c>
      <c r="E2732" s="135" t="s">
        <v>420</v>
      </c>
      <c r="F2732" s="135" t="s">
        <v>43</v>
      </c>
      <c r="G2732" s="135" t="s">
        <v>5100</v>
      </c>
      <c r="H2732" s="135" t="s">
        <v>382</v>
      </c>
      <c r="I2732" s="135" t="s">
        <v>63</v>
      </c>
      <c r="J2732" s="135" t="s">
        <v>384</v>
      </c>
      <c r="K2732" s="135" t="s">
        <v>908</v>
      </c>
      <c r="L2732" s="135" t="s">
        <v>448</v>
      </c>
      <c r="M2732" s="135" t="s">
        <v>970</v>
      </c>
      <c r="N2732" s="135" t="s">
        <v>331</v>
      </c>
      <c r="O2732" s="135" t="s">
        <v>63</v>
      </c>
      <c r="P2732" s="136">
        <v>7</v>
      </c>
      <c r="Q2732" s="135"/>
    </row>
    <row r="2733" spans="1:17">
      <c r="A2733" s="135" t="s">
        <v>5101</v>
      </c>
      <c r="B2733" s="135" t="s">
        <v>5099</v>
      </c>
      <c r="C2733" s="135" t="s">
        <v>967</v>
      </c>
      <c r="D2733" s="136">
        <v>57</v>
      </c>
      <c r="E2733" s="135" t="s">
        <v>420</v>
      </c>
      <c r="F2733" s="135" t="s">
        <v>43</v>
      </c>
      <c r="G2733" s="135" t="s">
        <v>5100</v>
      </c>
      <c r="H2733" s="135" t="s">
        <v>382</v>
      </c>
      <c r="I2733" s="135" t="s">
        <v>63</v>
      </c>
      <c r="J2733" s="135" t="s">
        <v>384</v>
      </c>
      <c r="K2733" s="135" t="s">
        <v>908</v>
      </c>
      <c r="L2733" s="135" t="s">
        <v>448</v>
      </c>
      <c r="M2733" s="135" t="s">
        <v>970</v>
      </c>
      <c r="N2733" s="135" t="s">
        <v>331</v>
      </c>
      <c r="O2733" s="135" t="s">
        <v>63</v>
      </c>
      <c r="P2733" s="136">
        <v>7</v>
      </c>
      <c r="Q2733" s="135"/>
    </row>
    <row r="2734" spans="1:17">
      <c r="A2734" s="135" t="s">
        <v>5102</v>
      </c>
      <c r="B2734" s="135" t="s">
        <v>5099</v>
      </c>
      <c r="C2734" s="135" t="s">
        <v>972</v>
      </c>
      <c r="D2734" s="136">
        <v>59</v>
      </c>
      <c r="E2734" s="135" t="s">
        <v>420</v>
      </c>
      <c r="F2734" s="135" t="s">
        <v>43</v>
      </c>
      <c r="G2734" s="135" t="s">
        <v>5100</v>
      </c>
      <c r="H2734" s="135" t="s">
        <v>382</v>
      </c>
      <c r="I2734" s="135" t="s">
        <v>63</v>
      </c>
      <c r="J2734" s="135" t="s">
        <v>384</v>
      </c>
      <c r="K2734" s="135" t="s">
        <v>908</v>
      </c>
      <c r="L2734" s="135" t="s">
        <v>448</v>
      </c>
      <c r="M2734" s="135" t="s">
        <v>970</v>
      </c>
      <c r="N2734" s="135" t="s">
        <v>331</v>
      </c>
      <c r="O2734" s="135" t="s">
        <v>63</v>
      </c>
      <c r="P2734" s="136">
        <v>7</v>
      </c>
      <c r="Q2734" s="135"/>
    </row>
    <row r="2735" spans="1:17">
      <c r="A2735" s="135" t="s">
        <v>5103</v>
      </c>
      <c r="B2735" s="135" t="s">
        <v>5099</v>
      </c>
      <c r="C2735" s="135" t="s">
        <v>983</v>
      </c>
      <c r="D2735" s="136">
        <v>61</v>
      </c>
      <c r="E2735" s="135" t="s">
        <v>420</v>
      </c>
      <c r="F2735" s="135" t="s">
        <v>43</v>
      </c>
      <c r="G2735" s="135" t="s">
        <v>5100</v>
      </c>
      <c r="H2735" s="135" t="s">
        <v>382</v>
      </c>
      <c r="I2735" s="135" t="s">
        <v>63</v>
      </c>
      <c r="J2735" s="135" t="s">
        <v>384</v>
      </c>
      <c r="K2735" s="135" t="s">
        <v>908</v>
      </c>
      <c r="L2735" s="135" t="s">
        <v>448</v>
      </c>
      <c r="M2735" s="135" t="s">
        <v>970</v>
      </c>
      <c r="N2735" s="135" t="s">
        <v>331</v>
      </c>
      <c r="O2735" s="135" t="s">
        <v>63</v>
      </c>
      <c r="P2735" s="136">
        <v>7</v>
      </c>
      <c r="Q2735" s="135"/>
    </row>
    <row r="2736" spans="1:17">
      <c r="A2736" s="135" t="s">
        <v>5104</v>
      </c>
      <c r="B2736" s="135" t="s">
        <v>5105</v>
      </c>
      <c r="C2736" s="135" t="s">
        <v>1147</v>
      </c>
      <c r="D2736" s="136">
        <v>55</v>
      </c>
      <c r="E2736" s="135" t="s">
        <v>420</v>
      </c>
      <c r="F2736" s="135" t="s">
        <v>35</v>
      </c>
      <c r="G2736" s="135" t="s">
        <v>5106</v>
      </c>
      <c r="H2736" s="135" t="s">
        <v>382</v>
      </c>
      <c r="I2736" s="135" t="s">
        <v>63</v>
      </c>
      <c r="J2736" s="135" t="s">
        <v>384</v>
      </c>
      <c r="K2736" s="135" t="s">
        <v>969</v>
      </c>
      <c r="L2736" s="135" t="s">
        <v>386</v>
      </c>
      <c r="M2736" s="135" t="s">
        <v>970</v>
      </c>
      <c r="N2736" s="135" t="s">
        <v>321</v>
      </c>
      <c r="O2736" s="135" t="s">
        <v>63</v>
      </c>
      <c r="P2736" s="136">
        <v>7</v>
      </c>
      <c r="Q2736" s="135"/>
    </row>
    <row r="2737" spans="1:17">
      <c r="A2737" s="135" t="s">
        <v>5107</v>
      </c>
      <c r="B2737" s="135" t="s">
        <v>5105</v>
      </c>
      <c r="C2737" s="135" t="s">
        <v>967</v>
      </c>
      <c r="D2737" s="136">
        <v>57</v>
      </c>
      <c r="E2737" s="135" t="s">
        <v>420</v>
      </c>
      <c r="F2737" s="135" t="s">
        <v>35</v>
      </c>
      <c r="G2737" s="135" t="s">
        <v>5106</v>
      </c>
      <c r="H2737" s="135" t="s">
        <v>382</v>
      </c>
      <c r="I2737" s="135" t="s">
        <v>63</v>
      </c>
      <c r="J2737" s="135" t="s">
        <v>384</v>
      </c>
      <c r="K2737" s="135" t="s">
        <v>969</v>
      </c>
      <c r="L2737" s="135" t="s">
        <v>386</v>
      </c>
      <c r="M2737" s="135" t="s">
        <v>970</v>
      </c>
      <c r="N2737" s="135" t="s">
        <v>321</v>
      </c>
      <c r="O2737" s="135" t="s">
        <v>63</v>
      </c>
      <c r="P2737" s="136">
        <v>7</v>
      </c>
      <c r="Q2737" s="135"/>
    </row>
    <row r="2738" spans="1:17">
      <c r="A2738" s="135" t="s">
        <v>5108</v>
      </c>
      <c r="B2738" s="135" t="s">
        <v>5105</v>
      </c>
      <c r="C2738" s="135" t="s">
        <v>972</v>
      </c>
      <c r="D2738" s="136">
        <v>59</v>
      </c>
      <c r="E2738" s="135" t="s">
        <v>420</v>
      </c>
      <c r="F2738" s="135" t="s">
        <v>35</v>
      </c>
      <c r="G2738" s="135" t="s">
        <v>5106</v>
      </c>
      <c r="H2738" s="135" t="s">
        <v>382</v>
      </c>
      <c r="I2738" s="135" t="s">
        <v>63</v>
      </c>
      <c r="J2738" s="135" t="s">
        <v>384</v>
      </c>
      <c r="K2738" s="135" t="s">
        <v>969</v>
      </c>
      <c r="L2738" s="135" t="s">
        <v>386</v>
      </c>
      <c r="M2738" s="135" t="s">
        <v>970</v>
      </c>
      <c r="N2738" s="135" t="s">
        <v>321</v>
      </c>
      <c r="O2738" s="135" t="s">
        <v>63</v>
      </c>
      <c r="P2738" s="136">
        <v>7</v>
      </c>
      <c r="Q2738" s="135"/>
    </row>
    <row r="2739" spans="1:17">
      <c r="A2739" s="135" t="s">
        <v>5109</v>
      </c>
      <c r="B2739" s="135" t="s">
        <v>5105</v>
      </c>
      <c r="C2739" s="135" t="s">
        <v>983</v>
      </c>
      <c r="D2739" s="136">
        <v>61</v>
      </c>
      <c r="E2739" s="135" t="s">
        <v>420</v>
      </c>
      <c r="F2739" s="135" t="s">
        <v>35</v>
      </c>
      <c r="G2739" s="135" t="s">
        <v>5106</v>
      </c>
      <c r="H2739" s="135" t="s">
        <v>382</v>
      </c>
      <c r="I2739" s="135" t="s">
        <v>63</v>
      </c>
      <c r="J2739" s="135" t="s">
        <v>384</v>
      </c>
      <c r="K2739" s="135" t="s">
        <v>969</v>
      </c>
      <c r="L2739" s="135" t="s">
        <v>386</v>
      </c>
      <c r="M2739" s="135" t="s">
        <v>970</v>
      </c>
      <c r="N2739" s="135" t="s">
        <v>321</v>
      </c>
      <c r="O2739" s="135" t="s">
        <v>63</v>
      </c>
      <c r="P2739" s="136">
        <v>7</v>
      </c>
      <c r="Q2739" s="135"/>
    </row>
    <row r="2740" spans="1:17">
      <c r="A2740" s="135" t="s">
        <v>5110</v>
      </c>
      <c r="B2740" s="135" t="s">
        <v>5105</v>
      </c>
      <c r="C2740" s="135" t="s">
        <v>989</v>
      </c>
      <c r="D2740" s="136">
        <v>63</v>
      </c>
      <c r="E2740" s="135" t="s">
        <v>420</v>
      </c>
      <c r="F2740" s="135" t="s">
        <v>35</v>
      </c>
      <c r="G2740" s="135" t="s">
        <v>5106</v>
      </c>
      <c r="H2740" s="135" t="s">
        <v>382</v>
      </c>
      <c r="I2740" s="135" t="s">
        <v>63</v>
      </c>
      <c r="J2740" s="135" t="s">
        <v>384</v>
      </c>
      <c r="K2740" s="135" t="s">
        <v>969</v>
      </c>
      <c r="L2740" s="135" t="s">
        <v>386</v>
      </c>
      <c r="M2740" s="135" t="s">
        <v>970</v>
      </c>
      <c r="N2740" s="135" t="s">
        <v>321</v>
      </c>
      <c r="O2740" s="135" t="s">
        <v>63</v>
      </c>
      <c r="P2740" s="136">
        <v>7</v>
      </c>
      <c r="Q2740" s="135"/>
    </row>
    <row r="2741" spans="1:17">
      <c r="A2741" s="135" t="s">
        <v>5111</v>
      </c>
      <c r="B2741" s="135" t="s">
        <v>5112</v>
      </c>
      <c r="C2741" s="135" t="s">
        <v>1147</v>
      </c>
      <c r="D2741" s="136">
        <v>55</v>
      </c>
      <c r="E2741" s="135" t="s">
        <v>420</v>
      </c>
      <c r="F2741" s="135" t="s">
        <v>35</v>
      </c>
      <c r="G2741" s="135" t="s">
        <v>5113</v>
      </c>
      <c r="H2741" s="135" t="s">
        <v>382</v>
      </c>
      <c r="I2741" s="135" t="s">
        <v>205</v>
      </c>
      <c r="J2741" s="135" t="s">
        <v>384</v>
      </c>
      <c r="K2741" s="135" t="s">
        <v>969</v>
      </c>
      <c r="L2741" s="135" t="s">
        <v>386</v>
      </c>
      <c r="M2741" s="135" t="s">
        <v>970</v>
      </c>
      <c r="N2741" s="135" t="s">
        <v>331</v>
      </c>
      <c r="O2741" s="135" t="s">
        <v>63</v>
      </c>
      <c r="P2741" s="136">
        <v>7</v>
      </c>
      <c r="Q2741" s="135"/>
    </row>
    <row r="2742" spans="1:17">
      <c r="A2742" s="135" t="s">
        <v>5114</v>
      </c>
      <c r="B2742" s="135" t="s">
        <v>5112</v>
      </c>
      <c r="C2742" s="135" t="s">
        <v>967</v>
      </c>
      <c r="D2742" s="136">
        <v>57</v>
      </c>
      <c r="E2742" s="135" t="s">
        <v>420</v>
      </c>
      <c r="F2742" s="135" t="s">
        <v>35</v>
      </c>
      <c r="G2742" s="135" t="s">
        <v>5113</v>
      </c>
      <c r="H2742" s="135" t="s">
        <v>382</v>
      </c>
      <c r="I2742" s="135" t="s">
        <v>205</v>
      </c>
      <c r="J2742" s="135" t="s">
        <v>384</v>
      </c>
      <c r="K2742" s="135" t="s">
        <v>969</v>
      </c>
      <c r="L2742" s="135" t="s">
        <v>386</v>
      </c>
      <c r="M2742" s="135" t="s">
        <v>970</v>
      </c>
      <c r="N2742" s="135" t="s">
        <v>331</v>
      </c>
      <c r="O2742" s="135" t="s">
        <v>63</v>
      </c>
      <c r="P2742" s="136">
        <v>7</v>
      </c>
      <c r="Q2742" s="135"/>
    </row>
    <row r="2743" spans="1:17">
      <c r="A2743" s="135" t="s">
        <v>5115</v>
      </c>
      <c r="B2743" s="135" t="s">
        <v>5112</v>
      </c>
      <c r="C2743" s="135" t="s">
        <v>972</v>
      </c>
      <c r="D2743" s="136">
        <v>59</v>
      </c>
      <c r="E2743" s="135" t="s">
        <v>420</v>
      </c>
      <c r="F2743" s="135" t="s">
        <v>35</v>
      </c>
      <c r="G2743" s="135" t="s">
        <v>5113</v>
      </c>
      <c r="H2743" s="135" t="s">
        <v>382</v>
      </c>
      <c r="I2743" s="135" t="s">
        <v>205</v>
      </c>
      <c r="J2743" s="135" t="s">
        <v>384</v>
      </c>
      <c r="K2743" s="135" t="s">
        <v>969</v>
      </c>
      <c r="L2743" s="135" t="s">
        <v>386</v>
      </c>
      <c r="M2743" s="135" t="s">
        <v>970</v>
      </c>
      <c r="N2743" s="135" t="s">
        <v>331</v>
      </c>
      <c r="O2743" s="135" t="s">
        <v>63</v>
      </c>
      <c r="P2743" s="136">
        <v>7</v>
      </c>
      <c r="Q2743" s="135"/>
    </row>
    <row r="2744" spans="1:17">
      <c r="A2744" s="135" t="s">
        <v>5116</v>
      </c>
      <c r="B2744" s="135" t="s">
        <v>5112</v>
      </c>
      <c r="C2744" s="135" t="s">
        <v>983</v>
      </c>
      <c r="D2744" s="136">
        <v>61</v>
      </c>
      <c r="E2744" s="135" t="s">
        <v>420</v>
      </c>
      <c r="F2744" s="135" t="s">
        <v>35</v>
      </c>
      <c r="G2744" s="135" t="s">
        <v>5113</v>
      </c>
      <c r="H2744" s="135" t="s">
        <v>382</v>
      </c>
      <c r="I2744" s="135" t="s">
        <v>205</v>
      </c>
      <c r="J2744" s="135" t="s">
        <v>384</v>
      </c>
      <c r="K2744" s="135" t="s">
        <v>969</v>
      </c>
      <c r="L2744" s="135" t="s">
        <v>386</v>
      </c>
      <c r="M2744" s="135" t="s">
        <v>970</v>
      </c>
      <c r="N2744" s="135" t="s">
        <v>331</v>
      </c>
      <c r="O2744" s="135" t="s">
        <v>63</v>
      </c>
      <c r="P2744" s="136">
        <v>7</v>
      </c>
      <c r="Q2744" s="135"/>
    </row>
    <row r="2745" spans="1:17">
      <c r="A2745" s="135" t="s">
        <v>5117</v>
      </c>
      <c r="B2745" s="135" t="s">
        <v>5118</v>
      </c>
      <c r="C2745" s="135" t="s">
        <v>967</v>
      </c>
      <c r="D2745" s="136">
        <v>57</v>
      </c>
      <c r="E2745" s="135" t="s">
        <v>420</v>
      </c>
      <c r="F2745" s="135" t="s">
        <v>1725</v>
      </c>
      <c r="G2745" s="135" t="s">
        <v>3941</v>
      </c>
      <c r="H2745" s="135" t="s">
        <v>382</v>
      </c>
      <c r="I2745" s="135" t="s">
        <v>78</v>
      </c>
      <c r="J2745" s="135" t="s">
        <v>388</v>
      </c>
      <c r="K2745" s="135" t="s">
        <v>908</v>
      </c>
      <c r="L2745" s="135" t="s">
        <v>386</v>
      </c>
      <c r="M2745" s="135" t="s">
        <v>970</v>
      </c>
      <c r="N2745" s="135" t="s">
        <v>327</v>
      </c>
      <c r="O2745" s="135" t="s">
        <v>78</v>
      </c>
      <c r="P2745" s="136">
        <v>8</v>
      </c>
      <c r="Q2745" s="135"/>
    </row>
    <row r="2746" spans="1:17">
      <c r="A2746" s="135" t="s">
        <v>5119</v>
      </c>
      <c r="B2746" s="135" t="s">
        <v>5118</v>
      </c>
      <c r="C2746" s="135" t="s">
        <v>972</v>
      </c>
      <c r="D2746" s="136">
        <v>59</v>
      </c>
      <c r="E2746" s="135" t="s">
        <v>420</v>
      </c>
      <c r="F2746" s="135" t="s">
        <v>1725</v>
      </c>
      <c r="G2746" s="135" t="s">
        <v>3941</v>
      </c>
      <c r="H2746" s="135" t="s">
        <v>382</v>
      </c>
      <c r="I2746" s="135" t="s">
        <v>78</v>
      </c>
      <c r="J2746" s="135" t="s">
        <v>388</v>
      </c>
      <c r="K2746" s="135" t="s">
        <v>908</v>
      </c>
      <c r="L2746" s="135" t="s">
        <v>386</v>
      </c>
      <c r="M2746" s="135" t="s">
        <v>970</v>
      </c>
      <c r="N2746" s="135" t="s">
        <v>327</v>
      </c>
      <c r="O2746" s="135" t="s">
        <v>78</v>
      </c>
      <c r="P2746" s="136">
        <v>8</v>
      </c>
      <c r="Q2746" s="135"/>
    </row>
    <row r="2747" spans="1:17">
      <c r="A2747" s="135" t="s">
        <v>5120</v>
      </c>
      <c r="B2747" s="135" t="s">
        <v>5118</v>
      </c>
      <c r="C2747" s="135" t="s">
        <v>983</v>
      </c>
      <c r="D2747" s="136">
        <v>61</v>
      </c>
      <c r="E2747" s="135" t="s">
        <v>420</v>
      </c>
      <c r="F2747" s="135" t="s">
        <v>1725</v>
      </c>
      <c r="G2747" s="135" t="s">
        <v>3941</v>
      </c>
      <c r="H2747" s="135" t="s">
        <v>382</v>
      </c>
      <c r="I2747" s="135" t="s">
        <v>78</v>
      </c>
      <c r="J2747" s="135" t="s">
        <v>388</v>
      </c>
      <c r="K2747" s="135" t="s">
        <v>908</v>
      </c>
      <c r="L2747" s="135" t="s">
        <v>386</v>
      </c>
      <c r="M2747" s="135" t="s">
        <v>970</v>
      </c>
      <c r="N2747" s="135" t="s">
        <v>327</v>
      </c>
      <c r="O2747" s="135" t="s">
        <v>78</v>
      </c>
      <c r="P2747" s="136">
        <v>8</v>
      </c>
      <c r="Q2747" s="135"/>
    </row>
    <row r="2748" spans="1:17">
      <c r="A2748" s="135" t="s">
        <v>5121</v>
      </c>
      <c r="B2748" s="135" t="s">
        <v>5122</v>
      </c>
      <c r="C2748" s="135" t="s">
        <v>967</v>
      </c>
      <c r="D2748" s="136">
        <v>57</v>
      </c>
      <c r="E2748" s="135" t="s">
        <v>420</v>
      </c>
      <c r="F2748" s="135" t="s">
        <v>44</v>
      </c>
      <c r="G2748" s="135" t="s">
        <v>5123</v>
      </c>
      <c r="H2748" s="135" t="s">
        <v>382</v>
      </c>
      <c r="I2748" s="135" t="s">
        <v>175</v>
      </c>
      <c r="J2748" s="135" t="s">
        <v>388</v>
      </c>
      <c r="K2748" s="135" t="s">
        <v>1018</v>
      </c>
      <c r="L2748" s="135" t="s">
        <v>433</v>
      </c>
      <c r="M2748" s="135" t="s">
        <v>970</v>
      </c>
      <c r="N2748" s="135" t="s">
        <v>327</v>
      </c>
      <c r="O2748" s="135" t="s">
        <v>86</v>
      </c>
      <c r="P2748" s="136">
        <v>348</v>
      </c>
      <c r="Q2748" s="135"/>
    </row>
    <row r="2749" spans="1:17">
      <c r="A2749" s="135" t="s">
        <v>5124</v>
      </c>
      <c r="B2749" s="135" t="s">
        <v>5122</v>
      </c>
      <c r="C2749" s="135" t="s">
        <v>972</v>
      </c>
      <c r="D2749" s="136">
        <v>59</v>
      </c>
      <c r="E2749" s="135" t="s">
        <v>420</v>
      </c>
      <c r="F2749" s="135" t="s">
        <v>44</v>
      </c>
      <c r="G2749" s="135" t="s">
        <v>5123</v>
      </c>
      <c r="H2749" s="135" t="s">
        <v>382</v>
      </c>
      <c r="I2749" s="135" t="s">
        <v>175</v>
      </c>
      <c r="J2749" s="135" t="s">
        <v>388</v>
      </c>
      <c r="K2749" s="135" t="s">
        <v>1018</v>
      </c>
      <c r="L2749" s="135" t="s">
        <v>433</v>
      </c>
      <c r="M2749" s="135" t="s">
        <v>970</v>
      </c>
      <c r="N2749" s="135" t="s">
        <v>327</v>
      </c>
      <c r="O2749" s="135" t="s">
        <v>86</v>
      </c>
      <c r="P2749" s="136">
        <v>348</v>
      </c>
      <c r="Q2749" s="135"/>
    </row>
    <row r="2750" spans="1:17">
      <c r="A2750" s="135" t="s">
        <v>5125</v>
      </c>
      <c r="B2750" s="135" t="s">
        <v>5122</v>
      </c>
      <c r="C2750" s="135" t="s">
        <v>983</v>
      </c>
      <c r="D2750" s="136">
        <v>61</v>
      </c>
      <c r="E2750" s="135" t="s">
        <v>420</v>
      </c>
      <c r="F2750" s="135" t="s">
        <v>44</v>
      </c>
      <c r="G2750" s="135" t="s">
        <v>5123</v>
      </c>
      <c r="H2750" s="135" t="s">
        <v>382</v>
      </c>
      <c r="I2750" s="135" t="s">
        <v>175</v>
      </c>
      <c r="J2750" s="135" t="s">
        <v>388</v>
      </c>
      <c r="K2750" s="135" t="s">
        <v>1018</v>
      </c>
      <c r="L2750" s="135" t="s">
        <v>433</v>
      </c>
      <c r="M2750" s="135" t="s">
        <v>970</v>
      </c>
      <c r="N2750" s="135" t="s">
        <v>327</v>
      </c>
      <c r="O2750" s="135" t="s">
        <v>86</v>
      </c>
      <c r="P2750" s="136">
        <v>348</v>
      </c>
      <c r="Q2750" s="135"/>
    </row>
    <row r="2751" spans="1:17">
      <c r="A2751" s="135" t="s">
        <v>5126</v>
      </c>
      <c r="B2751" s="135" t="s">
        <v>5122</v>
      </c>
      <c r="C2751" s="135" t="s">
        <v>989</v>
      </c>
      <c r="D2751" s="136">
        <v>63</v>
      </c>
      <c r="E2751" s="135" t="s">
        <v>420</v>
      </c>
      <c r="F2751" s="135" t="s">
        <v>44</v>
      </c>
      <c r="G2751" s="135" t="s">
        <v>5123</v>
      </c>
      <c r="H2751" s="135" t="s">
        <v>382</v>
      </c>
      <c r="I2751" s="135" t="s">
        <v>175</v>
      </c>
      <c r="J2751" s="135" t="s">
        <v>388</v>
      </c>
      <c r="K2751" s="135" t="s">
        <v>1018</v>
      </c>
      <c r="L2751" s="135" t="s">
        <v>433</v>
      </c>
      <c r="M2751" s="135" t="s">
        <v>970</v>
      </c>
      <c r="N2751" s="135" t="s">
        <v>327</v>
      </c>
      <c r="O2751" s="135" t="s">
        <v>86</v>
      </c>
      <c r="P2751" s="136">
        <v>348</v>
      </c>
      <c r="Q2751" s="135"/>
    </row>
    <row r="2752" spans="1:17">
      <c r="A2752" s="135" t="s">
        <v>5127</v>
      </c>
      <c r="B2752" s="135" t="s">
        <v>5128</v>
      </c>
      <c r="C2752" s="136">
        <v>9</v>
      </c>
      <c r="D2752" s="122">
        <v>9</v>
      </c>
      <c r="E2752" s="135" t="s">
        <v>420</v>
      </c>
      <c r="F2752" s="135" t="s">
        <v>32</v>
      </c>
      <c r="G2752" s="135" t="s">
        <v>5129</v>
      </c>
      <c r="H2752" s="135" t="s">
        <v>382</v>
      </c>
      <c r="I2752" s="135" t="s">
        <v>170</v>
      </c>
      <c r="J2752" s="135" t="s">
        <v>388</v>
      </c>
      <c r="K2752" s="135" t="s">
        <v>1045</v>
      </c>
      <c r="L2752" s="135" t="s">
        <v>386</v>
      </c>
      <c r="M2752" s="135" t="s">
        <v>970</v>
      </c>
      <c r="N2752" s="135" t="s">
        <v>347</v>
      </c>
      <c r="O2752" s="135" t="s">
        <v>86</v>
      </c>
      <c r="P2752" s="136">
        <v>6</v>
      </c>
      <c r="Q2752" s="135"/>
    </row>
    <row r="2753" spans="1:17">
      <c r="A2753" s="135" t="s">
        <v>5130</v>
      </c>
      <c r="B2753" s="135" t="s">
        <v>5131</v>
      </c>
      <c r="C2753" s="135" t="s">
        <v>967</v>
      </c>
      <c r="D2753" s="136">
        <v>57</v>
      </c>
      <c r="E2753" s="135" t="s">
        <v>420</v>
      </c>
      <c r="F2753" s="135" t="s">
        <v>44</v>
      </c>
      <c r="G2753" s="135" t="s">
        <v>5132</v>
      </c>
      <c r="H2753" s="135" t="s">
        <v>382</v>
      </c>
      <c r="I2753" s="135" t="s">
        <v>83</v>
      </c>
      <c r="J2753" s="135" t="s">
        <v>388</v>
      </c>
      <c r="K2753" s="135" t="s">
        <v>5133</v>
      </c>
      <c r="L2753" s="135" t="s">
        <v>433</v>
      </c>
      <c r="M2753" s="135" t="s">
        <v>970</v>
      </c>
      <c r="N2753" s="135" t="s">
        <v>320</v>
      </c>
      <c r="O2753" s="135" t="s">
        <v>83</v>
      </c>
      <c r="P2753" s="136">
        <v>31</v>
      </c>
      <c r="Q2753" s="135"/>
    </row>
    <row r="2754" spans="1:17">
      <c r="A2754" s="135" t="s">
        <v>5134</v>
      </c>
      <c r="B2754" s="135" t="s">
        <v>5131</v>
      </c>
      <c r="C2754" s="135" t="s">
        <v>972</v>
      </c>
      <c r="D2754" s="136">
        <v>59</v>
      </c>
      <c r="E2754" s="135" t="s">
        <v>420</v>
      </c>
      <c r="F2754" s="135" t="s">
        <v>44</v>
      </c>
      <c r="G2754" s="135" t="s">
        <v>5132</v>
      </c>
      <c r="H2754" s="135" t="s">
        <v>382</v>
      </c>
      <c r="I2754" s="135" t="s">
        <v>83</v>
      </c>
      <c r="J2754" s="135" t="s">
        <v>388</v>
      </c>
      <c r="K2754" s="135" t="s">
        <v>5133</v>
      </c>
      <c r="L2754" s="135" t="s">
        <v>433</v>
      </c>
      <c r="M2754" s="135" t="s">
        <v>970</v>
      </c>
      <c r="N2754" s="135" t="s">
        <v>320</v>
      </c>
      <c r="O2754" s="135" t="s">
        <v>83</v>
      </c>
      <c r="P2754" s="136">
        <v>31</v>
      </c>
      <c r="Q2754" s="135"/>
    </row>
    <row r="2755" spans="1:17">
      <c r="A2755" s="135" t="s">
        <v>5135</v>
      </c>
      <c r="B2755" s="135" t="s">
        <v>5131</v>
      </c>
      <c r="C2755" s="135" t="s">
        <v>983</v>
      </c>
      <c r="D2755" s="136">
        <v>61</v>
      </c>
      <c r="E2755" s="135" t="s">
        <v>420</v>
      </c>
      <c r="F2755" s="135" t="s">
        <v>44</v>
      </c>
      <c r="G2755" s="135" t="s">
        <v>5132</v>
      </c>
      <c r="H2755" s="135" t="s">
        <v>382</v>
      </c>
      <c r="I2755" s="135" t="s">
        <v>83</v>
      </c>
      <c r="J2755" s="135" t="s">
        <v>388</v>
      </c>
      <c r="K2755" s="135" t="s">
        <v>5133</v>
      </c>
      <c r="L2755" s="135" t="s">
        <v>433</v>
      </c>
      <c r="M2755" s="135" t="s">
        <v>970</v>
      </c>
      <c r="N2755" s="135" t="s">
        <v>320</v>
      </c>
      <c r="O2755" s="135" t="s">
        <v>83</v>
      </c>
      <c r="P2755" s="136">
        <v>31</v>
      </c>
      <c r="Q2755" s="135"/>
    </row>
    <row r="2756" spans="1:17">
      <c r="A2756" s="135" t="s">
        <v>5136</v>
      </c>
      <c r="B2756" s="135" t="s">
        <v>5131</v>
      </c>
      <c r="C2756" s="135" t="s">
        <v>989</v>
      </c>
      <c r="D2756" s="136">
        <v>63</v>
      </c>
      <c r="E2756" s="135" t="s">
        <v>420</v>
      </c>
      <c r="F2756" s="135" t="s">
        <v>44</v>
      </c>
      <c r="G2756" s="135" t="s">
        <v>5132</v>
      </c>
      <c r="H2756" s="135" t="s">
        <v>382</v>
      </c>
      <c r="I2756" s="135" t="s">
        <v>83</v>
      </c>
      <c r="J2756" s="135" t="s">
        <v>388</v>
      </c>
      <c r="K2756" s="135" t="s">
        <v>5133</v>
      </c>
      <c r="L2756" s="135" t="s">
        <v>433</v>
      </c>
      <c r="M2756" s="135" t="s">
        <v>970</v>
      </c>
      <c r="N2756" s="135" t="s">
        <v>320</v>
      </c>
      <c r="O2756" s="135" t="s">
        <v>83</v>
      </c>
      <c r="P2756" s="136">
        <v>31</v>
      </c>
      <c r="Q2756" s="135"/>
    </row>
    <row r="2757" spans="1:17">
      <c r="A2757" s="135" t="s">
        <v>5137</v>
      </c>
      <c r="B2757" s="135" t="s">
        <v>5138</v>
      </c>
      <c r="C2757" s="135" t="s">
        <v>967</v>
      </c>
      <c r="D2757" s="136">
        <v>57</v>
      </c>
      <c r="E2757" s="135" t="s">
        <v>420</v>
      </c>
      <c r="F2757" s="135" t="s">
        <v>44</v>
      </c>
      <c r="G2757" s="135" t="s">
        <v>5132</v>
      </c>
      <c r="H2757" s="135" t="s">
        <v>382</v>
      </c>
      <c r="I2757" s="135" t="s">
        <v>86</v>
      </c>
      <c r="J2757" s="135" t="s">
        <v>388</v>
      </c>
      <c r="K2757" s="135" t="s">
        <v>5133</v>
      </c>
      <c r="L2757" s="135" t="s">
        <v>433</v>
      </c>
      <c r="M2757" s="135" t="s">
        <v>970</v>
      </c>
      <c r="N2757" s="135" t="s">
        <v>320</v>
      </c>
      <c r="O2757" s="135" t="s">
        <v>86</v>
      </c>
      <c r="P2757" s="136">
        <v>61</v>
      </c>
      <c r="Q2757" s="135"/>
    </row>
    <row r="2758" spans="1:17">
      <c r="A2758" s="135" t="s">
        <v>5139</v>
      </c>
      <c r="B2758" s="135" t="s">
        <v>5138</v>
      </c>
      <c r="C2758" s="135" t="s">
        <v>972</v>
      </c>
      <c r="D2758" s="136">
        <v>59</v>
      </c>
      <c r="E2758" s="135" t="s">
        <v>420</v>
      </c>
      <c r="F2758" s="135" t="s">
        <v>44</v>
      </c>
      <c r="G2758" s="135" t="s">
        <v>5132</v>
      </c>
      <c r="H2758" s="135" t="s">
        <v>382</v>
      </c>
      <c r="I2758" s="135" t="s">
        <v>86</v>
      </c>
      <c r="J2758" s="135" t="s">
        <v>388</v>
      </c>
      <c r="K2758" s="135" t="s">
        <v>5133</v>
      </c>
      <c r="L2758" s="135" t="s">
        <v>433</v>
      </c>
      <c r="M2758" s="135" t="s">
        <v>970</v>
      </c>
      <c r="N2758" s="135" t="s">
        <v>320</v>
      </c>
      <c r="O2758" s="135" t="s">
        <v>86</v>
      </c>
      <c r="P2758" s="136">
        <v>61</v>
      </c>
      <c r="Q2758" s="135"/>
    </row>
    <row r="2759" spans="1:17">
      <c r="A2759" s="135" t="s">
        <v>5140</v>
      </c>
      <c r="B2759" s="135" t="s">
        <v>5138</v>
      </c>
      <c r="C2759" s="135" t="s">
        <v>983</v>
      </c>
      <c r="D2759" s="136">
        <v>61</v>
      </c>
      <c r="E2759" s="135" t="s">
        <v>420</v>
      </c>
      <c r="F2759" s="135" t="s">
        <v>44</v>
      </c>
      <c r="G2759" s="135" t="s">
        <v>5132</v>
      </c>
      <c r="H2759" s="135" t="s">
        <v>382</v>
      </c>
      <c r="I2759" s="135" t="s">
        <v>86</v>
      </c>
      <c r="J2759" s="135" t="s">
        <v>388</v>
      </c>
      <c r="K2759" s="135" t="s">
        <v>5133</v>
      </c>
      <c r="L2759" s="135" t="s">
        <v>433</v>
      </c>
      <c r="M2759" s="135" t="s">
        <v>970</v>
      </c>
      <c r="N2759" s="135" t="s">
        <v>320</v>
      </c>
      <c r="O2759" s="135" t="s">
        <v>86</v>
      </c>
      <c r="P2759" s="136">
        <v>61</v>
      </c>
      <c r="Q2759" s="135"/>
    </row>
    <row r="2760" spans="1:17">
      <c r="A2760" s="135" t="s">
        <v>5141</v>
      </c>
      <c r="B2760" s="135" t="s">
        <v>5138</v>
      </c>
      <c r="C2760" s="135" t="s">
        <v>989</v>
      </c>
      <c r="D2760" s="136">
        <v>63</v>
      </c>
      <c r="E2760" s="135" t="s">
        <v>420</v>
      </c>
      <c r="F2760" s="135" t="s">
        <v>44</v>
      </c>
      <c r="G2760" s="135" t="s">
        <v>5132</v>
      </c>
      <c r="H2760" s="135" t="s">
        <v>382</v>
      </c>
      <c r="I2760" s="135" t="s">
        <v>86</v>
      </c>
      <c r="J2760" s="135" t="s">
        <v>388</v>
      </c>
      <c r="K2760" s="135" t="s">
        <v>5133</v>
      </c>
      <c r="L2760" s="135" t="s">
        <v>433</v>
      </c>
      <c r="M2760" s="135" t="s">
        <v>970</v>
      </c>
      <c r="N2760" s="135" t="s">
        <v>320</v>
      </c>
      <c r="O2760" s="135" t="s">
        <v>86</v>
      </c>
      <c r="P2760" s="136">
        <v>61</v>
      </c>
      <c r="Q2760" s="135"/>
    </row>
    <row r="2761" spans="1:17">
      <c r="A2761" s="135" t="s">
        <v>5142</v>
      </c>
      <c r="B2761" s="135" t="s">
        <v>5143</v>
      </c>
      <c r="C2761" s="135" t="s">
        <v>967</v>
      </c>
      <c r="D2761" s="136">
        <v>57</v>
      </c>
      <c r="E2761" s="135" t="s">
        <v>420</v>
      </c>
      <c r="F2761" s="135" t="s">
        <v>44</v>
      </c>
      <c r="G2761" s="135" t="s">
        <v>5144</v>
      </c>
      <c r="H2761" s="135" t="s">
        <v>382</v>
      </c>
      <c r="I2761" s="135" t="s">
        <v>71</v>
      </c>
      <c r="J2761" s="135" t="s">
        <v>388</v>
      </c>
      <c r="K2761" s="135" t="s">
        <v>1018</v>
      </c>
      <c r="L2761" s="135" t="s">
        <v>433</v>
      </c>
      <c r="M2761" s="135" t="s">
        <v>970</v>
      </c>
      <c r="N2761" s="135" t="s">
        <v>320</v>
      </c>
      <c r="O2761" s="135" t="s">
        <v>71</v>
      </c>
      <c r="P2761" s="136">
        <v>227</v>
      </c>
      <c r="Q2761" s="135"/>
    </row>
    <row r="2762" spans="1:17">
      <c r="A2762" s="135" t="s">
        <v>5145</v>
      </c>
      <c r="B2762" s="135" t="s">
        <v>5143</v>
      </c>
      <c r="C2762" s="135" t="s">
        <v>972</v>
      </c>
      <c r="D2762" s="136">
        <v>59</v>
      </c>
      <c r="E2762" s="135" t="s">
        <v>420</v>
      </c>
      <c r="F2762" s="135" t="s">
        <v>44</v>
      </c>
      <c r="G2762" s="135" t="s">
        <v>5144</v>
      </c>
      <c r="H2762" s="135" t="s">
        <v>382</v>
      </c>
      <c r="I2762" s="135" t="s">
        <v>71</v>
      </c>
      <c r="J2762" s="135" t="s">
        <v>388</v>
      </c>
      <c r="K2762" s="135" t="s">
        <v>1018</v>
      </c>
      <c r="L2762" s="135" t="s">
        <v>433</v>
      </c>
      <c r="M2762" s="135" t="s">
        <v>970</v>
      </c>
      <c r="N2762" s="135" t="s">
        <v>320</v>
      </c>
      <c r="O2762" s="135" t="s">
        <v>71</v>
      </c>
      <c r="P2762" s="136">
        <v>227</v>
      </c>
      <c r="Q2762" s="135"/>
    </row>
    <row r="2763" spans="1:17">
      <c r="A2763" s="135" t="s">
        <v>5146</v>
      </c>
      <c r="B2763" s="135" t="s">
        <v>5143</v>
      </c>
      <c r="C2763" s="135" t="s">
        <v>989</v>
      </c>
      <c r="D2763" s="136">
        <v>63</v>
      </c>
      <c r="E2763" s="135" t="s">
        <v>420</v>
      </c>
      <c r="F2763" s="135" t="s">
        <v>44</v>
      </c>
      <c r="G2763" s="135" t="s">
        <v>5144</v>
      </c>
      <c r="H2763" s="135" t="s">
        <v>382</v>
      </c>
      <c r="I2763" s="135" t="s">
        <v>71</v>
      </c>
      <c r="J2763" s="135" t="s">
        <v>388</v>
      </c>
      <c r="K2763" s="135" t="s">
        <v>1018</v>
      </c>
      <c r="L2763" s="135" t="s">
        <v>433</v>
      </c>
      <c r="M2763" s="135" t="s">
        <v>970</v>
      </c>
      <c r="N2763" s="135" t="s">
        <v>320</v>
      </c>
      <c r="O2763" s="135" t="s">
        <v>71</v>
      </c>
      <c r="P2763" s="136">
        <v>227</v>
      </c>
      <c r="Q2763" s="135"/>
    </row>
    <row r="2764" spans="1:17">
      <c r="A2764" s="135" t="s">
        <v>5147</v>
      </c>
      <c r="B2764" s="135" t="s">
        <v>5148</v>
      </c>
      <c r="C2764" s="135" t="s">
        <v>967</v>
      </c>
      <c r="D2764" s="136">
        <v>57</v>
      </c>
      <c r="E2764" s="135" t="s">
        <v>420</v>
      </c>
      <c r="F2764" s="135" t="s">
        <v>44</v>
      </c>
      <c r="G2764" s="135" t="s">
        <v>5144</v>
      </c>
      <c r="H2764" s="135" t="s">
        <v>382</v>
      </c>
      <c r="I2764" s="135" t="s">
        <v>86</v>
      </c>
      <c r="J2764" s="135" t="s">
        <v>388</v>
      </c>
      <c r="K2764" s="135" t="s">
        <v>1018</v>
      </c>
      <c r="L2764" s="135" t="s">
        <v>433</v>
      </c>
      <c r="M2764" s="135" t="s">
        <v>970</v>
      </c>
      <c r="N2764" s="135" t="s">
        <v>320</v>
      </c>
      <c r="O2764" s="135" t="s">
        <v>86</v>
      </c>
      <c r="P2764" s="136">
        <v>285</v>
      </c>
      <c r="Q2764" s="135"/>
    </row>
    <row r="2765" spans="1:17">
      <c r="A2765" s="135" t="s">
        <v>5149</v>
      </c>
      <c r="B2765" s="135" t="s">
        <v>5148</v>
      </c>
      <c r="C2765" s="135" t="s">
        <v>979</v>
      </c>
      <c r="D2765" s="136">
        <v>58</v>
      </c>
      <c r="E2765" s="135" t="s">
        <v>420</v>
      </c>
      <c r="F2765" s="135" t="s">
        <v>44</v>
      </c>
      <c r="G2765" s="135" t="s">
        <v>5144</v>
      </c>
      <c r="H2765" s="135" t="s">
        <v>382</v>
      </c>
      <c r="I2765" s="135" t="s">
        <v>86</v>
      </c>
      <c r="J2765" s="135" t="s">
        <v>388</v>
      </c>
      <c r="K2765" s="135" t="s">
        <v>1018</v>
      </c>
      <c r="L2765" s="135" t="s">
        <v>433</v>
      </c>
      <c r="M2765" s="135" t="s">
        <v>970</v>
      </c>
      <c r="N2765" s="135" t="s">
        <v>320</v>
      </c>
      <c r="O2765" s="135" t="s">
        <v>86</v>
      </c>
      <c r="P2765" s="136">
        <v>285</v>
      </c>
      <c r="Q2765" s="135"/>
    </row>
    <row r="2766" spans="1:17">
      <c r="A2766" s="135" t="s">
        <v>5150</v>
      </c>
      <c r="B2766" s="135" t="s">
        <v>5148</v>
      </c>
      <c r="C2766" s="135" t="s">
        <v>972</v>
      </c>
      <c r="D2766" s="136">
        <v>59</v>
      </c>
      <c r="E2766" s="135" t="s">
        <v>420</v>
      </c>
      <c r="F2766" s="135" t="s">
        <v>44</v>
      </c>
      <c r="G2766" s="135" t="s">
        <v>5144</v>
      </c>
      <c r="H2766" s="135" t="s">
        <v>382</v>
      </c>
      <c r="I2766" s="135" t="s">
        <v>86</v>
      </c>
      <c r="J2766" s="135" t="s">
        <v>388</v>
      </c>
      <c r="K2766" s="135" t="s">
        <v>1018</v>
      </c>
      <c r="L2766" s="135" t="s">
        <v>433</v>
      </c>
      <c r="M2766" s="135" t="s">
        <v>970</v>
      </c>
      <c r="N2766" s="135" t="s">
        <v>320</v>
      </c>
      <c r="O2766" s="135" t="s">
        <v>86</v>
      </c>
      <c r="P2766" s="136">
        <v>285</v>
      </c>
      <c r="Q2766" s="135"/>
    </row>
    <row r="2767" spans="1:17">
      <c r="A2767" s="135" t="s">
        <v>5151</v>
      </c>
      <c r="B2767" s="135" t="s">
        <v>5148</v>
      </c>
      <c r="C2767" s="135" t="s">
        <v>981</v>
      </c>
      <c r="D2767" s="136">
        <v>60</v>
      </c>
      <c r="E2767" s="135" t="s">
        <v>420</v>
      </c>
      <c r="F2767" s="135" t="s">
        <v>44</v>
      </c>
      <c r="G2767" s="135" t="s">
        <v>5144</v>
      </c>
      <c r="H2767" s="135" t="s">
        <v>382</v>
      </c>
      <c r="I2767" s="135" t="s">
        <v>86</v>
      </c>
      <c r="J2767" s="135" t="s">
        <v>388</v>
      </c>
      <c r="K2767" s="135" t="s">
        <v>1018</v>
      </c>
      <c r="L2767" s="135" t="s">
        <v>433</v>
      </c>
      <c r="M2767" s="135" t="s">
        <v>970</v>
      </c>
      <c r="N2767" s="135" t="s">
        <v>320</v>
      </c>
      <c r="O2767" s="135" t="s">
        <v>86</v>
      </c>
      <c r="P2767" s="136">
        <v>285</v>
      </c>
      <c r="Q2767" s="135"/>
    </row>
    <row r="2768" spans="1:17">
      <c r="A2768" s="135" t="s">
        <v>5152</v>
      </c>
      <c r="B2768" s="135" t="s">
        <v>5148</v>
      </c>
      <c r="C2768" s="135" t="s">
        <v>983</v>
      </c>
      <c r="D2768" s="136">
        <v>61</v>
      </c>
      <c r="E2768" s="135" t="s">
        <v>420</v>
      </c>
      <c r="F2768" s="135" t="s">
        <v>44</v>
      </c>
      <c r="G2768" s="135" t="s">
        <v>5144</v>
      </c>
      <c r="H2768" s="135" t="s">
        <v>382</v>
      </c>
      <c r="I2768" s="135" t="s">
        <v>86</v>
      </c>
      <c r="J2768" s="135" t="s">
        <v>388</v>
      </c>
      <c r="K2768" s="135" t="s">
        <v>1018</v>
      </c>
      <c r="L2768" s="135" t="s">
        <v>433</v>
      </c>
      <c r="M2768" s="135" t="s">
        <v>970</v>
      </c>
      <c r="N2768" s="135" t="s">
        <v>320</v>
      </c>
      <c r="O2768" s="135" t="s">
        <v>86</v>
      </c>
      <c r="P2768" s="136">
        <v>285</v>
      </c>
      <c r="Q2768" s="135"/>
    </row>
    <row r="2769" spans="1:17">
      <c r="A2769" s="135" t="s">
        <v>5153</v>
      </c>
      <c r="B2769" s="135" t="s">
        <v>5148</v>
      </c>
      <c r="C2769" s="135" t="s">
        <v>987</v>
      </c>
      <c r="D2769" s="136">
        <v>62</v>
      </c>
      <c r="E2769" s="135" t="s">
        <v>420</v>
      </c>
      <c r="F2769" s="135" t="s">
        <v>44</v>
      </c>
      <c r="G2769" s="135" t="s">
        <v>5144</v>
      </c>
      <c r="H2769" s="135" t="s">
        <v>382</v>
      </c>
      <c r="I2769" s="135" t="s">
        <v>86</v>
      </c>
      <c r="J2769" s="135" t="s">
        <v>388</v>
      </c>
      <c r="K2769" s="135" t="s">
        <v>1018</v>
      </c>
      <c r="L2769" s="135" t="s">
        <v>433</v>
      </c>
      <c r="M2769" s="135" t="s">
        <v>970</v>
      </c>
      <c r="N2769" s="135" t="s">
        <v>320</v>
      </c>
      <c r="O2769" s="135" t="s">
        <v>86</v>
      </c>
      <c r="P2769" s="136">
        <v>285</v>
      </c>
      <c r="Q2769" s="135"/>
    </row>
    <row r="2770" spans="1:17">
      <c r="A2770" s="135" t="s">
        <v>5154</v>
      </c>
      <c r="B2770" s="135" t="s">
        <v>5148</v>
      </c>
      <c r="C2770" s="135" t="s">
        <v>989</v>
      </c>
      <c r="D2770" s="136">
        <v>63</v>
      </c>
      <c r="E2770" s="135" t="s">
        <v>420</v>
      </c>
      <c r="F2770" s="135" t="s">
        <v>44</v>
      </c>
      <c r="G2770" s="135" t="s">
        <v>5144</v>
      </c>
      <c r="H2770" s="135" t="s">
        <v>382</v>
      </c>
      <c r="I2770" s="135" t="s">
        <v>86</v>
      </c>
      <c r="J2770" s="135" t="s">
        <v>388</v>
      </c>
      <c r="K2770" s="135" t="s">
        <v>1018</v>
      </c>
      <c r="L2770" s="135" t="s">
        <v>433</v>
      </c>
      <c r="M2770" s="135" t="s">
        <v>970</v>
      </c>
      <c r="N2770" s="135" t="s">
        <v>320</v>
      </c>
      <c r="O2770" s="135" t="s">
        <v>86</v>
      </c>
      <c r="P2770" s="136">
        <v>285</v>
      </c>
      <c r="Q2770" s="135"/>
    </row>
    <row r="2771" spans="1:17">
      <c r="A2771" s="135" t="s">
        <v>5155</v>
      </c>
      <c r="B2771" s="135" t="s">
        <v>5156</v>
      </c>
      <c r="C2771" s="135" t="s">
        <v>967</v>
      </c>
      <c r="D2771" s="136">
        <v>57</v>
      </c>
      <c r="E2771" s="135" t="s">
        <v>420</v>
      </c>
      <c r="F2771" s="135" t="s">
        <v>44</v>
      </c>
      <c r="G2771" s="135" t="s">
        <v>5157</v>
      </c>
      <c r="H2771" s="135" t="s">
        <v>382</v>
      </c>
      <c r="I2771" s="135" t="s">
        <v>83</v>
      </c>
      <c r="J2771" s="135" t="s">
        <v>388</v>
      </c>
      <c r="K2771" s="135" t="s">
        <v>1018</v>
      </c>
      <c r="L2771" s="135" t="s">
        <v>386</v>
      </c>
      <c r="M2771" s="135" t="s">
        <v>970</v>
      </c>
      <c r="N2771" s="135" t="s">
        <v>320</v>
      </c>
      <c r="O2771" s="135" t="s">
        <v>83</v>
      </c>
      <c r="P2771" s="136">
        <v>333</v>
      </c>
      <c r="Q2771" s="135"/>
    </row>
    <row r="2772" spans="1:17">
      <c r="A2772" s="135" t="s">
        <v>5158</v>
      </c>
      <c r="B2772" s="135" t="s">
        <v>5156</v>
      </c>
      <c r="C2772" s="135" t="s">
        <v>972</v>
      </c>
      <c r="D2772" s="136">
        <v>59</v>
      </c>
      <c r="E2772" s="135" t="s">
        <v>420</v>
      </c>
      <c r="F2772" s="135" t="s">
        <v>44</v>
      </c>
      <c r="G2772" s="135" t="s">
        <v>5157</v>
      </c>
      <c r="H2772" s="135" t="s">
        <v>382</v>
      </c>
      <c r="I2772" s="135" t="s">
        <v>83</v>
      </c>
      <c r="J2772" s="135" t="s">
        <v>388</v>
      </c>
      <c r="K2772" s="135" t="s">
        <v>1018</v>
      </c>
      <c r="L2772" s="135" t="s">
        <v>386</v>
      </c>
      <c r="M2772" s="135" t="s">
        <v>970</v>
      </c>
      <c r="N2772" s="135" t="s">
        <v>320</v>
      </c>
      <c r="O2772" s="135" t="s">
        <v>83</v>
      </c>
      <c r="P2772" s="136">
        <v>333</v>
      </c>
      <c r="Q2772" s="135"/>
    </row>
    <row r="2773" spans="1:17">
      <c r="A2773" s="135" t="s">
        <v>5159</v>
      </c>
      <c r="B2773" s="135" t="s">
        <v>5156</v>
      </c>
      <c r="C2773" s="135" t="s">
        <v>983</v>
      </c>
      <c r="D2773" s="136">
        <v>61</v>
      </c>
      <c r="E2773" s="135" t="s">
        <v>420</v>
      </c>
      <c r="F2773" s="135" t="s">
        <v>44</v>
      </c>
      <c r="G2773" s="135" t="s">
        <v>5157</v>
      </c>
      <c r="H2773" s="135" t="s">
        <v>382</v>
      </c>
      <c r="I2773" s="135" t="s">
        <v>83</v>
      </c>
      <c r="J2773" s="135" t="s">
        <v>388</v>
      </c>
      <c r="K2773" s="135" t="s">
        <v>1018</v>
      </c>
      <c r="L2773" s="135" t="s">
        <v>386</v>
      </c>
      <c r="M2773" s="135" t="s">
        <v>970</v>
      </c>
      <c r="N2773" s="135" t="s">
        <v>320</v>
      </c>
      <c r="O2773" s="135" t="s">
        <v>83</v>
      </c>
      <c r="P2773" s="136">
        <v>333</v>
      </c>
      <c r="Q2773" s="135"/>
    </row>
    <row r="2774" spans="1:17">
      <c r="A2774" s="135" t="s">
        <v>5160</v>
      </c>
      <c r="B2774" s="135" t="s">
        <v>5156</v>
      </c>
      <c r="C2774" s="135" t="s">
        <v>989</v>
      </c>
      <c r="D2774" s="136">
        <v>63</v>
      </c>
      <c r="E2774" s="135" t="s">
        <v>420</v>
      </c>
      <c r="F2774" s="135" t="s">
        <v>44</v>
      </c>
      <c r="G2774" s="135" t="s">
        <v>5157</v>
      </c>
      <c r="H2774" s="135" t="s">
        <v>382</v>
      </c>
      <c r="I2774" s="135" t="s">
        <v>83</v>
      </c>
      <c r="J2774" s="135" t="s">
        <v>388</v>
      </c>
      <c r="K2774" s="135" t="s">
        <v>1018</v>
      </c>
      <c r="L2774" s="135" t="s">
        <v>386</v>
      </c>
      <c r="M2774" s="135" t="s">
        <v>970</v>
      </c>
      <c r="N2774" s="135" t="s">
        <v>320</v>
      </c>
      <c r="O2774" s="135" t="s">
        <v>83</v>
      </c>
      <c r="P2774" s="136">
        <v>333</v>
      </c>
      <c r="Q2774" s="135"/>
    </row>
    <row r="2775" spans="1:17">
      <c r="A2775" s="135" t="s">
        <v>5161</v>
      </c>
      <c r="B2775" s="135" t="s">
        <v>5162</v>
      </c>
      <c r="C2775" s="135" t="s">
        <v>967</v>
      </c>
      <c r="D2775" s="136">
        <v>57</v>
      </c>
      <c r="E2775" s="135" t="s">
        <v>420</v>
      </c>
      <c r="F2775" s="135" t="s">
        <v>44</v>
      </c>
      <c r="G2775" s="135" t="s">
        <v>5157</v>
      </c>
      <c r="H2775" s="135" t="s">
        <v>382</v>
      </c>
      <c r="I2775" s="135" t="s">
        <v>60</v>
      </c>
      <c r="J2775" s="135" t="s">
        <v>388</v>
      </c>
      <c r="K2775" s="135" t="s">
        <v>1018</v>
      </c>
      <c r="L2775" s="135" t="s">
        <v>433</v>
      </c>
      <c r="M2775" s="135" t="s">
        <v>970</v>
      </c>
      <c r="N2775" s="135" t="s">
        <v>320</v>
      </c>
      <c r="O2775" s="135" t="s">
        <v>60</v>
      </c>
      <c r="P2775" s="136">
        <v>355</v>
      </c>
      <c r="Q2775" s="135"/>
    </row>
    <row r="2776" spans="1:17">
      <c r="A2776" s="135" t="s">
        <v>5163</v>
      </c>
      <c r="B2776" s="135" t="s">
        <v>5162</v>
      </c>
      <c r="C2776" s="135" t="s">
        <v>972</v>
      </c>
      <c r="D2776" s="136">
        <v>59</v>
      </c>
      <c r="E2776" s="135" t="s">
        <v>420</v>
      </c>
      <c r="F2776" s="135" t="s">
        <v>44</v>
      </c>
      <c r="G2776" s="135" t="s">
        <v>5157</v>
      </c>
      <c r="H2776" s="135" t="s">
        <v>382</v>
      </c>
      <c r="I2776" s="135" t="s">
        <v>60</v>
      </c>
      <c r="J2776" s="135" t="s">
        <v>388</v>
      </c>
      <c r="K2776" s="135" t="s">
        <v>1018</v>
      </c>
      <c r="L2776" s="135" t="s">
        <v>433</v>
      </c>
      <c r="M2776" s="135" t="s">
        <v>970</v>
      </c>
      <c r="N2776" s="135" t="s">
        <v>320</v>
      </c>
      <c r="O2776" s="135" t="s">
        <v>60</v>
      </c>
      <c r="P2776" s="136">
        <v>355</v>
      </c>
      <c r="Q2776" s="135"/>
    </row>
    <row r="2777" spans="1:17">
      <c r="A2777" s="135" t="s">
        <v>5164</v>
      </c>
      <c r="B2777" s="135" t="s">
        <v>5165</v>
      </c>
      <c r="C2777" s="135" t="s">
        <v>967</v>
      </c>
      <c r="D2777" s="136">
        <v>57</v>
      </c>
      <c r="E2777" s="135" t="s">
        <v>420</v>
      </c>
      <c r="F2777" s="135" t="s">
        <v>44</v>
      </c>
      <c r="G2777" s="135" t="s">
        <v>4040</v>
      </c>
      <c r="H2777" s="135" t="s">
        <v>382</v>
      </c>
      <c r="I2777" s="135" t="s">
        <v>55</v>
      </c>
      <c r="J2777" s="135" t="s">
        <v>388</v>
      </c>
      <c r="K2777" s="135" t="s">
        <v>1018</v>
      </c>
      <c r="L2777" s="135" t="s">
        <v>428</v>
      </c>
      <c r="M2777" s="135" t="s">
        <v>970</v>
      </c>
      <c r="N2777" s="135" t="s">
        <v>349</v>
      </c>
      <c r="O2777" s="135" t="s">
        <v>71</v>
      </c>
      <c r="P2777" s="136">
        <v>322</v>
      </c>
      <c r="Q2777" s="135"/>
    </row>
    <row r="2778" spans="1:17">
      <c r="A2778" s="135" t="s">
        <v>5166</v>
      </c>
      <c r="B2778" s="135" t="s">
        <v>5165</v>
      </c>
      <c r="C2778" s="135" t="s">
        <v>979</v>
      </c>
      <c r="D2778" s="136">
        <v>58</v>
      </c>
      <c r="E2778" s="135" t="s">
        <v>420</v>
      </c>
      <c r="F2778" s="135" t="s">
        <v>44</v>
      </c>
      <c r="G2778" s="135" t="s">
        <v>4040</v>
      </c>
      <c r="H2778" s="135" t="s">
        <v>382</v>
      </c>
      <c r="I2778" s="135" t="s">
        <v>55</v>
      </c>
      <c r="J2778" s="135" t="s">
        <v>388</v>
      </c>
      <c r="K2778" s="135" t="s">
        <v>1018</v>
      </c>
      <c r="L2778" s="135" t="s">
        <v>428</v>
      </c>
      <c r="M2778" s="135" t="s">
        <v>970</v>
      </c>
      <c r="N2778" s="135" t="s">
        <v>349</v>
      </c>
      <c r="O2778" s="135" t="s">
        <v>71</v>
      </c>
      <c r="P2778" s="136">
        <v>322</v>
      </c>
      <c r="Q2778" s="135"/>
    </row>
    <row r="2779" spans="1:17">
      <c r="A2779" s="135" t="s">
        <v>5167</v>
      </c>
      <c r="B2779" s="135" t="s">
        <v>5165</v>
      </c>
      <c r="C2779" s="135" t="s">
        <v>972</v>
      </c>
      <c r="D2779" s="136">
        <v>59</v>
      </c>
      <c r="E2779" s="135" t="s">
        <v>420</v>
      </c>
      <c r="F2779" s="135" t="s">
        <v>44</v>
      </c>
      <c r="G2779" s="135" t="s">
        <v>4040</v>
      </c>
      <c r="H2779" s="135" t="s">
        <v>382</v>
      </c>
      <c r="I2779" s="135" t="s">
        <v>55</v>
      </c>
      <c r="J2779" s="135" t="s">
        <v>388</v>
      </c>
      <c r="K2779" s="135" t="s">
        <v>1018</v>
      </c>
      <c r="L2779" s="135" t="s">
        <v>428</v>
      </c>
      <c r="M2779" s="135" t="s">
        <v>970</v>
      </c>
      <c r="N2779" s="135" t="s">
        <v>349</v>
      </c>
      <c r="O2779" s="135" t="s">
        <v>71</v>
      </c>
      <c r="P2779" s="136">
        <v>322</v>
      </c>
      <c r="Q2779" s="135"/>
    </row>
    <row r="2780" spans="1:17">
      <c r="A2780" s="135" t="s">
        <v>5168</v>
      </c>
      <c r="B2780" s="135" t="s">
        <v>5165</v>
      </c>
      <c r="C2780" s="135" t="s">
        <v>981</v>
      </c>
      <c r="D2780" s="136">
        <v>60</v>
      </c>
      <c r="E2780" s="135" t="s">
        <v>420</v>
      </c>
      <c r="F2780" s="135" t="s">
        <v>44</v>
      </c>
      <c r="G2780" s="135" t="s">
        <v>4040</v>
      </c>
      <c r="H2780" s="135" t="s">
        <v>382</v>
      </c>
      <c r="I2780" s="135" t="s">
        <v>55</v>
      </c>
      <c r="J2780" s="135" t="s">
        <v>388</v>
      </c>
      <c r="K2780" s="135" t="s">
        <v>1018</v>
      </c>
      <c r="L2780" s="135" t="s">
        <v>428</v>
      </c>
      <c r="M2780" s="135" t="s">
        <v>970</v>
      </c>
      <c r="N2780" s="135" t="s">
        <v>349</v>
      </c>
      <c r="O2780" s="135" t="s">
        <v>71</v>
      </c>
      <c r="P2780" s="136">
        <v>322</v>
      </c>
      <c r="Q2780" s="135"/>
    </row>
    <row r="2781" spans="1:17">
      <c r="A2781" s="135" t="s">
        <v>5169</v>
      </c>
      <c r="B2781" s="135" t="s">
        <v>5165</v>
      </c>
      <c r="C2781" s="135" t="s">
        <v>983</v>
      </c>
      <c r="D2781" s="136">
        <v>61</v>
      </c>
      <c r="E2781" s="135" t="s">
        <v>420</v>
      </c>
      <c r="F2781" s="135" t="s">
        <v>44</v>
      </c>
      <c r="G2781" s="135" t="s">
        <v>4040</v>
      </c>
      <c r="H2781" s="135" t="s">
        <v>382</v>
      </c>
      <c r="I2781" s="135" t="s">
        <v>55</v>
      </c>
      <c r="J2781" s="135" t="s">
        <v>388</v>
      </c>
      <c r="K2781" s="135" t="s">
        <v>1018</v>
      </c>
      <c r="L2781" s="135" t="s">
        <v>428</v>
      </c>
      <c r="M2781" s="135" t="s">
        <v>970</v>
      </c>
      <c r="N2781" s="135" t="s">
        <v>349</v>
      </c>
      <c r="O2781" s="135" t="s">
        <v>71</v>
      </c>
      <c r="P2781" s="136">
        <v>322</v>
      </c>
      <c r="Q2781" s="135"/>
    </row>
    <row r="2782" spans="1:17">
      <c r="A2782" s="135" t="s">
        <v>5170</v>
      </c>
      <c r="B2782" s="135" t="s">
        <v>5171</v>
      </c>
      <c r="C2782" s="135" t="s">
        <v>967</v>
      </c>
      <c r="D2782" s="136">
        <v>57</v>
      </c>
      <c r="E2782" s="135" t="s">
        <v>420</v>
      </c>
      <c r="F2782" s="135" t="s">
        <v>44</v>
      </c>
      <c r="G2782" s="135" t="s">
        <v>5172</v>
      </c>
      <c r="H2782" s="135" t="s">
        <v>382</v>
      </c>
      <c r="I2782" s="135" t="s">
        <v>231</v>
      </c>
      <c r="J2782" s="135" t="s">
        <v>388</v>
      </c>
      <c r="K2782" s="135" t="s">
        <v>5173</v>
      </c>
      <c r="L2782" s="135" t="s">
        <v>428</v>
      </c>
      <c r="M2782" s="135" t="s">
        <v>970</v>
      </c>
      <c r="N2782" s="135" t="s">
        <v>318</v>
      </c>
      <c r="O2782" s="135" t="s">
        <v>83</v>
      </c>
      <c r="P2782" s="136">
        <v>174</v>
      </c>
      <c r="Q2782" s="135"/>
    </row>
    <row r="2783" spans="1:17">
      <c r="A2783" s="135" t="s">
        <v>5174</v>
      </c>
      <c r="B2783" s="135" t="s">
        <v>5171</v>
      </c>
      <c r="C2783" s="135" t="s">
        <v>979</v>
      </c>
      <c r="D2783" s="136">
        <v>58</v>
      </c>
      <c r="E2783" s="135" t="s">
        <v>420</v>
      </c>
      <c r="F2783" s="135" t="s">
        <v>44</v>
      </c>
      <c r="G2783" s="135" t="s">
        <v>5172</v>
      </c>
      <c r="H2783" s="135" t="s">
        <v>382</v>
      </c>
      <c r="I2783" s="135" t="s">
        <v>231</v>
      </c>
      <c r="J2783" s="135" t="s">
        <v>388</v>
      </c>
      <c r="K2783" s="135" t="s">
        <v>5173</v>
      </c>
      <c r="L2783" s="135" t="s">
        <v>428</v>
      </c>
      <c r="M2783" s="135" t="s">
        <v>970</v>
      </c>
      <c r="N2783" s="135" t="s">
        <v>318</v>
      </c>
      <c r="O2783" s="135" t="s">
        <v>83</v>
      </c>
      <c r="P2783" s="136">
        <v>174</v>
      </c>
      <c r="Q2783" s="135"/>
    </row>
    <row r="2784" spans="1:17">
      <c r="A2784" s="135" t="s">
        <v>5175</v>
      </c>
      <c r="B2784" s="135" t="s">
        <v>5171</v>
      </c>
      <c r="C2784" s="135" t="s">
        <v>972</v>
      </c>
      <c r="D2784" s="136">
        <v>59</v>
      </c>
      <c r="E2784" s="135" t="s">
        <v>420</v>
      </c>
      <c r="F2784" s="135" t="s">
        <v>44</v>
      </c>
      <c r="G2784" s="135" t="s">
        <v>5172</v>
      </c>
      <c r="H2784" s="135" t="s">
        <v>382</v>
      </c>
      <c r="I2784" s="135" t="s">
        <v>231</v>
      </c>
      <c r="J2784" s="135" t="s">
        <v>388</v>
      </c>
      <c r="K2784" s="135" t="s">
        <v>5173</v>
      </c>
      <c r="L2784" s="135" t="s">
        <v>428</v>
      </c>
      <c r="M2784" s="135" t="s">
        <v>970</v>
      </c>
      <c r="N2784" s="135" t="s">
        <v>318</v>
      </c>
      <c r="O2784" s="135" t="s">
        <v>83</v>
      </c>
      <c r="P2784" s="136">
        <v>174</v>
      </c>
      <c r="Q2784" s="135"/>
    </row>
    <row r="2785" spans="1:17">
      <c r="A2785" s="135" t="s">
        <v>5176</v>
      </c>
      <c r="B2785" s="135" t="s">
        <v>5171</v>
      </c>
      <c r="C2785" s="135" t="s">
        <v>981</v>
      </c>
      <c r="D2785" s="136">
        <v>60</v>
      </c>
      <c r="E2785" s="135" t="s">
        <v>420</v>
      </c>
      <c r="F2785" s="135" t="s">
        <v>44</v>
      </c>
      <c r="G2785" s="135" t="s">
        <v>5172</v>
      </c>
      <c r="H2785" s="135" t="s">
        <v>382</v>
      </c>
      <c r="I2785" s="135" t="s">
        <v>231</v>
      </c>
      <c r="J2785" s="135" t="s">
        <v>388</v>
      </c>
      <c r="K2785" s="135" t="s">
        <v>5173</v>
      </c>
      <c r="L2785" s="135" t="s">
        <v>428</v>
      </c>
      <c r="M2785" s="135" t="s">
        <v>970</v>
      </c>
      <c r="N2785" s="135" t="s">
        <v>318</v>
      </c>
      <c r="O2785" s="135" t="s">
        <v>83</v>
      </c>
      <c r="P2785" s="136">
        <v>174</v>
      </c>
      <c r="Q2785" s="135"/>
    </row>
    <row r="2786" spans="1:17">
      <c r="A2786" s="135" t="s">
        <v>5177</v>
      </c>
      <c r="B2786" s="135" t="s">
        <v>5171</v>
      </c>
      <c r="C2786" s="135" t="s">
        <v>983</v>
      </c>
      <c r="D2786" s="136">
        <v>61</v>
      </c>
      <c r="E2786" s="135" t="s">
        <v>420</v>
      </c>
      <c r="F2786" s="135" t="s">
        <v>44</v>
      </c>
      <c r="G2786" s="135" t="s">
        <v>5172</v>
      </c>
      <c r="H2786" s="135" t="s">
        <v>382</v>
      </c>
      <c r="I2786" s="135" t="s">
        <v>231</v>
      </c>
      <c r="J2786" s="135" t="s">
        <v>388</v>
      </c>
      <c r="K2786" s="135" t="s">
        <v>5173</v>
      </c>
      <c r="L2786" s="135" t="s">
        <v>428</v>
      </c>
      <c r="M2786" s="135" t="s">
        <v>970</v>
      </c>
      <c r="N2786" s="135" t="s">
        <v>318</v>
      </c>
      <c r="O2786" s="135" t="s">
        <v>83</v>
      </c>
      <c r="P2786" s="136">
        <v>174</v>
      </c>
      <c r="Q2786" s="135"/>
    </row>
    <row r="2787" spans="1:17">
      <c r="A2787" s="135" t="s">
        <v>5178</v>
      </c>
      <c r="B2787" s="135" t="s">
        <v>5171</v>
      </c>
      <c r="C2787" s="135" t="s">
        <v>987</v>
      </c>
      <c r="D2787" s="136">
        <v>62</v>
      </c>
      <c r="E2787" s="135" t="s">
        <v>420</v>
      </c>
      <c r="F2787" s="135" t="s">
        <v>44</v>
      </c>
      <c r="G2787" s="135" t="s">
        <v>5172</v>
      </c>
      <c r="H2787" s="135" t="s">
        <v>382</v>
      </c>
      <c r="I2787" s="135" t="s">
        <v>231</v>
      </c>
      <c r="J2787" s="135" t="s">
        <v>388</v>
      </c>
      <c r="K2787" s="135" t="s">
        <v>5173</v>
      </c>
      <c r="L2787" s="135" t="s">
        <v>428</v>
      </c>
      <c r="M2787" s="135" t="s">
        <v>970</v>
      </c>
      <c r="N2787" s="135" t="s">
        <v>318</v>
      </c>
      <c r="O2787" s="135" t="s">
        <v>83</v>
      </c>
      <c r="P2787" s="136">
        <v>174</v>
      </c>
      <c r="Q2787" s="135"/>
    </row>
    <row r="2788" spans="1:17">
      <c r="A2788" s="135" t="s">
        <v>5179</v>
      </c>
      <c r="B2788" s="135" t="s">
        <v>5171</v>
      </c>
      <c r="C2788" s="135" t="s">
        <v>989</v>
      </c>
      <c r="D2788" s="136">
        <v>63</v>
      </c>
      <c r="E2788" s="135" t="s">
        <v>420</v>
      </c>
      <c r="F2788" s="135" t="s">
        <v>44</v>
      </c>
      <c r="G2788" s="135" t="s">
        <v>5172</v>
      </c>
      <c r="H2788" s="135" t="s">
        <v>382</v>
      </c>
      <c r="I2788" s="135" t="s">
        <v>231</v>
      </c>
      <c r="J2788" s="135" t="s">
        <v>388</v>
      </c>
      <c r="K2788" s="135" t="s">
        <v>5173</v>
      </c>
      <c r="L2788" s="135" t="s">
        <v>428</v>
      </c>
      <c r="M2788" s="135" t="s">
        <v>970</v>
      </c>
      <c r="N2788" s="135" t="s">
        <v>318</v>
      </c>
      <c r="O2788" s="135" t="s">
        <v>83</v>
      </c>
      <c r="P2788" s="136">
        <v>174</v>
      </c>
      <c r="Q2788" s="135"/>
    </row>
    <row r="2789" spans="1:17">
      <c r="A2789" s="135" t="s">
        <v>5180</v>
      </c>
      <c r="B2789" s="135" t="s">
        <v>5181</v>
      </c>
      <c r="C2789" s="135" t="s">
        <v>985</v>
      </c>
      <c r="D2789" s="136">
        <v>56</v>
      </c>
      <c r="E2789" s="135" t="s">
        <v>420</v>
      </c>
      <c r="F2789" s="135" t="s">
        <v>44</v>
      </c>
      <c r="G2789" s="135" t="s">
        <v>5182</v>
      </c>
      <c r="H2789" s="135" t="s">
        <v>382</v>
      </c>
      <c r="I2789" s="135" t="s">
        <v>97</v>
      </c>
      <c r="J2789" s="135" t="s">
        <v>388</v>
      </c>
      <c r="K2789" s="135" t="s">
        <v>1018</v>
      </c>
      <c r="L2789" s="135" t="s">
        <v>433</v>
      </c>
      <c r="M2789" s="135" t="s">
        <v>970</v>
      </c>
      <c r="N2789" s="135" t="s">
        <v>318</v>
      </c>
      <c r="O2789" s="135" t="s">
        <v>63</v>
      </c>
      <c r="P2789" s="136">
        <v>272</v>
      </c>
      <c r="Q2789" s="135"/>
    </row>
    <row r="2790" spans="1:17">
      <c r="A2790" s="135" t="s">
        <v>5183</v>
      </c>
      <c r="B2790" s="135" t="s">
        <v>5181</v>
      </c>
      <c r="C2790" s="135" t="s">
        <v>967</v>
      </c>
      <c r="D2790" s="136">
        <v>57</v>
      </c>
      <c r="E2790" s="135" t="s">
        <v>420</v>
      </c>
      <c r="F2790" s="135" t="s">
        <v>44</v>
      </c>
      <c r="G2790" s="135" t="s">
        <v>5182</v>
      </c>
      <c r="H2790" s="135" t="s">
        <v>382</v>
      </c>
      <c r="I2790" s="135" t="s">
        <v>97</v>
      </c>
      <c r="J2790" s="135" t="s">
        <v>388</v>
      </c>
      <c r="K2790" s="135" t="s">
        <v>1018</v>
      </c>
      <c r="L2790" s="135" t="s">
        <v>433</v>
      </c>
      <c r="M2790" s="135" t="s">
        <v>970</v>
      </c>
      <c r="N2790" s="135" t="s">
        <v>318</v>
      </c>
      <c r="O2790" s="135" t="s">
        <v>63</v>
      </c>
      <c r="P2790" s="136">
        <v>272</v>
      </c>
      <c r="Q2790" s="135"/>
    </row>
    <row r="2791" spans="1:17">
      <c r="A2791" s="135" t="s">
        <v>5184</v>
      </c>
      <c r="B2791" s="135" t="s">
        <v>5181</v>
      </c>
      <c r="C2791" s="135" t="s">
        <v>979</v>
      </c>
      <c r="D2791" s="136">
        <v>58</v>
      </c>
      <c r="E2791" s="135" t="s">
        <v>420</v>
      </c>
      <c r="F2791" s="135" t="s">
        <v>44</v>
      </c>
      <c r="G2791" s="135" t="s">
        <v>5182</v>
      </c>
      <c r="H2791" s="135" t="s">
        <v>382</v>
      </c>
      <c r="I2791" s="135" t="s">
        <v>97</v>
      </c>
      <c r="J2791" s="135" t="s">
        <v>388</v>
      </c>
      <c r="K2791" s="135" t="s">
        <v>1018</v>
      </c>
      <c r="L2791" s="135" t="s">
        <v>433</v>
      </c>
      <c r="M2791" s="135" t="s">
        <v>970</v>
      </c>
      <c r="N2791" s="135" t="s">
        <v>318</v>
      </c>
      <c r="O2791" s="135" t="s">
        <v>63</v>
      </c>
      <c r="P2791" s="136">
        <v>272</v>
      </c>
      <c r="Q2791" s="135"/>
    </row>
    <row r="2792" spans="1:17">
      <c r="A2792" s="135" t="s">
        <v>5185</v>
      </c>
      <c r="B2792" s="135" t="s">
        <v>5181</v>
      </c>
      <c r="C2792" s="135" t="s">
        <v>972</v>
      </c>
      <c r="D2792" s="136">
        <v>59</v>
      </c>
      <c r="E2792" s="135" t="s">
        <v>420</v>
      </c>
      <c r="F2792" s="135" t="s">
        <v>44</v>
      </c>
      <c r="G2792" s="135" t="s">
        <v>5182</v>
      </c>
      <c r="H2792" s="135" t="s">
        <v>382</v>
      </c>
      <c r="I2792" s="135" t="s">
        <v>97</v>
      </c>
      <c r="J2792" s="135" t="s">
        <v>388</v>
      </c>
      <c r="K2792" s="135" t="s">
        <v>1018</v>
      </c>
      <c r="L2792" s="135" t="s">
        <v>433</v>
      </c>
      <c r="M2792" s="135" t="s">
        <v>970</v>
      </c>
      <c r="N2792" s="135" t="s">
        <v>318</v>
      </c>
      <c r="O2792" s="135" t="s">
        <v>63</v>
      </c>
      <c r="P2792" s="136">
        <v>272</v>
      </c>
      <c r="Q2792" s="135"/>
    </row>
    <row r="2793" spans="1:17">
      <c r="A2793" s="135" t="s">
        <v>5186</v>
      </c>
      <c r="B2793" s="135" t="s">
        <v>5181</v>
      </c>
      <c r="C2793" s="135" t="s">
        <v>981</v>
      </c>
      <c r="D2793" s="136">
        <v>60</v>
      </c>
      <c r="E2793" s="135" t="s">
        <v>420</v>
      </c>
      <c r="F2793" s="135" t="s">
        <v>44</v>
      </c>
      <c r="G2793" s="135" t="s">
        <v>5182</v>
      </c>
      <c r="H2793" s="135" t="s">
        <v>382</v>
      </c>
      <c r="I2793" s="135" t="s">
        <v>97</v>
      </c>
      <c r="J2793" s="135" t="s">
        <v>388</v>
      </c>
      <c r="K2793" s="135" t="s">
        <v>1018</v>
      </c>
      <c r="L2793" s="135" t="s">
        <v>433</v>
      </c>
      <c r="M2793" s="135" t="s">
        <v>970</v>
      </c>
      <c r="N2793" s="135" t="s">
        <v>318</v>
      </c>
      <c r="O2793" s="135" t="s">
        <v>63</v>
      </c>
      <c r="P2793" s="136">
        <v>272</v>
      </c>
      <c r="Q2793" s="135"/>
    </row>
    <row r="2794" spans="1:17">
      <c r="A2794" s="135" t="s">
        <v>5187</v>
      </c>
      <c r="B2794" s="135" t="s">
        <v>5181</v>
      </c>
      <c r="C2794" s="135" t="s">
        <v>983</v>
      </c>
      <c r="D2794" s="136">
        <v>61</v>
      </c>
      <c r="E2794" s="135" t="s">
        <v>420</v>
      </c>
      <c r="F2794" s="135" t="s">
        <v>44</v>
      </c>
      <c r="G2794" s="135" t="s">
        <v>5182</v>
      </c>
      <c r="H2794" s="135" t="s">
        <v>382</v>
      </c>
      <c r="I2794" s="135" t="s">
        <v>97</v>
      </c>
      <c r="J2794" s="135" t="s">
        <v>388</v>
      </c>
      <c r="K2794" s="135" t="s">
        <v>1018</v>
      </c>
      <c r="L2794" s="135" t="s">
        <v>433</v>
      </c>
      <c r="M2794" s="135" t="s">
        <v>970</v>
      </c>
      <c r="N2794" s="135" t="s">
        <v>318</v>
      </c>
      <c r="O2794" s="135" t="s">
        <v>63</v>
      </c>
      <c r="P2794" s="136">
        <v>272</v>
      </c>
      <c r="Q2794" s="135"/>
    </row>
    <row r="2795" spans="1:17">
      <c r="A2795" s="135" t="s">
        <v>5188</v>
      </c>
      <c r="B2795" s="135" t="s">
        <v>5181</v>
      </c>
      <c r="C2795" s="135" t="s">
        <v>987</v>
      </c>
      <c r="D2795" s="136">
        <v>62</v>
      </c>
      <c r="E2795" s="135" t="s">
        <v>420</v>
      </c>
      <c r="F2795" s="135" t="s">
        <v>44</v>
      </c>
      <c r="G2795" s="135" t="s">
        <v>5182</v>
      </c>
      <c r="H2795" s="135" t="s">
        <v>382</v>
      </c>
      <c r="I2795" s="135" t="s">
        <v>97</v>
      </c>
      <c r="J2795" s="135" t="s">
        <v>388</v>
      </c>
      <c r="K2795" s="135" t="s">
        <v>1018</v>
      </c>
      <c r="L2795" s="135" t="s">
        <v>433</v>
      </c>
      <c r="M2795" s="135" t="s">
        <v>970</v>
      </c>
      <c r="N2795" s="135" t="s">
        <v>318</v>
      </c>
      <c r="O2795" s="135" t="s">
        <v>63</v>
      </c>
      <c r="P2795" s="136">
        <v>272</v>
      </c>
      <c r="Q2795" s="135"/>
    </row>
    <row r="2796" spans="1:17">
      <c r="A2796" s="135" t="s">
        <v>5189</v>
      </c>
      <c r="B2796" s="135" t="s">
        <v>5190</v>
      </c>
      <c r="C2796" s="135" t="s">
        <v>1147</v>
      </c>
      <c r="D2796" s="136">
        <v>55</v>
      </c>
      <c r="E2796" s="135" t="s">
        <v>420</v>
      </c>
      <c r="F2796" s="135" t="s">
        <v>44</v>
      </c>
      <c r="G2796" s="135" t="s">
        <v>5191</v>
      </c>
      <c r="H2796" s="135" t="s">
        <v>382</v>
      </c>
      <c r="I2796" s="135" t="s">
        <v>248</v>
      </c>
      <c r="J2796" s="135" t="s">
        <v>388</v>
      </c>
      <c r="K2796" s="135" t="s">
        <v>1018</v>
      </c>
      <c r="L2796" s="135" t="s">
        <v>442</v>
      </c>
      <c r="M2796" s="135" t="s">
        <v>970</v>
      </c>
      <c r="N2796" s="135" t="s">
        <v>318</v>
      </c>
      <c r="O2796" s="135" t="s">
        <v>71</v>
      </c>
      <c r="P2796" s="136">
        <v>210</v>
      </c>
      <c r="Q2796" s="135"/>
    </row>
    <row r="2797" spans="1:17">
      <c r="A2797" s="135" t="s">
        <v>5192</v>
      </c>
      <c r="B2797" s="135" t="s">
        <v>5190</v>
      </c>
      <c r="C2797" s="135" t="s">
        <v>985</v>
      </c>
      <c r="D2797" s="136">
        <v>56</v>
      </c>
      <c r="E2797" s="135" t="s">
        <v>420</v>
      </c>
      <c r="F2797" s="135" t="s">
        <v>44</v>
      </c>
      <c r="G2797" s="135" t="s">
        <v>5191</v>
      </c>
      <c r="H2797" s="135" t="s">
        <v>382</v>
      </c>
      <c r="I2797" s="135" t="s">
        <v>248</v>
      </c>
      <c r="J2797" s="135" t="s">
        <v>388</v>
      </c>
      <c r="K2797" s="135" t="s">
        <v>1018</v>
      </c>
      <c r="L2797" s="135" t="s">
        <v>442</v>
      </c>
      <c r="M2797" s="135" t="s">
        <v>970</v>
      </c>
      <c r="N2797" s="135" t="s">
        <v>318</v>
      </c>
      <c r="O2797" s="135" t="s">
        <v>71</v>
      </c>
      <c r="P2797" s="136">
        <v>210</v>
      </c>
      <c r="Q2797" s="135"/>
    </row>
    <row r="2798" spans="1:17">
      <c r="A2798" s="135" t="s">
        <v>5193</v>
      </c>
      <c r="B2798" s="135" t="s">
        <v>5190</v>
      </c>
      <c r="C2798" s="135" t="s">
        <v>967</v>
      </c>
      <c r="D2798" s="136">
        <v>57</v>
      </c>
      <c r="E2798" s="135" t="s">
        <v>420</v>
      </c>
      <c r="F2798" s="135" t="s">
        <v>44</v>
      </c>
      <c r="G2798" s="135" t="s">
        <v>5191</v>
      </c>
      <c r="H2798" s="135" t="s">
        <v>382</v>
      </c>
      <c r="I2798" s="135" t="s">
        <v>248</v>
      </c>
      <c r="J2798" s="135" t="s">
        <v>388</v>
      </c>
      <c r="K2798" s="135" t="s">
        <v>1018</v>
      </c>
      <c r="L2798" s="135" t="s">
        <v>442</v>
      </c>
      <c r="M2798" s="135" t="s">
        <v>970</v>
      </c>
      <c r="N2798" s="135" t="s">
        <v>318</v>
      </c>
      <c r="O2798" s="135" t="s">
        <v>71</v>
      </c>
      <c r="P2798" s="136">
        <v>210</v>
      </c>
      <c r="Q2798" s="135"/>
    </row>
    <row r="2799" spans="1:17">
      <c r="A2799" s="135" t="s">
        <v>5194</v>
      </c>
      <c r="B2799" s="135" t="s">
        <v>5190</v>
      </c>
      <c r="C2799" s="135" t="s">
        <v>979</v>
      </c>
      <c r="D2799" s="136">
        <v>58</v>
      </c>
      <c r="E2799" s="135" t="s">
        <v>420</v>
      </c>
      <c r="F2799" s="135" t="s">
        <v>44</v>
      </c>
      <c r="G2799" s="135" t="s">
        <v>5191</v>
      </c>
      <c r="H2799" s="135" t="s">
        <v>382</v>
      </c>
      <c r="I2799" s="135" t="s">
        <v>248</v>
      </c>
      <c r="J2799" s="135" t="s">
        <v>388</v>
      </c>
      <c r="K2799" s="135" t="s">
        <v>1018</v>
      </c>
      <c r="L2799" s="135" t="s">
        <v>442</v>
      </c>
      <c r="M2799" s="135" t="s">
        <v>970</v>
      </c>
      <c r="N2799" s="135" t="s">
        <v>318</v>
      </c>
      <c r="O2799" s="135" t="s">
        <v>71</v>
      </c>
      <c r="P2799" s="136">
        <v>210</v>
      </c>
      <c r="Q2799" s="135"/>
    </row>
    <row r="2800" spans="1:17">
      <c r="A2800" s="135" t="s">
        <v>5195</v>
      </c>
      <c r="B2800" s="135" t="s">
        <v>5190</v>
      </c>
      <c r="C2800" s="135" t="s">
        <v>972</v>
      </c>
      <c r="D2800" s="136">
        <v>59</v>
      </c>
      <c r="E2800" s="135" t="s">
        <v>420</v>
      </c>
      <c r="F2800" s="135" t="s">
        <v>44</v>
      </c>
      <c r="G2800" s="135" t="s">
        <v>5191</v>
      </c>
      <c r="H2800" s="135" t="s">
        <v>382</v>
      </c>
      <c r="I2800" s="135" t="s">
        <v>248</v>
      </c>
      <c r="J2800" s="135" t="s">
        <v>388</v>
      </c>
      <c r="K2800" s="135" t="s">
        <v>1018</v>
      </c>
      <c r="L2800" s="135" t="s">
        <v>442</v>
      </c>
      <c r="M2800" s="135" t="s">
        <v>970</v>
      </c>
      <c r="N2800" s="135" t="s">
        <v>318</v>
      </c>
      <c r="O2800" s="135" t="s">
        <v>71</v>
      </c>
      <c r="P2800" s="136">
        <v>210</v>
      </c>
      <c r="Q2800" s="135"/>
    </row>
    <row r="2801" spans="1:17">
      <c r="A2801" s="135" t="s">
        <v>5196</v>
      </c>
      <c r="B2801" s="135" t="s">
        <v>5190</v>
      </c>
      <c r="C2801" s="135" t="s">
        <v>981</v>
      </c>
      <c r="D2801" s="136">
        <v>60</v>
      </c>
      <c r="E2801" s="135" t="s">
        <v>420</v>
      </c>
      <c r="F2801" s="135" t="s">
        <v>44</v>
      </c>
      <c r="G2801" s="135" t="s">
        <v>5191</v>
      </c>
      <c r="H2801" s="135" t="s">
        <v>382</v>
      </c>
      <c r="I2801" s="135" t="s">
        <v>248</v>
      </c>
      <c r="J2801" s="135" t="s">
        <v>388</v>
      </c>
      <c r="K2801" s="135" t="s">
        <v>1018</v>
      </c>
      <c r="L2801" s="135" t="s">
        <v>442</v>
      </c>
      <c r="M2801" s="135" t="s">
        <v>970</v>
      </c>
      <c r="N2801" s="135" t="s">
        <v>318</v>
      </c>
      <c r="O2801" s="135" t="s">
        <v>71</v>
      </c>
      <c r="P2801" s="136">
        <v>210</v>
      </c>
      <c r="Q2801" s="135"/>
    </row>
    <row r="2802" spans="1:17">
      <c r="A2802" s="135" t="s">
        <v>5197</v>
      </c>
      <c r="B2802" s="135" t="s">
        <v>5190</v>
      </c>
      <c r="C2802" s="135" t="s">
        <v>983</v>
      </c>
      <c r="D2802" s="136">
        <v>61</v>
      </c>
      <c r="E2802" s="135" t="s">
        <v>420</v>
      </c>
      <c r="F2802" s="135" t="s">
        <v>44</v>
      </c>
      <c r="G2802" s="135" t="s">
        <v>5191</v>
      </c>
      <c r="H2802" s="135" t="s">
        <v>382</v>
      </c>
      <c r="I2802" s="135" t="s">
        <v>248</v>
      </c>
      <c r="J2802" s="135" t="s">
        <v>388</v>
      </c>
      <c r="K2802" s="135" t="s">
        <v>1018</v>
      </c>
      <c r="L2802" s="135" t="s">
        <v>442</v>
      </c>
      <c r="M2802" s="135" t="s">
        <v>970</v>
      </c>
      <c r="N2802" s="135" t="s">
        <v>318</v>
      </c>
      <c r="O2802" s="135" t="s">
        <v>71</v>
      </c>
      <c r="P2802" s="136">
        <v>210</v>
      </c>
      <c r="Q2802" s="135"/>
    </row>
    <row r="2803" spans="1:17">
      <c r="A2803" s="135" t="s">
        <v>5198</v>
      </c>
      <c r="B2803" s="135" t="s">
        <v>5190</v>
      </c>
      <c r="C2803" s="135" t="s">
        <v>987</v>
      </c>
      <c r="D2803" s="136">
        <v>62</v>
      </c>
      <c r="E2803" s="135" t="s">
        <v>420</v>
      </c>
      <c r="F2803" s="135" t="s">
        <v>44</v>
      </c>
      <c r="G2803" s="135" t="s">
        <v>5191</v>
      </c>
      <c r="H2803" s="135" t="s">
        <v>382</v>
      </c>
      <c r="I2803" s="135" t="s">
        <v>248</v>
      </c>
      <c r="J2803" s="135" t="s">
        <v>388</v>
      </c>
      <c r="K2803" s="135" t="s">
        <v>1018</v>
      </c>
      <c r="L2803" s="135" t="s">
        <v>442</v>
      </c>
      <c r="M2803" s="135" t="s">
        <v>970</v>
      </c>
      <c r="N2803" s="135" t="s">
        <v>318</v>
      </c>
      <c r="O2803" s="135" t="s">
        <v>71</v>
      </c>
      <c r="P2803" s="136">
        <v>210</v>
      </c>
      <c r="Q2803" s="135"/>
    </row>
    <row r="2804" spans="1:17">
      <c r="A2804" s="135" t="s">
        <v>5199</v>
      </c>
      <c r="B2804" s="135" t="s">
        <v>5190</v>
      </c>
      <c r="C2804" s="135" t="s">
        <v>989</v>
      </c>
      <c r="D2804" s="136">
        <v>63</v>
      </c>
      <c r="E2804" s="135" t="s">
        <v>420</v>
      </c>
      <c r="F2804" s="135" t="s">
        <v>44</v>
      </c>
      <c r="G2804" s="135" t="s">
        <v>5191</v>
      </c>
      <c r="H2804" s="135" t="s">
        <v>382</v>
      </c>
      <c r="I2804" s="135" t="s">
        <v>248</v>
      </c>
      <c r="J2804" s="135" t="s">
        <v>388</v>
      </c>
      <c r="K2804" s="135" t="s">
        <v>1018</v>
      </c>
      <c r="L2804" s="135" t="s">
        <v>442</v>
      </c>
      <c r="M2804" s="135" t="s">
        <v>970</v>
      </c>
      <c r="N2804" s="135" t="s">
        <v>318</v>
      </c>
      <c r="O2804" s="135" t="s">
        <v>71</v>
      </c>
      <c r="P2804" s="136">
        <v>210</v>
      </c>
      <c r="Q2804" s="135"/>
    </row>
    <row r="2805" spans="1:17">
      <c r="A2805" s="135" t="s">
        <v>5200</v>
      </c>
      <c r="B2805" s="135" t="s">
        <v>5201</v>
      </c>
      <c r="C2805" s="135" t="s">
        <v>967</v>
      </c>
      <c r="D2805" s="136">
        <v>57</v>
      </c>
      <c r="E2805" s="135" t="s">
        <v>420</v>
      </c>
      <c r="F2805" s="135" t="s">
        <v>44</v>
      </c>
      <c r="G2805" s="135" t="s">
        <v>5202</v>
      </c>
      <c r="H2805" s="135" t="s">
        <v>382</v>
      </c>
      <c r="I2805" s="135" t="s">
        <v>746</v>
      </c>
      <c r="J2805" s="135" t="s">
        <v>388</v>
      </c>
      <c r="K2805" s="135" t="s">
        <v>1018</v>
      </c>
      <c r="L2805" s="135" t="s">
        <v>428</v>
      </c>
      <c r="M2805" s="135" t="s">
        <v>970</v>
      </c>
      <c r="N2805" s="135" t="s">
        <v>318</v>
      </c>
      <c r="O2805" s="135" t="s">
        <v>83</v>
      </c>
      <c r="P2805" s="136">
        <v>267</v>
      </c>
      <c r="Q2805" s="135"/>
    </row>
    <row r="2806" spans="1:17">
      <c r="A2806" s="135" t="s">
        <v>5203</v>
      </c>
      <c r="B2806" s="135" t="s">
        <v>5201</v>
      </c>
      <c r="C2806" s="135" t="s">
        <v>979</v>
      </c>
      <c r="D2806" s="136">
        <v>58</v>
      </c>
      <c r="E2806" s="135" t="s">
        <v>420</v>
      </c>
      <c r="F2806" s="135" t="s">
        <v>44</v>
      </c>
      <c r="G2806" s="135" t="s">
        <v>5202</v>
      </c>
      <c r="H2806" s="135" t="s">
        <v>382</v>
      </c>
      <c r="I2806" s="135" t="s">
        <v>746</v>
      </c>
      <c r="J2806" s="135" t="s">
        <v>388</v>
      </c>
      <c r="K2806" s="135" t="s">
        <v>1018</v>
      </c>
      <c r="L2806" s="135" t="s">
        <v>428</v>
      </c>
      <c r="M2806" s="135" t="s">
        <v>970</v>
      </c>
      <c r="N2806" s="135" t="s">
        <v>318</v>
      </c>
      <c r="O2806" s="135" t="s">
        <v>83</v>
      </c>
      <c r="P2806" s="136">
        <v>267</v>
      </c>
      <c r="Q2806" s="135"/>
    </row>
    <row r="2807" spans="1:17">
      <c r="A2807" s="135" t="s">
        <v>5204</v>
      </c>
      <c r="B2807" s="135" t="s">
        <v>5201</v>
      </c>
      <c r="C2807" s="135" t="s">
        <v>972</v>
      </c>
      <c r="D2807" s="136">
        <v>59</v>
      </c>
      <c r="E2807" s="135" t="s">
        <v>420</v>
      </c>
      <c r="F2807" s="135" t="s">
        <v>44</v>
      </c>
      <c r="G2807" s="135" t="s">
        <v>5202</v>
      </c>
      <c r="H2807" s="135" t="s">
        <v>382</v>
      </c>
      <c r="I2807" s="135" t="s">
        <v>746</v>
      </c>
      <c r="J2807" s="135" t="s">
        <v>388</v>
      </c>
      <c r="K2807" s="135" t="s">
        <v>1018</v>
      </c>
      <c r="L2807" s="135" t="s">
        <v>428</v>
      </c>
      <c r="M2807" s="135" t="s">
        <v>970</v>
      </c>
      <c r="N2807" s="135" t="s">
        <v>318</v>
      </c>
      <c r="O2807" s="135" t="s">
        <v>83</v>
      </c>
      <c r="P2807" s="136">
        <v>267</v>
      </c>
      <c r="Q2807" s="135"/>
    </row>
    <row r="2808" spans="1:17">
      <c r="A2808" s="135" t="s">
        <v>5205</v>
      </c>
      <c r="B2808" s="135" t="s">
        <v>5201</v>
      </c>
      <c r="C2808" s="135" t="s">
        <v>981</v>
      </c>
      <c r="D2808" s="136">
        <v>60</v>
      </c>
      <c r="E2808" s="135" t="s">
        <v>420</v>
      </c>
      <c r="F2808" s="135" t="s">
        <v>44</v>
      </c>
      <c r="G2808" s="135" t="s">
        <v>5202</v>
      </c>
      <c r="H2808" s="135" t="s">
        <v>382</v>
      </c>
      <c r="I2808" s="135" t="s">
        <v>746</v>
      </c>
      <c r="J2808" s="135" t="s">
        <v>388</v>
      </c>
      <c r="K2808" s="135" t="s">
        <v>1018</v>
      </c>
      <c r="L2808" s="135" t="s">
        <v>428</v>
      </c>
      <c r="M2808" s="135" t="s">
        <v>970</v>
      </c>
      <c r="N2808" s="135" t="s">
        <v>318</v>
      </c>
      <c r="O2808" s="135" t="s">
        <v>83</v>
      </c>
      <c r="P2808" s="136">
        <v>267</v>
      </c>
      <c r="Q2808" s="135"/>
    </row>
    <row r="2809" spans="1:17">
      <c r="A2809" s="135" t="s">
        <v>5206</v>
      </c>
      <c r="B2809" s="135" t="s">
        <v>5201</v>
      </c>
      <c r="C2809" s="135" t="s">
        <v>983</v>
      </c>
      <c r="D2809" s="136">
        <v>61</v>
      </c>
      <c r="E2809" s="135" t="s">
        <v>420</v>
      </c>
      <c r="F2809" s="135" t="s">
        <v>44</v>
      </c>
      <c r="G2809" s="135" t="s">
        <v>5202</v>
      </c>
      <c r="H2809" s="135" t="s">
        <v>382</v>
      </c>
      <c r="I2809" s="135" t="s">
        <v>746</v>
      </c>
      <c r="J2809" s="135" t="s">
        <v>388</v>
      </c>
      <c r="K2809" s="135" t="s">
        <v>1018</v>
      </c>
      <c r="L2809" s="135" t="s">
        <v>428</v>
      </c>
      <c r="M2809" s="135" t="s">
        <v>970</v>
      </c>
      <c r="N2809" s="135" t="s">
        <v>318</v>
      </c>
      <c r="O2809" s="135" t="s">
        <v>83</v>
      </c>
      <c r="P2809" s="136">
        <v>267</v>
      </c>
      <c r="Q2809" s="135"/>
    </row>
    <row r="2810" spans="1:17">
      <c r="A2810" s="135" t="s">
        <v>5207</v>
      </c>
      <c r="B2810" s="135" t="s">
        <v>5208</v>
      </c>
      <c r="C2810" s="135" t="s">
        <v>979</v>
      </c>
      <c r="D2810" s="136">
        <v>58</v>
      </c>
      <c r="E2810" s="135" t="s">
        <v>420</v>
      </c>
      <c r="F2810" s="135" t="s">
        <v>44</v>
      </c>
      <c r="G2810" s="135" t="s">
        <v>1357</v>
      </c>
      <c r="H2810" s="135" t="s">
        <v>382</v>
      </c>
      <c r="I2810" s="135" t="s">
        <v>60</v>
      </c>
      <c r="J2810" s="135" t="s">
        <v>388</v>
      </c>
      <c r="K2810" s="135" t="s">
        <v>1018</v>
      </c>
      <c r="L2810" s="135" t="s">
        <v>442</v>
      </c>
      <c r="M2810" s="135" t="s">
        <v>970</v>
      </c>
      <c r="N2810" s="135" t="s">
        <v>336</v>
      </c>
      <c r="O2810" s="135" t="s">
        <v>60</v>
      </c>
      <c r="P2810" s="136">
        <v>374</v>
      </c>
      <c r="Q2810" s="135"/>
    </row>
    <row r="2811" spans="1:17">
      <c r="A2811" s="135" t="s">
        <v>5209</v>
      </c>
      <c r="B2811" s="135" t="s">
        <v>5208</v>
      </c>
      <c r="C2811" s="135" t="s">
        <v>972</v>
      </c>
      <c r="D2811" s="136">
        <v>59</v>
      </c>
      <c r="E2811" s="135" t="s">
        <v>420</v>
      </c>
      <c r="F2811" s="135" t="s">
        <v>44</v>
      </c>
      <c r="G2811" s="135" t="s">
        <v>1357</v>
      </c>
      <c r="H2811" s="135" t="s">
        <v>382</v>
      </c>
      <c r="I2811" s="135" t="s">
        <v>60</v>
      </c>
      <c r="J2811" s="135" t="s">
        <v>388</v>
      </c>
      <c r="K2811" s="135" t="s">
        <v>1018</v>
      </c>
      <c r="L2811" s="135" t="s">
        <v>442</v>
      </c>
      <c r="M2811" s="135" t="s">
        <v>970</v>
      </c>
      <c r="N2811" s="135" t="s">
        <v>336</v>
      </c>
      <c r="O2811" s="135" t="s">
        <v>60</v>
      </c>
      <c r="P2811" s="136">
        <v>374</v>
      </c>
      <c r="Q2811" s="135"/>
    </row>
    <row r="2812" spans="1:17">
      <c r="A2812" s="135" t="s">
        <v>5210</v>
      </c>
      <c r="B2812" s="135" t="s">
        <v>5208</v>
      </c>
      <c r="C2812" s="135" t="s">
        <v>981</v>
      </c>
      <c r="D2812" s="136">
        <v>60</v>
      </c>
      <c r="E2812" s="135" t="s">
        <v>420</v>
      </c>
      <c r="F2812" s="135" t="s">
        <v>44</v>
      </c>
      <c r="G2812" s="135" t="s">
        <v>1357</v>
      </c>
      <c r="H2812" s="135" t="s">
        <v>382</v>
      </c>
      <c r="I2812" s="135" t="s">
        <v>60</v>
      </c>
      <c r="J2812" s="135" t="s">
        <v>388</v>
      </c>
      <c r="K2812" s="135" t="s">
        <v>1018</v>
      </c>
      <c r="L2812" s="135" t="s">
        <v>442</v>
      </c>
      <c r="M2812" s="135" t="s">
        <v>970</v>
      </c>
      <c r="N2812" s="135" t="s">
        <v>336</v>
      </c>
      <c r="O2812" s="135" t="s">
        <v>60</v>
      </c>
      <c r="P2812" s="136">
        <v>374</v>
      </c>
      <c r="Q2812" s="135"/>
    </row>
    <row r="2813" spans="1:17">
      <c r="A2813" s="135" t="s">
        <v>5211</v>
      </c>
      <c r="B2813" s="135" t="s">
        <v>5208</v>
      </c>
      <c r="C2813" s="135" t="s">
        <v>983</v>
      </c>
      <c r="D2813" s="136">
        <v>61</v>
      </c>
      <c r="E2813" s="135" t="s">
        <v>420</v>
      </c>
      <c r="F2813" s="135" t="s">
        <v>44</v>
      </c>
      <c r="G2813" s="135" t="s">
        <v>1357</v>
      </c>
      <c r="H2813" s="135" t="s">
        <v>382</v>
      </c>
      <c r="I2813" s="135" t="s">
        <v>60</v>
      </c>
      <c r="J2813" s="135" t="s">
        <v>388</v>
      </c>
      <c r="K2813" s="135" t="s">
        <v>1018</v>
      </c>
      <c r="L2813" s="135" t="s">
        <v>442</v>
      </c>
      <c r="M2813" s="135" t="s">
        <v>970</v>
      </c>
      <c r="N2813" s="135" t="s">
        <v>336</v>
      </c>
      <c r="O2813" s="135" t="s">
        <v>60</v>
      </c>
      <c r="P2813" s="136">
        <v>374</v>
      </c>
      <c r="Q2813" s="135"/>
    </row>
    <row r="2814" spans="1:17">
      <c r="A2814" s="135" t="s">
        <v>5212</v>
      </c>
      <c r="B2814" s="135" t="s">
        <v>5208</v>
      </c>
      <c r="C2814" s="135" t="s">
        <v>987</v>
      </c>
      <c r="D2814" s="136">
        <v>62</v>
      </c>
      <c r="E2814" s="135" t="s">
        <v>420</v>
      </c>
      <c r="F2814" s="135" t="s">
        <v>44</v>
      </c>
      <c r="G2814" s="135" t="s">
        <v>1357</v>
      </c>
      <c r="H2814" s="135" t="s">
        <v>382</v>
      </c>
      <c r="I2814" s="135" t="s">
        <v>60</v>
      </c>
      <c r="J2814" s="135" t="s">
        <v>388</v>
      </c>
      <c r="K2814" s="135" t="s">
        <v>1018</v>
      </c>
      <c r="L2814" s="135" t="s">
        <v>442</v>
      </c>
      <c r="M2814" s="135" t="s">
        <v>970</v>
      </c>
      <c r="N2814" s="135" t="s">
        <v>336</v>
      </c>
      <c r="O2814" s="135" t="s">
        <v>60</v>
      </c>
      <c r="P2814" s="136">
        <v>374</v>
      </c>
      <c r="Q2814" s="135"/>
    </row>
    <row r="2815" spans="1:17">
      <c r="A2815" s="135" t="s">
        <v>5213</v>
      </c>
      <c r="B2815" s="135" t="s">
        <v>5208</v>
      </c>
      <c r="C2815" s="135" t="s">
        <v>989</v>
      </c>
      <c r="D2815" s="136">
        <v>63</v>
      </c>
      <c r="E2815" s="135" t="s">
        <v>420</v>
      </c>
      <c r="F2815" s="135" t="s">
        <v>44</v>
      </c>
      <c r="G2815" s="135" t="s">
        <v>1357</v>
      </c>
      <c r="H2815" s="135" t="s">
        <v>382</v>
      </c>
      <c r="I2815" s="135" t="s">
        <v>60</v>
      </c>
      <c r="J2815" s="135" t="s">
        <v>388</v>
      </c>
      <c r="K2815" s="135" t="s">
        <v>1018</v>
      </c>
      <c r="L2815" s="135" t="s">
        <v>442</v>
      </c>
      <c r="M2815" s="135" t="s">
        <v>970</v>
      </c>
      <c r="N2815" s="135" t="s">
        <v>336</v>
      </c>
      <c r="O2815" s="135" t="s">
        <v>60</v>
      </c>
      <c r="P2815" s="136">
        <v>374</v>
      </c>
      <c r="Q2815" s="135"/>
    </row>
    <row r="2816" spans="1:17">
      <c r="A2816" s="135" t="s">
        <v>5214</v>
      </c>
      <c r="B2816" s="135" t="s">
        <v>5215</v>
      </c>
      <c r="C2816" s="135" t="s">
        <v>967</v>
      </c>
      <c r="D2816" s="136">
        <v>57</v>
      </c>
      <c r="E2816" s="135" t="s">
        <v>420</v>
      </c>
      <c r="F2816" s="135" t="s">
        <v>44</v>
      </c>
      <c r="G2816" s="135" t="s">
        <v>1367</v>
      </c>
      <c r="H2816" s="135" t="s">
        <v>382</v>
      </c>
      <c r="I2816" s="135" t="s">
        <v>60</v>
      </c>
      <c r="J2816" s="135" t="s">
        <v>388</v>
      </c>
      <c r="K2816" s="135" t="s">
        <v>1018</v>
      </c>
      <c r="L2816" s="135" t="s">
        <v>433</v>
      </c>
      <c r="M2816" s="135" t="s">
        <v>970</v>
      </c>
      <c r="N2816" s="135" t="s">
        <v>318</v>
      </c>
      <c r="O2816" s="135" t="s">
        <v>60</v>
      </c>
      <c r="P2816" s="136">
        <v>455</v>
      </c>
      <c r="Q2816" s="135"/>
    </row>
    <row r="2817" spans="1:17">
      <c r="A2817" s="135" t="s">
        <v>5216</v>
      </c>
      <c r="B2817" s="135" t="s">
        <v>5215</v>
      </c>
      <c r="C2817" s="135" t="s">
        <v>972</v>
      </c>
      <c r="D2817" s="136">
        <v>59</v>
      </c>
      <c r="E2817" s="135" t="s">
        <v>420</v>
      </c>
      <c r="F2817" s="135" t="s">
        <v>44</v>
      </c>
      <c r="G2817" s="135" t="s">
        <v>1367</v>
      </c>
      <c r="H2817" s="135" t="s">
        <v>382</v>
      </c>
      <c r="I2817" s="135" t="s">
        <v>60</v>
      </c>
      <c r="J2817" s="135" t="s">
        <v>388</v>
      </c>
      <c r="K2817" s="135" t="s">
        <v>1018</v>
      </c>
      <c r="L2817" s="135" t="s">
        <v>433</v>
      </c>
      <c r="M2817" s="135" t="s">
        <v>970</v>
      </c>
      <c r="N2817" s="135" t="s">
        <v>318</v>
      </c>
      <c r="O2817" s="135" t="s">
        <v>60</v>
      </c>
      <c r="P2817" s="136">
        <v>455</v>
      </c>
      <c r="Q2817" s="135"/>
    </row>
    <row r="2818" spans="1:17">
      <c r="A2818" s="135" t="s">
        <v>5217</v>
      </c>
      <c r="B2818" s="135" t="s">
        <v>5215</v>
      </c>
      <c r="C2818" s="135" t="s">
        <v>983</v>
      </c>
      <c r="D2818" s="136">
        <v>61</v>
      </c>
      <c r="E2818" s="135" t="s">
        <v>420</v>
      </c>
      <c r="F2818" s="135" t="s">
        <v>44</v>
      </c>
      <c r="G2818" s="135" t="s">
        <v>1367</v>
      </c>
      <c r="H2818" s="135" t="s">
        <v>382</v>
      </c>
      <c r="I2818" s="135" t="s">
        <v>60</v>
      </c>
      <c r="J2818" s="135" t="s">
        <v>388</v>
      </c>
      <c r="K2818" s="135" t="s">
        <v>1018</v>
      </c>
      <c r="L2818" s="135" t="s">
        <v>433</v>
      </c>
      <c r="M2818" s="135" t="s">
        <v>970</v>
      </c>
      <c r="N2818" s="135" t="s">
        <v>318</v>
      </c>
      <c r="O2818" s="135" t="s">
        <v>60</v>
      </c>
      <c r="P2818" s="136">
        <v>455</v>
      </c>
      <c r="Q2818" s="135"/>
    </row>
    <row r="2819" spans="1:17">
      <c r="A2819" s="135" t="s">
        <v>5218</v>
      </c>
      <c r="B2819" s="135" t="s">
        <v>5215</v>
      </c>
      <c r="C2819" s="135" t="s">
        <v>989</v>
      </c>
      <c r="D2819" s="136">
        <v>63</v>
      </c>
      <c r="E2819" s="135" t="s">
        <v>420</v>
      </c>
      <c r="F2819" s="135" t="s">
        <v>44</v>
      </c>
      <c r="G2819" s="135" t="s">
        <v>1367</v>
      </c>
      <c r="H2819" s="135" t="s">
        <v>382</v>
      </c>
      <c r="I2819" s="135" t="s">
        <v>60</v>
      </c>
      <c r="J2819" s="135" t="s">
        <v>388</v>
      </c>
      <c r="K2819" s="135" t="s">
        <v>1018</v>
      </c>
      <c r="L2819" s="135" t="s">
        <v>433</v>
      </c>
      <c r="M2819" s="135" t="s">
        <v>970</v>
      </c>
      <c r="N2819" s="135" t="s">
        <v>318</v>
      </c>
      <c r="O2819" s="135" t="s">
        <v>60</v>
      </c>
      <c r="P2819" s="136">
        <v>455</v>
      </c>
      <c r="Q2819" s="135"/>
    </row>
    <row r="2820" spans="1:17">
      <c r="A2820" s="135" t="s">
        <v>5219</v>
      </c>
      <c r="B2820" s="135" t="s">
        <v>5220</v>
      </c>
      <c r="C2820" s="135" t="s">
        <v>967</v>
      </c>
      <c r="D2820" s="136">
        <v>57</v>
      </c>
      <c r="E2820" s="135" t="s">
        <v>420</v>
      </c>
      <c r="F2820" s="135" t="s">
        <v>1725</v>
      </c>
      <c r="G2820" s="135" t="s">
        <v>5221</v>
      </c>
      <c r="H2820" s="135" t="s">
        <v>382</v>
      </c>
      <c r="I2820" s="135" t="s">
        <v>199</v>
      </c>
      <c r="J2820" s="135" t="s">
        <v>388</v>
      </c>
      <c r="K2820" s="135" t="s">
        <v>5222</v>
      </c>
      <c r="L2820" s="135" t="s">
        <v>428</v>
      </c>
      <c r="M2820" s="135" t="s">
        <v>970</v>
      </c>
      <c r="N2820" s="135" t="s">
        <v>318</v>
      </c>
      <c r="O2820" s="135" t="s">
        <v>199</v>
      </c>
      <c r="P2820" s="136">
        <v>78</v>
      </c>
      <c r="Q2820" s="135"/>
    </row>
    <row r="2821" spans="1:17">
      <c r="A2821" s="135" t="s">
        <v>5223</v>
      </c>
      <c r="B2821" s="135" t="s">
        <v>5220</v>
      </c>
      <c r="C2821" s="135" t="s">
        <v>972</v>
      </c>
      <c r="D2821" s="136">
        <v>59</v>
      </c>
      <c r="E2821" s="135" t="s">
        <v>420</v>
      </c>
      <c r="F2821" s="135" t="s">
        <v>1725</v>
      </c>
      <c r="G2821" s="135" t="s">
        <v>5221</v>
      </c>
      <c r="H2821" s="135" t="s">
        <v>382</v>
      </c>
      <c r="I2821" s="135" t="s">
        <v>199</v>
      </c>
      <c r="J2821" s="135" t="s">
        <v>388</v>
      </c>
      <c r="K2821" s="135" t="s">
        <v>5222</v>
      </c>
      <c r="L2821" s="135" t="s">
        <v>428</v>
      </c>
      <c r="M2821" s="135" t="s">
        <v>970</v>
      </c>
      <c r="N2821" s="135" t="s">
        <v>318</v>
      </c>
      <c r="O2821" s="135" t="s">
        <v>199</v>
      </c>
      <c r="P2821" s="136">
        <v>78</v>
      </c>
      <c r="Q2821" s="135"/>
    </row>
    <row r="2822" spans="1:17">
      <c r="A2822" s="135" t="s">
        <v>5224</v>
      </c>
      <c r="B2822" s="135" t="s">
        <v>5220</v>
      </c>
      <c r="C2822" s="135" t="s">
        <v>983</v>
      </c>
      <c r="D2822" s="136">
        <v>61</v>
      </c>
      <c r="E2822" s="135" t="s">
        <v>420</v>
      </c>
      <c r="F2822" s="135" t="s">
        <v>1725</v>
      </c>
      <c r="G2822" s="135" t="s">
        <v>5221</v>
      </c>
      <c r="H2822" s="135" t="s">
        <v>382</v>
      </c>
      <c r="I2822" s="135" t="s">
        <v>199</v>
      </c>
      <c r="J2822" s="135" t="s">
        <v>388</v>
      </c>
      <c r="K2822" s="135" t="s">
        <v>5222</v>
      </c>
      <c r="L2822" s="135" t="s">
        <v>428</v>
      </c>
      <c r="M2822" s="135" t="s">
        <v>970</v>
      </c>
      <c r="N2822" s="135" t="s">
        <v>318</v>
      </c>
      <c r="O2822" s="135" t="s">
        <v>199</v>
      </c>
      <c r="P2822" s="136">
        <v>78</v>
      </c>
      <c r="Q2822" s="135"/>
    </row>
    <row r="2823" spans="1:17">
      <c r="A2823" s="135" t="s">
        <v>5225</v>
      </c>
      <c r="B2823" s="135" t="s">
        <v>5226</v>
      </c>
      <c r="C2823" s="135" t="s">
        <v>967</v>
      </c>
      <c r="D2823" s="136">
        <v>57</v>
      </c>
      <c r="E2823" s="135" t="s">
        <v>420</v>
      </c>
      <c r="F2823" s="135" t="s">
        <v>43</v>
      </c>
      <c r="G2823" s="135" t="s">
        <v>3500</v>
      </c>
      <c r="H2823" s="135" t="s">
        <v>382</v>
      </c>
      <c r="I2823" s="135" t="s">
        <v>86</v>
      </c>
      <c r="J2823" s="135" t="s">
        <v>388</v>
      </c>
      <c r="K2823" s="135" t="s">
        <v>3277</v>
      </c>
      <c r="L2823" s="135" t="s">
        <v>448</v>
      </c>
      <c r="M2823" s="135" t="s">
        <v>970</v>
      </c>
      <c r="N2823" s="135" t="s">
        <v>350</v>
      </c>
      <c r="O2823" s="135" t="s">
        <v>86</v>
      </c>
      <c r="P2823" s="136">
        <v>6</v>
      </c>
      <c r="Q2823" s="135"/>
    </row>
    <row r="2824" spans="1:17">
      <c r="A2824" s="135" t="s">
        <v>5227</v>
      </c>
      <c r="B2824" s="135" t="s">
        <v>5226</v>
      </c>
      <c r="C2824" s="135" t="s">
        <v>972</v>
      </c>
      <c r="D2824" s="136">
        <v>59</v>
      </c>
      <c r="E2824" s="135" t="s">
        <v>420</v>
      </c>
      <c r="F2824" s="135" t="s">
        <v>43</v>
      </c>
      <c r="G2824" s="135" t="s">
        <v>3500</v>
      </c>
      <c r="H2824" s="135" t="s">
        <v>382</v>
      </c>
      <c r="I2824" s="135" t="s">
        <v>86</v>
      </c>
      <c r="J2824" s="135" t="s">
        <v>388</v>
      </c>
      <c r="K2824" s="135" t="s">
        <v>3277</v>
      </c>
      <c r="L2824" s="135" t="s">
        <v>448</v>
      </c>
      <c r="M2824" s="135" t="s">
        <v>970</v>
      </c>
      <c r="N2824" s="135" t="s">
        <v>350</v>
      </c>
      <c r="O2824" s="135" t="s">
        <v>86</v>
      </c>
      <c r="P2824" s="136">
        <v>6</v>
      </c>
      <c r="Q2824" s="135"/>
    </row>
    <row r="2825" spans="1:17">
      <c r="A2825" s="135" t="s">
        <v>5228</v>
      </c>
      <c r="B2825" s="135" t="s">
        <v>5226</v>
      </c>
      <c r="C2825" s="135" t="s">
        <v>983</v>
      </c>
      <c r="D2825" s="136">
        <v>61</v>
      </c>
      <c r="E2825" s="135" t="s">
        <v>420</v>
      </c>
      <c r="F2825" s="135" t="s">
        <v>43</v>
      </c>
      <c r="G2825" s="135" t="s">
        <v>3500</v>
      </c>
      <c r="H2825" s="135" t="s">
        <v>382</v>
      </c>
      <c r="I2825" s="135" t="s">
        <v>86</v>
      </c>
      <c r="J2825" s="135" t="s">
        <v>388</v>
      </c>
      <c r="K2825" s="135" t="s">
        <v>3277</v>
      </c>
      <c r="L2825" s="135" t="s">
        <v>448</v>
      </c>
      <c r="M2825" s="135" t="s">
        <v>970</v>
      </c>
      <c r="N2825" s="135" t="s">
        <v>350</v>
      </c>
      <c r="O2825" s="135" t="s">
        <v>86</v>
      </c>
      <c r="P2825" s="136">
        <v>6</v>
      </c>
      <c r="Q2825" s="135"/>
    </row>
    <row r="2826" spans="1:17">
      <c r="A2826" s="135" t="s">
        <v>5229</v>
      </c>
      <c r="B2826" s="135" t="s">
        <v>5230</v>
      </c>
      <c r="C2826" s="135" t="s">
        <v>967</v>
      </c>
      <c r="D2826" s="136">
        <v>57</v>
      </c>
      <c r="E2826" s="135" t="s">
        <v>420</v>
      </c>
      <c r="F2826" s="135" t="s">
        <v>1725</v>
      </c>
      <c r="G2826" s="135" t="s">
        <v>5231</v>
      </c>
      <c r="H2826" s="135" t="s">
        <v>382</v>
      </c>
      <c r="I2826" s="135" t="s">
        <v>86</v>
      </c>
      <c r="J2826" s="135" t="s">
        <v>388</v>
      </c>
      <c r="K2826" s="135" t="s">
        <v>908</v>
      </c>
      <c r="L2826" s="135" t="s">
        <v>433</v>
      </c>
      <c r="M2826" s="135" t="s">
        <v>970</v>
      </c>
      <c r="N2826" s="135" t="s">
        <v>350</v>
      </c>
      <c r="O2826" s="135" t="s">
        <v>86</v>
      </c>
      <c r="P2826" s="136">
        <v>262</v>
      </c>
      <c r="Q2826" s="135"/>
    </row>
    <row r="2827" spans="1:17">
      <c r="A2827" s="135" t="s">
        <v>5232</v>
      </c>
      <c r="B2827" s="135" t="s">
        <v>5230</v>
      </c>
      <c r="C2827" s="135" t="s">
        <v>972</v>
      </c>
      <c r="D2827" s="136">
        <v>59</v>
      </c>
      <c r="E2827" s="135" t="s">
        <v>420</v>
      </c>
      <c r="F2827" s="135" t="s">
        <v>1725</v>
      </c>
      <c r="G2827" s="135" t="s">
        <v>5231</v>
      </c>
      <c r="H2827" s="135" t="s">
        <v>382</v>
      </c>
      <c r="I2827" s="135" t="s">
        <v>86</v>
      </c>
      <c r="J2827" s="135" t="s">
        <v>388</v>
      </c>
      <c r="K2827" s="135" t="s">
        <v>908</v>
      </c>
      <c r="L2827" s="135" t="s">
        <v>433</v>
      </c>
      <c r="M2827" s="135" t="s">
        <v>970</v>
      </c>
      <c r="N2827" s="135" t="s">
        <v>350</v>
      </c>
      <c r="O2827" s="135" t="s">
        <v>86</v>
      </c>
      <c r="P2827" s="136">
        <v>262</v>
      </c>
      <c r="Q2827" s="135"/>
    </row>
    <row r="2828" spans="1:17">
      <c r="A2828" s="135" t="s">
        <v>5233</v>
      </c>
      <c r="B2828" s="135" t="s">
        <v>5234</v>
      </c>
      <c r="C2828" s="135" t="s">
        <v>1147</v>
      </c>
      <c r="D2828" s="136">
        <v>55</v>
      </c>
      <c r="E2828" s="135" t="s">
        <v>420</v>
      </c>
      <c r="F2828" s="135" t="s">
        <v>1725</v>
      </c>
      <c r="G2828" s="135" t="s">
        <v>5235</v>
      </c>
      <c r="H2828" s="135" t="s">
        <v>382</v>
      </c>
      <c r="I2828" s="135" t="s">
        <v>55</v>
      </c>
      <c r="J2828" s="135" t="s">
        <v>388</v>
      </c>
      <c r="K2828" s="135" t="s">
        <v>5236</v>
      </c>
      <c r="L2828" s="135" t="s">
        <v>428</v>
      </c>
      <c r="M2828" s="135" t="s">
        <v>970</v>
      </c>
      <c r="N2828" s="135" t="s">
        <v>325</v>
      </c>
      <c r="O2828" s="135" t="s">
        <v>71</v>
      </c>
      <c r="P2828" s="136">
        <v>2</v>
      </c>
      <c r="Q2828" s="135"/>
    </row>
    <row r="2829" spans="1:17">
      <c r="A2829" s="135" t="s">
        <v>5237</v>
      </c>
      <c r="B2829" s="135" t="s">
        <v>5234</v>
      </c>
      <c r="C2829" s="135" t="s">
        <v>967</v>
      </c>
      <c r="D2829" s="136">
        <v>57</v>
      </c>
      <c r="E2829" s="135" t="s">
        <v>420</v>
      </c>
      <c r="F2829" s="135" t="s">
        <v>1725</v>
      </c>
      <c r="G2829" s="135" t="s">
        <v>5235</v>
      </c>
      <c r="H2829" s="135" t="s">
        <v>382</v>
      </c>
      <c r="I2829" s="135" t="s">
        <v>55</v>
      </c>
      <c r="J2829" s="135" t="s">
        <v>388</v>
      </c>
      <c r="K2829" s="135" t="s">
        <v>5236</v>
      </c>
      <c r="L2829" s="135" t="s">
        <v>428</v>
      </c>
      <c r="M2829" s="135" t="s">
        <v>970</v>
      </c>
      <c r="N2829" s="135" t="s">
        <v>325</v>
      </c>
      <c r="O2829" s="135" t="s">
        <v>71</v>
      </c>
      <c r="P2829" s="136">
        <v>2</v>
      </c>
      <c r="Q2829" s="135"/>
    </row>
    <row r="2830" spans="1:17">
      <c r="A2830" s="135" t="s">
        <v>5238</v>
      </c>
      <c r="B2830" s="135" t="s">
        <v>5234</v>
      </c>
      <c r="C2830" s="135" t="s">
        <v>972</v>
      </c>
      <c r="D2830" s="136">
        <v>59</v>
      </c>
      <c r="E2830" s="135" t="s">
        <v>420</v>
      </c>
      <c r="F2830" s="135" t="s">
        <v>1725</v>
      </c>
      <c r="G2830" s="135" t="s">
        <v>5235</v>
      </c>
      <c r="H2830" s="135" t="s">
        <v>382</v>
      </c>
      <c r="I2830" s="135" t="s">
        <v>55</v>
      </c>
      <c r="J2830" s="135" t="s">
        <v>388</v>
      </c>
      <c r="K2830" s="135" t="s">
        <v>5236</v>
      </c>
      <c r="L2830" s="135" t="s">
        <v>428</v>
      </c>
      <c r="M2830" s="135" t="s">
        <v>970</v>
      </c>
      <c r="N2830" s="135" t="s">
        <v>325</v>
      </c>
      <c r="O2830" s="135" t="s">
        <v>71</v>
      </c>
      <c r="P2830" s="136">
        <v>2</v>
      </c>
      <c r="Q2830" s="135"/>
    </row>
    <row r="2831" spans="1:17">
      <c r="A2831" s="135" t="s">
        <v>5239</v>
      </c>
      <c r="B2831" s="135" t="s">
        <v>5234</v>
      </c>
      <c r="C2831" s="135" t="s">
        <v>983</v>
      </c>
      <c r="D2831" s="136">
        <v>61</v>
      </c>
      <c r="E2831" s="135" t="s">
        <v>420</v>
      </c>
      <c r="F2831" s="135" t="s">
        <v>1725</v>
      </c>
      <c r="G2831" s="135" t="s">
        <v>5235</v>
      </c>
      <c r="H2831" s="135" t="s">
        <v>382</v>
      </c>
      <c r="I2831" s="135" t="s">
        <v>55</v>
      </c>
      <c r="J2831" s="135" t="s">
        <v>388</v>
      </c>
      <c r="K2831" s="135" t="s">
        <v>5236</v>
      </c>
      <c r="L2831" s="135" t="s">
        <v>428</v>
      </c>
      <c r="M2831" s="135" t="s">
        <v>970</v>
      </c>
      <c r="N2831" s="135" t="s">
        <v>325</v>
      </c>
      <c r="O2831" s="135" t="s">
        <v>71</v>
      </c>
      <c r="P2831" s="136">
        <v>2</v>
      </c>
      <c r="Q2831" s="135"/>
    </row>
    <row r="2832" spans="1:17">
      <c r="A2832" s="135" t="s">
        <v>5240</v>
      </c>
      <c r="B2832" s="135" t="s">
        <v>5241</v>
      </c>
      <c r="C2832" s="136">
        <v>9</v>
      </c>
      <c r="D2832" s="136">
        <v>90</v>
      </c>
      <c r="E2832" s="135" t="s">
        <v>420</v>
      </c>
      <c r="F2832" s="135" t="s">
        <v>32</v>
      </c>
      <c r="G2832" s="135" t="s">
        <v>2424</v>
      </c>
      <c r="H2832" s="135" t="s">
        <v>382</v>
      </c>
      <c r="I2832" s="135" t="s">
        <v>226</v>
      </c>
      <c r="J2832" s="135" t="s">
        <v>388</v>
      </c>
      <c r="K2832" s="135" t="s">
        <v>1045</v>
      </c>
      <c r="L2832" s="135" t="s">
        <v>386</v>
      </c>
      <c r="M2832" s="135" t="s">
        <v>970</v>
      </c>
      <c r="N2832" s="135" t="s">
        <v>337</v>
      </c>
      <c r="O2832" s="135" t="s">
        <v>86</v>
      </c>
      <c r="P2832" s="136">
        <v>72</v>
      </c>
      <c r="Q2832" s="135"/>
    </row>
    <row r="2833" spans="1:17">
      <c r="A2833" s="135" t="s">
        <v>5242</v>
      </c>
      <c r="B2833" s="135" t="s">
        <v>5243</v>
      </c>
      <c r="C2833" s="136">
        <v>9</v>
      </c>
      <c r="D2833" s="122">
        <v>9</v>
      </c>
      <c r="E2833" s="135" t="s">
        <v>420</v>
      </c>
      <c r="F2833" s="135" t="s">
        <v>32</v>
      </c>
      <c r="G2833" s="135" t="s">
        <v>5244</v>
      </c>
      <c r="H2833" s="135" t="s">
        <v>382</v>
      </c>
      <c r="I2833" s="135" t="s">
        <v>86</v>
      </c>
      <c r="J2833" s="135" t="s">
        <v>388</v>
      </c>
      <c r="K2833" s="135" t="s">
        <v>1045</v>
      </c>
      <c r="L2833" s="135" t="s">
        <v>386</v>
      </c>
      <c r="M2833" s="135" t="s">
        <v>970</v>
      </c>
      <c r="N2833" s="135" t="s">
        <v>337</v>
      </c>
      <c r="O2833" s="135" t="s">
        <v>86</v>
      </c>
      <c r="P2833" s="136">
        <v>6</v>
      </c>
      <c r="Q2833" s="135"/>
    </row>
    <row r="2834" spans="1:17">
      <c r="A2834" s="135" t="s">
        <v>5245</v>
      </c>
      <c r="B2834" s="135" t="s">
        <v>5246</v>
      </c>
      <c r="C2834" s="136">
        <v>9</v>
      </c>
      <c r="D2834" s="122">
        <v>9</v>
      </c>
      <c r="E2834" s="135" t="s">
        <v>420</v>
      </c>
      <c r="F2834" s="135" t="s">
        <v>32</v>
      </c>
      <c r="G2834" s="135" t="s">
        <v>5247</v>
      </c>
      <c r="H2834" s="135" t="s">
        <v>382</v>
      </c>
      <c r="I2834" s="135" t="s">
        <v>53</v>
      </c>
      <c r="J2834" s="135" t="s">
        <v>388</v>
      </c>
      <c r="K2834" s="135" t="s">
        <v>1045</v>
      </c>
      <c r="L2834" s="135" t="s">
        <v>386</v>
      </c>
      <c r="M2834" s="135" t="s">
        <v>970</v>
      </c>
      <c r="N2834" s="135" t="s">
        <v>337</v>
      </c>
      <c r="O2834" s="135" t="s">
        <v>53</v>
      </c>
      <c r="P2834" s="136">
        <v>1</v>
      </c>
      <c r="Q2834" s="135"/>
    </row>
    <row r="2835" spans="1:17">
      <c r="A2835" s="135" t="s">
        <v>5248</v>
      </c>
      <c r="B2835" s="135" t="s">
        <v>5249</v>
      </c>
      <c r="C2835" s="135" t="s">
        <v>907</v>
      </c>
      <c r="D2835" s="122">
        <v>0</v>
      </c>
      <c r="E2835" s="135" t="s">
        <v>420</v>
      </c>
      <c r="F2835" s="135" t="s">
        <v>44</v>
      </c>
      <c r="G2835" s="135" t="s">
        <v>5250</v>
      </c>
      <c r="H2835" s="135" t="s">
        <v>382</v>
      </c>
      <c r="I2835" s="135" t="s">
        <v>277</v>
      </c>
      <c r="J2835" s="135" t="s">
        <v>389</v>
      </c>
      <c r="K2835" s="135" t="s">
        <v>1018</v>
      </c>
      <c r="L2835" s="135" t="s">
        <v>385</v>
      </c>
      <c r="M2835" s="135" t="s">
        <v>970</v>
      </c>
      <c r="N2835" s="135" t="s">
        <v>340</v>
      </c>
      <c r="O2835" s="135" t="s">
        <v>83</v>
      </c>
      <c r="P2835" s="136">
        <v>13</v>
      </c>
      <c r="Q2835" s="135"/>
    </row>
    <row r="2836" spans="1:17">
      <c r="A2836" s="135" t="s">
        <v>5251</v>
      </c>
      <c r="B2836" s="135" t="s">
        <v>5252</v>
      </c>
      <c r="C2836" s="135" t="s">
        <v>907</v>
      </c>
      <c r="D2836" s="122">
        <v>0</v>
      </c>
      <c r="E2836" s="135" t="s">
        <v>420</v>
      </c>
      <c r="F2836" s="135" t="s">
        <v>516</v>
      </c>
      <c r="G2836" s="135" t="s">
        <v>3875</v>
      </c>
      <c r="H2836" s="135" t="s">
        <v>382</v>
      </c>
      <c r="I2836" s="135" t="s">
        <v>199</v>
      </c>
      <c r="J2836" s="135" t="s">
        <v>389</v>
      </c>
      <c r="K2836" s="135" t="s">
        <v>3876</v>
      </c>
      <c r="L2836" s="135" t="s">
        <v>386</v>
      </c>
      <c r="M2836" s="135" t="s">
        <v>970</v>
      </c>
      <c r="N2836" s="135" t="s">
        <v>340</v>
      </c>
      <c r="O2836" s="135" t="s">
        <v>199</v>
      </c>
      <c r="P2836" s="136">
        <v>89</v>
      </c>
      <c r="Q2836" s="135"/>
    </row>
    <row r="2837" spans="1:17">
      <c r="A2837" s="135" t="s">
        <v>5253</v>
      </c>
      <c r="B2837" s="135" t="s">
        <v>5254</v>
      </c>
      <c r="C2837" s="135" t="s">
        <v>907</v>
      </c>
      <c r="D2837" s="122">
        <v>0</v>
      </c>
      <c r="E2837" s="135" t="s">
        <v>420</v>
      </c>
      <c r="F2837" s="135" t="s">
        <v>46</v>
      </c>
      <c r="G2837" s="135" t="s">
        <v>3881</v>
      </c>
      <c r="H2837" s="135" t="s">
        <v>382</v>
      </c>
      <c r="I2837" s="135" t="s">
        <v>149</v>
      </c>
      <c r="J2837" s="135" t="s">
        <v>389</v>
      </c>
      <c r="K2837" s="135" t="s">
        <v>2586</v>
      </c>
      <c r="L2837" s="135" t="s">
        <v>386</v>
      </c>
      <c r="M2837" s="135" t="s">
        <v>970</v>
      </c>
      <c r="N2837" s="135" t="s">
        <v>342</v>
      </c>
      <c r="O2837" s="135" t="s">
        <v>60</v>
      </c>
      <c r="P2837" s="136">
        <v>41</v>
      </c>
      <c r="Q2837" s="135"/>
    </row>
    <row r="2838" spans="1:17">
      <c r="A2838" s="135" t="s">
        <v>5255</v>
      </c>
      <c r="B2838" s="135" t="s">
        <v>5256</v>
      </c>
      <c r="C2838" s="135" t="s">
        <v>907</v>
      </c>
      <c r="D2838" s="122">
        <v>0</v>
      </c>
      <c r="E2838" s="135" t="s">
        <v>420</v>
      </c>
      <c r="F2838" s="135" t="s">
        <v>46</v>
      </c>
      <c r="G2838" s="135" t="s">
        <v>3881</v>
      </c>
      <c r="H2838" s="135" t="s">
        <v>382</v>
      </c>
      <c r="I2838" s="135" t="s">
        <v>765</v>
      </c>
      <c r="J2838" s="135" t="s">
        <v>389</v>
      </c>
      <c r="K2838" s="135" t="s">
        <v>2586</v>
      </c>
      <c r="L2838" s="135" t="s">
        <v>386</v>
      </c>
      <c r="M2838" s="135" t="s">
        <v>970</v>
      </c>
      <c r="N2838" s="135" t="s">
        <v>342</v>
      </c>
      <c r="O2838" s="135" t="s">
        <v>65</v>
      </c>
      <c r="P2838" s="136">
        <v>94</v>
      </c>
      <c r="Q2838" s="135"/>
    </row>
    <row r="2839" spans="1:17">
      <c r="A2839" s="135" t="s">
        <v>5257</v>
      </c>
      <c r="B2839" s="135" t="s">
        <v>5258</v>
      </c>
      <c r="C2839" s="135" t="s">
        <v>907</v>
      </c>
      <c r="D2839" s="122">
        <v>0</v>
      </c>
      <c r="E2839" s="135" t="s">
        <v>420</v>
      </c>
      <c r="F2839" s="135" t="s">
        <v>516</v>
      </c>
      <c r="G2839" s="135" t="s">
        <v>5259</v>
      </c>
      <c r="H2839" s="135" t="s">
        <v>382</v>
      </c>
      <c r="I2839" s="135" t="s">
        <v>763</v>
      </c>
      <c r="J2839" s="135" t="s">
        <v>389</v>
      </c>
      <c r="K2839" s="135" t="s">
        <v>3876</v>
      </c>
      <c r="L2839" s="135" t="s">
        <v>386</v>
      </c>
      <c r="M2839" s="135" t="s">
        <v>970</v>
      </c>
      <c r="N2839" s="135" t="s">
        <v>340</v>
      </c>
      <c r="O2839" s="135" t="s">
        <v>121</v>
      </c>
      <c r="P2839" s="136">
        <v>33</v>
      </c>
      <c r="Q2839" s="135"/>
    </row>
    <row r="2840" spans="1:17">
      <c r="A2840" s="135" t="s">
        <v>5260</v>
      </c>
      <c r="B2840" s="135" t="s">
        <v>5261</v>
      </c>
      <c r="C2840" s="135" t="s">
        <v>907</v>
      </c>
      <c r="D2840" s="122">
        <v>0</v>
      </c>
      <c r="E2840" s="135" t="s">
        <v>420</v>
      </c>
      <c r="F2840" s="135" t="s">
        <v>516</v>
      </c>
      <c r="G2840" s="135" t="s">
        <v>5262</v>
      </c>
      <c r="H2840" s="135" t="s">
        <v>382</v>
      </c>
      <c r="I2840" s="135" t="s">
        <v>245</v>
      </c>
      <c r="J2840" s="135" t="s">
        <v>389</v>
      </c>
      <c r="K2840" s="135" t="s">
        <v>3876</v>
      </c>
      <c r="L2840" s="135" t="s">
        <v>386</v>
      </c>
      <c r="M2840" s="135" t="s">
        <v>970</v>
      </c>
      <c r="N2840" s="135" t="s">
        <v>340</v>
      </c>
      <c r="O2840" s="135" t="s">
        <v>83</v>
      </c>
      <c r="P2840" s="136">
        <v>23</v>
      </c>
      <c r="Q2840" s="135"/>
    </row>
    <row r="2841" spans="1:17">
      <c r="A2841" s="135" t="s">
        <v>5263</v>
      </c>
      <c r="B2841" s="135" t="s">
        <v>5264</v>
      </c>
      <c r="C2841" s="135" t="s">
        <v>907</v>
      </c>
      <c r="D2841" s="122">
        <v>0</v>
      </c>
      <c r="E2841" s="135" t="s">
        <v>420</v>
      </c>
      <c r="F2841" s="135" t="s">
        <v>516</v>
      </c>
      <c r="G2841" s="135" t="s">
        <v>5265</v>
      </c>
      <c r="H2841" s="135" t="s">
        <v>382</v>
      </c>
      <c r="I2841" s="135" t="s">
        <v>71</v>
      </c>
      <c r="J2841" s="135" t="s">
        <v>389</v>
      </c>
      <c r="K2841" s="135" t="s">
        <v>3876</v>
      </c>
      <c r="L2841" s="135" t="s">
        <v>386</v>
      </c>
      <c r="M2841" s="135" t="s">
        <v>970</v>
      </c>
      <c r="N2841" s="135" t="s">
        <v>340</v>
      </c>
      <c r="O2841" s="135" t="s">
        <v>71</v>
      </c>
      <c r="P2841" s="136">
        <v>2</v>
      </c>
      <c r="Q2841" s="135"/>
    </row>
    <row r="2842" spans="1:17">
      <c r="A2842" s="135" t="s">
        <v>5266</v>
      </c>
      <c r="B2842" s="135" t="s">
        <v>5267</v>
      </c>
      <c r="C2842" s="135" t="s">
        <v>907</v>
      </c>
      <c r="D2842" s="122">
        <v>0</v>
      </c>
      <c r="E2842" s="135" t="s">
        <v>420</v>
      </c>
      <c r="F2842" s="135" t="s">
        <v>44</v>
      </c>
      <c r="G2842" s="135" t="s">
        <v>3897</v>
      </c>
      <c r="H2842" s="135" t="s">
        <v>382</v>
      </c>
      <c r="I2842" s="135" t="s">
        <v>195</v>
      </c>
      <c r="J2842" s="135" t="s">
        <v>389</v>
      </c>
      <c r="K2842" s="135" t="s">
        <v>1789</v>
      </c>
      <c r="L2842" s="135" t="s">
        <v>385</v>
      </c>
      <c r="M2842" s="135" t="s">
        <v>970</v>
      </c>
      <c r="N2842" s="135" t="s">
        <v>340</v>
      </c>
      <c r="O2842" s="135" t="s">
        <v>195</v>
      </c>
      <c r="P2842" s="136">
        <v>52</v>
      </c>
      <c r="Q2842" s="135"/>
    </row>
    <row r="2843" spans="1:17">
      <c r="A2843" s="135" t="s">
        <v>5268</v>
      </c>
      <c r="B2843" s="135" t="s">
        <v>5269</v>
      </c>
      <c r="C2843" s="135" t="s">
        <v>907</v>
      </c>
      <c r="D2843" s="122">
        <v>0</v>
      </c>
      <c r="E2843" s="135" t="s">
        <v>420</v>
      </c>
      <c r="F2843" s="135" t="s">
        <v>46</v>
      </c>
      <c r="G2843" s="135" t="s">
        <v>5270</v>
      </c>
      <c r="H2843" s="135" t="s">
        <v>382</v>
      </c>
      <c r="I2843" s="135" t="s">
        <v>55</v>
      </c>
      <c r="J2843" s="135" t="s">
        <v>389</v>
      </c>
      <c r="K2843" s="135" t="s">
        <v>3903</v>
      </c>
      <c r="L2843" s="135" t="s">
        <v>385</v>
      </c>
      <c r="M2843" s="135" t="s">
        <v>970</v>
      </c>
      <c r="N2843" s="135" t="s">
        <v>340</v>
      </c>
      <c r="O2843" s="135" t="s">
        <v>71</v>
      </c>
      <c r="P2843" s="136">
        <v>22</v>
      </c>
      <c r="Q2843" s="135"/>
    </row>
    <row r="2844" spans="1:17">
      <c r="A2844" s="135" t="s">
        <v>5271</v>
      </c>
      <c r="B2844" s="135" t="s">
        <v>5272</v>
      </c>
      <c r="C2844" s="135" t="s">
        <v>907</v>
      </c>
      <c r="D2844" s="122">
        <v>0</v>
      </c>
      <c r="E2844" s="135" t="s">
        <v>420</v>
      </c>
      <c r="F2844" s="135" t="s">
        <v>46</v>
      </c>
      <c r="G2844" s="135" t="s">
        <v>5270</v>
      </c>
      <c r="H2844" s="135" t="s">
        <v>382</v>
      </c>
      <c r="I2844" s="135" t="s">
        <v>205</v>
      </c>
      <c r="J2844" s="135" t="s">
        <v>389</v>
      </c>
      <c r="K2844" s="135" t="s">
        <v>3903</v>
      </c>
      <c r="L2844" s="135" t="s">
        <v>385</v>
      </c>
      <c r="M2844" s="135" t="s">
        <v>970</v>
      </c>
      <c r="N2844" s="135" t="s">
        <v>340</v>
      </c>
      <c r="O2844" s="135" t="s">
        <v>63</v>
      </c>
      <c r="P2844" s="136">
        <v>77</v>
      </c>
      <c r="Q2844" s="135"/>
    </row>
    <row r="2845" spans="1:17">
      <c r="A2845" s="135" t="s">
        <v>5273</v>
      </c>
      <c r="B2845" s="135" t="s">
        <v>5274</v>
      </c>
      <c r="C2845" s="135" t="s">
        <v>907</v>
      </c>
      <c r="D2845" s="122">
        <v>0</v>
      </c>
      <c r="E2845" s="135" t="s">
        <v>420</v>
      </c>
      <c r="F2845" s="135" t="s">
        <v>516</v>
      </c>
      <c r="G2845" s="135" t="s">
        <v>5275</v>
      </c>
      <c r="H2845" s="135" t="s">
        <v>382</v>
      </c>
      <c r="I2845" s="135" t="s">
        <v>53</v>
      </c>
      <c r="J2845" s="135" t="s">
        <v>389</v>
      </c>
      <c r="K2845" s="135" t="s">
        <v>3876</v>
      </c>
      <c r="L2845" s="135" t="s">
        <v>386</v>
      </c>
      <c r="M2845" s="135" t="s">
        <v>970</v>
      </c>
      <c r="N2845" s="135" t="s">
        <v>340</v>
      </c>
      <c r="O2845" s="135" t="s">
        <v>53</v>
      </c>
      <c r="P2845" s="136">
        <v>1</v>
      </c>
      <c r="Q2845" s="135"/>
    </row>
    <row r="2846" spans="1:17">
      <c r="A2846" s="135" t="s">
        <v>5276</v>
      </c>
      <c r="B2846" s="135" t="s">
        <v>5277</v>
      </c>
      <c r="C2846" s="135" t="s">
        <v>907</v>
      </c>
      <c r="D2846" s="122">
        <v>0</v>
      </c>
      <c r="E2846" s="135" t="s">
        <v>420</v>
      </c>
      <c r="F2846" s="135" t="s">
        <v>516</v>
      </c>
      <c r="G2846" s="135" t="s">
        <v>5275</v>
      </c>
      <c r="H2846" s="135" t="s">
        <v>382</v>
      </c>
      <c r="I2846" s="135" t="s">
        <v>55</v>
      </c>
      <c r="J2846" s="135" t="s">
        <v>389</v>
      </c>
      <c r="K2846" s="135" t="s">
        <v>3876</v>
      </c>
      <c r="L2846" s="135" t="s">
        <v>386</v>
      </c>
      <c r="M2846" s="135" t="s">
        <v>970</v>
      </c>
      <c r="N2846" s="135" t="s">
        <v>340</v>
      </c>
      <c r="O2846" s="135" t="s">
        <v>71</v>
      </c>
      <c r="P2846" s="136">
        <v>2</v>
      </c>
      <c r="Q2846" s="135"/>
    </row>
    <row r="2847" spans="1:17">
      <c r="A2847" s="135" t="s">
        <v>5278</v>
      </c>
      <c r="B2847" s="135" t="s">
        <v>5279</v>
      </c>
      <c r="C2847" s="135" t="s">
        <v>967</v>
      </c>
      <c r="D2847" s="136">
        <v>57</v>
      </c>
      <c r="E2847" s="135" t="s">
        <v>420</v>
      </c>
      <c r="F2847" s="135" t="s">
        <v>44</v>
      </c>
      <c r="G2847" s="135" t="s">
        <v>1183</v>
      </c>
      <c r="H2847" s="135" t="s">
        <v>382</v>
      </c>
      <c r="I2847" s="135" t="s">
        <v>71</v>
      </c>
      <c r="J2847" s="135" t="s">
        <v>389</v>
      </c>
      <c r="K2847" s="135" t="s">
        <v>1184</v>
      </c>
      <c r="L2847" s="135" t="s">
        <v>433</v>
      </c>
      <c r="M2847" s="135" t="s">
        <v>970</v>
      </c>
      <c r="N2847" s="135" t="s">
        <v>361</v>
      </c>
      <c r="O2847" s="135" t="s">
        <v>71</v>
      </c>
      <c r="P2847" s="136">
        <v>21</v>
      </c>
      <c r="Q2847" s="135"/>
    </row>
    <row r="2848" spans="1:17">
      <c r="A2848" s="135" t="s">
        <v>5280</v>
      </c>
      <c r="B2848" s="135" t="s">
        <v>5279</v>
      </c>
      <c r="C2848" s="135" t="s">
        <v>972</v>
      </c>
      <c r="D2848" s="136">
        <v>59</v>
      </c>
      <c r="E2848" s="135" t="s">
        <v>420</v>
      </c>
      <c r="F2848" s="135" t="s">
        <v>44</v>
      </c>
      <c r="G2848" s="135" t="s">
        <v>1183</v>
      </c>
      <c r="H2848" s="135" t="s">
        <v>382</v>
      </c>
      <c r="I2848" s="135" t="s">
        <v>71</v>
      </c>
      <c r="J2848" s="135" t="s">
        <v>389</v>
      </c>
      <c r="K2848" s="135" t="s">
        <v>1184</v>
      </c>
      <c r="L2848" s="135" t="s">
        <v>433</v>
      </c>
      <c r="M2848" s="135" t="s">
        <v>970</v>
      </c>
      <c r="N2848" s="135" t="s">
        <v>361</v>
      </c>
      <c r="O2848" s="135" t="s">
        <v>71</v>
      </c>
      <c r="P2848" s="136">
        <v>21</v>
      </c>
      <c r="Q2848" s="135"/>
    </row>
    <row r="2849" spans="1:17">
      <c r="A2849" s="135" t="s">
        <v>5281</v>
      </c>
      <c r="B2849" s="135" t="s">
        <v>5279</v>
      </c>
      <c r="C2849" s="135" t="s">
        <v>983</v>
      </c>
      <c r="D2849" s="136">
        <v>61</v>
      </c>
      <c r="E2849" s="135" t="s">
        <v>420</v>
      </c>
      <c r="F2849" s="135" t="s">
        <v>44</v>
      </c>
      <c r="G2849" s="135" t="s">
        <v>1183</v>
      </c>
      <c r="H2849" s="135" t="s">
        <v>382</v>
      </c>
      <c r="I2849" s="135" t="s">
        <v>71</v>
      </c>
      <c r="J2849" s="135" t="s">
        <v>389</v>
      </c>
      <c r="K2849" s="135" t="s">
        <v>1184</v>
      </c>
      <c r="L2849" s="135" t="s">
        <v>433</v>
      </c>
      <c r="M2849" s="135" t="s">
        <v>970</v>
      </c>
      <c r="N2849" s="135" t="s">
        <v>361</v>
      </c>
      <c r="O2849" s="135" t="s">
        <v>71</v>
      </c>
      <c r="P2849" s="136">
        <v>21</v>
      </c>
      <c r="Q2849" s="135"/>
    </row>
    <row r="2850" spans="1:17">
      <c r="A2850" s="135" t="s">
        <v>5282</v>
      </c>
      <c r="B2850" s="135" t="s">
        <v>5279</v>
      </c>
      <c r="C2850" s="135" t="s">
        <v>989</v>
      </c>
      <c r="D2850" s="136">
        <v>63</v>
      </c>
      <c r="E2850" s="135" t="s">
        <v>420</v>
      </c>
      <c r="F2850" s="135" t="s">
        <v>44</v>
      </c>
      <c r="G2850" s="135" t="s">
        <v>1183</v>
      </c>
      <c r="H2850" s="135" t="s">
        <v>382</v>
      </c>
      <c r="I2850" s="135" t="s">
        <v>71</v>
      </c>
      <c r="J2850" s="135" t="s">
        <v>389</v>
      </c>
      <c r="K2850" s="135" t="s">
        <v>1184</v>
      </c>
      <c r="L2850" s="135" t="s">
        <v>433</v>
      </c>
      <c r="M2850" s="135" t="s">
        <v>970</v>
      </c>
      <c r="N2850" s="135" t="s">
        <v>361</v>
      </c>
      <c r="O2850" s="135" t="s">
        <v>71</v>
      </c>
      <c r="P2850" s="136">
        <v>21</v>
      </c>
      <c r="Q2850" s="135"/>
    </row>
    <row r="2851" spans="1:17">
      <c r="A2851" s="135" t="s">
        <v>5283</v>
      </c>
      <c r="B2851" s="135" t="s">
        <v>5284</v>
      </c>
      <c r="C2851" s="135" t="s">
        <v>967</v>
      </c>
      <c r="D2851" s="136">
        <v>57</v>
      </c>
      <c r="E2851" s="135" t="s">
        <v>420</v>
      </c>
      <c r="F2851" s="135" t="s">
        <v>38</v>
      </c>
      <c r="G2851" s="135" t="s">
        <v>5285</v>
      </c>
      <c r="H2851" s="135" t="s">
        <v>382</v>
      </c>
      <c r="I2851" s="135" t="s">
        <v>53</v>
      </c>
      <c r="J2851" s="135" t="s">
        <v>388</v>
      </c>
      <c r="K2851" s="135" t="s">
        <v>5286</v>
      </c>
      <c r="L2851" s="135" t="s">
        <v>445</v>
      </c>
      <c r="M2851" s="135" t="s">
        <v>970</v>
      </c>
      <c r="N2851" s="135" t="s">
        <v>331</v>
      </c>
      <c r="O2851" s="135" t="s">
        <v>53</v>
      </c>
      <c r="P2851" s="136">
        <v>1</v>
      </c>
      <c r="Q2851" s="135"/>
    </row>
    <row r="2852" spans="1:17">
      <c r="A2852" s="135" t="s">
        <v>5287</v>
      </c>
      <c r="B2852" s="135" t="s">
        <v>5284</v>
      </c>
      <c r="C2852" s="135" t="s">
        <v>972</v>
      </c>
      <c r="D2852" s="136">
        <v>59</v>
      </c>
      <c r="E2852" s="135" t="s">
        <v>420</v>
      </c>
      <c r="F2852" s="135" t="s">
        <v>38</v>
      </c>
      <c r="G2852" s="135" t="s">
        <v>5285</v>
      </c>
      <c r="H2852" s="135" t="s">
        <v>382</v>
      </c>
      <c r="I2852" s="135" t="s">
        <v>53</v>
      </c>
      <c r="J2852" s="135" t="s">
        <v>388</v>
      </c>
      <c r="K2852" s="135" t="s">
        <v>5286</v>
      </c>
      <c r="L2852" s="135" t="s">
        <v>445</v>
      </c>
      <c r="M2852" s="135" t="s">
        <v>970</v>
      </c>
      <c r="N2852" s="135" t="s">
        <v>331</v>
      </c>
      <c r="O2852" s="135" t="s">
        <v>53</v>
      </c>
      <c r="P2852" s="136">
        <v>1</v>
      </c>
      <c r="Q2852" s="135"/>
    </row>
    <row r="2853" spans="1:17">
      <c r="A2853" s="135" t="s">
        <v>5288</v>
      </c>
      <c r="B2853" s="135" t="s">
        <v>5284</v>
      </c>
      <c r="C2853" s="135" t="s">
        <v>983</v>
      </c>
      <c r="D2853" s="136">
        <v>61</v>
      </c>
      <c r="E2853" s="135" t="s">
        <v>420</v>
      </c>
      <c r="F2853" s="135" t="s">
        <v>38</v>
      </c>
      <c r="G2853" s="135" t="s">
        <v>5285</v>
      </c>
      <c r="H2853" s="135" t="s">
        <v>382</v>
      </c>
      <c r="I2853" s="135" t="s">
        <v>53</v>
      </c>
      <c r="J2853" s="135" t="s">
        <v>388</v>
      </c>
      <c r="K2853" s="135" t="s">
        <v>5286</v>
      </c>
      <c r="L2853" s="135" t="s">
        <v>445</v>
      </c>
      <c r="M2853" s="135" t="s">
        <v>970</v>
      </c>
      <c r="N2853" s="135" t="s">
        <v>331</v>
      </c>
      <c r="O2853" s="135" t="s">
        <v>53</v>
      </c>
      <c r="P2853" s="136">
        <v>1</v>
      </c>
      <c r="Q2853" s="135"/>
    </row>
    <row r="2854" spans="1:17">
      <c r="A2854" s="135" t="s">
        <v>5289</v>
      </c>
      <c r="B2854" s="135" t="s">
        <v>5284</v>
      </c>
      <c r="C2854" s="135" t="s">
        <v>989</v>
      </c>
      <c r="D2854" s="136">
        <v>63</v>
      </c>
      <c r="E2854" s="135" t="s">
        <v>420</v>
      </c>
      <c r="F2854" s="135" t="s">
        <v>38</v>
      </c>
      <c r="G2854" s="135" t="s">
        <v>5285</v>
      </c>
      <c r="H2854" s="135" t="s">
        <v>382</v>
      </c>
      <c r="I2854" s="135" t="s">
        <v>53</v>
      </c>
      <c r="J2854" s="135" t="s">
        <v>388</v>
      </c>
      <c r="K2854" s="135" t="s">
        <v>5286</v>
      </c>
      <c r="L2854" s="135" t="s">
        <v>445</v>
      </c>
      <c r="M2854" s="135" t="s">
        <v>970</v>
      </c>
      <c r="N2854" s="135" t="s">
        <v>331</v>
      </c>
      <c r="O2854" s="135" t="s">
        <v>53</v>
      </c>
      <c r="P2854" s="136">
        <v>1</v>
      </c>
      <c r="Q2854" s="135"/>
    </row>
    <row r="2855" spans="1:17">
      <c r="A2855" s="135" t="s">
        <v>5290</v>
      </c>
      <c r="B2855" s="135" t="s">
        <v>5291</v>
      </c>
      <c r="C2855" s="135" t="s">
        <v>1147</v>
      </c>
      <c r="D2855" s="136">
        <v>55</v>
      </c>
      <c r="E2855" s="135" t="s">
        <v>420</v>
      </c>
      <c r="F2855" s="135" t="s">
        <v>44</v>
      </c>
      <c r="G2855" s="135" t="s">
        <v>4514</v>
      </c>
      <c r="H2855" s="135" t="s">
        <v>382</v>
      </c>
      <c r="I2855" s="135" t="s">
        <v>53</v>
      </c>
      <c r="J2855" s="135" t="s">
        <v>388</v>
      </c>
      <c r="K2855" s="135" t="s">
        <v>1018</v>
      </c>
      <c r="L2855" s="135" t="s">
        <v>386</v>
      </c>
      <c r="M2855" s="135" t="s">
        <v>970</v>
      </c>
      <c r="N2855" s="135" t="s">
        <v>329</v>
      </c>
      <c r="O2855" s="135" t="s">
        <v>53</v>
      </c>
      <c r="P2855" s="136">
        <v>1</v>
      </c>
      <c r="Q2855" s="135"/>
    </row>
    <row r="2856" spans="1:17">
      <c r="A2856" s="135" t="s">
        <v>5292</v>
      </c>
      <c r="B2856" s="135" t="s">
        <v>5291</v>
      </c>
      <c r="C2856" s="135" t="s">
        <v>967</v>
      </c>
      <c r="D2856" s="136">
        <v>57</v>
      </c>
      <c r="E2856" s="135" t="s">
        <v>420</v>
      </c>
      <c r="F2856" s="135" t="s">
        <v>44</v>
      </c>
      <c r="G2856" s="135" t="s">
        <v>4514</v>
      </c>
      <c r="H2856" s="135" t="s">
        <v>382</v>
      </c>
      <c r="I2856" s="135" t="s">
        <v>53</v>
      </c>
      <c r="J2856" s="135" t="s">
        <v>388</v>
      </c>
      <c r="K2856" s="135" t="s">
        <v>1018</v>
      </c>
      <c r="L2856" s="135" t="s">
        <v>386</v>
      </c>
      <c r="M2856" s="135" t="s">
        <v>970</v>
      </c>
      <c r="N2856" s="135" t="s">
        <v>329</v>
      </c>
      <c r="O2856" s="135" t="s">
        <v>53</v>
      </c>
      <c r="P2856" s="136">
        <v>1</v>
      </c>
      <c r="Q2856" s="135"/>
    </row>
    <row r="2857" spans="1:17">
      <c r="A2857" s="135" t="s">
        <v>5293</v>
      </c>
      <c r="B2857" s="135" t="s">
        <v>5291</v>
      </c>
      <c r="C2857" s="135" t="s">
        <v>972</v>
      </c>
      <c r="D2857" s="136">
        <v>59</v>
      </c>
      <c r="E2857" s="135" t="s">
        <v>420</v>
      </c>
      <c r="F2857" s="135" t="s">
        <v>44</v>
      </c>
      <c r="G2857" s="135" t="s">
        <v>4514</v>
      </c>
      <c r="H2857" s="135" t="s">
        <v>382</v>
      </c>
      <c r="I2857" s="135" t="s">
        <v>53</v>
      </c>
      <c r="J2857" s="135" t="s">
        <v>388</v>
      </c>
      <c r="K2857" s="135" t="s">
        <v>1018</v>
      </c>
      <c r="L2857" s="135" t="s">
        <v>386</v>
      </c>
      <c r="M2857" s="135" t="s">
        <v>970</v>
      </c>
      <c r="N2857" s="135" t="s">
        <v>329</v>
      </c>
      <c r="O2857" s="135" t="s">
        <v>53</v>
      </c>
      <c r="P2857" s="136">
        <v>1</v>
      </c>
      <c r="Q2857" s="135"/>
    </row>
    <row r="2858" spans="1:17">
      <c r="A2858" s="135" t="s">
        <v>5294</v>
      </c>
      <c r="B2858" s="135" t="s">
        <v>5291</v>
      </c>
      <c r="C2858" s="135" t="s">
        <v>983</v>
      </c>
      <c r="D2858" s="136">
        <v>61</v>
      </c>
      <c r="E2858" s="135" t="s">
        <v>420</v>
      </c>
      <c r="F2858" s="135" t="s">
        <v>44</v>
      </c>
      <c r="G2858" s="135" t="s">
        <v>4514</v>
      </c>
      <c r="H2858" s="135" t="s">
        <v>382</v>
      </c>
      <c r="I2858" s="135" t="s">
        <v>53</v>
      </c>
      <c r="J2858" s="135" t="s">
        <v>388</v>
      </c>
      <c r="K2858" s="135" t="s">
        <v>1018</v>
      </c>
      <c r="L2858" s="135" t="s">
        <v>386</v>
      </c>
      <c r="M2858" s="135" t="s">
        <v>970</v>
      </c>
      <c r="N2858" s="135" t="s">
        <v>329</v>
      </c>
      <c r="O2858" s="135" t="s">
        <v>53</v>
      </c>
      <c r="P2858" s="136">
        <v>1</v>
      </c>
      <c r="Q2858" s="135"/>
    </row>
    <row r="2859" spans="1:17">
      <c r="A2859" s="135" t="s">
        <v>5295</v>
      </c>
      <c r="B2859" s="135" t="s">
        <v>5291</v>
      </c>
      <c r="C2859" s="135" t="s">
        <v>989</v>
      </c>
      <c r="D2859" s="136">
        <v>63</v>
      </c>
      <c r="E2859" s="135" t="s">
        <v>420</v>
      </c>
      <c r="F2859" s="135" t="s">
        <v>44</v>
      </c>
      <c r="G2859" s="135" t="s">
        <v>4514</v>
      </c>
      <c r="H2859" s="135" t="s">
        <v>382</v>
      </c>
      <c r="I2859" s="135" t="s">
        <v>53</v>
      </c>
      <c r="J2859" s="135" t="s">
        <v>388</v>
      </c>
      <c r="K2859" s="135" t="s">
        <v>1018</v>
      </c>
      <c r="L2859" s="135" t="s">
        <v>386</v>
      </c>
      <c r="M2859" s="135" t="s">
        <v>970</v>
      </c>
      <c r="N2859" s="135" t="s">
        <v>329</v>
      </c>
      <c r="O2859" s="135" t="s">
        <v>53</v>
      </c>
      <c r="P2859" s="136">
        <v>1</v>
      </c>
      <c r="Q2859" s="135"/>
    </row>
    <row r="2860" spans="1:17">
      <c r="A2860" s="135" t="s">
        <v>5296</v>
      </c>
      <c r="B2860" s="135" t="s">
        <v>5297</v>
      </c>
      <c r="C2860" s="135" t="s">
        <v>1147</v>
      </c>
      <c r="D2860" s="136">
        <v>55</v>
      </c>
      <c r="E2860" s="135" t="s">
        <v>420</v>
      </c>
      <c r="F2860" s="135" t="s">
        <v>44</v>
      </c>
      <c r="G2860" s="135" t="s">
        <v>5298</v>
      </c>
      <c r="H2860" s="135" t="s">
        <v>382</v>
      </c>
      <c r="I2860" s="135" t="s">
        <v>53</v>
      </c>
      <c r="J2860" s="135" t="s">
        <v>388</v>
      </c>
      <c r="K2860" s="135" t="s">
        <v>1859</v>
      </c>
      <c r="L2860" s="135" t="s">
        <v>386</v>
      </c>
      <c r="M2860" s="135" t="s">
        <v>970</v>
      </c>
      <c r="N2860" s="135" t="s">
        <v>345</v>
      </c>
      <c r="O2860" s="135" t="s">
        <v>53</v>
      </c>
      <c r="P2860" s="136">
        <v>1</v>
      </c>
      <c r="Q2860" s="135"/>
    </row>
    <row r="2861" spans="1:17">
      <c r="A2861" s="135" t="s">
        <v>5299</v>
      </c>
      <c r="B2861" s="135" t="s">
        <v>5297</v>
      </c>
      <c r="C2861" s="135" t="s">
        <v>967</v>
      </c>
      <c r="D2861" s="136">
        <v>57</v>
      </c>
      <c r="E2861" s="135" t="s">
        <v>420</v>
      </c>
      <c r="F2861" s="135" t="s">
        <v>44</v>
      </c>
      <c r="G2861" s="135" t="s">
        <v>5298</v>
      </c>
      <c r="H2861" s="135" t="s">
        <v>382</v>
      </c>
      <c r="I2861" s="135" t="s">
        <v>53</v>
      </c>
      <c r="J2861" s="135" t="s">
        <v>388</v>
      </c>
      <c r="K2861" s="135" t="s">
        <v>1859</v>
      </c>
      <c r="L2861" s="135" t="s">
        <v>386</v>
      </c>
      <c r="M2861" s="135" t="s">
        <v>970</v>
      </c>
      <c r="N2861" s="135" t="s">
        <v>345</v>
      </c>
      <c r="O2861" s="135" t="s">
        <v>53</v>
      </c>
      <c r="P2861" s="136">
        <v>1</v>
      </c>
      <c r="Q2861" s="135"/>
    </row>
    <row r="2862" spans="1:17">
      <c r="A2862" s="135" t="s">
        <v>5300</v>
      </c>
      <c r="B2862" s="135" t="s">
        <v>5297</v>
      </c>
      <c r="C2862" s="135" t="s">
        <v>972</v>
      </c>
      <c r="D2862" s="136">
        <v>59</v>
      </c>
      <c r="E2862" s="135" t="s">
        <v>420</v>
      </c>
      <c r="F2862" s="135" t="s">
        <v>44</v>
      </c>
      <c r="G2862" s="135" t="s">
        <v>5298</v>
      </c>
      <c r="H2862" s="135" t="s">
        <v>382</v>
      </c>
      <c r="I2862" s="135" t="s">
        <v>53</v>
      </c>
      <c r="J2862" s="135" t="s">
        <v>388</v>
      </c>
      <c r="K2862" s="135" t="s">
        <v>1859</v>
      </c>
      <c r="L2862" s="135" t="s">
        <v>386</v>
      </c>
      <c r="M2862" s="135" t="s">
        <v>970</v>
      </c>
      <c r="N2862" s="135" t="s">
        <v>345</v>
      </c>
      <c r="O2862" s="135" t="s">
        <v>53</v>
      </c>
      <c r="P2862" s="136">
        <v>1</v>
      </c>
      <c r="Q2862" s="135"/>
    </row>
    <row r="2863" spans="1:17">
      <c r="A2863" s="135" t="s">
        <v>5301</v>
      </c>
      <c r="B2863" s="135" t="s">
        <v>5297</v>
      </c>
      <c r="C2863" s="135" t="s">
        <v>983</v>
      </c>
      <c r="D2863" s="136">
        <v>61</v>
      </c>
      <c r="E2863" s="135" t="s">
        <v>420</v>
      </c>
      <c r="F2863" s="135" t="s">
        <v>44</v>
      </c>
      <c r="G2863" s="135" t="s">
        <v>5298</v>
      </c>
      <c r="H2863" s="135" t="s">
        <v>382</v>
      </c>
      <c r="I2863" s="135" t="s">
        <v>53</v>
      </c>
      <c r="J2863" s="135" t="s">
        <v>388</v>
      </c>
      <c r="K2863" s="135" t="s">
        <v>1859</v>
      </c>
      <c r="L2863" s="135" t="s">
        <v>386</v>
      </c>
      <c r="M2863" s="135" t="s">
        <v>970</v>
      </c>
      <c r="N2863" s="135" t="s">
        <v>345</v>
      </c>
      <c r="O2863" s="135" t="s">
        <v>53</v>
      </c>
      <c r="P2863" s="136">
        <v>1</v>
      </c>
      <c r="Q2863" s="135"/>
    </row>
    <row r="2864" spans="1:17">
      <c r="A2864" s="135" t="s">
        <v>5302</v>
      </c>
      <c r="B2864" s="135" t="s">
        <v>5297</v>
      </c>
      <c r="C2864" s="135" t="s">
        <v>989</v>
      </c>
      <c r="D2864" s="136">
        <v>63</v>
      </c>
      <c r="E2864" s="135" t="s">
        <v>420</v>
      </c>
      <c r="F2864" s="135" t="s">
        <v>44</v>
      </c>
      <c r="G2864" s="135" t="s">
        <v>5298</v>
      </c>
      <c r="H2864" s="135" t="s">
        <v>382</v>
      </c>
      <c r="I2864" s="135" t="s">
        <v>53</v>
      </c>
      <c r="J2864" s="135" t="s">
        <v>388</v>
      </c>
      <c r="K2864" s="135" t="s">
        <v>1859</v>
      </c>
      <c r="L2864" s="135" t="s">
        <v>386</v>
      </c>
      <c r="M2864" s="135" t="s">
        <v>970</v>
      </c>
      <c r="N2864" s="135" t="s">
        <v>345</v>
      </c>
      <c r="O2864" s="135" t="s">
        <v>53</v>
      </c>
      <c r="P2864" s="136">
        <v>1</v>
      </c>
      <c r="Q2864" s="135"/>
    </row>
    <row r="2865" spans="1:17">
      <c r="A2865" s="135" t="s">
        <v>5303</v>
      </c>
      <c r="B2865" s="135" t="s">
        <v>5304</v>
      </c>
      <c r="C2865" s="135" t="s">
        <v>967</v>
      </c>
      <c r="D2865" s="136">
        <v>57</v>
      </c>
      <c r="E2865" s="135" t="s">
        <v>420</v>
      </c>
      <c r="F2865" s="135" t="s">
        <v>44</v>
      </c>
      <c r="G2865" s="135" t="s">
        <v>5305</v>
      </c>
      <c r="H2865" s="135" t="s">
        <v>382</v>
      </c>
      <c r="I2865" s="135" t="s">
        <v>53</v>
      </c>
      <c r="J2865" s="135" t="s">
        <v>388</v>
      </c>
      <c r="K2865" s="135" t="s">
        <v>1018</v>
      </c>
      <c r="L2865" s="135" t="s">
        <v>442</v>
      </c>
      <c r="M2865" s="135" t="s">
        <v>970</v>
      </c>
      <c r="N2865" s="135" t="s">
        <v>329</v>
      </c>
      <c r="O2865" s="135" t="s">
        <v>53</v>
      </c>
      <c r="P2865" s="136">
        <v>1</v>
      </c>
      <c r="Q2865" s="135"/>
    </row>
    <row r="2866" spans="1:17">
      <c r="A2866" s="135" t="s">
        <v>5306</v>
      </c>
      <c r="B2866" s="135" t="s">
        <v>5304</v>
      </c>
      <c r="C2866" s="135" t="s">
        <v>972</v>
      </c>
      <c r="D2866" s="136">
        <v>59</v>
      </c>
      <c r="E2866" s="135" t="s">
        <v>420</v>
      </c>
      <c r="F2866" s="135" t="s">
        <v>44</v>
      </c>
      <c r="G2866" s="135" t="s">
        <v>5305</v>
      </c>
      <c r="H2866" s="135" t="s">
        <v>382</v>
      </c>
      <c r="I2866" s="135" t="s">
        <v>53</v>
      </c>
      <c r="J2866" s="135" t="s">
        <v>388</v>
      </c>
      <c r="K2866" s="135" t="s">
        <v>1018</v>
      </c>
      <c r="L2866" s="135" t="s">
        <v>442</v>
      </c>
      <c r="M2866" s="135" t="s">
        <v>970</v>
      </c>
      <c r="N2866" s="135" t="s">
        <v>329</v>
      </c>
      <c r="O2866" s="135" t="s">
        <v>53</v>
      </c>
      <c r="P2866" s="136">
        <v>1</v>
      </c>
      <c r="Q2866" s="135"/>
    </row>
    <row r="2867" spans="1:17">
      <c r="A2867" s="135" t="s">
        <v>5307</v>
      </c>
      <c r="B2867" s="135" t="s">
        <v>5308</v>
      </c>
      <c r="C2867" s="135" t="s">
        <v>967</v>
      </c>
      <c r="D2867" s="136">
        <v>57</v>
      </c>
      <c r="E2867" s="135" t="s">
        <v>420</v>
      </c>
      <c r="F2867" s="135" t="s">
        <v>44</v>
      </c>
      <c r="G2867" s="135" t="s">
        <v>5305</v>
      </c>
      <c r="H2867" s="135" t="s">
        <v>382</v>
      </c>
      <c r="I2867" s="135" t="s">
        <v>86</v>
      </c>
      <c r="J2867" s="135" t="s">
        <v>388</v>
      </c>
      <c r="K2867" s="135" t="s">
        <v>1018</v>
      </c>
      <c r="L2867" s="135" t="s">
        <v>442</v>
      </c>
      <c r="M2867" s="135" t="s">
        <v>970</v>
      </c>
      <c r="N2867" s="135" t="s">
        <v>329</v>
      </c>
      <c r="O2867" s="135" t="s">
        <v>86</v>
      </c>
      <c r="P2867" s="136">
        <v>66</v>
      </c>
      <c r="Q2867" s="135"/>
    </row>
    <row r="2868" spans="1:17">
      <c r="A2868" s="135" t="s">
        <v>5309</v>
      </c>
      <c r="B2868" s="135" t="s">
        <v>5308</v>
      </c>
      <c r="C2868" s="135" t="s">
        <v>972</v>
      </c>
      <c r="D2868" s="136">
        <v>59</v>
      </c>
      <c r="E2868" s="135" t="s">
        <v>420</v>
      </c>
      <c r="F2868" s="135" t="s">
        <v>44</v>
      </c>
      <c r="G2868" s="135" t="s">
        <v>5305</v>
      </c>
      <c r="H2868" s="135" t="s">
        <v>382</v>
      </c>
      <c r="I2868" s="135" t="s">
        <v>86</v>
      </c>
      <c r="J2868" s="135" t="s">
        <v>388</v>
      </c>
      <c r="K2868" s="135" t="s">
        <v>1018</v>
      </c>
      <c r="L2868" s="135" t="s">
        <v>442</v>
      </c>
      <c r="M2868" s="135" t="s">
        <v>970</v>
      </c>
      <c r="N2868" s="135" t="s">
        <v>329</v>
      </c>
      <c r="O2868" s="135" t="s">
        <v>86</v>
      </c>
      <c r="P2868" s="136">
        <v>66</v>
      </c>
      <c r="Q2868" s="135"/>
    </row>
    <row r="2869" spans="1:17">
      <c r="A2869" s="135" t="s">
        <v>5310</v>
      </c>
      <c r="B2869" s="135" t="s">
        <v>5311</v>
      </c>
      <c r="C2869" s="135" t="s">
        <v>1147</v>
      </c>
      <c r="D2869" s="136">
        <v>55</v>
      </c>
      <c r="E2869" s="135" t="s">
        <v>420</v>
      </c>
      <c r="F2869" s="135" t="s">
        <v>44</v>
      </c>
      <c r="G2869" s="135" t="s">
        <v>5312</v>
      </c>
      <c r="H2869" s="135" t="s">
        <v>382</v>
      </c>
      <c r="I2869" s="135" t="s">
        <v>53</v>
      </c>
      <c r="J2869" s="135" t="s">
        <v>388</v>
      </c>
      <c r="K2869" s="135" t="s">
        <v>1018</v>
      </c>
      <c r="L2869" s="135" t="s">
        <v>386</v>
      </c>
      <c r="M2869" s="135" t="s">
        <v>970</v>
      </c>
      <c r="N2869" s="135" t="s">
        <v>329</v>
      </c>
      <c r="O2869" s="135" t="s">
        <v>53</v>
      </c>
      <c r="P2869" s="136">
        <v>1</v>
      </c>
      <c r="Q2869" s="135"/>
    </row>
    <row r="2870" spans="1:17">
      <c r="A2870" s="135" t="s">
        <v>5313</v>
      </c>
      <c r="B2870" s="135" t="s">
        <v>5311</v>
      </c>
      <c r="C2870" s="135" t="s">
        <v>967</v>
      </c>
      <c r="D2870" s="136">
        <v>57</v>
      </c>
      <c r="E2870" s="135" t="s">
        <v>420</v>
      </c>
      <c r="F2870" s="135" t="s">
        <v>44</v>
      </c>
      <c r="G2870" s="135" t="s">
        <v>5312</v>
      </c>
      <c r="H2870" s="135" t="s">
        <v>382</v>
      </c>
      <c r="I2870" s="135" t="s">
        <v>53</v>
      </c>
      <c r="J2870" s="135" t="s">
        <v>388</v>
      </c>
      <c r="K2870" s="135" t="s">
        <v>1018</v>
      </c>
      <c r="L2870" s="135" t="s">
        <v>386</v>
      </c>
      <c r="M2870" s="135" t="s">
        <v>970</v>
      </c>
      <c r="N2870" s="135" t="s">
        <v>329</v>
      </c>
      <c r="O2870" s="135" t="s">
        <v>53</v>
      </c>
      <c r="P2870" s="136">
        <v>1</v>
      </c>
      <c r="Q2870" s="135"/>
    </row>
    <row r="2871" spans="1:17">
      <c r="A2871" s="135" t="s">
        <v>5314</v>
      </c>
      <c r="B2871" s="135" t="s">
        <v>5311</v>
      </c>
      <c r="C2871" s="135" t="s">
        <v>972</v>
      </c>
      <c r="D2871" s="136">
        <v>59</v>
      </c>
      <c r="E2871" s="135" t="s">
        <v>420</v>
      </c>
      <c r="F2871" s="135" t="s">
        <v>44</v>
      </c>
      <c r="G2871" s="135" t="s">
        <v>5312</v>
      </c>
      <c r="H2871" s="135" t="s">
        <v>382</v>
      </c>
      <c r="I2871" s="135" t="s">
        <v>53</v>
      </c>
      <c r="J2871" s="135" t="s">
        <v>388</v>
      </c>
      <c r="K2871" s="135" t="s">
        <v>1018</v>
      </c>
      <c r="L2871" s="135" t="s">
        <v>386</v>
      </c>
      <c r="M2871" s="135" t="s">
        <v>970</v>
      </c>
      <c r="N2871" s="135" t="s">
        <v>329</v>
      </c>
      <c r="O2871" s="135" t="s">
        <v>53</v>
      </c>
      <c r="P2871" s="136">
        <v>1</v>
      </c>
      <c r="Q2871" s="135"/>
    </row>
    <row r="2872" spans="1:17">
      <c r="A2872" s="135" t="s">
        <v>5315</v>
      </c>
      <c r="B2872" s="135" t="s">
        <v>5311</v>
      </c>
      <c r="C2872" s="135" t="s">
        <v>983</v>
      </c>
      <c r="D2872" s="136">
        <v>61</v>
      </c>
      <c r="E2872" s="135" t="s">
        <v>420</v>
      </c>
      <c r="F2872" s="135" t="s">
        <v>44</v>
      </c>
      <c r="G2872" s="135" t="s">
        <v>5312</v>
      </c>
      <c r="H2872" s="135" t="s">
        <v>382</v>
      </c>
      <c r="I2872" s="135" t="s">
        <v>53</v>
      </c>
      <c r="J2872" s="135" t="s">
        <v>388</v>
      </c>
      <c r="K2872" s="135" t="s">
        <v>1018</v>
      </c>
      <c r="L2872" s="135" t="s">
        <v>386</v>
      </c>
      <c r="M2872" s="135" t="s">
        <v>970</v>
      </c>
      <c r="N2872" s="135" t="s">
        <v>329</v>
      </c>
      <c r="O2872" s="135" t="s">
        <v>53</v>
      </c>
      <c r="P2872" s="136">
        <v>1</v>
      </c>
      <c r="Q2872" s="135"/>
    </row>
    <row r="2873" spans="1:17">
      <c r="A2873" s="135" t="s">
        <v>5316</v>
      </c>
      <c r="B2873" s="135" t="s">
        <v>5311</v>
      </c>
      <c r="C2873" s="135" t="s">
        <v>989</v>
      </c>
      <c r="D2873" s="136">
        <v>63</v>
      </c>
      <c r="E2873" s="135" t="s">
        <v>420</v>
      </c>
      <c r="F2873" s="135" t="s">
        <v>44</v>
      </c>
      <c r="G2873" s="135" t="s">
        <v>5312</v>
      </c>
      <c r="H2873" s="135" t="s">
        <v>382</v>
      </c>
      <c r="I2873" s="135" t="s">
        <v>53</v>
      </c>
      <c r="J2873" s="135" t="s">
        <v>388</v>
      </c>
      <c r="K2873" s="135" t="s">
        <v>1018</v>
      </c>
      <c r="L2873" s="135" t="s">
        <v>386</v>
      </c>
      <c r="M2873" s="135" t="s">
        <v>970</v>
      </c>
      <c r="N2873" s="135" t="s">
        <v>329</v>
      </c>
      <c r="O2873" s="135" t="s">
        <v>53</v>
      </c>
      <c r="P2873" s="136">
        <v>1</v>
      </c>
      <c r="Q2873" s="135"/>
    </row>
    <row r="2874" spans="1:17">
      <c r="A2874" s="135" t="s">
        <v>5317</v>
      </c>
      <c r="B2874" s="135" t="s">
        <v>5318</v>
      </c>
      <c r="C2874" s="135" t="s">
        <v>1147</v>
      </c>
      <c r="D2874" s="136">
        <v>55</v>
      </c>
      <c r="E2874" s="135" t="s">
        <v>420</v>
      </c>
      <c r="F2874" s="135" t="s">
        <v>44</v>
      </c>
      <c r="G2874" s="135" t="s">
        <v>5319</v>
      </c>
      <c r="H2874" s="135" t="s">
        <v>382</v>
      </c>
      <c r="I2874" s="135" t="s">
        <v>55</v>
      </c>
      <c r="J2874" s="135" t="s">
        <v>388</v>
      </c>
      <c r="K2874" s="135" t="s">
        <v>1859</v>
      </c>
      <c r="L2874" s="135" t="s">
        <v>386</v>
      </c>
      <c r="M2874" s="135" t="s">
        <v>970</v>
      </c>
      <c r="N2874" s="135" t="s">
        <v>346</v>
      </c>
      <c r="O2874" s="135" t="s">
        <v>71</v>
      </c>
      <c r="P2874" s="136">
        <v>2</v>
      </c>
      <c r="Q2874" s="135"/>
    </row>
    <row r="2875" spans="1:17">
      <c r="A2875" s="135" t="s">
        <v>5320</v>
      </c>
      <c r="B2875" s="135" t="s">
        <v>5318</v>
      </c>
      <c r="C2875" s="135" t="s">
        <v>967</v>
      </c>
      <c r="D2875" s="136">
        <v>57</v>
      </c>
      <c r="E2875" s="135" t="s">
        <v>420</v>
      </c>
      <c r="F2875" s="135" t="s">
        <v>44</v>
      </c>
      <c r="G2875" s="135" t="s">
        <v>5319</v>
      </c>
      <c r="H2875" s="135" t="s">
        <v>382</v>
      </c>
      <c r="I2875" s="135" t="s">
        <v>55</v>
      </c>
      <c r="J2875" s="135" t="s">
        <v>388</v>
      </c>
      <c r="K2875" s="135" t="s">
        <v>1859</v>
      </c>
      <c r="L2875" s="135" t="s">
        <v>386</v>
      </c>
      <c r="M2875" s="135" t="s">
        <v>970</v>
      </c>
      <c r="N2875" s="135" t="s">
        <v>346</v>
      </c>
      <c r="O2875" s="135" t="s">
        <v>71</v>
      </c>
      <c r="P2875" s="136">
        <v>2</v>
      </c>
      <c r="Q2875" s="135"/>
    </row>
    <row r="2876" spans="1:17">
      <c r="A2876" s="135" t="s">
        <v>5321</v>
      </c>
      <c r="B2876" s="135" t="s">
        <v>5318</v>
      </c>
      <c r="C2876" s="135" t="s">
        <v>972</v>
      </c>
      <c r="D2876" s="136">
        <v>59</v>
      </c>
      <c r="E2876" s="135" t="s">
        <v>420</v>
      </c>
      <c r="F2876" s="135" t="s">
        <v>44</v>
      </c>
      <c r="G2876" s="135" t="s">
        <v>5319</v>
      </c>
      <c r="H2876" s="135" t="s">
        <v>382</v>
      </c>
      <c r="I2876" s="135" t="s">
        <v>55</v>
      </c>
      <c r="J2876" s="135" t="s">
        <v>388</v>
      </c>
      <c r="K2876" s="135" t="s">
        <v>1859</v>
      </c>
      <c r="L2876" s="135" t="s">
        <v>386</v>
      </c>
      <c r="M2876" s="135" t="s">
        <v>970</v>
      </c>
      <c r="N2876" s="135" t="s">
        <v>346</v>
      </c>
      <c r="O2876" s="135" t="s">
        <v>71</v>
      </c>
      <c r="P2876" s="136">
        <v>2</v>
      </c>
      <c r="Q2876" s="135"/>
    </row>
    <row r="2877" spans="1:17">
      <c r="A2877" s="135" t="s">
        <v>5322</v>
      </c>
      <c r="B2877" s="135" t="s">
        <v>5318</v>
      </c>
      <c r="C2877" s="135" t="s">
        <v>983</v>
      </c>
      <c r="D2877" s="136">
        <v>61</v>
      </c>
      <c r="E2877" s="135" t="s">
        <v>420</v>
      </c>
      <c r="F2877" s="135" t="s">
        <v>44</v>
      </c>
      <c r="G2877" s="135" t="s">
        <v>5319</v>
      </c>
      <c r="H2877" s="135" t="s">
        <v>382</v>
      </c>
      <c r="I2877" s="135" t="s">
        <v>55</v>
      </c>
      <c r="J2877" s="135" t="s">
        <v>388</v>
      </c>
      <c r="K2877" s="135" t="s">
        <v>1859</v>
      </c>
      <c r="L2877" s="135" t="s">
        <v>386</v>
      </c>
      <c r="M2877" s="135" t="s">
        <v>970</v>
      </c>
      <c r="N2877" s="135" t="s">
        <v>346</v>
      </c>
      <c r="O2877" s="135" t="s">
        <v>71</v>
      </c>
      <c r="P2877" s="136">
        <v>2</v>
      </c>
      <c r="Q2877" s="135"/>
    </row>
    <row r="2878" spans="1:17">
      <c r="A2878" s="135" t="s">
        <v>5323</v>
      </c>
      <c r="B2878" s="135" t="s">
        <v>5318</v>
      </c>
      <c r="C2878" s="135" t="s">
        <v>989</v>
      </c>
      <c r="D2878" s="136">
        <v>63</v>
      </c>
      <c r="E2878" s="135" t="s">
        <v>420</v>
      </c>
      <c r="F2878" s="135" t="s">
        <v>44</v>
      </c>
      <c r="G2878" s="135" t="s">
        <v>5319</v>
      </c>
      <c r="H2878" s="135" t="s">
        <v>382</v>
      </c>
      <c r="I2878" s="135" t="s">
        <v>55</v>
      </c>
      <c r="J2878" s="135" t="s">
        <v>388</v>
      </c>
      <c r="K2878" s="135" t="s">
        <v>1859</v>
      </c>
      <c r="L2878" s="135" t="s">
        <v>386</v>
      </c>
      <c r="M2878" s="135" t="s">
        <v>970</v>
      </c>
      <c r="N2878" s="135" t="s">
        <v>346</v>
      </c>
      <c r="O2878" s="135" t="s">
        <v>71</v>
      </c>
      <c r="P2878" s="136">
        <v>2</v>
      </c>
      <c r="Q2878" s="135"/>
    </row>
    <row r="2879" spans="1:17">
      <c r="A2879" s="135" t="s">
        <v>5324</v>
      </c>
      <c r="B2879" s="135" t="s">
        <v>5325</v>
      </c>
      <c r="C2879" s="135" t="s">
        <v>967</v>
      </c>
      <c r="D2879" s="136">
        <v>57</v>
      </c>
      <c r="E2879" s="135" t="s">
        <v>420</v>
      </c>
      <c r="F2879" s="135" t="s">
        <v>44</v>
      </c>
      <c r="G2879" s="135" t="s">
        <v>5326</v>
      </c>
      <c r="H2879" s="135" t="s">
        <v>382</v>
      </c>
      <c r="I2879" s="135" t="s">
        <v>53</v>
      </c>
      <c r="J2879" s="135" t="s">
        <v>388</v>
      </c>
      <c r="K2879" s="135" t="s">
        <v>1204</v>
      </c>
      <c r="L2879" s="135" t="s">
        <v>385</v>
      </c>
      <c r="M2879" s="135" t="s">
        <v>970</v>
      </c>
      <c r="N2879" s="135" t="s">
        <v>346</v>
      </c>
      <c r="O2879" s="135" t="s">
        <v>53</v>
      </c>
      <c r="P2879" s="136">
        <v>1</v>
      </c>
      <c r="Q2879" s="135"/>
    </row>
    <row r="2880" spans="1:17">
      <c r="A2880" s="135" t="s">
        <v>5327</v>
      </c>
      <c r="B2880" s="135" t="s">
        <v>5325</v>
      </c>
      <c r="C2880" s="135" t="s">
        <v>972</v>
      </c>
      <c r="D2880" s="136">
        <v>59</v>
      </c>
      <c r="E2880" s="135" t="s">
        <v>420</v>
      </c>
      <c r="F2880" s="135" t="s">
        <v>44</v>
      </c>
      <c r="G2880" s="135" t="s">
        <v>5326</v>
      </c>
      <c r="H2880" s="135" t="s">
        <v>382</v>
      </c>
      <c r="I2880" s="135" t="s">
        <v>53</v>
      </c>
      <c r="J2880" s="135" t="s">
        <v>388</v>
      </c>
      <c r="K2880" s="135" t="s">
        <v>1204</v>
      </c>
      <c r="L2880" s="135" t="s">
        <v>385</v>
      </c>
      <c r="M2880" s="135" t="s">
        <v>970</v>
      </c>
      <c r="N2880" s="135" t="s">
        <v>346</v>
      </c>
      <c r="O2880" s="135" t="s">
        <v>53</v>
      </c>
      <c r="P2880" s="136">
        <v>1</v>
      </c>
      <c r="Q2880" s="135"/>
    </row>
    <row r="2881" spans="1:17">
      <c r="A2881" s="135" t="s">
        <v>5328</v>
      </c>
      <c r="B2881" s="135" t="s">
        <v>5325</v>
      </c>
      <c r="C2881" s="135" t="s">
        <v>983</v>
      </c>
      <c r="D2881" s="136">
        <v>61</v>
      </c>
      <c r="E2881" s="135" t="s">
        <v>420</v>
      </c>
      <c r="F2881" s="135" t="s">
        <v>44</v>
      </c>
      <c r="G2881" s="135" t="s">
        <v>5326</v>
      </c>
      <c r="H2881" s="135" t="s">
        <v>382</v>
      </c>
      <c r="I2881" s="135" t="s">
        <v>53</v>
      </c>
      <c r="J2881" s="135" t="s">
        <v>388</v>
      </c>
      <c r="K2881" s="135" t="s">
        <v>1204</v>
      </c>
      <c r="L2881" s="135" t="s">
        <v>385</v>
      </c>
      <c r="M2881" s="135" t="s">
        <v>970</v>
      </c>
      <c r="N2881" s="135" t="s">
        <v>346</v>
      </c>
      <c r="O2881" s="135" t="s">
        <v>53</v>
      </c>
      <c r="P2881" s="136">
        <v>1</v>
      </c>
      <c r="Q2881" s="135"/>
    </row>
    <row r="2882" spans="1:17">
      <c r="A2882" s="135" t="s">
        <v>5329</v>
      </c>
      <c r="B2882" s="135" t="s">
        <v>5330</v>
      </c>
      <c r="C2882" s="135" t="s">
        <v>967</v>
      </c>
      <c r="D2882" s="136">
        <v>57</v>
      </c>
      <c r="E2882" s="135" t="s">
        <v>420</v>
      </c>
      <c r="F2882" s="135" t="s">
        <v>44</v>
      </c>
      <c r="G2882" s="135" t="s">
        <v>5331</v>
      </c>
      <c r="H2882" s="135" t="s">
        <v>382</v>
      </c>
      <c r="I2882" s="135" t="s">
        <v>86</v>
      </c>
      <c r="J2882" s="135" t="s">
        <v>388</v>
      </c>
      <c r="K2882" s="135" t="s">
        <v>1018</v>
      </c>
      <c r="L2882" s="135" t="s">
        <v>442</v>
      </c>
      <c r="M2882" s="135" t="s">
        <v>970</v>
      </c>
      <c r="N2882" s="135" t="s">
        <v>330</v>
      </c>
      <c r="O2882" s="135" t="s">
        <v>86</v>
      </c>
      <c r="P2882" s="136">
        <v>66</v>
      </c>
      <c r="Q2882" s="135"/>
    </row>
    <row r="2883" spans="1:17">
      <c r="A2883" s="135" t="s">
        <v>5332</v>
      </c>
      <c r="B2883" s="135" t="s">
        <v>5330</v>
      </c>
      <c r="C2883" s="135" t="s">
        <v>972</v>
      </c>
      <c r="D2883" s="136">
        <v>59</v>
      </c>
      <c r="E2883" s="135" t="s">
        <v>420</v>
      </c>
      <c r="F2883" s="135" t="s">
        <v>44</v>
      </c>
      <c r="G2883" s="135" t="s">
        <v>5331</v>
      </c>
      <c r="H2883" s="135" t="s">
        <v>382</v>
      </c>
      <c r="I2883" s="135" t="s">
        <v>86</v>
      </c>
      <c r="J2883" s="135" t="s">
        <v>388</v>
      </c>
      <c r="K2883" s="135" t="s">
        <v>1018</v>
      </c>
      <c r="L2883" s="135" t="s">
        <v>442</v>
      </c>
      <c r="M2883" s="135" t="s">
        <v>970</v>
      </c>
      <c r="N2883" s="135" t="s">
        <v>330</v>
      </c>
      <c r="O2883" s="135" t="s">
        <v>86</v>
      </c>
      <c r="P2883" s="136">
        <v>66</v>
      </c>
      <c r="Q2883" s="135"/>
    </row>
    <row r="2884" spans="1:17">
      <c r="A2884" s="135" t="s">
        <v>5333</v>
      </c>
      <c r="B2884" s="135" t="s">
        <v>5330</v>
      </c>
      <c r="C2884" s="135" t="s">
        <v>983</v>
      </c>
      <c r="D2884" s="136">
        <v>61</v>
      </c>
      <c r="E2884" s="135" t="s">
        <v>420</v>
      </c>
      <c r="F2884" s="135" t="s">
        <v>44</v>
      </c>
      <c r="G2884" s="135" t="s">
        <v>5331</v>
      </c>
      <c r="H2884" s="135" t="s">
        <v>382</v>
      </c>
      <c r="I2884" s="135" t="s">
        <v>86</v>
      </c>
      <c r="J2884" s="135" t="s">
        <v>388</v>
      </c>
      <c r="K2884" s="135" t="s">
        <v>1018</v>
      </c>
      <c r="L2884" s="135" t="s">
        <v>442</v>
      </c>
      <c r="M2884" s="135" t="s">
        <v>970</v>
      </c>
      <c r="N2884" s="135" t="s">
        <v>330</v>
      </c>
      <c r="O2884" s="135" t="s">
        <v>86</v>
      </c>
      <c r="P2884" s="136">
        <v>66</v>
      </c>
      <c r="Q2884" s="135"/>
    </row>
    <row r="2885" spans="1:17">
      <c r="A2885" s="135" t="s">
        <v>5334</v>
      </c>
      <c r="B2885" s="135" t="s">
        <v>5330</v>
      </c>
      <c r="C2885" s="135" t="s">
        <v>989</v>
      </c>
      <c r="D2885" s="136">
        <v>63</v>
      </c>
      <c r="E2885" s="135" t="s">
        <v>420</v>
      </c>
      <c r="F2885" s="135" t="s">
        <v>44</v>
      </c>
      <c r="G2885" s="135" t="s">
        <v>5331</v>
      </c>
      <c r="H2885" s="135" t="s">
        <v>382</v>
      </c>
      <c r="I2885" s="135" t="s">
        <v>86</v>
      </c>
      <c r="J2885" s="135" t="s">
        <v>388</v>
      </c>
      <c r="K2885" s="135" t="s">
        <v>1018</v>
      </c>
      <c r="L2885" s="135" t="s">
        <v>442</v>
      </c>
      <c r="M2885" s="135" t="s">
        <v>970</v>
      </c>
      <c r="N2885" s="135" t="s">
        <v>330</v>
      </c>
      <c r="O2885" s="135" t="s">
        <v>86</v>
      </c>
      <c r="P2885" s="136">
        <v>66</v>
      </c>
      <c r="Q2885" s="135"/>
    </row>
    <row r="2886" spans="1:17">
      <c r="A2886" s="135" t="s">
        <v>5335</v>
      </c>
      <c r="B2886" s="135" t="s">
        <v>5336</v>
      </c>
      <c r="C2886" s="135" t="s">
        <v>967</v>
      </c>
      <c r="D2886" s="136">
        <v>57</v>
      </c>
      <c r="E2886" s="135" t="s">
        <v>420</v>
      </c>
      <c r="F2886" s="135" t="s">
        <v>38</v>
      </c>
      <c r="G2886" s="135" t="s">
        <v>975</v>
      </c>
      <c r="H2886" s="135" t="s">
        <v>382</v>
      </c>
      <c r="I2886" s="135" t="s">
        <v>277</v>
      </c>
      <c r="J2886" s="135" t="s">
        <v>388</v>
      </c>
      <c r="K2886" s="135" t="s">
        <v>976</v>
      </c>
      <c r="L2886" s="135" t="s">
        <v>442</v>
      </c>
      <c r="M2886" s="135" t="s">
        <v>970</v>
      </c>
      <c r="N2886" s="135" t="s">
        <v>330</v>
      </c>
      <c r="O2886" s="135" t="s">
        <v>83</v>
      </c>
      <c r="P2886" s="136">
        <v>33</v>
      </c>
      <c r="Q2886" s="135"/>
    </row>
    <row r="2887" spans="1:17">
      <c r="A2887" s="135" t="s">
        <v>5337</v>
      </c>
      <c r="B2887" s="135" t="s">
        <v>5336</v>
      </c>
      <c r="C2887" s="135" t="s">
        <v>972</v>
      </c>
      <c r="D2887" s="136">
        <v>59</v>
      </c>
      <c r="E2887" s="135" t="s">
        <v>420</v>
      </c>
      <c r="F2887" s="135" t="s">
        <v>38</v>
      </c>
      <c r="G2887" s="135" t="s">
        <v>975</v>
      </c>
      <c r="H2887" s="135" t="s">
        <v>382</v>
      </c>
      <c r="I2887" s="135" t="s">
        <v>277</v>
      </c>
      <c r="J2887" s="135" t="s">
        <v>388</v>
      </c>
      <c r="K2887" s="135" t="s">
        <v>976</v>
      </c>
      <c r="L2887" s="135" t="s">
        <v>442</v>
      </c>
      <c r="M2887" s="135" t="s">
        <v>970</v>
      </c>
      <c r="N2887" s="135" t="s">
        <v>330</v>
      </c>
      <c r="O2887" s="135" t="s">
        <v>83</v>
      </c>
      <c r="P2887" s="136">
        <v>33</v>
      </c>
      <c r="Q2887" s="135"/>
    </row>
    <row r="2888" spans="1:17">
      <c r="A2888" s="135" t="s">
        <v>5338</v>
      </c>
      <c r="B2888" s="135" t="s">
        <v>5336</v>
      </c>
      <c r="C2888" s="135" t="s">
        <v>983</v>
      </c>
      <c r="D2888" s="136">
        <v>61</v>
      </c>
      <c r="E2888" s="135" t="s">
        <v>420</v>
      </c>
      <c r="F2888" s="135" t="s">
        <v>38</v>
      </c>
      <c r="G2888" s="135" t="s">
        <v>975</v>
      </c>
      <c r="H2888" s="135" t="s">
        <v>382</v>
      </c>
      <c r="I2888" s="135" t="s">
        <v>277</v>
      </c>
      <c r="J2888" s="135" t="s">
        <v>388</v>
      </c>
      <c r="K2888" s="135" t="s">
        <v>976</v>
      </c>
      <c r="L2888" s="135" t="s">
        <v>442</v>
      </c>
      <c r="M2888" s="135" t="s">
        <v>970</v>
      </c>
      <c r="N2888" s="135" t="s">
        <v>330</v>
      </c>
      <c r="O2888" s="135" t="s">
        <v>83</v>
      </c>
      <c r="P2888" s="136">
        <v>33</v>
      </c>
      <c r="Q2888" s="135"/>
    </row>
    <row r="2889" spans="1:17">
      <c r="A2889" s="135" t="s">
        <v>5339</v>
      </c>
      <c r="B2889" s="135" t="s">
        <v>5336</v>
      </c>
      <c r="C2889" s="135" t="s">
        <v>989</v>
      </c>
      <c r="D2889" s="136">
        <v>63</v>
      </c>
      <c r="E2889" s="135" t="s">
        <v>420</v>
      </c>
      <c r="F2889" s="135" t="s">
        <v>38</v>
      </c>
      <c r="G2889" s="135" t="s">
        <v>975</v>
      </c>
      <c r="H2889" s="135" t="s">
        <v>382</v>
      </c>
      <c r="I2889" s="135" t="s">
        <v>277</v>
      </c>
      <c r="J2889" s="135" t="s">
        <v>388</v>
      </c>
      <c r="K2889" s="135" t="s">
        <v>976</v>
      </c>
      <c r="L2889" s="135" t="s">
        <v>442</v>
      </c>
      <c r="M2889" s="135" t="s">
        <v>970</v>
      </c>
      <c r="N2889" s="135" t="s">
        <v>330</v>
      </c>
      <c r="O2889" s="135" t="s">
        <v>83</v>
      </c>
      <c r="P2889" s="136">
        <v>33</v>
      </c>
      <c r="Q2889" s="135"/>
    </row>
    <row r="2890" spans="1:17">
      <c r="A2890" s="135" t="s">
        <v>5340</v>
      </c>
      <c r="B2890" s="135" t="s">
        <v>5341</v>
      </c>
      <c r="C2890" s="135" t="s">
        <v>967</v>
      </c>
      <c r="D2890" s="136">
        <v>57</v>
      </c>
      <c r="E2890" s="135" t="s">
        <v>420</v>
      </c>
      <c r="F2890" s="135" t="s">
        <v>44</v>
      </c>
      <c r="G2890" s="135" t="s">
        <v>5342</v>
      </c>
      <c r="H2890" s="135" t="s">
        <v>382</v>
      </c>
      <c r="I2890" s="135" t="s">
        <v>277</v>
      </c>
      <c r="J2890" s="135" t="s">
        <v>388</v>
      </c>
      <c r="K2890" s="135" t="s">
        <v>1018</v>
      </c>
      <c r="L2890" s="135" t="s">
        <v>386</v>
      </c>
      <c r="M2890" s="135" t="s">
        <v>970</v>
      </c>
      <c r="N2890" s="135" t="s">
        <v>330</v>
      </c>
      <c r="O2890" s="135" t="s">
        <v>83</v>
      </c>
      <c r="P2890" s="136">
        <v>10</v>
      </c>
      <c r="Q2890" s="135"/>
    </row>
    <row r="2891" spans="1:17">
      <c r="A2891" s="135" t="s">
        <v>5343</v>
      </c>
      <c r="B2891" s="135" t="s">
        <v>5341</v>
      </c>
      <c r="C2891" s="135" t="s">
        <v>972</v>
      </c>
      <c r="D2891" s="136">
        <v>59</v>
      </c>
      <c r="E2891" s="135" t="s">
        <v>420</v>
      </c>
      <c r="F2891" s="135" t="s">
        <v>44</v>
      </c>
      <c r="G2891" s="135" t="s">
        <v>5342</v>
      </c>
      <c r="H2891" s="135" t="s">
        <v>382</v>
      </c>
      <c r="I2891" s="135" t="s">
        <v>277</v>
      </c>
      <c r="J2891" s="135" t="s">
        <v>388</v>
      </c>
      <c r="K2891" s="135" t="s">
        <v>1018</v>
      </c>
      <c r="L2891" s="135" t="s">
        <v>386</v>
      </c>
      <c r="M2891" s="135" t="s">
        <v>970</v>
      </c>
      <c r="N2891" s="135" t="s">
        <v>330</v>
      </c>
      <c r="O2891" s="135" t="s">
        <v>83</v>
      </c>
      <c r="P2891" s="136">
        <v>10</v>
      </c>
      <c r="Q2891" s="135"/>
    </row>
    <row r="2892" spans="1:17">
      <c r="A2892" s="135" t="s">
        <v>5344</v>
      </c>
      <c r="B2892" s="135" t="s">
        <v>5341</v>
      </c>
      <c r="C2892" s="135" t="s">
        <v>983</v>
      </c>
      <c r="D2892" s="136">
        <v>61</v>
      </c>
      <c r="E2892" s="135" t="s">
        <v>420</v>
      </c>
      <c r="F2892" s="135" t="s">
        <v>44</v>
      </c>
      <c r="G2892" s="135" t="s">
        <v>5342</v>
      </c>
      <c r="H2892" s="135" t="s">
        <v>382</v>
      </c>
      <c r="I2892" s="135" t="s">
        <v>277</v>
      </c>
      <c r="J2892" s="135" t="s">
        <v>388</v>
      </c>
      <c r="K2892" s="135" t="s">
        <v>1018</v>
      </c>
      <c r="L2892" s="135" t="s">
        <v>386</v>
      </c>
      <c r="M2892" s="135" t="s">
        <v>970</v>
      </c>
      <c r="N2892" s="135" t="s">
        <v>330</v>
      </c>
      <c r="O2892" s="135" t="s">
        <v>83</v>
      </c>
      <c r="P2892" s="136">
        <v>10</v>
      </c>
      <c r="Q2892" s="135"/>
    </row>
    <row r="2893" spans="1:17">
      <c r="A2893" s="135" t="s">
        <v>5345</v>
      </c>
      <c r="B2893" s="135" t="s">
        <v>5341</v>
      </c>
      <c r="C2893" s="135" t="s">
        <v>989</v>
      </c>
      <c r="D2893" s="136">
        <v>63</v>
      </c>
      <c r="E2893" s="135" t="s">
        <v>420</v>
      </c>
      <c r="F2893" s="135" t="s">
        <v>44</v>
      </c>
      <c r="G2893" s="135" t="s">
        <v>5342</v>
      </c>
      <c r="H2893" s="135" t="s">
        <v>382</v>
      </c>
      <c r="I2893" s="135" t="s">
        <v>277</v>
      </c>
      <c r="J2893" s="135" t="s">
        <v>388</v>
      </c>
      <c r="K2893" s="135" t="s">
        <v>1018</v>
      </c>
      <c r="L2893" s="135" t="s">
        <v>386</v>
      </c>
      <c r="M2893" s="135" t="s">
        <v>970</v>
      </c>
      <c r="N2893" s="135" t="s">
        <v>330</v>
      </c>
      <c r="O2893" s="135" t="s">
        <v>83</v>
      </c>
      <c r="P2893" s="136">
        <v>10</v>
      </c>
      <c r="Q2893" s="135"/>
    </row>
    <row r="2894" spans="1:17">
      <c r="A2894" s="135" t="s">
        <v>5346</v>
      </c>
      <c r="B2894" s="135" t="s">
        <v>5347</v>
      </c>
      <c r="C2894" s="135" t="s">
        <v>967</v>
      </c>
      <c r="D2894" s="136">
        <v>57</v>
      </c>
      <c r="E2894" s="135" t="s">
        <v>420</v>
      </c>
      <c r="F2894" s="135" t="s">
        <v>38</v>
      </c>
      <c r="G2894" s="135" t="s">
        <v>5348</v>
      </c>
      <c r="H2894" s="135" t="s">
        <v>382</v>
      </c>
      <c r="I2894" s="135" t="s">
        <v>53</v>
      </c>
      <c r="J2894" s="135" t="s">
        <v>388</v>
      </c>
      <c r="K2894" s="135" t="s">
        <v>976</v>
      </c>
      <c r="L2894" s="135" t="s">
        <v>442</v>
      </c>
      <c r="M2894" s="135" t="s">
        <v>970</v>
      </c>
      <c r="N2894" s="135" t="s">
        <v>330</v>
      </c>
      <c r="O2894" s="135" t="s">
        <v>53</v>
      </c>
      <c r="P2894" s="136">
        <v>1</v>
      </c>
      <c r="Q2894" s="135"/>
    </row>
    <row r="2895" spans="1:17">
      <c r="A2895" s="135" t="s">
        <v>5349</v>
      </c>
      <c r="B2895" s="135" t="s">
        <v>5347</v>
      </c>
      <c r="C2895" s="135" t="s">
        <v>972</v>
      </c>
      <c r="D2895" s="136">
        <v>59</v>
      </c>
      <c r="E2895" s="135" t="s">
        <v>420</v>
      </c>
      <c r="F2895" s="135" t="s">
        <v>38</v>
      </c>
      <c r="G2895" s="135" t="s">
        <v>5348</v>
      </c>
      <c r="H2895" s="135" t="s">
        <v>382</v>
      </c>
      <c r="I2895" s="135" t="s">
        <v>53</v>
      </c>
      <c r="J2895" s="135" t="s">
        <v>388</v>
      </c>
      <c r="K2895" s="135" t="s">
        <v>976</v>
      </c>
      <c r="L2895" s="135" t="s">
        <v>442</v>
      </c>
      <c r="M2895" s="135" t="s">
        <v>970</v>
      </c>
      <c r="N2895" s="135" t="s">
        <v>330</v>
      </c>
      <c r="O2895" s="135" t="s">
        <v>53</v>
      </c>
      <c r="P2895" s="136">
        <v>1</v>
      </c>
      <c r="Q2895" s="135"/>
    </row>
    <row r="2896" spans="1:17">
      <c r="A2896" s="135" t="s">
        <v>5350</v>
      </c>
      <c r="B2896" s="135" t="s">
        <v>5347</v>
      </c>
      <c r="C2896" s="135" t="s">
        <v>983</v>
      </c>
      <c r="D2896" s="136">
        <v>61</v>
      </c>
      <c r="E2896" s="135" t="s">
        <v>420</v>
      </c>
      <c r="F2896" s="135" t="s">
        <v>38</v>
      </c>
      <c r="G2896" s="135" t="s">
        <v>5348</v>
      </c>
      <c r="H2896" s="135" t="s">
        <v>382</v>
      </c>
      <c r="I2896" s="135" t="s">
        <v>53</v>
      </c>
      <c r="J2896" s="135" t="s">
        <v>388</v>
      </c>
      <c r="K2896" s="135" t="s">
        <v>976</v>
      </c>
      <c r="L2896" s="135" t="s">
        <v>442</v>
      </c>
      <c r="M2896" s="135" t="s">
        <v>970</v>
      </c>
      <c r="N2896" s="135" t="s">
        <v>330</v>
      </c>
      <c r="O2896" s="135" t="s">
        <v>53</v>
      </c>
      <c r="P2896" s="136">
        <v>1</v>
      </c>
      <c r="Q2896" s="135"/>
    </row>
    <row r="2897" spans="1:17">
      <c r="A2897" s="135" t="s">
        <v>5351</v>
      </c>
      <c r="B2897" s="135" t="s">
        <v>5352</v>
      </c>
      <c r="C2897" s="135" t="s">
        <v>967</v>
      </c>
      <c r="D2897" s="136">
        <v>57</v>
      </c>
      <c r="E2897" s="135" t="s">
        <v>420</v>
      </c>
      <c r="F2897" s="135" t="s">
        <v>38</v>
      </c>
      <c r="G2897" s="135" t="s">
        <v>5348</v>
      </c>
      <c r="H2897" s="135" t="s">
        <v>382</v>
      </c>
      <c r="I2897" s="135" t="s">
        <v>71</v>
      </c>
      <c r="J2897" s="135" t="s">
        <v>388</v>
      </c>
      <c r="K2897" s="135" t="s">
        <v>976</v>
      </c>
      <c r="L2897" s="135" t="s">
        <v>442</v>
      </c>
      <c r="M2897" s="135" t="s">
        <v>970</v>
      </c>
      <c r="N2897" s="135" t="s">
        <v>330</v>
      </c>
      <c r="O2897" s="135" t="s">
        <v>71</v>
      </c>
      <c r="P2897" s="136">
        <v>2</v>
      </c>
      <c r="Q2897" s="135"/>
    </row>
    <row r="2898" spans="1:17">
      <c r="A2898" s="135" t="s">
        <v>5353</v>
      </c>
      <c r="B2898" s="135" t="s">
        <v>5352</v>
      </c>
      <c r="C2898" s="135" t="s">
        <v>972</v>
      </c>
      <c r="D2898" s="136">
        <v>59</v>
      </c>
      <c r="E2898" s="135" t="s">
        <v>420</v>
      </c>
      <c r="F2898" s="135" t="s">
        <v>38</v>
      </c>
      <c r="G2898" s="135" t="s">
        <v>5348</v>
      </c>
      <c r="H2898" s="135" t="s">
        <v>382</v>
      </c>
      <c r="I2898" s="135" t="s">
        <v>71</v>
      </c>
      <c r="J2898" s="135" t="s">
        <v>388</v>
      </c>
      <c r="K2898" s="135" t="s">
        <v>976</v>
      </c>
      <c r="L2898" s="135" t="s">
        <v>442</v>
      </c>
      <c r="M2898" s="135" t="s">
        <v>970</v>
      </c>
      <c r="N2898" s="135" t="s">
        <v>330</v>
      </c>
      <c r="O2898" s="135" t="s">
        <v>71</v>
      </c>
      <c r="P2898" s="136">
        <v>2</v>
      </c>
      <c r="Q2898" s="135"/>
    </row>
    <row r="2899" spans="1:17">
      <c r="A2899" s="135" t="s">
        <v>5354</v>
      </c>
      <c r="B2899" s="135" t="s">
        <v>5352</v>
      </c>
      <c r="C2899" s="135" t="s">
        <v>983</v>
      </c>
      <c r="D2899" s="136">
        <v>61</v>
      </c>
      <c r="E2899" s="135" t="s">
        <v>420</v>
      </c>
      <c r="F2899" s="135" t="s">
        <v>38</v>
      </c>
      <c r="G2899" s="135" t="s">
        <v>5348</v>
      </c>
      <c r="H2899" s="135" t="s">
        <v>382</v>
      </c>
      <c r="I2899" s="135" t="s">
        <v>71</v>
      </c>
      <c r="J2899" s="135" t="s">
        <v>388</v>
      </c>
      <c r="K2899" s="135" t="s">
        <v>976</v>
      </c>
      <c r="L2899" s="135" t="s">
        <v>442</v>
      </c>
      <c r="M2899" s="135" t="s">
        <v>970</v>
      </c>
      <c r="N2899" s="135" t="s">
        <v>330</v>
      </c>
      <c r="O2899" s="135" t="s">
        <v>71</v>
      </c>
      <c r="P2899" s="136">
        <v>2</v>
      </c>
      <c r="Q2899" s="135"/>
    </row>
    <row r="2900" spans="1:17">
      <c r="A2900" s="135" t="s">
        <v>5355</v>
      </c>
      <c r="B2900" s="135" t="s">
        <v>5356</v>
      </c>
      <c r="C2900" s="135" t="s">
        <v>967</v>
      </c>
      <c r="D2900" s="136">
        <v>57</v>
      </c>
      <c r="E2900" s="135" t="s">
        <v>420</v>
      </c>
      <c r="F2900" s="135" t="s">
        <v>38</v>
      </c>
      <c r="G2900" s="135" t="s">
        <v>5348</v>
      </c>
      <c r="H2900" s="135" t="s">
        <v>382</v>
      </c>
      <c r="I2900" s="135" t="s">
        <v>83</v>
      </c>
      <c r="J2900" s="135" t="s">
        <v>388</v>
      </c>
      <c r="K2900" s="135" t="s">
        <v>976</v>
      </c>
      <c r="L2900" s="135" t="s">
        <v>442</v>
      </c>
      <c r="M2900" s="135" t="s">
        <v>970</v>
      </c>
      <c r="N2900" s="135" t="s">
        <v>330</v>
      </c>
      <c r="O2900" s="135" t="s">
        <v>83</v>
      </c>
      <c r="P2900" s="136">
        <v>33</v>
      </c>
      <c r="Q2900" s="135"/>
    </row>
    <row r="2901" spans="1:17">
      <c r="A2901" s="135" t="s">
        <v>5357</v>
      </c>
      <c r="B2901" s="135" t="s">
        <v>5356</v>
      </c>
      <c r="C2901" s="135" t="s">
        <v>972</v>
      </c>
      <c r="D2901" s="136">
        <v>59</v>
      </c>
      <c r="E2901" s="135" t="s">
        <v>420</v>
      </c>
      <c r="F2901" s="135" t="s">
        <v>38</v>
      </c>
      <c r="G2901" s="135" t="s">
        <v>5348</v>
      </c>
      <c r="H2901" s="135" t="s">
        <v>382</v>
      </c>
      <c r="I2901" s="135" t="s">
        <v>83</v>
      </c>
      <c r="J2901" s="135" t="s">
        <v>388</v>
      </c>
      <c r="K2901" s="135" t="s">
        <v>976</v>
      </c>
      <c r="L2901" s="135" t="s">
        <v>442</v>
      </c>
      <c r="M2901" s="135" t="s">
        <v>970</v>
      </c>
      <c r="N2901" s="135" t="s">
        <v>330</v>
      </c>
      <c r="O2901" s="135" t="s">
        <v>83</v>
      </c>
      <c r="P2901" s="136">
        <v>33</v>
      </c>
      <c r="Q2901" s="135"/>
    </row>
    <row r="2902" spans="1:17">
      <c r="A2902" s="135" t="s">
        <v>5358</v>
      </c>
      <c r="B2902" s="135" t="s">
        <v>5356</v>
      </c>
      <c r="C2902" s="135" t="s">
        <v>983</v>
      </c>
      <c r="D2902" s="136">
        <v>61</v>
      </c>
      <c r="E2902" s="135" t="s">
        <v>420</v>
      </c>
      <c r="F2902" s="135" t="s">
        <v>38</v>
      </c>
      <c r="G2902" s="135" t="s">
        <v>5348</v>
      </c>
      <c r="H2902" s="135" t="s">
        <v>382</v>
      </c>
      <c r="I2902" s="135" t="s">
        <v>83</v>
      </c>
      <c r="J2902" s="135" t="s">
        <v>388</v>
      </c>
      <c r="K2902" s="135" t="s">
        <v>976</v>
      </c>
      <c r="L2902" s="135" t="s">
        <v>442</v>
      </c>
      <c r="M2902" s="135" t="s">
        <v>970</v>
      </c>
      <c r="N2902" s="135" t="s">
        <v>330</v>
      </c>
      <c r="O2902" s="135" t="s">
        <v>83</v>
      </c>
      <c r="P2902" s="136">
        <v>33</v>
      </c>
      <c r="Q2902" s="135"/>
    </row>
    <row r="2903" spans="1:17">
      <c r="A2903" s="135" t="s">
        <v>5359</v>
      </c>
      <c r="B2903" s="135" t="s">
        <v>5360</v>
      </c>
      <c r="C2903" s="135" t="s">
        <v>967</v>
      </c>
      <c r="D2903" s="136">
        <v>57</v>
      </c>
      <c r="E2903" s="135" t="s">
        <v>420</v>
      </c>
      <c r="F2903" s="135" t="s">
        <v>44</v>
      </c>
      <c r="G2903" s="135" t="s">
        <v>4193</v>
      </c>
      <c r="H2903" s="135" t="s">
        <v>382</v>
      </c>
      <c r="I2903" s="135" t="s">
        <v>55</v>
      </c>
      <c r="J2903" s="135" t="s">
        <v>388</v>
      </c>
      <c r="K2903" s="135" t="s">
        <v>1018</v>
      </c>
      <c r="L2903" s="135" t="s">
        <v>386</v>
      </c>
      <c r="M2903" s="135" t="s">
        <v>970</v>
      </c>
      <c r="N2903" s="135" t="s">
        <v>330</v>
      </c>
      <c r="O2903" s="135" t="s">
        <v>71</v>
      </c>
      <c r="P2903" s="136">
        <v>2</v>
      </c>
      <c r="Q2903" s="135"/>
    </row>
    <row r="2904" spans="1:17">
      <c r="A2904" s="135" t="s">
        <v>5361</v>
      </c>
      <c r="B2904" s="135" t="s">
        <v>5360</v>
      </c>
      <c r="C2904" s="135" t="s">
        <v>972</v>
      </c>
      <c r="D2904" s="136">
        <v>59</v>
      </c>
      <c r="E2904" s="135" t="s">
        <v>420</v>
      </c>
      <c r="F2904" s="135" t="s">
        <v>44</v>
      </c>
      <c r="G2904" s="135" t="s">
        <v>4193</v>
      </c>
      <c r="H2904" s="135" t="s">
        <v>382</v>
      </c>
      <c r="I2904" s="135" t="s">
        <v>55</v>
      </c>
      <c r="J2904" s="135" t="s">
        <v>388</v>
      </c>
      <c r="K2904" s="135" t="s">
        <v>1018</v>
      </c>
      <c r="L2904" s="135" t="s">
        <v>386</v>
      </c>
      <c r="M2904" s="135" t="s">
        <v>970</v>
      </c>
      <c r="N2904" s="135" t="s">
        <v>330</v>
      </c>
      <c r="O2904" s="135" t="s">
        <v>71</v>
      </c>
      <c r="P2904" s="136">
        <v>2</v>
      </c>
      <c r="Q2904" s="135"/>
    </row>
    <row r="2905" spans="1:17">
      <c r="A2905" s="135" t="s">
        <v>5362</v>
      </c>
      <c r="B2905" s="135" t="s">
        <v>5360</v>
      </c>
      <c r="C2905" s="135" t="s">
        <v>983</v>
      </c>
      <c r="D2905" s="136">
        <v>61</v>
      </c>
      <c r="E2905" s="135" t="s">
        <v>420</v>
      </c>
      <c r="F2905" s="135" t="s">
        <v>44</v>
      </c>
      <c r="G2905" s="135" t="s">
        <v>4193</v>
      </c>
      <c r="H2905" s="135" t="s">
        <v>382</v>
      </c>
      <c r="I2905" s="135" t="s">
        <v>55</v>
      </c>
      <c r="J2905" s="135" t="s">
        <v>388</v>
      </c>
      <c r="K2905" s="135" t="s">
        <v>1018</v>
      </c>
      <c r="L2905" s="135" t="s">
        <v>386</v>
      </c>
      <c r="M2905" s="135" t="s">
        <v>970</v>
      </c>
      <c r="N2905" s="135" t="s">
        <v>330</v>
      </c>
      <c r="O2905" s="135" t="s">
        <v>71</v>
      </c>
      <c r="P2905" s="136">
        <v>2</v>
      </c>
      <c r="Q2905" s="135"/>
    </row>
    <row r="2906" spans="1:17">
      <c r="A2906" s="135" t="s">
        <v>5363</v>
      </c>
      <c r="B2906" s="135" t="s">
        <v>5360</v>
      </c>
      <c r="C2906" s="135" t="s">
        <v>989</v>
      </c>
      <c r="D2906" s="136">
        <v>63</v>
      </c>
      <c r="E2906" s="135" t="s">
        <v>420</v>
      </c>
      <c r="F2906" s="135" t="s">
        <v>44</v>
      </c>
      <c r="G2906" s="135" t="s">
        <v>4193</v>
      </c>
      <c r="H2906" s="135" t="s">
        <v>382</v>
      </c>
      <c r="I2906" s="135" t="s">
        <v>55</v>
      </c>
      <c r="J2906" s="135" t="s">
        <v>388</v>
      </c>
      <c r="K2906" s="135" t="s">
        <v>1018</v>
      </c>
      <c r="L2906" s="135" t="s">
        <v>386</v>
      </c>
      <c r="M2906" s="135" t="s">
        <v>970</v>
      </c>
      <c r="N2906" s="135" t="s">
        <v>330</v>
      </c>
      <c r="O2906" s="135" t="s">
        <v>71</v>
      </c>
      <c r="P2906" s="136">
        <v>2</v>
      </c>
      <c r="Q2906" s="135"/>
    </row>
    <row r="2907" spans="1:17">
      <c r="A2907" s="135" t="s">
        <v>5364</v>
      </c>
      <c r="B2907" s="135" t="s">
        <v>5365</v>
      </c>
      <c r="C2907" s="135" t="s">
        <v>967</v>
      </c>
      <c r="D2907" s="136">
        <v>57</v>
      </c>
      <c r="E2907" s="135" t="s">
        <v>420</v>
      </c>
      <c r="F2907" s="135" t="s">
        <v>44</v>
      </c>
      <c r="G2907" s="135" t="s">
        <v>5366</v>
      </c>
      <c r="H2907" s="135" t="s">
        <v>382</v>
      </c>
      <c r="I2907" s="135" t="s">
        <v>53</v>
      </c>
      <c r="J2907" s="135" t="s">
        <v>388</v>
      </c>
      <c r="K2907" s="135" t="s">
        <v>1018</v>
      </c>
      <c r="L2907" s="135" t="s">
        <v>386</v>
      </c>
      <c r="M2907" s="135" t="s">
        <v>970</v>
      </c>
      <c r="N2907" s="135" t="s">
        <v>330</v>
      </c>
      <c r="O2907" s="135" t="s">
        <v>53</v>
      </c>
      <c r="P2907" s="136">
        <v>1</v>
      </c>
      <c r="Q2907" s="135"/>
    </row>
    <row r="2908" spans="1:17">
      <c r="A2908" s="135" t="s">
        <v>5367</v>
      </c>
      <c r="B2908" s="135" t="s">
        <v>5365</v>
      </c>
      <c r="C2908" s="135" t="s">
        <v>972</v>
      </c>
      <c r="D2908" s="136">
        <v>59</v>
      </c>
      <c r="E2908" s="135" t="s">
        <v>420</v>
      </c>
      <c r="F2908" s="135" t="s">
        <v>44</v>
      </c>
      <c r="G2908" s="135" t="s">
        <v>5366</v>
      </c>
      <c r="H2908" s="135" t="s">
        <v>382</v>
      </c>
      <c r="I2908" s="135" t="s">
        <v>53</v>
      </c>
      <c r="J2908" s="135" t="s">
        <v>388</v>
      </c>
      <c r="K2908" s="135" t="s">
        <v>1018</v>
      </c>
      <c r="L2908" s="135" t="s">
        <v>386</v>
      </c>
      <c r="M2908" s="135" t="s">
        <v>970</v>
      </c>
      <c r="N2908" s="135" t="s">
        <v>330</v>
      </c>
      <c r="O2908" s="135" t="s">
        <v>53</v>
      </c>
      <c r="P2908" s="136">
        <v>1</v>
      </c>
      <c r="Q2908" s="135"/>
    </row>
    <row r="2909" spans="1:17">
      <c r="A2909" s="135" t="s">
        <v>5368</v>
      </c>
      <c r="B2909" s="135" t="s">
        <v>5365</v>
      </c>
      <c r="C2909" s="135" t="s">
        <v>983</v>
      </c>
      <c r="D2909" s="136">
        <v>61</v>
      </c>
      <c r="E2909" s="135" t="s">
        <v>420</v>
      </c>
      <c r="F2909" s="135" t="s">
        <v>44</v>
      </c>
      <c r="G2909" s="135" t="s">
        <v>5366</v>
      </c>
      <c r="H2909" s="135" t="s">
        <v>382</v>
      </c>
      <c r="I2909" s="135" t="s">
        <v>53</v>
      </c>
      <c r="J2909" s="135" t="s">
        <v>388</v>
      </c>
      <c r="K2909" s="135" t="s">
        <v>1018</v>
      </c>
      <c r="L2909" s="135" t="s">
        <v>386</v>
      </c>
      <c r="M2909" s="135" t="s">
        <v>970</v>
      </c>
      <c r="N2909" s="135" t="s">
        <v>330</v>
      </c>
      <c r="O2909" s="135" t="s">
        <v>53</v>
      </c>
      <c r="P2909" s="136">
        <v>1</v>
      </c>
      <c r="Q2909" s="135"/>
    </row>
    <row r="2910" spans="1:17">
      <c r="A2910" s="135" t="s">
        <v>5369</v>
      </c>
      <c r="B2910" s="135" t="s">
        <v>5365</v>
      </c>
      <c r="C2910" s="135" t="s">
        <v>989</v>
      </c>
      <c r="D2910" s="136">
        <v>63</v>
      </c>
      <c r="E2910" s="135" t="s">
        <v>420</v>
      </c>
      <c r="F2910" s="135" t="s">
        <v>44</v>
      </c>
      <c r="G2910" s="135" t="s">
        <v>5366</v>
      </c>
      <c r="H2910" s="135" t="s">
        <v>382</v>
      </c>
      <c r="I2910" s="135" t="s">
        <v>53</v>
      </c>
      <c r="J2910" s="135" t="s">
        <v>388</v>
      </c>
      <c r="K2910" s="135" t="s">
        <v>1018</v>
      </c>
      <c r="L2910" s="135" t="s">
        <v>386</v>
      </c>
      <c r="M2910" s="135" t="s">
        <v>970</v>
      </c>
      <c r="N2910" s="135" t="s">
        <v>330</v>
      </c>
      <c r="O2910" s="135" t="s">
        <v>53</v>
      </c>
      <c r="P2910" s="136">
        <v>1</v>
      </c>
      <c r="Q2910" s="135"/>
    </row>
    <row r="2911" spans="1:17">
      <c r="A2911" s="135" t="s">
        <v>5370</v>
      </c>
      <c r="B2911" s="135" t="s">
        <v>5371</v>
      </c>
      <c r="C2911" s="135" t="s">
        <v>967</v>
      </c>
      <c r="D2911" s="136">
        <v>57</v>
      </c>
      <c r="E2911" s="135" t="s">
        <v>420</v>
      </c>
      <c r="F2911" s="135" t="s">
        <v>44</v>
      </c>
      <c r="G2911" s="135" t="s">
        <v>5372</v>
      </c>
      <c r="H2911" s="135" t="s">
        <v>382</v>
      </c>
      <c r="I2911" s="135" t="s">
        <v>53</v>
      </c>
      <c r="J2911" s="135" t="s">
        <v>388</v>
      </c>
      <c r="K2911" s="135" t="s">
        <v>1018</v>
      </c>
      <c r="L2911" s="135" t="s">
        <v>442</v>
      </c>
      <c r="M2911" s="135" t="s">
        <v>970</v>
      </c>
      <c r="N2911" s="135" t="s">
        <v>330</v>
      </c>
      <c r="O2911" s="135" t="s">
        <v>53</v>
      </c>
      <c r="P2911" s="136">
        <v>1</v>
      </c>
      <c r="Q2911" s="135"/>
    </row>
    <row r="2912" spans="1:17">
      <c r="A2912" s="135" t="s">
        <v>5373</v>
      </c>
      <c r="B2912" s="135" t="s">
        <v>5371</v>
      </c>
      <c r="C2912" s="135" t="s">
        <v>972</v>
      </c>
      <c r="D2912" s="136">
        <v>59</v>
      </c>
      <c r="E2912" s="135" t="s">
        <v>420</v>
      </c>
      <c r="F2912" s="135" t="s">
        <v>44</v>
      </c>
      <c r="G2912" s="135" t="s">
        <v>5372</v>
      </c>
      <c r="H2912" s="135" t="s">
        <v>382</v>
      </c>
      <c r="I2912" s="135" t="s">
        <v>53</v>
      </c>
      <c r="J2912" s="135" t="s">
        <v>388</v>
      </c>
      <c r="K2912" s="135" t="s">
        <v>1018</v>
      </c>
      <c r="L2912" s="135" t="s">
        <v>442</v>
      </c>
      <c r="M2912" s="135" t="s">
        <v>970</v>
      </c>
      <c r="N2912" s="135" t="s">
        <v>330</v>
      </c>
      <c r="O2912" s="135" t="s">
        <v>53</v>
      </c>
      <c r="P2912" s="136">
        <v>1</v>
      </c>
      <c r="Q2912" s="135"/>
    </row>
    <row r="2913" spans="1:17">
      <c r="A2913" s="135" t="s">
        <v>5374</v>
      </c>
      <c r="B2913" s="135" t="s">
        <v>5371</v>
      </c>
      <c r="C2913" s="135" t="s">
        <v>983</v>
      </c>
      <c r="D2913" s="136">
        <v>61</v>
      </c>
      <c r="E2913" s="135" t="s">
        <v>420</v>
      </c>
      <c r="F2913" s="135" t="s">
        <v>44</v>
      </c>
      <c r="G2913" s="135" t="s">
        <v>5372</v>
      </c>
      <c r="H2913" s="135" t="s">
        <v>382</v>
      </c>
      <c r="I2913" s="135" t="s">
        <v>53</v>
      </c>
      <c r="J2913" s="135" t="s">
        <v>388</v>
      </c>
      <c r="K2913" s="135" t="s">
        <v>1018</v>
      </c>
      <c r="L2913" s="135" t="s">
        <v>442</v>
      </c>
      <c r="M2913" s="135" t="s">
        <v>970</v>
      </c>
      <c r="N2913" s="135" t="s">
        <v>330</v>
      </c>
      <c r="O2913" s="135" t="s">
        <v>53</v>
      </c>
      <c r="P2913" s="136">
        <v>1</v>
      </c>
      <c r="Q2913" s="135"/>
    </row>
    <row r="2914" spans="1:17">
      <c r="A2914" s="135" t="s">
        <v>5375</v>
      </c>
      <c r="B2914" s="135" t="s">
        <v>5371</v>
      </c>
      <c r="C2914" s="135" t="s">
        <v>989</v>
      </c>
      <c r="D2914" s="136">
        <v>63</v>
      </c>
      <c r="E2914" s="135" t="s">
        <v>420</v>
      </c>
      <c r="F2914" s="135" t="s">
        <v>44</v>
      </c>
      <c r="G2914" s="135" t="s">
        <v>5372</v>
      </c>
      <c r="H2914" s="135" t="s">
        <v>382</v>
      </c>
      <c r="I2914" s="135" t="s">
        <v>53</v>
      </c>
      <c r="J2914" s="135" t="s">
        <v>388</v>
      </c>
      <c r="K2914" s="135" t="s">
        <v>1018</v>
      </c>
      <c r="L2914" s="135" t="s">
        <v>442</v>
      </c>
      <c r="M2914" s="135" t="s">
        <v>970</v>
      </c>
      <c r="N2914" s="135" t="s">
        <v>330</v>
      </c>
      <c r="O2914" s="135" t="s">
        <v>53</v>
      </c>
      <c r="P2914" s="136">
        <v>1</v>
      </c>
      <c r="Q2914" s="135"/>
    </row>
    <row r="2915" spans="1:17">
      <c r="A2915" s="135" t="s">
        <v>5376</v>
      </c>
      <c r="B2915" s="135" t="s">
        <v>5377</v>
      </c>
      <c r="C2915" s="135" t="s">
        <v>967</v>
      </c>
      <c r="D2915" s="136">
        <v>57</v>
      </c>
      <c r="E2915" s="135" t="s">
        <v>420</v>
      </c>
      <c r="F2915" s="135" t="s">
        <v>44</v>
      </c>
      <c r="G2915" s="135" t="s">
        <v>5372</v>
      </c>
      <c r="H2915" s="135" t="s">
        <v>382</v>
      </c>
      <c r="I2915" s="135" t="s">
        <v>205</v>
      </c>
      <c r="J2915" s="135" t="s">
        <v>388</v>
      </c>
      <c r="K2915" s="135" t="s">
        <v>1018</v>
      </c>
      <c r="L2915" s="135" t="s">
        <v>442</v>
      </c>
      <c r="M2915" s="135" t="s">
        <v>970</v>
      </c>
      <c r="N2915" s="135" t="s">
        <v>330</v>
      </c>
      <c r="O2915" s="135" t="s">
        <v>63</v>
      </c>
      <c r="P2915" s="136">
        <v>79</v>
      </c>
      <c r="Q2915" s="135"/>
    </row>
    <row r="2916" spans="1:17">
      <c r="A2916" s="135" t="s">
        <v>5378</v>
      </c>
      <c r="B2916" s="135" t="s">
        <v>5377</v>
      </c>
      <c r="C2916" s="135" t="s">
        <v>972</v>
      </c>
      <c r="D2916" s="136">
        <v>59</v>
      </c>
      <c r="E2916" s="135" t="s">
        <v>420</v>
      </c>
      <c r="F2916" s="135" t="s">
        <v>44</v>
      </c>
      <c r="G2916" s="135" t="s">
        <v>5372</v>
      </c>
      <c r="H2916" s="135" t="s">
        <v>382</v>
      </c>
      <c r="I2916" s="135" t="s">
        <v>205</v>
      </c>
      <c r="J2916" s="135" t="s">
        <v>388</v>
      </c>
      <c r="K2916" s="135" t="s">
        <v>1018</v>
      </c>
      <c r="L2916" s="135" t="s">
        <v>442</v>
      </c>
      <c r="M2916" s="135" t="s">
        <v>970</v>
      </c>
      <c r="N2916" s="135" t="s">
        <v>330</v>
      </c>
      <c r="O2916" s="135" t="s">
        <v>63</v>
      </c>
      <c r="P2916" s="136">
        <v>79</v>
      </c>
      <c r="Q2916" s="135"/>
    </row>
    <row r="2917" spans="1:17">
      <c r="A2917" s="135" t="s">
        <v>5379</v>
      </c>
      <c r="B2917" s="135" t="s">
        <v>5377</v>
      </c>
      <c r="C2917" s="135" t="s">
        <v>983</v>
      </c>
      <c r="D2917" s="136">
        <v>61</v>
      </c>
      <c r="E2917" s="135" t="s">
        <v>420</v>
      </c>
      <c r="F2917" s="135" t="s">
        <v>44</v>
      </c>
      <c r="G2917" s="135" t="s">
        <v>5372</v>
      </c>
      <c r="H2917" s="135" t="s">
        <v>382</v>
      </c>
      <c r="I2917" s="135" t="s">
        <v>205</v>
      </c>
      <c r="J2917" s="135" t="s">
        <v>388</v>
      </c>
      <c r="K2917" s="135" t="s">
        <v>1018</v>
      </c>
      <c r="L2917" s="135" t="s">
        <v>442</v>
      </c>
      <c r="M2917" s="135" t="s">
        <v>970</v>
      </c>
      <c r="N2917" s="135" t="s">
        <v>330</v>
      </c>
      <c r="O2917" s="135" t="s">
        <v>63</v>
      </c>
      <c r="P2917" s="136">
        <v>79</v>
      </c>
      <c r="Q2917" s="135"/>
    </row>
    <row r="2918" spans="1:17">
      <c r="A2918" s="135" t="s">
        <v>5380</v>
      </c>
      <c r="B2918" s="135" t="s">
        <v>5377</v>
      </c>
      <c r="C2918" s="135" t="s">
        <v>989</v>
      </c>
      <c r="D2918" s="136">
        <v>63</v>
      </c>
      <c r="E2918" s="135" t="s">
        <v>420</v>
      </c>
      <c r="F2918" s="135" t="s">
        <v>44</v>
      </c>
      <c r="G2918" s="135" t="s">
        <v>5372</v>
      </c>
      <c r="H2918" s="135" t="s">
        <v>382</v>
      </c>
      <c r="I2918" s="135" t="s">
        <v>205</v>
      </c>
      <c r="J2918" s="135" t="s">
        <v>388</v>
      </c>
      <c r="K2918" s="135" t="s">
        <v>1018</v>
      </c>
      <c r="L2918" s="135" t="s">
        <v>442</v>
      </c>
      <c r="M2918" s="135" t="s">
        <v>970</v>
      </c>
      <c r="N2918" s="135" t="s">
        <v>330</v>
      </c>
      <c r="O2918" s="135" t="s">
        <v>63</v>
      </c>
      <c r="P2918" s="136">
        <v>79</v>
      </c>
      <c r="Q2918" s="135"/>
    </row>
    <row r="2919" spans="1:17">
      <c r="A2919" s="135" t="s">
        <v>5381</v>
      </c>
      <c r="B2919" s="135" t="s">
        <v>5382</v>
      </c>
      <c r="C2919" s="135" t="s">
        <v>967</v>
      </c>
      <c r="D2919" s="136">
        <v>57</v>
      </c>
      <c r="E2919" s="135" t="s">
        <v>420</v>
      </c>
      <c r="F2919" s="135" t="s">
        <v>44</v>
      </c>
      <c r="G2919" s="135" t="s">
        <v>5383</v>
      </c>
      <c r="H2919" s="135" t="s">
        <v>382</v>
      </c>
      <c r="I2919" s="135" t="s">
        <v>53</v>
      </c>
      <c r="J2919" s="135" t="s">
        <v>388</v>
      </c>
      <c r="K2919" s="135" t="s">
        <v>1184</v>
      </c>
      <c r="L2919" s="135" t="s">
        <v>428</v>
      </c>
      <c r="M2919" s="135" t="s">
        <v>970</v>
      </c>
      <c r="N2919" s="135" t="s">
        <v>320</v>
      </c>
      <c r="O2919" s="135" t="s">
        <v>53</v>
      </c>
      <c r="P2919" s="136">
        <v>1</v>
      </c>
      <c r="Q2919" s="135"/>
    </row>
    <row r="2920" spans="1:17">
      <c r="A2920" s="135" t="s">
        <v>5384</v>
      </c>
      <c r="B2920" s="135" t="s">
        <v>5382</v>
      </c>
      <c r="C2920" s="135" t="s">
        <v>972</v>
      </c>
      <c r="D2920" s="136">
        <v>59</v>
      </c>
      <c r="E2920" s="135" t="s">
        <v>420</v>
      </c>
      <c r="F2920" s="135" t="s">
        <v>44</v>
      </c>
      <c r="G2920" s="135" t="s">
        <v>5383</v>
      </c>
      <c r="H2920" s="135" t="s">
        <v>382</v>
      </c>
      <c r="I2920" s="135" t="s">
        <v>53</v>
      </c>
      <c r="J2920" s="135" t="s">
        <v>388</v>
      </c>
      <c r="K2920" s="135" t="s">
        <v>1184</v>
      </c>
      <c r="L2920" s="135" t="s">
        <v>428</v>
      </c>
      <c r="M2920" s="135" t="s">
        <v>970</v>
      </c>
      <c r="N2920" s="135" t="s">
        <v>320</v>
      </c>
      <c r="O2920" s="135" t="s">
        <v>53</v>
      </c>
      <c r="P2920" s="136">
        <v>1</v>
      </c>
      <c r="Q2920" s="135"/>
    </row>
    <row r="2921" spans="1:17">
      <c r="A2921" s="135" t="s">
        <v>5385</v>
      </c>
      <c r="B2921" s="135" t="s">
        <v>5382</v>
      </c>
      <c r="C2921" s="135" t="s">
        <v>983</v>
      </c>
      <c r="D2921" s="136">
        <v>61</v>
      </c>
      <c r="E2921" s="135" t="s">
        <v>420</v>
      </c>
      <c r="F2921" s="135" t="s">
        <v>44</v>
      </c>
      <c r="G2921" s="135" t="s">
        <v>5383</v>
      </c>
      <c r="H2921" s="135" t="s">
        <v>382</v>
      </c>
      <c r="I2921" s="135" t="s">
        <v>53</v>
      </c>
      <c r="J2921" s="135" t="s">
        <v>388</v>
      </c>
      <c r="K2921" s="135" t="s">
        <v>1184</v>
      </c>
      <c r="L2921" s="135" t="s">
        <v>428</v>
      </c>
      <c r="M2921" s="135" t="s">
        <v>970</v>
      </c>
      <c r="N2921" s="135" t="s">
        <v>320</v>
      </c>
      <c r="O2921" s="135" t="s">
        <v>53</v>
      </c>
      <c r="P2921" s="136">
        <v>1</v>
      </c>
      <c r="Q2921" s="135"/>
    </row>
    <row r="2922" spans="1:17">
      <c r="A2922" s="135" t="s">
        <v>5386</v>
      </c>
      <c r="B2922" s="135" t="s">
        <v>5382</v>
      </c>
      <c r="C2922" s="135" t="s">
        <v>989</v>
      </c>
      <c r="D2922" s="136">
        <v>63</v>
      </c>
      <c r="E2922" s="135" t="s">
        <v>420</v>
      </c>
      <c r="F2922" s="135" t="s">
        <v>44</v>
      </c>
      <c r="G2922" s="135" t="s">
        <v>5383</v>
      </c>
      <c r="H2922" s="135" t="s">
        <v>382</v>
      </c>
      <c r="I2922" s="135" t="s">
        <v>53</v>
      </c>
      <c r="J2922" s="135" t="s">
        <v>388</v>
      </c>
      <c r="K2922" s="135" t="s">
        <v>1184</v>
      </c>
      <c r="L2922" s="135" t="s">
        <v>428</v>
      </c>
      <c r="M2922" s="135" t="s">
        <v>970</v>
      </c>
      <c r="N2922" s="135" t="s">
        <v>320</v>
      </c>
      <c r="O2922" s="135" t="s">
        <v>53</v>
      </c>
      <c r="P2922" s="136">
        <v>1</v>
      </c>
      <c r="Q2922" s="135"/>
    </row>
    <row r="2923" spans="1:17">
      <c r="A2923" s="135" t="s">
        <v>5387</v>
      </c>
      <c r="B2923" s="135" t="s">
        <v>5388</v>
      </c>
      <c r="C2923" s="135" t="s">
        <v>967</v>
      </c>
      <c r="D2923" s="136">
        <v>57</v>
      </c>
      <c r="E2923" s="135" t="s">
        <v>420</v>
      </c>
      <c r="F2923" s="135" t="s">
        <v>44</v>
      </c>
      <c r="G2923" s="135" t="s">
        <v>5383</v>
      </c>
      <c r="H2923" s="135" t="s">
        <v>382</v>
      </c>
      <c r="I2923" s="135" t="s">
        <v>71</v>
      </c>
      <c r="J2923" s="135" t="s">
        <v>388</v>
      </c>
      <c r="K2923" s="135" t="s">
        <v>1184</v>
      </c>
      <c r="L2923" s="135" t="s">
        <v>428</v>
      </c>
      <c r="M2923" s="135" t="s">
        <v>970</v>
      </c>
      <c r="N2923" s="135" t="s">
        <v>320</v>
      </c>
      <c r="O2923" s="135" t="s">
        <v>71</v>
      </c>
      <c r="P2923" s="136">
        <v>21</v>
      </c>
      <c r="Q2923" s="135"/>
    </row>
    <row r="2924" spans="1:17">
      <c r="A2924" s="135" t="s">
        <v>5389</v>
      </c>
      <c r="B2924" s="135" t="s">
        <v>5388</v>
      </c>
      <c r="C2924" s="135" t="s">
        <v>972</v>
      </c>
      <c r="D2924" s="136">
        <v>59</v>
      </c>
      <c r="E2924" s="135" t="s">
        <v>420</v>
      </c>
      <c r="F2924" s="135" t="s">
        <v>44</v>
      </c>
      <c r="G2924" s="135" t="s">
        <v>5383</v>
      </c>
      <c r="H2924" s="135" t="s">
        <v>382</v>
      </c>
      <c r="I2924" s="135" t="s">
        <v>71</v>
      </c>
      <c r="J2924" s="135" t="s">
        <v>388</v>
      </c>
      <c r="K2924" s="135" t="s">
        <v>1184</v>
      </c>
      <c r="L2924" s="135" t="s">
        <v>428</v>
      </c>
      <c r="M2924" s="135" t="s">
        <v>970</v>
      </c>
      <c r="N2924" s="135" t="s">
        <v>320</v>
      </c>
      <c r="O2924" s="135" t="s">
        <v>71</v>
      </c>
      <c r="P2924" s="136">
        <v>21</v>
      </c>
      <c r="Q2924" s="135"/>
    </row>
    <row r="2925" spans="1:17">
      <c r="A2925" s="135" t="s">
        <v>5390</v>
      </c>
      <c r="B2925" s="135" t="s">
        <v>5388</v>
      </c>
      <c r="C2925" s="135" t="s">
        <v>983</v>
      </c>
      <c r="D2925" s="136">
        <v>61</v>
      </c>
      <c r="E2925" s="135" t="s">
        <v>420</v>
      </c>
      <c r="F2925" s="135" t="s">
        <v>44</v>
      </c>
      <c r="G2925" s="135" t="s">
        <v>5383</v>
      </c>
      <c r="H2925" s="135" t="s">
        <v>382</v>
      </c>
      <c r="I2925" s="135" t="s">
        <v>71</v>
      </c>
      <c r="J2925" s="135" t="s">
        <v>388</v>
      </c>
      <c r="K2925" s="135" t="s">
        <v>1184</v>
      </c>
      <c r="L2925" s="135" t="s">
        <v>428</v>
      </c>
      <c r="M2925" s="135" t="s">
        <v>970</v>
      </c>
      <c r="N2925" s="135" t="s">
        <v>320</v>
      </c>
      <c r="O2925" s="135" t="s">
        <v>71</v>
      </c>
      <c r="P2925" s="136">
        <v>21</v>
      </c>
      <c r="Q2925" s="135"/>
    </row>
    <row r="2926" spans="1:17">
      <c r="A2926" s="135" t="s">
        <v>5391</v>
      </c>
      <c r="B2926" s="135" t="s">
        <v>5388</v>
      </c>
      <c r="C2926" s="135" t="s">
        <v>989</v>
      </c>
      <c r="D2926" s="136">
        <v>63</v>
      </c>
      <c r="E2926" s="135" t="s">
        <v>420</v>
      </c>
      <c r="F2926" s="135" t="s">
        <v>44</v>
      </c>
      <c r="G2926" s="135" t="s">
        <v>5383</v>
      </c>
      <c r="H2926" s="135" t="s">
        <v>382</v>
      </c>
      <c r="I2926" s="135" t="s">
        <v>71</v>
      </c>
      <c r="J2926" s="135" t="s">
        <v>388</v>
      </c>
      <c r="K2926" s="135" t="s">
        <v>1184</v>
      </c>
      <c r="L2926" s="135" t="s">
        <v>428</v>
      </c>
      <c r="M2926" s="135" t="s">
        <v>970</v>
      </c>
      <c r="N2926" s="135" t="s">
        <v>320</v>
      </c>
      <c r="O2926" s="135" t="s">
        <v>71</v>
      </c>
      <c r="P2926" s="136">
        <v>21</v>
      </c>
      <c r="Q2926" s="135"/>
    </row>
    <row r="2927" spans="1:17">
      <c r="A2927" s="135" t="s">
        <v>5392</v>
      </c>
      <c r="B2927" s="135" t="s">
        <v>5393</v>
      </c>
      <c r="C2927" s="135" t="s">
        <v>967</v>
      </c>
      <c r="D2927" s="136">
        <v>57</v>
      </c>
      <c r="E2927" s="135" t="s">
        <v>420</v>
      </c>
      <c r="F2927" s="135" t="s">
        <v>44</v>
      </c>
      <c r="G2927" s="135" t="s">
        <v>5394</v>
      </c>
      <c r="H2927" s="135" t="s">
        <v>382</v>
      </c>
      <c r="I2927" s="135" t="s">
        <v>745</v>
      </c>
      <c r="J2927" s="135" t="s">
        <v>388</v>
      </c>
      <c r="K2927" s="135" t="s">
        <v>1018</v>
      </c>
      <c r="L2927" s="135" t="s">
        <v>428</v>
      </c>
      <c r="M2927" s="135" t="s">
        <v>970</v>
      </c>
      <c r="N2927" s="135" t="s">
        <v>324</v>
      </c>
      <c r="O2927" s="135" t="s">
        <v>71</v>
      </c>
      <c r="P2927" s="136">
        <v>285</v>
      </c>
      <c r="Q2927" s="135"/>
    </row>
    <row r="2928" spans="1:17">
      <c r="A2928" s="135" t="s">
        <v>5395</v>
      </c>
      <c r="B2928" s="135" t="s">
        <v>5393</v>
      </c>
      <c r="C2928" s="135" t="s">
        <v>972</v>
      </c>
      <c r="D2928" s="136">
        <v>59</v>
      </c>
      <c r="E2928" s="135" t="s">
        <v>420</v>
      </c>
      <c r="F2928" s="135" t="s">
        <v>44</v>
      </c>
      <c r="G2928" s="135" t="s">
        <v>5394</v>
      </c>
      <c r="H2928" s="135" t="s">
        <v>382</v>
      </c>
      <c r="I2928" s="135" t="s">
        <v>745</v>
      </c>
      <c r="J2928" s="135" t="s">
        <v>388</v>
      </c>
      <c r="K2928" s="135" t="s">
        <v>1018</v>
      </c>
      <c r="L2928" s="135" t="s">
        <v>428</v>
      </c>
      <c r="M2928" s="135" t="s">
        <v>970</v>
      </c>
      <c r="N2928" s="135" t="s">
        <v>324</v>
      </c>
      <c r="O2928" s="135" t="s">
        <v>71</v>
      </c>
      <c r="P2928" s="136">
        <v>285</v>
      </c>
      <c r="Q2928" s="135"/>
    </row>
    <row r="2929" spans="1:17">
      <c r="A2929" s="135" t="s">
        <v>5396</v>
      </c>
      <c r="B2929" s="135" t="s">
        <v>5393</v>
      </c>
      <c r="C2929" s="135" t="s">
        <v>983</v>
      </c>
      <c r="D2929" s="136">
        <v>61</v>
      </c>
      <c r="E2929" s="135" t="s">
        <v>420</v>
      </c>
      <c r="F2929" s="135" t="s">
        <v>44</v>
      </c>
      <c r="G2929" s="135" t="s">
        <v>5394</v>
      </c>
      <c r="H2929" s="135" t="s">
        <v>382</v>
      </c>
      <c r="I2929" s="135" t="s">
        <v>745</v>
      </c>
      <c r="J2929" s="135" t="s">
        <v>388</v>
      </c>
      <c r="K2929" s="135" t="s">
        <v>1018</v>
      </c>
      <c r="L2929" s="135" t="s">
        <v>428</v>
      </c>
      <c r="M2929" s="135" t="s">
        <v>970</v>
      </c>
      <c r="N2929" s="135" t="s">
        <v>324</v>
      </c>
      <c r="O2929" s="135" t="s">
        <v>71</v>
      </c>
      <c r="P2929" s="136">
        <v>285</v>
      </c>
      <c r="Q2929" s="135"/>
    </row>
    <row r="2930" spans="1:17">
      <c r="A2930" s="135" t="s">
        <v>5397</v>
      </c>
      <c r="B2930" s="135" t="s">
        <v>5393</v>
      </c>
      <c r="C2930" s="135" t="s">
        <v>989</v>
      </c>
      <c r="D2930" s="136">
        <v>63</v>
      </c>
      <c r="E2930" s="135" t="s">
        <v>420</v>
      </c>
      <c r="F2930" s="135" t="s">
        <v>44</v>
      </c>
      <c r="G2930" s="135" t="s">
        <v>5394</v>
      </c>
      <c r="H2930" s="135" t="s">
        <v>382</v>
      </c>
      <c r="I2930" s="135" t="s">
        <v>745</v>
      </c>
      <c r="J2930" s="135" t="s">
        <v>388</v>
      </c>
      <c r="K2930" s="135" t="s">
        <v>1018</v>
      </c>
      <c r="L2930" s="135" t="s">
        <v>428</v>
      </c>
      <c r="M2930" s="135" t="s">
        <v>970</v>
      </c>
      <c r="N2930" s="135" t="s">
        <v>324</v>
      </c>
      <c r="O2930" s="135" t="s">
        <v>71</v>
      </c>
      <c r="P2930" s="136">
        <v>285</v>
      </c>
      <c r="Q2930" s="135"/>
    </row>
    <row r="2931" spans="1:17">
      <c r="A2931" s="135" t="s">
        <v>5398</v>
      </c>
      <c r="B2931" s="135" t="s">
        <v>5399</v>
      </c>
      <c r="C2931" s="135" t="s">
        <v>967</v>
      </c>
      <c r="D2931" s="136">
        <v>57</v>
      </c>
      <c r="E2931" s="135" t="s">
        <v>420</v>
      </c>
      <c r="F2931" s="135" t="s">
        <v>44</v>
      </c>
      <c r="G2931" s="135" t="s">
        <v>1275</v>
      </c>
      <c r="H2931" s="135" t="s">
        <v>382</v>
      </c>
      <c r="I2931" s="135" t="s">
        <v>233</v>
      </c>
      <c r="J2931" s="135" t="s">
        <v>388</v>
      </c>
      <c r="K2931" s="135" t="s">
        <v>1018</v>
      </c>
      <c r="L2931" s="135" t="s">
        <v>433</v>
      </c>
      <c r="M2931" s="135" t="s">
        <v>970</v>
      </c>
      <c r="N2931" s="135" t="s">
        <v>324</v>
      </c>
      <c r="O2931" s="135" t="s">
        <v>71</v>
      </c>
      <c r="P2931" s="136">
        <v>321</v>
      </c>
      <c r="Q2931" s="135"/>
    </row>
    <row r="2932" spans="1:17">
      <c r="A2932" s="135" t="s">
        <v>5400</v>
      </c>
      <c r="B2932" s="135" t="s">
        <v>5399</v>
      </c>
      <c r="C2932" s="135" t="s">
        <v>979</v>
      </c>
      <c r="D2932" s="136">
        <v>58</v>
      </c>
      <c r="E2932" s="135" t="s">
        <v>420</v>
      </c>
      <c r="F2932" s="135" t="s">
        <v>44</v>
      </c>
      <c r="G2932" s="135" t="s">
        <v>1275</v>
      </c>
      <c r="H2932" s="135" t="s">
        <v>382</v>
      </c>
      <c r="I2932" s="135" t="s">
        <v>233</v>
      </c>
      <c r="J2932" s="135" t="s">
        <v>388</v>
      </c>
      <c r="K2932" s="135" t="s">
        <v>1018</v>
      </c>
      <c r="L2932" s="135" t="s">
        <v>433</v>
      </c>
      <c r="M2932" s="135" t="s">
        <v>970</v>
      </c>
      <c r="N2932" s="135" t="s">
        <v>324</v>
      </c>
      <c r="O2932" s="135" t="s">
        <v>71</v>
      </c>
      <c r="P2932" s="136">
        <v>321</v>
      </c>
      <c r="Q2932" s="135"/>
    </row>
    <row r="2933" spans="1:17">
      <c r="A2933" s="135" t="s">
        <v>5401</v>
      </c>
      <c r="B2933" s="135" t="s">
        <v>5399</v>
      </c>
      <c r="C2933" s="135" t="s">
        <v>972</v>
      </c>
      <c r="D2933" s="136">
        <v>59</v>
      </c>
      <c r="E2933" s="135" t="s">
        <v>420</v>
      </c>
      <c r="F2933" s="135" t="s">
        <v>44</v>
      </c>
      <c r="G2933" s="135" t="s">
        <v>1275</v>
      </c>
      <c r="H2933" s="135" t="s">
        <v>382</v>
      </c>
      <c r="I2933" s="135" t="s">
        <v>233</v>
      </c>
      <c r="J2933" s="135" t="s">
        <v>388</v>
      </c>
      <c r="K2933" s="135" t="s">
        <v>1018</v>
      </c>
      <c r="L2933" s="135" t="s">
        <v>433</v>
      </c>
      <c r="M2933" s="135" t="s">
        <v>970</v>
      </c>
      <c r="N2933" s="135" t="s">
        <v>324</v>
      </c>
      <c r="O2933" s="135" t="s">
        <v>71</v>
      </c>
      <c r="P2933" s="136">
        <v>321</v>
      </c>
      <c r="Q2933" s="135"/>
    </row>
    <row r="2934" spans="1:17">
      <c r="A2934" s="135" t="s">
        <v>5402</v>
      </c>
      <c r="B2934" s="135" t="s">
        <v>5399</v>
      </c>
      <c r="C2934" s="135" t="s">
        <v>981</v>
      </c>
      <c r="D2934" s="136">
        <v>60</v>
      </c>
      <c r="E2934" s="135" t="s">
        <v>420</v>
      </c>
      <c r="F2934" s="135" t="s">
        <v>44</v>
      </c>
      <c r="G2934" s="135" t="s">
        <v>1275</v>
      </c>
      <c r="H2934" s="135" t="s">
        <v>382</v>
      </c>
      <c r="I2934" s="135" t="s">
        <v>233</v>
      </c>
      <c r="J2934" s="135" t="s">
        <v>388</v>
      </c>
      <c r="K2934" s="135" t="s">
        <v>1018</v>
      </c>
      <c r="L2934" s="135" t="s">
        <v>433</v>
      </c>
      <c r="M2934" s="135" t="s">
        <v>970</v>
      </c>
      <c r="N2934" s="135" t="s">
        <v>324</v>
      </c>
      <c r="O2934" s="135" t="s">
        <v>71</v>
      </c>
      <c r="P2934" s="136">
        <v>321</v>
      </c>
      <c r="Q2934" s="135"/>
    </row>
    <row r="2935" spans="1:17">
      <c r="A2935" s="135" t="s">
        <v>5403</v>
      </c>
      <c r="B2935" s="135" t="s">
        <v>5399</v>
      </c>
      <c r="C2935" s="135" t="s">
        <v>983</v>
      </c>
      <c r="D2935" s="136">
        <v>61</v>
      </c>
      <c r="E2935" s="135" t="s">
        <v>420</v>
      </c>
      <c r="F2935" s="135" t="s">
        <v>44</v>
      </c>
      <c r="G2935" s="135" t="s">
        <v>1275</v>
      </c>
      <c r="H2935" s="135" t="s">
        <v>382</v>
      </c>
      <c r="I2935" s="135" t="s">
        <v>233</v>
      </c>
      <c r="J2935" s="135" t="s">
        <v>388</v>
      </c>
      <c r="K2935" s="135" t="s">
        <v>1018</v>
      </c>
      <c r="L2935" s="135" t="s">
        <v>433</v>
      </c>
      <c r="M2935" s="135" t="s">
        <v>970</v>
      </c>
      <c r="N2935" s="135" t="s">
        <v>324</v>
      </c>
      <c r="O2935" s="135" t="s">
        <v>71</v>
      </c>
      <c r="P2935" s="136">
        <v>321</v>
      </c>
      <c r="Q2935" s="135"/>
    </row>
    <row r="2936" spans="1:17">
      <c r="A2936" s="135" t="s">
        <v>5404</v>
      </c>
      <c r="B2936" s="135" t="s">
        <v>5399</v>
      </c>
      <c r="C2936" s="135" t="s">
        <v>989</v>
      </c>
      <c r="D2936" s="136">
        <v>63</v>
      </c>
      <c r="E2936" s="135" t="s">
        <v>420</v>
      </c>
      <c r="F2936" s="135" t="s">
        <v>44</v>
      </c>
      <c r="G2936" s="135" t="s">
        <v>1275</v>
      </c>
      <c r="H2936" s="135" t="s">
        <v>382</v>
      </c>
      <c r="I2936" s="135" t="s">
        <v>233</v>
      </c>
      <c r="J2936" s="135" t="s">
        <v>388</v>
      </c>
      <c r="K2936" s="135" t="s">
        <v>1018</v>
      </c>
      <c r="L2936" s="135" t="s">
        <v>433</v>
      </c>
      <c r="M2936" s="135" t="s">
        <v>970</v>
      </c>
      <c r="N2936" s="135" t="s">
        <v>324</v>
      </c>
      <c r="O2936" s="135" t="s">
        <v>71</v>
      </c>
      <c r="P2936" s="136">
        <v>321</v>
      </c>
      <c r="Q2936" s="135"/>
    </row>
    <row r="2937" spans="1:17">
      <c r="A2937" s="135" t="s">
        <v>5405</v>
      </c>
      <c r="B2937" s="135" t="s">
        <v>5406</v>
      </c>
      <c r="C2937" s="135" t="s">
        <v>967</v>
      </c>
      <c r="D2937" s="136">
        <v>57</v>
      </c>
      <c r="E2937" s="135" t="s">
        <v>420</v>
      </c>
      <c r="F2937" s="135" t="s">
        <v>44</v>
      </c>
      <c r="G2937" s="135" t="s">
        <v>1275</v>
      </c>
      <c r="H2937" s="135" t="s">
        <v>382</v>
      </c>
      <c r="I2937" s="135" t="s">
        <v>269</v>
      </c>
      <c r="J2937" s="135" t="s">
        <v>388</v>
      </c>
      <c r="K2937" s="135" t="s">
        <v>1018</v>
      </c>
      <c r="L2937" s="135" t="s">
        <v>433</v>
      </c>
      <c r="M2937" s="135" t="s">
        <v>970</v>
      </c>
      <c r="N2937" s="135" t="s">
        <v>324</v>
      </c>
      <c r="O2937" s="135" t="s">
        <v>60</v>
      </c>
      <c r="P2937" s="136">
        <v>351</v>
      </c>
      <c r="Q2937" s="135"/>
    </row>
    <row r="2938" spans="1:17">
      <c r="A2938" s="135" t="s">
        <v>5407</v>
      </c>
      <c r="B2938" s="135" t="s">
        <v>5406</v>
      </c>
      <c r="C2938" s="135" t="s">
        <v>979</v>
      </c>
      <c r="D2938" s="136">
        <v>58</v>
      </c>
      <c r="E2938" s="135" t="s">
        <v>420</v>
      </c>
      <c r="F2938" s="135" t="s">
        <v>44</v>
      </c>
      <c r="G2938" s="135" t="s">
        <v>1275</v>
      </c>
      <c r="H2938" s="135" t="s">
        <v>382</v>
      </c>
      <c r="I2938" s="135" t="s">
        <v>269</v>
      </c>
      <c r="J2938" s="135" t="s">
        <v>388</v>
      </c>
      <c r="K2938" s="135" t="s">
        <v>1018</v>
      </c>
      <c r="L2938" s="135" t="s">
        <v>433</v>
      </c>
      <c r="M2938" s="135" t="s">
        <v>970</v>
      </c>
      <c r="N2938" s="135" t="s">
        <v>324</v>
      </c>
      <c r="O2938" s="135" t="s">
        <v>60</v>
      </c>
      <c r="P2938" s="136">
        <v>351</v>
      </c>
      <c r="Q2938" s="135"/>
    </row>
    <row r="2939" spans="1:17">
      <c r="A2939" s="135" t="s">
        <v>5408</v>
      </c>
      <c r="B2939" s="135" t="s">
        <v>5406</v>
      </c>
      <c r="C2939" s="135" t="s">
        <v>972</v>
      </c>
      <c r="D2939" s="136">
        <v>59</v>
      </c>
      <c r="E2939" s="135" t="s">
        <v>420</v>
      </c>
      <c r="F2939" s="135" t="s">
        <v>44</v>
      </c>
      <c r="G2939" s="135" t="s">
        <v>1275</v>
      </c>
      <c r="H2939" s="135" t="s">
        <v>382</v>
      </c>
      <c r="I2939" s="135" t="s">
        <v>269</v>
      </c>
      <c r="J2939" s="135" t="s">
        <v>388</v>
      </c>
      <c r="K2939" s="135" t="s">
        <v>1018</v>
      </c>
      <c r="L2939" s="135" t="s">
        <v>433</v>
      </c>
      <c r="M2939" s="135" t="s">
        <v>970</v>
      </c>
      <c r="N2939" s="135" t="s">
        <v>324</v>
      </c>
      <c r="O2939" s="135" t="s">
        <v>60</v>
      </c>
      <c r="P2939" s="136">
        <v>351</v>
      </c>
      <c r="Q2939" s="135"/>
    </row>
    <row r="2940" spans="1:17">
      <c r="A2940" s="135" t="s">
        <v>5409</v>
      </c>
      <c r="B2940" s="135" t="s">
        <v>5406</v>
      </c>
      <c r="C2940" s="135" t="s">
        <v>981</v>
      </c>
      <c r="D2940" s="136">
        <v>60</v>
      </c>
      <c r="E2940" s="135" t="s">
        <v>420</v>
      </c>
      <c r="F2940" s="135" t="s">
        <v>44</v>
      </c>
      <c r="G2940" s="135" t="s">
        <v>1275</v>
      </c>
      <c r="H2940" s="135" t="s">
        <v>382</v>
      </c>
      <c r="I2940" s="135" t="s">
        <v>269</v>
      </c>
      <c r="J2940" s="135" t="s">
        <v>388</v>
      </c>
      <c r="K2940" s="135" t="s">
        <v>1018</v>
      </c>
      <c r="L2940" s="135" t="s">
        <v>433</v>
      </c>
      <c r="M2940" s="135" t="s">
        <v>970</v>
      </c>
      <c r="N2940" s="135" t="s">
        <v>324</v>
      </c>
      <c r="O2940" s="135" t="s">
        <v>60</v>
      </c>
      <c r="P2940" s="136">
        <v>351</v>
      </c>
      <c r="Q2940" s="135"/>
    </row>
    <row r="2941" spans="1:17">
      <c r="A2941" s="135" t="s">
        <v>5410</v>
      </c>
      <c r="B2941" s="135" t="s">
        <v>5406</v>
      </c>
      <c r="C2941" s="135" t="s">
        <v>983</v>
      </c>
      <c r="D2941" s="136">
        <v>61</v>
      </c>
      <c r="E2941" s="135" t="s">
        <v>420</v>
      </c>
      <c r="F2941" s="135" t="s">
        <v>44</v>
      </c>
      <c r="G2941" s="135" t="s">
        <v>1275</v>
      </c>
      <c r="H2941" s="135" t="s">
        <v>382</v>
      </c>
      <c r="I2941" s="135" t="s">
        <v>269</v>
      </c>
      <c r="J2941" s="135" t="s">
        <v>388</v>
      </c>
      <c r="K2941" s="135" t="s">
        <v>1018</v>
      </c>
      <c r="L2941" s="135" t="s">
        <v>433</v>
      </c>
      <c r="M2941" s="135" t="s">
        <v>970</v>
      </c>
      <c r="N2941" s="135" t="s">
        <v>324</v>
      </c>
      <c r="O2941" s="135" t="s">
        <v>60</v>
      </c>
      <c r="P2941" s="136">
        <v>351</v>
      </c>
      <c r="Q2941" s="135"/>
    </row>
    <row r="2942" spans="1:17">
      <c r="A2942" s="135" t="s">
        <v>5411</v>
      </c>
      <c r="B2942" s="135" t="s">
        <v>5406</v>
      </c>
      <c r="C2942" s="135" t="s">
        <v>989</v>
      </c>
      <c r="D2942" s="136">
        <v>63</v>
      </c>
      <c r="E2942" s="135" t="s">
        <v>420</v>
      </c>
      <c r="F2942" s="135" t="s">
        <v>44</v>
      </c>
      <c r="G2942" s="135" t="s">
        <v>1275</v>
      </c>
      <c r="H2942" s="135" t="s">
        <v>382</v>
      </c>
      <c r="I2942" s="135" t="s">
        <v>269</v>
      </c>
      <c r="J2942" s="135" t="s">
        <v>388</v>
      </c>
      <c r="K2942" s="135" t="s">
        <v>1018</v>
      </c>
      <c r="L2942" s="135" t="s">
        <v>433</v>
      </c>
      <c r="M2942" s="135" t="s">
        <v>970</v>
      </c>
      <c r="N2942" s="135" t="s">
        <v>324</v>
      </c>
      <c r="O2942" s="135" t="s">
        <v>60</v>
      </c>
      <c r="P2942" s="136">
        <v>351</v>
      </c>
      <c r="Q2942" s="135"/>
    </row>
    <row r="2943" spans="1:17">
      <c r="A2943" s="135" t="s">
        <v>5412</v>
      </c>
      <c r="B2943" s="135" t="s">
        <v>5413</v>
      </c>
      <c r="C2943" s="135" t="s">
        <v>967</v>
      </c>
      <c r="D2943" s="136">
        <v>57</v>
      </c>
      <c r="E2943" s="135" t="s">
        <v>420</v>
      </c>
      <c r="F2943" s="135" t="s">
        <v>44</v>
      </c>
      <c r="G2943" s="135" t="s">
        <v>1275</v>
      </c>
      <c r="H2943" s="135" t="s">
        <v>382</v>
      </c>
      <c r="I2943" s="135" t="s">
        <v>271</v>
      </c>
      <c r="J2943" s="135" t="s">
        <v>388</v>
      </c>
      <c r="K2943" s="135" t="s">
        <v>1018</v>
      </c>
      <c r="L2943" s="135" t="s">
        <v>433</v>
      </c>
      <c r="M2943" s="135" t="s">
        <v>970</v>
      </c>
      <c r="N2943" s="135" t="s">
        <v>324</v>
      </c>
      <c r="O2943" s="135" t="s">
        <v>86</v>
      </c>
      <c r="P2943" s="136">
        <v>368</v>
      </c>
      <c r="Q2943" s="135"/>
    </row>
    <row r="2944" spans="1:17">
      <c r="A2944" s="135" t="s">
        <v>5414</v>
      </c>
      <c r="B2944" s="135" t="s">
        <v>5413</v>
      </c>
      <c r="C2944" s="135" t="s">
        <v>979</v>
      </c>
      <c r="D2944" s="136">
        <v>58</v>
      </c>
      <c r="E2944" s="135" t="s">
        <v>420</v>
      </c>
      <c r="F2944" s="135" t="s">
        <v>44</v>
      </c>
      <c r="G2944" s="135" t="s">
        <v>1275</v>
      </c>
      <c r="H2944" s="135" t="s">
        <v>382</v>
      </c>
      <c r="I2944" s="135" t="s">
        <v>271</v>
      </c>
      <c r="J2944" s="135" t="s">
        <v>388</v>
      </c>
      <c r="K2944" s="135" t="s">
        <v>1018</v>
      </c>
      <c r="L2944" s="135" t="s">
        <v>433</v>
      </c>
      <c r="M2944" s="135" t="s">
        <v>970</v>
      </c>
      <c r="N2944" s="135" t="s">
        <v>324</v>
      </c>
      <c r="O2944" s="135" t="s">
        <v>86</v>
      </c>
      <c r="P2944" s="136">
        <v>368</v>
      </c>
      <c r="Q2944" s="135"/>
    </row>
    <row r="2945" spans="1:17">
      <c r="A2945" s="135" t="s">
        <v>5415</v>
      </c>
      <c r="B2945" s="135" t="s">
        <v>5413</v>
      </c>
      <c r="C2945" s="135" t="s">
        <v>972</v>
      </c>
      <c r="D2945" s="136">
        <v>59</v>
      </c>
      <c r="E2945" s="135" t="s">
        <v>420</v>
      </c>
      <c r="F2945" s="135" t="s">
        <v>44</v>
      </c>
      <c r="G2945" s="135" t="s">
        <v>1275</v>
      </c>
      <c r="H2945" s="135" t="s">
        <v>382</v>
      </c>
      <c r="I2945" s="135" t="s">
        <v>271</v>
      </c>
      <c r="J2945" s="135" t="s">
        <v>388</v>
      </c>
      <c r="K2945" s="135" t="s">
        <v>1018</v>
      </c>
      <c r="L2945" s="135" t="s">
        <v>433</v>
      </c>
      <c r="M2945" s="135" t="s">
        <v>970</v>
      </c>
      <c r="N2945" s="135" t="s">
        <v>324</v>
      </c>
      <c r="O2945" s="135" t="s">
        <v>86</v>
      </c>
      <c r="P2945" s="136">
        <v>368</v>
      </c>
      <c r="Q2945" s="135"/>
    </row>
    <row r="2946" spans="1:17">
      <c r="A2946" s="135" t="s">
        <v>5416</v>
      </c>
      <c r="B2946" s="135" t="s">
        <v>5413</v>
      </c>
      <c r="C2946" s="135" t="s">
        <v>981</v>
      </c>
      <c r="D2946" s="136">
        <v>60</v>
      </c>
      <c r="E2946" s="135" t="s">
        <v>420</v>
      </c>
      <c r="F2946" s="135" t="s">
        <v>44</v>
      </c>
      <c r="G2946" s="135" t="s">
        <v>1275</v>
      </c>
      <c r="H2946" s="135" t="s">
        <v>382</v>
      </c>
      <c r="I2946" s="135" t="s">
        <v>271</v>
      </c>
      <c r="J2946" s="135" t="s">
        <v>388</v>
      </c>
      <c r="K2946" s="135" t="s">
        <v>1018</v>
      </c>
      <c r="L2946" s="135" t="s">
        <v>433</v>
      </c>
      <c r="M2946" s="135" t="s">
        <v>970</v>
      </c>
      <c r="N2946" s="135" t="s">
        <v>324</v>
      </c>
      <c r="O2946" s="135" t="s">
        <v>86</v>
      </c>
      <c r="P2946" s="136">
        <v>368</v>
      </c>
      <c r="Q2946" s="135"/>
    </row>
    <row r="2947" spans="1:17">
      <c r="A2947" s="135" t="s">
        <v>5417</v>
      </c>
      <c r="B2947" s="135" t="s">
        <v>5413</v>
      </c>
      <c r="C2947" s="135" t="s">
        <v>983</v>
      </c>
      <c r="D2947" s="136">
        <v>61</v>
      </c>
      <c r="E2947" s="135" t="s">
        <v>420</v>
      </c>
      <c r="F2947" s="135" t="s">
        <v>44</v>
      </c>
      <c r="G2947" s="135" t="s">
        <v>1275</v>
      </c>
      <c r="H2947" s="135" t="s">
        <v>382</v>
      </c>
      <c r="I2947" s="135" t="s">
        <v>271</v>
      </c>
      <c r="J2947" s="135" t="s">
        <v>388</v>
      </c>
      <c r="K2947" s="135" t="s">
        <v>1018</v>
      </c>
      <c r="L2947" s="135" t="s">
        <v>433</v>
      </c>
      <c r="M2947" s="135" t="s">
        <v>970</v>
      </c>
      <c r="N2947" s="135" t="s">
        <v>324</v>
      </c>
      <c r="O2947" s="135" t="s">
        <v>86</v>
      </c>
      <c r="P2947" s="136">
        <v>368</v>
      </c>
      <c r="Q2947" s="135"/>
    </row>
    <row r="2948" spans="1:17">
      <c r="A2948" s="135" t="s">
        <v>5418</v>
      </c>
      <c r="B2948" s="135" t="s">
        <v>5413</v>
      </c>
      <c r="C2948" s="135" t="s">
        <v>987</v>
      </c>
      <c r="D2948" s="136">
        <v>62</v>
      </c>
      <c r="E2948" s="135" t="s">
        <v>420</v>
      </c>
      <c r="F2948" s="135" t="s">
        <v>44</v>
      </c>
      <c r="G2948" s="135" t="s">
        <v>1275</v>
      </c>
      <c r="H2948" s="135" t="s">
        <v>382</v>
      </c>
      <c r="I2948" s="135" t="s">
        <v>271</v>
      </c>
      <c r="J2948" s="135" t="s">
        <v>388</v>
      </c>
      <c r="K2948" s="135" t="s">
        <v>1018</v>
      </c>
      <c r="L2948" s="135" t="s">
        <v>433</v>
      </c>
      <c r="M2948" s="135" t="s">
        <v>970</v>
      </c>
      <c r="N2948" s="135" t="s">
        <v>324</v>
      </c>
      <c r="O2948" s="135" t="s">
        <v>86</v>
      </c>
      <c r="P2948" s="136">
        <v>368</v>
      </c>
      <c r="Q2948" s="135"/>
    </row>
    <row r="2949" spans="1:17">
      <c r="A2949" s="135" t="s">
        <v>5419</v>
      </c>
      <c r="B2949" s="135" t="s">
        <v>5413</v>
      </c>
      <c r="C2949" s="135" t="s">
        <v>989</v>
      </c>
      <c r="D2949" s="136">
        <v>63</v>
      </c>
      <c r="E2949" s="135" t="s">
        <v>420</v>
      </c>
      <c r="F2949" s="135" t="s">
        <v>44</v>
      </c>
      <c r="G2949" s="135" t="s">
        <v>1275</v>
      </c>
      <c r="H2949" s="135" t="s">
        <v>382</v>
      </c>
      <c r="I2949" s="135" t="s">
        <v>271</v>
      </c>
      <c r="J2949" s="135" t="s">
        <v>388</v>
      </c>
      <c r="K2949" s="135" t="s">
        <v>1018</v>
      </c>
      <c r="L2949" s="135" t="s">
        <v>433</v>
      </c>
      <c r="M2949" s="135" t="s">
        <v>970</v>
      </c>
      <c r="N2949" s="135" t="s">
        <v>324</v>
      </c>
      <c r="O2949" s="135" t="s">
        <v>86</v>
      </c>
      <c r="P2949" s="136">
        <v>368</v>
      </c>
      <c r="Q2949" s="135"/>
    </row>
    <row r="2950" spans="1:17">
      <c r="A2950" s="135" t="s">
        <v>5420</v>
      </c>
      <c r="B2950" s="135" t="s">
        <v>5421</v>
      </c>
      <c r="C2950" s="135" t="s">
        <v>967</v>
      </c>
      <c r="D2950" s="136">
        <v>57</v>
      </c>
      <c r="E2950" s="135" t="s">
        <v>420</v>
      </c>
      <c r="F2950" s="135" t="s">
        <v>44</v>
      </c>
      <c r="G2950" s="135" t="s">
        <v>5422</v>
      </c>
      <c r="H2950" s="135" t="s">
        <v>382</v>
      </c>
      <c r="I2950" s="135" t="s">
        <v>251</v>
      </c>
      <c r="J2950" s="135" t="s">
        <v>388</v>
      </c>
      <c r="K2950" s="135" t="s">
        <v>2804</v>
      </c>
      <c r="L2950" s="135" t="s">
        <v>433</v>
      </c>
      <c r="M2950" s="135" t="s">
        <v>970</v>
      </c>
      <c r="N2950" s="135" t="s">
        <v>324</v>
      </c>
      <c r="O2950" s="135" t="s">
        <v>71</v>
      </c>
      <c r="P2950" s="136">
        <v>62</v>
      </c>
      <c r="Q2950" s="135"/>
    </row>
    <row r="2951" spans="1:17">
      <c r="A2951" s="135" t="s">
        <v>5423</v>
      </c>
      <c r="B2951" s="135" t="s">
        <v>5421</v>
      </c>
      <c r="C2951" s="135" t="s">
        <v>972</v>
      </c>
      <c r="D2951" s="136">
        <v>59</v>
      </c>
      <c r="E2951" s="135" t="s">
        <v>420</v>
      </c>
      <c r="F2951" s="135" t="s">
        <v>44</v>
      </c>
      <c r="G2951" s="135" t="s">
        <v>5422</v>
      </c>
      <c r="H2951" s="135" t="s">
        <v>382</v>
      </c>
      <c r="I2951" s="135" t="s">
        <v>251</v>
      </c>
      <c r="J2951" s="135" t="s">
        <v>388</v>
      </c>
      <c r="K2951" s="135" t="s">
        <v>2804</v>
      </c>
      <c r="L2951" s="135" t="s">
        <v>433</v>
      </c>
      <c r="M2951" s="135" t="s">
        <v>970</v>
      </c>
      <c r="N2951" s="135" t="s">
        <v>324</v>
      </c>
      <c r="O2951" s="135" t="s">
        <v>71</v>
      </c>
      <c r="P2951" s="136">
        <v>62</v>
      </c>
      <c r="Q2951" s="135"/>
    </row>
    <row r="2952" spans="1:17">
      <c r="A2952" s="135" t="s">
        <v>5424</v>
      </c>
      <c r="B2952" s="135" t="s">
        <v>5421</v>
      </c>
      <c r="C2952" s="135" t="s">
        <v>983</v>
      </c>
      <c r="D2952" s="136">
        <v>61</v>
      </c>
      <c r="E2952" s="135" t="s">
        <v>420</v>
      </c>
      <c r="F2952" s="135" t="s">
        <v>44</v>
      </c>
      <c r="G2952" s="135" t="s">
        <v>5422</v>
      </c>
      <c r="H2952" s="135" t="s">
        <v>382</v>
      </c>
      <c r="I2952" s="135" t="s">
        <v>251</v>
      </c>
      <c r="J2952" s="135" t="s">
        <v>388</v>
      </c>
      <c r="K2952" s="135" t="s">
        <v>2804</v>
      </c>
      <c r="L2952" s="135" t="s">
        <v>433</v>
      </c>
      <c r="M2952" s="135" t="s">
        <v>970</v>
      </c>
      <c r="N2952" s="135" t="s">
        <v>324</v>
      </c>
      <c r="O2952" s="135" t="s">
        <v>71</v>
      </c>
      <c r="P2952" s="136">
        <v>62</v>
      </c>
      <c r="Q2952" s="135"/>
    </row>
    <row r="2953" spans="1:17">
      <c r="A2953" s="135" t="s">
        <v>5425</v>
      </c>
      <c r="B2953" s="135" t="s">
        <v>5421</v>
      </c>
      <c r="C2953" s="135" t="s">
        <v>989</v>
      </c>
      <c r="D2953" s="136">
        <v>63</v>
      </c>
      <c r="E2953" s="135" t="s">
        <v>420</v>
      </c>
      <c r="F2953" s="135" t="s">
        <v>44</v>
      </c>
      <c r="G2953" s="135" t="s">
        <v>5422</v>
      </c>
      <c r="H2953" s="135" t="s">
        <v>382</v>
      </c>
      <c r="I2953" s="135" t="s">
        <v>251</v>
      </c>
      <c r="J2953" s="135" t="s">
        <v>388</v>
      </c>
      <c r="K2953" s="135" t="s">
        <v>2804</v>
      </c>
      <c r="L2953" s="135" t="s">
        <v>433</v>
      </c>
      <c r="M2953" s="135" t="s">
        <v>970</v>
      </c>
      <c r="N2953" s="135" t="s">
        <v>324</v>
      </c>
      <c r="O2953" s="135" t="s">
        <v>71</v>
      </c>
      <c r="P2953" s="136">
        <v>62</v>
      </c>
      <c r="Q2953" s="135"/>
    </row>
    <row r="2954" spans="1:17">
      <c r="A2954" s="135" t="s">
        <v>5426</v>
      </c>
      <c r="B2954" s="135" t="s">
        <v>5427</v>
      </c>
      <c r="C2954" s="135" t="s">
        <v>967</v>
      </c>
      <c r="D2954" s="136">
        <v>57</v>
      </c>
      <c r="E2954" s="135" t="s">
        <v>420</v>
      </c>
      <c r="F2954" s="135" t="s">
        <v>44</v>
      </c>
      <c r="G2954" s="135" t="s">
        <v>5428</v>
      </c>
      <c r="H2954" s="135" t="s">
        <v>382</v>
      </c>
      <c r="I2954" s="135" t="s">
        <v>593</v>
      </c>
      <c r="J2954" s="135" t="s">
        <v>388</v>
      </c>
      <c r="K2954" s="135" t="s">
        <v>1018</v>
      </c>
      <c r="L2954" s="135" t="s">
        <v>433</v>
      </c>
      <c r="M2954" s="135" t="s">
        <v>970</v>
      </c>
      <c r="N2954" s="135" t="s">
        <v>349</v>
      </c>
      <c r="O2954" s="135" t="s">
        <v>195</v>
      </c>
      <c r="P2954" s="136">
        <v>41</v>
      </c>
      <c r="Q2954" s="135"/>
    </row>
    <row r="2955" spans="1:17">
      <c r="A2955" s="135" t="s">
        <v>5429</v>
      </c>
      <c r="B2955" s="135" t="s">
        <v>5427</v>
      </c>
      <c r="C2955" s="135" t="s">
        <v>979</v>
      </c>
      <c r="D2955" s="136">
        <v>58</v>
      </c>
      <c r="E2955" s="135" t="s">
        <v>420</v>
      </c>
      <c r="F2955" s="135" t="s">
        <v>44</v>
      </c>
      <c r="G2955" s="135" t="s">
        <v>5428</v>
      </c>
      <c r="H2955" s="135" t="s">
        <v>382</v>
      </c>
      <c r="I2955" s="135" t="s">
        <v>593</v>
      </c>
      <c r="J2955" s="135" t="s">
        <v>388</v>
      </c>
      <c r="K2955" s="135" t="s">
        <v>1018</v>
      </c>
      <c r="L2955" s="135" t="s">
        <v>433</v>
      </c>
      <c r="M2955" s="135" t="s">
        <v>970</v>
      </c>
      <c r="N2955" s="135" t="s">
        <v>349</v>
      </c>
      <c r="O2955" s="135" t="s">
        <v>195</v>
      </c>
      <c r="P2955" s="136">
        <v>41</v>
      </c>
      <c r="Q2955" s="135"/>
    </row>
    <row r="2956" spans="1:17">
      <c r="A2956" s="135" t="s">
        <v>5430</v>
      </c>
      <c r="B2956" s="135" t="s">
        <v>5427</v>
      </c>
      <c r="C2956" s="135" t="s">
        <v>972</v>
      </c>
      <c r="D2956" s="136">
        <v>59</v>
      </c>
      <c r="E2956" s="135" t="s">
        <v>420</v>
      </c>
      <c r="F2956" s="135" t="s">
        <v>44</v>
      </c>
      <c r="G2956" s="135" t="s">
        <v>5428</v>
      </c>
      <c r="H2956" s="135" t="s">
        <v>382</v>
      </c>
      <c r="I2956" s="135" t="s">
        <v>593</v>
      </c>
      <c r="J2956" s="135" t="s">
        <v>388</v>
      </c>
      <c r="K2956" s="135" t="s">
        <v>1018</v>
      </c>
      <c r="L2956" s="135" t="s">
        <v>433</v>
      </c>
      <c r="M2956" s="135" t="s">
        <v>970</v>
      </c>
      <c r="N2956" s="135" t="s">
        <v>349</v>
      </c>
      <c r="O2956" s="135" t="s">
        <v>195</v>
      </c>
      <c r="P2956" s="136">
        <v>41</v>
      </c>
      <c r="Q2956" s="135"/>
    </row>
    <row r="2957" spans="1:17">
      <c r="A2957" s="135" t="s">
        <v>5431</v>
      </c>
      <c r="B2957" s="135" t="s">
        <v>5427</v>
      </c>
      <c r="C2957" s="135" t="s">
        <v>981</v>
      </c>
      <c r="D2957" s="136">
        <v>60</v>
      </c>
      <c r="E2957" s="135" t="s">
        <v>420</v>
      </c>
      <c r="F2957" s="135" t="s">
        <v>44</v>
      </c>
      <c r="G2957" s="135" t="s">
        <v>5428</v>
      </c>
      <c r="H2957" s="135" t="s">
        <v>382</v>
      </c>
      <c r="I2957" s="135" t="s">
        <v>593</v>
      </c>
      <c r="J2957" s="135" t="s">
        <v>388</v>
      </c>
      <c r="K2957" s="135" t="s">
        <v>1018</v>
      </c>
      <c r="L2957" s="135" t="s">
        <v>433</v>
      </c>
      <c r="M2957" s="135" t="s">
        <v>970</v>
      </c>
      <c r="N2957" s="135" t="s">
        <v>349</v>
      </c>
      <c r="O2957" s="135" t="s">
        <v>195</v>
      </c>
      <c r="P2957" s="136">
        <v>41</v>
      </c>
      <c r="Q2957" s="135"/>
    </row>
    <row r="2958" spans="1:17">
      <c r="A2958" s="135" t="s">
        <v>5432</v>
      </c>
      <c r="B2958" s="135" t="s">
        <v>5427</v>
      </c>
      <c r="C2958" s="135" t="s">
        <v>983</v>
      </c>
      <c r="D2958" s="136">
        <v>61</v>
      </c>
      <c r="E2958" s="135" t="s">
        <v>420</v>
      </c>
      <c r="F2958" s="135" t="s">
        <v>44</v>
      </c>
      <c r="G2958" s="135" t="s">
        <v>5428</v>
      </c>
      <c r="H2958" s="135" t="s">
        <v>382</v>
      </c>
      <c r="I2958" s="135" t="s">
        <v>593</v>
      </c>
      <c r="J2958" s="135" t="s">
        <v>388</v>
      </c>
      <c r="K2958" s="135" t="s">
        <v>1018</v>
      </c>
      <c r="L2958" s="135" t="s">
        <v>433</v>
      </c>
      <c r="M2958" s="135" t="s">
        <v>970</v>
      </c>
      <c r="N2958" s="135" t="s">
        <v>349</v>
      </c>
      <c r="O2958" s="135" t="s">
        <v>195</v>
      </c>
      <c r="P2958" s="136">
        <v>41</v>
      </c>
      <c r="Q2958" s="135"/>
    </row>
    <row r="2959" spans="1:17">
      <c r="A2959" s="135" t="s">
        <v>5433</v>
      </c>
      <c r="B2959" s="135" t="s">
        <v>5427</v>
      </c>
      <c r="C2959" s="135" t="s">
        <v>987</v>
      </c>
      <c r="D2959" s="136">
        <v>62</v>
      </c>
      <c r="E2959" s="135" t="s">
        <v>420</v>
      </c>
      <c r="F2959" s="135" t="s">
        <v>44</v>
      </c>
      <c r="G2959" s="135" t="s">
        <v>5428</v>
      </c>
      <c r="H2959" s="135" t="s">
        <v>382</v>
      </c>
      <c r="I2959" s="135" t="s">
        <v>593</v>
      </c>
      <c r="J2959" s="135" t="s">
        <v>388</v>
      </c>
      <c r="K2959" s="135" t="s">
        <v>1018</v>
      </c>
      <c r="L2959" s="135" t="s">
        <v>433</v>
      </c>
      <c r="M2959" s="135" t="s">
        <v>970</v>
      </c>
      <c r="N2959" s="135" t="s">
        <v>349</v>
      </c>
      <c r="O2959" s="135" t="s">
        <v>195</v>
      </c>
      <c r="P2959" s="136">
        <v>41</v>
      </c>
      <c r="Q2959" s="135"/>
    </row>
    <row r="2960" spans="1:17">
      <c r="A2960" s="135" t="s">
        <v>5434</v>
      </c>
      <c r="B2960" s="135" t="s">
        <v>5427</v>
      </c>
      <c r="C2960" s="135" t="s">
        <v>989</v>
      </c>
      <c r="D2960" s="136">
        <v>63</v>
      </c>
      <c r="E2960" s="135" t="s">
        <v>420</v>
      </c>
      <c r="F2960" s="135" t="s">
        <v>44</v>
      </c>
      <c r="G2960" s="135" t="s">
        <v>5428</v>
      </c>
      <c r="H2960" s="135" t="s">
        <v>382</v>
      </c>
      <c r="I2960" s="135" t="s">
        <v>593</v>
      </c>
      <c r="J2960" s="135" t="s">
        <v>388</v>
      </c>
      <c r="K2960" s="135" t="s">
        <v>1018</v>
      </c>
      <c r="L2960" s="135" t="s">
        <v>433</v>
      </c>
      <c r="M2960" s="135" t="s">
        <v>970</v>
      </c>
      <c r="N2960" s="135" t="s">
        <v>349</v>
      </c>
      <c r="O2960" s="135" t="s">
        <v>195</v>
      </c>
      <c r="P2960" s="136">
        <v>41</v>
      </c>
      <c r="Q2960" s="135"/>
    </row>
    <row r="2961" spans="1:17">
      <c r="A2961" s="135" t="s">
        <v>5435</v>
      </c>
      <c r="B2961" s="135" t="s">
        <v>5436</v>
      </c>
      <c r="C2961" s="135" t="s">
        <v>967</v>
      </c>
      <c r="D2961" s="136">
        <v>57</v>
      </c>
      <c r="E2961" s="135" t="s">
        <v>420</v>
      </c>
      <c r="F2961" s="135" t="s">
        <v>44</v>
      </c>
      <c r="G2961" s="135" t="s">
        <v>5437</v>
      </c>
      <c r="H2961" s="135" t="s">
        <v>382</v>
      </c>
      <c r="I2961" s="135" t="s">
        <v>747</v>
      </c>
      <c r="J2961" s="135" t="s">
        <v>388</v>
      </c>
      <c r="K2961" s="135" t="s">
        <v>1018</v>
      </c>
      <c r="L2961" s="135" t="s">
        <v>428</v>
      </c>
      <c r="M2961" s="135" t="s">
        <v>970</v>
      </c>
      <c r="N2961" s="135" t="s">
        <v>318</v>
      </c>
      <c r="O2961" s="135" t="s">
        <v>71</v>
      </c>
      <c r="P2961" s="136">
        <v>285</v>
      </c>
      <c r="Q2961" s="135"/>
    </row>
    <row r="2962" spans="1:17">
      <c r="A2962" s="135" t="s">
        <v>5438</v>
      </c>
      <c r="B2962" s="135" t="s">
        <v>5436</v>
      </c>
      <c r="C2962" s="135" t="s">
        <v>972</v>
      </c>
      <c r="D2962" s="136">
        <v>59</v>
      </c>
      <c r="E2962" s="135" t="s">
        <v>420</v>
      </c>
      <c r="F2962" s="135" t="s">
        <v>44</v>
      </c>
      <c r="G2962" s="135" t="s">
        <v>5437</v>
      </c>
      <c r="H2962" s="135" t="s">
        <v>382</v>
      </c>
      <c r="I2962" s="135" t="s">
        <v>747</v>
      </c>
      <c r="J2962" s="135" t="s">
        <v>388</v>
      </c>
      <c r="K2962" s="135" t="s">
        <v>1018</v>
      </c>
      <c r="L2962" s="135" t="s">
        <v>428</v>
      </c>
      <c r="M2962" s="135" t="s">
        <v>970</v>
      </c>
      <c r="N2962" s="135" t="s">
        <v>318</v>
      </c>
      <c r="O2962" s="135" t="s">
        <v>71</v>
      </c>
      <c r="P2962" s="136">
        <v>285</v>
      </c>
      <c r="Q2962" s="135"/>
    </row>
    <row r="2963" spans="1:17">
      <c r="A2963" s="135" t="s">
        <v>5439</v>
      </c>
      <c r="B2963" s="135" t="s">
        <v>5436</v>
      </c>
      <c r="C2963" s="135" t="s">
        <v>983</v>
      </c>
      <c r="D2963" s="136">
        <v>61</v>
      </c>
      <c r="E2963" s="135" t="s">
        <v>420</v>
      </c>
      <c r="F2963" s="135" t="s">
        <v>44</v>
      </c>
      <c r="G2963" s="135" t="s">
        <v>5437</v>
      </c>
      <c r="H2963" s="135" t="s">
        <v>382</v>
      </c>
      <c r="I2963" s="135" t="s">
        <v>747</v>
      </c>
      <c r="J2963" s="135" t="s">
        <v>388</v>
      </c>
      <c r="K2963" s="135" t="s">
        <v>1018</v>
      </c>
      <c r="L2963" s="135" t="s">
        <v>428</v>
      </c>
      <c r="M2963" s="135" t="s">
        <v>970</v>
      </c>
      <c r="N2963" s="135" t="s">
        <v>318</v>
      </c>
      <c r="O2963" s="135" t="s">
        <v>71</v>
      </c>
      <c r="P2963" s="136">
        <v>285</v>
      </c>
      <c r="Q2963" s="135"/>
    </row>
    <row r="2964" spans="1:17">
      <c r="A2964" s="135" t="s">
        <v>5440</v>
      </c>
      <c r="B2964" s="135" t="s">
        <v>5436</v>
      </c>
      <c r="C2964" s="135" t="s">
        <v>989</v>
      </c>
      <c r="D2964" s="136">
        <v>63</v>
      </c>
      <c r="E2964" s="135" t="s">
        <v>420</v>
      </c>
      <c r="F2964" s="135" t="s">
        <v>44</v>
      </c>
      <c r="G2964" s="135" t="s">
        <v>5437</v>
      </c>
      <c r="H2964" s="135" t="s">
        <v>382</v>
      </c>
      <c r="I2964" s="135" t="s">
        <v>747</v>
      </c>
      <c r="J2964" s="135" t="s">
        <v>388</v>
      </c>
      <c r="K2964" s="135" t="s">
        <v>1018</v>
      </c>
      <c r="L2964" s="135" t="s">
        <v>428</v>
      </c>
      <c r="M2964" s="135" t="s">
        <v>970</v>
      </c>
      <c r="N2964" s="135" t="s">
        <v>318</v>
      </c>
      <c r="O2964" s="135" t="s">
        <v>71</v>
      </c>
      <c r="P2964" s="136">
        <v>285</v>
      </c>
      <c r="Q2964" s="135"/>
    </row>
    <row r="2965" spans="1:17">
      <c r="A2965" s="135" t="s">
        <v>5441</v>
      </c>
      <c r="B2965" s="135" t="s">
        <v>5442</v>
      </c>
      <c r="C2965" s="135" t="s">
        <v>967</v>
      </c>
      <c r="D2965" s="136">
        <v>57</v>
      </c>
      <c r="E2965" s="135" t="s">
        <v>420</v>
      </c>
      <c r="F2965" s="135" t="s">
        <v>44</v>
      </c>
      <c r="G2965" s="135" t="s">
        <v>4347</v>
      </c>
      <c r="H2965" s="135" t="s">
        <v>382</v>
      </c>
      <c r="I2965" s="135" t="s">
        <v>86</v>
      </c>
      <c r="J2965" s="135" t="s">
        <v>388</v>
      </c>
      <c r="K2965" s="135" t="s">
        <v>1018</v>
      </c>
      <c r="L2965" s="135" t="s">
        <v>433</v>
      </c>
      <c r="M2965" s="135" t="s">
        <v>970</v>
      </c>
      <c r="N2965" s="135" t="s">
        <v>318</v>
      </c>
      <c r="O2965" s="135" t="s">
        <v>86</v>
      </c>
      <c r="P2965" s="136">
        <v>375</v>
      </c>
      <c r="Q2965" s="135"/>
    </row>
    <row r="2966" spans="1:17">
      <c r="A2966" s="135" t="s">
        <v>5443</v>
      </c>
      <c r="B2966" s="135" t="s">
        <v>5442</v>
      </c>
      <c r="C2966" s="135" t="s">
        <v>979</v>
      </c>
      <c r="D2966" s="136">
        <v>58</v>
      </c>
      <c r="E2966" s="135" t="s">
        <v>420</v>
      </c>
      <c r="F2966" s="135" t="s">
        <v>44</v>
      </c>
      <c r="G2966" s="135" t="s">
        <v>4347</v>
      </c>
      <c r="H2966" s="135" t="s">
        <v>382</v>
      </c>
      <c r="I2966" s="135" t="s">
        <v>86</v>
      </c>
      <c r="J2966" s="135" t="s">
        <v>388</v>
      </c>
      <c r="K2966" s="135" t="s">
        <v>1018</v>
      </c>
      <c r="L2966" s="135" t="s">
        <v>433</v>
      </c>
      <c r="M2966" s="135" t="s">
        <v>970</v>
      </c>
      <c r="N2966" s="135" t="s">
        <v>318</v>
      </c>
      <c r="O2966" s="135" t="s">
        <v>86</v>
      </c>
      <c r="P2966" s="136">
        <v>375</v>
      </c>
      <c r="Q2966" s="135"/>
    </row>
    <row r="2967" spans="1:17">
      <c r="A2967" s="135" t="s">
        <v>5444</v>
      </c>
      <c r="B2967" s="135" t="s">
        <v>5442</v>
      </c>
      <c r="C2967" s="135" t="s">
        <v>972</v>
      </c>
      <c r="D2967" s="136">
        <v>59</v>
      </c>
      <c r="E2967" s="135" t="s">
        <v>420</v>
      </c>
      <c r="F2967" s="135" t="s">
        <v>44</v>
      </c>
      <c r="G2967" s="135" t="s">
        <v>4347</v>
      </c>
      <c r="H2967" s="135" t="s">
        <v>382</v>
      </c>
      <c r="I2967" s="135" t="s">
        <v>86</v>
      </c>
      <c r="J2967" s="135" t="s">
        <v>388</v>
      </c>
      <c r="K2967" s="135" t="s">
        <v>1018</v>
      </c>
      <c r="L2967" s="135" t="s">
        <v>433</v>
      </c>
      <c r="M2967" s="135" t="s">
        <v>970</v>
      </c>
      <c r="N2967" s="135" t="s">
        <v>318</v>
      </c>
      <c r="O2967" s="135" t="s">
        <v>86</v>
      </c>
      <c r="P2967" s="136">
        <v>375</v>
      </c>
      <c r="Q2967" s="135"/>
    </row>
    <row r="2968" spans="1:17">
      <c r="A2968" s="135" t="s">
        <v>5445</v>
      </c>
      <c r="B2968" s="135" t="s">
        <v>5442</v>
      </c>
      <c r="C2968" s="135" t="s">
        <v>981</v>
      </c>
      <c r="D2968" s="136">
        <v>60</v>
      </c>
      <c r="E2968" s="135" t="s">
        <v>420</v>
      </c>
      <c r="F2968" s="135" t="s">
        <v>44</v>
      </c>
      <c r="G2968" s="135" t="s">
        <v>4347</v>
      </c>
      <c r="H2968" s="135" t="s">
        <v>382</v>
      </c>
      <c r="I2968" s="135" t="s">
        <v>86</v>
      </c>
      <c r="J2968" s="135" t="s">
        <v>388</v>
      </c>
      <c r="K2968" s="135" t="s">
        <v>1018</v>
      </c>
      <c r="L2968" s="135" t="s">
        <v>433</v>
      </c>
      <c r="M2968" s="135" t="s">
        <v>970</v>
      </c>
      <c r="N2968" s="135" t="s">
        <v>318</v>
      </c>
      <c r="O2968" s="135" t="s">
        <v>86</v>
      </c>
      <c r="P2968" s="136">
        <v>375</v>
      </c>
      <c r="Q2968" s="135"/>
    </row>
    <row r="2969" spans="1:17">
      <c r="A2969" s="135" t="s">
        <v>5446</v>
      </c>
      <c r="B2969" s="135" t="s">
        <v>5442</v>
      </c>
      <c r="C2969" s="135" t="s">
        <v>983</v>
      </c>
      <c r="D2969" s="136">
        <v>61</v>
      </c>
      <c r="E2969" s="135" t="s">
        <v>420</v>
      </c>
      <c r="F2969" s="135" t="s">
        <v>44</v>
      </c>
      <c r="G2969" s="135" t="s">
        <v>4347</v>
      </c>
      <c r="H2969" s="135" t="s">
        <v>382</v>
      </c>
      <c r="I2969" s="135" t="s">
        <v>86</v>
      </c>
      <c r="J2969" s="135" t="s">
        <v>388</v>
      </c>
      <c r="K2969" s="135" t="s">
        <v>1018</v>
      </c>
      <c r="L2969" s="135" t="s">
        <v>433</v>
      </c>
      <c r="M2969" s="135" t="s">
        <v>970</v>
      </c>
      <c r="N2969" s="135" t="s">
        <v>318</v>
      </c>
      <c r="O2969" s="135" t="s">
        <v>86</v>
      </c>
      <c r="P2969" s="136">
        <v>375</v>
      </c>
      <c r="Q2969" s="135"/>
    </row>
    <row r="2970" spans="1:17">
      <c r="A2970" s="135" t="s">
        <v>5447</v>
      </c>
      <c r="B2970" s="135" t="s">
        <v>5442</v>
      </c>
      <c r="C2970" s="135" t="s">
        <v>989</v>
      </c>
      <c r="D2970" s="136">
        <v>63</v>
      </c>
      <c r="E2970" s="135" t="s">
        <v>420</v>
      </c>
      <c r="F2970" s="135" t="s">
        <v>44</v>
      </c>
      <c r="G2970" s="135" t="s">
        <v>4347</v>
      </c>
      <c r="H2970" s="135" t="s">
        <v>382</v>
      </c>
      <c r="I2970" s="135" t="s">
        <v>86</v>
      </c>
      <c r="J2970" s="135" t="s">
        <v>388</v>
      </c>
      <c r="K2970" s="135" t="s">
        <v>1018</v>
      </c>
      <c r="L2970" s="135" t="s">
        <v>433</v>
      </c>
      <c r="M2970" s="135" t="s">
        <v>970</v>
      </c>
      <c r="N2970" s="135" t="s">
        <v>318</v>
      </c>
      <c r="O2970" s="135" t="s">
        <v>86</v>
      </c>
      <c r="P2970" s="136">
        <v>375</v>
      </c>
      <c r="Q2970" s="135"/>
    </row>
    <row r="2971" spans="1:17">
      <c r="A2971" s="135" t="s">
        <v>5448</v>
      </c>
      <c r="B2971" s="135" t="s">
        <v>5449</v>
      </c>
      <c r="C2971" s="135" t="s">
        <v>985</v>
      </c>
      <c r="D2971" s="136">
        <v>56</v>
      </c>
      <c r="E2971" s="135" t="s">
        <v>420</v>
      </c>
      <c r="F2971" s="135" t="s">
        <v>44</v>
      </c>
      <c r="G2971" s="135" t="s">
        <v>1345</v>
      </c>
      <c r="H2971" s="135" t="s">
        <v>382</v>
      </c>
      <c r="I2971" s="135" t="s">
        <v>55</v>
      </c>
      <c r="J2971" s="135" t="s">
        <v>388</v>
      </c>
      <c r="K2971" s="135" t="s">
        <v>1018</v>
      </c>
      <c r="L2971" s="135" t="s">
        <v>433</v>
      </c>
      <c r="M2971" s="135" t="s">
        <v>970</v>
      </c>
      <c r="N2971" s="135" t="s">
        <v>318</v>
      </c>
      <c r="O2971" s="135" t="s">
        <v>71</v>
      </c>
      <c r="P2971" s="136">
        <v>321</v>
      </c>
      <c r="Q2971" s="135"/>
    </row>
    <row r="2972" spans="1:17">
      <c r="A2972" s="135" t="s">
        <v>5450</v>
      </c>
      <c r="B2972" s="135" t="s">
        <v>5449</v>
      </c>
      <c r="C2972" s="135" t="s">
        <v>967</v>
      </c>
      <c r="D2972" s="136">
        <v>57</v>
      </c>
      <c r="E2972" s="135" t="s">
        <v>420</v>
      </c>
      <c r="F2972" s="135" t="s">
        <v>44</v>
      </c>
      <c r="G2972" s="135" t="s">
        <v>1345</v>
      </c>
      <c r="H2972" s="135" t="s">
        <v>382</v>
      </c>
      <c r="I2972" s="135" t="s">
        <v>55</v>
      </c>
      <c r="J2972" s="135" t="s">
        <v>388</v>
      </c>
      <c r="K2972" s="135" t="s">
        <v>1018</v>
      </c>
      <c r="L2972" s="135" t="s">
        <v>433</v>
      </c>
      <c r="M2972" s="135" t="s">
        <v>970</v>
      </c>
      <c r="N2972" s="135" t="s">
        <v>318</v>
      </c>
      <c r="O2972" s="135" t="s">
        <v>71</v>
      </c>
      <c r="P2972" s="136">
        <v>321</v>
      </c>
      <c r="Q2972" s="135"/>
    </row>
    <row r="2973" spans="1:17">
      <c r="A2973" s="135" t="s">
        <v>5451</v>
      </c>
      <c r="B2973" s="135" t="s">
        <v>5449</v>
      </c>
      <c r="C2973" s="135" t="s">
        <v>979</v>
      </c>
      <c r="D2973" s="136">
        <v>58</v>
      </c>
      <c r="E2973" s="135" t="s">
        <v>420</v>
      </c>
      <c r="F2973" s="135" t="s">
        <v>44</v>
      </c>
      <c r="G2973" s="135" t="s">
        <v>1345</v>
      </c>
      <c r="H2973" s="135" t="s">
        <v>382</v>
      </c>
      <c r="I2973" s="135" t="s">
        <v>55</v>
      </c>
      <c r="J2973" s="135" t="s">
        <v>388</v>
      </c>
      <c r="K2973" s="135" t="s">
        <v>1018</v>
      </c>
      <c r="L2973" s="135" t="s">
        <v>433</v>
      </c>
      <c r="M2973" s="135" t="s">
        <v>970</v>
      </c>
      <c r="N2973" s="135" t="s">
        <v>318</v>
      </c>
      <c r="O2973" s="135" t="s">
        <v>71</v>
      </c>
      <c r="P2973" s="136">
        <v>321</v>
      </c>
      <c r="Q2973" s="135"/>
    </row>
    <row r="2974" spans="1:17">
      <c r="A2974" s="135" t="s">
        <v>5452</v>
      </c>
      <c r="B2974" s="135" t="s">
        <v>5449</v>
      </c>
      <c r="C2974" s="135" t="s">
        <v>972</v>
      </c>
      <c r="D2974" s="136">
        <v>59</v>
      </c>
      <c r="E2974" s="135" t="s">
        <v>420</v>
      </c>
      <c r="F2974" s="135" t="s">
        <v>44</v>
      </c>
      <c r="G2974" s="135" t="s">
        <v>1345</v>
      </c>
      <c r="H2974" s="135" t="s">
        <v>382</v>
      </c>
      <c r="I2974" s="135" t="s">
        <v>55</v>
      </c>
      <c r="J2974" s="135" t="s">
        <v>388</v>
      </c>
      <c r="K2974" s="135" t="s">
        <v>1018</v>
      </c>
      <c r="L2974" s="135" t="s">
        <v>433</v>
      </c>
      <c r="M2974" s="135" t="s">
        <v>970</v>
      </c>
      <c r="N2974" s="135" t="s">
        <v>318</v>
      </c>
      <c r="O2974" s="135" t="s">
        <v>71</v>
      </c>
      <c r="P2974" s="136">
        <v>321</v>
      </c>
      <c r="Q2974" s="135"/>
    </row>
    <row r="2975" spans="1:17">
      <c r="A2975" s="135" t="s">
        <v>5453</v>
      </c>
      <c r="B2975" s="135" t="s">
        <v>5449</v>
      </c>
      <c r="C2975" s="135" t="s">
        <v>981</v>
      </c>
      <c r="D2975" s="136">
        <v>60</v>
      </c>
      <c r="E2975" s="135" t="s">
        <v>420</v>
      </c>
      <c r="F2975" s="135" t="s">
        <v>44</v>
      </c>
      <c r="G2975" s="135" t="s">
        <v>1345</v>
      </c>
      <c r="H2975" s="135" t="s">
        <v>382</v>
      </c>
      <c r="I2975" s="135" t="s">
        <v>55</v>
      </c>
      <c r="J2975" s="135" t="s">
        <v>388</v>
      </c>
      <c r="K2975" s="135" t="s">
        <v>1018</v>
      </c>
      <c r="L2975" s="135" t="s">
        <v>433</v>
      </c>
      <c r="M2975" s="135" t="s">
        <v>970</v>
      </c>
      <c r="N2975" s="135" t="s">
        <v>318</v>
      </c>
      <c r="O2975" s="135" t="s">
        <v>71</v>
      </c>
      <c r="P2975" s="136">
        <v>321</v>
      </c>
      <c r="Q2975" s="135"/>
    </row>
    <row r="2976" spans="1:17">
      <c r="A2976" s="135" t="s">
        <v>5454</v>
      </c>
      <c r="B2976" s="135" t="s">
        <v>5449</v>
      </c>
      <c r="C2976" s="135" t="s">
        <v>983</v>
      </c>
      <c r="D2976" s="136">
        <v>61</v>
      </c>
      <c r="E2976" s="135" t="s">
        <v>420</v>
      </c>
      <c r="F2976" s="135" t="s">
        <v>44</v>
      </c>
      <c r="G2976" s="135" t="s">
        <v>1345</v>
      </c>
      <c r="H2976" s="135" t="s">
        <v>382</v>
      </c>
      <c r="I2976" s="135" t="s">
        <v>55</v>
      </c>
      <c r="J2976" s="135" t="s">
        <v>388</v>
      </c>
      <c r="K2976" s="135" t="s">
        <v>1018</v>
      </c>
      <c r="L2976" s="135" t="s">
        <v>433</v>
      </c>
      <c r="M2976" s="135" t="s">
        <v>970</v>
      </c>
      <c r="N2976" s="135" t="s">
        <v>318</v>
      </c>
      <c r="O2976" s="135" t="s">
        <v>71</v>
      </c>
      <c r="P2976" s="136">
        <v>321</v>
      </c>
      <c r="Q2976" s="135"/>
    </row>
    <row r="2977" spans="1:17">
      <c r="A2977" s="135" t="s">
        <v>5455</v>
      </c>
      <c r="B2977" s="135" t="s">
        <v>5449</v>
      </c>
      <c r="C2977" s="135" t="s">
        <v>987</v>
      </c>
      <c r="D2977" s="136">
        <v>62</v>
      </c>
      <c r="E2977" s="135" t="s">
        <v>420</v>
      </c>
      <c r="F2977" s="135" t="s">
        <v>44</v>
      </c>
      <c r="G2977" s="135" t="s">
        <v>1345</v>
      </c>
      <c r="H2977" s="135" t="s">
        <v>382</v>
      </c>
      <c r="I2977" s="135" t="s">
        <v>55</v>
      </c>
      <c r="J2977" s="135" t="s">
        <v>388</v>
      </c>
      <c r="K2977" s="135" t="s">
        <v>1018</v>
      </c>
      <c r="L2977" s="135" t="s">
        <v>433</v>
      </c>
      <c r="M2977" s="135" t="s">
        <v>970</v>
      </c>
      <c r="N2977" s="135" t="s">
        <v>318</v>
      </c>
      <c r="O2977" s="135" t="s">
        <v>71</v>
      </c>
      <c r="P2977" s="136">
        <v>321</v>
      </c>
      <c r="Q2977" s="135"/>
    </row>
    <row r="2978" spans="1:17">
      <c r="A2978" s="135" t="s">
        <v>5456</v>
      </c>
      <c r="B2978" s="135" t="s">
        <v>5449</v>
      </c>
      <c r="C2978" s="135" t="s">
        <v>989</v>
      </c>
      <c r="D2978" s="136">
        <v>63</v>
      </c>
      <c r="E2978" s="135" t="s">
        <v>420</v>
      </c>
      <c r="F2978" s="135" t="s">
        <v>44</v>
      </c>
      <c r="G2978" s="135" t="s">
        <v>1345</v>
      </c>
      <c r="H2978" s="135" t="s">
        <v>382</v>
      </c>
      <c r="I2978" s="135" t="s">
        <v>55</v>
      </c>
      <c r="J2978" s="135" t="s">
        <v>388</v>
      </c>
      <c r="K2978" s="135" t="s">
        <v>1018</v>
      </c>
      <c r="L2978" s="135" t="s">
        <v>433</v>
      </c>
      <c r="M2978" s="135" t="s">
        <v>970</v>
      </c>
      <c r="N2978" s="135" t="s">
        <v>318</v>
      </c>
      <c r="O2978" s="135" t="s">
        <v>71</v>
      </c>
      <c r="P2978" s="136">
        <v>321</v>
      </c>
      <c r="Q2978" s="135"/>
    </row>
    <row r="2979" spans="1:17">
      <c r="A2979" s="135" t="s">
        <v>5457</v>
      </c>
      <c r="B2979" s="135" t="s">
        <v>5458</v>
      </c>
      <c r="C2979" s="135" t="s">
        <v>985</v>
      </c>
      <c r="D2979" s="136">
        <v>56</v>
      </c>
      <c r="E2979" s="135" t="s">
        <v>420</v>
      </c>
      <c r="F2979" s="135" t="s">
        <v>44</v>
      </c>
      <c r="G2979" s="135" t="s">
        <v>1345</v>
      </c>
      <c r="H2979" s="135" t="s">
        <v>382</v>
      </c>
      <c r="I2979" s="135" t="s">
        <v>226</v>
      </c>
      <c r="J2979" s="135" t="s">
        <v>388</v>
      </c>
      <c r="K2979" s="135" t="s">
        <v>1018</v>
      </c>
      <c r="L2979" s="135" t="s">
        <v>433</v>
      </c>
      <c r="M2979" s="135" t="s">
        <v>970</v>
      </c>
      <c r="N2979" s="135" t="s">
        <v>318</v>
      </c>
      <c r="O2979" s="135" t="s">
        <v>86</v>
      </c>
      <c r="P2979" s="136">
        <v>368</v>
      </c>
      <c r="Q2979" s="135"/>
    </row>
    <row r="2980" spans="1:17">
      <c r="A2980" s="135" t="s">
        <v>5459</v>
      </c>
      <c r="B2980" s="135" t="s">
        <v>5458</v>
      </c>
      <c r="C2980" s="135" t="s">
        <v>967</v>
      </c>
      <c r="D2980" s="136">
        <v>57</v>
      </c>
      <c r="E2980" s="135" t="s">
        <v>420</v>
      </c>
      <c r="F2980" s="135" t="s">
        <v>44</v>
      </c>
      <c r="G2980" s="135" t="s">
        <v>1345</v>
      </c>
      <c r="H2980" s="135" t="s">
        <v>382</v>
      </c>
      <c r="I2980" s="135" t="s">
        <v>226</v>
      </c>
      <c r="J2980" s="135" t="s">
        <v>388</v>
      </c>
      <c r="K2980" s="135" t="s">
        <v>1018</v>
      </c>
      <c r="L2980" s="135" t="s">
        <v>433</v>
      </c>
      <c r="M2980" s="135" t="s">
        <v>970</v>
      </c>
      <c r="N2980" s="135" t="s">
        <v>318</v>
      </c>
      <c r="O2980" s="135" t="s">
        <v>86</v>
      </c>
      <c r="P2980" s="136">
        <v>368</v>
      </c>
      <c r="Q2980" s="135"/>
    </row>
    <row r="2981" spans="1:17">
      <c r="A2981" s="135" t="s">
        <v>5460</v>
      </c>
      <c r="B2981" s="135" t="s">
        <v>5458</v>
      </c>
      <c r="C2981" s="135" t="s">
        <v>979</v>
      </c>
      <c r="D2981" s="136">
        <v>58</v>
      </c>
      <c r="E2981" s="135" t="s">
        <v>420</v>
      </c>
      <c r="F2981" s="135" t="s">
        <v>44</v>
      </c>
      <c r="G2981" s="135" t="s">
        <v>1345</v>
      </c>
      <c r="H2981" s="135" t="s">
        <v>382</v>
      </c>
      <c r="I2981" s="135" t="s">
        <v>226</v>
      </c>
      <c r="J2981" s="135" t="s">
        <v>388</v>
      </c>
      <c r="K2981" s="135" t="s">
        <v>1018</v>
      </c>
      <c r="L2981" s="135" t="s">
        <v>433</v>
      </c>
      <c r="M2981" s="135" t="s">
        <v>970</v>
      </c>
      <c r="N2981" s="135" t="s">
        <v>318</v>
      </c>
      <c r="O2981" s="135" t="s">
        <v>86</v>
      </c>
      <c r="P2981" s="136">
        <v>368</v>
      </c>
      <c r="Q2981" s="135"/>
    </row>
    <row r="2982" spans="1:17">
      <c r="A2982" s="135" t="s">
        <v>5461</v>
      </c>
      <c r="B2982" s="135" t="s">
        <v>5458</v>
      </c>
      <c r="C2982" s="135" t="s">
        <v>972</v>
      </c>
      <c r="D2982" s="136">
        <v>59</v>
      </c>
      <c r="E2982" s="135" t="s">
        <v>420</v>
      </c>
      <c r="F2982" s="135" t="s">
        <v>44</v>
      </c>
      <c r="G2982" s="135" t="s">
        <v>1345</v>
      </c>
      <c r="H2982" s="135" t="s">
        <v>382</v>
      </c>
      <c r="I2982" s="135" t="s">
        <v>226</v>
      </c>
      <c r="J2982" s="135" t="s">
        <v>388</v>
      </c>
      <c r="K2982" s="135" t="s">
        <v>1018</v>
      </c>
      <c r="L2982" s="135" t="s">
        <v>433</v>
      </c>
      <c r="M2982" s="135" t="s">
        <v>970</v>
      </c>
      <c r="N2982" s="135" t="s">
        <v>318</v>
      </c>
      <c r="O2982" s="135" t="s">
        <v>86</v>
      </c>
      <c r="P2982" s="136">
        <v>368</v>
      </c>
      <c r="Q2982" s="135"/>
    </row>
    <row r="2983" spans="1:17">
      <c r="A2983" s="135" t="s">
        <v>5462</v>
      </c>
      <c r="B2983" s="135" t="s">
        <v>5458</v>
      </c>
      <c r="C2983" s="135" t="s">
        <v>981</v>
      </c>
      <c r="D2983" s="136">
        <v>60</v>
      </c>
      <c r="E2983" s="135" t="s">
        <v>420</v>
      </c>
      <c r="F2983" s="135" t="s">
        <v>44</v>
      </c>
      <c r="G2983" s="135" t="s">
        <v>1345</v>
      </c>
      <c r="H2983" s="135" t="s">
        <v>382</v>
      </c>
      <c r="I2983" s="135" t="s">
        <v>226</v>
      </c>
      <c r="J2983" s="135" t="s">
        <v>388</v>
      </c>
      <c r="K2983" s="135" t="s">
        <v>1018</v>
      </c>
      <c r="L2983" s="135" t="s">
        <v>433</v>
      </c>
      <c r="M2983" s="135" t="s">
        <v>970</v>
      </c>
      <c r="N2983" s="135" t="s">
        <v>318</v>
      </c>
      <c r="O2983" s="135" t="s">
        <v>86</v>
      </c>
      <c r="P2983" s="136">
        <v>368</v>
      </c>
      <c r="Q2983" s="135"/>
    </row>
    <row r="2984" spans="1:17">
      <c r="A2984" s="135" t="s">
        <v>5463</v>
      </c>
      <c r="B2984" s="135" t="s">
        <v>5458</v>
      </c>
      <c r="C2984" s="135" t="s">
        <v>983</v>
      </c>
      <c r="D2984" s="136">
        <v>61</v>
      </c>
      <c r="E2984" s="135" t="s">
        <v>420</v>
      </c>
      <c r="F2984" s="135" t="s">
        <v>44</v>
      </c>
      <c r="G2984" s="135" t="s">
        <v>1345</v>
      </c>
      <c r="H2984" s="135" t="s">
        <v>382</v>
      </c>
      <c r="I2984" s="135" t="s">
        <v>226</v>
      </c>
      <c r="J2984" s="135" t="s">
        <v>388</v>
      </c>
      <c r="K2984" s="135" t="s">
        <v>1018</v>
      </c>
      <c r="L2984" s="135" t="s">
        <v>433</v>
      </c>
      <c r="M2984" s="135" t="s">
        <v>970</v>
      </c>
      <c r="N2984" s="135" t="s">
        <v>318</v>
      </c>
      <c r="O2984" s="135" t="s">
        <v>86</v>
      </c>
      <c r="P2984" s="136">
        <v>368</v>
      </c>
      <c r="Q2984" s="135"/>
    </row>
    <row r="2985" spans="1:17">
      <c r="A2985" s="135" t="s">
        <v>5464</v>
      </c>
      <c r="B2985" s="135" t="s">
        <v>5458</v>
      </c>
      <c r="C2985" s="135" t="s">
        <v>987</v>
      </c>
      <c r="D2985" s="136">
        <v>62</v>
      </c>
      <c r="E2985" s="135" t="s">
        <v>420</v>
      </c>
      <c r="F2985" s="135" t="s">
        <v>44</v>
      </c>
      <c r="G2985" s="135" t="s">
        <v>1345</v>
      </c>
      <c r="H2985" s="135" t="s">
        <v>382</v>
      </c>
      <c r="I2985" s="135" t="s">
        <v>226</v>
      </c>
      <c r="J2985" s="135" t="s">
        <v>388</v>
      </c>
      <c r="K2985" s="135" t="s">
        <v>1018</v>
      </c>
      <c r="L2985" s="135" t="s">
        <v>433</v>
      </c>
      <c r="M2985" s="135" t="s">
        <v>970</v>
      </c>
      <c r="N2985" s="135" t="s">
        <v>318</v>
      </c>
      <c r="O2985" s="135" t="s">
        <v>86</v>
      </c>
      <c r="P2985" s="136">
        <v>368</v>
      </c>
      <c r="Q2985" s="135"/>
    </row>
    <row r="2986" spans="1:17">
      <c r="A2986" s="135" t="s">
        <v>5465</v>
      </c>
      <c r="B2986" s="135" t="s">
        <v>5458</v>
      </c>
      <c r="C2986" s="135" t="s">
        <v>989</v>
      </c>
      <c r="D2986" s="136">
        <v>63</v>
      </c>
      <c r="E2986" s="135" t="s">
        <v>420</v>
      </c>
      <c r="F2986" s="135" t="s">
        <v>44</v>
      </c>
      <c r="G2986" s="135" t="s">
        <v>1345</v>
      </c>
      <c r="H2986" s="135" t="s">
        <v>382</v>
      </c>
      <c r="I2986" s="135" t="s">
        <v>226</v>
      </c>
      <c r="J2986" s="135" t="s">
        <v>388</v>
      </c>
      <c r="K2986" s="135" t="s">
        <v>1018</v>
      </c>
      <c r="L2986" s="135" t="s">
        <v>433</v>
      </c>
      <c r="M2986" s="135" t="s">
        <v>970</v>
      </c>
      <c r="N2986" s="135" t="s">
        <v>318</v>
      </c>
      <c r="O2986" s="135" t="s">
        <v>86</v>
      </c>
      <c r="P2986" s="136">
        <v>368</v>
      </c>
      <c r="Q2986" s="135"/>
    </row>
    <row r="2987" spans="1:17">
      <c r="A2987" s="135" t="s">
        <v>5466</v>
      </c>
      <c r="B2987" s="135" t="s">
        <v>5467</v>
      </c>
      <c r="C2987" s="135" t="s">
        <v>967</v>
      </c>
      <c r="D2987" s="136">
        <v>57</v>
      </c>
      <c r="E2987" s="135" t="s">
        <v>420</v>
      </c>
      <c r="F2987" s="135" t="s">
        <v>44</v>
      </c>
      <c r="G2987" s="135" t="s">
        <v>5468</v>
      </c>
      <c r="H2987" s="135" t="s">
        <v>382</v>
      </c>
      <c r="I2987" s="135" t="s">
        <v>86</v>
      </c>
      <c r="J2987" s="135" t="s">
        <v>388</v>
      </c>
      <c r="K2987" s="135" t="s">
        <v>1018</v>
      </c>
      <c r="L2987" s="135" t="s">
        <v>428</v>
      </c>
      <c r="M2987" s="135" t="s">
        <v>970</v>
      </c>
      <c r="N2987" s="135" t="s">
        <v>318</v>
      </c>
      <c r="O2987" s="135" t="s">
        <v>86</v>
      </c>
      <c r="P2987" s="136">
        <v>367</v>
      </c>
      <c r="Q2987" s="135"/>
    </row>
    <row r="2988" spans="1:17">
      <c r="A2988" s="135" t="s">
        <v>5469</v>
      </c>
      <c r="B2988" s="135" t="s">
        <v>5467</v>
      </c>
      <c r="C2988" s="135" t="s">
        <v>972</v>
      </c>
      <c r="D2988" s="136">
        <v>59</v>
      </c>
      <c r="E2988" s="135" t="s">
        <v>420</v>
      </c>
      <c r="F2988" s="135" t="s">
        <v>44</v>
      </c>
      <c r="G2988" s="135" t="s">
        <v>5468</v>
      </c>
      <c r="H2988" s="135" t="s">
        <v>382</v>
      </c>
      <c r="I2988" s="135" t="s">
        <v>86</v>
      </c>
      <c r="J2988" s="135" t="s">
        <v>388</v>
      </c>
      <c r="K2988" s="135" t="s">
        <v>1018</v>
      </c>
      <c r="L2988" s="135" t="s">
        <v>428</v>
      </c>
      <c r="M2988" s="135" t="s">
        <v>970</v>
      </c>
      <c r="N2988" s="135" t="s">
        <v>318</v>
      </c>
      <c r="O2988" s="135" t="s">
        <v>86</v>
      </c>
      <c r="P2988" s="136">
        <v>367</v>
      </c>
      <c r="Q2988" s="135"/>
    </row>
    <row r="2989" spans="1:17">
      <c r="A2989" s="135" t="s">
        <v>5470</v>
      </c>
      <c r="B2989" s="135" t="s">
        <v>5467</v>
      </c>
      <c r="C2989" s="135" t="s">
        <v>983</v>
      </c>
      <c r="D2989" s="136">
        <v>61</v>
      </c>
      <c r="E2989" s="135" t="s">
        <v>420</v>
      </c>
      <c r="F2989" s="135" t="s">
        <v>44</v>
      </c>
      <c r="G2989" s="135" t="s">
        <v>5468</v>
      </c>
      <c r="H2989" s="135" t="s">
        <v>382</v>
      </c>
      <c r="I2989" s="135" t="s">
        <v>86</v>
      </c>
      <c r="J2989" s="135" t="s">
        <v>388</v>
      </c>
      <c r="K2989" s="135" t="s">
        <v>1018</v>
      </c>
      <c r="L2989" s="135" t="s">
        <v>428</v>
      </c>
      <c r="M2989" s="135" t="s">
        <v>970</v>
      </c>
      <c r="N2989" s="135" t="s">
        <v>318</v>
      </c>
      <c r="O2989" s="135" t="s">
        <v>86</v>
      </c>
      <c r="P2989" s="136">
        <v>367</v>
      </c>
      <c r="Q2989" s="135"/>
    </row>
    <row r="2990" spans="1:17">
      <c r="A2990" s="135" t="s">
        <v>5471</v>
      </c>
      <c r="B2990" s="135" t="s">
        <v>5467</v>
      </c>
      <c r="C2990" s="135" t="s">
        <v>989</v>
      </c>
      <c r="D2990" s="136">
        <v>63</v>
      </c>
      <c r="E2990" s="135" t="s">
        <v>420</v>
      </c>
      <c r="F2990" s="135" t="s">
        <v>44</v>
      </c>
      <c r="G2990" s="135" t="s">
        <v>5468</v>
      </c>
      <c r="H2990" s="135" t="s">
        <v>382</v>
      </c>
      <c r="I2990" s="135" t="s">
        <v>86</v>
      </c>
      <c r="J2990" s="135" t="s">
        <v>388</v>
      </c>
      <c r="K2990" s="135" t="s">
        <v>1018</v>
      </c>
      <c r="L2990" s="135" t="s">
        <v>428</v>
      </c>
      <c r="M2990" s="135" t="s">
        <v>970</v>
      </c>
      <c r="N2990" s="135" t="s">
        <v>318</v>
      </c>
      <c r="O2990" s="135" t="s">
        <v>86</v>
      </c>
      <c r="P2990" s="136">
        <v>367</v>
      </c>
      <c r="Q2990" s="135"/>
    </row>
    <row r="2991" spans="1:17">
      <c r="A2991" s="135" t="s">
        <v>5472</v>
      </c>
      <c r="B2991" s="135" t="s">
        <v>5473</v>
      </c>
      <c r="C2991" s="135" t="s">
        <v>967</v>
      </c>
      <c r="D2991" s="136">
        <v>57</v>
      </c>
      <c r="E2991" s="135" t="s">
        <v>420</v>
      </c>
      <c r="F2991" s="135" t="s">
        <v>44</v>
      </c>
      <c r="G2991" s="135" t="s">
        <v>5474</v>
      </c>
      <c r="H2991" s="135" t="s">
        <v>382</v>
      </c>
      <c r="I2991" s="135" t="s">
        <v>83</v>
      </c>
      <c r="J2991" s="135" t="s">
        <v>388</v>
      </c>
      <c r="K2991" s="135" t="s">
        <v>5475</v>
      </c>
      <c r="L2991" s="135" t="s">
        <v>428</v>
      </c>
      <c r="M2991" s="135" t="s">
        <v>970</v>
      </c>
      <c r="N2991" s="135" t="s">
        <v>336</v>
      </c>
      <c r="O2991" s="135" t="s">
        <v>83</v>
      </c>
      <c r="P2991" s="136">
        <v>333</v>
      </c>
      <c r="Q2991" s="135"/>
    </row>
    <row r="2992" spans="1:17">
      <c r="A2992" s="135" t="s">
        <v>5476</v>
      </c>
      <c r="B2992" s="135" t="s">
        <v>5473</v>
      </c>
      <c r="C2992" s="135" t="s">
        <v>979</v>
      </c>
      <c r="D2992" s="136">
        <v>58</v>
      </c>
      <c r="E2992" s="135" t="s">
        <v>420</v>
      </c>
      <c r="F2992" s="135" t="s">
        <v>44</v>
      </c>
      <c r="G2992" s="135" t="s">
        <v>5474</v>
      </c>
      <c r="H2992" s="135" t="s">
        <v>382</v>
      </c>
      <c r="I2992" s="135" t="s">
        <v>83</v>
      </c>
      <c r="J2992" s="135" t="s">
        <v>388</v>
      </c>
      <c r="K2992" s="135" t="s">
        <v>5475</v>
      </c>
      <c r="L2992" s="135" t="s">
        <v>428</v>
      </c>
      <c r="M2992" s="135" t="s">
        <v>970</v>
      </c>
      <c r="N2992" s="135" t="s">
        <v>336</v>
      </c>
      <c r="O2992" s="135" t="s">
        <v>83</v>
      </c>
      <c r="P2992" s="136">
        <v>333</v>
      </c>
      <c r="Q2992" s="135"/>
    </row>
    <row r="2993" spans="1:17">
      <c r="A2993" s="135" t="s">
        <v>5477</v>
      </c>
      <c r="B2993" s="135" t="s">
        <v>5473</v>
      </c>
      <c r="C2993" s="135" t="s">
        <v>972</v>
      </c>
      <c r="D2993" s="136">
        <v>59</v>
      </c>
      <c r="E2993" s="135" t="s">
        <v>420</v>
      </c>
      <c r="F2993" s="135" t="s">
        <v>44</v>
      </c>
      <c r="G2993" s="135" t="s">
        <v>5474</v>
      </c>
      <c r="H2993" s="135" t="s">
        <v>382</v>
      </c>
      <c r="I2993" s="135" t="s">
        <v>83</v>
      </c>
      <c r="J2993" s="135" t="s">
        <v>388</v>
      </c>
      <c r="K2993" s="135" t="s">
        <v>5475</v>
      </c>
      <c r="L2993" s="135" t="s">
        <v>428</v>
      </c>
      <c r="M2993" s="135" t="s">
        <v>970</v>
      </c>
      <c r="N2993" s="135" t="s">
        <v>336</v>
      </c>
      <c r="O2993" s="135" t="s">
        <v>83</v>
      </c>
      <c r="P2993" s="136">
        <v>333</v>
      </c>
      <c r="Q2993" s="135"/>
    </row>
    <row r="2994" spans="1:17">
      <c r="A2994" s="135" t="s">
        <v>5478</v>
      </c>
      <c r="B2994" s="135" t="s">
        <v>5473</v>
      </c>
      <c r="C2994" s="135" t="s">
        <v>981</v>
      </c>
      <c r="D2994" s="136">
        <v>60</v>
      </c>
      <c r="E2994" s="135" t="s">
        <v>420</v>
      </c>
      <c r="F2994" s="135" t="s">
        <v>44</v>
      </c>
      <c r="G2994" s="135" t="s">
        <v>5474</v>
      </c>
      <c r="H2994" s="135" t="s">
        <v>382</v>
      </c>
      <c r="I2994" s="135" t="s">
        <v>83</v>
      </c>
      <c r="J2994" s="135" t="s">
        <v>388</v>
      </c>
      <c r="K2994" s="135" t="s">
        <v>5475</v>
      </c>
      <c r="L2994" s="135" t="s">
        <v>428</v>
      </c>
      <c r="M2994" s="135" t="s">
        <v>970</v>
      </c>
      <c r="N2994" s="135" t="s">
        <v>336</v>
      </c>
      <c r="O2994" s="135" t="s">
        <v>83</v>
      </c>
      <c r="P2994" s="136">
        <v>333</v>
      </c>
      <c r="Q2994" s="135"/>
    </row>
    <row r="2995" spans="1:17">
      <c r="A2995" s="135" t="s">
        <v>5479</v>
      </c>
      <c r="B2995" s="135" t="s">
        <v>5473</v>
      </c>
      <c r="C2995" s="135" t="s">
        <v>983</v>
      </c>
      <c r="D2995" s="136">
        <v>61</v>
      </c>
      <c r="E2995" s="135" t="s">
        <v>420</v>
      </c>
      <c r="F2995" s="135" t="s">
        <v>44</v>
      </c>
      <c r="G2995" s="135" t="s">
        <v>5474</v>
      </c>
      <c r="H2995" s="135" t="s">
        <v>382</v>
      </c>
      <c r="I2995" s="135" t="s">
        <v>83</v>
      </c>
      <c r="J2995" s="135" t="s">
        <v>388</v>
      </c>
      <c r="K2995" s="135" t="s">
        <v>5475</v>
      </c>
      <c r="L2995" s="135" t="s">
        <v>428</v>
      </c>
      <c r="M2995" s="135" t="s">
        <v>970</v>
      </c>
      <c r="N2995" s="135" t="s">
        <v>336</v>
      </c>
      <c r="O2995" s="135" t="s">
        <v>83</v>
      </c>
      <c r="P2995" s="136">
        <v>333</v>
      </c>
      <c r="Q2995" s="135"/>
    </row>
    <row r="2996" spans="1:17">
      <c r="A2996" s="135" t="s">
        <v>5480</v>
      </c>
      <c r="B2996" s="135" t="s">
        <v>5473</v>
      </c>
      <c r="C2996" s="135" t="s">
        <v>987</v>
      </c>
      <c r="D2996" s="136">
        <v>62</v>
      </c>
      <c r="E2996" s="135" t="s">
        <v>420</v>
      </c>
      <c r="F2996" s="135" t="s">
        <v>44</v>
      </c>
      <c r="G2996" s="135" t="s">
        <v>5474</v>
      </c>
      <c r="H2996" s="135" t="s">
        <v>382</v>
      </c>
      <c r="I2996" s="135" t="s">
        <v>83</v>
      </c>
      <c r="J2996" s="135" t="s">
        <v>388</v>
      </c>
      <c r="K2996" s="135" t="s">
        <v>5475</v>
      </c>
      <c r="L2996" s="135" t="s">
        <v>428</v>
      </c>
      <c r="M2996" s="135" t="s">
        <v>970</v>
      </c>
      <c r="N2996" s="135" t="s">
        <v>336</v>
      </c>
      <c r="O2996" s="135" t="s">
        <v>83</v>
      </c>
      <c r="P2996" s="136">
        <v>333</v>
      </c>
      <c r="Q2996" s="135"/>
    </row>
    <row r="2997" spans="1:17">
      <c r="A2997" s="135" t="s">
        <v>5481</v>
      </c>
      <c r="B2997" s="135" t="s">
        <v>5473</v>
      </c>
      <c r="C2997" s="135" t="s">
        <v>989</v>
      </c>
      <c r="D2997" s="136">
        <v>63</v>
      </c>
      <c r="E2997" s="135" t="s">
        <v>420</v>
      </c>
      <c r="F2997" s="135" t="s">
        <v>44</v>
      </c>
      <c r="G2997" s="135" t="s">
        <v>5474</v>
      </c>
      <c r="H2997" s="135" t="s">
        <v>382</v>
      </c>
      <c r="I2997" s="135" t="s">
        <v>83</v>
      </c>
      <c r="J2997" s="135" t="s">
        <v>388</v>
      </c>
      <c r="K2997" s="135" t="s">
        <v>5475</v>
      </c>
      <c r="L2997" s="135" t="s">
        <v>428</v>
      </c>
      <c r="M2997" s="135" t="s">
        <v>970</v>
      </c>
      <c r="N2997" s="135" t="s">
        <v>336</v>
      </c>
      <c r="O2997" s="135" t="s">
        <v>83</v>
      </c>
      <c r="P2997" s="136">
        <v>333</v>
      </c>
      <c r="Q2997" s="135"/>
    </row>
    <row r="2998" spans="1:17">
      <c r="A2998" s="135" t="s">
        <v>5482</v>
      </c>
      <c r="B2998" s="135" t="s">
        <v>5483</v>
      </c>
      <c r="C2998" s="135" t="s">
        <v>967</v>
      </c>
      <c r="D2998" s="136">
        <v>57</v>
      </c>
      <c r="E2998" s="135" t="s">
        <v>420</v>
      </c>
      <c r="F2998" s="135" t="s">
        <v>44</v>
      </c>
      <c r="G2998" s="135" t="s">
        <v>5484</v>
      </c>
      <c r="H2998" s="135" t="s">
        <v>382</v>
      </c>
      <c r="I2998" s="135" t="s">
        <v>748</v>
      </c>
      <c r="J2998" s="135" t="s">
        <v>389</v>
      </c>
      <c r="K2998" s="135" t="s">
        <v>2804</v>
      </c>
      <c r="L2998" s="135" t="s">
        <v>433</v>
      </c>
      <c r="M2998" s="135" t="s">
        <v>970</v>
      </c>
      <c r="N2998" s="135" t="s">
        <v>318</v>
      </c>
      <c r="O2998" s="135" t="s">
        <v>86</v>
      </c>
      <c r="P2998" s="136">
        <v>62</v>
      </c>
      <c r="Q2998" s="135"/>
    </row>
    <row r="2999" spans="1:17">
      <c r="A2999" s="135" t="s">
        <v>5485</v>
      </c>
      <c r="B2999" s="135" t="s">
        <v>5483</v>
      </c>
      <c r="C2999" s="135" t="s">
        <v>972</v>
      </c>
      <c r="D2999" s="136">
        <v>59</v>
      </c>
      <c r="E2999" s="135" t="s">
        <v>420</v>
      </c>
      <c r="F2999" s="135" t="s">
        <v>44</v>
      </c>
      <c r="G2999" s="135" t="s">
        <v>5484</v>
      </c>
      <c r="H2999" s="135" t="s">
        <v>382</v>
      </c>
      <c r="I2999" s="135" t="s">
        <v>748</v>
      </c>
      <c r="J2999" s="135" t="s">
        <v>389</v>
      </c>
      <c r="K2999" s="135" t="s">
        <v>2804</v>
      </c>
      <c r="L2999" s="135" t="s">
        <v>433</v>
      </c>
      <c r="M2999" s="135" t="s">
        <v>970</v>
      </c>
      <c r="N2999" s="135" t="s">
        <v>318</v>
      </c>
      <c r="O2999" s="135" t="s">
        <v>86</v>
      </c>
      <c r="P2999" s="136">
        <v>62</v>
      </c>
      <c r="Q2999" s="135"/>
    </row>
    <row r="3000" spans="1:17">
      <c r="A3000" s="135" t="s">
        <v>5486</v>
      </c>
      <c r="B3000" s="135" t="s">
        <v>5483</v>
      </c>
      <c r="C3000" s="135" t="s">
        <v>983</v>
      </c>
      <c r="D3000" s="136">
        <v>61</v>
      </c>
      <c r="E3000" s="135" t="s">
        <v>420</v>
      </c>
      <c r="F3000" s="135" t="s">
        <v>44</v>
      </c>
      <c r="G3000" s="135" t="s">
        <v>5484</v>
      </c>
      <c r="H3000" s="135" t="s">
        <v>382</v>
      </c>
      <c r="I3000" s="135" t="s">
        <v>748</v>
      </c>
      <c r="J3000" s="135" t="s">
        <v>389</v>
      </c>
      <c r="K3000" s="135" t="s">
        <v>2804</v>
      </c>
      <c r="L3000" s="135" t="s">
        <v>433</v>
      </c>
      <c r="M3000" s="135" t="s">
        <v>970</v>
      </c>
      <c r="N3000" s="135" t="s">
        <v>318</v>
      </c>
      <c r="O3000" s="135" t="s">
        <v>86</v>
      </c>
      <c r="P3000" s="136">
        <v>62</v>
      </c>
      <c r="Q3000" s="135"/>
    </row>
    <row r="3001" spans="1:17">
      <c r="A3001" s="135" t="s">
        <v>5487</v>
      </c>
      <c r="B3001" s="135" t="s">
        <v>5483</v>
      </c>
      <c r="C3001" s="135" t="s">
        <v>989</v>
      </c>
      <c r="D3001" s="136">
        <v>63</v>
      </c>
      <c r="E3001" s="135" t="s">
        <v>420</v>
      </c>
      <c r="F3001" s="135" t="s">
        <v>44</v>
      </c>
      <c r="G3001" s="135" t="s">
        <v>5484</v>
      </c>
      <c r="H3001" s="135" t="s">
        <v>382</v>
      </c>
      <c r="I3001" s="135" t="s">
        <v>748</v>
      </c>
      <c r="J3001" s="135" t="s">
        <v>389</v>
      </c>
      <c r="K3001" s="135" t="s">
        <v>2804</v>
      </c>
      <c r="L3001" s="135" t="s">
        <v>433</v>
      </c>
      <c r="M3001" s="135" t="s">
        <v>970</v>
      </c>
      <c r="N3001" s="135" t="s">
        <v>318</v>
      </c>
      <c r="O3001" s="135" t="s">
        <v>86</v>
      </c>
      <c r="P3001" s="136">
        <v>62</v>
      </c>
      <c r="Q3001" s="135"/>
    </row>
    <row r="3002" spans="1:17">
      <c r="A3002" s="135" t="s">
        <v>5488</v>
      </c>
      <c r="B3002" s="135" t="s">
        <v>5489</v>
      </c>
      <c r="C3002" s="135" t="s">
        <v>985</v>
      </c>
      <c r="D3002" s="136">
        <v>56</v>
      </c>
      <c r="E3002" s="135" t="s">
        <v>420</v>
      </c>
      <c r="F3002" s="135" t="s">
        <v>44</v>
      </c>
      <c r="G3002" s="135" t="s">
        <v>5490</v>
      </c>
      <c r="H3002" s="135" t="s">
        <v>382</v>
      </c>
      <c r="I3002" s="135" t="s">
        <v>83</v>
      </c>
      <c r="J3002" s="135" t="s">
        <v>388</v>
      </c>
      <c r="K3002" s="135" t="s">
        <v>1176</v>
      </c>
      <c r="L3002" s="135" t="s">
        <v>433</v>
      </c>
      <c r="M3002" s="135" t="s">
        <v>970</v>
      </c>
      <c r="N3002" s="135" t="s">
        <v>318</v>
      </c>
      <c r="O3002" s="135" t="s">
        <v>71</v>
      </c>
      <c r="P3002" s="136">
        <v>37</v>
      </c>
      <c r="Q3002" s="135"/>
    </row>
    <row r="3003" spans="1:17">
      <c r="A3003" s="135" t="s">
        <v>5491</v>
      </c>
      <c r="B3003" s="135" t="s">
        <v>5489</v>
      </c>
      <c r="C3003" s="135" t="s">
        <v>967</v>
      </c>
      <c r="D3003" s="136">
        <v>57</v>
      </c>
      <c r="E3003" s="135" t="s">
        <v>420</v>
      </c>
      <c r="F3003" s="135" t="s">
        <v>44</v>
      </c>
      <c r="G3003" s="135" t="s">
        <v>5490</v>
      </c>
      <c r="H3003" s="135" t="s">
        <v>382</v>
      </c>
      <c r="I3003" s="135" t="s">
        <v>83</v>
      </c>
      <c r="J3003" s="135" t="s">
        <v>388</v>
      </c>
      <c r="K3003" s="135" t="s">
        <v>1176</v>
      </c>
      <c r="L3003" s="135" t="s">
        <v>433</v>
      </c>
      <c r="M3003" s="135" t="s">
        <v>970</v>
      </c>
      <c r="N3003" s="135" t="s">
        <v>318</v>
      </c>
      <c r="O3003" s="135" t="s">
        <v>71</v>
      </c>
      <c r="P3003" s="136">
        <v>37</v>
      </c>
      <c r="Q3003" s="135"/>
    </row>
    <row r="3004" spans="1:17">
      <c r="A3004" s="135" t="s">
        <v>5492</v>
      </c>
      <c r="B3004" s="135" t="s">
        <v>5489</v>
      </c>
      <c r="C3004" s="135" t="s">
        <v>979</v>
      </c>
      <c r="D3004" s="136">
        <v>58</v>
      </c>
      <c r="E3004" s="135" t="s">
        <v>420</v>
      </c>
      <c r="F3004" s="135" t="s">
        <v>44</v>
      </c>
      <c r="G3004" s="135" t="s">
        <v>5490</v>
      </c>
      <c r="H3004" s="135" t="s">
        <v>382</v>
      </c>
      <c r="I3004" s="135" t="s">
        <v>83</v>
      </c>
      <c r="J3004" s="135" t="s">
        <v>388</v>
      </c>
      <c r="K3004" s="135" t="s">
        <v>1176</v>
      </c>
      <c r="L3004" s="135" t="s">
        <v>433</v>
      </c>
      <c r="M3004" s="135" t="s">
        <v>970</v>
      </c>
      <c r="N3004" s="135" t="s">
        <v>318</v>
      </c>
      <c r="O3004" s="135" t="s">
        <v>71</v>
      </c>
      <c r="P3004" s="136">
        <v>37</v>
      </c>
      <c r="Q3004" s="135"/>
    </row>
    <row r="3005" spans="1:17">
      <c r="A3005" s="135" t="s">
        <v>5493</v>
      </c>
      <c r="B3005" s="135" t="s">
        <v>5489</v>
      </c>
      <c r="C3005" s="135" t="s">
        <v>972</v>
      </c>
      <c r="D3005" s="136">
        <v>59</v>
      </c>
      <c r="E3005" s="135" t="s">
        <v>420</v>
      </c>
      <c r="F3005" s="135" t="s">
        <v>44</v>
      </c>
      <c r="G3005" s="135" t="s">
        <v>5490</v>
      </c>
      <c r="H3005" s="135" t="s">
        <v>382</v>
      </c>
      <c r="I3005" s="135" t="s">
        <v>83</v>
      </c>
      <c r="J3005" s="135" t="s">
        <v>388</v>
      </c>
      <c r="K3005" s="135" t="s">
        <v>1176</v>
      </c>
      <c r="L3005" s="135" t="s">
        <v>433</v>
      </c>
      <c r="M3005" s="135" t="s">
        <v>970</v>
      </c>
      <c r="N3005" s="135" t="s">
        <v>318</v>
      </c>
      <c r="O3005" s="135" t="s">
        <v>71</v>
      </c>
      <c r="P3005" s="136">
        <v>37</v>
      </c>
      <c r="Q3005" s="135"/>
    </row>
    <row r="3006" spans="1:17">
      <c r="A3006" s="135" t="s">
        <v>5494</v>
      </c>
      <c r="B3006" s="135" t="s">
        <v>5489</v>
      </c>
      <c r="C3006" s="135" t="s">
        <v>981</v>
      </c>
      <c r="D3006" s="136">
        <v>60</v>
      </c>
      <c r="E3006" s="135" t="s">
        <v>420</v>
      </c>
      <c r="F3006" s="135" t="s">
        <v>44</v>
      </c>
      <c r="G3006" s="135" t="s">
        <v>5490</v>
      </c>
      <c r="H3006" s="135" t="s">
        <v>382</v>
      </c>
      <c r="I3006" s="135" t="s">
        <v>83</v>
      </c>
      <c r="J3006" s="135" t="s">
        <v>388</v>
      </c>
      <c r="K3006" s="135" t="s">
        <v>1176</v>
      </c>
      <c r="L3006" s="135" t="s">
        <v>433</v>
      </c>
      <c r="M3006" s="135" t="s">
        <v>970</v>
      </c>
      <c r="N3006" s="135" t="s">
        <v>318</v>
      </c>
      <c r="O3006" s="135" t="s">
        <v>71</v>
      </c>
      <c r="P3006" s="136">
        <v>37</v>
      </c>
      <c r="Q3006" s="135"/>
    </row>
    <row r="3007" spans="1:17">
      <c r="A3007" s="135" t="s">
        <v>5495</v>
      </c>
      <c r="B3007" s="135" t="s">
        <v>5489</v>
      </c>
      <c r="C3007" s="135" t="s">
        <v>983</v>
      </c>
      <c r="D3007" s="136">
        <v>61</v>
      </c>
      <c r="E3007" s="135" t="s">
        <v>420</v>
      </c>
      <c r="F3007" s="135" t="s">
        <v>44</v>
      </c>
      <c r="G3007" s="135" t="s">
        <v>5490</v>
      </c>
      <c r="H3007" s="135" t="s">
        <v>382</v>
      </c>
      <c r="I3007" s="135" t="s">
        <v>83</v>
      </c>
      <c r="J3007" s="135" t="s">
        <v>388</v>
      </c>
      <c r="K3007" s="135" t="s">
        <v>1176</v>
      </c>
      <c r="L3007" s="135" t="s">
        <v>433</v>
      </c>
      <c r="M3007" s="135" t="s">
        <v>970</v>
      </c>
      <c r="N3007" s="135" t="s">
        <v>318</v>
      </c>
      <c r="O3007" s="135" t="s">
        <v>71</v>
      </c>
      <c r="P3007" s="136">
        <v>37</v>
      </c>
      <c r="Q3007" s="135"/>
    </row>
    <row r="3008" spans="1:17">
      <c r="A3008" s="135" t="s">
        <v>5496</v>
      </c>
      <c r="B3008" s="135" t="s">
        <v>5489</v>
      </c>
      <c r="C3008" s="135" t="s">
        <v>987</v>
      </c>
      <c r="D3008" s="136">
        <v>62</v>
      </c>
      <c r="E3008" s="135" t="s">
        <v>420</v>
      </c>
      <c r="F3008" s="135" t="s">
        <v>44</v>
      </c>
      <c r="G3008" s="135" t="s">
        <v>5490</v>
      </c>
      <c r="H3008" s="135" t="s">
        <v>382</v>
      </c>
      <c r="I3008" s="135" t="s">
        <v>83</v>
      </c>
      <c r="J3008" s="135" t="s">
        <v>388</v>
      </c>
      <c r="K3008" s="135" t="s">
        <v>1176</v>
      </c>
      <c r="L3008" s="135" t="s">
        <v>433</v>
      </c>
      <c r="M3008" s="135" t="s">
        <v>970</v>
      </c>
      <c r="N3008" s="135" t="s">
        <v>318</v>
      </c>
      <c r="O3008" s="135" t="s">
        <v>71</v>
      </c>
      <c r="P3008" s="136">
        <v>37</v>
      </c>
      <c r="Q3008" s="135"/>
    </row>
    <row r="3009" spans="1:17">
      <c r="A3009" s="135" t="s">
        <v>5497</v>
      </c>
      <c r="B3009" s="135" t="s">
        <v>5489</v>
      </c>
      <c r="C3009" s="135" t="s">
        <v>989</v>
      </c>
      <c r="D3009" s="136">
        <v>63</v>
      </c>
      <c r="E3009" s="135" t="s">
        <v>420</v>
      </c>
      <c r="F3009" s="135" t="s">
        <v>44</v>
      </c>
      <c r="G3009" s="135" t="s">
        <v>5490</v>
      </c>
      <c r="H3009" s="135" t="s">
        <v>382</v>
      </c>
      <c r="I3009" s="135" t="s">
        <v>83</v>
      </c>
      <c r="J3009" s="135" t="s">
        <v>388</v>
      </c>
      <c r="K3009" s="135" t="s">
        <v>1176</v>
      </c>
      <c r="L3009" s="135" t="s">
        <v>433</v>
      </c>
      <c r="M3009" s="135" t="s">
        <v>970</v>
      </c>
      <c r="N3009" s="135" t="s">
        <v>318</v>
      </c>
      <c r="O3009" s="135" t="s">
        <v>71</v>
      </c>
      <c r="P3009" s="136">
        <v>37</v>
      </c>
      <c r="Q3009" s="135"/>
    </row>
    <row r="3010" spans="1:17">
      <c r="A3010" s="135" t="s">
        <v>5498</v>
      </c>
      <c r="B3010" s="135" t="s">
        <v>5499</v>
      </c>
      <c r="C3010" s="135" t="s">
        <v>907</v>
      </c>
      <c r="D3010" s="122">
        <v>0</v>
      </c>
      <c r="E3010" s="135" t="s">
        <v>420</v>
      </c>
      <c r="F3010" s="135" t="s">
        <v>516</v>
      </c>
      <c r="G3010" s="135" t="s">
        <v>3875</v>
      </c>
      <c r="H3010" s="135" t="s">
        <v>382</v>
      </c>
      <c r="I3010" s="135" t="s">
        <v>63</v>
      </c>
      <c r="J3010" s="135" t="s">
        <v>389</v>
      </c>
      <c r="K3010" s="135" t="s">
        <v>3876</v>
      </c>
      <c r="L3010" s="135" t="s">
        <v>386</v>
      </c>
      <c r="M3010" s="135" t="s">
        <v>970</v>
      </c>
      <c r="N3010" s="135" t="s">
        <v>340</v>
      </c>
      <c r="O3010" s="135" t="s">
        <v>63</v>
      </c>
      <c r="P3010" s="136">
        <v>73</v>
      </c>
      <c r="Q3010" s="135"/>
    </row>
    <row r="3011" spans="1:17">
      <c r="A3011" s="135" t="s">
        <v>5500</v>
      </c>
      <c r="B3011" s="135" t="s">
        <v>5501</v>
      </c>
      <c r="C3011" s="135" t="s">
        <v>907</v>
      </c>
      <c r="D3011" s="122">
        <v>0</v>
      </c>
      <c r="E3011" s="135" t="s">
        <v>420</v>
      </c>
      <c r="F3011" s="135" t="s">
        <v>44</v>
      </c>
      <c r="G3011" s="135" t="s">
        <v>1792</v>
      </c>
      <c r="H3011" s="135" t="s">
        <v>382</v>
      </c>
      <c r="I3011" s="135" t="s">
        <v>60</v>
      </c>
      <c r="J3011" s="135" t="s">
        <v>389</v>
      </c>
      <c r="K3011" s="135" t="s">
        <v>1793</v>
      </c>
      <c r="L3011" s="135" t="s">
        <v>385</v>
      </c>
      <c r="M3011" s="135" t="s">
        <v>970</v>
      </c>
      <c r="N3011" s="135" t="s">
        <v>340</v>
      </c>
      <c r="O3011" s="135" t="s">
        <v>60</v>
      </c>
      <c r="P3011" s="136">
        <v>4</v>
      </c>
      <c r="Q3011" s="135"/>
    </row>
    <row r="3012" spans="1:17">
      <c r="A3012" s="135" t="s">
        <v>5502</v>
      </c>
      <c r="B3012" s="135" t="s">
        <v>5503</v>
      </c>
      <c r="C3012" s="135" t="s">
        <v>907</v>
      </c>
      <c r="D3012" s="122">
        <v>0</v>
      </c>
      <c r="E3012" s="135" t="s">
        <v>420</v>
      </c>
      <c r="F3012" s="135" t="s">
        <v>44</v>
      </c>
      <c r="G3012" s="135" t="s">
        <v>5504</v>
      </c>
      <c r="H3012" s="135" t="s">
        <v>382</v>
      </c>
      <c r="I3012" s="135" t="s">
        <v>767</v>
      </c>
      <c r="J3012" s="135" t="s">
        <v>389</v>
      </c>
      <c r="K3012" s="135" t="s">
        <v>5505</v>
      </c>
      <c r="L3012" s="135" t="s">
        <v>385</v>
      </c>
      <c r="M3012" s="135" t="s">
        <v>970</v>
      </c>
      <c r="N3012" s="135" t="s">
        <v>340</v>
      </c>
      <c r="O3012" s="135" t="s">
        <v>60</v>
      </c>
      <c r="P3012" s="136">
        <v>99</v>
      </c>
      <c r="Q3012" s="135"/>
    </row>
    <row r="3013" spans="1:17">
      <c r="A3013" s="135" t="s">
        <v>5506</v>
      </c>
      <c r="B3013" s="135" t="s">
        <v>5507</v>
      </c>
      <c r="C3013" s="135" t="s">
        <v>907</v>
      </c>
      <c r="D3013" s="122">
        <v>0</v>
      </c>
      <c r="E3013" s="135" t="s">
        <v>420</v>
      </c>
      <c r="F3013" s="135" t="s">
        <v>44</v>
      </c>
      <c r="G3013" s="135" t="s">
        <v>5508</v>
      </c>
      <c r="H3013" s="135" t="s">
        <v>382</v>
      </c>
      <c r="I3013" s="135" t="s">
        <v>53</v>
      </c>
      <c r="J3013" s="135" t="s">
        <v>389</v>
      </c>
      <c r="K3013" s="135" t="s">
        <v>1018</v>
      </c>
      <c r="L3013" s="135" t="s">
        <v>385</v>
      </c>
      <c r="M3013" s="135" t="s">
        <v>970</v>
      </c>
      <c r="N3013" s="135" t="s">
        <v>340</v>
      </c>
      <c r="O3013" s="135" t="s">
        <v>53</v>
      </c>
      <c r="P3013" s="136">
        <v>13</v>
      </c>
      <c r="Q3013" s="135"/>
    </row>
    <row r="3014" spans="1:17">
      <c r="A3014" s="135" t="s">
        <v>5509</v>
      </c>
      <c r="B3014" s="135" t="s">
        <v>5510</v>
      </c>
      <c r="C3014" s="135" t="s">
        <v>907</v>
      </c>
      <c r="D3014" s="122">
        <v>0</v>
      </c>
      <c r="E3014" s="135" t="s">
        <v>420</v>
      </c>
      <c r="F3014" s="135" t="s">
        <v>44</v>
      </c>
      <c r="G3014" s="135" t="s">
        <v>5508</v>
      </c>
      <c r="H3014" s="135" t="s">
        <v>382</v>
      </c>
      <c r="I3014" s="135" t="s">
        <v>243</v>
      </c>
      <c r="J3014" s="135" t="s">
        <v>389</v>
      </c>
      <c r="K3014" s="135" t="s">
        <v>1018</v>
      </c>
      <c r="L3014" s="135" t="s">
        <v>385</v>
      </c>
      <c r="M3014" s="135" t="s">
        <v>970</v>
      </c>
      <c r="N3014" s="135" t="s">
        <v>340</v>
      </c>
      <c r="O3014" s="135" t="s">
        <v>83</v>
      </c>
      <c r="P3014" s="136">
        <v>38</v>
      </c>
      <c r="Q3014" s="135"/>
    </row>
    <row r="3015" spans="1:17">
      <c r="A3015" s="135" t="s">
        <v>5511</v>
      </c>
      <c r="B3015" s="135" t="s">
        <v>5512</v>
      </c>
      <c r="C3015" s="135" t="s">
        <v>907</v>
      </c>
      <c r="D3015" s="122">
        <v>0</v>
      </c>
      <c r="E3015" s="135" t="s">
        <v>420</v>
      </c>
      <c r="F3015" s="135" t="s">
        <v>44</v>
      </c>
      <c r="G3015" s="135" t="s">
        <v>5508</v>
      </c>
      <c r="H3015" s="135" t="s">
        <v>382</v>
      </c>
      <c r="I3015" s="135" t="s">
        <v>175</v>
      </c>
      <c r="J3015" s="135" t="s">
        <v>389</v>
      </c>
      <c r="K3015" s="135" t="s">
        <v>1018</v>
      </c>
      <c r="L3015" s="135" t="s">
        <v>385</v>
      </c>
      <c r="M3015" s="135" t="s">
        <v>970</v>
      </c>
      <c r="N3015" s="135" t="s">
        <v>340</v>
      </c>
      <c r="O3015" s="135" t="s">
        <v>86</v>
      </c>
      <c r="P3015" s="136">
        <v>62</v>
      </c>
      <c r="Q3015" s="135"/>
    </row>
    <row r="3016" spans="1:17">
      <c r="A3016" s="135" t="s">
        <v>5513</v>
      </c>
      <c r="B3016" s="135" t="s">
        <v>5514</v>
      </c>
      <c r="C3016" s="135" t="s">
        <v>907</v>
      </c>
      <c r="D3016" s="122">
        <v>0</v>
      </c>
      <c r="E3016" s="135" t="s">
        <v>420</v>
      </c>
      <c r="F3016" s="135" t="s">
        <v>44</v>
      </c>
      <c r="G3016" s="135" t="s">
        <v>5515</v>
      </c>
      <c r="H3016" s="135" t="s">
        <v>382</v>
      </c>
      <c r="I3016" s="135" t="s">
        <v>71</v>
      </c>
      <c r="J3016" s="135" t="s">
        <v>389</v>
      </c>
      <c r="K3016" s="135" t="s">
        <v>5516</v>
      </c>
      <c r="L3016" s="135" t="s">
        <v>385</v>
      </c>
      <c r="M3016" s="135" t="s">
        <v>970</v>
      </c>
      <c r="N3016" s="135" t="s">
        <v>340</v>
      </c>
      <c r="O3016" s="135" t="s">
        <v>71</v>
      </c>
      <c r="P3016" s="136">
        <v>23</v>
      </c>
      <c r="Q3016" s="135"/>
    </row>
    <row r="3017" spans="1:17">
      <c r="A3017" s="135" t="s">
        <v>5517</v>
      </c>
      <c r="B3017" s="135" t="s">
        <v>5518</v>
      </c>
      <c r="C3017" s="135" t="s">
        <v>907</v>
      </c>
      <c r="D3017" s="122">
        <v>0</v>
      </c>
      <c r="E3017" s="135" t="s">
        <v>420</v>
      </c>
      <c r="F3017" s="135" t="s">
        <v>44</v>
      </c>
      <c r="G3017" s="135" t="s">
        <v>5515</v>
      </c>
      <c r="H3017" s="135" t="s">
        <v>382</v>
      </c>
      <c r="I3017" s="135" t="s">
        <v>172</v>
      </c>
      <c r="J3017" s="135" t="s">
        <v>389</v>
      </c>
      <c r="K3017" s="135" t="s">
        <v>5516</v>
      </c>
      <c r="L3017" s="135" t="s">
        <v>385</v>
      </c>
      <c r="M3017" s="135" t="s">
        <v>970</v>
      </c>
      <c r="N3017" s="135" t="s">
        <v>340</v>
      </c>
      <c r="O3017" s="135" t="s">
        <v>86</v>
      </c>
      <c r="P3017" s="136">
        <v>67</v>
      </c>
      <c r="Q3017" s="135"/>
    </row>
    <row r="3018" spans="1:17">
      <c r="A3018" s="135" t="s">
        <v>5519</v>
      </c>
      <c r="B3018" s="135" t="s">
        <v>5520</v>
      </c>
      <c r="C3018" s="135" t="s">
        <v>967</v>
      </c>
      <c r="D3018" s="136">
        <v>57</v>
      </c>
      <c r="E3018" s="135" t="s">
        <v>420</v>
      </c>
      <c r="F3018" s="135" t="s">
        <v>43</v>
      </c>
      <c r="G3018" s="135" t="s">
        <v>5521</v>
      </c>
      <c r="H3018" s="135" t="s">
        <v>382</v>
      </c>
      <c r="I3018" s="135" t="s">
        <v>195</v>
      </c>
      <c r="J3018" s="135" t="s">
        <v>389</v>
      </c>
      <c r="K3018" s="135" t="s">
        <v>1829</v>
      </c>
      <c r="L3018" s="135" t="s">
        <v>386</v>
      </c>
      <c r="M3018" s="135" t="s">
        <v>970</v>
      </c>
      <c r="N3018" s="135" t="s">
        <v>343</v>
      </c>
      <c r="O3018" s="135" t="s">
        <v>195</v>
      </c>
      <c r="P3018" s="136">
        <v>341</v>
      </c>
      <c r="Q3018" s="135"/>
    </row>
    <row r="3019" spans="1:17">
      <c r="A3019" s="135" t="s">
        <v>5522</v>
      </c>
      <c r="B3019" s="135" t="s">
        <v>5520</v>
      </c>
      <c r="C3019" s="135" t="s">
        <v>972</v>
      </c>
      <c r="D3019" s="136">
        <v>59</v>
      </c>
      <c r="E3019" s="135" t="s">
        <v>420</v>
      </c>
      <c r="F3019" s="135" t="s">
        <v>43</v>
      </c>
      <c r="G3019" s="135" t="s">
        <v>5521</v>
      </c>
      <c r="H3019" s="135" t="s">
        <v>382</v>
      </c>
      <c r="I3019" s="135" t="s">
        <v>195</v>
      </c>
      <c r="J3019" s="135" t="s">
        <v>389</v>
      </c>
      <c r="K3019" s="135" t="s">
        <v>1829</v>
      </c>
      <c r="L3019" s="135" t="s">
        <v>386</v>
      </c>
      <c r="M3019" s="135" t="s">
        <v>970</v>
      </c>
      <c r="N3019" s="135" t="s">
        <v>343</v>
      </c>
      <c r="O3019" s="135" t="s">
        <v>195</v>
      </c>
      <c r="P3019" s="136">
        <v>341</v>
      </c>
      <c r="Q3019" s="135"/>
    </row>
    <row r="3020" spans="1:17">
      <c r="A3020" s="135" t="s">
        <v>5523</v>
      </c>
      <c r="B3020" s="135" t="s">
        <v>5520</v>
      </c>
      <c r="C3020" s="135" t="s">
        <v>983</v>
      </c>
      <c r="D3020" s="136">
        <v>61</v>
      </c>
      <c r="E3020" s="135" t="s">
        <v>420</v>
      </c>
      <c r="F3020" s="135" t="s">
        <v>43</v>
      </c>
      <c r="G3020" s="135" t="s">
        <v>5521</v>
      </c>
      <c r="H3020" s="135" t="s">
        <v>382</v>
      </c>
      <c r="I3020" s="135" t="s">
        <v>195</v>
      </c>
      <c r="J3020" s="135" t="s">
        <v>389</v>
      </c>
      <c r="K3020" s="135" t="s">
        <v>1829</v>
      </c>
      <c r="L3020" s="135" t="s">
        <v>386</v>
      </c>
      <c r="M3020" s="135" t="s">
        <v>970</v>
      </c>
      <c r="N3020" s="135" t="s">
        <v>343</v>
      </c>
      <c r="O3020" s="135" t="s">
        <v>195</v>
      </c>
      <c r="P3020" s="136">
        <v>341</v>
      </c>
      <c r="Q3020" s="135"/>
    </row>
    <row r="3021" spans="1:17">
      <c r="A3021" s="135" t="s">
        <v>5524</v>
      </c>
      <c r="B3021" s="135" t="s">
        <v>5525</v>
      </c>
      <c r="C3021" s="135" t="s">
        <v>1147</v>
      </c>
      <c r="D3021" s="136">
        <v>55</v>
      </c>
      <c r="E3021" s="135" t="s">
        <v>420</v>
      </c>
      <c r="F3021" s="135" t="s">
        <v>44</v>
      </c>
      <c r="G3021" s="135" t="s">
        <v>5526</v>
      </c>
      <c r="H3021" s="135" t="s">
        <v>382</v>
      </c>
      <c r="I3021" s="135" t="s">
        <v>83</v>
      </c>
      <c r="J3021" s="135" t="s">
        <v>388</v>
      </c>
      <c r="K3021" s="135" t="s">
        <v>1018</v>
      </c>
      <c r="L3021" s="135" t="s">
        <v>386</v>
      </c>
      <c r="M3021" s="135" t="s">
        <v>970</v>
      </c>
      <c r="N3021" s="135" t="s">
        <v>329</v>
      </c>
      <c r="O3021" s="135" t="s">
        <v>83</v>
      </c>
      <c r="P3021" s="136">
        <v>33</v>
      </c>
      <c r="Q3021" s="135"/>
    </row>
    <row r="3022" spans="1:17">
      <c r="A3022" s="135" t="s">
        <v>5527</v>
      </c>
      <c r="B3022" s="135" t="s">
        <v>5525</v>
      </c>
      <c r="C3022" s="135" t="s">
        <v>967</v>
      </c>
      <c r="D3022" s="136">
        <v>57</v>
      </c>
      <c r="E3022" s="135" t="s">
        <v>420</v>
      </c>
      <c r="F3022" s="135" t="s">
        <v>44</v>
      </c>
      <c r="G3022" s="135" t="s">
        <v>5526</v>
      </c>
      <c r="H3022" s="135" t="s">
        <v>382</v>
      </c>
      <c r="I3022" s="135" t="s">
        <v>83</v>
      </c>
      <c r="J3022" s="135" t="s">
        <v>388</v>
      </c>
      <c r="K3022" s="135" t="s">
        <v>1018</v>
      </c>
      <c r="L3022" s="135" t="s">
        <v>386</v>
      </c>
      <c r="M3022" s="135" t="s">
        <v>970</v>
      </c>
      <c r="N3022" s="135" t="s">
        <v>329</v>
      </c>
      <c r="O3022" s="135" t="s">
        <v>83</v>
      </c>
      <c r="P3022" s="136">
        <v>33</v>
      </c>
      <c r="Q3022" s="135"/>
    </row>
    <row r="3023" spans="1:17">
      <c r="A3023" s="135" t="s">
        <v>5528</v>
      </c>
      <c r="B3023" s="135" t="s">
        <v>5525</v>
      </c>
      <c r="C3023" s="135" t="s">
        <v>972</v>
      </c>
      <c r="D3023" s="136">
        <v>59</v>
      </c>
      <c r="E3023" s="135" t="s">
        <v>420</v>
      </c>
      <c r="F3023" s="135" t="s">
        <v>44</v>
      </c>
      <c r="G3023" s="135" t="s">
        <v>5526</v>
      </c>
      <c r="H3023" s="135" t="s">
        <v>382</v>
      </c>
      <c r="I3023" s="135" t="s">
        <v>83</v>
      </c>
      <c r="J3023" s="135" t="s">
        <v>388</v>
      </c>
      <c r="K3023" s="135" t="s">
        <v>1018</v>
      </c>
      <c r="L3023" s="135" t="s">
        <v>386</v>
      </c>
      <c r="M3023" s="135" t="s">
        <v>970</v>
      </c>
      <c r="N3023" s="135" t="s">
        <v>329</v>
      </c>
      <c r="O3023" s="135" t="s">
        <v>83</v>
      </c>
      <c r="P3023" s="136">
        <v>33</v>
      </c>
      <c r="Q3023" s="135"/>
    </row>
    <row r="3024" spans="1:17">
      <c r="A3024" s="135" t="s">
        <v>5529</v>
      </c>
      <c r="B3024" s="135" t="s">
        <v>5525</v>
      </c>
      <c r="C3024" s="135" t="s">
        <v>983</v>
      </c>
      <c r="D3024" s="136">
        <v>61</v>
      </c>
      <c r="E3024" s="135" t="s">
        <v>420</v>
      </c>
      <c r="F3024" s="135" t="s">
        <v>44</v>
      </c>
      <c r="G3024" s="135" t="s">
        <v>5526</v>
      </c>
      <c r="H3024" s="135" t="s">
        <v>382</v>
      </c>
      <c r="I3024" s="135" t="s">
        <v>83</v>
      </c>
      <c r="J3024" s="135" t="s">
        <v>388</v>
      </c>
      <c r="K3024" s="135" t="s">
        <v>1018</v>
      </c>
      <c r="L3024" s="135" t="s">
        <v>386</v>
      </c>
      <c r="M3024" s="135" t="s">
        <v>970</v>
      </c>
      <c r="N3024" s="135" t="s">
        <v>329</v>
      </c>
      <c r="O3024" s="135" t="s">
        <v>83</v>
      </c>
      <c r="P3024" s="136">
        <v>33</v>
      </c>
      <c r="Q3024" s="135"/>
    </row>
    <row r="3025" spans="1:17">
      <c r="A3025" s="135" t="s">
        <v>5530</v>
      </c>
      <c r="B3025" s="135" t="s">
        <v>5525</v>
      </c>
      <c r="C3025" s="135" t="s">
        <v>989</v>
      </c>
      <c r="D3025" s="136">
        <v>63</v>
      </c>
      <c r="E3025" s="135" t="s">
        <v>420</v>
      </c>
      <c r="F3025" s="135" t="s">
        <v>44</v>
      </c>
      <c r="G3025" s="135" t="s">
        <v>5526</v>
      </c>
      <c r="H3025" s="135" t="s">
        <v>382</v>
      </c>
      <c r="I3025" s="135" t="s">
        <v>83</v>
      </c>
      <c r="J3025" s="135" t="s">
        <v>388</v>
      </c>
      <c r="K3025" s="135" t="s">
        <v>1018</v>
      </c>
      <c r="L3025" s="135" t="s">
        <v>386</v>
      </c>
      <c r="M3025" s="135" t="s">
        <v>970</v>
      </c>
      <c r="N3025" s="135" t="s">
        <v>329</v>
      </c>
      <c r="O3025" s="135" t="s">
        <v>83</v>
      </c>
      <c r="P3025" s="136">
        <v>33</v>
      </c>
      <c r="Q3025" s="135"/>
    </row>
    <row r="3026" spans="1:17">
      <c r="A3026" s="135" t="s">
        <v>5531</v>
      </c>
      <c r="B3026" s="135" t="s">
        <v>5532</v>
      </c>
      <c r="C3026" s="135" t="s">
        <v>1147</v>
      </c>
      <c r="D3026" s="136">
        <v>55</v>
      </c>
      <c r="E3026" s="135" t="s">
        <v>420</v>
      </c>
      <c r="F3026" s="135" t="s">
        <v>44</v>
      </c>
      <c r="G3026" s="135" t="s">
        <v>5533</v>
      </c>
      <c r="H3026" s="135" t="s">
        <v>382</v>
      </c>
      <c r="I3026" s="135" t="s">
        <v>71</v>
      </c>
      <c r="J3026" s="135" t="s">
        <v>388</v>
      </c>
      <c r="K3026" s="135" t="s">
        <v>1018</v>
      </c>
      <c r="L3026" s="135" t="s">
        <v>386</v>
      </c>
      <c r="M3026" s="135" t="s">
        <v>970</v>
      </c>
      <c r="N3026" s="135" t="s">
        <v>329</v>
      </c>
      <c r="O3026" s="135" t="s">
        <v>71</v>
      </c>
      <c r="P3026" s="136">
        <v>2</v>
      </c>
      <c r="Q3026" s="135"/>
    </row>
    <row r="3027" spans="1:17">
      <c r="A3027" s="135" t="s">
        <v>5534</v>
      </c>
      <c r="B3027" s="135" t="s">
        <v>5532</v>
      </c>
      <c r="C3027" s="135" t="s">
        <v>967</v>
      </c>
      <c r="D3027" s="136">
        <v>57</v>
      </c>
      <c r="E3027" s="135" t="s">
        <v>420</v>
      </c>
      <c r="F3027" s="135" t="s">
        <v>44</v>
      </c>
      <c r="G3027" s="135" t="s">
        <v>5533</v>
      </c>
      <c r="H3027" s="135" t="s">
        <v>382</v>
      </c>
      <c r="I3027" s="135" t="s">
        <v>71</v>
      </c>
      <c r="J3027" s="135" t="s">
        <v>388</v>
      </c>
      <c r="K3027" s="135" t="s">
        <v>1018</v>
      </c>
      <c r="L3027" s="135" t="s">
        <v>386</v>
      </c>
      <c r="M3027" s="135" t="s">
        <v>970</v>
      </c>
      <c r="N3027" s="135" t="s">
        <v>329</v>
      </c>
      <c r="O3027" s="135" t="s">
        <v>71</v>
      </c>
      <c r="P3027" s="136">
        <v>2</v>
      </c>
      <c r="Q3027" s="135"/>
    </row>
    <row r="3028" spans="1:17">
      <c r="A3028" s="135" t="s">
        <v>5535</v>
      </c>
      <c r="B3028" s="135" t="s">
        <v>5532</v>
      </c>
      <c r="C3028" s="135" t="s">
        <v>972</v>
      </c>
      <c r="D3028" s="136">
        <v>59</v>
      </c>
      <c r="E3028" s="135" t="s">
        <v>420</v>
      </c>
      <c r="F3028" s="135" t="s">
        <v>44</v>
      </c>
      <c r="G3028" s="135" t="s">
        <v>5533</v>
      </c>
      <c r="H3028" s="135" t="s">
        <v>382</v>
      </c>
      <c r="I3028" s="135" t="s">
        <v>71</v>
      </c>
      <c r="J3028" s="135" t="s">
        <v>388</v>
      </c>
      <c r="K3028" s="135" t="s">
        <v>1018</v>
      </c>
      <c r="L3028" s="135" t="s">
        <v>386</v>
      </c>
      <c r="M3028" s="135" t="s">
        <v>970</v>
      </c>
      <c r="N3028" s="135" t="s">
        <v>329</v>
      </c>
      <c r="O3028" s="135" t="s">
        <v>71</v>
      </c>
      <c r="P3028" s="136">
        <v>2</v>
      </c>
      <c r="Q3028" s="135"/>
    </row>
    <row r="3029" spans="1:17">
      <c r="A3029" s="135" t="s">
        <v>5536</v>
      </c>
      <c r="B3029" s="135" t="s">
        <v>5532</v>
      </c>
      <c r="C3029" s="135" t="s">
        <v>983</v>
      </c>
      <c r="D3029" s="136">
        <v>61</v>
      </c>
      <c r="E3029" s="135" t="s">
        <v>420</v>
      </c>
      <c r="F3029" s="135" t="s">
        <v>44</v>
      </c>
      <c r="G3029" s="135" t="s">
        <v>5533</v>
      </c>
      <c r="H3029" s="135" t="s">
        <v>382</v>
      </c>
      <c r="I3029" s="135" t="s">
        <v>71</v>
      </c>
      <c r="J3029" s="135" t="s">
        <v>388</v>
      </c>
      <c r="K3029" s="135" t="s">
        <v>1018</v>
      </c>
      <c r="L3029" s="135" t="s">
        <v>386</v>
      </c>
      <c r="M3029" s="135" t="s">
        <v>970</v>
      </c>
      <c r="N3029" s="135" t="s">
        <v>329</v>
      </c>
      <c r="O3029" s="135" t="s">
        <v>71</v>
      </c>
      <c r="P3029" s="136">
        <v>2</v>
      </c>
      <c r="Q3029" s="135"/>
    </row>
    <row r="3030" spans="1:17">
      <c r="A3030" s="135" t="s">
        <v>5537</v>
      </c>
      <c r="B3030" s="135" t="s">
        <v>5532</v>
      </c>
      <c r="C3030" s="135" t="s">
        <v>989</v>
      </c>
      <c r="D3030" s="136">
        <v>63</v>
      </c>
      <c r="E3030" s="135" t="s">
        <v>420</v>
      </c>
      <c r="F3030" s="135" t="s">
        <v>44</v>
      </c>
      <c r="G3030" s="135" t="s">
        <v>5533</v>
      </c>
      <c r="H3030" s="135" t="s">
        <v>382</v>
      </c>
      <c r="I3030" s="135" t="s">
        <v>71</v>
      </c>
      <c r="J3030" s="135" t="s">
        <v>388</v>
      </c>
      <c r="K3030" s="135" t="s">
        <v>1018</v>
      </c>
      <c r="L3030" s="135" t="s">
        <v>386</v>
      </c>
      <c r="M3030" s="135" t="s">
        <v>970</v>
      </c>
      <c r="N3030" s="135" t="s">
        <v>329</v>
      </c>
      <c r="O3030" s="135" t="s">
        <v>71</v>
      </c>
      <c r="P3030" s="136">
        <v>2</v>
      </c>
      <c r="Q3030" s="135"/>
    </row>
    <row r="3031" spans="1:17">
      <c r="A3031" s="135" t="s">
        <v>5538</v>
      </c>
      <c r="B3031" s="135" t="s">
        <v>5539</v>
      </c>
      <c r="C3031" s="135" t="s">
        <v>1147</v>
      </c>
      <c r="D3031" s="136">
        <v>55</v>
      </c>
      <c r="E3031" s="135" t="s">
        <v>420</v>
      </c>
      <c r="F3031" s="135" t="s">
        <v>44</v>
      </c>
      <c r="G3031" s="135" t="s">
        <v>5540</v>
      </c>
      <c r="H3031" s="135" t="s">
        <v>382</v>
      </c>
      <c r="I3031" s="135" t="s">
        <v>53</v>
      </c>
      <c r="J3031" s="135" t="s">
        <v>388</v>
      </c>
      <c r="K3031" s="135" t="s">
        <v>1859</v>
      </c>
      <c r="L3031" s="135" t="s">
        <v>386</v>
      </c>
      <c r="M3031" s="135" t="s">
        <v>970</v>
      </c>
      <c r="N3031" s="135" t="s">
        <v>345</v>
      </c>
      <c r="O3031" s="135" t="s">
        <v>53</v>
      </c>
      <c r="P3031" s="136">
        <v>1</v>
      </c>
      <c r="Q3031" s="135"/>
    </row>
    <row r="3032" spans="1:17">
      <c r="A3032" s="135" t="s">
        <v>5541</v>
      </c>
      <c r="B3032" s="135" t="s">
        <v>5539</v>
      </c>
      <c r="C3032" s="135" t="s">
        <v>967</v>
      </c>
      <c r="D3032" s="136">
        <v>57</v>
      </c>
      <c r="E3032" s="135" t="s">
        <v>420</v>
      </c>
      <c r="F3032" s="135" t="s">
        <v>44</v>
      </c>
      <c r="G3032" s="135" t="s">
        <v>5540</v>
      </c>
      <c r="H3032" s="135" t="s">
        <v>382</v>
      </c>
      <c r="I3032" s="135" t="s">
        <v>53</v>
      </c>
      <c r="J3032" s="135" t="s">
        <v>388</v>
      </c>
      <c r="K3032" s="135" t="s">
        <v>1859</v>
      </c>
      <c r="L3032" s="135" t="s">
        <v>386</v>
      </c>
      <c r="M3032" s="135" t="s">
        <v>970</v>
      </c>
      <c r="N3032" s="135" t="s">
        <v>345</v>
      </c>
      <c r="O3032" s="135" t="s">
        <v>53</v>
      </c>
      <c r="P3032" s="136">
        <v>1</v>
      </c>
      <c r="Q3032" s="135"/>
    </row>
    <row r="3033" spans="1:17">
      <c r="A3033" s="135" t="s">
        <v>5542</v>
      </c>
      <c r="B3033" s="135" t="s">
        <v>5539</v>
      </c>
      <c r="C3033" s="135" t="s">
        <v>972</v>
      </c>
      <c r="D3033" s="136">
        <v>59</v>
      </c>
      <c r="E3033" s="135" t="s">
        <v>420</v>
      </c>
      <c r="F3033" s="135" t="s">
        <v>44</v>
      </c>
      <c r="G3033" s="135" t="s">
        <v>5540</v>
      </c>
      <c r="H3033" s="135" t="s">
        <v>382</v>
      </c>
      <c r="I3033" s="135" t="s">
        <v>53</v>
      </c>
      <c r="J3033" s="135" t="s">
        <v>388</v>
      </c>
      <c r="K3033" s="135" t="s">
        <v>1859</v>
      </c>
      <c r="L3033" s="135" t="s">
        <v>386</v>
      </c>
      <c r="M3033" s="135" t="s">
        <v>970</v>
      </c>
      <c r="N3033" s="135" t="s">
        <v>345</v>
      </c>
      <c r="O3033" s="135" t="s">
        <v>53</v>
      </c>
      <c r="P3033" s="136">
        <v>1</v>
      </c>
      <c r="Q3033" s="135"/>
    </row>
    <row r="3034" spans="1:17">
      <c r="A3034" s="135" t="s">
        <v>5543</v>
      </c>
      <c r="B3034" s="135" t="s">
        <v>5539</v>
      </c>
      <c r="C3034" s="135" t="s">
        <v>983</v>
      </c>
      <c r="D3034" s="136">
        <v>61</v>
      </c>
      <c r="E3034" s="135" t="s">
        <v>420</v>
      </c>
      <c r="F3034" s="135" t="s">
        <v>44</v>
      </c>
      <c r="G3034" s="135" t="s">
        <v>5540</v>
      </c>
      <c r="H3034" s="135" t="s">
        <v>382</v>
      </c>
      <c r="I3034" s="135" t="s">
        <v>53</v>
      </c>
      <c r="J3034" s="135" t="s">
        <v>388</v>
      </c>
      <c r="K3034" s="135" t="s">
        <v>1859</v>
      </c>
      <c r="L3034" s="135" t="s">
        <v>386</v>
      </c>
      <c r="M3034" s="135" t="s">
        <v>970</v>
      </c>
      <c r="N3034" s="135" t="s">
        <v>345</v>
      </c>
      <c r="O3034" s="135" t="s">
        <v>53</v>
      </c>
      <c r="P3034" s="136">
        <v>1</v>
      </c>
      <c r="Q3034" s="135"/>
    </row>
    <row r="3035" spans="1:17">
      <c r="A3035" s="135" t="s">
        <v>5544</v>
      </c>
      <c r="B3035" s="135" t="s">
        <v>5539</v>
      </c>
      <c r="C3035" s="135" t="s">
        <v>989</v>
      </c>
      <c r="D3035" s="136">
        <v>63</v>
      </c>
      <c r="E3035" s="135" t="s">
        <v>420</v>
      </c>
      <c r="F3035" s="135" t="s">
        <v>44</v>
      </c>
      <c r="G3035" s="135" t="s">
        <v>5540</v>
      </c>
      <c r="H3035" s="135" t="s">
        <v>382</v>
      </c>
      <c r="I3035" s="135" t="s">
        <v>53</v>
      </c>
      <c r="J3035" s="135" t="s">
        <v>388</v>
      </c>
      <c r="K3035" s="135" t="s">
        <v>1859</v>
      </c>
      <c r="L3035" s="135" t="s">
        <v>386</v>
      </c>
      <c r="M3035" s="135" t="s">
        <v>970</v>
      </c>
      <c r="N3035" s="135" t="s">
        <v>345</v>
      </c>
      <c r="O3035" s="135" t="s">
        <v>53</v>
      </c>
      <c r="P3035" s="136">
        <v>1</v>
      </c>
      <c r="Q3035" s="135"/>
    </row>
    <row r="3036" spans="1:17">
      <c r="A3036" s="135" t="s">
        <v>5545</v>
      </c>
      <c r="B3036" s="135" t="s">
        <v>5546</v>
      </c>
      <c r="C3036" s="135" t="s">
        <v>1147</v>
      </c>
      <c r="D3036" s="136">
        <v>55</v>
      </c>
      <c r="E3036" s="135" t="s">
        <v>420</v>
      </c>
      <c r="F3036" s="135" t="s">
        <v>44</v>
      </c>
      <c r="G3036" s="135" t="s">
        <v>5547</v>
      </c>
      <c r="H3036" s="135" t="s">
        <v>382</v>
      </c>
      <c r="I3036" s="135" t="s">
        <v>53</v>
      </c>
      <c r="J3036" s="135" t="s">
        <v>388</v>
      </c>
      <c r="K3036" s="135" t="s">
        <v>1018</v>
      </c>
      <c r="L3036" s="135" t="s">
        <v>386</v>
      </c>
      <c r="M3036" s="135" t="s">
        <v>970</v>
      </c>
      <c r="N3036" s="135" t="s">
        <v>345</v>
      </c>
      <c r="O3036" s="135" t="s">
        <v>53</v>
      </c>
      <c r="P3036" s="136">
        <v>1</v>
      </c>
      <c r="Q3036" s="135"/>
    </row>
    <row r="3037" spans="1:17">
      <c r="A3037" s="135" t="s">
        <v>5548</v>
      </c>
      <c r="B3037" s="135" t="s">
        <v>5546</v>
      </c>
      <c r="C3037" s="135" t="s">
        <v>967</v>
      </c>
      <c r="D3037" s="136">
        <v>57</v>
      </c>
      <c r="E3037" s="135" t="s">
        <v>420</v>
      </c>
      <c r="F3037" s="135" t="s">
        <v>44</v>
      </c>
      <c r="G3037" s="135" t="s">
        <v>5547</v>
      </c>
      <c r="H3037" s="135" t="s">
        <v>382</v>
      </c>
      <c r="I3037" s="135" t="s">
        <v>53</v>
      </c>
      <c r="J3037" s="135" t="s">
        <v>388</v>
      </c>
      <c r="K3037" s="135" t="s">
        <v>1018</v>
      </c>
      <c r="L3037" s="135" t="s">
        <v>386</v>
      </c>
      <c r="M3037" s="135" t="s">
        <v>970</v>
      </c>
      <c r="N3037" s="135" t="s">
        <v>345</v>
      </c>
      <c r="O3037" s="135" t="s">
        <v>53</v>
      </c>
      <c r="P3037" s="136">
        <v>1</v>
      </c>
      <c r="Q3037" s="135"/>
    </row>
    <row r="3038" spans="1:17">
      <c r="A3038" s="135" t="s">
        <v>5549</v>
      </c>
      <c r="B3038" s="135" t="s">
        <v>5546</v>
      </c>
      <c r="C3038" s="135" t="s">
        <v>972</v>
      </c>
      <c r="D3038" s="136">
        <v>59</v>
      </c>
      <c r="E3038" s="135" t="s">
        <v>420</v>
      </c>
      <c r="F3038" s="135" t="s">
        <v>44</v>
      </c>
      <c r="G3038" s="135" t="s">
        <v>5547</v>
      </c>
      <c r="H3038" s="135" t="s">
        <v>382</v>
      </c>
      <c r="I3038" s="135" t="s">
        <v>53</v>
      </c>
      <c r="J3038" s="135" t="s">
        <v>388</v>
      </c>
      <c r="K3038" s="135" t="s">
        <v>1018</v>
      </c>
      <c r="L3038" s="135" t="s">
        <v>386</v>
      </c>
      <c r="M3038" s="135" t="s">
        <v>970</v>
      </c>
      <c r="N3038" s="135" t="s">
        <v>345</v>
      </c>
      <c r="O3038" s="135" t="s">
        <v>53</v>
      </c>
      <c r="P3038" s="136">
        <v>1</v>
      </c>
      <c r="Q3038" s="135"/>
    </row>
    <row r="3039" spans="1:17">
      <c r="A3039" s="135" t="s">
        <v>5550</v>
      </c>
      <c r="B3039" s="135" t="s">
        <v>5546</v>
      </c>
      <c r="C3039" s="135" t="s">
        <v>983</v>
      </c>
      <c r="D3039" s="136">
        <v>61</v>
      </c>
      <c r="E3039" s="135" t="s">
        <v>420</v>
      </c>
      <c r="F3039" s="135" t="s">
        <v>44</v>
      </c>
      <c r="G3039" s="135" t="s">
        <v>5547</v>
      </c>
      <c r="H3039" s="135" t="s">
        <v>382</v>
      </c>
      <c r="I3039" s="135" t="s">
        <v>53</v>
      </c>
      <c r="J3039" s="135" t="s">
        <v>388</v>
      </c>
      <c r="K3039" s="135" t="s">
        <v>1018</v>
      </c>
      <c r="L3039" s="135" t="s">
        <v>386</v>
      </c>
      <c r="M3039" s="135" t="s">
        <v>970</v>
      </c>
      <c r="N3039" s="135" t="s">
        <v>345</v>
      </c>
      <c r="O3039" s="135" t="s">
        <v>53</v>
      </c>
      <c r="P3039" s="136">
        <v>1</v>
      </c>
      <c r="Q3039" s="135"/>
    </row>
    <row r="3040" spans="1:17">
      <c r="A3040" s="135" t="s">
        <v>5551</v>
      </c>
      <c r="B3040" s="135" t="s">
        <v>5546</v>
      </c>
      <c r="C3040" s="135" t="s">
        <v>989</v>
      </c>
      <c r="D3040" s="136">
        <v>63</v>
      </c>
      <c r="E3040" s="135" t="s">
        <v>420</v>
      </c>
      <c r="F3040" s="135" t="s">
        <v>44</v>
      </c>
      <c r="G3040" s="135" t="s">
        <v>5547</v>
      </c>
      <c r="H3040" s="135" t="s">
        <v>382</v>
      </c>
      <c r="I3040" s="135" t="s">
        <v>53</v>
      </c>
      <c r="J3040" s="135" t="s">
        <v>388</v>
      </c>
      <c r="K3040" s="135" t="s">
        <v>1018</v>
      </c>
      <c r="L3040" s="135" t="s">
        <v>386</v>
      </c>
      <c r="M3040" s="135" t="s">
        <v>970</v>
      </c>
      <c r="N3040" s="135" t="s">
        <v>345</v>
      </c>
      <c r="O3040" s="135" t="s">
        <v>53</v>
      </c>
      <c r="P3040" s="136">
        <v>1</v>
      </c>
      <c r="Q3040" s="135"/>
    </row>
    <row r="3041" spans="1:17">
      <c r="A3041" s="135" t="s">
        <v>5552</v>
      </c>
      <c r="B3041" s="135" t="s">
        <v>5553</v>
      </c>
      <c r="C3041" s="135" t="s">
        <v>1147</v>
      </c>
      <c r="D3041" s="136">
        <v>55</v>
      </c>
      <c r="E3041" s="135" t="s">
        <v>420</v>
      </c>
      <c r="F3041" s="135" t="s">
        <v>44</v>
      </c>
      <c r="G3041" s="135" t="s">
        <v>5554</v>
      </c>
      <c r="H3041" s="135" t="s">
        <v>382</v>
      </c>
      <c r="I3041" s="135" t="s">
        <v>53</v>
      </c>
      <c r="J3041" s="135" t="s">
        <v>388</v>
      </c>
      <c r="K3041" s="135" t="s">
        <v>1018</v>
      </c>
      <c r="L3041" s="135" t="s">
        <v>386</v>
      </c>
      <c r="M3041" s="135" t="s">
        <v>970</v>
      </c>
      <c r="N3041" s="135" t="s">
        <v>345</v>
      </c>
      <c r="O3041" s="135" t="s">
        <v>53</v>
      </c>
      <c r="P3041" s="136">
        <v>1</v>
      </c>
      <c r="Q3041" s="135"/>
    </row>
    <row r="3042" spans="1:17">
      <c r="A3042" s="135" t="s">
        <v>5555</v>
      </c>
      <c r="B3042" s="135" t="s">
        <v>5553</v>
      </c>
      <c r="C3042" s="135" t="s">
        <v>967</v>
      </c>
      <c r="D3042" s="136">
        <v>57</v>
      </c>
      <c r="E3042" s="135" t="s">
        <v>420</v>
      </c>
      <c r="F3042" s="135" t="s">
        <v>44</v>
      </c>
      <c r="G3042" s="135" t="s">
        <v>5554</v>
      </c>
      <c r="H3042" s="135" t="s">
        <v>382</v>
      </c>
      <c r="I3042" s="135" t="s">
        <v>53</v>
      </c>
      <c r="J3042" s="135" t="s">
        <v>388</v>
      </c>
      <c r="K3042" s="135" t="s">
        <v>1018</v>
      </c>
      <c r="L3042" s="135" t="s">
        <v>386</v>
      </c>
      <c r="M3042" s="135" t="s">
        <v>970</v>
      </c>
      <c r="N3042" s="135" t="s">
        <v>345</v>
      </c>
      <c r="O3042" s="135" t="s">
        <v>53</v>
      </c>
      <c r="P3042" s="136">
        <v>1</v>
      </c>
      <c r="Q3042" s="135"/>
    </row>
    <row r="3043" spans="1:17">
      <c r="A3043" s="135" t="s">
        <v>5556</v>
      </c>
      <c r="B3043" s="135" t="s">
        <v>5553</v>
      </c>
      <c r="C3043" s="135" t="s">
        <v>972</v>
      </c>
      <c r="D3043" s="136">
        <v>59</v>
      </c>
      <c r="E3043" s="135" t="s">
        <v>420</v>
      </c>
      <c r="F3043" s="135" t="s">
        <v>44</v>
      </c>
      <c r="G3043" s="135" t="s">
        <v>5554</v>
      </c>
      <c r="H3043" s="135" t="s">
        <v>382</v>
      </c>
      <c r="I3043" s="135" t="s">
        <v>53</v>
      </c>
      <c r="J3043" s="135" t="s">
        <v>388</v>
      </c>
      <c r="K3043" s="135" t="s">
        <v>1018</v>
      </c>
      <c r="L3043" s="135" t="s">
        <v>386</v>
      </c>
      <c r="M3043" s="135" t="s">
        <v>970</v>
      </c>
      <c r="N3043" s="135" t="s">
        <v>345</v>
      </c>
      <c r="O3043" s="135" t="s">
        <v>53</v>
      </c>
      <c r="P3043" s="136">
        <v>1</v>
      </c>
      <c r="Q3043" s="135"/>
    </row>
    <row r="3044" spans="1:17">
      <c r="A3044" s="135" t="s">
        <v>5557</v>
      </c>
      <c r="B3044" s="135" t="s">
        <v>5553</v>
      </c>
      <c r="C3044" s="135" t="s">
        <v>983</v>
      </c>
      <c r="D3044" s="136">
        <v>61</v>
      </c>
      <c r="E3044" s="135" t="s">
        <v>420</v>
      </c>
      <c r="F3044" s="135" t="s">
        <v>44</v>
      </c>
      <c r="G3044" s="135" t="s">
        <v>5554</v>
      </c>
      <c r="H3044" s="135" t="s">
        <v>382</v>
      </c>
      <c r="I3044" s="135" t="s">
        <v>53</v>
      </c>
      <c r="J3044" s="135" t="s">
        <v>388</v>
      </c>
      <c r="K3044" s="135" t="s">
        <v>1018</v>
      </c>
      <c r="L3044" s="135" t="s">
        <v>386</v>
      </c>
      <c r="M3044" s="135" t="s">
        <v>970</v>
      </c>
      <c r="N3044" s="135" t="s">
        <v>345</v>
      </c>
      <c r="O3044" s="135" t="s">
        <v>53</v>
      </c>
      <c r="P3044" s="136">
        <v>1</v>
      </c>
      <c r="Q3044" s="135"/>
    </row>
    <row r="3045" spans="1:17">
      <c r="A3045" s="135" t="s">
        <v>5558</v>
      </c>
      <c r="B3045" s="135" t="s">
        <v>5553</v>
      </c>
      <c r="C3045" s="135" t="s">
        <v>989</v>
      </c>
      <c r="D3045" s="136">
        <v>63</v>
      </c>
      <c r="E3045" s="135" t="s">
        <v>420</v>
      </c>
      <c r="F3045" s="135" t="s">
        <v>44</v>
      </c>
      <c r="G3045" s="135" t="s">
        <v>5554</v>
      </c>
      <c r="H3045" s="135" t="s">
        <v>382</v>
      </c>
      <c r="I3045" s="135" t="s">
        <v>53</v>
      </c>
      <c r="J3045" s="135" t="s">
        <v>388</v>
      </c>
      <c r="K3045" s="135" t="s">
        <v>1018</v>
      </c>
      <c r="L3045" s="135" t="s">
        <v>386</v>
      </c>
      <c r="M3045" s="135" t="s">
        <v>970</v>
      </c>
      <c r="N3045" s="135" t="s">
        <v>345</v>
      </c>
      <c r="O3045" s="135" t="s">
        <v>53</v>
      </c>
      <c r="P3045" s="136">
        <v>1</v>
      </c>
      <c r="Q3045" s="135"/>
    </row>
    <row r="3046" spans="1:17">
      <c r="A3046" s="135" t="s">
        <v>5559</v>
      </c>
      <c r="B3046" s="135" t="s">
        <v>5560</v>
      </c>
      <c r="C3046" s="135" t="s">
        <v>1147</v>
      </c>
      <c r="D3046" s="136">
        <v>55</v>
      </c>
      <c r="E3046" s="135" t="s">
        <v>420</v>
      </c>
      <c r="F3046" s="135" t="s">
        <v>44</v>
      </c>
      <c r="G3046" s="135" t="s">
        <v>5554</v>
      </c>
      <c r="H3046" s="135" t="s">
        <v>382</v>
      </c>
      <c r="I3046" s="135" t="s">
        <v>83</v>
      </c>
      <c r="J3046" s="135" t="s">
        <v>388</v>
      </c>
      <c r="K3046" s="135" t="s">
        <v>1018</v>
      </c>
      <c r="L3046" s="135" t="s">
        <v>386</v>
      </c>
      <c r="M3046" s="135" t="s">
        <v>970</v>
      </c>
      <c r="N3046" s="135" t="s">
        <v>345</v>
      </c>
      <c r="O3046" s="135" t="s">
        <v>83</v>
      </c>
      <c r="P3046" s="136">
        <v>76</v>
      </c>
      <c r="Q3046" s="135"/>
    </row>
    <row r="3047" spans="1:17">
      <c r="A3047" s="135" t="s">
        <v>5561</v>
      </c>
      <c r="B3047" s="135" t="s">
        <v>5560</v>
      </c>
      <c r="C3047" s="135" t="s">
        <v>967</v>
      </c>
      <c r="D3047" s="136">
        <v>57</v>
      </c>
      <c r="E3047" s="135" t="s">
        <v>420</v>
      </c>
      <c r="F3047" s="135" t="s">
        <v>44</v>
      </c>
      <c r="G3047" s="135" t="s">
        <v>5554</v>
      </c>
      <c r="H3047" s="135" t="s">
        <v>382</v>
      </c>
      <c r="I3047" s="135" t="s">
        <v>83</v>
      </c>
      <c r="J3047" s="135" t="s">
        <v>388</v>
      </c>
      <c r="K3047" s="135" t="s">
        <v>1018</v>
      </c>
      <c r="L3047" s="135" t="s">
        <v>386</v>
      </c>
      <c r="M3047" s="135" t="s">
        <v>970</v>
      </c>
      <c r="N3047" s="135" t="s">
        <v>345</v>
      </c>
      <c r="O3047" s="135" t="s">
        <v>83</v>
      </c>
      <c r="P3047" s="136">
        <v>76</v>
      </c>
      <c r="Q3047" s="135"/>
    </row>
    <row r="3048" spans="1:17">
      <c r="A3048" s="135" t="s">
        <v>5562</v>
      </c>
      <c r="B3048" s="135" t="s">
        <v>5560</v>
      </c>
      <c r="C3048" s="135" t="s">
        <v>972</v>
      </c>
      <c r="D3048" s="136">
        <v>59</v>
      </c>
      <c r="E3048" s="135" t="s">
        <v>420</v>
      </c>
      <c r="F3048" s="135" t="s">
        <v>44</v>
      </c>
      <c r="G3048" s="135" t="s">
        <v>5554</v>
      </c>
      <c r="H3048" s="135" t="s">
        <v>382</v>
      </c>
      <c r="I3048" s="135" t="s">
        <v>83</v>
      </c>
      <c r="J3048" s="135" t="s">
        <v>388</v>
      </c>
      <c r="K3048" s="135" t="s">
        <v>1018</v>
      </c>
      <c r="L3048" s="135" t="s">
        <v>386</v>
      </c>
      <c r="M3048" s="135" t="s">
        <v>970</v>
      </c>
      <c r="N3048" s="135" t="s">
        <v>345</v>
      </c>
      <c r="O3048" s="135" t="s">
        <v>83</v>
      </c>
      <c r="P3048" s="136">
        <v>76</v>
      </c>
      <c r="Q3048" s="135"/>
    </row>
    <row r="3049" spans="1:17">
      <c r="A3049" s="135" t="s">
        <v>5563</v>
      </c>
      <c r="B3049" s="135" t="s">
        <v>5560</v>
      </c>
      <c r="C3049" s="135" t="s">
        <v>983</v>
      </c>
      <c r="D3049" s="136">
        <v>61</v>
      </c>
      <c r="E3049" s="135" t="s">
        <v>420</v>
      </c>
      <c r="F3049" s="135" t="s">
        <v>44</v>
      </c>
      <c r="G3049" s="135" t="s">
        <v>5554</v>
      </c>
      <c r="H3049" s="135" t="s">
        <v>382</v>
      </c>
      <c r="I3049" s="135" t="s">
        <v>83</v>
      </c>
      <c r="J3049" s="135" t="s">
        <v>388</v>
      </c>
      <c r="K3049" s="135" t="s">
        <v>1018</v>
      </c>
      <c r="L3049" s="135" t="s">
        <v>386</v>
      </c>
      <c r="M3049" s="135" t="s">
        <v>970</v>
      </c>
      <c r="N3049" s="135" t="s">
        <v>345</v>
      </c>
      <c r="O3049" s="135" t="s">
        <v>83</v>
      </c>
      <c r="P3049" s="136">
        <v>76</v>
      </c>
      <c r="Q3049" s="135"/>
    </row>
    <row r="3050" spans="1:17">
      <c r="A3050" s="135" t="s">
        <v>5564</v>
      </c>
      <c r="B3050" s="135" t="s">
        <v>5560</v>
      </c>
      <c r="C3050" s="135" t="s">
        <v>989</v>
      </c>
      <c r="D3050" s="136">
        <v>63</v>
      </c>
      <c r="E3050" s="135" t="s">
        <v>420</v>
      </c>
      <c r="F3050" s="135" t="s">
        <v>44</v>
      </c>
      <c r="G3050" s="135" t="s">
        <v>5554</v>
      </c>
      <c r="H3050" s="135" t="s">
        <v>382</v>
      </c>
      <c r="I3050" s="135" t="s">
        <v>83</v>
      </c>
      <c r="J3050" s="135" t="s">
        <v>388</v>
      </c>
      <c r="K3050" s="135" t="s">
        <v>1018</v>
      </c>
      <c r="L3050" s="135" t="s">
        <v>386</v>
      </c>
      <c r="M3050" s="135" t="s">
        <v>970</v>
      </c>
      <c r="N3050" s="135" t="s">
        <v>345</v>
      </c>
      <c r="O3050" s="135" t="s">
        <v>83</v>
      </c>
      <c r="P3050" s="136">
        <v>76</v>
      </c>
      <c r="Q3050" s="135"/>
    </row>
    <row r="3051" spans="1:17">
      <c r="A3051" s="135" t="s">
        <v>5565</v>
      </c>
      <c r="B3051" s="135" t="s">
        <v>5566</v>
      </c>
      <c r="C3051" s="135" t="s">
        <v>979</v>
      </c>
      <c r="D3051" s="136">
        <v>58</v>
      </c>
      <c r="E3051" s="135" t="s">
        <v>420</v>
      </c>
      <c r="F3051" s="135" t="s">
        <v>38</v>
      </c>
      <c r="G3051" s="135" t="s">
        <v>5567</v>
      </c>
      <c r="H3051" s="135" t="s">
        <v>382</v>
      </c>
      <c r="I3051" s="135" t="s">
        <v>53</v>
      </c>
      <c r="J3051" s="135" t="s">
        <v>388</v>
      </c>
      <c r="K3051" s="135" t="s">
        <v>976</v>
      </c>
      <c r="L3051" s="135" t="s">
        <v>442</v>
      </c>
      <c r="M3051" s="135" t="s">
        <v>970</v>
      </c>
      <c r="N3051" s="135" t="s">
        <v>330</v>
      </c>
      <c r="O3051" s="135" t="s">
        <v>53</v>
      </c>
      <c r="P3051" s="136">
        <v>1</v>
      </c>
      <c r="Q3051" s="135"/>
    </row>
    <row r="3052" spans="1:17">
      <c r="A3052" s="135" t="s">
        <v>5568</v>
      </c>
      <c r="B3052" s="135" t="s">
        <v>5566</v>
      </c>
      <c r="C3052" s="135" t="s">
        <v>972</v>
      </c>
      <c r="D3052" s="136">
        <v>59</v>
      </c>
      <c r="E3052" s="135" t="s">
        <v>420</v>
      </c>
      <c r="F3052" s="135" t="s">
        <v>38</v>
      </c>
      <c r="G3052" s="135" t="s">
        <v>5567</v>
      </c>
      <c r="H3052" s="135" t="s">
        <v>382</v>
      </c>
      <c r="I3052" s="135" t="s">
        <v>53</v>
      </c>
      <c r="J3052" s="135" t="s">
        <v>388</v>
      </c>
      <c r="K3052" s="135" t="s">
        <v>976</v>
      </c>
      <c r="L3052" s="135" t="s">
        <v>442</v>
      </c>
      <c r="M3052" s="135" t="s">
        <v>970</v>
      </c>
      <c r="N3052" s="135" t="s">
        <v>330</v>
      </c>
      <c r="O3052" s="135" t="s">
        <v>53</v>
      </c>
      <c r="P3052" s="136">
        <v>1</v>
      </c>
      <c r="Q3052" s="135"/>
    </row>
    <row r="3053" spans="1:17">
      <c r="A3053" s="135" t="s">
        <v>5569</v>
      </c>
      <c r="B3053" s="135" t="s">
        <v>5566</v>
      </c>
      <c r="C3053" s="135" t="s">
        <v>981</v>
      </c>
      <c r="D3053" s="136">
        <v>60</v>
      </c>
      <c r="E3053" s="135" t="s">
        <v>420</v>
      </c>
      <c r="F3053" s="135" t="s">
        <v>38</v>
      </c>
      <c r="G3053" s="135" t="s">
        <v>5567</v>
      </c>
      <c r="H3053" s="135" t="s">
        <v>382</v>
      </c>
      <c r="I3053" s="135" t="s">
        <v>53</v>
      </c>
      <c r="J3053" s="135" t="s">
        <v>388</v>
      </c>
      <c r="K3053" s="135" t="s">
        <v>976</v>
      </c>
      <c r="L3053" s="135" t="s">
        <v>442</v>
      </c>
      <c r="M3053" s="135" t="s">
        <v>970</v>
      </c>
      <c r="N3053" s="135" t="s">
        <v>330</v>
      </c>
      <c r="O3053" s="135" t="s">
        <v>53</v>
      </c>
      <c r="P3053" s="136">
        <v>1</v>
      </c>
      <c r="Q3053" s="135"/>
    </row>
    <row r="3054" spans="1:17">
      <c r="A3054" s="135" t="s">
        <v>5570</v>
      </c>
      <c r="B3054" s="135" t="s">
        <v>5571</v>
      </c>
      <c r="C3054" s="135" t="s">
        <v>967</v>
      </c>
      <c r="D3054" s="136">
        <v>57</v>
      </c>
      <c r="E3054" s="135" t="s">
        <v>420</v>
      </c>
      <c r="F3054" s="135" t="s">
        <v>44</v>
      </c>
      <c r="G3054" s="135" t="s">
        <v>4138</v>
      </c>
      <c r="H3054" s="135" t="s">
        <v>382</v>
      </c>
      <c r="I3054" s="135" t="s">
        <v>83</v>
      </c>
      <c r="J3054" s="135" t="s">
        <v>388</v>
      </c>
      <c r="K3054" s="135" t="s">
        <v>1184</v>
      </c>
      <c r="L3054" s="135" t="s">
        <v>386</v>
      </c>
      <c r="M3054" s="135" t="s">
        <v>970</v>
      </c>
      <c r="N3054" s="135" t="s">
        <v>325</v>
      </c>
      <c r="O3054" s="135" t="s">
        <v>83</v>
      </c>
      <c r="P3054" s="136">
        <v>32</v>
      </c>
      <c r="Q3054" s="135"/>
    </row>
    <row r="3055" spans="1:17">
      <c r="A3055" s="135" t="s">
        <v>5572</v>
      </c>
      <c r="B3055" s="135" t="s">
        <v>5571</v>
      </c>
      <c r="C3055" s="135" t="s">
        <v>972</v>
      </c>
      <c r="D3055" s="136">
        <v>59</v>
      </c>
      <c r="E3055" s="135" t="s">
        <v>420</v>
      </c>
      <c r="F3055" s="135" t="s">
        <v>44</v>
      </c>
      <c r="G3055" s="135" t="s">
        <v>4138</v>
      </c>
      <c r="H3055" s="135" t="s">
        <v>382</v>
      </c>
      <c r="I3055" s="135" t="s">
        <v>83</v>
      </c>
      <c r="J3055" s="135" t="s">
        <v>388</v>
      </c>
      <c r="K3055" s="135" t="s">
        <v>1184</v>
      </c>
      <c r="L3055" s="135" t="s">
        <v>386</v>
      </c>
      <c r="M3055" s="135" t="s">
        <v>970</v>
      </c>
      <c r="N3055" s="135" t="s">
        <v>325</v>
      </c>
      <c r="O3055" s="135" t="s">
        <v>83</v>
      </c>
      <c r="P3055" s="136">
        <v>32</v>
      </c>
      <c r="Q3055" s="135"/>
    </row>
    <row r="3056" spans="1:17">
      <c r="A3056" s="135" t="s">
        <v>5573</v>
      </c>
      <c r="B3056" s="135" t="s">
        <v>5571</v>
      </c>
      <c r="C3056" s="135" t="s">
        <v>983</v>
      </c>
      <c r="D3056" s="136">
        <v>61</v>
      </c>
      <c r="E3056" s="135" t="s">
        <v>420</v>
      </c>
      <c r="F3056" s="135" t="s">
        <v>44</v>
      </c>
      <c r="G3056" s="135" t="s">
        <v>4138</v>
      </c>
      <c r="H3056" s="135" t="s">
        <v>382</v>
      </c>
      <c r="I3056" s="135" t="s">
        <v>83</v>
      </c>
      <c r="J3056" s="135" t="s">
        <v>388</v>
      </c>
      <c r="K3056" s="135" t="s">
        <v>1184</v>
      </c>
      <c r="L3056" s="135" t="s">
        <v>386</v>
      </c>
      <c r="M3056" s="135" t="s">
        <v>970</v>
      </c>
      <c r="N3056" s="135" t="s">
        <v>325</v>
      </c>
      <c r="O3056" s="135" t="s">
        <v>83</v>
      </c>
      <c r="P3056" s="136">
        <v>32</v>
      </c>
      <c r="Q3056" s="135"/>
    </row>
    <row r="3057" spans="1:17">
      <c r="A3057" s="135" t="s">
        <v>5574</v>
      </c>
      <c r="B3057" s="135" t="s">
        <v>5575</v>
      </c>
      <c r="C3057" s="135" t="s">
        <v>1147</v>
      </c>
      <c r="D3057" s="136">
        <v>55</v>
      </c>
      <c r="E3057" s="135" t="s">
        <v>420</v>
      </c>
      <c r="F3057" s="135" t="s">
        <v>1725</v>
      </c>
      <c r="G3057" s="135" t="s">
        <v>5235</v>
      </c>
      <c r="H3057" s="135" t="s">
        <v>382</v>
      </c>
      <c r="I3057" s="135" t="s">
        <v>199</v>
      </c>
      <c r="J3057" s="135" t="s">
        <v>388</v>
      </c>
      <c r="K3057" s="135" t="s">
        <v>5236</v>
      </c>
      <c r="L3057" s="135" t="s">
        <v>428</v>
      </c>
      <c r="M3057" s="135" t="s">
        <v>970</v>
      </c>
      <c r="N3057" s="135" t="s">
        <v>325</v>
      </c>
      <c r="O3057" s="135" t="s">
        <v>199</v>
      </c>
      <c r="P3057" s="136">
        <v>78</v>
      </c>
      <c r="Q3057" s="135"/>
    </row>
    <row r="3058" spans="1:17">
      <c r="A3058" s="135" t="s">
        <v>5576</v>
      </c>
      <c r="B3058" s="135" t="s">
        <v>5575</v>
      </c>
      <c r="C3058" s="135" t="s">
        <v>967</v>
      </c>
      <c r="D3058" s="136">
        <v>57</v>
      </c>
      <c r="E3058" s="135" t="s">
        <v>420</v>
      </c>
      <c r="F3058" s="135" t="s">
        <v>1725</v>
      </c>
      <c r="G3058" s="135" t="s">
        <v>5235</v>
      </c>
      <c r="H3058" s="135" t="s">
        <v>382</v>
      </c>
      <c r="I3058" s="135" t="s">
        <v>199</v>
      </c>
      <c r="J3058" s="135" t="s">
        <v>388</v>
      </c>
      <c r="K3058" s="135" t="s">
        <v>5236</v>
      </c>
      <c r="L3058" s="135" t="s">
        <v>428</v>
      </c>
      <c r="M3058" s="135" t="s">
        <v>970</v>
      </c>
      <c r="N3058" s="135" t="s">
        <v>325</v>
      </c>
      <c r="O3058" s="135" t="s">
        <v>199</v>
      </c>
      <c r="P3058" s="136">
        <v>78</v>
      </c>
      <c r="Q3058" s="135"/>
    </row>
    <row r="3059" spans="1:17">
      <c r="A3059" s="135" t="s">
        <v>5577</v>
      </c>
      <c r="B3059" s="135" t="s">
        <v>5575</v>
      </c>
      <c r="C3059" s="135" t="s">
        <v>972</v>
      </c>
      <c r="D3059" s="136">
        <v>59</v>
      </c>
      <c r="E3059" s="135" t="s">
        <v>420</v>
      </c>
      <c r="F3059" s="135" t="s">
        <v>1725</v>
      </c>
      <c r="G3059" s="135" t="s">
        <v>5235</v>
      </c>
      <c r="H3059" s="135" t="s">
        <v>382</v>
      </c>
      <c r="I3059" s="135" t="s">
        <v>199</v>
      </c>
      <c r="J3059" s="135" t="s">
        <v>388</v>
      </c>
      <c r="K3059" s="135" t="s">
        <v>5236</v>
      </c>
      <c r="L3059" s="135" t="s">
        <v>428</v>
      </c>
      <c r="M3059" s="135" t="s">
        <v>970</v>
      </c>
      <c r="N3059" s="135" t="s">
        <v>325</v>
      </c>
      <c r="O3059" s="135" t="s">
        <v>199</v>
      </c>
      <c r="P3059" s="136">
        <v>78</v>
      </c>
      <c r="Q3059" s="135"/>
    </row>
    <row r="3060" spans="1:17">
      <c r="A3060" s="135" t="s">
        <v>5578</v>
      </c>
      <c r="B3060" s="135" t="s">
        <v>5575</v>
      </c>
      <c r="C3060" s="135" t="s">
        <v>983</v>
      </c>
      <c r="D3060" s="136">
        <v>61</v>
      </c>
      <c r="E3060" s="135" t="s">
        <v>420</v>
      </c>
      <c r="F3060" s="135" t="s">
        <v>1725</v>
      </c>
      <c r="G3060" s="135" t="s">
        <v>5235</v>
      </c>
      <c r="H3060" s="135" t="s">
        <v>382</v>
      </c>
      <c r="I3060" s="135" t="s">
        <v>199</v>
      </c>
      <c r="J3060" s="135" t="s">
        <v>388</v>
      </c>
      <c r="K3060" s="135" t="s">
        <v>5236</v>
      </c>
      <c r="L3060" s="135" t="s">
        <v>428</v>
      </c>
      <c r="M3060" s="135" t="s">
        <v>970</v>
      </c>
      <c r="N3060" s="135" t="s">
        <v>325</v>
      </c>
      <c r="O3060" s="135" t="s">
        <v>199</v>
      </c>
      <c r="P3060" s="136">
        <v>78</v>
      </c>
      <c r="Q3060" s="135"/>
    </row>
    <row r="3061" spans="1:17">
      <c r="A3061" s="135" t="s">
        <v>5579</v>
      </c>
      <c r="B3061" s="135" t="s">
        <v>5580</v>
      </c>
      <c r="C3061" s="135" t="s">
        <v>967</v>
      </c>
      <c r="D3061" s="136">
        <v>57</v>
      </c>
      <c r="E3061" s="135" t="s">
        <v>420</v>
      </c>
      <c r="F3061" s="135" t="s">
        <v>794</v>
      </c>
      <c r="G3061" s="135" t="s">
        <v>5581</v>
      </c>
      <c r="H3061" s="135" t="s">
        <v>382</v>
      </c>
      <c r="I3061" s="135" t="s">
        <v>195</v>
      </c>
      <c r="J3061" s="135" t="s">
        <v>388</v>
      </c>
      <c r="K3061" s="135" t="s">
        <v>5582</v>
      </c>
      <c r="L3061" s="135" t="s">
        <v>386</v>
      </c>
      <c r="M3061" s="135" t="s">
        <v>970</v>
      </c>
      <c r="N3061" s="135" t="s">
        <v>325</v>
      </c>
      <c r="O3061" s="135" t="s">
        <v>195</v>
      </c>
      <c r="P3061" s="136">
        <v>15</v>
      </c>
      <c r="Q3061" s="135"/>
    </row>
    <row r="3062" spans="1:17">
      <c r="A3062" s="135" t="s">
        <v>5583</v>
      </c>
      <c r="B3062" s="135" t="s">
        <v>5580</v>
      </c>
      <c r="C3062" s="135" t="s">
        <v>972</v>
      </c>
      <c r="D3062" s="136">
        <v>59</v>
      </c>
      <c r="E3062" s="135" t="s">
        <v>420</v>
      </c>
      <c r="F3062" s="135" t="s">
        <v>794</v>
      </c>
      <c r="G3062" s="135" t="s">
        <v>5581</v>
      </c>
      <c r="H3062" s="135" t="s">
        <v>382</v>
      </c>
      <c r="I3062" s="135" t="s">
        <v>195</v>
      </c>
      <c r="J3062" s="135" t="s">
        <v>388</v>
      </c>
      <c r="K3062" s="135" t="s">
        <v>5582</v>
      </c>
      <c r="L3062" s="135" t="s">
        <v>386</v>
      </c>
      <c r="M3062" s="135" t="s">
        <v>970</v>
      </c>
      <c r="N3062" s="135" t="s">
        <v>325</v>
      </c>
      <c r="O3062" s="135" t="s">
        <v>195</v>
      </c>
      <c r="P3062" s="136">
        <v>15</v>
      </c>
      <c r="Q3062" s="135"/>
    </row>
    <row r="3063" spans="1:17">
      <c r="A3063" s="135" t="s">
        <v>5584</v>
      </c>
      <c r="B3063" s="135" t="s">
        <v>5580</v>
      </c>
      <c r="C3063" s="135" t="s">
        <v>983</v>
      </c>
      <c r="D3063" s="136">
        <v>61</v>
      </c>
      <c r="E3063" s="135" t="s">
        <v>420</v>
      </c>
      <c r="F3063" s="135" t="s">
        <v>794</v>
      </c>
      <c r="G3063" s="135" t="s">
        <v>5581</v>
      </c>
      <c r="H3063" s="135" t="s">
        <v>382</v>
      </c>
      <c r="I3063" s="135" t="s">
        <v>195</v>
      </c>
      <c r="J3063" s="135" t="s">
        <v>388</v>
      </c>
      <c r="K3063" s="135" t="s">
        <v>5582</v>
      </c>
      <c r="L3063" s="135" t="s">
        <v>386</v>
      </c>
      <c r="M3063" s="135" t="s">
        <v>970</v>
      </c>
      <c r="N3063" s="135" t="s">
        <v>325</v>
      </c>
      <c r="O3063" s="135" t="s">
        <v>195</v>
      </c>
      <c r="P3063" s="136">
        <v>15</v>
      </c>
      <c r="Q3063" s="135"/>
    </row>
    <row r="3064" spans="1:17">
      <c r="A3064" s="135" t="s">
        <v>5585</v>
      </c>
      <c r="B3064" s="135" t="s">
        <v>5586</v>
      </c>
      <c r="C3064" s="135" t="s">
        <v>967</v>
      </c>
      <c r="D3064" s="136">
        <v>57</v>
      </c>
      <c r="E3064" s="135" t="s">
        <v>420</v>
      </c>
      <c r="F3064" s="135" t="s">
        <v>44</v>
      </c>
      <c r="G3064" s="135" t="s">
        <v>5331</v>
      </c>
      <c r="H3064" s="135" t="s">
        <v>382</v>
      </c>
      <c r="I3064" s="135" t="s">
        <v>53</v>
      </c>
      <c r="J3064" s="135" t="s">
        <v>388</v>
      </c>
      <c r="K3064" s="135" t="s">
        <v>1018</v>
      </c>
      <c r="L3064" s="135" t="s">
        <v>442</v>
      </c>
      <c r="M3064" s="135" t="s">
        <v>970</v>
      </c>
      <c r="N3064" s="135" t="s">
        <v>330</v>
      </c>
      <c r="O3064" s="135" t="s">
        <v>53</v>
      </c>
      <c r="P3064" s="136">
        <v>1</v>
      </c>
      <c r="Q3064" s="135"/>
    </row>
    <row r="3065" spans="1:17">
      <c r="A3065" s="135" t="s">
        <v>5587</v>
      </c>
      <c r="B3065" s="135" t="s">
        <v>5586</v>
      </c>
      <c r="C3065" s="135" t="s">
        <v>972</v>
      </c>
      <c r="D3065" s="136">
        <v>59</v>
      </c>
      <c r="E3065" s="135" t="s">
        <v>420</v>
      </c>
      <c r="F3065" s="135" t="s">
        <v>44</v>
      </c>
      <c r="G3065" s="135" t="s">
        <v>5331</v>
      </c>
      <c r="H3065" s="135" t="s">
        <v>382</v>
      </c>
      <c r="I3065" s="135" t="s">
        <v>53</v>
      </c>
      <c r="J3065" s="135" t="s">
        <v>388</v>
      </c>
      <c r="K3065" s="135" t="s">
        <v>1018</v>
      </c>
      <c r="L3065" s="135" t="s">
        <v>442</v>
      </c>
      <c r="M3065" s="135" t="s">
        <v>970</v>
      </c>
      <c r="N3065" s="135" t="s">
        <v>330</v>
      </c>
      <c r="O3065" s="135" t="s">
        <v>53</v>
      </c>
      <c r="P3065" s="136">
        <v>1</v>
      </c>
      <c r="Q3065" s="135"/>
    </row>
    <row r="3066" spans="1:17">
      <c r="A3066" s="135" t="s">
        <v>5588</v>
      </c>
      <c r="B3066" s="135" t="s">
        <v>5586</v>
      </c>
      <c r="C3066" s="135" t="s">
        <v>983</v>
      </c>
      <c r="D3066" s="136">
        <v>61</v>
      </c>
      <c r="E3066" s="135" t="s">
        <v>420</v>
      </c>
      <c r="F3066" s="135" t="s">
        <v>44</v>
      </c>
      <c r="G3066" s="135" t="s">
        <v>5331</v>
      </c>
      <c r="H3066" s="135" t="s">
        <v>382</v>
      </c>
      <c r="I3066" s="135" t="s">
        <v>53</v>
      </c>
      <c r="J3066" s="135" t="s">
        <v>388</v>
      </c>
      <c r="K3066" s="135" t="s">
        <v>1018</v>
      </c>
      <c r="L3066" s="135" t="s">
        <v>442</v>
      </c>
      <c r="M3066" s="135" t="s">
        <v>970</v>
      </c>
      <c r="N3066" s="135" t="s">
        <v>330</v>
      </c>
      <c r="O3066" s="135" t="s">
        <v>53</v>
      </c>
      <c r="P3066" s="136">
        <v>1</v>
      </c>
      <c r="Q3066" s="135"/>
    </row>
    <row r="3067" spans="1:17">
      <c r="A3067" s="135" t="s">
        <v>5589</v>
      </c>
      <c r="B3067" s="135" t="s">
        <v>5586</v>
      </c>
      <c r="C3067" s="135" t="s">
        <v>989</v>
      </c>
      <c r="D3067" s="136">
        <v>63</v>
      </c>
      <c r="E3067" s="135" t="s">
        <v>420</v>
      </c>
      <c r="F3067" s="135" t="s">
        <v>44</v>
      </c>
      <c r="G3067" s="135" t="s">
        <v>5331</v>
      </c>
      <c r="H3067" s="135" t="s">
        <v>382</v>
      </c>
      <c r="I3067" s="135" t="s">
        <v>53</v>
      </c>
      <c r="J3067" s="135" t="s">
        <v>388</v>
      </c>
      <c r="K3067" s="135" t="s">
        <v>1018</v>
      </c>
      <c r="L3067" s="135" t="s">
        <v>442</v>
      </c>
      <c r="M3067" s="135" t="s">
        <v>970</v>
      </c>
      <c r="N3067" s="135" t="s">
        <v>330</v>
      </c>
      <c r="O3067" s="135" t="s">
        <v>53</v>
      </c>
      <c r="P3067" s="136">
        <v>1</v>
      </c>
      <c r="Q3067" s="135"/>
    </row>
    <row r="3068" spans="1:17">
      <c r="A3068" s="135" t="s">
        <v>5590</v>
      </c>
      <c r="B3068" s="135" t="s">
        <v>5591</v>
      </c>
      <c r="C3068" s="135" t="s">
        <v>967</v>
      </c>
      <c r="D3068" s="136">
        <v>57</v>
      </c>
      <c r="E3068" s="135" t="s">
        <v>420</v>
      </c>
      <c r="F3068" s="135" t="s">
        <v>44</v>
      </c>
      <c r="G3068" s="135" t="s">
        <v>5592</v>
      </c>
      <c r="H3068" s="135" t="s">
        <v>382</v>
      </c>
      <c r="I3068" s="135" t="s">
        <v>187</v>
      </c>
      <c r="J3068" s="135" t="s">
        <v>388</v>
      </c>
      <c r="K3068" s="135" t="s">
        <v>1859</v>
      </c>
      <c r="L3068" s="135" t="s">
        <v>386</v>
      </c>
      <c r="M3068" s="135" t="s">
        <v>970</v>
      </c>
      <c r="N3068" s="135" t="s">
        <v>330</v>
      </c>
      <c r="O3068" s="135" t="s">
        <v>63</v>
      </c>
      <c r="P3068" s="136">
        <v>71</v>
      </c>
      <c r="Q3068" s="135"/>
    </row>
    <row r="3069" spans="1:17">
      <c r="A3069" s="135" t="s">
        <v>5593</v>
      </c>
      <c r="B3069" s="135" t="s">
        <v>5591</v>
      </c>
      <c r="C3069" s="135" t="s">
        <v>972</v>
      </c>
      <c r="D3069" s="136">
        <v>59</v>
      </c>
      <c r="E3069" s="135" t="s">
        <v>420</v>
      </c>
      <c r="F3069" s="135" t="s">
        <v>44</v>
      </c>
      <c r="G3069" s="135" t="s">
        <v>5592</v>
      </c>
      <c r="H3069" s="135" t="s">
        <v>382</v>
      </c>
      <c r="I3069" s="135" t="s">
        <v>187</v>
      </c>
      <c r="J3069" s="135" t="s">
        <v>388</v>
      </c>
      <c r="K3069" s="135" t="s">
        <v>1859</v>
      </c>
      <c r="L3069" s="135" t="s">
        <v>386</v>
      </c>
      <c r="M3069" s="135" t="s">
        <v>970</v>
      </c>
      <c r="N3069" s="135" t="s">
        <v>330</v>
      </c>
      <c r="O3069" s="135" t="s">
        <v>63</v>
      </c>
      <c r="P3069" s="136">
        <v>71</v>
      </c>
      <c r="Q3069" s="135"/>
    </row>
    <row r="3070" spans="1:17">
      <c r="A3070" s="135" t="s">
        <v>5594</v>
      </c>
      <c r="B3070" s="135" t="s">
        <v>5595</v>
      </c>
      <c r="C3070" s="135" t="s">
        <v>967</v>
      </c>
      <c r="D3070" s="136">
        <v>57</v>
      </c>
      <c r="E3070" s="135" t="s">
        <v>420</v>
      </c>
      <c r="F3070" s="135" t="s">
        <v>44</v>
      </c>
      <c r="G3070" s="135" t="s">
        <v>5596</v>
      </c>
      <c r="H3070" s="135" t="s">
        <v>382</v>
      </c>
      <c r="I3070" s="135" t="s">
        <v>63</v>
      </c>
      <c r="J3070" s="135" t="s">
        <v>388</v>
      </c>
      <c r="K3070" s="135" t="s">
        <v>1018</v>
      </c>
      <c r="L3070" s="135" t="s">
        <v>386</v>
      </c>
      <c r="M3070" s="135" t="s">
        <v>970</v>
      </c>
      <c r="N3070" s="135" t="s">
        <v>330</v>
      </c>
      <c r="O3070" s="135" t="s">
        <v>63</v>
      </c>
      <c r="P3070" s="136">
        <v>73</v>
      </c>
      <c r="Q3070" s="135"/>
    </row>
    <row r="3071" spans="1:17">
      <c r="A3071" s="135" t="s">
        <v>5597</v>
      </c>
      <c r="B3071" s="135" t="s">
        <v>5595</v>
      </c>
      <c r="C3071" s="135" t="s">
        <v>972</v>
      </c>
      <c r="D3071" s="136">
        <v>59</v>
      </c>
      <c r="E3071" s="135" t="s">
        <v>420</v>
      </c>
      <c r="F3071" s="135" t="s">
        <v>44</v>
      </c>
      <c r="G3071" s="135" t="s">
        <v>5596</v>
      </c>
      <c r="H3071" s="135" t="s">
        <v>382</v>
      </c>
      <c r="I3071" s="135" t="s">
        <v>63</v>
      </c>
      <c r="J3071" s="135" t="s">
        <v>388</v>
      </c>
      <c r="K3071" s="135" t="s">
        <v>1018</v>
      </c>
      <c r="L3071" s="135" t="s">
        <v>386</v>
      </c>
      <c r="M3071" s="135" t="s">
        <v>970</v>
      </c>
      <c r="N3071" s="135" t="s">
        <v>330</v>
      </c>
      <c r="O3071" s="135" t="s">
        <v>63</v>
      </c>
      <c r="P3071" s="136">
        <v>73</v>
      </c>
      <c r="Q3071" s="135"/>
    </row>
    <row r="3072" spans="1:17">
      <c r="A3072" s="135" t="s">
        <v>5598</v>
      </c>
      <c r="B3072" s="135" t="s">
        <v>5595</v>
      </c>
      <c r="C3072" s="135" t="s">
        <v>983</v>
      </c>
      <c r="D3072" s="136">
        <v>61</v>
      </c>
      <c r="E3072" s="135" t="s">
        <v>420</v>
      </c>
      <c r="F3072" s="135" t="s">
        <v>44</v>
      </c>
      <c r="G3072" s="135" t="s">
        <v>5596</v>
      </c>
      <c r="H3072" s="135" t="s">
        <v>382</v>
      </c>
      <c r="I3072" s="135" t="s">
        <v>63</v>
      </c>
      <c r="J3072" s="135" t="s">
        <v>388</v>
      </c>
      <c r="K3072" s="135" t="s">
        <v>1018</v>
      </c>
      <c r="L3072" s="135" t="s">
        <v>386</v>
      </c>
      <c r="M3072" s="135" t="s">
        <v>970</v>
      </c>
      <c r="N3072" s="135" t="s">
        <v>330</v>
      </c>
      <c r="O3072" s="135" t="s">
        <v>63</v>
      </c>
      <c r="P3072" s="136">
        <v>73</v>
      </c>
      <c r="Q3072" s="135"/>
    </row>
    <row r="3073" spans="1:17">
      <c r="A3073" s="135" t="s">
        <v>5599</v>
      </c>
      <c r="B3073" s="135" t="s">
        <v>5595</v>
      </c>
      <c r="C3073" s="135" t="s">
        <v>989</v>
      </c>
      <c r="D3073" s="136">
        <v>63</v>
      </c>
      <c r="E3073" s="135" t="s">
        <v>420</v>
      </c>
      <c r="F3073" s="135" t="s">
        <v>44</v>
      </c>
      <c r="G3073" s="135" t="s">
        <v>5596</v>
      </c>
      <c r="H3073" s="135" t="s">
        <v>382</v>
      </c>
      <c r="I3073" s="135" t="s">
        <v>63</v>
      </c>
      <c r="J3073" s="135" t="s">
        <v>388</v>
      </c>
      <c r="K3073" s="135" t="s">
        <v>1018</v>
      </c>
      <c r="L3073" s="135" t="s">
        <v>386</v>
      </c>
      <c r="M3073" s="135" t="s">
        <v>970</v>
      </c>
      <c r="N3073" s="135" t="s">
        <v>330</v>
      </c>
      <c r="O3073" s="135" t="s">
        <v>63</v>
      </c>
      <c r="P3073" s="136">
        <v>73</v>
      </c>
      <c r="Q3073" s="135"/>
    </row>
    <row r="3074" spans="1:17">
      <c r="A3074" s="135" t="s">
        <v>5600</v>
      </c>
      <c r="B3074" s="135" t="s">
        <v>5601</v>
      </c>
      <c r="C3074" s="135" t="s">
        <v>967</v>
      </c>
      <c r="D3074" s="136">
        <v>57</v>
      </c>
      <c r="E3074" s="135" t="s">
        <v>420</v>
      </c>
      <c r="F3074" s="135" t="s">
        <v>44</v>
      </c>
      <c r="G3074" s="135" t="s">
        <v>5342</v>
      </c>
      <c r="H3074" s="135" t="s">
        <v>382</v>
      </c>
      <c r="I3074" s="135" t="s">
        <v>271</v>
      </c>
      <c r="J3074" s="135" t="s">
        <v>388</v>
      </c>
      <c r="K3074" s="135" t="s">
        <v>1018</v>
      </c>
      <c r="L3074" s="135" t="s">
        <v>386</v>
      </c>
      <c r="M3074" s="135" t="s">
        <v>970</v>
      </c>
      <c r="N3074" s="135" t="s">
        <v>330</v>
      </c>
      <c r="O3074" s="135" t="s">
        <v>86</v>
      </c>
      <c r="P3074" s="136">
        <v>63</v>
      </c>
      <c r="Q3074" s="135"/>
    </row>
    <row r="3075" spans="1:17">
      <c r="A3075" s="135" t="s">
        <v>5602</v>
      </c>
      <c r="B3075" s="135" t="s">
        <v>5601</v>
      </c>
      <c r="C3075" s="135" t="s">
        <v>972</v>
      </c>
      <c r="D3075" s="136">
        <v>59</v>
      </c>
      <c r="E3075" s="135" t="s">
        <v>420</v>
      </c>
      <c r="F3075" s="135" t="s">
        <v>44</v>
      </c>
      <c r="G3075" s="135" t="s">
        <v>5342</v>
      </c>
      <c r="H3075" s="135" t="s">
        <v>382</v>
      </c>
      <c r="I3075" s="135" t="s">
        <v>271</v>
      </c>
      <c r="J3075" s="135" t="s">
        <v>388</v>
      </c>
      <c r="K3075" s="135" t="s">
        <v>1018</v>
      </c>
      <c r="L3075" s="135" t="s">
        <v>386</v>
      </c>
      <c r="M3075" s="135" t="s">
        <v>970</v>
      </c>
      <c r="N3075" s="135" t="s">
        <v>330</v>
      </c>
      <c r="O3075" s="135" t="s">
        <v>86</v>
      </c>
      <c r="P3075" s="136">
        <v>63</v>
      </c>
      <c r="Q3075" s="135"/>
    </row>
    <row r="3076" spans="1:17">
      <c r="A3076" s="135" t="s">
        <v>5603</v>
      </c>
      <c r="B3076" s="135" t="s">
        <v>5601</v>
      </c>
      <c r="C3076" s="135" t="s">
        <v>983</v>
      </c>
      <c r="D3076" s="136">
        <v>61</v>
      </c>
      <c r="E3076" s="135" t="s">
        <v>420</v>
      </c>
      <c r="F3076" s="135" t="s">
        <v>44</v>
      </c>
      <c r="G3076" s="135" t="s">
        <v>5342</v>
      </c>
      <c r="H3076" s="135" t="s">
        <v>382</v>
      </c>
      <c r="I3076" s="135" t="s">
        <v>271</v>
      </c>
      <c r="J3076" s="135" t="s">
        <v>388</v>
      </c>
      <c r="K3076" s="135" t="s">
        <v>1018</v>
      </c>
      <c r="L3076" s="135" t="s">
        <v>386</v>
      </c>
      <c r="M3076" s="135" t="s">
        <v>970</v>
      </c>
      <c r="N3076" s="135" t="s">
        <v>330</v>
      </c>
      <c r="O3076" s="135" t="s">
        <v>86</v>
      </c>
      <c r="P3076" s="136">
        <v>63</v>
      </c>
      <c r="Q3076" s="135"/>
    </row>
    <row r="3077" spans="1:17">
      <c r="A3077" s="135" t="s">
        <v>5604</v>
      </c>
      <c r="B3077" s="135" t="s">
        <v>5601</v>
      </c>
      <c r="C3077" s="135" t="s">
        <v>989</v>
      </c>
      <c r="D3077" s="136">
        <v>63</v>
      </c>
      <c r="E3077" s="135" t="s">
        <v>420</v>
      </c>
      <c r="F3077" s="135" t="s">
        <v>44</v>
      </c>
      <c r="G3077" s="135" t="s">
        <v>5342</v>
      </c>
      <c r="H3077" s="135" t="s">
        <v>382</v>
      </c>
      <c r="I3077" s="135" t="s">
        <v>271</v>
      </c>
      <c r="J3077" s="135" t="s">
        <v>388</v>
      </c>
      <c r="K3077" s="135" t="s">
        <v>1018</v>
      </c>
      <c r="L3077" s="135" t="s">
        <v>386</v>
      </c>
      <c r="M3077" s="135" t="s">
        <v>970</v>
      </c>
      <c r="N3077" s="135" t="s">
        <v>330</v>
      </c>
      <c r="O3077" s="135" t="s">
        <v>86</v>
      </c>
      <c r="P3077" s="136">
        <v>63</v>
      </c>
      <c r="Q3077" s="135"/>
    </row>
    <row r="3078" spans="1:17">
      <c r="A3078" s="135" t="s">
        <v>5605</v>
      </c>
      <c r="B3078" s="135" t="s">
        <v>5606</v>
      </c>
      <c r="C3078" s="135" t="s">
        <v>967</v>
      </c>
      <c r="D3078" s="136">
        <v>57</v>
      </c>
      <c r="E3078" s="135" t="s">
        <v>420</v>
      </c>
      <c r="F3078" s="135" t="s">
        <v>44</v>
      </c>
      <c r="G3078" s="135" t="s">
        <v>5607</v>
      </c>
      <c r="H3078" s="135" t="s">
        <v>382</v>
      </c>
      <c r="I3078" s="135" t="s">
        <v>53</v>
      </c>
      <c r="J3078" s="135" t="s">
        <v>388</v>
      </c>
      <c r="K3078" s="135" t="s">
        <v>1018</v>
      </c>
      <c r="L3078" s="135" t="s">
        <v>445</v>
      </c>
      <c r="M3078" s="135" t="s">
        <v>970</v>
      </c>
      <c r="N3078" s="135" t="s">
        <v>330</v>
      </c>
      <c r="O3078" s="135" t="s">
        <v>53</v>
      </c>
      <c r="P3078" s="136">
        <v>1</v>
      </c>
      <c r="Q3078" s="135"/>
    </row>
    <row r="3079" spans="1:17">
      <c r="A3079" s="135" t="s">
        <v>5608</v>
      </c>
      <c r="B3079" s="135" t="s">
        <v>5606</v>
      </c>
      <c r="C3079" s="135" t="s">
        <v>972</v>
      </c>
      <c r="D3079" s="136">
        <v>59</v>
      </c>
      <c r="E3079" s="135" t="s">
        <v>420</v>
      </c>
      <c r="F3079" s="135" t="s">
        <v>44</v>
      </c>
      <c r="G3079" s="135" t="s">
        <v>5607</v>
      </c>
      <c r="H3079" s="135" t="s">
        <v>382</v>
      </c>
      <c r="I3079" s="135" t="s">
        <v>53</v>
      </c>
      <c r="J3079" s="135" t="s">
        <v>388</v>
      </c>
      <c r="K3079" s="135" t="s">
        <v>1018</v>
      </c>
      <c r="L3079" s="135" t="s">
        <v>445</v>
      </c>
      <c r="M3079" s="135" t="s">
        <v>970</v>
      </c>
      <c r="N3079" s="135" t="s">
        <v>330</v>
      </c>
      <c r="O3079" s="135" t="s">
        <v>53</v>
      </c>
      <c r="P3079" s="136">
        <v>1</v>
      </c>
      <c r="Q3079" s="135"/>
    </row>
    <row r="3080" spans="1:17">
      <c r="A3080" s="135" t="s">
        <v>5609</v>
      </c>
      <c r="B3080" s="135" t="s">
        <v>5606</v>
      </c>
      <c r="C3080" s="135" t="s">
        <v>983</v>
      </c>
      <c r="D3080" s="136">
        <v>61</v>
      </c>
      <c r="E3080" s="135" t="s">
        <v>420</v>
      </c>
      <c r="F3080" s="135" t="s">
        <v>44</v>
      </c>
      <c r="G3080" s="135" t="s">
        <v>5607</v>
      </c>
      <c r="H3080" s="135" t="s">
        <v>382</v>
      </c>
      <c r="I3080" s="135" t="s">
        <v>53</v>
      </c>
      <c r="J3080" s="135" t="s">
        <v>388</v>
      </c>
      <c r="K3080" s="135" t="s">
        <v>1018</v>
      </c>
      <c r="L3080" s="135" t="s">
        <v>445</v>
      </c>
      <c r="M3080" s="135" t="s">
        <v>970</v>
      </c>
      <c r="N3080" s="135" t="s">
        <v>330</v>
      </c>
      <c r="O3080" s="135" t="s">
        <v>53</v>
      </c>
      <c r="P3080" s="136">
        <v>1</v>
      </c>
      <c r="Q3080" s="135"/>
    </row>
    <row r="3081" spans="1:17">
      <c r="A3081" s="135" t="s">
        <v>5610</v>
      </c>
      <c r="B3081" s="135" t="s">
        <v>5606</v>
      </c>
      <c r="C3081" s="135" t="s">
        <v>989</v>
      </c>
      <c r="D3081" s="136">
        <v>63</v>
      </c>
      <c r="E3081" s="135" t="s">
        <v>420</v>
      </c>
      <c r="F3081" s="135" t="s">
        <v>44</v>
      </c>
      <c r="G3081" s="135" t="s">
        <v>5607</v>
      </c>
      <c r="H3081" s="135" t="s">
        <v>382</v>
      </c>
      <c r="I3081" s="135" t="s">
        <v>53</v>
      </c>
      <c r="J3081" s="135" t="s">
        <v>388</v>
      </c>
      <c r="K3081" s="135" t="s">
        <v>1018</v>
      </c>
      <c r="L3081" s="135" t="s">
        <v>445</v>
      </c>
      <c r="M3081" s="135" t="s">
        <v>970</v>
      </c>
      <c r="N3081" s="135" t="s">
        <v>330</v>
      </c>
      <c r="O3081" s="135" t="s">
        <v>53</v>
      </c>
      <c r="P3081" s="136">
        <v>1</v>
      </c>
      <c r="Q3081" s="135"/>
    </row>
    <row r="3082" spans="1:17">
      <c r="A3082" s="135" t="s">
        <v>5611</v>
      </c>
      <c r="B3082" s="135" t="s">
        <v>5612</v>
      </c>
      <c r="C3082" s="135" t="s">
        <v>967</v>
      </c>
      <c r="D3082" s="136">
        <v>57</v>
      </c>
      <c r="E3082" s="135" t="s">
        <v>420</v>
      </c>
      <c r="F3082" s="135" t="s">
        <v>44</v>
      </c>
      <c r="G3082" s="135" t="s">
        <v>5607</v>
      </c>
      <c r="H3082" s="135" t="s">
        <v>382</v>
      </c>
      <c r="I3082" s="135" t="s">
        <v>86</v>
      </c>
      <c r="J3082" s="135" t="s">
        <v>388</v>
      </c>
      <c r="K3082" s="135" t="s">
        <v>1018</v>
      </c>
      <c r="L3082" s="135" t="s">
        <v>445</v>
      </c>
      <c r="M3082" s="135" t="s">
        <v>970</v>
      </c>
      <c r="N3082" s="135" t="s">
        <v>330</v>
      </c>
      <c r="O3082" s="135" t="s">
        <v>86</v>
      </c>
      <c r="P3082" s="136">
        <v>7</v>
      </c>
      <c r="Q3082" s="135"/>
    </row>
    <row r="3083" spans="1:17">
      <c r="A3083" s="135" t="s">
        <v>5613</v>
      </c>
      <c r="B3083" s="135" t="s">
        <v>5612</v>
      </c>
      <c r="C3083" s="135" t="s">
        <v>972</v>
      </c>
      <c r="D3083" s="136">
        <v>59</v>
      </c>
      <c r="E3083" s="135" t="s">
        <v>420</v>
      </c>
      <c r="F3083" s="135" t="s">
        <v>44</v>
      </c>
      <c r="G3083" s="135" t="s">
        <v>5607</v>
      </c>
      <c r="H3083" s="135" t="s">
        <v>382</v>
      </c>
      <c r="I3083" s="135" t="s">
        <v>86</v>
      </c>
      <c r="J3083" s="135" t="s">
        <v>388</v>
      </c>
      <c r="K3083" s="135" t="s">
        <v>1018</v>
      </c>
      <c r="L3083" s="135" t="s">
        <v>445</v>
      </c>
      <c r="M3083" s="135" t="s">
        <v>970</v>
      </c>
      <c r="N3083" s="135" t="s">
        <v>330</v>
      </c>
      <c r="O3083" s="135" t="s">
        <v>86</v>
      </c>
      <c r="P3083" s="136">
        <v>7</v>
      </c>
      <c r="Q3083" s="135"/>
    </row>
    <row r="3084" spans="1:17">
      <c r="A3084" s="135" t="s">
        <v>5614</v>
      </c>
      <c r="B3084" s="135" t="s">
        <v>5612</v>
      </c>
      <c r="C3084" s="135" t="s">
        <v>983</v>
      </c>
      <c r="D3084" s="136">
        <v>61</v>
      </c>
      <c r="E3084" s="135" t="s">
        <v>420</v>
      </c>
      <c r="F3084" s="135" t="s">
        <v>44</v>
      </c>
      <c r="G3084" s="135" t="s">
        <v>5607</v>
      </c>
      <c r="H3084" s="135" t="s">
        <v>382</v>
      </c>
      <c r="I3084" s="135" t="s">
        <v>86</v>
      </c>
      <c r="J3084" s="135" t="s">
        <v>388</v>
      </c>
      <c r="K3084" s="135" t="s">
        <v>1018</v>
      </c>
      <c r="L3084" s="135" t="s">
        <v>445</v>
      </c>
      <c r="M3084" s="135" t="s">
        <v>970</v>
      </c>
      <c r="N3084" s="135" t="s">
        <v>330</v>
      </c>
      <c r="O3084" s="135" t="s">
        <v>86</v>
      </c>
      <c r="P3084" s="136">
        <v>7</v>
      </c>
      <c r="Q3084" s="135"/>
    </row>
    <row r="3085" spans="1:17">
      <c r="A3085" s="135" t="s">
        <v>5615</v>
      </c>
      <c r="B3085" s="135" t="s">
        <v>5616</v>
      </c>
      <c r="C3085" s="135" t="s">
        <v>972</v>
      </c>
      <c r="D3085" s="136">
        <v>59</v>
      </c>
      <c r="E3085" s="135" t="s">
        <v>420</v>
      </c>
      <c r="F3085" s="135" t="s">
        <v>44</v>
      </c>
      <c r="G3085" s="135" t="s">
        <v>4205</v>
      </c>
      <c r="H3085" s="135" t="s">
        <v>382</v>
      </c>
      <c r="I3085" s="135" t="s">
        <v>83</v>
      </c>
      <c r="J3085" s="135" t="s">
        <v>388</v>
      </c>
      <c r="K3085" s="135" t="s">
        <v>1018</v>
      </c>
      <c r="L3085" s="135" t="s">
        <v>386</v>
      </c>
      <c r="M3085" s="135" t="s">
        <v>970</v>
      </c>
      <c r="N3085" s="135" t="s">
        <v>330</v>
      </c>
      <c r="O3085" s="135" t="s">
        <v>83</v>
      </c>
      <c r="P3085" s="136">
        <v>76</v>
      </c>
      <c r="Q3085" s="135"/>
    </row>
    <row r="3086" spans="1:17">
      <c r="A3086" s="135" t="s">
        <v>5617</v>
      </c>
      <c r="B3086" s="135" t="s">
        <v>5616</v>
      </c>
      <c r="C3086" s="135" t="s">
        <v>983</v>
      </c>
      <c r="D3086" s="136">
        <v>61</v>
      </c>
      <c r="E3086" s="135" t="s">
        <v>420</v>
      </c>
      <c r="F3086" s="135" t="s">
        <v>44</v>
      </c>
      <c r="G3086" s="135" t="s">
        <v>4205</v>
      </c>
      <c r="H3086" s="135" t="s">
        <v>382</v>
      </c>
      <c r="I3086" s="135" t="s">
        <v>83</v>
      </c>
      <c r="J3086" s="135" t="s">
        <v>388</v>
      </c>
      <c r="K3086" s="135" t="s">
        <v>1018</v>
      </c>
      <c r="L3086" s="135" t="s">
        <v>386</v>
      </c>
      <c r="M3086" s="135" t="s">
        <v>970</v>
      </c>
      <c r="N3086" s="135" t="s">
        <v>330</v>
      </c>
      <c r="O3086" s="135" t="s">
        <v>83</v>
      </c>
      <c r="P3086" s="136">
        <v>76</v>
      </c>
      <c r="Q3086" s="135"/>
    </row>
    <row r="3087" spans="1:17">
      <c r="A3087" s="135" t="s">
        <v>5618</v>
      </c>
      <c r="B3087" s="135" t="s">
        <v>5616</v>
      </c>
      <c r="C3087" s="135" t="s">
        <v>989</v>
      </c>
      <c r="D3087" s="136">
        <v>63</v>
      </c>
      <c r="E3087" s="135" t="s">
        <v>420</v>
      </c>
      <c r="F3087" s="135" t="s">
        <v>44</v>
      </c>
      <c r="G3087" s="135" t="s">
        <v>4205</v>
      </c>
      <c r="H3087" s="135" t="s">
        <v>382</v>
      </c>
      <c r="I3087" s="135" t="s">
        <v>83</v>
      </c>
      <c r="J3087" s="135" t="s">
        <v>388</v>
      </c>
      <c r="K3087" s="135" t="s">
        <v>1018</v>
      </c>
      <c r="L3087" s="135" t="s">
        <v>386</v>
      </c>
      <c r="M3087" s="135" t="s">
        <v>970</v>
      </c>
      <c r="N3087" s="135" t="s">
        <v>330</v>
      </c>
      <c r="O3087" s="135" t="s">
        <v>83</v>
      </c>
      <c r="P3087" s="136">
        <v>76</v>
      </c>
      <c r="Q3087" s="135"/>
    </row>
    <row r="3088" spans="1:17">
      <c r="A3088" s="135" t="s">
        <v>5619</v>
      </c>
      <c r="B3088" s="135" t="s">
        <v>5620</v>
      </c>
      <c r="C3088" s="135" t="s">
        <v>967</v>
      </c>
      <c r="D3088" s="136">
        <v>57</v>
      </c>
      <c r="E3088" s="135" t="s">
        <v>420</v>
      </c>
      <c r="F3088" s="135" t="s">
        <v>44</v>
      </c>
      <c r="G3088" s="135" t="s">
        <v>5621</v>
      </c>
      <c r="H3088" s="135" t="s">
        <v>382</v>
      </c>
      <c r="I3088" s="135" t="s">
        <v>55</v>
      </c>
      <c r="J3088" s="135" t="s">
        <v>388</v>
      </c>
      <c r="K3088" s="135" t="s">
        <v>1018</v>
      </c>
      <c r="L3088" s="135" t="s">
        <v>386</v>
      </c>
      <c r="M3088" s="135" t="s">
        <v>970</v>
      </c>
      <c r="N3088" s="135" t="s">
        <v>330</v>
      </c>
      <c r="O3088" s="135" t="s">
        <v>71</v>
      </c>
      <c r="P3088" s="136">
        <v>2</v>
      </c>
      <c r="Q3088" s="135"/>
    </row>
    <row r="3089" spans="1:17">
      <c r="A3089" s="135" t="s">
        <v>5622</v>
      </c>
      <c r="B3089" s="135" t="s">
        <v>5620</v>
      </c>
      <c r="C3089" s="135" t="s">
        <v>972</v>
      </c>
      <c r="D3089" s="136">
        <v>59</v>
      </c>
      <c r="E3089" s="135" t="s">
        <v>420</v>
      </c>
      <c r="F3089" s="135" t="s">
        <v>44</v>
      </c>
      <c r="G3089" s="135" t="s">
        <v>5621</v>
      </c>
      <c r="H3089" s="135" t="s">
        <v>382</v>
      </c>
      <c r="I3089" s="135" t="s">
        <v>55</v>
      </c>
      <c r="J3089" s="135" t="s">
        <v>388</v>
      </c>
      <c r="K3089" s="135" t="s">
        <v>1018</v>
      </c>
      <c r="L3089" s="135" t="s">
        <v>386</v>
      </c>
      <c r="M3089" s="135" t="s">
        <v>970</v>
      </c>
      <c r="N3089" s="135" t="s">
        <v>330</v>
      </c>
      <c r="O3089" s="135" t="s">
        <v>71</v>
      </c>
      <c r="P3089" s="136">
        <v>2</v>
      </c>
      <c r="Q3089" s="135"/>
    </row>
    <row r="3090" spans="1:17">
      <c r="A3090" s="135" t="s">
        <v>5623</v>
      </c>
      <c r="B3090" s="135" t="s">
        <v>5620</v>
      </c>
      <c r="C3090" s="135" t="s">
        <v>983</v>
      </c>
      <c r="D3090" s="136">
        <v>61</v>
      </c>
      <c r="E3090" s="135" t="s">
        <v>420</v>
      </c>
      <c r="F3090" s="135" t="s">
        <v>44</v>
      </c>
      <c r="G3090" s="135" t="s">
        <v>5621</v>
      </c>
      <c r="H3090" s="135" t="s">
        <v>382</v>
      </c>
      <c r="I3090" s="135" t="s">
        <v>55</v>
      </c>
      <c r="J3090" s="135" t="s">
        <v>388</v>
      </c>
      <c r="K3090" s="135" t="s">
        <v>1018</v>
      </c>
      <c r="L3090" s="135" t="s">
        <v>386</v>
      </c>
      <c r="M3090" s="135" t="s">
        <v>970</v>
      </c>
      <c r="N3090" s="135" t="s">
        <v>330</v>
      </c>
      <c r="O3090" s="135" t="s">
        <v>71</v>
      </c>
      <c r="P3090" s="136">
        <v>2</v>
      </c>
      <c r="Q3090" s="135"/>
    </row>
    <row r="3091" spans="1:17">
      <c r="A3091" s="135" t="s">
        <v>5624</v>
      </c>
      <c r="B3091" s="135" t="s">
        <v>5625</v>
      </c>
      <c r="C3091" s="135" t="s">
        <v>1147</v>
      </c>
      <c r="D3091" s="136">
        <v>55</v>
      </c>
      <c r="E3091" s="135" t="s">
        <v>420</v>
      </c>
      <c r="F3091" s="135" t="s">
        <v>44</v>
      </c>
      <c r="G3091" s="135" t="s">
        <v>5626</v>
      </c>
      <c r="H3091" s="135" t="s">
        <v>382</v>
      </c>
      <c r="I3091" s="135" t="s">
        <v>53</v>
      </c>
      <c r="J3091" s="135" t="s">
        <v>388</v>
      </c>
      <c r="K3091" s="135" t="s">
        <v>1018</v>
      </c>
      <c r="L3091" s="135" t="s">
        <v>386</v>
      </c>
      <c r="M3091" s="135" t="s">
        <v>970</v>
      </c>
      <c r="N3091" s="135" t="s">
        <v>331</v>
      </c>
      <c r="O3091" s="135" t="s">
        <v>53</v>
      </c>
      <c r="P3091" s="136">
        <v>1</v>
      </c>
      <c r="Q3091" s="135"/>
    </row>
    <row r="3092" spans="1:17">
      <c r="A3092" s="135" t="s">
        <v>5627</v>
      </c>
      <c r="B3092" s="135" t="s">
        <v>5625</v>
      </c>
      <c r="C3092" s="135" t="s">
        <v>967</v>
      </c>
      <c r="D3092" s="136">
        <v>57</v>
      </c>
      <c r="E3092" s="135" t="s">
        <v>420</v>
      </c>
      <c r="F3092" s="135" t="s">
        <v>44</v>
      </c>
      <c r="G3092" s="135" t="s">
        <v>5626</v>
      </c>
      <c r="H3092" s="135" t="s">
        <v>382</v>
      </c>
      <c r="I3092" s="135" t="s">
        <v>53</v>
      </c>
      <c r="J3092" s="135" t="s">
        <v>388</v>
      </c>
      <c r="K3092" s="135" t="s">
        <v>1018</v>
      </c>
      <c r="L3092" s="135" t="s">
        <v>386</v>
      </c>
      <c r="M3092" s="135" t="s">
        <v>970</v>
      </c>
      <c r="N3092" s="135" t="s">
        <v>331</v>
      </c>
      <c r="O3092" s="135" t="s">
        <v>53</v>
      </c>
      <c r="P3092" s="136">
        <v>1</v>
      </c>
      <c r="Q3092" s="135"/>
    </row>
    <row r="3093" spans="1:17">
      <c r="A3093" s="135" t="s">
        <v>5628</v>
      </c>
      <c r="B3093" s="135" t="s">
        <v>5625</v>
      </c>
      <c r="C3093" s="135" t="s">
        <v>972</v>
      </c>
      <c r="D3093" s="136">
        <v>59</v>
      </c>
      <c r="E3093" s="135" t="s">
        <v>420</v>
      </c>
      <c r="F3093" s="135" t="s">
        <v>44</v>
      </c>
      <c r="G3093" s="135" t="s">
        <v>5626</v>
      </c>
      <c r="H3093" s="135" t="s">
        <v>382</v>
      </c>
      <c r="I3093" s="135" t="s">
        <v>53</v>
      </c>
      <c r="J3093" s="135" t="s">
        <v>388</v>
      </c>
      <c r="K3093" s="135" t="s">
        <v>1018</v>
      </c>
      <c r="L3093" s="135" t="s">
        <v>386</v>
      </c>
      <c r="M3093" s="135" t="s">
        <v>970</v>
      </c>
      <c r="N3093" s="135" t="s">
        <v>331</v>
      </c>
      <c r="O3093" s="135" t="s">
        <v>53</v>
      </c>
      <c r="P3093" s="136">
        <v>1</v>
      </c>
      <c r="Q3093" s="135"/>
    </row>
    <row r="3094" spans="1:17">
      <c r="A3094" s="135" t="s">
        <v>5629</v>
      </c>
      <c r="B3094" s="135" t="s">
        <v>5625</v>
      </c>
      <c r="C3094" s="135" t="s">
        <v>983</v>
      </c>
      <c r="D3094" s="136">
        <v>61</v>
      </c>
      <c r="E3094" s="135" t="s">
        <v>420</v>
      </c>
      <c r="F3094" s="135" t="s">
        <v>44</v>
      </c>
      <c r="G3094" s="135" t="s">
        <v>5626</v>
      </c>
      <c r="H3094" s="135" t="s">
        <v>382</v>
      </c>
      <c r="I3094" s="135" t="s">
        <v>53</v>
      </c>
      <c r="J3094" s="135" t="s">
        <v>388</v>
      </c>
      <c r="K3094" s="135" t="s">
        <v>1018</v>
      </c>
      <c r="L3094" s="135" t="s">
        <v>386</v>
      </c>
      <c r="M3094" s="135" t="s">
        <v>970</v>
      </c>
      <c r="N3094" s="135" t="s">
        <v>331</v>
      </c>
      <c r="O3094" s="135" t="s">
        <v>53</v>
      </c>
      <c r="P3094" s="136">
        <v>1</v>
      </c>
      <c r="Q3094" s="135"/>
    </row>
    <row r="3095" spans="1:17">
      <c r="A3095" s="135" t="s">
        <v>5630</v>
      </c>
      <c r="B3095" s="135" t="s">
        <v>5631</v>
      </c>
      <c r="C3095" s="135" t="s">
        <v>985</v>
      </c>
      <c r="D3095" s="136">
        <v>56</v>
      </c>
      <c r="E3095" s="135" t="s">
        <v>420</v>
      </c>
      <c r="F3095" s="135" t="s">
        <v>44</v>
      </c>
      <c r="G3095" s="135" t="s">
        <v>5632</v>
      </c>
      <c r="H3095" s="135" t="s">
        <v>382</v>
      </c>
      <c r="I3095" s="135" t="s">
        <v>277</v>
      </c>
      <c r="J3095" s="135" t="s">
        <v>388</v>
      </c>
      <c r="K3095" s="135" t="s">
        <v>5633</v>
      </c>
      <c r="L3095" s="135" t="s">
        <v>428</v>
      </c>
      <c r="M3095" s="135" t="s">
        <v>970</v>
      </c>
      <c r="N3095" s="135" t="s">
        <v>324</v>
      </c>
      <c r="O3095" s="135" t="s">
        <v>83</v>
      </c>
      <c r="P3095" s="136">
        <v>24</v>
      </c>
      <c r="Q3095" s="135"/>
    </row>
    <row r="3096" spans="1:17">
      <c r="A3096" s="135" t="s">
        <v>5634</v>
      </c>
      <c r="B3096" s="135" t="s">
        <v>5631</v>
      </c>
      <c r="C3096" s="135" t="s">
        <v>967</v>
      </c>
      <c r="D3096" s="136">
        <v>57</v>
      </c>
      <c r="E3096" s="135" t="s">
        <v>420</v>
      </c>
      <c r="F3096" s="135" t="s">
        <v>44</v>
      </c>
      <c r="G3096" s="135" t="s">
        <v>5632</v>
      </c>
      <c r="H3096" s="135" t="s">
        <v>382</v>
      </c>
      <c r="I3096" s="135" t="s">
        <v>277</v>
      </c>
      <c r="J3096" s="135" t="s">
        <v>388</v>
      </c>
      <c r="K3096" s="135" t="s">
        <v>5633</v>
      </c>
      <c r="L3096" s="135" t="s">
        <v>428</v>
      </c>
      <c r="M3096" s="135" t="s">
        <v>970</v>
      </c>
      <c r="N3096" s="135" t="s">
        <v>324</v>
      </c>
      <c r="O3096" s="135" t="s">
        <v>83</v>
      </c>
      <c r="P3096" s="136">
        <v>24</v>
      </c>
      <c r="Q3096" s="135"/>
    </row>
    <row r="3097" spans="1:17">
      <c r="A3097" s="135" t="s">
        <v>5635</v>
      </c>
      <c r="B3097" s="135" t="s">
        <v>5631</v>
      </c>
      <c r="C3097" s="135" t="s">
        <v>972</v>
      </c>
      <c r="D3097" s="136">
        <v>59</v>
      </c>
      <c r="E3097" s="135" t="s">
        <v>420</v>
      </c>
      <c r="F3097" s="135" t="s">
        <v>44</v>
      </c>
      <c r="G3097" s="135" t="s">
        <v>5632</v>
      </c>
      <c r="H3097" s="135" t="s">
        <v>382</v>
      </c>
      <c r="I3097" s="135" t="s">
        <v>277</v>
      </c>
      <c r="J3097" s="135" t="s">
        <v>388</v>
      </c>
      <c r="K3097" s="135" t="s">
        <v>5633</v>
      </c>
      <c r="L3097" s="135" t="s">
        <v>428</v>
      </c>
      <c r="M3097" s="135" t="s">
        <v>970</v>
      </c>
      <c r="N3097" s="135" t="s">
        <v>324</v>
      </c>
      <c r="O3097" s="135" t="s">
        <v>83</v>
      </c>
      <c r="P3097" s="136">
        <v>24</v>
      </c>
      <c r="Q3097" s="135"/>
    </row>
    <row r="3098" spans="1:17">
      <c r="A3098" s="135" t="s">
        <v>5636</v>
      </c>
      <c r="B3098" s="135" t="s">
        <v>5631</v>
      </c>
      <c r="C3098" s="135" t="s">
        <v>981</v>
      </c>
      <c r="D3098" s="136">
        <v>60</v>
      </c>
      <c r="E3098" s="135" t="s">
        <v>420</v>
      </c>
      <c r="F3098" s="135" t="s">
        <v>44</v>
      </c>
      <c r="G3098" s="135" t="s">
        <v>5632</v>
      </c>
      <c r="H3098" s="135" t="s">
        <v>382</v>
      </c>
      <c r="I3098" s="135" t="s">
        <v>277</v>
      </c>
      <c r="J3098" s="135" t="s">
        <v>388</v>
      </c>
      <c r="K3098" s="135" t="s">
        <v>5633</v>
      </c>
      <c r="L3098" s="135" t="s">
        <v>428</v>
      </c>
      <c r="M3098" s="135" t="s">
        <v>970</v>
      </c>
      <c r="N3098" s="135" t="s">
        <v>324</v>
      </c>
      <c r="O3098" s="135" t="s">
        <v>83</v>
      </c>
      <c r="P3098" s="136">
        <v>24</v>
      </c>
      <c r="Q3098" s="135"/>
    </row>
    <row r="3099" spans="1:17">
      <c r="A3099" s="135" t="s">
        <v>5637</v>
      </c>
      <c r="B3099" s="135" t="s">
        <v>5638</v>
      </c>
      <c r="C3099" s="135" t="s">
        <v>967</v>
      </c>
      <c r="D3099" s="136">
        <v>57</v>
      </c>
      <c r="E3099" s="135" t="s">
        <v>420</v>
      </c>
      <c r="F3099" s="135" t="s">
        <v>44</v>
      </c>
      <c r="G3099" s="135" t="s">
        <v>5639</v>
      </c>
      <c r="H3099" s="135" t="s">
        <v>382</v>
      </c>
      <c r="I3099" s="135" t="s">
        <v>195</v>
      </c>
      <c r="J3099" s="135" t="s">
        <v>388</v>
      </c>
      <c r="K3099" s="135" t="s">
        <v>1018</v>
      </c>
      <c r="L3099" s="135" t="s">
        <v>433</v>
      </c>
      <c r="M3099" s="135" t="s">
        <v>970</v>
      </c>
      <c r="N3099" s="135" t="s">
        <v>336</v>
      </c>
      <c r="O3099" s="135" t="s">
        <v>195</v>
      </c>
      <c r="P3099" s="136">
        <v>41</v>
      </c>
      <c r="Q3099" s="135"/>
    </row>
    <row r="3100" spans="1:17">
      <c r="A3100" s="135" t="s">
        <v>5640</v>
      </c>
      <c r="B3100" s="135" t="s">
        <v>5638</v>
      </c>
      <c r="C3100" s="135" t="s">
        <v>972</v>
      </c>
      <c r="D3100" s="136">
        <v>59</v>
      </c>
      <c r="E3100" s="135" t="s">
        <v>420</v>
      </c>
      <c r="F3100" s="135" t="s">
        <v>44</v>
      </c>
      <c r="G3100" s="135" t="s">
        <v>5639</v>
      </c>
      <c r="H3100" s="135" t="s">
        <v>382</v>
      </c>
      <c r="I3100" s="135" t="s">
        <v>195</v>
      </c>
      <c r="J3100" s="135" t="s">
        <v>388</v>
      </c>
      <c r="K3100" s="135" t="s">
        <v>1018</v>
      </c>
      <c r="L3100" s="135" t="s">
        <v>433</v>
      </c>
      <c r="M3100" s="135" t="s">
        <v>970</v>
      </c>
      <c r="N3100" s="135" t="s">
        <v>336</v>
      </c>
      <c r="O3100" s="135" t="s">
        <v>195</v>
      </c>
      <c r="P3100" s="136">
        <v>41</v>
      </c>
      <c r="Q3100" s="135"/>
    </row>
    <row r="3101" spans="1:17">
      <c r="A3101" s="135" t="s">
        <v>5641</v>
      </c>
      <c r="B3101" s="135" t="s">
        <v>5638</v>
      </c>
      <c r="C3101" s="135" t="s">
        <v>983</v>
      </c>
      <c r="D3101" s="136">
        <v>61</v>
      </c>
      <c r="E3101" s="135" t="s">
        <v>420</v>
      </c>
      <c r="F3101" s="135" t="s">
        <v>44</v>
      </c>
      <c r="G3101" s="135" t="s">
        <v>5639</v>
      </c>
      <c r="H3101" s="135" t="s">
        <v>382</v>
      </c>
      <c r="I3101" s="135" t="s">
        <v>195</v>
      </c>
      <c r="J3101" s="135" t="s">
        <v>388</v>
      </c>
      <c r="K3101" s="135" t="s">
        <v>1018</v>
      </c>
      <c r="L3101" s="135" t="s">
        <v>433</v>
      </c>
      <c r="M3101" s="135" t="s">
        <v>970</v>
      </c>
      <c r="N3101" s="135" t="s">
        <v>336</v>
      </c>
      <c r="O3101" s="135" t="s">
        <v>195</v>
      </c>
      <c r="P3101" s="136">
        <v>41</v>
      </c>
      <c r="Q3101" s="135"/>
    </row>
    <row r="3102" spans="1:17">
      <c r="A3102" s="135" t="s">
        <v>5642</v>
      </c>
      <c r="B3102" s="135" t="s">
        <v>5638</v>
      </c>
      <c r="C3102" s="135" t="s">
        <v>989</v>
      </c>
      <c r="D3102" s="136">
        <v>63</v>
      </c>
      <c r="E3102" s="135" t="s">
        <v>420</v>
      </c>
      <c r="F3102" s="135" t="s">
        <v>44</v>
      </c>
      <c r="G3102" s="135" t="s">
        <v>5639</v>
      </c>
      <c r="H3102" s="135" t="s">
        <v>382</v>
      </c>
      <c r="I3102" s="135" t="s">
        <v>195</v>
      </c>
      <c r="J3102" s="135" t="s">
        <v>388</v>
      </c>
      <c r="K3102" s="135" t="s">
        <v>1018</v>
      </c>
      <c r="L3102" s="135" t="s">
        <v>433</v>
      </c>
      <c r="M3102" s="135" t="s">
        <v>970</v>
      </c>
      <c r="N3102" s="135" t="s">
        <v>336</v>
      </c>
      <c r="O3102" s="135" t="s">
        <v>195</v>
      </c>
      <c r="P3102" s="136">
        <v>41</v>
      </c>
      <c r="Q3102" s="135"/>
    </row>
    <row r="3103" spans="1:17">
      <c r="A3103" s="135" t="s">
        <v>5643</v>
      </c>
      <c r="B3103" s="135" t="s">
        <v>5644</v>
      </c>
      <c r="C3103" s="135" t="s">
        <v>967</v>
      </c>
      <c r="D3103" s="136">
        <v>57</v>
      </c>
      <c r="E3103" s="135" t="s">
        <v>420</v>
      </c>
      <c r="F3103" s="135" t="s">
        <v>46</v>
      </c>
      <c r="G3103" s="135" t="s">
        <v>5645</v>
      </c>
      <c r="H3103" s="135" t="s">
        <v>382</v>
      </c>
      <c r="I3103" s="135" t="s">
        <v>252</v>
      </c>
      <c r="J3103" s="135" t="s">
        <v>388</v>
      </c>
      <c r="K3103" s="135" t="s">
        <v>5646</v>
      </c>
      <c r="L3103" s="135" t="s">
        <v>433</v>
      </c>
      <c r="M3103" s="135" t="s">
        <v>970</v>
      </c>
      <c r="N3103" s="135" t="s">
        <v>320</v>
      </c>
      <c r="O3103" s="135" t="s">
        <v>71</v>
      </c>
      <c r="P3103" s="136">
        <v>281</v>
      </c>
      <c r="Q3103" s="135"/>
    </row>
    <row r="3104" spans="1:17">
      <c r="A3104" s="135" t="s">
        <v>5647</v>
      </c>
      <c r="B3104" s="135" t="s">
        <v>5644</v>
      </c>
      <c r="C3104" s="135" t="s">
        <v>972</v>
      </c>
      <c r="D3104" s="136">
        <v>59</v>
      </c>
      <c r="E3104" s="135" t="s">
        <v>420</v>
      </c>
      <c r="F3104" s="135" t="s">
        <v>46</v>
      </c>
      <c r="G3104" s="135" t="s">
        <v>5645</v>
      </c>
      <c r="H3104" s="135" t="s">
        <v>382</v>
      </c>
      <c r="I3104" s="135" t="s">
        <v>252</v>
      </c>
      <c r="J3104" s="135" t="s">
        <v>388</v>
      </c>
      <c r="K3104" s="135" t="s">
        <v>5646</v>
      </c>
      <c r="L3104" s="135" t="s">
        <v>433</v>
      </c>
      <c r="M3104" s="135" t="s">
        <v>970</v>
      </c>
      <c r="N3104" s="135" t="s">
        <v>320</v>
      </c>
      <c r="O3104" s="135" t="s">
        <v>71</v>
      </c>
      <c r="P3104" s="136">
        <v>281</v>
      </c>
      <c r="Q3104" s="135"/>
    </row>
    <row r="3105" spans="1:17">
      <c r="A3105" s="135" t="s">
        <v>5648</v>
      </c>
      <c r="B3105" s="135" t="s">
        <v>5644</v>
      </c>
      <c r="C3105" s="135" t="s">
        <v>983</v>
      </c>
      <c r="D3105" s="136">
        <v>61</v>
      </c>
      <c r="E3105" s="135" t="s">
        <v>420</v>
      </c>
      <c r="F3105" s="135" t="s">
        <v>46</v>
      </c>
      <c r="G3105" s="135" t="s">
        <v>5645</v>
      </c>
      <c r="H3105" s="135" t="s">
        <v>382</v>
      </c>
      <c r="I3105" s="135" t="s">
        <v>252</v>
      </c>
      <c r="J3105" s="135" t="s">
        <v>388</v>
      </c>
      <c r="K3105" s="135" t="s">
        <v>5646</v>
      </c>
      <c r="L3105" s="135" t="s">
        <v>433</v>
      </c>
      <c r="M3105" s="135" t="s">
        <v>970</v>
      </c>
      <c r="N3105" s="135" t="s">
        <v>320</v>
      </c>
      <c r="O3105" s="135" t="s">
        <v>71</v>
      </c>
      <c r="P3105" s="136">
        <v>281</v>
      </c>
      <c r="Q3105" s="135"/>
    </row>
    <row r="3106" spans="1:17">
      <c r="A3106" s="135" t="s">
        <v>5649</v>
      </c>
      <c r="B3106" s="135" t="s">
        <v>5644</v>
      </c>
      <c r="C3106" s="135" t="s">
        <v>989</v>
      </c>
      <c r="D3106" s="136">
        <v>63</v>
      </c>
      <c r="E3106" s="135" t="s">
        <v>420</v>
      </c>
      <c r="F3106" s="135" t="s">
        <v>46</v>
      </c>
      <c r="G3106" s="135" t="s">
        <v>5645</v>
      </c>
      <c r="H3106" s="135" t="s">
        <v>382</v>
      </c>
      <c r="I3106" s="135" t="s">
        <v>252</v>
      </c>
      <c r="J3106" s="135" t="s">
        <v>388</v>
      </c>
      <c r="K3106" s="135" t="s">
        <v>5646</v>
      </c>
      <c r="L3106" s="135" t="s">
        <v>433</v>
      </c>
      <c r="M3106" s="135" t="s">
        <v>970</v>
      </c>
      <c r="N3106" s="135" t="s">
        <v>320</v>
      </c>
      <c r="O3106" s="135" t="s">
        <v>71</v>
      </c>
      <c r="P3106" s="136">
        <v>281</v>
      </c>
      <c r="Q3106" s="135"/>
    </row>
    <row r="3107" spans="1:17">
      <c r="A3107" s="135" t="s">
        <v>5650</v>
      </c>
      <c r="B3107" s="135" t="s">
        <v>5651</v>
      </c>
      <c r="C3107" s="135" t="s">
        <v>985</v>
      </c>
      <c r="D3107" s="136">
        <v>56</v>
      </c>
      <c r="E3107" s="135" t="s">
        <v>420</v>
      </c>
      <c r="F3107" s="135" t="s">
        <v>1725</v>
      </c>
      <c r="G3107" s="135" t="s">
        <v>5652</v>
      </c>
      <c r="H3107" s="135" t="s">
        <v>382</v>
      </c>
      <c r="I3107" s="135" t="s">
        <v>60</v>
      </c>
      <c r="J3107" s="135" t="s">
        <v>388</v>
      </c>
      <c r="K3107" s="135" t="s">
        <v>1727</v>
      </c>
      <c r="L3107" s="135" t="s">
        <v>433</v>
      </c>
      <c r="M3107" s="135" t="s">
        <v>970</v>
      </c>
      <c r="N3107" s="135" t="s">
        <v>320</v>
      </c>
      <c r="O3107" s="135" t="s">
        <v>60</v>
      </c>
      <c r="P3107" s="136">
        <v>4</v>
      </c>
      <c r="Q3107" s="135"/>
    </row>
    <row r="3108" spans="1:17">
      <c r="A3108" s="135" t="s">
        <v>5653</v>
      </c>
      <c r="B3108" s="135" t="s">
        <v>5651</v>
      </c>
      <c r="C3108" s="135" t="s">
        <v>967</v>
      </c>
      <c r="D3108" s="136">
        <v>57</v>
      </c>
      <c r="E3108" s="135" t="s">
        <v>420</v>
      </c>
      <c r="F3108" s="135" t="s">
        <v>1725</v>
      </c>
      <c r="G3108" s="135" t="s">
        <v>5652</v>
      </c>
      <c r="H3108" s="135" t="s">
        <v>382</v>
      </c>
      <c r="I3108" s="135" t="s">
        <v>60</v>
      </c>
      <c r="J3108" s="135" t="s">
        <v>388</v>
      </c>
      <c r="K3108" s="135" t="s">
        <v>1727</v>
      </c>
      <c r="L3108" s="135" t="s">
        <v>433</v>
      </c>
      <c r="M3108" s="135" t="s">
        <v>970</v>
      </c>
      <c r="N3108" s="135" t="s">
        <v>320</v>
      </c>
      <c r="O3108" s="135" t="s">
        <v>60</v>
      </c>
      <c r="P3108" s="136">
        <v>4</v>
      </c>
      <c r="Q3108" s="135"/>
    </row>
    <row r="3109" spans="1:17">
      <c r="A3109" s="135" t="s">
        <v>5654</v>
      </c>
      <c r="B3109" s="135" t="s">
        <v>5651</v>
      </c>
      <c r="C3109" s="135" t="s">
        <v>979</v>
      </c>
      <c r="D3109" s="136">
        <v>58</v>
      </c>
      <c r="E3109" s="135" t="s">
        <v>420</v>
      </c>
      <c r="F3109" s="135" t="s">
        <v>1725</v>
      </c>
      <c r="G3109" s="135" t="s">
        <v>5652</v>
      </c>
      <c r="H3109" s="135" t="s">
        <v>382</v>
      </c>
      <c r="I3109" s="135" t="s">
        <v>60</v>
      </c>
      <c r="J3109" s="135" t="s">
        <v>388</v>
      </c>
      <c r="K3109" s="135" t="s">
        <v>1727</v>
      </c>
      <c r="L3109" s="135" t="s">
        <v>433</v>
      </c>
      <c r="M3109" s="135" t="s">
        <v>970</v>
      </c>
      <c r="N3109" s="135" t="s">
        <v>320</v>
      </c>
      <c r="O3109" s="135" t="s">
        <v>60</v>
      </c>
      <c r="P3109" s="136">
        <v>4</v>
      </c>
      <c r="Q3109" s="135"/>
    </row>
    <row r="3110" spans="1:17">
      <c r="A3110" s="135" t="s">
        <v>5655</v>
      </c>
      <c r="B3110" s="135" t="s">
        <v>5651</v>
      </c>
      <c r="C3110" s="135" t="s">
        <v>972</v>
      </c>
      <c r="D3110" s="136">
        <v>59</v>
      </c>
      <c r="E3110" s="135" t="s">
        <v>420</v>
      </c>
      <c r="F3110" s="135" t="s">
        <v>1725</v>
      </c>
      <c r="G3110" s="135" t="s">
        <v>5652</v>
      </c>
      <c r="H3110" s="135" t="s">
        <v>382</v>
      </c>
      <c r="I3110" s="135" t="s">
        <v>60</v>
      </c>
      <c r="J3110" s="135" t="s">
        <v>388</v>
      </c>
      <c r="K3110" s="135" t="s">
        <v>1727</v>
      </c>
      <c r="L3110" s="135" t="s">
        <v>433</v>
      </c>
      <c r="M3110" s="135" t="s">
        <v>970</v>
      </c>
      <c r="N3110" s="135" t="s">
        <v>320</v>
      </c>
      <c r="O3110" s="135" t="s">
        <v>60</v>
      </c>
      <c r="P3110" s="136">
        <v>4</v>
      </c>
      <c r="Q3110" s="135"/>
    </row>
    <row r="3111" spans="1:17">
      <c r="A3111" s="135" t="s">
        <v>5656</v>
      </c>
      <c r="B3111" s="135" t="s">
        <v>5651</v>
      </c>
      <c r="C3111" s="135" t="s">
        <v>981</v>
      </c>
      <c r="D3111" s="136">
        <v>60</v>
      </c>
      <c r="E3111" s="135" t="s">
        <v>420</v>
      </c>
      <c r="F3111" s="135" t="s">
        <v>1725</v>
      </c>
      <c r="G3111" s="135" t="s">
        <v>5652</v>
      </c>
      <c r="H3111" s="135" t="s">
        <v>382</v>
      </c>
      <c r="I3111" s="135" t="s">
        <v>60</v>
      </c>
      <c r="J3111" s="135" t="s">
        <v>388</v>
      </c>
      <c r="K3111" s="135" t="s">
        <v>1727</v>
      </c>
      <c r="L3111" s="135" t="s">
        <v>433</v>
      </c>
      <c r="M3111" s="135" t="s">
        <v>970</v>
      </c>
      <c r="N3111" s="135" t="s">
        <v>320</v>
      </c>
      <c r="O3111" s="135" t="s">
        <v>60</v>
      </c>
      <c r="P3111" s="136">
        <v>4</v>
      </c>
      <c r="Q3111" s="135"/>
    </row>
    <row r="3112" spans="1:17">
      <c r="A3112" s="135" t="s">
        <v>5657</v>
      </c>
      <c r="B3112" s="135" t="s">
        <v>5651</v>
      </c>
      <c r="C3112" s="135" t="s">
        <v>983</v>
      </c>
      <c r="D3112" s="136">
        <v>61</v>
      </c>
      <c r="E3112" s="135" t="s">
        <v>420</v>
      </c>
      <c r="F3112" s="135" t="s">
        <v>1725</v>
      </c>
      <c r="G3112" s="135" t="s">
        <v>5652</v>
      </c>
      <c r="H3112" s="135" t="s">
        <v>382</v>
      </c>
      <c r="I3112" s="135" t="s">
        <v>60</v>
      </c>
      <c r="J3112" s="135" t="s">
        <v>388</v>
      </c>
      <c r="K3112" s="135" t="s">
        <v>1727</v>
      </c>
      <c r="L3112" s="135" t="s">
        <v>433</v>
      </c>
      <c r="M3112" s="135" t="s">
        <v>970</v>
      </c>
      <c r="N3112" s="135" t="s">
        <v>320</v>
      </c>
      <c r="O3112" s="135" t="s">
        <v>60</v>
      </c>
      <c r="P3112" s="136">
        <v>4</v>
      </c>
      <c r="Q3112" s="135"/>
    </row>
    <row r="3113" spans="1:17">
      <c r="A3113" s="135" t="s">
        <v>5658</v>
      </c>
      <c r="B3113" s="135" t="s">
        <v>5651</v>
      </c>
      <c r="C3113" s="135" t="s">
        <v>987</v>
      </c>
      <c r="D3113" s="136">
        <v>62</v>
      </c>
      <c r="E3113" s="135" t="s">
        <v>420</v>
      </c>
      <c r="F3113" s="135" t="s">
        <v>1725</v>
      </c>
      <c r="G3113" s="135" t="s">
        <v>5652</v>
      </c>
      <c r="H3113" s="135" t="s">
        <v>382</v>
      </c>
      <c r="I3113" s="135" t="s">
        <v>60</v>
      </c>
      <c r="J3113" s="135" t="s">
        <v>388</v>
      </c>
      <c r="K3113" s="135" t="s">
        <v>1727</v>
      </c>
      <c r="L3113" s="135" t="s">
        <v>433</v>
      </c>
      <c r="M3113" s="135" t="s">
        <v>970</v>
      </c>
      <c r="N3113" s="135" t="s">
        <v>320</v>
      </c>
      <c r="O3113" s="135" t="s">
        <v>60</v>
      </c>
      <c r="P3113" s="136">
        <v>4</v>
      </c>
      <c r="Q3113" s="135"/>
    </row>
    <row r="3114" spans="1:17">
      <c r="A3114" s="135" t="s">
        <v>5659</v>
      </c>
      <c r="B3114" s="135" t="s">
        <v>5651</v>
      </c>
      <c r="C3114" s="135" t="s">
        <v>989</v>
      </c>
      <c r="D3114" s="136">
        <v>63</v>
      </c>
      <c r="E3114" s="135" t="s">
        <v>420</v>
      </c>
      <c r="F3114" s="135" t="s">
        <v>1725</v>
      </c>
      <c r="G3114" s="135" t="s">
        <v>5652</v>
      </c>
      <c r="H3114" s="135" t="s">
        <v>382</v>
      </c>
      <c r="I3114" s="135" t="s">
        <v>60</v>
      </c>
      <c r="J3114" s="135" t="s">
        <v>388</v>
      </c>
      <c r="K3114" s="135" t="s">
        <v>1727</v>
      </c>
      <c r="L3114" s="135" t="s">
        <v>433</v>
      </c>
      <c r="M3114" s="135" t="s">
        <v>970</v>
      </c>
      <c r="N3114" s="135" t="s">
        <v>320</v>
      </c>
      <c r="O3114" s="135" t="s">
        <v>60</v>
      </c>
      <c r="P3114" s="136">
        <v>4</v>
      </c>
      <c r="Q3114" s="135"/>
    </row>
    <row r="3115" spans="1:17">
      <c r="A3115" s="135" t="s">
        <v>5660</v>
      </c>
      <c r="B3115" s="135" t="s">
        <v>5661</v>
      </c>
      <c r="C3115" s="135" t="s">
        <v>985</v>
      </c>
      <c r="D3115" s="136">
        <v>56</v>
      </c>
      <c r="E3115" s="135" t="s">
        <v>420</v>
      </c>
      <c r="F3115" s="135" t="s">
        <v>44</v>
      </c>
      <c r="G3115" s="135" t="s">
        <v>1297</v>
      </c>
      <c r="H3115" s="135" t="s">
        <v>382</v>
      </c>
      <c r="I3115" s="135" t="s">
        <v>252</v>
      </c>
      <c r="J3115" s="135" t="s">
        <v>388</v>
      </c>
      <c r="K3115" s="135" t="s">
        <v>1227</v>
      </c>
      <c r="L3115" s="135" t="s">
        <v>433</v>
      </c>
      <c r="M3115" s="135" t="s">
        <v>970</v>
      </c>
      <c r="N3115" s="135" t="s">
        <v>349</v>
      </c>
      <c r="O3115" s="135" t="s">
        <v>71</v>
      </c>
      <c r="P3115" s="136">
        <v>321</v>
      </c>
      <c r="Q3115" s="135"/>
    </row>
    <row r="3116" spans="1:17">
      <c r="A3116" s="135" t="s">
        <v>5662</v>
      </c>
      <c r="B3116" s="135" t="s">
        <v>5661</v>
      </c>
      <c r="C3116" s="135" t="s">
        <v>967</v>
      </c>
      <c r="D3116" s="136">
        <v>57</v>
      </c>
      <c r="E3116" s="135" t="s">
        <v>420</v>
      </c>
      <c r="F3116" s="135" t="s">
        <v>44</v>
      </c>
      <c r="G3116" s="135" t="s">
        <v>1297</v>
      </c>
      <c r="H3116" s="135" t="s">
        <v>382</v>
      </c>
      <c r="I3116" s="135" t="s">
        <v>252</v>
      </c>
      <c r="J3116" s="135" t="s">
        <v>388</v>
      </c>
      <c r="K3116" s="135" t="s">
        <v>1227</v>
      </c>
      <c r="L3116" s="135" t="s">
        <v>433</v>
      </c>
      <c r="M3116" s="135" t="s">
        <v>970</v>
      </c>
      <c r="N3116" s="135" t="s">
        <v>349</v>
      </c>
      <c r="O3116" s="135" t="s">
        <v>71</v>
      </c>
      <c r="P3116" s="136">
        <v>321</v>
      </c>
      <c r="Q3116" s="135"/>
    </row>
    <row r="3117" spans="1:17">
      <c r="A3117" s="135" t="s">
        <v>5663</v>
      </c>
      <c r="B3117" s="135" t="s">
        <v>5661</v>
      </c>
      <c r="C3117" s="135" t="s">
        <v>979</v>
      </c>
      <c r="D3117" s="136">
        <v>58</v>
      </c>
      <c r="E3117" s="135" t="s">
        <v>420</v>
      </c>
      <c r="F3117" s="135" t="s">
        <v>44</v>
      </c>
      <c r="G3117" s="135" t="s">
        <v>1297</v>
      </c>
      <c r="H3117" s="135" t="s">
        <v>382</v>
      </c>
      <c r="I3117" s="135" t="s">
        <v>252</v>
      </c>
      <c r="J3117" s="135" t="s">
        <v>388</v>
      </c>
      <c r="K3117" s="135" t="s">
        <v>1227</v>
      </c>
      <c r="L3117" s="135" t="s">
        <v>433</v>
      </c>
      <c r="M3117" s="135" t="s">
        <v>970</v>
      </c>
      <c r="N3117" s="135" t="s">
        <v>349</v>
      </c>
      <c r="O3117" s="135" t="s">
        <v>71</v>
      </c>
      <c r="P3117" s="136">
        <v>321</v>
      </c>
      <c r="Q3117" s="135"/>
    </row>
    <row r="3118" spans="1:17">
      <c r="A3118" s="135" t="s">
        <v>5664</v>
      </c>
      <c r="B3118" s="135" t="s">
        <v>5661</v>
      </c>
      <c r="C3118" s="135" t="s">
        <v>972</v>
      </c>
      <c r="D3118" s="136">
        <v>59</v>
      </c>
      <c r="E3118" s="135" t="s">
        <v>420</v>
      </c>
      <c r="F3118" s="135" t="s">
        <v>44</v>
      </c>
      <c r="G3118" s="135" t="s">
        <v>1297</v>
      </c>
      <c r="H3118" s="135" t="s">
        <v>382</v>
      </c>
      <c r="I3118" s="135" t="s">
        <v>252</v>
      </c>
      <c r="J3118" s="135" t="s">
        <v>388</v>
      </c>
      <c r="K3118" s="135" t="s">
        <v>1227</v>
      </c>
      <c r="L3118" s="135" t="s">
        <v>433</v>
      </c>
      <c r="M3118" s="135" t="s">
        <v>970</v>
      </c>
      <c r="N3118" s="135" t="s">
        <v>349</v>
      </c>
      <c r="O3118" s="135" t="s">
        <v>71</v>
      </c>
      <c r="P3118" s="136">
        <v>321</v>
      </c>
      <c r="Q3118" s="135"/>
    </row>
    <row r="3119" spans="1:17">
      <c r="A3119" s="135" t="s">
        <v>5665</v>
      </c>
      <c r="B3119" s="135" t="s">
        <v>5661</v>
      </c>
      <c r="C3119" s="135" t="s">
        <v>981</v>
      </c>
      <c r="D3119" s="136">
        <v>60</v>
      </c>
      <c r="E3119" s="135" t="s">
        <v>420</v>
      </c>
      <c r="F3119" s="135" t="s">
        <v>44</v>
      </c>
      <c r="G3119" s="135" t="s">
        <v>1297</v>
      </c>
      <c r="H3119" s="135" t="s">
        <v>382</v>
      </c>
      <c r="I3119" s="135" t="s">
        <v>252</v>
      </c>
      <c r="J3119" s="135" t="s">
        <v>388</v>
      </c>
      <c r="K3119" s="135" t="s">
        <v>1227</v>
      </c>
      <c r="L3119" s="135" t="s">
        <v>433</v>
      </c>
      <c r="M3119" s="135" t="s">
        <v>970</v>
      </c>
      <c r="N3119" s="135" t="s">
        <v>349</v>
      </c>
      <c r="O3119" s="135" t="s">
        <v>71</v>
      </c>
      <c r="P3119" s="136">
        <v>321</v>
      </c>
      <c r="Q3119" s="135"/>
    </row>
    <row r="3120" spans="1:17">
      <c r="A3120" s="135" t="s">
        <v>5666</v>
      </c>
      <c r="B3120" s="135" t="s">
        <v>5661</v>
      </c>
      <c r="C3120" s="135" t="s">
        <v>983</v>
      </c>
      <c r="D3120" s="136">
        <v>61</v>
      </c>
      <c r="E3120" s="135" t="s">
        <v>420</v>
      </c>
      <c r="F3120" s="135" t="s">
        <v>44</v>
      </c>
      <c r="G3120" s="135" t="s">
        <v>1297</v>
      </c>
      <c r="H3120" s="135" t="s">
        <v>382</v>
      </c>
      <c r="I3120" s="135" t="s">
        <v>252</v>
      </c>
      <c r="J3120" s="135" t="s">
        <v>388</v>
      </c>
      <c r="K3120" s="135" t="s">
        <v>1227</v>
      </c>
      <c r="L3120" s="135" t="s">
        <v>433</v>
      </c>
      <c r="M3120" s="135" t="s">
        <v>970</v>
      </c>
      <c r="N3120" s="135" t="s">
        <v>349</v>
      </c>
      <c r="O3120" s="135" t="s">
        <v>71</v>
      </c>
      <c r="P3120" s="136">
        <v>321</v>
      </c>
      <c r="Q3120" s="135"/>
    </row>
    <row r="3121" spans="1:17">
      <c r="A3121" s="135" t="s">
        <v>5667</v>
      </c>
      <c r="B3121" s="135" t="s">
        <v>5661</v>
      </c>
      <c r="C3121" s="135" t="s">
        <v>987</v>
      </c>
      <c r="D3121" s="136">
        <v>62</v>
      </c>
      <c r="E3121" s="135" t="s">
        <v>420</v>
      </c>
      <c r="F3121" s="135" t="s">
        <v>44</v>
      </c>
      <c r="G3121" s="135" t="s">
        <v>1297</v>
      </c>
      <c r="H3121" s="135" t="s">
        <v>382</v>
      </c>
      <c r="I3121" s="135" t="s">
        <v>252</v>
      </c>
      <c r="J3121" s="135" t="s">
        <v>388</v>
      </c>
      <c r="K3121" s="135" t="s">
        <v>1227</v>
      </c>
      <c r="L3121" s="135" t="s">
        <v>433</v>
      </c>
      <c r="M3121" s="135" t="s">
        <v>970</v>
      </c>
      <c r="N3121" s="135" t="s">
        <v>349</v>
      </c>
      <c r="O3121" s="135" t="s">
        <v>71</v>
      </c>
      <c r="P3121" s="136">
        <v>321</v>
      </c>
      <c r="Q3121" s="135"/>
    </row>
    <row r="3122" spans="1:17">
      <c r="A3122" s="135" t="s">
        <v>5668</v>
      </c>
      <c r="B3122" s="135" t="s">
        <v>5661</v>
      </c>
      <c r="C3122" s="135" t="s">
        <v>989</v>
      </c>
      <c r="D3122" s="136">
        <v>63</v>
      </c>
      <c r="E3122" s="135" t="s">
        <v>420</v>
      </c>
      <c r="F3122" s="135" t="s">
        <v>44</v>
      </c>
      <c r="G3122" s="135" t="s">
        <v>1297</v>
      </c>
      <c r="H3122" s="135" t="s">
        <v>382</v>
      </c>
      <c r="I3122" s="135" t="s">
        <v>252</v>
      </c>
      <c r="J3122" s="135" t="s">
        <v>388</v>
      </c>
      <c r="K3122" s="135" t="s">
        <v>1227</v>
      </c>
      <c r="L3122" s="135" t="s">
        <v>433</v>
      </c>
      <c r="M3122" s="135" t="s">
        <v>970</v>
      </c>
      <c r="N3122" s="135" t="s">
        <v>349</v>
      </c>
      <c r="O3122" s="135" t="s">
        <v>71</v>
      </c>
      <c r="P3122" s="136">
        <v>321</v>
      </c>
      <c r="Q3122" s="135"/>
    </row>
    <row r="3123" spans="1:17">
      <c r="A3123" s="135" t="s">
        <v>5669</v>
      </c>
      <c r="B3123" s="135" t="s">
        <v>5661</v>
      </c>
      <c r="C3123" s="135" t="s">
        <v>1147</v>
      </c>
      <c r="D3123" s="136">
        <v>55</v>
      </c>
      <c r="E3123" s="135" t="s">
        <v>420</v>
      </c>
      <c r="F3123" s="135" t="s">
        <v>44</v>
      </c>
      <c r="G3123" s="135" t="s">
        <v>1297</v>
      </c>
      <c r="H3123" s="135" t="s">
        <v>382</v>
      </c>
      <c r="I3123" s="135" t="s">
        <v>252</v>
      </c>
      <c r="J3123" s="135" t="s">
        <v>388</v>
      </c>
      <c r="K3123" s="135" t="s">
        <v>1227</v>
      </c>
      <c r="L3123" s="135" t="s">
        <v>433</v>
      </c>
      <c r="M3123" s="135" t="s">
        <v>970</v>
      </c>
      <c r="N3123" s="135" t="s">
        <v>349</v>
      </c>
      <c r="O3123" s="135" t="s">
        <v>71</v>
      </c>
      <c r="P3123" s="136">
        <v>321</v>
      </c>
      <c r="Q3123" s="135"/>
    </row>
    <row r="3124" spans="1:17">
      <c r="A3124" s="135" t="s">
        <v>5670</v>
      </c>
      <c r="B3124" s="135" t="s">
        <v>5671</v>
      </c>
      <c r="C3124" s="135" t="s">
        <v>967</v>
      </c>
      <c r="D3124" s="136">
        <v>57</v>
      </c>
      <c r="E3124" s="135" t="s">
        <v>420</v>
      </c>
      <c r="F3124" s="135" t="s">
        <v>43</v>
      </c>
      <c r="G3124" s="135" t="s">
        <v>5672</v>
      </c>
      <c r="H3124" s="135" t="s">
        <v>382</v>
      </c>
      <c r="I3124" s="135" t="s">
        <v>83</v>
      </c>
      <c r="J3124" s="135" t="s">
        <v>388</v>
      </c>
      <c r="K3124" s="135" t="s">
        <v>908</v>
      </c>
      <c r="L3124" s="135" t="s">
        <v>433</v>
      </c>
      <c r="M3124" s="135" t="s">
        <v>970</v>
      </c>
      <c r="N3124" s="135" t="s">
        <v>349</v>
      </c>
      <c r="O3124" s="135" t="s">
        <v>83</v>
      </c>
      <c r="P3124" s="136">
        <v>3</v>
      </c>
      <c r="Q3124" s="135"/>
    </row>
    <row r="3125" spans="1:17">
      <c r="A3125" s="135" t="s">
        <v>5673</v>
      </c>
      <c r="B3125" s="135" t="s">
        <v>5671</v>
      </c>
      <c r="C3125" s="135" t="s">
        <v>972</v>
      </c>
      <c r="D3125" s="136">
        <v>59</v>
      </c>
      <c r="E3125" s="135" t="s">
        <v>420</v>
      </c>
      <c r="F3125" s="135" t="s">
        <v>43</v>
      </c>
      <c r="G3125" s="135" t="s">
        <v>5672</v>
      </c>
      <c r="H3125" s="135" t="s">
        <v>382</v>
      </c>
      <c r="I3125" s="135" t="s">
        <v>83</v>
      </c>
      <c r="J3125" s="135" t="s">
        <v>388</v>
      </c>
      <c r="K3125" s="135" t="s">
        <v>908</v>
      </c>
      <c r="L3125" s="135" t="s">
        <v>433</v>
      </c>
      <c r="M3125" s="135" t="s">
        <v>970</v>
      </c>
      <c r="N3125" s="135" t="s">
        <v>349</v>
      </c>
      <c r="O3125" s="135" t="s">
        <v>83</v>
      </c>
      <c r="P3125" s="136">
        <v>3</v>
      </c>
      <c r="Q3125" s="135"/>
    </row>
    <row r="3126" spans="1:17">
      <c r="A3126" s="135" t="s">
        <v>5674</v>
      </c>
      <c r="B3126" s="135" t="s">
        <v>5671</v>
      </c>
      <c r="C3126" s="135" t="s">
        <v>983</v>
      </c>
      <c r="D3126" s="136">
        <v>61</v>
      </c>
      <c r="E3126" s="135" t="s">
        <v>420</v>
      </c>
      <c r="F3126" s="135" t="s">
        <v>43</v>
      </c>
      <c r="G3126" s="135" t="s">
        <v>5672</v>
      </c>
      <c r="H3126" s="135" t="s">
        <v>382</v>
      </c>
      <c r="I3126" s="135" t="s">
        <v>83</v>
      </c>
      <c r="J3126" s="135" t="s">
        <v>388</v>
      </c>
      <c r="K3126" s="135" t="s">
        <v>908</v>
      </c>
      <c r="L3126" s="135" t="s">
        <v>433</v>
      </c>
      <c r="M3126" s="135" t="s">
        <v>970</v>
      </c>
      <c r="N3126" s="135" t="s">
        <v>349</v>
      </c>
      <c r="O3126" s="135" t="s">
        <v>83</v>
      </c>
      <c r="P3126" s="136">
        <v>3</v>
      </c>
      <c r="Q3126" s="135"/>
    </row>
    <row r="3127" spans="1:17">
      <c r="A3127" s="135" t="s">
        <v>5675</v>
      </c>
      <c r="B3127" s="135" t="s">
        <v>5671</v>
      </c>
      <c r="C3127" s="135" t="s">
        <v>989</v>
      </c>
      <c r="D3127" s="136">
        <v>63</v>
      </c>
      <c r="E3127" s="135" t="s">
        <v>420</v>
      </c>
      <c r="F3127" s="135" t="s">
        <v>43</v>
      </c>
      <c r="G3127" s="135" t="s">
        <v>5672</v>
      </c>
      <c r="H3127" s="135" t="s">
        <v>382</v>
      </c>
      <c r="I3127" s="135" t="s">
        <v>83</v>
      </c>
      <c r="J3127" s="135" t="s">
        <v>388</v>
      </c>
      <c r="K3127" s="135" t="s">
        <v>908</v>
      </c>
      <c r="L3127" s="135" t="s">
        <v>433</v>
      </c>
      <c r="M3127" s="135" t="s">
        <v>970</v>
      </c>
      <c r="N3127" s="135" t="s">
        <v>349</v>
      </c>
      <c r="O3127" s="135" t="s">
        <v>83</v>
      </c>
      <c r="P3127" s="136">
        <v>3</v>
      </c>
      <c r="Q3127" s="135"/>
    </row>
    <row r="3128" spans="1:17">
      <c r="A3128" s="135" t="s">
        <v>5676</v>
      </c>
      <c r="B3128" s="135" t="s">
        <v>5677</v>
      </c>
      <c r="C3128" s="135" t="s">
        <v>1147</v>
      </c>
      <c r="D3128" s="136">
        <v>55</v>
      </c>
      <c r="E3128" s="135" t="s">
        <v>420</v>
      </c>
      <c r="F3128" s="135" t="s">
        <v>44</v>
      </c>
      <c r="G3128" s="135" t="s">
        <v>5678</v>
      </c>
      <c r="H3128" s="135" t="s">
        <v>382</v>
      </c>
      <c r="I3128" s="135" t="s">
        <v>292</v>
      </c>
      <c r="J3128" s="135" t="s">
        <v>388</v>
      </c>
      <c r="K3128" s="135" t="s">
        <v>1018</v>
      </c>
      <c r="L3128" s="135" t="s">
        <v>428</v>
      </c>
      <c r="M3128" s="135" t="s">
        <v>970</v>
      </c>
      <c r="N3128" s="135" t="s">
        <v>318</v>
      </c>
      <c r="O3128" s="135" t="s">
        <v>53</v>
      </c>
      <c r="P3128" s="136">
        <v>171</v>
      </c>
      <c r="Q3128" s="135"/>
    </row>
    <row r="3129" spans="1:17">
      <c r="A3129" s="135" t="s">
        <v>5679</v>
      </c>
      <c r="B3129" s="135" t="s">
        <v>5677</v>
      </c>
      <c r="C3129" s="135" t="s">
        <v>967</v>
      </c>
      <c r="D3129" s="136">
        <v>57</v>
      </c>
      <c r="E3129" s="135" t="s">
        <v>420</v>
      </c>
      <c r="F3129" s="135" t="s">
        <v>44</v>
      </c>
      <c r="G3129" s="135" t="s">
        <v>5678</v>
      </c>
      <c r="H3129" s="135" t="s">
        <v>382</v>
      </c>
      <c r="I3129" s="135" t="s">
        <v>292</v>
      </c>
      <c r="J3129" s="135" t="s">
        <v>388</v>
      </c>
      <c r="K3129" s="135" t="s">
        <v>1018</v>
      </c>
      <c r="L3129" s="135" t="s">
        <v>428</v>
      </c>
      <c r="M3129" s="135" t="s">
        <v>970</v>
      </c>
      <c r="N3129" s="135" t="s">
        <v>318</v>
      </c>
      <c r="O3129" s="135" t="s">
        <v>53</v>
      </c>
      <c r="P3129" s="136">
        <v>171</v>
      </c>
      <c r="Q3129" s="135"/>
    </row>
    <row r="3130" spans="1:17">
      <c r="A3130" s="135" t="s">
        <v>5680</v>
      </c>
      <c r="B3130" s="135" t="s">
        <v>5677</v>
      </c>
      <c r="C3130" s="135" t="s">
        <v>972</v>
      </c>
      <c r="D3130" s="136">
        <v>59</v>
      </c>
      <c r="E3130" s="135" t="s">
        <v>420</v>
      </c>
      <c r="F3130" s="135" t="s">
        <v>44</v>
      </c>
      <c r="G3130" s="135" t="s">
        <v>5678</v>
      </c>
      <c r="H3130" s="135" t="s">
        <v>382</v>
      </c>
      <c r="I3130" s="135" t="s">
        <v>292</v>
      </c>
      <c r="J3130" s="135" t="s">
        <v>388</v>
      </c>
      <c r="K3130" s="135" t="s">
        <v>1018</v>
      </c>
      <c r="L3130" s="135" t="s">
        <v>428</v>
      </c>
      <c r="M3130" s="135" t="s">
        <v>970</v>
      </c>
      <c r="N3130" s="135" t="s">
        <v>318</v>
      </c>
      <c r="O3130" s="135" t="s">
        <v>53</v>
      </c>
      <c r="P3130" s="136">
        <v>171</v>
      </c>
      <c r="Q3130" s="135"/>
    </row>
    <row r="3131" spans="1:17">
      <c r="A3131" s="135" t="s">
        <v>5681</v>
      </c>
      <c r="B3131" s="135" t="s">
        <v>5677</v>
      </c>
      <c r="C3131" s="135" t="s">
        <v>983</v>
      </c>
      <c r="D3131" s="136">
        <v>61</v>
      </c>
      <c r="E3131" s="135" t="s">
        <v>420</v>
      </c>
      <c r="F3131" s="135" t="s">
        <v>44</v>
      </c>
      <c r="G3131" s="135" t="s">
        <v>5678</v>
      </c>
      <c r="H3131" s="135" t="s">
        <v>382</v>
      </c>
      <c r="I3131" s="135" t="s">
        <v>292</v>
      </c>
      <c r="J3131" s="135" t="s">
        <v>388</v>
      </c>
      <c r="K3131" s="135" t="s">
        <v>1018</v>
      </c>
      <c r="L3131" s="135" t="s">
        <v>428</v>
      </c>
      <c r="M3131" s="135" t="s">
        <v>970</v>
      </c>
      <c r="N3131" s="135" t="s">
        <v>318</v>
      </c>
      <c r="O3131" s="135" t="s">
        <v>53</v>
      </c>
      <c r="P3131" s="136">
        <v>171</v>
      </c>
      <c r="Q3131" s="135"/>
    </row>
    <row r="3132" spans="1:17">
      <c r="A3132" s="135" t="s">
        <v>5682</v>
      </c>
      <c r="B3132" s="135" t="s">
        <v>5677</v>
      </c>
      <c r="C3132" s="135" t="s">
        <v>989</v>
      </c>
      <c r="D3132" s="136">
        <v>63</v>
      </c>
      <c r="E3132" s="135" t="s">
        <v>420</v>
      </c>
      <c r="F3132" s="135" t="s">
        <v>44</v>
      </c>
      <c r="G3132" s="135" t="s">
        <v>5678</v>
      </c>
      <c r="H3132" s="135" t="s">
        <v>382</v>
      </c>
      <c r="I3132" s="135" t="s">
        <v>292</v>
      </c>
      <c r="J3132" s="135" t="s">
        <v>388</v>
      </c>
      <c r="K3132" s="135" t="s">
        <v>1018</v>
      </c>
      <c r="L3132" s="135" t="s">
        <v>428</v>
      </c>
      <c r="M3132" s="135" t="s">
        <v>970</v>
      </c>
      <c r="N3132" s="135" t="s">
        <v>318</v>
      </c>
      <c r="O3132" s="135" t="s">
        <v>53</v>
      </c>
      <c r="P3132" s="136">
        <v>171</v>
      </c>
      <c r="Q3132" s="135"/>
    </row>
    <row r="3133" spans="1:17">
      <c r="A3133" s="135" t="s">
        <v>5683</v>
      </c>
      <c r="B3133" s="135" t="s">
        <v>5684</v>
      </c>
      <c r="C3133" s="135" t="s">
        <v>985</v>
      </c>
      <c r="D3133" s="136">
        <v>56</v>
      </c>
      <c r="E3133" s="135" t="s">
        <v>420</v>
      </c>
      <c r="F3133" s="135" t="s">
        <v>44</v>
      </c>
      <c r="G3133" s="135" t="s">
        <v>1308</v>
      </c>
      <c r="H3133" s="135" t="s">
        <v>382</v>
      </c>
      <c r="I3133" s="135" t="s">
        <v>271</v>
      </c>
      <c r="J3133" s="135" t="s">
        <v>388</v>
      </c>
      <c r="K3133" s="135" t="s">
        <v>1184</v>
      </c>
      <c r="L3133" s="135" t="s">
        <v>433</v>
      </c>
      <c r="M3133" s="135" t="s">
        <v>970</v>
      </c>
      <c r="N3133" s="135" t="s">
        <v>318</v>
      </c>
      <c r="O3133" s="135" t="s">
        <v>86</v>
      </c>
      <c r="P3133" s="136">
        <v>6</v>
      </c>
      <c r="Q3133" s="135"/>
    </row>
    <row r="3134" spans="1:17">
      <c r="A3134" s="135" t="s">
        <v>5685</v>
      </c>
      <c r="B3134" s="135" t="s">
        <v>5684</v>
      </c>
      <c r="C3134" s="135" t="s">
        <v>979</v>
      </c>
      <c r="D3134" s="136">
        <v>58</v>
      </c>
      <c r="E3134" s="135" t="s">
        <v>420</v>
      </c>
      <c r="F3134" s="135" t="s">
        <v>44</v>
      </c>
      <c r="G3134" s="135" t="s">
        <v>1308</v>
      </c>
      <c r="H3134" s="135" t="s">
        <v>382</v>
      </c>
      <c r="I3134" s="135" t="s">
        <v>271</v>
      </c>
      <c r="J3134" s="135" t="s">
        <v>388</v>
      </c>
      <c r="K3134" s="135" t="s">
        <v>1184</v>
      </c>
      <c r="L3134" s="135" t="s">
        <v>433</v>
      </c>
      <c r="M3134" s="135" t="s">
        <v>970</v>
      </c>
      <c r="N3134" s="135" t="s">
        <v>318</v>
      </c>
      <c r="O3134" s="135" t="s">
        <v>86</v>
      </c>
      <c r="P3134" s="136">
        <v>6</v>
      </c>
      <c r="Q3134" s="135"/>
    </row>
    <row r="3135" spans="1:17">
      <c r="A3135" s="135" t="s">
        <v>5686</v>
      </c>
      <c r="B3135" s="135" t="s">
        <v>5684</v>
      </c>
      <c r="C3135" s="135" t="s">
        <v>981</v>
      </c>
      <c r="D3135" s="136">
        <v>60</v>
      </c>
      <c r="E3135" s="135" t="s">
        <v>420</v>
      </c>
      <c r="F3135" s="135" t="s">
        <v>44</v>
      </c>
      <c r="G3135" s="135" t="s">
        <v>1308</v>
      </c>
      <c r="H3135" s="135" t="s">
        <v>382</v>
      </c>
      <c r="I3135" s="135" t="s">
        <v>271</v>
      </c>
      <c r="J3135" s="135" t="s">
        <v>388</v>
      </c>
      <c r="K3135" s="135" t="s">
        <v>1184</v>
      </c>
      <c r="L3135" s="135" t="s">
        <v>433</v>
      </c>
      <c r="M3135" s="135" t="s">
        <v>970</v>
      </c>
      <c r="N3135" s="135" t="s">
        <v>318</v>
      </c>
      <c r="O3135" s="135" t="s">
        <v>86</v>
      </c>
      <c r="P3135" s="136">
        <v>6</v>
      </c>
      <c r="Q3135" s="135"/>
    </row>
    <row r="3136" spans="1:17">
      <c r="A3136" s="135" t="s">
        <v>5687</v>
      </c>
      <c r="B3136" s="135" t="s">
        <v>5684</v>
      </c>
      <c r="C3136" s="135" t="s">
        <v>987</v>
      </c>
      <c r="D3136" s="136">
        <v>62</v>
      </c>
      <c r="E3136" s="135" t="s">
        <v>420</v>
      </c>
      <c r="F3136" s="135" t="s">
        <v>44</v>
      </c>
      <c r="G3136" s="135" t="s">
        <v>1308</v>
      </c>
      <c r="H3136" s="135" t="s">
        <v>382</v>
      </c>
      <c r="I3136" s="135" t="s">
        <v>271</v>
      </c>
      <c r="J3136" s="135" t="s">
        <v>388</v>
      </c>
      <c r="K3136" s="135" t="s">
        <v>1184</v>
      </c>
      <c r="L3136" s="135" t="s">
        <v>433</v>
      </c>
      <c r="M3136" s="135" t="s">
        <v>970</v>
      </c>
      <c r="N3136" s="135" t="s">
        <v>318</v>
      </c>
      <c r="O3136" s="135" t="s">
        <v>86</v>
      </c>
      <c r="P3136" s="136">
        <v>6</v>
      </c>
      <c r="Q3136" s="135"/>
    </row>
    <row r="3137" spans="1:17">
      <c r="A3137" s="135" t="s">
        <v>5688</v>
      </c>
      <c r="B3137" s="135" t="s">
        <v>5689</v>
      </c>
      <c r="C3137" s="135" t="s">
        <v>967</v>
      </c>
      <c r="D3137" s="136">
        <v>57</v>
      </c>
      <c r="E3137" s="135" t="s">
        <v>420</v>
      </c>
      <c r="F3137" s="135" t="s">
        <v>44</v>
      </c>
      <c r="G3137" s="135" t="s">
        <v>5690</v>
      </c>
      <c r="H3137" s="135" t="s">
        <v>382</v>
      </c>
      <c r="I3137" s="135" t="s">
        <v>86</v>
      </c>
      <c r="J3137" s="135" t="s">
        <v>388</v>
      </c>
      <c r="K3137" s="135" t="s">
        <v>5691</v>
      </c>
      <c r="L3137" s="135" t="s">
        <v>428</v>
      </c>
      <c r="M3137" s="135" t="s">
        <v>970</v>
      </c>
      <c r="N3137" s="135" t="s">
        <v>318</v>
      </c>
      <c r="O3137" s="135" t="s">
        <v>86</v>
      </c>
      <c r="P3137" s="136">
        <v>268</v>
      </c>
      <c r="Q3137" s="135"/>
    </row>
    <row r="3138" spans="1:17">
      <c r="A3138" s="135" t="s">
        <v>5692</v>
      </c>
      <c r="B3138" s="135" t="s">
        <v>5689</v>
      </c>
      <c r="C3138" s="135" t="s">
        <v>979</v>
      </c>
      <c r="D3138" s="136">
        <v>58</v>
      </c>
      <c r="E3138" s="135" t="s">
        <v>420</v>
      </c>
      <c r="F3138" s="135" t="s">
        <v>44</v>
      </c>
      <c r="G3138" s="135" t="s">
        <v>5690</v>
      </c>
      <c r="H3138" s="135" t="s">
        <v>382</v>
      </c>
      <c r="I3138" s="135" t="s">
        <v>86</v>
      </c>
      <c r="J3138" s="135" t="s">
        <v>388</v>
      </c>
      <c r="K3138" s="135" t="s">
        <v>5691</v>
      </c>
      <c r="L3138" s="135" t="s">
        <v>428</v>
      </c>
      <c r="M3138" s="135" t="s">
        <v>970</v>
      </c>
      <c r="N3138" s="135" t="s">
        <v>318</v>
      </c>
      <c r="O3138" s="135" t="s">
        <v>86</v>
      </c>
      <c r="P3138" s="136">
        <v>268</v>
      </c>
      <c r="Q3138" s="135"/>
    </row>
    <row r="3139" spans="1:17">
      <c r="A3139" s="135" t="s">
        <v>5693</v>
      </c>
      <c r="B3139" s="135" t="s">
        <v>5689</v>
      </c>
      <c r="C3139" s="135" t="s">
        <v>972</v>
      </c>
      <c r="D3139" s="136">
        <v>59</v>
      </c>
      <c r="E3139" s="135" t="s">
        <v>420</v>
      </c>
      <c r="F3139" s="135" t="s">
        <v>44</v>
      </c>
      <c r="G3139" s="135" t="s">
        <v>5690</v>
      </c>
      <c r="H3139" s="135" t="s">
        <v>382</v>
      </c>
      <c r="I3139" s="135" t="s">
        <v>86</v>
      </c>
      <c r="J3139" s="135" t="s">
        <v>388</v>
      </c>
      <c r="K3139" s="135" t="s">
        <v>5691</v>
      </c>
      <c r="L3139" s="135" t="s">
        <v>428</v>
      </c>
      <c r="M3139" s="135" t="s">
        <v>970</v>
      </c>
      <c r="N3139" s="135" t="s">
        <v>318</v>
      </c>
      <c r="O3139" s="135" t="s">
        <v>86</v>
      </c>
      <c r="P3139" s="136">
        <v>268</v>
      </c>
      <c r="Q3139" s="135"/>
    </row>
    <row r="3140" spans="1:17">
      <c r="A3140" s="135" t="s">
        <v>5694</v>
      </c>
      <c r="B3140" s="135" t="s">
        <v>5689</v>
      </c>
      <c r="C3140" s="135" t="s">
        <v>981</v>
      </c>
      <c r="D3140" s="136">
        <v>60</v>
      </c>
      <c r="E3140" s="135" t="s">
        <v>420</v>
      </c>
      <c r="F3140" s="135" t="s">
        <v>44</v>
      </c>
      <c r="G3140" s="135" t="s">
        <v>5690</v>
      </c>
      <c r="H3140" s="135" t="s">
        <v>382</v>
      </c>
      <c r="I3140" s="135" t="s">
        <v>86</v>
      </c>
      <c r="J3140" s="135" t="s">
        <v>388</v>
      </c>
      <c r="K3140" s="135" t="s">
        <v>5691</v>
      </c>
      <c r="L3140" s="135" t="s">
        <v>428</v>
      </c>
      <c r="M3140" s="135" t="s">
        <v>970</v>
      </c>
      <c r="N3140" s="135" t="s">
        <v>318</v>
      </c>
      <c r="O3140" s="135" t="s">
        <v>86</v>
      </c>
      <c r="P3140" s="136">
        <v>268</v>
      </c>
      <c r="Q3140" s="135"/>
    </row>
    <row r="3141" spans="1:17">
      <c r="A3141" s="135" t="s">
        <v>5695</v>
      </c>
      <c r="B3141" s="135" t="s">
        <v>5689</v>
      </c>
      <c r="C3141" s="135" t="s">
        <v>983</v>
      </c>
      <c r="D3141" s="136">
        <v>61</v>
      </c>
      <c r="E3141" s="135" t="s">
        <v>420</v>
      </c>
      <c r="F3141" s="135" t="s">
        <v>44</v>
      </c>
      <c r="G3141" s="135" t="s">
        <v>5690</v>
      </c>
      <c r="H3141" s="135" t="s">
        <v>382</v>
      </c>
      <c r="I3141" s="135" t="s">
        <v>86</v>
      </c>
      <c r="J3141" s="135" t="s">
        <v>388</v>
      </c>
      <c r="K3141" s="135" t="s">
        <v>5691</v>
      </c>
      <c r="L3141" s="135" t="s">
        <v>428</v>
      </c>
      <c r="M3141" s="135" t="s">
        <v>970</v>
      </c>
      <c r="N3141" s="135" t="s">
        <v>318</v>
      </c>
      <c r="O3141" s="135" t="s">
        <v>86</v>
      </c>
      <c r="P3141" s="136">
        <v>268</v>
      </c>
      <c r="Q3141" s="135"/>
    </row>
    <row r="3142" spans="1:17">
      <c r="A3142" s="135" t="s">
        <v>5696</v>
      </c>
      <c r="B3142" s="135" t="s">
        <v>5689</v>
      </c>
      <c r="C3142" s="135" t="s">
        <v>987</v>
      </c>
      <c r="D3142" s="136">
        <v>62</v>
      </c>
      <c r="E3142" s="135" t="s">
        <v>420</v>
      </c>
      <c r="F3142" s="135" t="s">
        <v>44</v>
      </c>
      <c r="G3142" s="135" t="s">
        <v>5690</v>
      </c>
      <c r="H3142" s="135" t="s">
        <v>382</v>
      </c>
      <c r="I3142" s="135" t="s">
        <v>86</v>
      </c>
      <c r="J3142" s="135" t="s">
        <v>388</v>
      </c>
      <c r="K3142" s="135" t="s">
        <v>5691</v>
      </c>
      <c r="L3142" s="135" t="s">
        <v>428</v>
      </c>
      <c r="M3142" s="135" t="s">
        <v>970</v>
      </c>
      <c r="N3142" s="135" t="s">
        <v>318</v>
      </c>
      <c r="O3142" s="135" t="s">
        <v>86</v>
      </c>
      <c r="P3142" s="136">
        <v>268</v>
      </c>
      <c r="Q3142" s="135"/>
    </row>
    <row r="3143" spans="1:17">
      <c r="A3143" s="135" t="s">
        <v>5697</v>
      </c>
      <c r="B3143" s="135" t="s">
        <v>5698</v>
      </c>
      <c r="C3143" s="135" t="s">
        <v>985</v>
      </c>
      <c r="D3143" s="136">
        <v>56</v>
      </c>
      <c r="E3143" s="135" t="s">
        <v>420</v>
      </c>
      <c r="F3143" s="135" t="s">
        <v>44</v>
      </c>
      <c r="G3143" s="135" t="s">
        <v>5699</v>
      </c>
      <c r="H3143" s="135" t="s">
        <v>382</v>
      </c>
      <c r="I3143" s="135" t="s">
        <v>86</v>
      </c>
      <c r="J3143" s="135" t="s">
        <v>388</v>
      </c>
      <c r="K3143" s="135" t="s">
        <v>1018</v>
      </c>
      <c r="L3143" s="135" t="s">
        <v>433</v>
      </c>
      <c r="M3143" s="135" t="s">
        <v>970</v>
      </c>
      <c r="N3143" s="135" t="s">
        <v>318</v>
      </c>
      <c r="O3143" s="135" t="s">
        <v>86</v>
      </c>
      <c r="P3143" s="136">
        <v>261</v>
      </c>
      <c r="Q3143" s="135"/>
    </row>
    <row r="3144" spans="1:17">
      <c r="A3144" s="135" t="s">
        <v>5700</v>
      </c>
      <c r="B3144" s="135" t="s">
        <v>5698</v>
      </c>
      <c r="C3144" s="135" t="s">
        <v>967</v>
      </c>
      <c r="D3144" s="136">
        <v>57</v>
      </c>
      <c r="E3144" s="135" t="s">
        <v>420</v>
      </c>
      <c r="F3144" s="135" t="s">
        <v>44</v>
      </c>
      <c r="G3144" s="135" t="s">
        <v>5699</v>
      </c>
      <c r="H3144" s="135" t="s">
        <v>382</v>
      </c>
      <c r="I3144" s="135" t="s">
        <v>86</v>
      </c>
      <c r="J3144" s="135" t="s">
        <v>388</v>
      </c>
      <c r="K3144" s="135" t="s">
        <v>1018</v>
      </c>
      <c r="L3144" s="135" t="s">
        <v>433</v>
      </c>
      <c r="M3144" s="135" t="s">
        <v>970</v>
      </c>
      <c r="N3144" s="135" t="s">
        <v>318</v>
      </c>
      <c r="O3144" s="135" t="s">
        <v>86</v>
      </c>
      <c r="P3144" s="136">
        <v>261</v>
      </c>
      <c r="Q3144" s="135"/>
    </row>
    <row r="3145" spans="1:17">
      <c r="A3145" s="135" t="s">
        <v>5701</v>
      </c>
      <c r="B3145" s="135" t="s">
        <v>5698</v>
      </c>
      <c r="C3145" s="135" t="s">
        <v>979</v>
      </c>
      <c r="D3145" s="136">
        <v>58</v>
      </c>
      <c r="E3145" s="135" t="s">
        <v>420</v>
      </c>
      <c r="F3145" s="135" t="s">
        <v>44</v>
      </c>
      <c r="G3145" s="135" t="s">
        <v>5699</v>
      </c>
      <c r="H3145" s="135" t="s">
        <v>382</v>
      </c>
      <c r="I3145" s="135" t="s">
        <v>86</v>
      </c>
      <c r="J3145" s="135" t="s">
        <v>388</v>
      </c>
      <c r="K3145" s="135" t="s">
        <v>1018</v>
      </c>
      <c r="L3145" s="135" t="s">
        <v>433</v>
      </c>
      <c r="M3145" s="135" t="s">
        <v>970</v>
      </c>
      <c r="N3145" s="135" t="s">
        <v>318</v>
      </c>
      <c r="O3145" s="135" t="s">
        <v>86</v>
      </c>
      <c r="P3145" s="136">
        <v>261</v>
      </c>
      <c r="Q3145" s="135"/>
    </row>
    <row r="3146" spans="1:17">
      <c r="A3146" s="135" t="s">
        <v>5702</v>
      </c>
      <c r="B3146" s="135" t="s">
        <v>5698</v>
      </c>
      <c r="C3146" s="135" t="s">
        <v>972</v>
      </c>
      <c r="D3146" s="136">
        <v>59</v>
      </c>
      <c r="E3146" s="135" t="s">
        <v>420</v>
      </c>
      <c r="F3146" s="135" t="s">
        <v>44</v>
      </c>
      <c r="G3146" s="135" t="s">
        <v>5699</v>
      </c>
      <c r="H3146" s="135" t="s">
        <v>382</v>
      </c>
      <c r="I3146" s="135" t="s">
        <v>86</v>
      </c>
      <c r="J3146" s="135" t="s">
        <v>388</v>
      </c>
      <c r="K3146" s="135" t="s">
        <v>1018</v>
      </c>
      <c r="L3146" s="135" t="s">
        <v>433</v>
      </c>
      <c r="M3146" s="135" t="s">
        <v>970</v>
      </c>
      <c r="N3146" s="135" t="s">
        <v>318</v>
      </c>
      <c r="O3146" s="135" t="s">
        <v>86</v>
      </c>
      <c r="P3146" s="136">
        <v>261</v>
      </c>
      <c r="Q3146" s="135"/>
    </row>
    <row r="3147" spans="1:17">
      <c r="A3147" s="135" t="s">
        <v>5703</v>
      </c>
      <c r="B3147" s="135" t="s">
        <v>5698</v>
      </c>
      <c r="C3147" s="135" t="s">
        <v>981</v>
      </c>
      <c r="D3147" s="136">
        <v>60</v>
      </c>
      <c r="E3147" s="135" t="s">
        <v>420</v>
      </c>
      <c r="F3147" s="135" t="s">
        <v>44</v>
      </c>
      <c r="G3147" s="135" t="s">
        <v>5699</v>
      </c>
      <c r="H3147" s="135" t="s">
        <v>382</v>
      </c>
      <c r="I3147" s="135" t="s">
        <v>86</v>
      </c>
      <c r="J3147" s="135" t="s">
        <v>388</v>
      </c>
      <c r="K3147" s="135" t="s">
        <v>1018</v>
      </c>
      <c r="L3147" s="135" t="s">
        <v>433</v>
      </c>
      <c r="M3147" s="135" t="s">
        <v>970</v>
      </c>
      <c r="N3147" s="135" t="s">
        <v>318</v>
      </c>
      <c r="O3147" s="135" t="s">
        <v>86</v>
      </c>
      <c r="P3147" s="136">
        <v>261</v>
      </c>
      <c r="Q3147" s="135"/>
    </row>
    <row r="3148" spans="1:17">
      <c r="A3148" s="135" t="s">
        <v>5704</v>
      </c>
      <c r="B3148" s="135" t="s">
        <v>5698</v>
      </c>
      <c r="C3148" s="135" t="s">
        <v>983</v>
      </c>
      <c r="D3148" s="136">
        <v>61</v>
      </c>
      <c r="E3148" s="135" t="s">
        <v>420</v>
      </c>
      <c r="F3148" s="135" t="s">
        <v>44</v>
      </c>
      <c r="G3148" s="135" t="s">
        <v>5699</v>
      </c>
      <c r="H3148" s="135" t="s">
        <v>382</v>
      </c>
      <c r="I3148" s="135" t="s">
        <v>86</v>
      </c>
      <c r="J3148" s="135" t="s">
        <v>388</v>
      </c>
      <c r="K3148" s="135" t="s">
        <v>1018</v>
      </c>
      <c r="L3148" s="135" t="s">
        <v>433</v>
      </c>
      <c r="M3148" s="135" t="s">
        <v>970</v>
      </c>
      <c r="N3148" s="135" t="s">
        <v>318</v>
      </c>
      <c r="O3148" s="135" t="s">
        <v>86</v>
      </c>
      <c r="P3148" s="136">
        <v>261</v>
      </c>
      <c r="Q3148" s="135"/>
    </row>
    <row r="3149" spans="1:17">
      <c r="A3149" s="135" t="s">
        <v>5705</v>
      </c>
      <c r="B3149" s="135" t="s">
        <v>5698</v>
      </c>
      <c r="C3149" s="135" t="s">
        <v>987</v>
      </c>
      <c r="D3149" s="136">
        <v>62</v>
      </c>
      <c r="E3149" s="135" t="s">
        <v>420</v>
      </c>
      <c r="F3149" s="135" t="s">
        <v>44</v>
      </c>
      <c r="G3149" s="135" t="s">
        <v>5699</v>
      </c>
      <c r="H3149" s="135" t="s">
        <v>382</v>
      </c>
      <c r="I3149" s="135" t="s">
        <v>86</v>
      </c>
      <c r="J3149" s="135" t="s">
        <v>388</v>
      </c>
      <c r="K3149" s="135" t="s">
        <v>1018</v>
      </c>
      <c r="L3149" s="135" t="s">
        <v>433</v>
      </c>
      <c r="M3149" s="135" t="s">
        <v>970</v>
      </c>
      <c r="N3149" s="135" t="s">
        <v>318</v>
      </c>
      <c r="O3149" s="135" t="s">
        <v>86</v>
      </c>
      <c r="P3149" s="136">
        <v>261</v>
      </c>
      <c r="Q3149" s="135"/>
    </row>
    <row r="3150" spans="1:17">
      <c r="A3150" s="135" t="s">
        <v>5706</v>
      </c>
      <c r="B3150" s="135" t="s">
        <v>5698</v>
      </c>
      <c r="C3150" s="135" t="s">
        <v>989</v>
      </c>
      <c r="D3150" s="136">
        <v>63</v>
      </c>
      <c r="E3150" s="135" t="s">
        <v>420</v>
      </c>
      <c r="F3150" s="135" t="s">
        <v>44</v>
      </c>
      <c r="G3150" s="135" t="s">
        <v>5699</v>
      </c>
      <c r="H3150" s="135" t="s">
        <v>382</v>
      </c>
      <c r="I3150" s="135" t="s">
        <v>86</v>
      </c>
      <c r="J3150" s="135" t="s">
        <v>388</v>
      </c>
      <c r="K3150" s="135" t="s">
        <v>1018</v>
      </c>
      <c r="L3150" s="135" t="s">
        <v>433</v>
      </c>
      <c r="M3150" s="135" t="s">
        <v>970</v>
      </c>
      <c r="N3150" s="135" t="s">
        <v>318</v>
      </c>
      <c r="O3150" s="135" t="s">
        <v>86</v>
      </c>
      <c r="P3150" s="136">
        <v>261</v>
      </c>
      <c r="Q3150" s="135"/>
    </row>
    <row r="3151" spans="1:17">
      <c r="A3151" s="135" t="s">
        <v>5707</v>
      </c>
      <c r="B3151" s="135" t="s">
        <v>5708</v>
      </c>
      <c r="C3151" s="135" t="s">
        <v>985</v>
      </c>
      <c r="D3151" s="136">
        <v>56</v>
      </c>
      <c r="E3151" s="135" t="s">
        <v>420</v>
      </c>
      <c r="F3151" s="135" t="s">
        <v>1725</v>
      </c>
      <c r="G3151" s="135" t="s">
        <v>1726</v>
      </c>
      <c r="H3151" s="135" t="s">
        <v>382</v>
      </c>
      <c r="I3151" s="135" t="s">
        <v>195</v>
      </c>
      <c r="J3151" s="135" t="s">
        <v>388</v>
      </c>
      <c r="K3151" s="135" t="s">
        <v>1727</v>
      </c>
      <c r="L3151" s="135" t="s">
        <v>433</v>
      </c>
      <c r="M3151" s="135" t="s">
        <v>970</v>
      </c>
      <c r="N3151" s="135" t="s">
        <v>318</v>
      </c>
      <c r="O3151" s="135" t="s">
        <v>195</v>
      </c>
      <c r="P3151" s="136">
        <v>4</v>
      </c>
      <c r="Q3151" s="135"/>
    </row>
    <row r="3152" spans="1:17">
      <c r="A3152" s="135" t="s">
        <v>5709</v>
      </c>
      <c r="B3152" s="135" t="s">
        <v>5708</v>
      </c>
      <c r="C3152" s="135" t="s">
        <v>967</v>
      </c>
      <c r="D3152" s="136">
        <v>57</v>
      </c>
      <c r="E3152" s="135" t="s">
        <v>420</v>
      </c>
      <c r="F3152" s="135" t="s">
        <v>1725</v>
      </c>
      <c r="G3152" s="135" t="s">
        <v>1726</v>
      </c>
      <c r="H3152" s="135" t="s">
        <v>382</v>
      </c>
      <c r="I3152" s="135" t="s">
        <v>195</v>
      </c>
      <c r="J3152" s="135" t="s">
        <v>388</v>
      </c>
      <c r="K3152" s="135" t="s">
        <v>1727</v>
      </c>
      <c r="L3152" s="135" t="s">
        <v>433</v>
      </c>
      <c r="M3152" s="135" t="s">
        <v>970</v>
      </c>
      <c r="N3152" s="135" t="s">
        <v>318</v>
      </c>
      <c r="O3152" s="135" t="s">
        <v>195</v>
      </c>
      <c r="P3152" s="136">
        <v>4</v>
      </c>
      <c r="Q3152" s="135"/>
    </row>
    <row r="3153" spans="1:17">
      <c r="A3153" s="135" t="s">
        <v>5710</v>
      </c>
      <c r="B3153" s="135" t="s">
        <v>5708</v>
      </c>
      <c r="C3153" s="135" t="s">
        <v>979</v>
      </c>
      <c r="D3153" s="136">
        <v>58</v>
      </c>
      <c r="E3153" s="135" t="s">
        <v>420</v>
      </c>
      <c r="F3153" s="135" t="s">
        <v>1725</v>
      </c>
      <c r="G3153" s="135" t="s">
        <v>1726</v>
      </c>
      <c r="H3153" s="135" t="s">
        <v>382</v>
      </c>
      <c r="I3153" s="135" t="s">
        <v>195</v>
      </c>
      <c r="J3153" s="135" t="s">
        <v>388</v>
      </c>
      <c r="K3153" s="135" t="s">
        <v>1727</v>
      </c>
      <c r="L3153" s="135" t="s">
        <v>433</v>
      </c>
      <c r="M3153" s="135" t="s">
        <v>970</v>
      </c>
      <c r="N3153" s="135" t="s">
        <v>318</v>
      </c>
      <c r="O3153" s="135" t="s">
        <v>195</v>
      </c>
      <c r="P3153" s="136">
        <v>4</v>
      </c>
      <c r="Q3153" s="135"/>
    </row>
    <row r="3154" spans="1:17">
      <c r="A3154" s="135" t="s">
        <v>5711</v>
      </c>
      <c r="B3154" s="135" t="s">
        <v>5708</v>
      </c>
      <c r="C3154" s="135" t="s">
        <v>972</v>
      </c>
      <c r="D3154" s="136">
        <v>59</v>
      </c>
      <c r="E3154" s="135" t="s">
        <v>420</v>
      </c>
      <c r="F3154" s="135" t="s">
        <v>1725</v>
      </c>
      <c r="G3154" s="135" t="s">
        <v>1726</v>
      </c>
      <c r="H3154" s="135" t="s">
        <v>382</v>
      </c>
      <c r="I3154" s="135" t="s">
        <v>195</v>
      </c>
      <c r="J3154" s="135" t="s">
        <v>388</v>
      </c>
      <c r="K3154" s="135" t="s">
        <v>1727</v>
      </c>
      <c r="L3154" s="135" t="s">
        <v>433</v>
      </c>
      <c r="M3154" s="135" t="s">
        <v>970</v>
      </c>
      <c r="N3154" s="135" t="s">
        <v>318</v>
      </c>
      <c r="O3154" s="135" t="s">
        <v>195</v>
      </c>
      <c r="P3154" s="136">
        <v>4</v>
      </c>
      <c r="Q3154" s="135"/>
    </row>
    <row r="3155" spans="1:17">
      <c r="A3155" s="135" t="s">
        <v>5712</v>
      </c>
      <c r="B3155" s="135" t="s">
        <v>5708</v>
      </c>
      <c r="C3155" s="135" t="s">
        <v>981</v>
      </c>
      <c r="D3155" s="136">
        <v>60</v>
      </c>
      <c r="E3155" s="135" t="s">
        <v>420</v>
      </c>
      <c r="F3155" s="135" t="s">
        <v>1725</v>
      </c>
      <c r="G3155" s="135" t="s">
        <v>1726</v>
      </c>
      <c r="H3155" s="135" t="s">
        <v>382</v>
      </c>
      <c r="I3155" s="135" t="s">
        <v>195</v>
      </c>
      <c r="J3155" s="135" t="s">
        <v>388</v>
      </c>
      <c r="K3155" s="135" t="s">
        <v>1727</v>
      </c>
      <c r="L3155" s="135" t="s">
        <v>433</v>
      </c>
      <c r="M3155" s="135" t="s">
        <v>970</v>
      </c>
      <c r="N3155" s="135" t="s">
        <v>318</v>
      </c>
      <c r="O3155" s="135" t="s">
        <v>195</v>
      </c>
      <c r="P3155" s="136">
        <v>4</v>
      </c>
      <c r="Q3155" s="135"/>
    </row>
    <row r="3156" spans="1:17">
      <c r="A3156" s="135" t="s">
        <v>5713</v>
      </c>
      <c r="B3156" s="135" t="s">
        <v>5708</v>
      </c>
      <c r="C3156" s="135" t="s">
        <v>983</v>
      </c>
      <c r="D3156" s="136">
        <v>61</v>
      </c>
      <c r="E3156" s="135" t="s">
        <v>420</v>
      </c>
      <c r="F3156" s="135" t="s">
        <v>1725</v>
      </c>
      <c r="G3156" s="135" t="s">
        <v>1726</v>
      </c>
      <c r="H3156" s="135" t="s">
        <v>382</v>
      </c>
      <c r="I3156" s="135" t="s">
        <v>195</v>
      </c>
      <c r="J3156" s="135" t="s">
        <v>388</v>
      </c>
      <c r="K3156" s="135" t="s">
        <v>1727</v>
      </c>
      <c r="L3156" s="135" t="s">
        <v>433</v>
      </c>
      <c r="M3156" s="135" t="s">
        <v>970</v>
      </c>
      <c r="N3156" s="135" t="s">
        <v>318</v>
      </c>
      <c r="O3156" s="135" t="s">
        <v>195</v>
      </c>
      <c r="P3156" s="136">
        <v>4</v>
      </c>
      <c r="Q3156" s="135"/>
    </row>
    <row r="3157" spans="1:17">
      <c r="A3157" s="135" t="s">
        <v>5714</v>
      </c>
      <c r="B3157" s="135" t="s">
        <v>5708</v>
      </c>
      <c r="C3157" s="135" t="s">
        <v>987</v>
      </c>
      <c r="D3157" s="136">
        <v>62</v>
      </c>
      <c r="E3157" s="135" t="s">
        <v>420</v>
      </c>
      <c r="F3157" s="135" t="s">
        <v>1725</v>
      </c>
      <c r="G3157" s="135" t="s">
        <v>1726</v>
      </c>
      <c r="H3157" s="135" t="s">
        <v>382</v>
      </c>
      <c r="I3157" s="135" t="s">
        <v>195</v>
      </c>
      <c r="J3157" s="135" t="s">
        <v>388</v>
      </c>
      <c r="K3157" s="135" t="s">
        <v>1727</v>
      </c>
      <c r="L3157" s="135" t="s">
        <v>433</v>
      </c>
      <c r="M3157" s="135" t="s">
        <v>970</v>
      </c>
      <c r="N3157" s="135" t="s">
        <v>318</v>
      </c>
      <c r="O3157" s="135" t="s">
        <v>195</v>
      </c>
      <c r="P3157" s="136">
        <v>4</v>
      </c>
      <c r="Q3157" s="135"/>
    </row>
    <row r="3158" spans="1:17">
      <c r="A3158" s="135" t="s">
        <v>5715</v>
      </c>
      <c r="B3158" s="135" t="s">
        <v>5708</v>
      </c>
      <c r="C3158" s="135" t="s">
        <v>989</v>
      </c>
      <c r="D3158" s="136">
        <v>63</v>
      </c>
      <c r="E3158" s="135" t="s">
        <v>420</v>
      </c>
      <c r="F3158" s="135" t="s">
        <v>1725</v>
      </c>
      <c r="G3158" s="135" t="s">
        <v>1726</v>
      </c>
      <c r="H3158" s="135" t="s">
        <v>382</v>
      </c>
      <c r="I3158" s="135" t="s">
        <v>195</v>
      </c>
      <c r="J3158" s="135" t="s">
        <v>388</v>
      </c>
      <c r="K3158" s="135" t="s">
        <v>1727</v>
      </c>
      <c r="L3158" s="135" t="s">
        <v>433</v>
      </c>
      <c r="M3158" s="135" t="s">
        <v>970</v>
      </c>
      <c r="N3158" s="135" t="s">
        <v>318</v>
      </c>
      <c r="O3158" s="135" t="s">
        <v>195</v>
      </c>
      <c r="P3158" s="136">
        <v>4</v>
      </c>
      <c r="Q3158" s="135"/>
    </row>
    <row r="3159" spans="1:17">
      <c r="A3159" s="135" t="s">
        <v>5716</v>
      </c>
      <c r="B3159" s="135" t="s">
        <v>5717</v>
      </c>
      <c r="C3159" s="135" t="s">
        <v>967</v>
      </c>
      <c r="D3159" s="136">
        <v>57</v>
      </c>
      <c r="E3159" s="135" t="s">
        <v>420</v>
      </c>
      <c r="F3159" s="135" t="s">
        <v>1725</v>
      </c>
      <c r="G3159" s="135" t="s">
        <v>1726</v>
      </c>
      <c r="H3159" s="135" t="s">
        <v>382</v>
      </c>
      <c r="I3159" s="135" t="s">
        <v>286</v>
      </c>
      <c r="J3159" s="135" t="s">
        <v>388</v>
      </c>
      <c r="K3159" s="135" t="s">
        <v>1727</v>
      </c>
      <c r="L3159" s="135" t="s">
        <v>433</v>
      </c>
      <c r="M3159" s="135" t="s">
        <v>970</v>
      </c>
      <c r="N3159" s="135" t="s">
        <v>318</v>
      </c>
      <c r="O3159" s="135" t="s">
        <v>286</v>
      </c>
      <c r="P3159" s="136">
        <v>81</v>
      </c>
      <c r="Q3159" s="135"/>
    </row>
    <row r="3160" spans="1:17">
      <c r="A3160" s="135" t="s">
        <v>5718</v>
      </c>
      <c r="B3160" s="135" t="s">
        <v>5717</v>
      </c>
      <c r="C3160" s="135" t="s">
        <v>972</v>
      </c>
      <c r="D3160" s="136">
        <v>59</v>
      </c>
      <c r="E3160" s="135" t="s">
        <v>420</v>
      </c>
      <c r="F3160" s="135" t="s">
        <v>1725</v>
      </c>
      <c r="G3160" s="135" t="s">
        <v>1726</v>
      </c>
      <c r="H3160" s="135" t="s">
        <v>382</v>
      </c>
      <c r="I3160" s="135" t="s">
        <v>286</v>
      </c>
      <c r="J3160" s="135" t="s">
        <v>388</v>
      </c>
      <c r="K3160" s="135" t="s">
        <v>1727</v>
      </c>
      <c r="L3160" s="135" t="s">
        <v>433</v>
      </c>
      <c r="M3160" s="135" t="s">
        <v>970</v>
      </c>
      <c r="N3160" s="135" t="s">
        <v>318</v>
      </c>
      <c r="O3160" s="135" t="s">
        <v>286</v>
      </c>
      <c r="P3160" s="136">
        <v>81</v>
      </c>
      <c r="Q3160" s="135"/>
    </row>
    <row r="3161" spans="1:17">
      <c r="A3161" s="135" t="s">
        <v>5719</v>
      </c>
      <c r="B3161" s="135" t="s">
        <v>5717</v>
      </c>
      <c r="C3161" s="135" t="s">
        <v>983</v>
      </c>
      <c r="D3161" s="136">
        <v>61</v>
      </c>
      <c r="E3161" s="135" t="s">
        <v>420</v>
      </c>
      <c r="F3161" s="135" t="s">
        <v>1725</v>
      </c>
      <c r="G3161" s="135" t="s">
        <v>1726</v>
      </c>
      <c r="H3161" s="135" t="s">
        <v>382</v>
      </c>
      <c r="I3161" s="135" t="s">
        <v>286</v>
      </c>
      <c r="J3161" s="135" t="s">
        <v>388</v>
      </c>
      <c r="K3161" s="135" t="s">
        <v>1727</v>
      </c>
      <c r="L3161" s="135" t="s">
        <v>433</v>
      </c>
      <c r="M3161" s="135" t="s">
        <v>970</v>
      </c>
      <c r="N3161" s="135" t="s">
        <v>318</v>
      </c>
      <c r="O3161" s="135" t="s">
        <v>286</v>
      </c>
      <c r="P3161" s="136">
        <v>81</v>
      </c>
      <c r="Q3161" s="135"/>
    </row>
    <row r="3162" spans="1:17">
      <c r="A3162" s="135" t="s">
        <v>5720</v>
      </c>
      <c r="B3162" s="135" t="s">
        <v>5721</v>
      </c>
      <c r="C3162" s="135" t="s">
        <v>985</v>
      </c>
      <c r="D3162" s="136">
        <v>56</v>
      </c>
      <c r="E3162" s="135" t="s">
        <v>420</v>
      </c>
      <c r="F3162" s="135" t="s">
        <v>46</v>
      </c>
      <c r="G3162" s="135" t="s">
        <v>5722</v>
      </c>
      <c r="H3162" s="135" t="s">
        <v>382</v>
      </c>
      <c r="I3162" s="135" t="s">
        <v>252</v>
      </c>
      <c r="J3162" s="135" t="s">
        <v>388</v>
      </c>
      <c r="K3162" s="135" t="s">
        <v>5646</v>
      </c>
      <c r="L3162" s="135" t="s">
        <v>433</v>
      </c>
      <c r="M3162" s="135" t="s">
        <v>970</v>
      </c>
      <c r="N3162" s="135" t="s">
        <v>318</v>
      </c>
      <c r="O3162" s="135" t="s">
        <v>71</v>
      </c>
      <c r="P3162" s="136">
        <v>281</v>
      </c>
      <c r="Q3162" s="135"/>
    </row>
    <row r="3163" spans="1:17">
      <c r="A3163" s="135" t="s">
        <v>5723</v>
      </c>
      <c r="B3163" s="135" t="s">
        <v>5721</v>
      </c>
      <c r="C3163" s="135" t="s">
        <v>967</v>
      </c>
      <c r="D3163" s="136">
        <v>57</v>
      </c>
      <c r="E3163" s="135" t="s">
        <v>420</v>
      </c>
      <c r="F3163" s="135" t="s">
        <v>46</v>
      </c>
      <c r="G3163" s="135" t="s">
        <v>5722</v>
      </c>
      <c r="H3163" s="135" t="s">
        <v>382</v>
      </c>
      <c r="I3163" s="135" t="s">
        <v>252</v>
      </c>
      <c r="J3163" s="135" t="s">
        <v>388</v>
      </c>
      <c r="K3163" s="135" t="s">
        <v>5646</v>
      </c>
      <c r="L3163" s="135" t="s">
        <v>433</v>
      </c>
      <c r="M3163" s="135" t="s">
        <v>970</v>
      </c>
      <c r="N3163" s="135" t="s">
        <v>318</v>
      </c>
      <c r="O3163" s="135" t="s">
        <v>71</v>
      </c>
      <c r="P3163" s="136">
        <v>281</v>
      </c>
      <c r="Q3163" s="135"/>
    </row>
    <row r="3164" spans="1:17">
      <c r="A3164" s="135" t="s">
        <v>5724</v>
      </c>
      <c r="B3164" s="135" t="s">
        <v>5721</v>
      </c>
      <c r="C3164" s="135" t="s">
        <v>979</v>
      </c>
      <c r="D3164" s="136">
        <v>58</v>
      </c>
      <c r="E3164" s="135" t="s">
        <v>420</v>
      </c>
      <c r="F3164" s="135" t="s">
        <v>46</v>
      </c>
      <c r="G3164" s="135" t="s">
        <v>5722</v>
      </c>
      <c r="H3164" s="135" t="s">
        <v>382</v>
      </c>
      <c r="I3164" s="135" t="s">
        <v>252</v>
      </c>
      <c r="J3164" s="135" t="s">
        <v>388</v>
      </c>
      <c r="K3164" s="135" t="s">
        <v>5646</v>
      </c>
      <c r="L3164" s="135" t="s">
        <v>433</v>
      </c>
      <c r="M3164" s="135" t="s">
        <v>970</v>
      </c>
      <c r="N3164" s="135" t="s">
        <v>318</v>
      </c>
      <c r="O3164" s="135" t="s">
        <v>71</v>
      </c>
      <c r="P3164" s="136">
        <v>281</v>
      </c>
      <c r="Q3164" s="135"/>
    </row>
    <row r="3165" spans="1:17">
      <c r="A3165" s="135" t="s">
        <v>5725</v>
      </c>
      <c r="B3165" s="135" t="s">
        <v>5721</v>
      </c>
      <c r="C3165" s="135" t="s">
        <v>972</v>
      </c>
      <c r="D3165" s="136">
        <v>59</v>
      </c>
      <c r="E3165" s="135" t="s">
        <v>420</v>
      </c>
      <c r="F3165" s="135" t="s">
        <v>46</v>
      </c>
      <c r="G3165" s="135" t="s">
        <v>5722</v>
      </c>
      <c r="H3165" s="135" t="s">
        <v>382</v>
      </c>
      <c r="I3165" s="135" t="s">
        <v>252</v>
      </c>
      <c r="J3165" s="135" t="s">
        <v>388</v>
      </c>
      <c r="K3165" s="135" t="s">
        <v>5646</v>
      </c>
      <c r="L3165" s="135" t="s">
        <v>433</v>
      </c>
      <c r="M3165" s="135" t="s">
        <v>970</v>
      </c>
      <c r="N3165" s="135" t="s">
        <v>318</v>
      </c>
      <c r="O3165" s="135" t="s">
        <v>71</v>
      </c>
      <c r="P3165" s="136">
        <v>281</v>
      </c>
      <c r="Q3165" s="135"/>
    </row>
    <row r="3166" spans="1:17">
      <c r="A3166" s="135" t="s">
        <v>5726</v>
      </c>
      <c r="B3166" s="135" t="s">
        <v>5721</v>
      </c>
      <c r="C3166" s="135" t="s">
        <v>981</v>
      </c>
      <c r="D3166" s="136">
        <v>60</v>
      </c>
      <c r="E3166" s="135" t="s">
        <v>420</v>
      </c>
      <c r="F3166" s="135" t="s">
        <v>46</v>
      </c>
      <c r="G3166" s="135" t="s">
        <v>5722</v>
      </c>
      <c r="H3166" s="135" t="s">
        <v>382</v>
      </c>
      <c r="I3166" s="135" t="s">
        <v>252</v>
      </c>
      <c r="J3166" s="135" t="s">
        <v>388</v>
      </c>
      <c r="K3166" s="135" t="s">
        <v>5646</v>
      </c>
      <c r="L3166" s="135" t="s">
        <v>433</v>
      </c>
      <c r="M3166" s="135" t="s">
        <v>970</v>
      </c>
      <c r="N3166" s="135" t="s">
        <v>318</v>
      </c>
      <c r="O3166" s="135" t="s">
        <v>71</v>
      </c>
      <c r="P3166" s="136">
        <v>281</v>
      </c>
      <c r="Q3166" s="135"/>
    </row>
    <row r="3167" spans="1:17">
      <c r="A3167" s="135" t="s">
        <v>5727</v>
      </c>
      <c r="B3167" s="135" t="s">
        <v>5721</v>
      </c>
      <c r="C3167" s="135" t="s">
        <v>983</v>
      </c>
      <c r="D3167" s="136">
        <v>61</v>
      </c>
      <c r="E3167" s="135" t="s">
        <v>420</v>
      </c>
      <c r="F3167" s="135" t="s">
        <v>46</v>
      </c>
      <c r="G3167" s="135" t="s">
        <v>5722</v>
      </c>
      <c r="H3167" s="135" t="s">
        <v>382</v>
      </c>
      <c r="I3167" s="135" t="s">
        <v>252</v>
      </c>
      <c r="J3167" s="135" t="s">
        <v>388</v>
      </c>
      <c r="K3167" s="135" t="s">
        <v>5646</v>
      </c>
      <c r="L3167" s="135" t="s">
        <v>433</v>
      </c>
      <c r="M3167" s="135" t="s">
        <v>970</v>
      </c>
      <c r="N3167" s="135" t="s">
        <v>318</v>
      </c>
      <c r="O3167" s="135" t="s">
        <v>71</v>
      </c>
      <c r="P3167" s="136">
        <v>281</v>
      </c>
      <c r="Q3167" s="135"/>
    </row>
    <row r="3168" spans="1:17">
      <c r="A3168" s="135" t="s">
        <v>5728</v>
      </c>
      <c r="B3168" s="135" t="s">
        <v>5721</v>
      </c>
      <c r="C3168" s="135" t="s">
        <v>987</v>
      </c>
      <c r="D3168" s="136">
        <v>62</v>
      </c>
      <c r="E3168" s="135" t="s">
        <v>420</v>
      </c>
      <c r="F3168" s="135" t="s">
        <v>46</v>
      </c>
      <c r="G3168" s="135" t="s">
        <v>5722</v>
      </c>
      <c r="H3168" s="135" t="s">
        <v>382</v>
      </c>
      <c r="I3168" s="135" t="s">
        <v>252</v>
      </c>
      <c r="J3168" s="135" t="s">
        <v>388</v>
      </c>
      <c r="K3168" s="135" t="s">
        <v>5646</v>
      </c>
      <c r="L3168" s="135" t="s">
        <v>433</v>
      </c>
      <c r="M3168" s="135" t="s">
        <v>970</v>
      </c>
      <c r="N3168" s="135" t="s">
        <v>318</v>
      </c>
      <c r="O3168" s="135" t="s">
        <v>71</v>
      </c>
      <c r="P3168" s="136">
        <v>281</v>
      </c>
      <c r="Q3168" s="135"/>
    </row>
    <row r="3169" spans="1:17">
      <c r="A3169" s="135" t="s">
        <v>5729</v>
      </c>
      <c r="B3169" s="135" t="s">
        <v>5721</v>
      </c>
      <c r="C3169" s="135" t="s">
        <v>989</v>
      </c>
      <c r="D3169" s="136">
        <v>63</v>
      </c>
      <c r="E3169" s="135" t="s">
        <v>420</v>
      </c>
      <c r="F3169" s="135" t="s">
        <v>46</v>
      </c>
      <c r="G3169" s="135" t="s">
        <v>5722</v>
      </c>
      <c r="H3169" s="135" t="s">
        <v>382</v>
      </c>
      <c r="I3169" s="135" t="s">
        <v>252</v>
      </c>
      <c r="J3169" s="135" t="s">
        <v>388</v>
      </c>
      <c r="K3169" s="135" t="s">
        <v>5646</v>
      </c>
      <c r="L3169" s="135" t="s">
        <v>433</v>
      </c>
      <c r="M3169" s="135" t="s">
        <v>970</v>
      </c>
      <c r="N3169" s="135" t="s">
        <v>318</v>
      </c>
      <c r="O3169" s="135" t="s">
        <v>71</v>
      </c>
      <c r="P3169" s="136">
        <v>281</v>
      </c>
      <c r="Q3169" s="135"/>
    </row>
    <row r="3170" spans="1:17">
      <c r="A3170" s="135" t="s">
        <v>5730</v>
      </c>
      <c r="B3170" s="135" t="s">
        <v>5731</v>
      </c>
      <c r="C3170" s="135" t="s">
        <v>967</v>
      </c>
      <c r="D3170" s="136">
        <v>57</v>
      </c>
      <c r="E3170" s="135" t="s">
        <v>420</v>
      </c>
      <c r="F3170" s="135" t="s">
        <v>32</v>
      </c>
      <c r="G3170" s="135" t="s">
        <v>5732</v>
      </c>
      <c r="H3170" s="135" t="s">
        <v>382</v>
      </c>
      <c r="I3170" s="135" t="s">
        <v>271</v>
      </c>
      <c r="J3170" s="135" t="s">
        <v>388</v>
      </c>
      <c r="K3170" s="135" t="s">
        <v>1045</v>
      </c>
      <c r="L3170" s="135" t="s">
        <v>428</v>
      </c>
      <c r="M3170" s="135" t="s">
        <v>970</v>
      </c>
      <c r="N3170" s="135" t="s">
        <v>318</v>
      </c>
      <c r="O3170" s="135" t="s">
        <v>86</v>
      </c>
      <c r="P3170" s="136">
        <v>6</v>
      </c>
      <c r="Q3170" s="135"/>
    </row>
    <row r="3171" spans="1:17">
      <c r="A3171" s="135" t="s">
        <v>5733</v>
      </c>
      <c r="B3171" s="135" t="s">
        <v>5731</v>
      </c>
      <c r="C3171" s="135" t="s">
        <v>979</v>
      </c>
      <c r="D3171" s="136">
        <v>58</v>
      </c>
      <c r="E3171" s="135" t="s">
        <v>420</v>
      </c>
      <c r="F3171" s="135" t="s">
        <v>32</v>
      </c>
      <c r="G3171" s="135" t="s">
        <v>5732</v>
      </c>
      <c r="H3171" s="135" t="s">
        <v>382</v>
      </c>
      <c r="I3171" s="135" t="s">
        <v>271</v>
      </c>
      <c r="J3171" s="135" t="s">
        <v>388</v>
      </c>
      <c r="K3171" s="135" t="s">
        <v>1045</v>
      </c>
      <c r="L3171" s="135" t="s">
        <v>428</v>
      </c>
      <c r="M3171" s="135" t="s">
        <v>970</v>
      </c>
      <c r="N3171" s="135" t="s">
        <v>318</v>
      </c>
      <c r="O3171" s="135" t="s">
        <v>86</v>
      </c>
      <c r="P3171" s="136">
        <v>6</v>
      </c>
      <c r="Q3171" s="135"/>
    </row>
    <row r="3172" spans="1:17">
      <c r="A3172" s="135" t="s">
        <v>5734</v>
      </c>
      <c r="B3172" s="135" t="s">
        <v>5731</v>
      </c>
      <c r="C3172" s="135" t="s">
        <v>972</v>
      </c>
      <c r="D3172" s="136">
        <v>59</v>
      </c>
      <c r="E3172" s="135" t="s">
        <v>420</v>
      </c>
      <c r="F3172" s="135" t="s">
        <v>32</v>
      </c>
      <c r="G3172" s="135" t="s">
        <v>5732</v>
      </c>
      <c r="H3172" s="135" t="s">
        <v>382</v>
      </c>
      <c r="I3172" s="135" t="s">
        <v>271</v>
      </c>
      <c r="J3172" s="135" t="s">
        <v>388</v>
      </c>
      <c r="K3172" s="135" t="s">
        <v>1045</v>
      </c>
      <c r="L3172" s="135" t="s">
        <v>428</v>
      </c>
      <c r="M3172" s="135" t="s">
        <v>970</v>
      </c>
      <c r="N3172" s="135" t="s">
        <v>318</v>
      </c>
      <c r="O3172" s="135" t="s">
        <v>86</v>
      </c>
      <c r="P3172" s="136">
        <v>6</v>
      </c>
      <c r="Q3172" s="135"/>
    </row>
    <row r="3173" spans="1:17">
      <c r="A3173" s="135" t="s">
        <v>5735</v>
      </c>
      <c r="B3173" s="135" t="s">
        <v>5731</v>
      </c>
      <c r="C3173" s="135" t="s">
        <v>981</v>
      </c>
      <c r="D3173" s="136">
        <v>60</v>
      </c>
      <c r="E3173" s="135" t="s">
        <v>420</v>
      </c>
      <c r="F3173" s="135" t="s">
        <v>32</v>
      </c>
      <c r="G3173" s="135" t="s">
        <v>5732</v>
      </c>
      <c r="H3173" s="135" t="s">
        <v>382</v>
      </c>
      <c r="I3173" s="135" t="s">
        <v>271</v>
      </c>
      <c r="J3173" s="135" t="s">
        <v>388</v>
      </c>
      <c r="K3173" s="135" t="s">
        <v>1045</v>
      </c>
      <c r="L3173" s="135" t="s">
        <v>428</v>
      </c>
      <c r="M3173" s="135" t="s">
        <v>970</v>
      </c>
      <c r="N3173" s="135" t="s">
        <v>318</v>
      </c>
      <c r="O3173" s="135" t="s">
        <v>86</v>
      </c>
      <c r="P3173" s="136">
        <v>6</v>
      </c>
      <c r="Q3173" s="135"/>
    </row>
    <row r="3174" spans="1:17">
      <c r="A3174" s="135" t="s">
        <v>5736</v>
      </c>
      <c r="B3174" s="135" t="s">
        <v>5737</v>
      </c>
      <c r="C3174" s="135" t="s">
        <v>985</v>
      </c>
      <c r="D3174" s="136">
        <v>56</v>
      </c>
      <c r="E3174" s="135" t="s">
        <v>420</v>
      </c>
      <c r="F3174" s="135" t="s">
        <v>1725</v>
      </c>
      <c r="G3174" s="135" t="s">
        <v>5221</v>
      </c>
      <c r="H3174" s="135" t="s">
        <v>382</v>
      </c>
      <c r="I3174" s="135" t="s">
        <v>71</v>
      </c>
      <c r="J3174" s="135" t="s">
        <v>388</v>
      </c>
      <c r="K3174" s="135" t="s">
        <v>5738</v>
      </c>
      <c r="L3174" s="135" t="s">
        <v>428</v>
      </c>
      <c r="M3174" s="135" t="s">
        <v>970</v>
      </c>
      <c r="N3174" s="135" t="s">
        <v>318</v>
      </c>
      <c r="O3174" s="135" t="s">
        <v>71</v>
      </c>
      <c r="P3174" s="136">
        <v>2</v>
      </c>
      <c r="Q3174" s="135"/>
    </row>
    <row r="3175" spans="1:17">
      <c r="A3175" s="135" t="s">
        <v>5739</v>
      </c>
      <c r="B3175" s="135" t="s">
        <v>5737</v>
      </c>
      <c r="C3175" s="135" t="s">
        <v>967</v>
      </c>
      <c r="D3175" s="136">
        <v>57</v>
      </c>
      <c r="E3175" s="135" t="s">
        <v>420</v>
      </c>
      <c r="F3175" s="135" t="s">
        <v>1725</v>
      </c>
      <c r="G3175" s="135" t="s">
        <v>5221</v>
      </c>
      <c r="H3175" s="135" t="s">
        <v>382</v>
      </c>
      <c r="I3175" s="135" t="s">
        <v>71</v>
      </c>
      <c r="J3175" s="135" t="s">
        <v>388</v>
      </c>
      <c r="K3175" s="135" t="s">
        <v>5738</v>
      </c>
      <c r="L3175" s="135" t="s">
        <v>428</v>
      </c>
      <c r="M3175" s="135" t="s">
        <v>970</v>
      </c>
      <c r="N3175" s="135" t="s">
        <v>318</v>
      </c>
      <c r="O3175" s="135" t="s">
        <v>71</v>
      </c>
      <c r="P3175" s="136">
        <v>2</v>
      </c>
      <c r="Q3175" s="135"/>
    </row>
    <row r="3176" spans="1:17">
      <c r="A3176" s="135" t="s">
        <v>5740</v>
      </c>
      <c r="B3176" s="135" t="s">
        <v>5737</v>
      </c>
      <c r="C3176" s="135" t="s">
        <v>979</v>
      </c>
      <c r="D3176" s="136">
        <v>58</v>
      </c>
      <c r="E3176" s="135" t="s">
        <v>420</v>
      </c>
      <c r="F3176" s="135" t="s">
        <v>1725</v>
      </c>
      <c r="G3176" s="135" t="s">
        <v>5221</v>
      </c>
      <c r="H3176" s="135" t="s">
        <v>382</v>
      </c>
      <c r="I3176" s="135" t="s">
        <v>71</v>
      </c>
      <c r="J3176" s="135" t="s">
        <v>388</v>
      </c>
      <c r="K3176" s="135" t="s">
        <v>5738</v>
      </c>
      <c r="L3176" s="135" t="s">
        <v>428</v>
      </c>
      <c r="M3176" s="135" t="s">
        <v>970</v>
      </c>
      <c r="N3176" s="135" t="s">
        <v>318</v>
      </c>
      <c r="O3176" s="135" t="s">
        <v>71</v>
      </c>
      <c r="P3176" s="136">
        <v>2</v>
      </c>
      <c r="Q3176" s="135"/>
    </row>
    <row r="3177" spans="1:17">
      <c r="A3177" s="135" t="s">
        <v>5741</v>
      </c>
      <c r="B3177" s="135" t="s">
        <v>5737</v>
      </c>
      <c r="C3177" s="135" t="s">
        <v>972</v>
      </c>
      <c r="D3177" s="136">
        <v>59</v>
      </c>
      <c r="E3177" s="135" t="s">
        <v>420</v>
      </c>
      <c r="F3177" s="135" t="s">
        <v>1725</v>
      </c>
      <c r="G3177" s="135" t="s">
        <v>5221</v>
      </c>
      <c r="H3177" s="135" t="s">
        <v>382</v>
      </c>
      <c r="I3177" s="135" t="s">
        <v>71</v>
      </c>
      <c r="J3177" s="135" t="s">
        <v>388</v>
      </c>
      <c r="K3177" s="135" t="s">
        <v>5738</v>
      </c>
      <c r="L3177" s="135" t="s">
        <v>428</v>
      </c>
      <c r="M3177" s="135" t="s">
        <v>970</v>
      </c>
      <c r="N3177" s="135" t="s">
        <v>318</v>
      </c>
      <c r="O3177" s="135" t="s">
        <v>71</v>
      </c>
      <c r="P3177" s="136">
        <v>2</v>
      </c>
      <c r="Q3177" s="135"/>
    </row>
    <row r="3178" spans="1:17">
      <c r="A3178" s="135" t="s">
        <v>5742</v>
      </c>
      <c r="B3178" s="135" t="s">
        <v>5737</v>
      </c>
      <c r="C3178" s="135" t="s">
        <v>981</v>
      </c>
      <c r="D3178" s="136">
        <v>60</v>
      </c>
      <c r="E3178" s="135" t="s">
        <v>420</v>
      </c>
      <c r="F3178" s="135" t="s">
        <v>1725</v>
      </c>
      <c r="G3178" s="135" t="s">
        <v>5221</v>
      </c>
      <c r="H3178" s="135" t="s">
        <v>382</v>
      </c>
      <c r="I3178" s="135" t="s">
        <v>71</v>
      </c>
      <c r="J3178" s="135" t="s">
        <v>388</v>
      </c>
      <c r="K3178" s="135" t="s">
        <v>5738</v>
      </c>
      <c r="L3178" s="135" t="s">
        <v>428</v>
      </c>
      <c r="M3178" s="135" t="s">
        <v>970</v>
      </c>
      <c r="N3178" s="135" t="s">
        <v>318</v>
      </c>
      <c r="O3178" s="135" t="s">
        <v>71</v>
      </c>
      <c r="P3178" s="136">
        <v>2</v>
      </c>
      <c r="Q3178" s="135"/>
    </row>
    <row r="3179" spans="1:17">
      <c r="A3179" s="135" t="s">
        <v>5743</v>
      </c>
      <c r="B3179" s="135" t="s">
        <v>5737</v>
      </c>
      <c r="C3179" s="135" t="s">
        <v>983</v>
      </c>
      <c r="D3179" s="136">
        <v>61</v>
      </c>
      <c r="E3179" s="135" t="s">
        <v>420</v>
      </c>
      <c r="F3179" s="135" t="s">
        <v>1725</v>
      </c>
      <c r="G3179" s="135" t="s">
        <v>5221</v>
      </c>
      <c r="H3179" s="135" t="s">
        <v>382</v>
      </c>
      <c r="I3179" s="135" t="s">
        <v>71</v>
      </c>
      <c r="J3179" s="135" t="s">
        <v>388</v>
      </c>
      <c r="K3179" s="135" t="s">
        <v>5738</v>
      </c>
      <c r="L3179" s="135" t="s">
        <v>428</v>
      </c>
      <c r="M3179" s="135" t="s">
        <v>970</v>
      </c>
      <c r="N3179" s="135" t="s">
        <v>318</v>
      </c>
      <c r="O3179" s="135" t="s">
        <v>71</v>
      </c>
      <c r="P3179" s="136">
        <v>2</v>
      </c>
      <c r="Q3179" s="135"/>
    </row>
    <row r="3180" spans="1:17">
      <c r="A3180" s="135" t="s">
        <v>5744</v>
      </c>
      <c r="B3180" s="135" t="s">
        <v>5737</v>
      </c>
      <c r="C3180" s="135" t="s">
        <v>987</v>
      </c>
      <c r="D3180" s="136">
        <v>62</v>
      </c>
      <c r="E3180" s="135" t="s">
        <v>420</v>
      </c>
      <c r="F3180" s="135" t="s">
        <v>1725</v>
      </c>
      <c r="G3180" s="135" t="s">
        <v>5221</v>
      </c>
      <c r="H3180" s="135" t="s">
        <v>382</v>
      </c>
      <c r="I3180" s="135" t="s">
        <v>71</v>
      </c>
      <c r="J3180" s="135" t="s">
        <v>388</v>
      </c>
      <c r="K3180" s="135" t="s">
        <v>5738</v>
      </c>
      <c r="L3180" s="135" t="s">
        <v>428</v>
      </c>
      <c r="M3180" s="135" t="s">
        <v>970</v>
      </c>
      <c r="N3180" s="135" t="s">
        <v>318</v>
      </c>
      <c r="O3180" s="135" t="s">
        <v>71</v>
      </c>
      <c r="P3180" s="136">
        <v>2</v>
      </c>
      <c r="Q3180" s="135"/>
    </row>
    <row r="3181" spans="1:17">
      <c r="A3181" s="135" t="s">
        <v>5745</v>
      </c>
      <c r="B3181" s="135" t="s">
        <v>5737</v>
      </c>
      <c r="C3181" s="135" t="s">
        <v>989</v>
      </c>
      <c r="D3181" s="136">
        <v>63</v>
      </c>
      <c r="E3181" s="135" t="s">
        <v>420</v>
      </c>
      <c r="F3181" s="135" t="s">
        <v>1725</v>
      </c>
      <c r="G3181" s="135" t="s">
        <v>5221</v>
      </c>
      <c r="H3181" s="135" t="s">
        <v>382</v>
      </c>
      <c r="I3181" s="135" t="s">
        <v>71</v>
      </c>
      <c r="J3181" s="135" t="s">
        <v>388</v>
      </c>
      <c r="K3181" s="135" t="s">
        <v>5738</v>
      </c>
      <c r="L3181" s="135" t="s">
        <v>428</v>
      </c>
      <c r="M3181" s="135" t="s">
        <v>970</v>
      </c>
      <c r="N3181" s="135" t="s">
        <v>318</v>
      </c>
      <c r="O3181" s="135" t="s">
        <v>71</v>
      </c>
      <c r="P3181" s="136">
        <v>2</v>
      </c>
      <c r="Q3181" s="135"/>
    </row>
    <row r="3182" spans="1:17">
      <c r="A3182" s="135" t="s">
        <v>5746</v>
      </c>
      <c r="B3182" s="135" t="s">
        <v>5747</v>
      </c>
      <c r="C3182" s="135" t="s">
        <v>967</v>
      </c>
      <c r="D3182" s="136">
        <v>57</v>
      </c>
      <c r="E3182" s="135" t="s">
        <v>420</v>
      </c>
      <c r="F3182" s="135" t="s">
        <v>44</v>
      </c>
      <c r="G3182" s="135" t="s">
        <v>5748</v>
      </c>
      <c r="H3182" s="135" t="s">
        <v>382</v>
      </c>
      <c r="I3182" s="135" t="s">
        <v>174</v>
      </c>
      <c r="J3182" s="135" t="s">
        <v>388</v>
      </c>
      <c r="K3182" s="135" t="s">
        <v>1176</v>
      </c>
      <c r="L3182" s="135" t="s">
        <v>386</v>
      </c>
      <c r="M3182" s="135" t="s">
        <v>970</v>
      </c>
      <c r="N3182" s="135" t="s">
        <v>327</v>
      </c>
      <c r="O3182" s="135" t="s">
        <v>86</v>
      </c>
      <c r="P3182" s="136">
        <v>261</v>
      </c>
      <c r="Q3182" s="135"/>
    </row>
    <row r="3183" spans="1:17">
      <c r="A3183" s="135" t="s">
        <v>5749</v>
      </c>
      <c r="B3183" s="135" t="s">
        <v>5747</v>
      </c>
      <c r="C3183" s="135" t="s">
        <v>972</v>
      </c>
      <c r="D3183" s="136">
        <v>59</v>
      </c>
      <c r="E3183" s="135" t="s">
        <v>420</v>
      </c>
      <c r="F3183" s="135" t="s">
        <v>44</v>
      </c>
      <c r="G3183" s="135" t="s">
        <v>5748</v>
      </c>
      <c r="H3183" s="135" t="s">
        <v>382</v>
      </c>
      <c r="I3183" s="135" t="s">
        <v>174</v>
      </c>
      <c r="J3183" s="135" t="s">
        <v>388</v>
      </c>
      <c r="K3183" s="135" t="s">
        <v>1176</v>
      </c>
      <c r="L3183" s="135" t="s">
        <v>386</v>
      </c>
      <c r="M3183" s="135" t="s">
        <v>970</v>
      </c>
      <c r="N3183" s="135" t="s">
        <v>327</v>
      </c>
      <c r="O3183" s="135" t="s">
        <v>86</v>
      </c>
      <c r="P3183" s="136">
        <v>261</v>
      </c>
      <c r="Q3183" s="135"/>
    </row>
    <row r="3184" spans="1:17">
      <c r="A3184" s="135" t="s">
        <v>5750</v>
      </c>
      <c r="B3184" s="135" t="s">
        <v>5747</v>
      </c>
      <c r="C3184" s="135" t="s">
        <v>983</v>
      </c>
      <c r="D3184" s="136">
        <v>61</v>
      </c>
      <c r="E3184" s="135" t="s">
        <v>420</v>
      </c>
      <c r="F3184" s="135" t="s">
        <v>44</v>
      </c>
      <c r="G3184" s="135" t="s">
        <v>5748</v>
      </c>
      <c r="H3184" s="135" t="s">
        <v>382</v>
      </c>
      <c r="I3184" s="135" t="s">
        <v>174</v>
      </c>
      <c r="J3184" s="135" t="s">
        <v>388</v>
      </c>
      <c r="K3184" s="135" t="s">
        <v>1176</v>
      </c>
      <c r="L3184" s="135" t="s">
        <v>386</v>
      </c>
      <c r="M3184" s="135" t="s">
        <v>970</v>
      </c>
      <c r="N3184" s="135" t="s">
        <v>327</v>
      </c>
      <c r="O3184" s="135" t="s">
        <v>86</v>
      </c>
      <c r="P3184" s="136">
        <v>261</v>
      </c>
      <c r="Q3184" s="135"/>
    </row>
    <row r="3185" spans="1:17">
      <c r="A3185" s="135" t="s">
        <v>5751</v>
      </c>
      <c r="B3185" s="135" t="s">
        <v>5752</v>
      </c>
      <c r="C3185" s="135" t="s">
        <v>967</v>
      </c>
      <c r="D3185" s="136">
        <v>57</v>
      </c>
      <c r="E3185" s="135" t="s">
        <v>420</v>
      </c>
      <c r="F3185" s="135" t="s">
        <v>44</v>
      </c>
      <c r="G3185" s="135" t="s">
        <v>1414</v>
      </c>
      <c r="H3185" s="135" t="s">
        <v>382</v>
      </c>
      <c r="I3185" s="135" t="s">
        <v>71</v>
      </c>
      <c r="J3185" s="135" t="s">
        <v>388</v>
      </c>
      <c r="K3185" s="135" t="s">
        <v>1227</v>
      </c>
      <c r="L3185" s="135" t="s">
        <v>386</v>
      </c>
      <c r="M3185" s="135" t="s">
        <v>970</v>
      </c>
      <c r="N3185" s="135" t="s">
        <v>327</v>
      </c>
      <c r="O3185" s="135" t="s">
        <v>71</v>
      </c>
      <c r="P3185" s="136">
        <v>321</v>
      </c>
      <c r="Q3185" s="135"/>
    </row>
    <row r="3186" spans="1:17">
      <c r="A3186" s="135" t="s">
        <v>5753</v>
      </c>
      <c r="B3186" s="135" t="s">
        <v>5752</v>
      </c>
      <c r="C3186" s="135" t="s">
        <v>972</v>
      </c>
      <c r="D3186" s="136">
        <v>59</v>
      </c>
      <c r="E3186" s="135" t="s">
        <v>420</v>
      </c>
      <c r="F3186" s="135" t="s">
        <v>44</v>
      </c>
      <c r="G3186" s="135" t="s">
        <v>1414</v>
      </c>
      <c r="H3186" s="135" t="s">
        <v>382</v>
      </c>
      <c r="I3186" s="135" t="s">
        <v>71</v>
      </c>
      <c r="J3186" s="135" t="s">
        <v>388</v>
      </c>
      <c r="K3186" s="135" t="s">
        <v>1227</v>
      </c>
      <c r="L3186" s="135" t="s">
        <v>386</v>
      </c>
      <c r="M3186" s="135" t="s">
        <v>970</v>
      </c>
      <c r="N3186" s="135" t="s">
        <v>327</v>
      </c>
      <c r="O3186" s="135" t="s">
        <v>71</v>
      </c>
      <c r="P3186" s="136">
        <v>321</v>
      </c>
      <c r="Q3186" s="135"/>
    </row>
    <row r="3187" spans="1:17">
      <c r="A3187" s="135" t="s">
        <v>5754</v>
      </c>
      <c r="B3187" s="135" t="s">
        <v>5752</v>
      </c>
      <c r="C3187" s="135" t="s">
        <v>983</v>
      </c>
      <c r="D3187" s="136">
        <v>61</v>
      </c>
      <c r="E3187" s="135" t="s">
        <v>420</v>
      </c>
      <c r="F3187" s="135" t="s">
        <v>44</v>
      </c>
      <c r="G3187" s="135" t="s">
        <v>1414</v>
      </c>
      <c r="H3187" s="135" t="s">
        <v>382</v>
      </c>
      <c r="I3187" s="135" t="s">
        <v>71</v>
      </c>
      <c r="J3187" s="135" t="s">
        <v>388</v>
      </c>
      <c r="K3187" s="135" t="s">
        <v>1227</v>
      </c>
      <c r="L3187" s="135" t="s">
        <v>386</v>
      </c>
      <c r="M3187" s="135" t="s">
        <v>970</v>
      </c>
      <c r="N3187" s="135" t="s">
        <v>327</v>
      </c>
      <c r="O3187" s="135" t="s">
        <v>71</v>
      </c>
      <c r="P3187" s="136">
        <v>321</v>
      </c>
      <c r="Q3187" s="135"/>
    </row>
    <row r="3188" spans="1:17">
      <c r="A3188" s="135" t="s">
        <v>5755</v>
      </c>
      <c r="B3188" s="135" t="s">
        <v>5752</v>
      </c>
      <c r="C3188" s="135" t="s">
        <v>989</v>
      </c>
      <c r="D3188" s="136">
        <v>63</v>
      </c>
      <c r="E3188" s="135" t="s">
        <v>420</v>
      </c>
      <c r="F3188" s="135" t="s">
        <v>44</v>
      </c>
      <c r="G3188" s="135" t="s">
        <v>1414</v>
      </c>
      <c r="H3188" s="135" t="s">
        <v>382</v>
      </c>
      <c r="I3188" s="135" t="s">
        <v>71</v>
      </c>
      <c r="J3188" s="135" t="s">
        <v>388</v>
      </c>
      <c r="K3188" s="135" t="s">
        <v>1227</v>
      </c>
      <c r="L3188" s="135" t="s">
        <v>386</v>
      </c>
      <c r="M3188" s="135" t="s">
        <v>970</v>
      </c>
      <c r="N3188" s="135" t="s">
        <v>327</v>
      </c>
      <c r="O3188" s="135" t="s">
        <v>71</v>
      </c>
      <c r="P3188" s="136">
        <v>321</v>
      </c>
      <c r="Q3188" s="135"/>
    </row>
    <row r="3189" spans="1:17">
      <c r="A3189" s="135" t="s">
        <v>5756</v>
      </c>
      <c r="B3189" s="135" t="s">
        <v>5757</v>
      </c>
      <c r="C3189" s="135" t="s">
        <v>967</v>
      </c>
      <c r="D3189" s="136">
        <v>57</v>
      </c>
      <c r="E3189" s="135" t="s">
        <v>420</v>
      </c>
      <c r="F3189" s="135" t="s">
        <v>44</v>
      </c>
      <c r="G3189" s="135" t="s">
        <v>1170</v>
      </c>
      <c r="H3189" s="135" t="s">
        <v>382</v>
      </c>
      <c r="I3189" s="135" t="s">
        <v>313</v>
      </c>
      <c r="J3189" s="135" t="s">
        <v>388</v>
      </c>
      <c r="K3189" s="135" t="s">
        <v>1018</v>
      </c>
      <c r="L3189" s="135" t="s">
        <v>386</v>
      </c>
      <c r="M3189" s="135" t="s">
        <v>970</v>
      </c>
      <c r="N3189" s="135" t="s">
        <v>327</v>
      </c>
      <c r="O3189" s="135" t="s">
        <v>71</v>
      </c>
      <c r="P3189" s="136">
        <v>321</v>
      </c>
      <c r="Q3189" s="135"/>
    </row>
    <row r="3190" spans="1:17">
      <c r="A3190" s="135" t="s">
        <v>5758</v>
      </c>
      <c r="B3190" s="135" t="s">
        <v>5757</v>
      </c>
      <c r="C3190" s="135" t="s">
        <v>972</v>
      </c>
      <c r="D3190" s="136">
        <v>59</v>
      </c>
      <c r="E3190" s="135" t="s">
        <v>420</v>
      </c>
      <c r="F3190" s="135" t="s">
        <v>44</v>
      </c>
      <c r="G3190" s="135" t="s">
        <v>1170</v>
      </c>
      <c r="H3190" s="135" t="s">
        <v>382</v>
      </c>
      <c r="I3190" s="135" t="s">
        <v>313</v>
      </c>
      <c r="J3190" s="135" t="s">
        <v>388</v>
      </c>
      <c r="K3190" s="135" t="s">
        <v>1018</v>
      </c>
      <c r="L3190" s="135" t="s">
        <v>386</v>
      </c>
      <c r="M3190" s="135" t="s">
        <v>970</v>
      </c>
      <c r="N3190" s="135" t="s">
        <v>327</v>
      </c>
      <c r="O3190" s="135" t="s">
        <v>71</v>
      </c>
      <c r="P3190" s="136">
        <v>321</v>
      </c>
      <c r="Q3190" s="135"/>
    </row>
    <row r="3191" spans="1:17">
      <c r="A3191" s="135" t="s">
        <v>5759</v>
      </c>
      <c r="B3191" s="135" t="s">
        <v>5757</v>
      </c>
      <c r="C3191" s="135" t="s">
        <v>983</v>
      </c>
      <c r="D3191" s="136">
        <v>61</v>
      </c>
      <c r="E3191" s="135" t="s">
        <v>420</v>
      </c>
      <c r="F3191" s="135" t="s">
        <v>44</v>
      </c>
      <c r="G3191" s="135" t="s">
        <v>1170</v>
      </c>
      <c r="H3191" s="135" t="s">
        <v>382</v>
      </c>
      <c r="I3191" s="135" t="s">
        <v>313</v>
      </c>
      <c r="J3191" s="135" t="s">
        <v>388</v>
      </c>
      <c r="K3191" s="135" t="s">
        <v>1018</v>
      </c>
      <c r="L3191" s="135" t="s">
        <v>386</v>
      </c>
      <c r="M3191" s="135" t="s">
        <v>970</v>
      </c>
      <c r="N3191" s="135" t="s">
        <v>327</v>
      </c>
      <c r="O3191" s="135" t="s">
        <v>71</v>
      </c>
      <c r="P3191" s="136">
        <v>321</v>
      </c>
      <c r="Q3191" s="135"/>
    </row>
    <row r="3192" spans="1:17">
      <c r="A3192" s="135" t="s">
        <v>5760</v>
      </c>
      <c r="B3192" s="135" t="s">
        <v>5761</v>
      </c>
      <c r="C3192" s="135" t="s">
        <v>907</v>
      </c>
      <c r="D3192" s="122">
        <v>0</v>
      </c>
      <c r="E3192" s="135" t="s">
        <v>420</v>
      </c>
      <c r="F3192" s="135" t="s">
        <v>43</v>
      </c>
      <c r="G3192" s="135" t="s">
        <v>5762</v>
      </c>
      <c r="H3192" s="135" t="s">
        <v>382</v>
      </c>
      <c r="I3192" s="135" t="s">
        <v>101</v>
      </c>
      <c r="J3192" s="135" t="s">
        <v>388</v>
      </c>
      <c r="K3192" s="135" t="s">
        <v>2014</v>
      </c>
      <c r="L3192" s="135" t="s">
        <v>386</v>
      </c>
      <c r="M3192" s="135" t="s">
        <v>970</v>
      </c>
      <c r="N3192" s="135" t="s">
        <v>356</v>
      </c>
      <c r="O3192" s="135" t="s">
        <v>63</v>
      </c>
      <c r="P3192" s="136">
        <v>67</v>
      </c>
      <c r="Q3192" s="135"/>
    </row>
    <row r="3193" spans="1:17">
      <c r="A3193" s="135" t="s">
        <v>5763</v>
      </c>
      <c r="B3193" s="135" t="s">
        <v>5764</v>
      </c>
      <c r="C3193" s="135" t="s">
        <v>907</v>
      </c>
      <c r="D3193" s="122">
        <v>0</v>
      </c>
      <c r="E3193" s="135" t="s">
        <v>420</v>
      </c>
      <c r="F3193" s="135" t="s">
        <v>43</v>
      </c>
      <c r="G3193" s="135" t="s">
        <v>5765</v>
      </c>
      <c r="H3193" s="135" t="s">
        <v>382</v>
      </c>
      <c r="I3193" s="135" t="s">
        <v>165</v>
      </c>
      <c r="J3193" s="135" t="s">
        <v>388</v>
      </c>
      <c r="K3193" s="135" t="s">
        <v>908</v>
      </c>
      <c r="L3193" s="135" t="s">
        <v>386</v>
      </c>
      <c r="M3193" s="135" t="s">
        <v>970</v>
      </c>
      <c r="N3193" s="135" t="s">
        <v>356</v>
      </c>
      <c r="O3193" s="135" t="s">
        <v>86</v>
      </c>
      <c r="P3193" s="136">
        <v>67</v>
      </c>
      <c r="Q3193" s="135"/>
    </row>
    <row r="3194" spans="1:17">
      <c r="A3194" s="135" t="s">
        <v>5766</v>
      </c>
      <c r="B3194" s="135" t="s">
        <v>5767</v>
      </c>
      <c r="C3194" s="135" t="s">
        <v>907</v>
      </c>
      <c r="D3194" s="122">
        <v>0</v>
      </c>
      <c r="E3194" s="135" t="s">
        <v>420</v>
      </c>
      <c r="F3194" s="135" t="s">
        <v>43</v>
      </c>
      <c r="G3194" s="135" t="s">
        <v>5768</v>
      </c>
      <c r="H3194" s="135" t="s">
        <v>382</v>
      </c>
      <c r="I3194" s="135" t="s">
        <v>96</v>
      </c>
      <c r="J3194" s="135" t="s">
        <v>388</v>
      </c>
      <c r="K3194" s="135" t="s">
        <v>2014</v>
      </c>
      <c r="L3194" s="135" t="s">
        <v>386</v>
      </c>
      <c r="M3194" s="135" t="s">
        <v>970</v>
      </c>
      <c r="N3194" s="135" t="s">
        <v>356</v>
      </c>
      <c r="O3194" s="135" t="s">
        <v>63</v>
      </c>
      <c r="P3194" s="136">
        <v>57</v>
      </c>
      <c r="Q3194" s="135"/>
    </row>
    <row r="3195" spans="1:17">
      <c r="A3195" s="135" t="s">
        <v>5769</v>
      </c>
      <c r="B3195" s="135" t="s">
        <v>5770</v>
      </c>
      <c r="C3195" s="135" t="s">
        <v>907</v>
      </c>
      <c r="D3195" s="122">
        <v>0</v>
      </c>
      <c r="E3195" s="135" t="s">
        <v>420</v>
      </c>
      <c r="F3195" s="135" t="s">
        <v>43</v>
      </c>
      <c r="G3195" s="135" t="s">
        <v>5771</v>
      </c>
      <c r="H3195" s="135" t="s">
        <v>382</v>
      </c>
      <c r="I3195" s="135" t="s">
        <v>96</v>
      </c>
      <c r="J3195" s="135" t="s">
        <v>388</v>
      </c>
      <c r="K3195" s="135" t="s">
        <v>2014</v>
      </c>
      <c r="L3195" s="135" t="s">
        <v>386</v>
      </c>
      <c r="M3195" s="135" t="s">
        <v>970</v>
      </c>
      <c r="N3195" s="135" t="s">
        <v>356</v>
      </c>
      <c r="O3195" s="135" t="s">
        <v>63</v>
      </c>
      <c r="P3195" s="136">
        <v>37</v>
      </c>
      <c r="Q3195" s="135"/>
    </row>
    <row r="3196" spans="1:17">
      <c r="A3196" s="135" t="s">
        <v>5772</v>
      </c>
      <c r="B3196" s="135" t="s">
        <v>5773</v>
      </c>
      <c r="C3196" s="135" t="s">
        <v>907</v>
      </c>
      <c r="D3196" s="122">
        <v>0</v>
      </c>
      <c r="E3196" s="135" t="s">
        <v>420</v>
      </c>
      <c r="F3196" s="135" t="s">
        <v>43</v>
      </c>
      <c r="G3196" s="135" t="s">
        <v>5774</v>
      </c>
      <c r="H3196" s="135" t="s">
        <v>382</v>
      </c>
      <c r="I3196" s="135" t="s">
        <v>203</v>
      </c>
      <c r="J3196" s="135" t="s">
        <v>388</v>
      </c>
      <c r="K3196" s="135" t="s">
        <v>2014</v>
      </c>
      <c r="L3196" s="135" t="s">
        <v>386</v>
      </c>
      <c r="M3196" s="135" t="s">
        <v>970</v>
      </c>
      <c r="N3196" s="135" t="s">
        <v>356</v>
      </c>
      <c r="O3196" s="135" t="s">
        <v>199</v>
      </c>
      <c r="P3196" s="136">
        <v>28</v>
      </c>
      <c r="Q3196" s="135"/>
    </row>
    <row r="3197" spans="1:17">
      <c r="A3197" s="135" t="s">
        <v>5775</v>
      </c>
      <c r="B3197" s="135" t="s">
        <v>5776</v>
      </c>
      <c r="C3197" s="135" t="s">
        <v>907</v>
      </c>
      <c r="D3197" s="122">
        <v>0</v>
      </c>
      <c r="E3197" s="135" t="s">
        <v>420</v>
      </c>
      <c r="F3197" s="135" t="s">
        <v>44</v>
      </c>
      <c r="G3197" s="135" t="s">
        <v>1772</v>
      </c>
      <c r="H3197" s="135" t="s">
        <v>382</v>
      </c>
      <c r="I3197" s="135" t="s">
        <v>199</v>
      </c>
      <c r="J3197" s="135" t="s">
        <v>389</v>
      </c>
      <c r="K3197" s="135" t="s">
        <v>1018</v>
      </c>
      <c r="L3197" s="135" t="s">
        <v>385</v>
      </c>
      <c r="M3197" s="135" t="s">
        <v>970</v>
      </c>
      <c r="N3197" s="135" t="s">
        <v>340</v>
      </c>
      <c r="O3197" s="135" t="s">
        <v>199</v>
      </c>
      <c r="P3197" s="136">
        <v>88</v>
      </c>
      <c r="Q3197" s="135"/>
    </row>
    <row r="3198" spans="1:17">
      <c r="A3198" s="135" t="s">
        <v>5777</v>
      </c>
      <c r="B3198" s="135" t="s">
        <v>5778</v>
      </c>
      <c r="C3198" s="135" t="s">
        <v>907</v>
      </c>
      <c r="D3198" s="122">
        <v>0</v>
      </c>
      <c r="E3198" s="135" t="s">
        <v>420</v>
      </c>
      <c r="F3198" s="135" t="s">
        <v>44</v>
      </c>
      <c r="G3198" s="135" t="s">
        <v>5250</v>
      </c>
      <c r="H3198" s="135" t="s">
        <v>382</v>
      </c>
      <c r="I3198" s="135" t="s">
        <v>121</v>
      </c>
      <c r="J3198" s="135" t="s">
        <v>389</v>
      </c>
      <c r="K3198" s="135" t="s">
        <v>1018</v>
      </c>
      <c r="L3198" s="135" t="s">
        <v>385</v>
      </c>
      <c r="M3198" s="135" t="s">
        <v>970</v>
      </c>
      <c r="N3198" s="135" t="s">
        <v>340</v>
      </c>
      <c r="O3198" s="135" t="s">
        <v>121</v>
      </c>
      <c r="P3198" s="136">
        <v>83</v>
      </c>
      <c r="Q3198" s="135"/>
    </row>
    <row r="3199" spans="1:17">
      <c r="A3199" s="135" t="s">
        <v>5779</v>
      </c>
      <c r="B3199" s="135" t="s">
        <v>5780</v>
      </c>
      <c r="C3199" s="135" t="s">
        <v>907</v>
      </c>
      <c r="D3199" s="122">
        <v>0</v>
      </c>
      <c r="E3199" s="135" t="s">
        <v>420</v>
      </c>
      <c r="F3199" s="135" t="s">
        <v>44</v>
      </c>
      <c r="G3199" s="135" t="s">
        <v>1777</v>
      </c>
      <c r="H3199" s="135" t="s">
        <v>382</v>
      </c>
      <c r="I3199" s="135" t="s">
        <v>199</v>
      </c>
      <c r="J3199" s="135" t="s">
        <v>389</v>
      </c>
      <c r="K3199" s="135" t="s">
        <v>1018</v>
      </c>
      <c r="L3199" s="135" t="s">
        <v>385</v>
      </c>
      <c r="M3199" s="135" t="s">
        <v>970</v>
      </c>
      <c r="N3199" s="135" t="s">
        <v>340</v>
      </c>
      <c r="O3199" s="135" t="s">
        <v>199</v>
      </c>
      <c r="P3199" s="136">
        <v>88</v>
      </c>
      <c r="Q3199" s="135"/>
    </row>
    <row r="3200" spans="1:17">
      <c r="A3200" s="135" t="s">
        <v>5781</v>
      </c>
      <c r="B3200" s="135" t="s">
        <v>5782</v>
      </c>
      <c r="C3200" s="135" t="s">
        <v>907</v>
      </c>
      <c r="D3200" s="122">
        <v>0</v>
      </c>
      <c r="E3200" s="135" t="s">
        <v>420</v>
      </c>
      <c r="F3200" s="135" t="s">
        <v>516</v>
      </c>
      <c r="G3200" s="135" t="s">
        <v>3875</v>
      </c>
      <c r="H3200" s="135" t="s">
        <v>382</v>
      </c>
      <c r="I3200" s="135" t="s">
        <v>121</v>
      </c>
      <c r="J3200" s="135" t="s">
        <v>389</v>
      </c>
      <c r="K3200" s="135" t="s">
        <v>3876</v>
      </c>
      <c r="L3200" s="135" t="s">
        <v>386</v>
      </c>
      <c r="M3200" s="135" t="s">
        <v>970</v>
      </c>
      <c r="N3200" s="135" t="s">
        <v>340</v>
      </c>
      <c r="O3200" s="135" t="s">
        <v>121</v>
      </c>
      <c r="P3200" s="136">
        <v>83</v>
      </c>
      <c r="Q3200" s="135"/>
    </row>
    <row r="3201" spans="1:17">
      <c r="A3201" s="135" t="s">
        <v>5783</v>
      </c>
      <c r="B3201" s="135" t="s">
        <v>5784</v>
      </c>
      <c r="C3201" s="135" t="s">
        <v>907</v>
      </c>
      <c r="D3201" s="122">
        <v>0</v>
      </c>
      <c r="E3201" s="135" t="s">
        <v>420</v>
      </c>
      <c r="F3201" s="135" t="s">
        <v>516</v>
      </c>
      <c r="G3201" s="135" t="s">
        <v>5785</v>
      </c>
      <c r="H3201" s="135" t="s">
        <v>382</v>
      </c>
      <c r="I3201" s="135" t="s">
        <v>277</v>
      </c>
      <c r="J3201" s="135" t="s">
        <v>389</v>
      </c>
      <c r="K3201" s="135" t="s">
        <v>3876</v>
      </c>
      <c r="L3201" s="135" t="s">
        <v>386</v>
      </c>
      <c r="M3201" s="135" t="s">
        <v>970</v>
      </c>
      <c r="N3201" s="135" t="s">
        <v>340</v>
      </c>
      <c r="O3201" s="135" t="s">
        <v>83</v>
      </c>
      <c r="P3201" s="136">
        <v>31</v>
      </c>
      <c r="Q3201" s="135"/>
    </row>
    <row r="3202" spans="1:17">
      <c r="A3202" s="135" t="s">
        <v>5786</v>
      </c>
      <c r="B3202" s="135" t="s">
        <v>5787</v>
      </c>
      <c r="C3202" s="135" t="s">
        <v>907</v>
      </c>
      <c r="D3202" s="122">
        <v>0</v>
      </c>
      <c r="E3202" s="135" t="s">
        <v>420</v>
      </c>
      <c r="F3202" s="135" t="s">
        <v>46</v>
      </c>
      <c r="G3202" s="135" t="s">
        <v>5788</v>
      </c>
      <c r="H3202" s="135" t="s">
        <v>382</v>
      </c>
      <c r="I3202" s="135" t="s">
        <v>53</v>
      </c>
      <c r="J3202" s="135" t="s">
        <v>389</v>
      </c>
      <c r="K3202" s="135" t="s">
        <v>2586</v>
      </c>
      <c r="L3202" s="135" t="s">
        <v>386</v>
      </c>
      <c r="M3202" s="135" t="s">
        <v>970</v>
      </c>
      <c r="N3202" s="135" t="s">
        <v>340</v>
      </c>
      <c r="O3202" s="135" t="s">
        <v>53</v>
      </c>
      <c r="P3202" s="136">
        <v>1</v>
      </c>
      <c r="Q3202" s="135"/>
    </row>
    <row r="3203" spans="1:17">
      <c r="A3203" s="135" t="s">
        <v>5789</v>
      </c>
      <c r="B3203" s="135" t="s">
        <v>5790</v>
      </c>
      <c r="C3203" s="135" t="s">
        <v>907</v>
      </c>
      <c r="D3203" s="122">
        <v>0</v>
      </c>
      <c r="E3203" s="135" t="s">
        <v>420</v>
      </c>
      <c r="F3203" s="135" t="s">
        <v>46</v>
      </c>
      <c r="G3203" s="135" t="s">
        <v>5788</v>
      </c>
      <c r="H3203" s="135" t="s">
        <v>382</v>
      </c>
      <c r="I3203" s="135" t="s">
        <v>60</v>
      </c>
      <c r="J3203" s="135" t="s">
        <v>389</v>
      </c>
      <c r="K3203" s="135" t="s">
        <v>2586</v>
      </c>
      <c r="L3203" s="135" t="s">
        <v>386</v>
      </c>
      <c r="M3203" s="135" t="s">
        <v>970</v>
      </c>
      <c r="N3203" s="135" t="s">
        <v>340</v>
      </c>
      <c r="O3203" s="135" t="s">
        <v>60</v>
      </c>
      <c r="P3203" s="136">
        <v>5</v>
      </c>
      <c r="Q3203" s="135"/>
    </row>
    <row r="3204" spans="1:17">
      <c r="A3204" s="135" t="s">
        <v>5791</v>
      </c>
      <c r="B3204" s="135" t="s">
        <v>5792</v>
      </c>
      <c r="C3204" s="135" t="s">
        <v>907</v>
      </c>
      <c r="D3204" s="122">
        <v>0</v>
      </c>
      <c r="E3204" s="135" t="s">
        <v>420</v>
      </c>
      <c r="F3204" s="135" t="s">
        <v>46</v>
      </c>
      <c r="G3204" s="135" t="s">
        <v>5793</v>
      </c>
      <c r="H3204" s="135" t="s">
        <v>382</v>
      </c>
      <c r="I3204" s="135" t="s">
        <v>53</v>
      </c>
      <c r="J3204" s="135" t="s">
        <v>389</v>
      </c>
      <c r="K3204" s="135" t="s">
        <v>2586</v>
      </c>
      <c r="L3204" s="135" t="s">
        <v>386</v>
      </c>
      <c r="M3204" s="135" t="s">
        <v>970</v>
      </c>
      <c r="N3204" s="135" t="s">
        <v>340</v>
      </c>
      <c r="O3204" s="135" t="s">
        <v>53</v>
      </c>
      <c r="P3204" s="136">
        <v>1</v>
      </c>
      <c r="Q3204" s="135"/>
    </row>
    <row r="3205" spans="1:17">
      <c r="A3205" s="135" t="s">
        <v>5794</v>
      </c>
      <c r="B3205" s="135" t="s">
        <v>5795</v>
      </c>
      <c r="C3205" s="135" t="s">
        <v>907</v>
      </c>
      <c r="D3205" s="122">
        <v>0</v>
      </c>
      <c r="E3205" s="135" t="s">
        <v>420</v>
      </c>
      <c r="F3205" s="135" t="s">
        <v>516</v>
      </c>
      <c r="G3205" s="135" t="s">
        <v>3887</v>
      </c>
      <c r="H3205" s="135" t="s">
        <v>382</v>
      </c>
      <c r="I3205" s="135" t="s">
        <v>83</v>
      </c>
      <c r="J3205" s="135" t="s">
        <v>389</v>
      </c>
      <c r="K3205" s="135" t="s">
        <v>3876</v>
      </c>
      <c r="L3205" s="135" t="s">
        <v>386</v>
      </c>
      <c r="M3205" s="135" t="s">
        <v>970</v>
      </c>
      <c r="N3205" s="135" t="s">
        <v>340</v>
      </c>
      <c r="O3205" s="135" t="s">
        <v>83</v>
      </c>
      <c r="P3205" s="136">
        <v>3</v>
      </c>
      <c r="Q3205" s="135"/>
    </row>
    <row r="3206" spans="1:17">
      <c r="A3206" s="135" t="s">
        <v>5796</v>
      </c>
      <c r="B3206" s="135" t="s">
        <v>5797</v>
      </c>
      <c r="C3206" s="135" t="s">
        <v>907</v>
      </c>
      <c r="D3206" s="122">
        <v>0</v>
      </c>
      <c r="E3206" s="135" t="s">
        <v>420</v>
      </c>
      <c r="F3206" s="135" t="s">
        <v>516</v>
      </c>
      <c r="G3206" s="135" t="s">
        <v>3887</v>
      </c>
      <c r="H3206" s="135" t="s">
        <v>382</v>
      </c>
      <c r="I3206" s="135" t="s">
        <v>269</v>
      </c>
      <c r="J3206" s="135" t="s">
        <v>389</v>
      </c>
      <c r="K3206" s="135" t="s">
        <v>3876</v>
      </c>
      <c r="L3206" s="135" t="s">
        <v>386</v>
      </c>
      <c r="M3206" s="135" t="s">
        <v>970</v>
      </c>
      <c r="N3206" s="135" t="s">
        <v>340</v>
      </c>
      <c r="O3206" s="135" t="s">
        <v>60</v>
      </c>
      <c r="P3206" s="136">
        <v>4</v>
      </c>
      <c r="Q3206" s="135"/>
    </row>
    <row r="3207" spans="1:17">
      <c r="A3207" s="135" t="s">
        <v>5798</v>
      </c>
      <c r="B3207" s="135" t="s">
        <v>5799</v>
      </c>
      <c r="C3207" s="135" t="s">
        <v>907</v>
      </c>
      <c r="D3207" s="122">
        <v>0</v>
      </c>
      <c r="E3207" s="135" t="s">
        <v>420</v>
      </c>
      <c r="F3207" s="135" t="s">
        <v>516</v>
      </c>
      <c r="G3207" s="135" t="s">
        <v>3887</v>
      </c>
      <c r="H3207" s="135" t="s">
        <v>382</v>
      </c>
      <c r="I3207" s="135" t="s">
        <v>63</v>
      </c>
      <c r="J3207" s="135" t="s">
        <v>389</v>
      </c>
      <c r="K3207" s="135" t="s">
        <v>3876</v>
      </c>
      <c r="L3207" s="135" t="s">
        <v>386</v>
      </c>
      <c r="M3207" s="135" t="s">
        <v>970</v>
      </c>
      <c r="N3207" s="135" t="s">
        <v>340</v>
      </c>
      <c r="O3207" s="135" t="s">
        <v>63</v>
      </c>
      <c r="P3207" s="136">
        <v>73</v>
      </c>
      <c r="Q3207" s="135"/>
    </row>
    <row r="3208" spans="1:17">
      <c r="A3208" s="135" t="s">
        <v>5800</v>
      </c>
      <c r="B3208" s="135" t="s">
        <v>5801</v>
      </c>
      <c r="C3208" s="135" t="s">
        <v>907</v>
      </c>
      <c r="D3208" s="122">
        <v>0</v>
      </c>
      <c r="E3208" s="135" t="s">
        <v>420</v>
      </c>
      <c r="F3208" s="135" t="s">
        <v>516</v>
      </c>
      <c r="G3208" s="135" t="s">
        <v>3887</v>
      </c>
      <c r="H3208" s="135" t="s">
        <v>382</v>
      </c>
      <c r="I3208" s="135" t="s">
        <v>121</v>
      </c>
      <c r="J3208" s="135" t="s">
        <v>389</v>
      </c>
      <c r="K3208" s="135" t="s">
        <v>3876</v>
      </c>
      <c r="L3208" s="135" t="s">
        <v>386</v>
      </c>
      <c r="M3208" s="135" t="s">
        <v>970</v>
      </c>
      <c r="N3208" s="135" t="s">
        <v>340</v>
      </c>
      <c r="O3208" s="135" t="s">
        <v>121</v>
      </c>
      <c r="P3208" s="136">
        <v>83</v>
      </c>
      <c r="Q3208" s="135"/>
    </row>
    <row r="3209" spans="1:17">
      <c r="A3209" s="135" t="s">
        <v>5802</v>
      </c>
      <c r="B3209" s="135" t="s">
        <v>5803</v>
      </c>
      <c r="C3209" s="135" t="s">
        <v>907</v>
      </c>
      <c r="D3209" s="122">
        <v>0</v>
      </c>
      <c r="E3209" s="135" t="s">
        <v>420</v>
      </c>
      <c r="F3209" s="135" t="s">
        <v>516</v>
      </c>
      <c r="G3209" s="135" t="s">
        <v>3887</v>
      </c>
      <c r="H3209" s="135" t="s">
        <v>382</v>
      </c>
      <c r="I3209" s="135" t="s">
        <v>199</v>
      </c>
      <c r="J3209" s="135" t="s">
        <v>389</v>
      </c>
      <c r="K3209" s="135" t="s">
        <v>3876</v>
      </c>
      <c r="L3209" s="135" t="s">
        <v>386</v>
      </c>
      <c r="M3209" s="135" t="s">
        <v>970</v>
      </c>
      <c r="N3209" s="135" t="s">
        <v>340</v>
      </c>
      <c r="O3209" s="135" t="s">
        <v>199</v>
      </c>
      <c r="P3209" s="136">
        <v>89</v>
      </c>
      <c r="Q3209" s="135"/>
    </row>
    <row r="3210" spans="1:17">
      <c r="A3210" s="135" t="s">
        <v>5804</v>
      </c>
      <c r="B3210" s="135" t="s">
        <v>5805</v>
      </c>
      <c r="C3210" s="135" t="s">
        <v>907</v>
      </c>
      <c r="D3210" s="122">
        <v>0</v>
      </c>
      <c r="E3210" s="135" t="s">
        <v>420</v>
      </c>
      <c r="F3210" s="135" t="s">
        <v>516</v>
      </c>
      <c r="G3210" s="135" t="s">
        <v>5265</v>
      </c>
      <c r="H3210" s="135" t="s">
        <v>382</v>
      </c>
      <c r="I3210" s="135" t="s">
        <v>53</v>
      </c>
      <c r="J3210" s="135" t="s">
        <v>389</v>
      </c>
      <c r="K3210" s="135" t="s">
        <v>3876</v>
      </c>
      <c r="L3210" s="135" t="s">
        <v>386</v>
      </c>
      <c r="M3210" s="135" t="s">
        <v>970</v>
      </c>
      <c r="N3210" s="135" t="s">
        <v>340</v>
      </c>
      <c r="O3210" s="135" t="s">
        <v>53</v>
      </c>
      <c r="P3210" s="136">
        <v>1</v>
      </c>
      <c r="Q3210" s="135"/>
    </row>
    <row r="3211" spans="1:17">
      <c r="A3211" s="135" t="s">
        <v>5806</v>
      </c>
      <c r="B3211" s="135" t="s">
        <v>5807</v>
      </c>
      <c r="C3211" s="135" t="s">
        <v>907</v>
      </c>
      <c r="D3211" s="122">
        <v>0</v>
      </c>
      <c r="E3211" s="135" t="s">
        <v>420</v>
      </c>
      <c r="F3211" s="135" t="s">
        <v>516</v>
      </c>
      <c r="G3211" s="135" t="s">
        <v>5265</v>
      </c>
      <c r="H3211" s="135" t="s">
        <v>382</v>
      </c>
      <c r="I3211" s="135" t="s">
        <v>83</v>
      </c>
      <c r="J3211" s="135" t="s">
        <v>389</v>
      </c>
      <c r="K3211" s="135" t="s">
        <v>3876</v>
      </c>
      <c r="L3211" s="135" t="s">
        <v>386</v>
      </c>
      <c r="M3211" s="135" t="s">
        <v>970</v>
      </c>
      <c r="N3211" s="135" t="s">
        <v>340</v>
      </c>
      <c r="O3211" s="135" t="s">
        <v>83</v>
      </c>
      <c r="P3211" s="136">
        <v>3</v>
      </c>
      <c r="Q3211" s="135"/>
    </row>
    <row r="3212" spans="1:17">
      <c r="A3212" s="135" t="s">
        <v>5808</v>
      </c>
      <c r="B3212" s="135" t="s">
        <v>5809</v>
      </c>
      <c r="C3212" s="135" t="s">
        <v>907</v>
      </c>
      <c r="D3212" s="122">
        <v>0</v>
      </c>
      <c r="E3212" s="135" t="s">
        <v>420</v>
      </c>
      <c r="F3212" s="135" t="s">
        <v>516</v>
      </c>
      <c r="G3212" s="135" t="s">
        <v>5265</v>
      </c>
      <c r="H3212" s="135" t="s">
        <v>382</v>
      </c>
      <c r="I3212" s="135" t="s">
        <v>269</v>
      </c>
      <c r="J3212" s="135" t="s">
        <v>389</v>
      </c>
      <c r="K3212" s="135" t="s">
        <v>3876</v>
      </c>
      <c r="L3212" s="135" t="s">
        <v>386</v>
      </c>
      <c r="M3212" s="135" t="s">
        <v>970</v>
      </c>
      <c r="N3212" s="135" t="s">
        <v>340</v>
      </c>
      <c r="O3212" s="135" t="s">
        <v>60</v>
      </c>
      <c r="P3212" s="136">
        <v>4</v>
      </c>
      <c r="Q3212" s="135"/>
    </row>
    <row r="3213" spans="1:17">
      <c r="A3213" s="135" t="s">
        <v>5810</v>
      </c>
      <c r="B3213" s="135" t="s">
        <v>5811</v>
      </c>
      <c r="C3213" s="135" t="s">
        <v>907</v>
      </c>
      <c r="D3213" s="122">
        <v>0</v>
      </c>
      <c r="E3213" s="135" t="s">
        <v>420</v>
      </c>
      <c r="F3213" s="135" t="s">
        <v>516</v>
      </c>
      <c r="G3213" s="135" t="s">
        <v>5265</v>
      </c>
      <c r="H3213" s="135" t="s">
        <v>382</v>
      </c>
      <c r="I3213" s="135" t="s">
        <v>277</v>
      </c>
      <c r="J3213" s="135" t="s">
        <v>389</v>
      </c>
      <c r="K3213" s="135" t="s">
        <v>3876</v>
      </c>
      <c r="L3213" s="135" t="s">
        <v>386</v>
      </c>
      <c r="M3213" s="135" t="s">
        <v>970</v>
      </c>
      <c r="N3213" s="135" t="s">
        <v>340</v>
      </c>
      <c r="O3213" s="135" t="s">
        <v>83</v>
      </c>
      <c r="P3213" s="136">
        <v>32</v>
      </c>
      <c r="Q3213" s="135"/>
    </row>
    <row r="3214" spans="1:17">
      <c r="A3214" s="135" t="s">
        <v>5812</v>
      </c>
      <c r="B3214" s="135" t="s">
        <v>5813</v>
      </c>
      <c r="C3214" s="135" t="s">
        <v>907</v>
      </c>
      <c r="D3214" s="122">
        <v>0</v>
      </c>
      <c r="E3214" s="135" t="s">
        <v>420</v>
      </c>
      <c r="F3214" s="135" t="s">
        <v>516</v>
      </c>
      <c r="G3214" s="135" t="s">
        <v>5265</v>
      </c>
      <c r="H3214" s="135" t="s">
        <v>382</v>
      </c>
      <c r="I3214" s="135" t="s">
        <v>63</v>
      </c>
      <c r="J3214" s="135" t="s">
        <v>389</v>
      </c>
      <c r="K3214" s="135" t="s">
        <v>3876</v>
      </c>
      <c r="L3214" s="135" t="s">
        <v>386</v>
      </c>
      <c r="M3214" s="135" t="s">
        <v>970</v>
      </c>
      <c r="N3214" s="135" t="s">
        <v>340</v>
      </c>
      <c r="O3214" s="135" t="s">
        <v>63</v>
      </c>
      <c r="P3214" s="136">
        <v>73</v>
      </c>
      <c r="Q3214" s="135"/>
    </row>
    <row r="3215" spans="1:17">
      <c r="A3215" s="135" t="s">
        <v>5814</v>
      </c>
      <c r="B3215" s="135" t="s">
        <v>5815</v>
      </c>
      <c r="C3215" s="135" t="s">
        <v>907</v>
      </c>
      <c r="D3215" s="122">
        <v>0</v>
      </c>
      <c r="E3215" s="135" t="s">
        <v>420</v>
      </c>
      <c r="F3215" s="135" t="s">
        <v>516</v>
      </c>
      <c r="G3215" s="135" t="s">
        <v>5265</v>
      </c>
      <c r="H3215" s="135" t="s">
        <v>382</v>
      </c>
      <c r="I3215" s="135" t="s">
        <v>121</v>
      </c>
      <c r="J3215" s="135" t="s">
        <v>389</v>
      </c>
      <c r="K3215" s="135" t="s">
        <v>3876</v>
      </c>
      <c r="L3215" s="135" t="s">
        <v>386</v>
      </c>
      <c r="M3215" s="135" t="s">
        <v>970</v>
      </c>
      <c r="N3215" s="135" t="s">
        <v>340</v>
      </c>
      <c r="O3215" s="135" t="s">
        <v>121</v>
      </c>
      <c r="P3215" s="136">
        <v>83</v>
      </c>
      <c r="Q3215" s="135"/>
    </row>
    <row r="3216" spans="1:17">
      <c r="A3216" s="135" t="s">
        <v>5816</v>
      </c>
      <c r="B3216" s="135" t="s">
        <v>5817</v>
      </c>
      <c r="C3216" s="135" t="s">
        <v>907</v>
      </c>
      <c r="D3216" s="122">
        <v>0</v>
      </c>
      <c r="E3216" s="135" t="s">
        <v>420</v>
      </c>
      <c r="F3216" s="135" t="s">
        <v>516</v>
      </c>
      <c r="G3216" s="135" t="s">
        <v>5265</v>
      </c>
      <c r="H3216" s="135" t="s">
        <v>382</v>
      </c>
      <c r="I3216" s="135" t="s">
        <v>199</v>
      </c>
      <c r="J3216" s="135" t="s">
        <v>389</v>
      </c>
      <c r="K3216" s="135" t="s">
        <v>3876</v>
      </c>
      <c r="L3216" s="135" t="s">
        <v>386</v>
      </c>
      <c r="M3216" s="135" t="s">
        <v>970</v>
      </c>
      <c r="N3216" s="135" t="s">
        <v>340</v>
      </c>
      <c r="O3216" s="135" t="s">
        <v>199</v>
      </c>
      <c r="P3216" s="136">
        <v>89</v>
      </c>
      <c r="Q3216" s="135"/>
    </row>
    <row r="3217" spans="1:17">
      <c r="A3217" s="135" t="s">
        <v>5818</v>
      </c>
      <c r="B3217" s="135" t="s">
        <v>5819</v>
      </c>
      <c r="C3217" s="135" t="s">
        <v>907</v>
      </c>
      <c r="D3217" s="122">
        <v>0</v>
      </c>
      <c r="E3217" s="135" t="s">
        <v>420</v>
      </c>
      <c r="F3217" s="135" t="s">
        <v>516</v>
      </c>
      <c r="G3217" s="135" t="s">
        <v>5820</v>
      </c>
      <c r="H3217" s="135" t="s">
        <v>382</v>
      </c>
      <c r="I3217" s="135" t="s">
        <v>245</v>
      </c>
      <c r="J3217" s="135" t="s">
        <v>389</v>
      </c>
      <c r="K3217" s="135" t="s">
        <v>3876</v>
      </c>
      <c r="L3217" s="135" t="s">
        <v>386</v>
      </c>
      <c r="M3217" s="135" t="s">
        <v>970</v>
      </c>
      <c r="N3217" s="135" t="s">
        <v>340</v>
      </c>
      <c r="O3217" s="135" t="s">
        <v>83</v>
      </c>
      <c r="P3217" s="136">
        <v>32</v>
      </c>
      <c r="Q3217" s="135"/>
    </row>
    <row r="3218" spans="1:17">
      <c r="A3218" s="135" t="s">
        <v>5821</v>
      </c>
      <c r="B3218" s="135" t="s">
        <v>5822</v>
      </c>
      <c r="C3218" s="135" t="s">
        <v>907</v>
      </c>
      <c r="D3218" s="122">
        <v>0</v>
      </c>
      <c r="E3218" s="135" t="s">
        <v>420</v>
      </c>
      <c r="F3218" s="135" t="s">
        <v>516</v>
      </c>
      <c r="G3218" s="135" t="s">
        <v>5823</v>
      </c>
      <c r="H3218" s="135" t="s">
        <v>382</v>
      </c>
      <c r="I3218" s="135" t="s">
        <v>83</v>
      </c>
      <c r="J3218" s="135" t="s">
        <v>389</v>
      </c>
      <c r="K3218" s="135" t="s">
        <v>3876</v>
      </c>
      <c r="L3218" s="135" t="s">
        <v>386</v>
      </c>
      <c r="M3218" s="135" t="s">
        <v>970</v>
      </c>
      <c r="N3218" s="135" t="s">
        <v>340</v>
      </c>
      <c r="O3218" s="135" t="s">
        <v>83</v>
      </c>
      <c r="P3218" s="136">
        <v>3</v>
      </c>
      <c r="Q3218" s="135"/>
    </row>
    <row r="3219" spans="1:17">
      <c r="A3219" s="135" t="s">
        <v>5824</v>
      </c>
      <c r="B3219" s="135" t="s">
        <v>5825</v>
      </c>
      <c r="C3219" s="135" t="s">
        <v>907</v>
      </c>
      <c r="D3219" s="122">
        <v>0</v>
      </c>
      <c r="E3219" s="135" t="s">
        <v>420</v>
      </c>
      <c r="F3219" s="135" t="s">
        <v>44</v>
      </c>
      <c r="G3219" s="135" t="s">
        <v>3892</v>
      </c>
      <c r="H3219" s="135" t="s">
        <v>382</v>
      </c>
      <c r="I3219" s="135" t="s">
        <v>55</v>
      </c>
      <c r="J3219" s="135" t="s">
        <v>389</v>
      </c>
      <c r="K3219" s="135" t="s">
        <v>1018</v>
      </c>
      <c r="L3219" s="135" t="s">
        <v>385</v>
      </c>
      <c r="M3219" s="135" t="s">
        <v>970</v>
      </c>
      <c r="N3219" s="135" t="s">
        <v>340</v>
      </c>
      <c r="O3219" s="135" t="s">
        <v>71</v>
      </c>
      <c r="P3219" s="136">
        <v>2</v>
      </c>
      <c r="Q3219" s="135"/>
    </row>
    <row r="3220" spans="1:17">
      <c r="A3220" s="135" t="s">
        <v>5826</v>
      </c>
      <c r="B3220" s="135" t="s">
        <v>5827</v>
      </c>
      <c r="C3220" s="135" t="s">
        <v>907</v>
      </c>
      <c r="D3220" s="122">
        <v>0</v>
      </c>
      <c r="E3220" s="135" t="s">
        <v>420</v>
      </c>
      <c r="F3220" s="135" t="s">
        <v>44</v>
      </c>
      <c r="G3220" s="135" t="s">
        <v>5828</v>
      </c>
      <c r="H3220" s="135" t="s">
        <v>382</v>
      </c>
      <c r="I3220" s="135" t="s">
        <v>241</v>
      </c>
      <c r="J3220" s="135" t="s">
        <v>389</v>
      </c>
      <c r="K3220" s="135" t="s">
        <v>1018</v>
      </c>
      <c r="L3220" s="135" t="s">
        <v>385</v>
      </c>
      <c r="M3220" s="135" t="s">
        <v>970</v>
      </c>
      <c r="N3220" s="135" t="s">
        <v>340</v>
      </c>
      <c r="O3220" s="135" t="s">
        <v>83</v>
      </c>
      <c r="P3220" s="136">
        <v>32</v>
      </c>
      <c r="Q3220" s="135"/>
    </row>
    <row r="3221" spans="1:17">
      <c r="A3221" s="135" t="s">
        <v>5829</v>
      </c>
      <c r="B3221" s="135" t="s">
        <v>5830</v>
      </c>
      <c r="C3221" s="135" t="s">
        <v>907</v>
      </c>
      <c r="D3221" s="122">
        <v>0</v>
      </c>
      <c r="E3221" s="135" t="s">
        <v>420</v>
      </c>
      <c r="F3221" s="135" t="s">
        <v>44</v>
      </c>
      <c r="G3221" s="135" t="s">
        <v>5831</v>
      </c>
      <c r="H3221" s="135" t="s">
        <v>382</v>
      </c>
      <c r="I3221" s="135" t="s">
        <v>86</v>
      </c>
      <c r="J3221" s="135" t="s">
        <v>389</v>
      </c>
      <c r="K3221" s="135" t="s">
        <v>3903</v>
      </c>
      <c r="L3221" s="135" t="s">
        <v>385</v>
      </c>
      <c r="M3221" s="135" t="s">
        <v>970</v>
      </c>
      <c r="N3221" s="135" t="s">
        <v>340</v>
      </c>
      <c r="O3221" s="135" t="s">
        <v>86</v>
      </c>
      <c r="P3221" s="136">
        <v>62</v>
      </c>
      <c r="Q3221" s="135"/>
    </row>
    <row r="3222" spans="1:17">
      <c r="A3222" s="135" t="s">
        <v>5832</v>
      </c>
      <c r="B3222" s="135" t="s">
        <v>5833</v>
      </c>
      <c r="C3222" s="135" t="s">
        <v>907</v>
      </c>
      <c r="D3222" s="122">
        <v>0</v>
      </c>
      <c r="E3222" s="135" t="s">
        <v>420</v>
      </c>
      <c r="F3222" s="135" t="s">
        <v>44</v>
      </c>
      <c r="G3222" s="135" t="s">
        <v>5834</v>
      </c>
      <c r="H3222" s="135" t="s">
        <v>382</v>
      </c>
      <c r="I3222" s="135" t="s">
        <v>277</v>
      </c>
      <c r="J3222" s="135" t="s">
        <v>389</v>
      </c>
      <c r="K3222" s="135" t="s">
        <v>3903</v>
      </c>
      <c r="L3222" s="135" t="s">
        <v>385</v>
      </c>
      <c r="M3222" s="135" t="s">
        <v>970</v>
      </c>
      <c r="N3222" s="135" t="s">
        <v>340</v>
      </c>
      <c r="O3222" s="135" t="s">
        <v>83</v>
      </c>
      <c r="P3222" s="136">
        <v>23</v>
      </c>
      <c r="Q3222" s="135"/>
    </row>
    <row r="3223" spans="1:17">
      <c r="A3223" s="135" t="s">
        <v>5835</v>
      </c>
      <c r="B3223" s="135" t="s">
        <v>5836</v>
      </c>
      <c r="C3223" s="135" t="s">
        <v>907</v>
      </c>
      <c r="D3223" s="122">
        <v>0</v>
      </c>
      <c r="E3223" s="135" t="s">
        <v>420</v>
      </c>
      <c r="F3223" s="135" t="s">
        <v>44</v>
      </c>
      <c r="G3223" s="135" t="s">
        <v>5837</v>
      </c>
      <c r="H3223" s="135" t="s">
        <v>382</v>
      </c>
      <c r="I3223" s="135" t="s">
        <v>53</v>
      </c>
      <c r="J3223" s="135" t="s">
        <v>389</v>
      </c>
      <c r="K3223" s="135" t="s">
        <v>5505</v>
      </c>
      <c r="L3223" s="135" t="s">
        <v>385</v>
      </c>
      <c r="M3223" s="135" t="s">
        <v>970</v>
      </c>
      <c r="N3223" s="135" t="s">
        <v>340</v>
      </c>
      <c r="O3223" s="135" t="s">
        <v>53</v>
      </c>
      <c r="P3223" s="136">
        <v>1</v>
      </c>
      <c r="Q3223" s="135"/>
    </row>
    <row r="3224" spans="1:17">
      <c r="A3224" s="135" t="s">
        <v>5838</v>
      </c>
      <c r="B3224" s="135" t="s">
        <v>5839</v>
      </c>
      <c r="C3224" s="135" t="s">
        <v>907</v>
      </c>
      <c r="D3224" s="122">
        <v>0</v>
      </c>
      <c r="E3224" s="135" t="s">
        <v>420</v>
      </c>
      <c r="F3224" s="135" t="s">
        <v>44</v>
      </c>
      <c r="G3224" s="135" t="s">
        <v>5840</v>
      </c>
      <c r="H3224" s="135" t="s">
        <v>382</v>
      </c>
      <c r="I3224" s="135" t="s">
        <v>252</v>
      </c>
      <c r="J3224" s="135" t="s">
        <v>389</v>
      </c>
      <c r="K3224" s="135" t="s">
        <v>1793</v>
      </c>
      <c r="L3224" s="135" t="s">
        <v>385</v>
      </c>
      <c r="M3224" s="135" t="s">
        <v>970</v>
      </c>
      <c r="N3224" s="135" t="s">
        <v>340</v>
      </c>
      <c r="O3224" s="135" t="s">
        <v>71</v>
      </c>
      <c r="P3224" s="136">
        <v>28</v>
      </c>
      <c r="Q3224" s="135"/>
    </row>
    <row r="3225" spans="1:17">
      <c r="A3225" s="135" t="s">
        <v>5841</v>
      </c>
      <c r="B3225" s="135" t="s">
        <v>5842</v>
      </c>
      <c r="C3225" s="135" t="s">
        <v>907</v>
      </c>
      <c r="D3225" s="122">
        <v>0</v>
      </c>
      <c r="E3225" s="135" t="s">
        <v>420</v>
      </c>
      <c r="F3225" s="135" t="s">
        <v>44</v>
      </c>
      <c r="G3225" s="135" t="s">
        <v>5843</v>
      </c>
      <c r="H3225" s="135" t="s">
        <v>382</v>
      </c>
      <c r="I3225" s="135" t="s">
        <v>277</v>
      </c>
      <c r="J3225" s="135" t="s">
        <v>389</v>
      </c>
      <c r="K3225" s="135" t="s">
        <v>1018</v>
      </c>
      <c r="L3225" s="135" t="s">
        <v>385</v>
      </c>
      <c r="M3225" s="135" t="s">
        <v>970</v>
      </c>
      <c r="N3225" s="135" t="s">
        <v>340</v>
      </c>
      <c r="O3225" s="135" t="s">
        <v>83</v>
      </c>
      <c r="P3225" s="136">
        <v>13</v>
      </c>
      <c r="Q3225" s="135"/>
    </row>
    <row r="3226" spans="1:17">
      <c r="A3226" s="135" t="s">
        <v>5844</v>
      </c>
      <c r="B3226" s="135" t="s">
        <v>5845</v>
      </c>
      <c r="C3226" s="135" t="s">
        <v>907</v>
      </c>
      <c r="D3226" s="122">
        <v>0</v>
      </c>
      <c r="E3226" s="135" t="s">
        <v>420</v>
      </c>
      <c r="F3226" s="135" t="s">
        <v>44</v>
      </c>
      <c r="G3226" s="135" t="s">
        <v>5843</v>
      </c>
      <c r="H3226" s="135" t="s">
        <v>382</v>
      </c>
      <c r="I3226" s="135" t="s">
        <v>309</v>
      </c>
      <c r="J3226" s="135" t="s">
        <v>389</v>
      </c>
      <c r="K3226" s="135" t="s">
        <v>1018</v>
      </c>
      <c r="L3226" s="135" t="s">
        <v>385</v>
      </c>
      <c r="M3226" s="135" t="s">
        <v>970</v>
      </c>
      <c r="N3226" s="135" t="s">
        <v>340</v>
      </c>
      <c r="O3226" s="135" t="s">
        <v>53</v>
      </c>
      <c r="P3226" s="136">
        <v>22</v>
      </c>
      <c r="Q3226" s="135"/>
    </row>
    <row r="3227" spans="1:17">
      <c r="A3227" s="135" t="s">
        <v>5846</v>
      </c>
      <c r="B3227" s="135" t="s">
        <v>5847</v>
      </c>
      <c r="C3227" s="135" t="s">
        <v>907</v>
      </c>
      <c r="D3227" s="122">
        <v>0</v>
      </c>
      <c r="E3227" s="135" t="s">
        <v>420</v>
      </c>
      <c r="F3227" s="135" t="s">
        <v>44</v>
      </c>
      <c r="G3227" s="135" t="s">
        <v>5843</v>
      </c>
      <c r="H3227" s="135" t="s">
        <v>382</v>
      </c>
      <c r="I3227" s="135" t="s">
        <v>241</v>
      </c>
      <c r="J3227" s="135" t="s">
        <v>389</v>
      </c>
      <c r="K3227" s="135" t="s">
        <v>1018</v>
      </c>
      <c r="L3227" s="135" t="s">
        <v>385</v>
      </c>
      <c r="M3227" s="135" t="s">
        <v>970</v>
      </c>
      <c r="N3227" s="135" t="s">
        <v>340</v>
      </c>
      <c r="O3227" s="135" t="s">
        <v>83</v>
      </c>
      <c r="P3227" s="136">
        <v>38</v>
      </c>
      <c r="Q3227" s="135"/>
    </row>
    <row r="3228" spans="1:17">
      <c r="A3228" s="135" t="s">
        <v>5848</v>
      </c>
      <c r="B3228" s="135" t="s">
        <v>5849</v>
      </c>
      <c r="C3228" s="135" t="s">
        <v>907</v>
      </c>
      <c r="D3228" s="122">
        <v>0</v>
      </c>
      <c r="E3228" s="135" t="s">
        <v>420</v>
      </c>
      <c r="F3228" s="135" t="s">
        <v>44</v>
      </c>
      <c r="G3228" s="135" t="s">
        <v>5843</v>
      </c>
      <c r="H3228" s="135" t="s">
        <v>382</v>
      </c>
      <c r="I3228" s="135" t="s">
        <v>172</v>
      </c>
      <c r="J3228" s="135" t="s">
        <v>389</v>
      </c>
      <c r="K3228" s="135" t="s">
        <v>1018</v>
      </c>
      <c r="L3228" s="135" t="s">
        <v>385</v>
      </c>
      <c r="M3228" s="135" t="s">
        <v>970</v>
      </c>
      <c r="N3228" s="135" t="s">
        <v>340</v>
      </c>
      <c r="O3228" s="135" t="s">
        <v>86</v>
      </c>
      <c r="P3228" s="136">
        <v>68</v>
      </c>
      <c r="Q3228" s="135"/>
    </row>
    <row r="3229" spans="1:17">
      <c r="A3229" s="135" t="s">
        <v>5850</v>
      </c>
      <c r="B3229" s="135" t="s">
        <v>5851</v>
      </c>
      <c r="C3229" s="135" t="s">
        <v>907</v>
      </c>
      <c r="D3229" s="122">
        <v>0</v>
      </c>
      <c r="E3229" s="135" t="s">
        <v>420</v>
      </c>
      <c r="F3229" s="135" t="s">
        <v>516</v>
      </c>
      <c r="G3229" s="135" t="s">
        <v>5852</v>
      </c>
      <c r="H3229" s="135" t="s">
        <v>382</v>
      </c>
      <c r="I3229" s="135" t="s">
        <v>245</v>
      </c>
      <c r="J3229" s="135" t="s">
        <v>389</v>
      </c>
      <c r="K3229" s="135" t="s">
        <v>3876</v>
      </c>
      <c r="L3229" s="135" t="s">
        <v>386</v>
      </c>
      <c r="M3229" s="135" t="s">
        <v>970</v>
      </c>
      <c r="N3229" s="135" t="s">
        <v>332</v>
      </c>
      <c r="O3229" s="135" t="s">
        <v>83</v>
      </c>
      <c r="P3229" s="136">
        <v>23</v>
      </c>
      <c r="Q3229" s="135"/>
    </row>
    <row r="3230" spans="1:17">
      <c r="A3230" s="135" t="s">
        <v>5853</v>
      </c>
      <c r="B3230" s="135" t="s">
        <v>5854</v>
      </c>
      <c r="C3230" s="135" t="s">
        <v>907</v>
      </c>
      <c r="D3230" s="122">
        <v>0</v>
      </c>
      <c r="E3230" s="135" t="s">
        <v>420</v>
      </c>
      <c r="F3230" s="135" t="s">
        <v>516</v>
      </c>
      <c r="G3230" s="135" t="s">
        <v>5855</v>
      </c>
      <c r="H3230" s="135" t="s">
        <v>382</v>
      </c>
      <c r="I3230" s="135" t="s">
        <v>53</v>
      </c>
      <c r="J3230" s="135" t="s">
        <v>389</v>
      </c>
      <c r="K3230" s="135" t="s">
        <v>3876</v>
      </c>
      <c r="L3230" s="135" t="s">
        <v>386</v>
      </c>
      <c r="M3230" s="135" t="s">
        <v>970</v>
      </c>
      <c r="N3230" s="135" t="s">
        <v>332</v>
      </c>
      <c r="O3230" s="135" t="s">
        <v>53</v>
      </c>
      <c r="P3230" s="136">
        <v>1</v>
      </c>
      <c r="Q3230" s="135"/>
    </row>
    <row r="3231" spans="1:17">
      <c r="A3231" s="135" t="s">
        <v>5856</v>
      </c>
      <c r="B3231" s="135" t="s">
        <v>5857</v>
      </c>
      <c r="C3231" s="135" t="s">
        <v>907</v>
      </c>
      <c r="D3231" s="122">
        <v>0</v>
      </c>
      <c r="E3231" s="135" t="s">
        <v>420</v>
      </c>
      <c r="F3231" s="135" t="s">
        <v>516</v>
      </c>
      <c r="G3231" s="135" t="s">
        <v>5855</v>
      </c>
      <c r="H3231" s="135" t="s">
        <v>382</v>
      </c>
      <c r="I3231" s="135" t="s">
        <v>55</v>
      </c>
      <c r="J3231" s="135" t="s">
        <v>389</v>
      </c>
      <c r="K3231" s="135" t="s">
        <v>3876</v>
      </c>
      <c r="L3231" s="135" t="s">
        <v>386</v>
      </c>
      <c r="M3231" s="135" t="s">
        <v>970</v>
      </c>
      <c r="N3231" s="135" t="s">
        <v>332</v>
      </c>
      <c r="O3231" s="135" t="s">
        <v>71</v>
      </c>
      <c r="P3231" s="136">
        <v>2</v>
      </c>
      <c r="Q3231" s="135"/>
    </row>
    <row r="3232" spans="1:17">
      <c r="A3232" s="135" t="s">
        <v>5858</v>
      </c>
      <c r="B3232" s="135" t="s">
        <v>5859</v>
      </c>
      <c r="C3232" s="135" t="s">
        <v>907</v>
      </c>
      <c r="D3232" s="122">
        <v>0</v>
      </c>
      <c r="E3232" s="135" t="s">
        <v>420</v>
      </c>
      <c r="F3232" s="135" t="s">
        <v>516</v>
      </c>
      <c r="G3232" s="135" t="s">
        <v>5855</v>
      </c>
      <c r="H3232" s="135" t="s">
        <v>382</v>
      </c>
      <c r="I3232" s="135" t="s">
        <v>277</v>
      </c>
      <c r="J3232" s="135" t="s">
        <v>389</v>
      </c>
      <c r="K3232" s="135" t="s">
        <v>3876</v>
      </c>
      <c r="L3232" s="135" t="s">
        <v>386</v>
      </c>
      <c r="M3232" s="135" t="s">
        <v>970</v>
      </c>
      <c r="N3232" s="135" t="s">
        <v>332</v>
      </c>
      <c r="O3232" s="135" t="s">
        <v>83</v>
      </c>
      <c r="P3232" s="136">
        <v>32</v>
      </c>
      <c r="Q3232" s="135"/>
    </row>
    <row r="3233" spans="1:17">
      <c r="A3233" s="135" t="s">
        <v>5860</v>
      </c>
      <c r="B3233" s="135" t="s">
        <v>5861</v>
      </c>
      <c r="C3233" s="135" t="s">
        <v>907</v>
      </c>
      <c r="D3233" s="122">
        <v>0</v>
      </c>
      <c r="E3233" s="135" t="s">
        <v>420</v>
      </c>
      <c r="F3233" s="135" t="s">
        <v>44</v>
      </c>
      <c r="G3233" s="135" t="s">
        <v>5862</v>
      </c>
      <c r="H3233" s="135" t="s">
        <v>382</v>
      </c>
      <c r="I3233" s="135" t="s">
        <v>55</v>
      </c>
      <c r="J3233" s="135" t="s">
        <v>389</v>
      </c>
      <c r="K3233" s="135" t="s">
        <v>3903</v>
      </c>
      <c r="L3233" s="135" t="s">
        <v>385</v>
      </c>
      <c r="M3233" s="135" t="s">
        <v>970</v>
      </c>
      <c r="N3233" s="135" t="s">
        <v>332</v>
      </c>
      <c r="O3233" s="135" t="s">
        <v>71</v>
      </c>
      <c r="P3233" s="136">
        <v>2</v>
      </c>
      <c r="Q3233" s="135"/>
    </row>
    <row r="3234" spans="1:17">
      <c r="A3234" s="135" t="s">
        <v>5863</v>
      </c>
      <c r="B3234" s="135" t="s">
        <v>5864</v>
      </c>
      <c r="C3234" s="135" t="s">
        <v>907</v>
      </c>
      <c r="D3234" s="122">
        <v>0</v>
      </c>
      <c r="E3234" s="135" t="s">
        <v>420</v>
      </c>
      <c r="F3234" s="135" t="s">
        <v>44</v>
      </c>
      <c r="G3234" s="135" t="s">
        <v>5862</v>
      </c>
      <c r="H3234" s="135" t="s">
        <v>382</v>
      </c>
      <c r="I3234" s="135" t="s">
        <v>83</v>
      </c>
      <c r="J3234" s="135" t="s">
        <v>389</v>
      </c>
      <c r="K3234" s="135" t="s">
        <v>3903</v>
      </c>
      <c r="L3234" s="135" t="s">
        <v>385</v>
      </c>
      <c r="M3234" s="135" t="s">
        <v>970</v>
      </c>
      <c r="N3234" s="135" t="s">
        <v>332</v>
      </c>
      <c r="O3234" s="135" t="s">
        <v>83</v>
      </c>
      <c r="P3234" s="136">
        <v>3</v>
      </c>
      <c r="Q3234" s="135"/>
    </row>
    <row r="3235" spans="1:17">
      <c r="A3235" s="135" t="s">
        <v>5865</v>
      </c>
      <c r="B3235" s="135" t="s">
        <v>5866</v>
      </c>
      <c r="C3235" s="135" t="s">
        <v>907</v>
      </c>
      <c r="D3235" s="122">
        <v>0</v>
      </c>
      <c r="E3235" s="135" t="s">
        <v>420</v>
      </c>
      <c r="F3235" s="135" t="s">
        <v>44</v>
      </c>
      <c r="G3235" s="135" t="s">
        <v>5867</v>
      </c>
      <c r="H3235" s="135" t="s">
        <v>382</v>
      </c>
      <c r="I3235" s="135" t="s">
        <v>271</v>
      </c>
      <c r="J3235" s="135" t="s">
        <v>389</v>
      </c>
      <c r="K3235" s="135" t="s">
        <v>1018</v>
      </c>
      <c r="L3235" s="135" t="s">
        <v>386</v>
      </c>
      <c r="M3235" s="135" t="s">
        <v>970</v>
      </c>
      <c r="N3235" s="135" t="s">
        <v>332</v>
      </c>
      <c r="O3235" s="135" t="s">
        <v>86</v>
      </c>
      <c r="P3235" s="136">
        <v>27</v>
      </c>
      <c r="Q3235" s="135"/>
    </row>
    <row r="3236" spans="1:17">
      <c r="A3236" s="135" t="s">
        <v>5868</v>
      </c>
      <c r="B3236" s="135" t="s">
        <v>5869</v>
      </c>
      <c r="C3236" s="135" t="s">
        <v>907</v>
      </c>
      <c r="D3236" s="122">
        <v>0</v>
      </c>
      <c r="E3236" s="135" t="s">
        <v>420</v>
      </c>
      <c r="F3236" s="135" t="s">
        <v>44</v>
      </c>
      <c r="G3236" s="135" t="s">
        <v>5870</v>
      </c>
      <c r="H3236" s="135" t="s">
        <v>382</v>
      </c>
      <c r="I3236" s="135" t="s">
        <v>277</v>
      </c>
      <c r="J3236" s="135" t="s">
        <v>389</v>
      </c>
      <c r="K3236" s="135" t="s">
        <v>1018</v>
      </c>
      <c r="L3236" s="135" t="s">
        <v>386</v>
      </c>
      <c r="M3236" s="135" t="s">
        <v>970</v>
      </c>
      <c r="N3236" s="135" t="s">
        <v>332</v>
      </c>
      <c r="O3236" s="135" t="s">
        <v>83</v>
      </c>
      <c r="P3236" s="136">
        <v>32</v>
      </c>
      <c r="Q3236" s="135"/>
    </row>
    <row r="3237" spans="1:17">
      <c r="A3237" s="135" t="s">
        <v>5871</v>
      </c>
      <c r="B3237" s="135" t="s">
        <v>5872</v>
      </c>
      <c r="C3237" s="135" t="s">
        <v>907</v>
      </c>
      <c r="D3237" s="122">
        <v>0</v>
      </c>
      <c r="E3237" s="135" t="s">
        <v>420</v>
      </c>
      <c r="F3237" s="135" t="s">
        <v>44</v>
      </c>
      <c r="G3237" s="135" t="s">
        <v>5870</v>
      </c>
      <c r="H3237" s="135" t="s">
        <v>382</v>
      </c>
      <c r="I3237" s="135" t="s">
        <v>86</v>
      </c>
      <c r="J3237" s="135" t="s">
        <v>389</v>
      </c>
      <c r="K3237" s="135" t="s">
        <v>1018</v>
      </c>
      <c r="L3237" s="135" t="s">
        <v>386</v>
      </c>
      <c r="M3237" s="135" t="s">
        <v>970</v>
      </c>
      <c r="N3237" s="135" t="s">
        <v>332</v>
      </c>
      <c r="O3237" s="135" t="s">
        <v>86</v>
      </c>
      <c r="P3237" s="136">
        <v>68</v>
      </c>
      <c r="Q3237" s="135"/>
    </row>
    <row r="3238" spans="1:17">
      <c r="A3238" s="135" t="s">
        <v>5873</v>
      </c>
      <c r="B3238" s="135" t="s">
        <v>5874</v>
      </c>
      <c r="C3238" s="135" t="s">
        <v>907</v>
      </c>
      <c r="D3238" s="122">
        <v>0</v>
      </c>
      <c r="E3238" s="135" t="s">
        <v>420</v>
      </c>
      <c r="F3238" s="135" t="s">
        <v>44</v>
      </c>
      <c r="G3238" s="135" t="s">
        <v>5875</v>
      </c>
      <c r="H3238" s="135" t="s">
        <v>382</v>
      </c>
      <c r="I3238" s="135" t="s">
        <v>231</v>
      </c>
      <c r="J3238" s="135" t="s">
        <v>389</v>
      </c>
      <c r="K3238" s="135" t="s">
        <v>1018</v>
      </c>
      <c r="L3238" s="135" t="s">
        <v>385</v>
      </c>
      <c r="M3238" s="135" t="s">
        <v>970</v>
      </c>
      <c r="N3238" s="135" t="s">
        <v>332</v>
      </c>
      <c r="O3238" s="135" t="s">
        <v>83</v>
      </c>
      <c r="P3238" s="136">
        <v>27</v>
      </c>
      <c r="Q3238" s="135"/>
    </row>
    <row r="3239" spans="1:17">
      <c r="A3239" s="135" t="s">
        <v>5876</v>
      </c>
      <c r="B3239" s="135" t="s">
        <v>5877</v>
      </c>
      <c r="C3239" s="135" t="s">
        <v>907</v>
      </c>
      <c r="D3239" s="122">
        <v>0</v>
      </c>
      <c r="E3239" s="135" t="s">
        <v>420</v>
      </c>
      <c r="F3239" s="135" t="s">
        <v>44</v>
      </c>
      <c r="G3239" s="135" t="s">
        <v>5875</v>
      </c>
      <c r="H3239" s="135" t="s">
        <v>382</v>
      </c>
      <c r="I3239" s="135" t="s">
        <v>86</v>
      </c>
      <c r="J3239" s="135" t="s">
        <v>389</v>
      </c>
      <c r="K3239" s="135" t="s">
        <v>1018</v>
      </c>
      <c r="L3239" s="135" t="s">
        <v>385</v>
      </c>
      <c r="M3239" s="135" t="s">
        <v>970</v>
      </c>
      <c r="N3239" s="135" t="s">
        <v>332</v>
      </c>
      <c r="O3239" s="135" t="s">
        <v>86</v>
      </c>
      <c r="P3239" s="136">
        <v>77</v>
      </c>
      <c r="Q3239" s="135"/>
    </row>
    <row r="3240" spans="1:17">
      <c r="A3240" s="135" t="s">
        <v>5878</v>
      </c>
      <c r="B3240" s="135" t="s">
        <v>5879</v>
      </c>
      <c r="C3240" s="135" t="s">
        <v>1147</v>
      </c>
      <c r="D3240" s="136">
        <v>55</v>
      </c>
      <c r="E3240" s="135" t="s">
        <v>420</v>
      </c>
      <c r="F3240" s="135" t="s">
        <v>44</v>
      </c>
      <c r="G3240" s="135" t="s">
        <v>5880</v>
      </c>
      <c r="H3240" s="135" t="s">
        <v>382</v>
      </c>
      <c r="I3240" s="135" t="s">
        <v>55</v>
      </c>
      <c r="J3240" s="135" t="s">
        <v>389</v>
      </c>
      <c r="K3240" s="135" t="s">
        <v>1184</v>
      </c>
      <c r="L3240" s="135" t="s">
        <v>386</v>
      </c>
      <c r="M3240" s="135" t="s">
        <v>970</v>
      </c>
      <c r="N3240" s="135" t="s">
        <v>343</v>
      </c>
      <c r="O3240" s="135" t="s">
        <v>71</v>
      </c>
      <c r="P3240" s="136">
        <v>21</v>
      </c>
      <c r="Q3240" s="135"/>
    </row>
    <row r="3241" spans="1:17">
      <c r="A3241" s="135" t="s">
        <v>5881</v>
      </c>
      <c r="B3241" s="135" t="s">
        <v>5879</v>
      </c>
      <c r="C3241" s="135" t="s">
        <v>967</v>
      </c>
      <c r="D3241" s="136">
        <v>57</v>
      </c>
      <c r="E3241" s="135" t="s">
        <v>420</v>
      </c>
      <c r="F3241" s="135" t="s">
        <v>44</v>
      </c>
      <c r="G3241" s="135" t="s">
        <v>5880</v>
      </c>
      <c r="H3241" s="135" t="s">
        <v>382</v>
      </c>
      <c r="I3241" s="135" t="s">
        <v>55</v>
      </c>
      <c r="J3241" s="135" t="s">
        <v>389</v>
      </c>
      <c r="K3241" s="135" t="s">
        <v>1184</v>
      </c>
      <c r="L3241" s="135" t="s">
        <v>386</v>
      </c>
      <c r="M3241" s="135" t="s">
        <v>970</v>
      </c>
      <c r="N3241" s="135" t="s">
        <v>343</v>
      </c>
      <c r="O3241" s="135" t="s">
        <v>71</v>
      </c>
      <c r="P3241" s="136">
        <v>21</v>
      </c>
      <c r="Q3241" s="135"/>
    </row>
    <row r="3242" spans="1:17">
      <c r="A3242" s="135" t="s">
        <v>5882</v>
      </c>
      <c r="B3242" s="135" t="s">
        <v>5879</v>
      </c>
      <c r="C3242" s="135" t="s">
        <v>972</v>
      </c>
      <c r="D3242" s="136">
        <v>59</v>
      </c>
      <c r="E3242" s="135" t="s">
        <v>420</v>
      </c>
      <c r="F3242" s="135" t="s">
        <v>44</v>
      </c>
      <c r="G3242" s="135" t="s">
        <v>5880</v>
      </c>
      <c r="H3242" s="135" t="s">
        <v>382</v>
      </c>
      <c r="I3242" s="135" t="s">
        <v>55</v>
      </c>
      <c r="J3242" s="135" t="s">
        <v>389</v>
      </c>
      <c r="K3242" s="135" t="s">
        <v>1184</v>
      </c>
      <c r="L3242" s="135" t="s">
        <v>386</v>
      </c>
      <c r="M3242" s="135" t="s">
        <v>970</v>
      </c>
      <c r="N3242" s="135" t="s">
        <v>343</v>
      </c>
      <c r="O3242" s="135" t="s">
        <v>71</v>
      </c>
      <c r="P3242" s="136">
        <v>21</v>
      </c>
      <c r="Q3242" s="135"/>
    </row>
    <row r="3243" spans="1:17">
      <c r="A3243" s="135" t="s">
        <v>5883</v>
      </c>
      <c r="B3243" s="135" t="s">
        <v>5884</v>
      </c>
      <c r="C3243" s="135" t="s">
        <v>972</v>
      </c>
      <c r="D3243" s="136">
        <v>59</v>
      </c>
      <c r="E3243" s="135" t="s">
        <v>420</v>
      </c>
      <c r="F3243" s="135" t="s">
        <v>44</v>
      </c>
      <c r="G3243" s="135" t="s">
        <v>5885</v>
      </c>
      <c r="H3243" s="135" t="s">
        <v>382</v>
      </c>
      <c r="I3243" s="135" t="s">
        <v>86</v>
      </c>
      <c r="J3243" s="135" t="s">
        <v>389</v>
      </c>
      <c r="K3243" s="135" t="s">
        <v>1018</v>
      </c>
      <c r="L3243" s="135" t="s">
        <v>386</v>
      </c>
      <c r="M3243" s="135" t="s">
        <v>970</v>
      </c>
      <c r="N3243" s="135" t="s">
        <v>343</v>
      </c>
      <c r="O3243" s="135" t="s">
        <v>86</v>
      </c>
      <c r="P3243" s="136">
        <v>267</v>
      </c>
      <c r="Q3243" s="135"/>
    </row>
    <row r="3244" spans="1:17">
      <c r="A3244" s="135" t="s">
        <v>5886</v>
      </c>
      <c r="B3244" s="135" t="s">
        <v>5887</v>
      </c>
      <c r="C3244" s="135" t="s">
        <v>967</v>
      </c>
      <c r="D3244" s="136">
        <v>57</v>
      </c>
      <c r="E3244" s="135" t="s">
        <v>420</v>
      </c>
      <c r="F3244" s="135" t="s">
        <v>44</v>
      </c>
      <c r="G3244" s="135" t="s">
        <v>5888</v>
      </c>
      <c r="H3244" s="135" t="s">
        <v>382</v>
      </c>
      <c r="I3244" s="135" t="s">
        <v>86</v>
      </c>
      <c r="J3244" s="135" t="s">
        <v>389</v>
      </c>
      <c r="K3244" s="135" t="s">
        <v>1018</v>
      </c>
      <c r="L3244" s="135" t="s">
        <v>386</v>
      </c>
      <c r="M3244" s="135" t="s">
        <v>970</v>
      </c>
      <c r="N3244" s="135" t="s">
        <v>343</v>
      </c>
      <c r="O3244" s="135" t="s">
        <v>86</v>
      </c>
      <c r="P3244" s="136">
        <v>348</v>
      </c>
      <c r="Q3244" s="135"/>
    </row>
    <row r="3245" spans="1:17">
      <c r="A3245" s="135" t="s">
        <v>5889</v>
      </c>
      <c r="B3245" s="135" t="s">
        <v>5887</v>
      </c>
      <c r="C3245" s="135" t="s">
        <v>972</v>
      </c>
      <c r="D3245" s="136">
        <v>59</v>
      </c>
      <c r="E3245" s="135" t="s">
        <v>420</v>
      </c>
      <c r="F3245" s="135" t="s">
        <v>44</v>
      </c>
      <c r="G3245" s="135" t="s">
        <v>5888</v>
      </c>
      <c r="H3245" s="135" t="s">
        <v>382</v>
      </c>
      <c r="I3245" s="135" t="s">
        <v>86</v>
      </c>
      <c r="J3245" s="135" t="s">
        <v>389</v>
      </c>
      <c r="K3245" s="135" t="s">
        <v>1018</v>
      </c>
      <c r="L3245" s="135" t="s">
        <v>386</v>
      </c>
      <c r="M3245" s="135" t="s">
        <v>970</v>
      </c>
      <c r="N3245" s="135" t="s">
        <v>343</v>
      </c>
      <c r="O3245" s="135" t="s">
        <v>86</v>
      </c>
      <c r="P3245" s="136">
        <v>348</v>
      </c>
      <c r="Q3245" s="135"/>
    </row>
    <row r="3246" spans="1:17">
      <c r="A3246" s="135" t="s">
        <v>5890</v>
      </c>
      <c r="B3246" s="135" t="s">
        <v>5891</v>
      </c>
      <c r="C3246" s="135" t="s">
        <v>1147</v>
      </c>
      <c r="D3246" s="136">
        <v>55</v>
      </c>
      <c r="E3246" s="135" t="s">
        <v>420</v>
      </c>
      <c r="F3246" s="135" t="s">
        <v>43</v>
      </c>
      <c r="G3246" s="135" t="s">
        <v>5892</v>
      </c>
      <c r="H3246" s="135" t="s">
        <v>382</v>
      </c>
      <c r="I3246" s="135" t="s">
        <v>55</v>
      </c>
      <c r="J3246" s="135" t="s">
        <v>389</v>
      </c>
      <c r="K3246" s="135" t="s">
        <v>908</v>
      </c>
      <c r="L3246" s="135" t="s">
        <v>386</v>
      </c>
      <c r="M3246" s="135" t="s">
        <v>970</v>
      </c>
      <c r="N3246" s="135" t="s">
        <v>343</v>
      </c>
      <c r="O3246" s="135" t="s">
        <v>71</v>
      </c>
      <c r="P3246" s="136">
        <v>2</v>
      </c>
      <c r="Q3246" s="135"/>
    </row>
    <row r="3247" spans="1:17">
      <c r="A3247" s="135" t="s">
        <v>5893</v>
      </c>
      <c r="B3247" s="135" t="s">
        <v>5891</v>
      </c>
      <c r="C3247" s="135" t="s">
        <v>967</v>
      </c>
      <c r="D3247" s="136">
        <v>57</v>
      </c>
      <c r="E3247" s="135" t="s">
        <v>420</v>
      </c>
      <c r="F3247" s="135" t="s">
        <v>43</v>
      </c>
      <c r="G3247" s="135" t="s">
        <v>5892</v>
      </c>
      <c r="H3247" s="135" t="s">
        <v>382</v>
      </c>
      <c r="I3247" s="135" t="s">
        <v>55</v>
      </c>
      <c r="J3247" s="135" t="s">
        <v>389</v>
      </c>
      <c r="K3247" s="135" t="s">
        <v>908</v>
      </c>
      <c r="L3247" s="135" t="s">
        <v>386</v>
      </c>
      <c r="M3247" s="135" t="s">
        <v>970</v>
      </c>
      <c r="N3247" s="135" t="s">
        <v>343</v>
      </c>
      <c r="O3247" s="135" t="s">
        <v>71</v>
      </c>
      <c r="P3247" s="136">
        <v>2</v>
      </c>
      <c r="Q3247" s="135"/>
    </row>
    <row r="3248" spans="1:17">
      <c r="A3248" s="135" t="s">
        <v>5894</v>
      </c>
      <c r="B3248" s="135" t="s">
        <v>5891</v>
      </c>
      <c r="C3248" s="135" t="s">
        <v>972</v>
      </c>
      <c r="D3248" s="136">
        <v>59</v>
      </c>
      <c r="E3248" s="135" t="s">
        <v>420</v>
      </c>
      <c r="F3248" s="135" t="s">
        <v>43</v>
      </c>
      <c r="G3248" s="135" t="s">
        <v>5892</v>
      </c>
      <c r="H3248" s="135" t="s">
        <v>382</v>
      </c>
      <c r="I3248" s="135" t="s">
        <v>55</v>
      </c>
      <c r="J3248" s="135" t="s">
        <v>389</v>
      </c>
      <c r="K3248" s="135" t="s">
        <v>908</v>
      </c>
      <c r="L3248" s="135" t="s">
        <v>386</v>
      </c>
      <c r="M3248" s="135" t="s">
        <v>970</v>
      </c>
      <c r="N3248" s="135" t="s">
        <v>343</v>
      </c>
      <c r="O3248" s="135" t="s">
        <v>71</v>
      </c>
      <c r="P3248" s="136">
        <v>2</v>
      </c>
      <c r="Q3248" s="135"/>
    </row>
    <row r="3249" spans="1:17">
      <c r="A3249" s="135" t="s">
        <v>5895</v>
      </c>
      <c r="B3249" s="135" t="s">
        <v>5896</v>
      </c>
      <c r="C3249" s="135" t="s">
        <v>967</v>
      </c>
      <c r="D3249" s="136">
        <v>57</v>
      </c>
      <c r="E3249" s="135" t="s">
        <v>420</v>
      </c>
      <c r="F3249" s="135" t="s">
        <v>43</v>
      </c>
      <c r="G3249" s="135" t="s">
        <v>5892</v>
      </c>
      <c r="H3249" s="135" t="s">
        <v>382</v>
      </c>
      <c r="I3249" s="135" t="s">
        <v>269</v>
      </c>
      <c r="J3249" s="135" t="s">
        <v>389</v>
      </c>
      <c r="K3249" s="135" t="s">
        <v>908</v>
      </c>
      <c r="L3249" s="135" t="s">
        <v>386</v>
      </c>
      <c r="M3249" s="135" t="s">
        <v>970</v>
      </c>
      <c r="N3249" s="135" t="s">
        <v>343</v>
      </c>
      <c r="O3249" s="135" t="s">
        <v>60</v>
      </c>
      <c r="P3249" s="136">
        <v>4</v>
      </c>
      <c r="Q3249" s="135"/>
    </row>
    <row r="3250" spans="1:17">
      <c r="A3250" s="135" t="s">
        <v>5897</v>
      </c>
      <c r="B3250" s="135" t="s">
        <v>5896</v>
      </c>
      <c r="C3250" s="135" t="s">
        <v>972</v>
      </c>
      <c r="D3250" s="136">
        <v>59</v>
      </c>
      <c r="E3250" s="135" t="s">
        <v>420</v>
      </c>
      <c r="F3250" s="135" t="s">
        <v>43</v>
      </c>
      <c r="G3250" s="135" t="s">
        <v>5892</v>
      </c>
      <c r="H3250" s="135" t="s">
        <v>382</v>
      </c>
      <c r="I3250" s="135" t="s">
        <v>269</v>
      </c>
      <c r="J3250" s="135" t="s">
        <v>389</v>
      </c>
      <c r="K3250" s="135" t="s">
        <v>908</v>
      </c>
      <c r="L3250" s="135" t="s">
        <v>386</v>
      </c>
      <c r="M3250" s="135" t="s">
        <v>970</v>
      </c>
      <c r="N3250" s="135" t="s">
        <v>343</v>
      </c>
      <c r="O3250" s="135" t="s">
        <v>60</v>
      </c>
      <c r="P3250" s="136">
        <v>4</v>
      </c>
      <c r="Q3250" s="135"/>
    </row>
    <row r="3251" spans="1:17">
      <c r="A3251" s="135" t="s">
        <v>5898</v>
      </c>
      <c r="B3251" s="135" t="s">
        <v>5899</v>
      </c>
      <c r="C3251" s="135" t="s">
        <v>1147</v>
      </c>
      <c r="D3251" s="136">
        <v>55</v>
      </c>
      <c r="E3251" s="135" t="s">
        <v>420</v>
      </c>
      <c r="F3251" s="135" t="s">
        <v>43</v>
      </c>
      <c r="G3251" s="135" t="s">
        <v>5892</v>
      </c>
      <c r="H3251" s="135" t="s">
        <v>382</v>
      </c>
      <c r="I3251" s="135" t="s">
        <v>86</v>
      </c>
      <c r="J3251" s="135" t="s">
        <v>389</v>
      </c>
      <c r="K3251" s="135" t="s">
        <v>908</v>
      </c>
      <c r="L3251" s="135" t="s">
        <v>386</v>
      </c>
      <c r="M3251" s="135" t="s">
        <v>970</v>
      </c>
      <c r="N3251" s="135" t="s">
        <v>343</v>
      </c>
      <c r="O3251" s="135" t="s">
        <v>86</v>
      </c>
      <c r="P3251" s="136">
        <v>7</v>
      </c>
      <c r="Q3251" s="135"/>
    </row>
    <row r="3252" spans="1:17">
      <c r="A3252" s="135" t="s">
        <v>5900</v>
      </c>
      <c r="B3252" s="135" t="s">
        <v>5899</v>
      </c>
      <c r="C3252" s="135" t="s">
        <v>967</v>
      </c>
      <c r="D3252" s="136">
        <v>57</v>
      </c>
      <c r="E3252" s="135" t="s">
        <v>420</v>
      </c>
      <c r="F3252" s="135" t="s">
        <v>43</v>
      </c>
      <c r="G3252" s="135" t="s">
        <v>5892</v>
      </c>
      <c r="H3252" s="135" t="s">
        <v>382</v>
      </c>
      <c r="I3252" s="135" t="s">
        <v>86</v>
      </c>
      <c r="J3252" s="135" t="s">
        <v>389</v>
      </c>
      <c r="K3252" s="135" t="s">
        <v>908</v>
      </c>
      <c r="L3252" s="135" t="s">
        <v>386</v>
      </c>
      <c r="M3252" s="135" t="s">
        <v>970</v>
      </c>
      <c r="N3252" s="135" t="s">
        <v>343</v>
      </c>
      <c r="O3252" s="135" t="s">
        <v>86</v>
      </c>
      <c r="P3252" s="136">
        <v>7</v>
      </c>
      <c r="Q3252" s="135"/>
    </row>
    <row r="3253" spans="1:17">
      <c r="A3253" s="135" t="s">
        <v>5901</v>
      </c>
      <c r="B3253" s="135" t="s">
        <v>5899</v>
      </c>
      <c r="C3253" s="135" t="s">
        <v>972</v>
      </c>
      <c r="D3253" s="136">
        <v>59</v>
      </c>
      <c r="E3253" s="135" t="s">
        <v>420</v>
      </c>
      <c r="F3253" s="135" t="s">
        <v>43</v>
      </c>
      <c r="G3253" s="135" t="s">
        <v>5892</v>
      </c>
      <c r="H3253" s="135" t="s">
        <v>382</v>
      </c>
      <c r="I3253" s="135" t="s">
        <v>86</v>
      </c>
      <c r="J3253" s="135" t="s">
        <v>389</v>
      </c>
      <c r="K3253" s="135" t="s">
        <v>908</v>
      </c>
      <c r="L3253" s="135" t="s">
        <v>386</v>
      </c>
      <c r="M3253" s="135" t="s">
        <v>970</v>
      </c>
      <c r="N3253" s="135" t="s">
        <v>343</v>
      </c>
      <c r="O3253" s="135" t="s">
        <v>86</v>
      </c>
      <c r="P3253" s="136">
        <v>7</v>
      </c>
      <c r="Q3253" s="135"/>
    </row>
    <row r="3254" spans="1:17">
      <c r="A3254" s="135" t="s">
        <v>5902</v>
      </c>
      <c r="B3254" s="135" t="s">
        <v>5903</v>
      </c>
      <c r="C3254" s="135" t="s">
        <v>967</v>
      </c>
      <c r="D3254" s="136">
        <v>57</v>
      </c>
      <c r="E3254" s="135" t="s">
        <v>420</v>
      </c>
      <c r="F3254" s="135" t="s">
        <v>43</v>
      </c>
      <c r="G3254" s="135" t="s">
        <v>5521</v>
      </c>
      <c r="H3254" s="135" t="s">
        <v>382</v>
      </c>
      <c r="I3254" s="135" t="s">
        <v>71</v>
      </c>
      <c r="J3254" s="135" t="s">
        <v>389</v>
      </c>
      <c r="K3254" s="135" t="s">
        <v>1829</v>
      </c>
      <c r="L3254" s="135" t="s">
        <v>386</v>
      </c>
      <c r="M3254" s="135" t="s">
        <v>970</v>
      </c>
      <c r="N3254" s="135" t="s">
        <v>343</v>
      </c>
      <c r="O3254" s="135" t="s">
        <v>71</v>
      </c>
      <c r="P3254" s="136">
        <v>321</v>
      </c>
      <c r="Q3254" s="135"/>
    </row>
    <row r="3255" spans="1:17">
      <c r="A3255" s="135" t="s">
        <v>5904</v>
      </c>
      <c r="B3255" s="135" t="s">
        <v>5903</v>
      </c>
      <c r="C3255" s="135" t="s">
        <v>972</v>
      </c>
      <c r="D3255" s="136">
        <v>59</v>
      </c>
      <c r="E3255" s="135" t="s">
        <v>420</v>
      </c>
      <c r="F3255" s="135" t="s">
        <v>43</v>
      </c>
      <c r="G3255" s="135" t="s">
        <v>5521</v>
      </c>
      <c r="H3255" s="135" t="s">
        <v>382</v>
      </c>
      <c r="I3255" s="135" t="s">
        <v>71</v>
      </c>
      <c r="J3255" s="135" t="s">
        <v>389</v>
      </c>
      <c r="K3255" s="135" t="s">
        <v>1829</v>
      </c>
      <c r="L3255" s="135" t="s">
        <v>386</v>
      </c>
      <c r="M3255" s="135" t="s">
        <v>970</v>
      </c>
      <c r="N3255" s="135" t="s">
        <v>343</v>
      </c>
      <c r="O3255" s="135" t="s">
        <v>71</v>
      </c>
      <c r="P3255" s="136">
        <v>321</v>
      </c>
      <c r="Q3255" s="135"/>
    </row>
    <row r="3256" spans="1:17">
      <c r="A3256" s="135" t="s">
        <v>5905</v>
      </c>
      <c r="B3256" s="135" t="s">
        <v>5903</v>
      </c>
      <c r="C3256" s="135" t="s">
        <v>983</v>
      </c>
      <c r="D3256" s="136">
        <v>61</v>
      </c>
      <c r="E3256" s="135" t="s">
        <v>420</v>
      </c>
      <c r="F3256" s="135" t="s">
        <v>43</v>
      </c>
      <c r="G3256" s="135" t="s">
        <v>5521</v>
      </c>
      <c r="H3256" s="135" t="s">
        <v>382</v>
      </c>
      <c r="I3256" s="135" t="s">
        <v>71</v>
      </c>
      <c r="J3256" s="135" t="s">
        <v>389</v>
      </c>
      <c r="K3256" s="135" t="s">
        <v>1829</v>
      </c>
      <c r="L3256" s="135" t="s">
        <v>386</v>
      </c>
      <c r="M3256" s="135" t="s">
        <v>970</v>
      </c>
      <c r="N3256" s="135" t="s">
        <v>343</v>
      </c>
      <c r="O3256" s="135" t="s">
        <v>71</v>
      </c>
      <c r="P3256" s="136">
        <v>321</v>
      </c>
      <c r="Q3256" s="135"/>
    </row>
    <row r="3257" spans="1:17">
      <c r="A3257" s="135" t="s">
        <v>5906</v>
      </c>
      <c r="B3257" s="135" t="s">
        <v>5907</v>
      </c>
      <c r="C3257" s="135" t="s">
        <v>907</v>
      </c>
      <c r="D3257" s="122">
        <v>0</v>
      </c>
      <c r="E3257" s="135" t="s">
        <v>420</v>
      </c>
      <c r="F3257" s="135" t="s">
        <v>516</v>
      </c>
      <c r="G3257" s="135" t="s">
        <v>5852</v>
      </c>
      <c r="H3257" s="135" t="s">
        <v>382</v>
      </c>
      <c r="I3257" s="135" t="s">
        <v>239</v>
      </c>
      <c r="J3257" s="135" t="s">
        <v>389</v>
      </c>
      <c r="K3257" s="135" t="s">
        <v>3876</v>
      </c>
      <c r="L3257" s="135" t="s">
        <v>386</v>
      </c>
      <c r="M3257" s="135" t="s">
        <v>970</v>
      </c>
      <c r="N3257" s="135" t="s">
        <v>332</v>
      </c>
      <c r="O3257" s="135" t="s">
        <v>60</v>
      </c>
      <c r="P3257" s="136">
        <v>34</v>
      </c>
      <c r="Q3257" s="135"/>
    </row>
    <row r="3258" spans="1:17">
      <c r="A3258" s="135" t="s">
        <v>5908</v>
      </c>
      <c r="B3258" s="135" t="s">
        <v>5909</v>
      </c>
      <c r="C3258" s="135" t="s">
        <v>1147</v>
      </c>
      <c r="D3258" s="136">
        <v>55</v>
      </c>
      <c r="E3258" s="135" t="s">
        <v>420</v>
      </c>
      <c r="F3258" s="135" t="s">
        <v>44</v>
      </c>
      <c r="G3258" s="135" t="s">
        <v>5880</v>
      </c>
      <c r="H3258" s="135" t="s">
        <v>382</v>
      </c>
      <c r="I3258" s="135" t="s">
        <v>277</v>
      </c>
      <c r="J3258" s="135" t="s">
        <v>389</v>
      </c>
      <c r="K3258" s="135" t="s">
        <v>1184</v>
      </c>
      <c r="L3258" s="135" t="s">
        <v>386</v>
      </c>
      <c r="M3258" s="135" t="s">
        <v>970</v>
      </c>
      <c r="N3258" s="135" t="s">
        <v>343</v>
      </c>
      <c r="O3258" s="135" t="s">
        <v>83</v>
      </c>
      <c r="P3258" s="136">
        <v>32</v>
      </c>
      <c r="Q3258" s="135"/>
    </row>
    <row r="3259" spans="1:17">
      <c r="A3259" s="135" t="s">
        <v>5910</v>
      </c>
      <c r="B3259" s="135" t="s">
        <v>5909</v>
      </c>
      <c r="C3259" s="135" t="s">
        <v>967</v>
      </c>
      <c r="D3259" s="136">
        <v>57</v>
      </c>
      <c r="E3259" s="135" t="s">
        <v>420</v>
      </c>
      <c r="F3259" s="135" t="s">
        <v>44</v>
      </c>
      <c r="G3259" s="135" t="s">
        <v>5880</v>
      </c>
      <c r="H3259" s="135" t="s">
        <v>382</v>
      </c>
      <c r="I3259" s="135" t="s">
        <v>277</v>
      </c>
      <c r="J3259" s="135" t="s">
        <v>389</v>
      </c>
      <c r="K3259" s="135" t="s">
        <v>1184</v>
      </c>
      <c r="L3259" s="135" t="s">
        <v>386</v>
      </c>
      <c r="M3259" s="135" t="s">
        <v>970</v>
      </c>
      <c r="N3259" s="135" t="s">
        <v>343</v>
      </c>
      <c r="O3259" s="135" t="s">
        <v>83</v>
      </c>
      <c r="P3259" s="136">
        <v>32</v>
      </c>
      <c r="Q3259" s="135"/>
    </row>
    <row r="3260" spans="1:17">
      <c r="A3260" s="135" t="s">
        <v>5911</v>
      </c>
      <c r="B3260" s="135" t="s">
        <v>5909</v>
      </c>
      <c r="C3260" s="135" t="s">
        <v>972</v>
      </c>
      <c r="D3260" s="136">
        <v>59</v>
      </c>
      <c r="E3260" s="135" t="s">
        <v>420</v>
      </c>
      <c r="F3260" s="135" t="s">
        <v>44</v>
      </c>
      <c r="G3260" s="135" t="s">
        <v>5880</v>
      </c>
      <c r="H3260" s="135" t="s">
        <v>382</v>
      </c>
      <c r="I3260" s="135" t="s">
        <v>277</v>
      </c>
      <c r="J3260" s="135" t="s">
        <v>389</v>
      </c>
      <c r="K3260" s="135" t="s">
        <v>1184</v>
      </c>
      <c r="L3260" s="135" t="s">
        <v>386</v>
      </c>
      <c r="M3260" s="135" t="s">
        <v>970</v>
      </c>
      <c r="N3260" s="135" t="s">
        <v>343</v>
      </c>
      <c r="O3260" s="135" t="s">
        <v>83</v>
      </c>
      <c r="P3260" s="136">
        <v>32</v>
      </c>
      <c r="Q3260" s="135"/>
    </row>
    <row r="3261" spans="1:17">
      <c r="A3261" s="135" t="s">
        <v>5912</v>
      </c>
      <c r="B3261" s="135" t="s">
        <v>5913</v>
      </c>
      <c r="C3261" s="135" t="s">
        <v>967</v>
      </c>
      <c r="D3261" s="136">
        <v>57</v>
      </c>
      <c r="E3261" s="135" t="s">
        <v>420</v>
      </c>
      <c r="F3261" s="135" t="s">
        <v>38</v>
      </c>
      <c r="G3261" s="135" t="s">
        <v>5914</v>
      </c>
      <c r="H3261" s="135" t="s">
        <v>382</v>
      </c>
      <c r="I3261" s="135" t="s">
        <v>53</v>
      </c>
      <c r="J3261" s="135" t="s">
        <v>388</v>
      </c>
      <c r="K3261" s="135" t="s">
        <v>976</v>
      </c>
      <c r="L3261" s="135" t="s">
        <v>442</v>
      </c>
      <c r="M3261" s="135" t="s">
        <v>970</v>
      </c>
      <c r="N3261" s="135" t="s">
        <v>330</v>
      </c>
      <c r="O3261" s="135" t="s">
        <v>53</v>
      </c>
      <c r="P3261" s="136">
        <v>1</v>
      </c>
      <c r="Q3261" s="135"/>
    </row>
    <row r="3262" spans="1:17">
      <c r="A3262" s="135" t="s">
        <v>5915</v>
      </c>
      <c r="B3262" s="135" t="s">
        <v>5913</v>
      </c>
      <c r="C3262" s="135" t="s">
        <v>972</v>
      </c>
      <c r="D3262" s="136">
        <v>59</v>
      </c>
      <c r="E3262" s="135" t="s">
        <v>420</v>
      </c>
      <c r="F3262" s="135" t="s">
        <v>38</v>
      </c>
      <c r="G3262" s="135" t="s">
        <v>5914</v>
      </c>
      <c r="H3262" s="135" t="s">
        <v>382</v>
      </c>
      <c r="I3262" s="135" t="s">
        <v>53</v>
      </c>
      <c r="J3262" s="135" t="s">
        <v>388</v>
      </c>
      <c r="K3262" s="135" t="s">
        <v>976</v>
      </c>
      <c r="L3262" s="135" t="s">
        <v>442</v>
      </c>
      <c r="M3262" s="135" t="s">
        <v>970</v>
      </c>
      <c r="N3262" s="135" t="s">
        <v>330</v>
      </c>
      <c r="O3262" s="135" t="s">
        <v>53</v>
      </c>
      <c r="P3262" s="136">
        <v>1</v>
      </c>
      <c r="Q3262" s="135"/>
    </row>
    <row r="3263" spans="1:17">
      <c r="A3263" s="135" t="s">
        <v>5916</v>
      </c>
      <c r="B3263" s="135" t="s">
        <v>5913</v>
      </c>
      <c r="C3263" s="135" t="s">
        <v>979</v>
      </c>
      <c r="D3263" s="136">
        <v>58</v>
      </c>
      <c r="E3263" s="135" t="s">
        <v>420</v>
      </c>
      <c r="F3263" s="135" t="s">
        <v>38</v>
      </c>
      <c r="G3263" s="135" t="s">
        <v>5914</v>
      </c>
      <c r="H3263" s="135" t="s">
        <v>382</v>
      </c>
      <c r="I3263" s="135" t="s">
        <v>53</v>
      </c>
      <c r="J3263" s="135" t="s">
        <v>388</v>
      </c>
      <c r="K3263" s="135" t="s">
        <v>976</v>
      </c>
      <c r="L3263" s="135" t="s">
        <v>442</v>
      </c>
      <c r="M3263" s="135" t="s">
        <v>970</v>
      </c>
      <c r="N3263" s="135" t="s">
        <v>330</v>
      </c>
      <c r="O3263" s="135" t="s">
        <v>53</v>
      </c>
      <c r="P3263" s="136">
        <v>1</v>
      </c>
      <c r="Q3263" s="135"/>
    </row>
    <row r="3264" spans="1:17">
      <c r="A3264" s="135" t="s">
        <v>5917</v>
      </c>
      <c r="B3264" s="135" t="s">
        <v>5913</v>
      </c>
      <c r="C3264" s="135" t="s">
        <v>981</v>
      </c>
      <c r="D3264" s="136">
        <v>60</v>
      </c>
      <c r="E3264" s="135" t="s">
        <v>420</v>
      </c>
      <c r="F3264" s="135" t="s">
        <v>38</v>
      </c>
      <c r="G3264" s="135" t="s">
        <v>5914</v>
      </c>
      <c r="H3264" s="135" t="s">
        <v>382</v>
      </c>
      <c r="I3264" s="135" t="s">
        <v>53</v>
      </c>
      <c r="J3264" s="135" t="s">
        <v>388</v>
      </c>
      <c r="K3264" s="135" t="s">
        <v>976</v>
      </c>
      <c r="L3264" s="135" t="s">
        <v>442</v>
      </c>
      <c r="M3264" s="135" t="s">
        <v>970</v>
      </c>
      <c r="N3264" s="135" t="s">
        <v>330</v>
      </c>
      <c r="O3264" s="135" t="s">
        <v>53</v>
      </c>
      <c r="P3264" s="136">
        <v>1</v>
      </c>
      <c r="Q3264" s="135"/>
    </row>
    <row r="3265" spans="1:17">
      <c r="A3265" s="135" t="s">
        <v>5918</v>
      </c>
      <c r="B3265" s="135" t="s">
        <v>5913</v>
      </c>
      <c r="C3265" s="135" t="s">
        <v>983</v>
      </c>
      <c r="D3265" s="136">
        <v>61</v>
      </c>
      <c r="E3265" s="135" t="s">
        <v>420</v>
      </c>
      <c r="F3265" s="135" t="s">
        <v>38</v>
      </c>
      <c r="G3265" s="135" t="s">
        <v>5914</v>
      </c>
      <c r="H3265" s="135" t="s">
        <v>382</v>
      </c>
      <c r="I3265" s="135" t="s">
        <v>53</v>
      </c>
      <c r="J3265" s="135" t="s">
        <v>388</v>
      </c>
      <c r="K3265" s="135" t="s">
        <v>976</v>
      </c>
      <c r="L3265" s="135" t="s">
        <v>442</v>
      </c>
      <c r="M3265" s="135" t="s">
        <v>970</v>
      </c>
      <c r="N3265" s="135" t="s">
        <v>330</v>
      </c>
      <c r="O3265" s="135" t="s">
        <v>53</v>
      </c>
      <c r="P3265" s="136">
        <v>1</v>
      </c>
      <c r="Q3265" s="135"/>
    </row>
    <row r="3266" spans="1:17">
      <c r="A3266" s="135" t="s">
        <v>5919</v>
      </c>
      <c r="B3266" s="135" t="s">
        <v>5913</v>
      </c>
      <c r="C3266" s="135" t="s">
        <v>985</v>
      </c>
      <c r="D3266" s="136">
        <v>56</v>
      </c>
      <c r="E3266" s="135" t="s">
        <v>420</v>
      </c>
      <c r="F3266" s="135" t="s">
        <v>38</v>
      </c>
      <c r="G3266" s="135" t="s">
        <v>5914</v>
      </c>
      <c r="H3266" s="135" t="s">
        <v>382</v>
      </c>
      <c r="I3266" s="135" t="s">
        <v>53</v>
      </c>
      <c r="J3266" s="135" t="s">
        <v>388</v>
      </c>
      <c r="K3266" s="135" t="s">
        <v>976</v>
      </c>
      <c r="L3266" s="135" t="s">
        <v>442</v>
      </c>
      <c r="M3266" s="135" t="s">
        <v>970</v>
      </c>
      <c r="N3266" s="135" t="s">
        <v>330</v>
      </c>
      <c r="O3266" s="135" t="s">
        <v>53</v>
      </c>
      <c r="P3266" s="136">
        <v>1</v>
      </c>
      <c r="Q3266" s="135"/>
    </row>
    <row r="3267" spans="1:17">
      <c r="A3267" s="135" t="s">
        <v>5920</v>
      </c>
      <c r="B3267" s="135" t="s">
        <v>5913</v>
      </c>
      <c r="C3267" s="135" t="s">
        <v>987</v>
      </c>
      <c r="D3267" s="136">
        <v>62</v>
      </c>
      <c r="E3267" s="135" t="s">
        <v>420</v>
      </c>
      <c r="F3267" s="135" t="s">
        <v>38</v>
      </c>
      <c r="G3267" s="135" t="s">
        <v>5914</v>
      </c>
      <c r="H3267" s="135" t="s">
        <v>382</v>
      </c>
      <c r="I3267" s="135" t="s">
        <v>53</v>
      </c>
      <c r="J3267" s="135" t="s">
        <v>388</v>
      </c>
      <c r="K3267" s="135" t="s">
        <v>976</v>
      </c>
      <c r="L3267" s="135" t="s">
        <v>442</v>
      </c>
      <c r="M3267" s="135" t="s">
        <v>970</v>
      </c>
      <c r="N3267" s="135" t="s">
        <v>330</v>
      </c>
      <c r="O3267" s="135" t="s">
        <v>53</v>
      </c>
      <c r="P3267" s="136">
        <v>1</v>
      </c>
      <c r="Q3267" s="135"/>
    </row>
    <row r="3268" spans="1:17">
      <c r="A3268" s="135" t="s">
        <v>5921</v>
      </c>
      <c r="B3268" s="135" t="s">
        <v>5913</v>
      </c>
      <c r="C3268" s="135" t="s">
        <v>989</v>
      </c>
      <c r="D3268" s="136">
        <v>63</v>
      </c>
      <c r="E3268" s="135" t="s">
        <v>420</v>
      </c>
      <c r="F3268" s="135" t="s">
        <v>38</v>
      </c>
      <c r="G3268" s="135" t="s">
        <v>5914</v>
      </c>
      <c r="H3268" s="135" t="s">
        <v>382</v>
      </c>
      <c r="I3268" s="135" t="s">
        <v>53</v>
      </c>
      <c r="J3268" s="135" t="s">
        <v>388</v>
      </c>
      <c r="K3268" s="135" t="s">
        <v>976</v>
      </c>
      <c r="L3268" s="135" t="s">
        <v>442</v>
      </c>
      <c r="M3268" s="135" t="s">
        <v>970</v>
      </c>
      <c r="N3268" s="135" t="s">
        <v>330</v>
      </c>
      <c r="O3268" s="135" t="s">
        <v>53</v>
      </c>
      <c r="P3268" s="136">
        <v>1</v>
      </c>
      <c r="Q3268" s="135"/>
    </row>
    <row r="3269" spans="1:17">
      <c r="A3269" s="135" t="s">
        <v>5922</v>
      </c>
      <c r="B3269" s="135" t="s">
        <v>5923</v>
      </c>
      <c r="C3269" s="135" t="s">
        <v>967</v>
      </c>
      <c r="D3269" s="136">
        <v>57</v>
      </c>
      <c r="E3269" s="135" t="s">
        <v>420</v>
      </c>
      <c r="F3269" s="135" t="s">
        <v>44</v>
      </c>
      <c r="G3269" s="135" t="s">
        <v>5924</v>
      </c>
      <c r="H3269" s="135" t="s">
        <v>382</v>
      </c>
      <c r="I3269" s="135" t="s">
        <v>83</v>
      </c>
      <c r="J3269" s="135" t="s">
        <v>388</v>
      </c>
      <c r="K3269" s="135" t="s">
        <v>1176</v>
      </c>
      <c r="L3269" s="135" t="s">
        <v>386</v>
      </c>
      <c r="M3269" s="135" t="s">
        <v>970</v>
      </c>
      <c r="N3269" s="135" t="s">
        <v>327</v>
      </c>
      <c r="O3269" s="135" t="s">
        <v>83</v>
      </c>
      <c r="P3269" s="136">
        <v>32</v>
      </c>
      <c r="Q3269" s="135"/>
    </row>
    <row r="3270" spans="1:17">
      <c r="A3270" s="135" t="s">
        <v>5925</v>
      </c>
      <c r="B3270" s="135" t="s">
        <v>5923</v>
      </c>
      <c r="C3270" s="135" t="s">
        <v>972</v>
      </c>
      <c r="D3270" s="136">
        <v>59</v>
      </c>
      <c r="E3270" s="135" t="s">
        <v>420</v>
      </c>
      <c r="F3270" s="135" t="s">
        <v>44</v>
      </c>
      <c r="G3270" s="135" t="s">
        <v>5924</v>
      </c>
      <c r="H3270" s="135" t="s">
        <v>382</v>
      </c>
      <c r="I3270" s="135" t="s">
        <v>83</v>
      </c>
      <c r="J3270" s="135" t="s">
        <v>388</v>
      </c>
      <c r="K3270" s="135" t="s">
        <v>1176</v>
      </c>
      <c r="L3270" s="135" t="s">
        <v>386</v>
      </c>
      <c r="M3270" s="135" t="s">
        <v>970</v>
      </c>
      <c r="N3270" s="135" t="s">
        <v>327</v>
      </c>
      <c r="O3270" s="135" t="s">
        <v>83</v>
      </c>
      <c r="P3270" s="136">
        <v>32</v>
      </c>
      <c r="Q3270" s="135"/>
    </row>
    <row r="3271" spans="1:17">
      <c r="A3271" s="135" t="s">
        <v>5926</v>
      </c>
      <c r="B3271" s="135" t="s">
        <v>5923</v>
      </c>
      <c r="C3271" s="135" t="s">
        <v>983</v>
      </c>
      <c r="D3271" s="136">
        <v>61</v>
      </c>
      <c r="E3271" s="135" t="s">
        <v>420</v>
      </c>
      <c r="F3271" s="135" t="s">
        <v>44</v>
      </c>
      <c r="G3271" s="135" t="s">
        <v>5924</v>
      </c>
      <c r="H3271" s="135" t="s">
        <v>382</v>
      </c>
      <c r="I3271" s="135" t="s">
        <v>83</v>
      </c>
      <c r="J3271" s="135" t="s">
        <v>388</v>
      </c>
      <c r="K3271" s="135" t="s">
        <v>1176</v>
      </c>
      <c r="L3271" s="135" t="s">
        <v>386</v>
      </c>
      <c r="M3271" s="135" t="s">
        <v>970</v>
      </c>
      <c r="N3271" s="135" t="s">
        <v>327</v>
      </c>
      <c r="O3271" s="135" t="s">
        <v>83</v>
      </c>
      <c r="P3271" s="136">
        <v>32</v>
      </c>
      <c r="Q3271" s="135"/>
    </row>
    <row r="3272" spans="1:17">
      <c r="A3272" s="135" t="s">
        <v>5927</v>
      </c>
      <c r="B3272" s="135" t="s">
        <v>5923</v>
      </c>
      <c r="C3272" s="135" t="s">
        <v>989</v>
      </c>
      <c r="D3272" s="136">
        <v>63</v>
      </c>
      <c r="E3272" s="135" t="s">
        <v>420</v>
      </c>
      <c r="F3272" s="135" t="s">
        <v>44</v>
      </c>
      <c r="G3272" s="135" t="s">
        <v>5924</v>
      </c>
      <c r="H3272" s="135" t="s">
        <v>382</v>
      </c>
      <c r="I3272" s="135" t="s">
        <v>83</v>
      </c>
      <c r="J3272" s="135" t="s">
        <v>388</v>
      </c>
      <c r="K3272" s="135" t="s">
        <v>1176</v>
      </c>
      <c r="L3272" s="135" t="s">
        <v>386</v>
      </c>
      <c r="M3272" s="135" t="s">
        <v>970</v>
      </c>
      <c r="N3272" s="135" t="s">
        <v>327</v>
      </c>
      <c r="O3272" s="135" t="s">
        <v>83</v>
      </c>
      <c r="P3272" s="136">
        <v>32</v>
      </c>
      <c r="Q3272" s="135"/>
    </row>
    <row r="3273" spans="1:17">
      <c r="A3273" s="135" t="s">
        <v>5928</v>
      </c>
      <c r="B3273" s="135" t="s">
        <v>5929</v>
      </c>
      <c r="C3273" s="135" t="s">
        <v>967</v>
      </c>
      <c r="D3273" s="136">
        <v>57</v>
      </c>
      <c r="E3273" s="135" t="s">
        <v>420</v>
      </c>
      <c r="F3273" s="135" t="s">
        <v>44</v>
      </c>
      <c r="G3273" s="135" t="s">
        <v>2507</v>
      </c>
      <c r="H3273" s="135" t="s">
        <v>382</v>
      </c>
      <c r="I3273" s="135" t="s">
        <v>86</v>
      </c>
      <c r="J3273" s="135" t="s">
        <v>388</v>
      </c>
      <c r="K3273" s="135" t="s">
        <v>1566</v>
      </c>
      <c r="L3273" s="135" t="s">
        <v>386</v>
      </c>
      <c r="M3273" s="135" t="s">
        <v>970</v>
      </c>
      <c r="N3273" s="135" t="s">
        <v>327</v>
      </c>
      <c r="O3273" s="135" t="s">
        <v>86</v>
      </c>
      <c r="P3273" s="136">
        <v>6</v>
      </c>
      <c r="Q3273" s="135"/>
    </row>
    <row r="3274" spans="1:17">
      <c r="A3274" s="135" t="s">
        <v>5930</v>
      </c>
      <c r="B3274" s="135" t="s">
        <v>5929</v>
      </c>
      <c r="C3274" s="135" t="s">
        <v>972</v>
      </c>
      <c r="D3274" s="136">
        <v>59</v>
      </c>
      <c r="E3274" s="135" t="s">
        <v>420</v>
      </c>
      <c r="F3274" s="135" t="s">
        <v>44</v>
      </c>
      <c r="G3274" s="135" t="s">
        <v>2507</v>
      </c>
      <c r="H3274" s="135" t="s">
        <v>382</v>
      </c>
      <c r="I3274" s="135" t="s">
        <v>86</v>
      </c>
      <c r="J3274" s="135" t="s">
        <v>388</v>
      </c>
      <c r="K3274" s="135" t="s">
        <v>1566</v>
      </c>
      <c r="L3274" s="135" t="s">
        <v>386</v>
      </c>
      <c r="M3274" s="135" t="s">
        <v>970</v>
      </c>
      <c r="N3274" s="135" t="s">
        <v>327</v>
      </c>
      <c r="O3274" s="135" t="s">
        <v>86</v>
      </c>
      <c r="P3274" s="136">
        <v>6</v>
      </c>
      <c r="Q3274" s="135"/>
    </row>
    <row r="3275" spans="1:17">
      <c r="A3275" s="135" t="s">
        <v>5931</v>
      </c>
      <c r="B3275" s="135" t="s">
        <v>5929</v>
      </c>
      <c r="C3275" s="135" t="s">
        <v>983</v>
      </c>
      <c r="D3275" s="136">
        <v>61</v>
      </c>
      <c r="E3275" s="135" t="s">
        <v>420</v>
      </c>
      <c r="F3275" s="135" t="s">
        <v>44</v>
      </c>
      <c r="G3275" s="135" t="s">
        <v>2507</v>
      </c>
      <c r="H3275" s="135" t="s">
        <v>382</v>
      </c>
      <c r="I3275" s="135" t="s">
        <v>86</v>
      </c>
      <c r="J3275" s="135" t="s">
        <v>388</v>
      </c>
      <c r="K3275" s="135" t="s">
        <v>1566</v>
      </c>
      <c r="L3275" s="135" t="s">
        <v>386</v>
      </c>
      <c r="M3275" s="135" t="s">
        <v>970</v>
      </c>
      <c r="N3275" s="135" t="s">
        <v>327</v>
      </c>
      <c r="O3275" s="135" t="s">
        <v>86</v>
      </c>
      <c r="P3275" s="136">
        <v>6</v>
      </c>
      <c r="Q3275" s="135"/>
    </row>
    <row r="3276" spans="1:17">
      <c r="A3276" s="135" t="s">
        <v>5932</v>
      </c>
      <c r="B3276" s="135" t="s">
        <v>5933</v>
      </c>
      <c r="C3276" s="135" t="s">
        <v>967</v>
      </c>
      <c r="D3276" s="136">
        <v>57</v>
      </c>
      <c r="E3276" s="135" t="s">
        <v>420</v>
      </c>
      <c r="F3276" s="135" t="s">
        <v>44</v>
      </c>
      <c r="G3276" s="135" t="s">
        <v>2507</v>
      </c>
      <c r="H3276" s="135" t="s">
        <v>382</v>
      </c>
      <c r="I3276" s="135" t="s">
        <v>71</v>
      </c>
      <c r="J3276" s="135" t="s">
        <v>388</v>
      </c>
      <c r="K3276" s="135" t="s">
        <v>1566</v>
      </c>
      <c r="L3276" s="135" t="s">
        <v>386</v>
      </c>
      <c r="M3276" s="135" t="s">
        <v>970</v>
      </c>
      <c r="N3276" s="135" t="s">
        <v>327</v>
      </c>
      <c r="O3276" s="135" t="s">
        <v>71</v>
      </c>
      <c r="P3276" s="136">
        <v>21</v>
      </c>
      <c r="Q3276" s="135"/>
    </row>
    <row r="3277" spans="1:17">
      <c r="A3277" s="135" t="s">
        <v>5934</v>
      </c>
      <c r="B3277" s="135" t="s">
        <v>5933</v>
      </c>
      <c r="C3277" s="135" t="s">
        <v>972</v>
      </c>
      <c r="D3277" s="136">
        <v>59</v>
      </c>
      <c r="E3277" s="135" t="s">
        <v>420</v>
      </c>
      <c r="F3277" s="135" t="s">
        <v>44</v>
      </c>
      <c r="G3277" s="135" t="s">
        <v>2507</v>
      </c>
      <c r="H3277" s="135" t="s">
        <v>382</v>
      </c>
      <c r="I3277" s="135" t="s">
        <v>71</v>
      </c>
      <c r="J3277" s="135" t="s">
        <v>388</v>
      </c>
      <c r="K3277" s="135" t="s">
        <v>1566</v>
      </c>
      <c r="L3277" s="135" t="s">
        <v>386</v>
      </c>
      <c r="M3277" s="135" t="s">
        <v>970</v>
      </c>
      <c r="N3277" s="135" t="s">
        <v>327</v>
      </c>
      <c r="O3277" s="135" t="s">
        <v>71</v>
      </c>
      <c r="P3277" s="136">
        <v>21</v>
      </c>
      <c r="Q3277" s="135"/>
    </row>
    <row r="3278" spans="1:17">
      <c r="A3278" s="135" t="s">
        <v>5935</v>
      </c>
      <c r="B3278" s="135" t="s">
        <v>5933</v>
      </c>
      <c r="C3278" s="135" t="s">
        <v>983</v>
      </c>
      <c r="D3278" s="136">
        <v>61</v>
      </c>
      <c r="E3278" s="135" t="s">
        <v>420</v>
      </c>
      <c r="F3278" s="135" t="s">
        <v>44</v>
      </c>
      <c r="G3278" s="135" t="s">
        <v>2507</v>
      </c>
      <c r="H3278" s="135" t="s">
        <v>382</v>
      </c>
      <c r="I3278" s="135" t="s">
        <v>71</v>
      </c>
      <c r="J3278" s="135" t="s">
        <v>388</v>
      </c>
      <c r="K3278" s="135" t="s">
        <v>1566</v>
      </c>
      <c r="L3278" s="135" t="s">
        <v>386</v>
      </c>
      <c r="M3278" s="135" t="s">
        <v>970</v>
      </c>
      <c r="N3278" s="135" t="s">
        <v>327</v>
      </c>
      <c r="O3278" s="135" t="s">
        <v>71</v>
      </c>
      <c r="P3278" s="136">
        <v>21</v>
      </c>
      <c r="Q3278" s="135"/>
    </row>
    <row r="3279" spans="1:17">
      <c r="A3279" s="135" t="s">
        <v>5936</v>
      </c>
      <c r="B3279" s="135" t="s">
        <v>5933</v>
      </c>
      <c r="C3279" s="135" t="s">
        <v>989</v>
      </c>
      <c r="D3279" s="136">
        <v>63</v>
      </c>
      <c r="E3279" s="135" t="s">
        <v>420</v>
      </c>
      <c r="F3279" s="135" t="s">
        <v>44</v>
      </c>
      <c r="G3279" s="135" t="s">
        <v>2507</v>
      </c>
      <c r="H3279" s="135" t="s">
        <v>382</v>
      </c>
      <c r="I3279" s="135" t="s">
        <v>71</v>
      </c>
      <c r="J3279" s="135" t="s">
        <v>388</v>
      </c>
      <c r="K3279" s="135" t="s">
        <v>1566</v>
      </c>
      <c r="L3279" s="135" t="s">
        <v>386</v>
      </c>
      <c r="M3279" s="135" t="s">
        <v>970</v>
      </c>
      <c r="N3279" s="135" t="s">
        <v>327</v>
      </c>
      <c r="O3279" s="135" t="s">
        <v>71</v>
      </c>
      <c r="P3279" s="136">
        <v>21</v>
      </c>
      <c r="Q3279" s="135"/>
    </row>
    <row r="3280" spans="1:17">
      <c r="A3280" s="135" t="s">
        <v>5937</v>
      </c>
      <c r="B3280" s="135" t="s">
        <v>5938</v>
      </c>
      <c r="C3280" s="135" t="s">
        <v>967</v>
      </c>
      <c r="D3280" s="136">
        <v>57</v>
      </c>
      <c r="E3280" s="135" t="s">
        <v>420</v>
      </c>
      <c r="F3280" s="135" t="s">
        <v>44</v>
      </c>
      <c r="G3280" s="135" t="s">
        <v>5748</v>
      </c>
      <c r="H3280" s="135" t="s">
        <v>382</v>
      </c>
      <c r="I3280" s="135" t="s">
        <v>71</v>
      </c>
      <c r="J3280" s="135" t="s">
        <v>388</v>
      </c>
      <c r="K3280" s="135" t="s">
        <v>1176</v>
      </c>
      <c r="L3280" s="135" t="s">
        <v>386</v>
      </c>
      <c r="M3280" s="135" t="s">
        <v>970</v>
      </c>
      <c r="N3280" s="135" t="s">
        <v>327</v>
      </c>
      <c r="O3280" s="135" t="s">
        <v>71</v>
      </c>
      <c r="P3280" s="136">
        <v>221</v>
      </c>
      <c r="Q3280" s="135"/>
    </row>
    <row r="3281" spans="1:17">
      <c r="A3281" s="135" t="s">
        <v>5939</v>
      </c>
      <c r="B3281" s="135" t="s">
        <v>5938</v>
      </c>
      <c r="C3281" s="135" t="s">
        <v>972</v>
      </c>
      <c r="D3281" s="136">
        <v>59</v>
      </c>
      <c r="E3281" s="135" t="s">
        <v>420</v>
      </c>
      <c r="F3281" s="135" t="s">
        <v>44</v>
      </c>
      <c r="G3281" s="135" t="s">
        <v>5748</v>
      </c>
      <c r="H3281" s="135" t="s">
        <v>382</v>
      </c>
      <c r="I3281" s="135" t="s">
        <v>71</v>
      </c>
      <c r="J3281" s="135" t="s">
        <v>388</v>
      </c>
      <c r="K3281" s="135" t="s">
        <v>1176</v>
      </c>
      <c r="L3281" s="135" t="s">
        <v>386</v>
      </c>
      <c r="M3281" s="135" t="s">
        <v>970</v>
      </c>
      <c r="N3281" s="135" t="s">
        <v>327</v>
      </c>
      <c r="O3281" s="135" t="s">
        <v>71</v>
      </c>
      <c r="P3281" s="136">
        <v>221</v>
      </c>
      <c r="Q3281" s="135"/>
    </row>
    <row r="3282" spans="1:17">
      <c r="A3282" s="135" t="s">
        <v>5940</v>
      </c>
      <c r="B3282" s="135" t="s">
        <v>5938</v>
      </c>
      <c r="C3282" s="135" t="s">
        <v>983</v>
      </c>
      <c r="D3282" s="136">
        <v>61</v>
      </c>
      <c r="E3282" s="135" t="s">
        <v>420</v>
      </c>
      <c r="F3282" s="135" t="s">
        <v>44</v>
      </c>
      <c r="G3282" s="135" t="s">
        <v>5748</v>
      </c>
      <c r="H3282" s="135" t="s">
        <v>382</v>
      </c>
      <c r="I3282" s="135" t="s">
        <v>71</v>
      </c>
      <c r="J3282" s="135" t="s">
        <v>388</v>
      </c>
      <c r="K3282" s="135" t="s">
        <v>1176</v>
      </c>
      <c r="L3282" s="135" t="s">
        <v>386</v>
      </c>
      <c r="M3282" s="135" t="s">
        <v>970</v>
      </c>
      <c r="N3282" s="135" t="s">
        <v>327</v>
      </c>
      <c r="O3282" s="135" t="s">
        <v>71</v>
      </c>
      <c r="P3282" s="136">
        <v>221</v>
      </c>
      <c r="Q3282" s="135"/>
    </row>
    <row r="3283" spans="1:17">
      <c r="A3283" s="135" t="s">
        <v>5941</v>
      </c>
      <c r="B3283" s="135" t="s">
        <v>5942</v>
      </c>
      <c r="C3283" s="135" t="s">
        <v>1147</v>
      </c>
      <c r="D3283" s="136">
        <v>55</v>
      </c>
      <c r="E3283" s="135" t="s">
        <v>420</v>
      </c>
      <c r="F3283" s="135" t="s">
        <v>44</v>
      </c>
      <c r="G3283" s="135" t="s">
        <v>1170</v>
      </c>
      <c r="H3283" s="135" t="s">
        <v>382</v>
      </c>
      <c r="I3283" s="135" t="s">
        <v>269</v>
      </c>
      <c r="J3283" s="135" t="s">
        <v>388</v>
      </c>
      <c r="K3283" s="135" t="s">
        <v>1176</v>
      </c>
      <c r="L3283" s="135" t="s">
        <v>386</v>
      </c>
      <c r="M3283" s="135" t="s">
        <v>970</v>
      </c>
      <c r="N3283" s="135" t="s">
        <v>327</v>
      </c>
      <c r="O3283" s="135" t="s">
        <v>83</v>
      </c>
      <c r="P3283" s="136">
        <v>351</v>
      </c>
      <c r="Q3283" s="135"/>
    </row>
    <row r="3284" spans="1:17">
      <c r="A3284" s="135" t="s">
        <v>5943</v>
      </c>
      <c r="B3284" s="135" t="s">
        <v>5942</v>
      </c>
      <c r="C3284" s="135" t="s">
        <v>967</v>
      </c>
      <c r="D3284" s="136">
        <v>57</v>
      </c>
      <c r="E3284" s="135" t="s">
        <v>420</v>
      </c>
      <c r="F3284" s="135" t="s">
        <v>44</v>
      </c>
      <c r="G3284" s="135" t="s">
        <v>1170</v>
      </c>
      <c r="H3284" s="135" t="s">
        <v>382</v>
      </c>
      <c r="I3284" s="135" t="s">
        <v>269</v>
      </c>
      <c r="J3284" s="135" t="s">
        <v>388</v>
      </c>
      <c r="K3284" s="135" t="s">
        <v>1176</v>
      </c>
      <c r="L3284" s="135" t="s">
        <v>386</v>
      </c>
      <c r="M3284" s="135" t="s">
        <v>970</v>
      </c>
      <c r="N3284" s="135" t="s">
        <v>327</v>
      </c>
      <c r="O3284" s="135" t="s">
        <v>83</v>
      </c>
      <c r="P3284" s="136">
        <v>351</v>
      </c>
      <c r="Q3284" s="135"/>
    </row>
    <row r="3285" spans="1:17">
      <c r="A3285" s="135" t="s">
        <v>5944</v>
      </c>
      <c r="B3285" s="135" t="s">
        <v>5942</v>
      </c>
      <c r="C3285" s="135" t="s">
        <v>972</v>
      </c>
      <c r="D3285" s="136">
        <v>59</v>
      </c>
      <c r="E3285" s="135" t="s">
        <v>420</v>
      </c>
      <c r="F3285" s="135" t="s">
        <v>44</v>
      </c>
      <c r="G3285" s="135" t="s">
        <v>1170</v>
      </c>
      <c r="H3285" s="135" t="s">
        <v>382</v>
      </c>
      <c r="I3285" s="135" t="s">
        <v>269</v>
      </c>
      <c r="J3285" s="135" t="s">
        <v>388</v>
      </c>
      <c r="K3285" s="135" t="s">
        <v>1176</v>
      </c>
      <c r="L3285" s="135" t="s">
        <v>386</v>
      </c>
      <c r="M3285" s="135" t="s">
        <v>970</v>
      </c>
      <c r="N3285" s="135" t="s">
        <v>327</v>
      </c>
      <c r="O3285" s="135" t="s">
        <v>83</v>
      </c>
      <c r="P3285" s="136">
        <v>351</v>
      </c>
      <c r="Q3285" s="135"/>
    </row>
    <row r="3286" spans="1:17">
      <c r="A3286" s="135" t="s">
        <v>5945</v>
      </c>
      <c r="B3286" s="135" t="s">
        <v>5942</v>
      </c>
      <c r="C3286" s="135" t="s">
        <v>983</v>
      </c>
      <c r="D3286" s="136">
        <v>61</v>
      </c>
      <c r="E3286" s="135" t="s">
        <v>420</v>
      </c>
      <c r="F3286" s="135" t="s">
        <v>44</v>
      </c>
      <c r="G3286" s="135" t="s">
        <v>1170</v>
      </c>
      <c r="H3286" s="135" t="s">
        <v>382</v>
      </c>
      <c r="I3286" s="135" t="s">
        <v>269</v>
      </c>
      <c r="J3286" s="135" t="s">
        <v>388</v>
      </c>
      <c r="K3286" s="135" t="s">
        <v>1176</v>
      </c>
      <c r="L3286" s="135" t="s">
        <v>386</v>
      </c>
      <c r="M3286" s="135" t="s">
        <v>970</v>
      </c>
      <c r="N3286" s="135" t="s">
        <v>327</v>
      </c>
      <c r="O3286" s="135" t="s">
        <v>83</v>
      </c>
      <c r="P3286" s="136">
        <v>351</v>
      </c>
      <c r="Q3286" s="135"/>
    </row>
    <row r="3287" spans="1:17">
      <c r="A3287" s="135" t="s">
        <v>5946</v>
      </c>
      <c r="B3287" s="135" t="s">
        <v>5942</v>
      </c>
      <c r="C3287" s="135" t="s">
        <v>989</v>
      </c>
      <c r="D3287" s="136">
        <v>63</v>
      </c>
      <c r="E3287" s="135" t="s">
        <v>420</v>
      </c>
      <c r="F3287" s="135" t="s">
        <v>44</v>
      </c>
      <c r="G3287" s="135" t="s">
        <v>1170</v>
      </c>
      <c r="H3287" s="135" t="s">
        <v>382</v>
      </c>
      <c r="I3287" s="135" t="s">
        <v>269</v>
      </c>
      <c r="J3287" s="135" t="s">
        <v>388</v>
      </c>
      <c r="K3287" s="135" t="s">
        <v>1176</v>
      </c>
      <c r="L3287" s="135" t="s">
        <v>386</v>
      </c>
      <c r="M3287" s="135" t="s">
        <v>970</v>
      </c>
      <c r="N3287" s="135" t="s">
        <v>327</v>
      </c>
      <c r="O3287" s="135" t="s">
        <v>83</v>
      </c>
      <c r="P3287" s="136">
        <v>351</v>
      </c>
      <c r="Q3287" s="135"/>
    </row>
    <row r="3288" spans="1:17">
      <c r="A3288" s="135" t="s">
        <v>5947</v>
      </c>
      <c r="B3288" s="135" t="s">
        <v>5948</v>
      </c>
      <c r="C3288" s="135" t="s">
        <v>907</v>
      </c>
      <c r="D3288" s="122">
        <v>0</v>
      </c>
      <c r="E3288" s="135" t="s">
        <v>420</v>
      </c>
      <c r="F3288" s="135" t="s">
        <v>43</v>
      </c>
      <c r="G3288" s="135" t="s">
        <v>5949</v>
      </c>
      <c r="H3288" s="135" t="s">
        <v>382</v>
      </c>
      <c r="I3288" s="135" t="s">
        <v>86</v>
      </c>
      <c r="J3288" s="135" t="s">
        <v>388</v>
      </c>
      <c r="K3288" s="135" t="s">
        <v>2014</v>
      </c>
      <c r="L3288" s="135" t="s">
        <v>386</v>
      </c>
      <c r="M3288" s="135" t="s">
        <v>970</v>
      </c>
      <c r="N3288" s="135" t="s">
        <v>327</v>
      </c>
      <c r="O3288" s="135" t="s">
        <v>83</v>
      </c>
      <c r="P3288" s="136">
        <v>6</v>
      </c>
      <c r="Q3288" s="135"/>
    </row>
    <row r="3289" spans="1:17">
      <c r="A3289" s="135" t="s">
        <v>5950</v>
      </c>
      <c r="B3289" s="135" t="s">
        <v>5951</v>
      </c>
      <c r="C3289" s="135" t="s">
        <v>907</v>
      </c>
      <c r="D3289" s="122">
        <v>0</v>
      </c>
      <c r="E3289" s="135" t="s">
        <v>420</v>
      </c>
      <c r="F3289" s="135" t="s">
        <v>43</v>
      </c>
      <c r="G3289" s="135" t="s">
        <v>5952</v>
      </c>
      <c r="H3289" s="135" t="s">
        <v>382</v>
      </c>
      <c r="I3289" s="135" t="s">
        <v>83</v>
      </c>
      <c r="J3289" s="135" t="s">
        <v>388</v>
      </c>
      <c r="K3289" s="135" t="s">
        <v>5953</v>
      </c>
      <c r="L3289" s="135" t="s">
        <v>386</v>
      </c>
      <c r="M3289" s="135" t="s">
        <v>970</v>
      </c>
      <c r="N3289" s="135" t="s">
        <v>356</v>
      </c>
      <c r="O3289" s="135" t="s">
        <v>83</v>
      </c>
      <c r="P3289" s="136">
        <v>3</v>
      </c>
      <c r="Q3289" s="135"/>
    </row>
    <row r="3290" spans="1:17">
      <c r="A3290" s="135" t="s">
        <v>5954</v>
      </c>
      <c r="B3290" s="135" t="s">
        <v>5955</v>
      </c>
      <c r="C3290" s="135" t="s">
        <v>907</v>
      </c>
      <c r="D3290" s="122">
        <v>0</v>
      </c>
      <c r="E3290" s="135" t="s">
        <v>420</v>
      </c>
      <c r="F3290" s="135" t="s">
        <v>43</v>
      </c>
      <c r="G3290" s="135" t="s">
        <v>5952</v>
      </c>
      <c r="H3290" s="135" t="s">
        <v>382</v>
      </c>
      <c r="I3290" s="135" t="s">
        <v>195</v>
      </c>
      <c r="J3290" s="135" t="s">
        <v>388</v>
      </c>
      <c r="K3290" s="135" t="s">
        <v>5953</v>
      </c>
      <c r="L3290" s="135" t="s">
        <v>386</v>
      </c>
      <c r="M3290" s="135" t="s">
        <v>970</v>
      </c>
      <c r="N3290" s="135" t="s">
        <v>356</v>
      </c>
      <c r="O3290" s="135" t="s">
        <v>195</v>
      </c>
      <c r="P3290" s="136">
        <v>5</v>
      </c>
      <c r="Q3290" s="135"/>
    </row>
    <row r="3291" spans="1:17">
      <c r="A3291" s="135" t="s">
        <v>5956</v>
      </c>
      <c r="B3291" s="135" t="s">
        <v>5957</v>
      </c>
      <c r="C3291" s="135" t="s">
        <v>967</v>
      </c>
      <c r="D3291" s="136">
        <v>57</v>
      </c>
      <c r="E3291" s="135" t="s">
        <v>420</v>
      </c>
      <c r="F3291" s="135" t="s">
        <v>44</v>
      </c>
      <c r="G3291" s="135" t="s">
        <v>1142</v>
      </c>
      <c r="H3291" s="135" t="s">
        <v>382</v>
      </c>
      <c r="I3291" s="135" t="s">
        <v>252</v>
      </c>
      <c r="J3291" s="135" t="s">
        <v>388</v>
      </c>
      <c r="K3291" s="135" t="s">
        <v>1143</v>
      </c>
      <c r="L3291" s="135" t="s">
        <v>433</v>
      </c>
      <c r="M3291" s="135" t="s">
        <v>970</v>
      </c>
      <c r="N3291" s="135" t="s">
        <v>336</v>
      </c>
      <c r="O3291" s="135" t="s">
        <v>71</v>
      </c>
      <c r="P3291" s="136">
        <v>321</v>
      </c>
      <c r="Q3291" s="135"/>
    </row>
    <row r="3292" spans="1:17">
      <c r="A3292" s="135" t="s">
        <v>5958</v>
      </c>
      <c r="B3292" s="135" t="s">
        <v>5957</v>
      </c>
      <c r="C3292" s="135" t="s">
        <v>972</v>
      </c>
      <c r="D3292" s="136">
        <v>59</v>
      </c>
      <c r="E3292" s="135" t="s">
        <v>420</v>
      </c>
      <c r="F3292" s="135" t="s">
        <v>44</v>
      </c>
      <c r="G3292" s="135" t="s">
        <v>1142</v>
      </c>
      <c r="H3292" s="135" t="s">
        <v>382</v>
      </c>
      <c r="I3292" s="135" t="s">
        <v>252</v>
      </c>
      <c r="J3292" s="135" t="s">
        <v>388</v>
      </c>
      <c r="K3292" s="135" t="s">
        <v>1143</v>
      </c>
      <c r="L3292" s="135" t="s">
        <v>433</v>
      </c>
      <c r="M3292" s="135" t="s">
        <v>970</v>
      </c>
      <c r="N3292" s="135" t="s">
        <v>336</v>
      </c>
      <c r="O3292" s="135" t="s">
        <v>71</v>
      </c>
      <c r="P3292" s="136">
        <v>321</v>
      </c>
      <c r="Q3292" s="135"/>
    </row>
    <row r="3293" spans="1:17">
      <c r="A3293" s="135" t="s">
        <v>5959</v>
      </c>
      <c r="B3293" s="135" t="s">
        <v>5957</v>
      </c>
      <c r="C3293" s="135" t="s">
        <v>983</v>
      </c>
      <c r="D3293" s="136">
        <v>61</v>
      </c>
      <c r="E3293" s="135" t="s">
        <v>420</v>
      </c>
      <c r="F3293" s="135" t="s">
        <v>44</v>
      </c>
      <c r="G3293" s="135" t="s">
        <v>1142</v>
      </c>
      <c r="H3293" s="135" t="s">
        <v>382</v>
      </c>
      <c r="I3293" s="135" t="s">
        <v>252</v>
      </c>
      <c r="J3293" s="135" t="s">
        <v>388</v>
      </c>
      <c r="K3293" s="135" t="s">
        <v>1143</v>
      </c>
      <c r="L3293" s="135" t="s">
        <v>433</v>
      </c>
      <c r="M3293" s="135" t="s">
        <v>970</v>
      </c>
      <c r="N3293" s="135" t="s">
        <v>336</v>
      </c>
      <c r="O3293" s="135" t="s">
        <v>71</v>
      </c>
      <c r="P3293" s="136">
        <v>321</v>
      </c>
      <c r="Q3293" s="135"/>
    </row>
    <row r="3294" spans="1:17">
      <c r="A3294" s="135" t="s">
        <v>5960</v>
      </c>
      <c r="B3294" s="135" t="s">
        <v>5961</v>
      </c>
      <c r="C3294" s="135" t="s">
        <v>967</v>
      </c>
      <c r="D3294" s="136">
        <v>57</v>
      </c>
      <c r="E3294" s="135" t="s">
        <v>420</v>
      </c>
      <c r="F3294" s="135" t="s">
        <v>44</v>
      </c>
      <c r="G3294" s="135" t="s">
        <v>5962</v>
      </c>
      <c r="H3294" s="135" t="s">
        <v>382</v>
      </c>
      <c r="I3294" s="135" t="s">
        <v>240</v>
      </c>
      <c r="J3294" s="135" t="s">
        <v>388</v>
      </c>
      <c r="K3294" s="135" t="s">
        <v>1176</v>
      </c>
      <c r="L3294" s="135" t="s">
        <v>433</v>
      </c>
      <c r="M3294" s="135" t="s">
        <v>970</v>
      </c>
      <c r="N3294" s="135" t="s">
        <v>320</v>
      </c>
      <c r="O3294" s="135" t="s">
        <v>199</v>
      </c>
      <c r="P3294" s="136">
        <v>261</v>
      </c>
      <c r="Q3294" s="135"/>
    </row>
    <row r="3295" spans="1:17">
      <c r="A3295" s="135" t="s">
        <v>5963</v>
      </c>
      <c r="B3295" s="135" t="s">
        <v>5961</v>
      </c>
      <c r="C3295" s="135" t="s">
        <v>972</v>
      </c>
      <c r="D3295" s="136">
        <v>59</v>
      </c>
      <c r="E3295" s="135" t="s">
        <v>420</v>
      </c>
      <c r="F3295" s="135" t="s">
        <v>44</v>
      </c>
      <c r="G3295" s="135" t="s">
        <v>5962</v>
      </c>
      <c r="H3295" s="135" t="s">
        <v>382</v>
      </c>
      <c r="I3295" s="135" t="s">
        <v>240</v>
      </c>
      <c r="J3295" s="135" t="s">
        <v>388</v>
      </c>
      <c r="K3295" s="135" t="s">
        <v>1176</v>
      </c>
      <c r="L3295" s="135" t="s">
        <v>433</v>
      </c>
      <c r="M3295" s="135" t="s">
        <v>970</v>
      </c>
      <c r="N3295" s="135" t="s">
        <v>320</v>
      </c>
      <c r="O3295" s="135" t="s">
        <v>199</v>
      </c>
      <c r="P3295" s="136">
        <v>261</v>
      </c>
      <c r="Q3295" s="135"/>
    </row>
    <row r="3296" spans="1:17">
      <c r="A3296" s="135" t="s">
        <v>5964</v>
      </c>
      <c r="B3296" s="135" t="s">
        <v>5961</v>
      </c>
      <c r="C3296" s="135" t="s">
        <v>983</v>
      </c>
      <c r="D3296" s="136">
        <v>61</v>
      </c>
      <c r="E3296" s="135" t="s">
        <v>420</v>
      </c>
      <c r="F3296" s="135" t="s">
        <v>44</v>
      </c>
      <c r="G3296" s="135" t="s">
        <v>5962</v>
      </c>
      <c r="H3296" s="135" t="s">
        <v>382</v>
      </c>
      <c r="I3296" s="135" t="s">
        <v>240</v>
      </c>
      <c r="J3296" s="135" t="s">
        <v>388</v>
      </c>
      <c r="K3296" s="135" t="s">
        <v>1176</v>
      </c>
      <c r="L3296" s="135" t="s">
        <v>433</v>
      </c>
      <c r="M3296" s="135" t="s">
        <v>970</v>
      </c>
      <c r="N3296" s="135" t="s">
        <v>320</v>
      </c>
      <c r="O3296" s="135" t="s">
        <v>199</v>
      </c>
      <c r="P3296" s="136">
        <v>261</v>
      </c>
      <c r="Q3296" s="135"/>
    </row>
    <row r="3297" spans="1:17">
      <c r="A3297" s="135" t="s">
        <v>5965</v>
      </c>
      <c r="B3297" s="135" t="s">
        <v>5961</v>
      </c>
      <c r="C3297" s="135" t="s">
        <v>989</v>
      </c>
      <c r="D3297" s="136">
        <v>63</v>
      </c>
      <c r="E3297" s="135" t="s">
        <v>420</v>
      </c>
      <c r="F3297" s="135" t="s">
        <v>44</v>
      </c>
      <c r="G3297" s="135" t="s">
        <v>5962</v>
      </c>
      <c r="H3297" s="135" t="s">
        <v>382</v>
      </c>
      <c r="I3297" s="135" t="s">
        <v>240</v>
      </c>
      <c r="J3297" s="135" t="s">
        <v>388</v>
      </c>
      <c r="K3297" s="135" t="s">
        <v>1176</v>
      </c>
      <c r="L3297" s="135" t="s">
        <v>433</v>
      </c>
      <c r="M3297" s="135" t="s">
        <v>970</v>
      </c>
      <c r="N3297" s="135" t="s">
        <v>320</v>
      </c>
      <c r="O3297" s="135" t="s">
        <v>199</v>
      </c>
      <c r="P3297" s="136">
        <v>261</v>
      </c>
      <c r="Q3297" s="135"/>
    </row>
    <row r="3298" spans="1:17">
      <c r="A3298" s="135" t="s">
        <v>5966</v>
      </c>
      <c r="B3298" s="135" t="s">
        <v>5967</v>
      </c>
      <c r="C3298" s="135" t="s">
        <v>985</v>
      </c>
      <c r="D3298" s="136">
        <v>56</v>
      </c>
      <c r="E3298" s="135" t="s">
        <v>420</v>
      </c>
      <c r="F3298" s="135" t="s">
        <v>44</v>
      </c>
      <c r="G3298" s="135" t="s">
        <v>1155</v>
      </c>
      <c r="H3298" s="135" t="s">
        <v>382</v>
      </c>
      <c r="I3298" s="135" t="s">
        <v>55</v>
      </c>
      <c r="J3298" s="135" t="s">
        <v>388</v>
      </c>
      <c r="K3298" s="135" t="s">
        <v>1143</v>
      </c>
      <c r="L3298" s="135" t="s">
        <v>433</v>
      </c>
      <c r="M3298" s="135" t="s">
        <v>970</v>
      </c>
      <c r="N3298" s="135" t="s">
        <v>320</v>
      </c>
      <c r="O3298" s="135" t="s">
        <v>71</v>
      </c>
      <c r="P3298" s="136">
        <v>321</v>
      </c>
      <c r="Q3298" s="135"/>
    </row>
    <row r="3299" spans="1:17">
      <c r="A3299" s="135" t="s">
        <v>5968</v>
      </c>
      <c r="B3299" s="135" t="s">
        <v>5967</v>
      </c>
      <c r="C3299" s="135" t="s">
        <v>967</v>
      </c>
      <c r="D3299" s="136">
        <v>57</v>
      </c>
      <c r="E3299" s="135" t="s">
        <v>420</v>
      </c>
      <c r="F3299" s="135" t="s">
        <v>44</v>
      </c>
      <c r="G3299" s="135" t="s">
        <v>1155</v>
      </c>
      <c r="H3299" s="135" t="s">
        <v>382</v>
      </c>
      <c r="I3299" s="135" t="s">
        <v>55</v>
      </c>
      <c r="J3299" s="135" t="s">
        <v>388</v>
      </c>
      <c r="K3299" s="135" t="s">
        <v>1143</v>
      </c>
      <c r="L3299" s="135" t="s">
        <v>433</v>
      </c>
      <c r="M3299" s="135" t="s">
        <v>970</v>
      </c>
      <c r="N3299" s="135" t="s">
        <v>320</v>
      </c>
      <c r="O3299" s="135" t="s">
        <v>71</v>
      </c>
      <c r="P3299" s="136">
        <v>321</v>
      </c>
      <c r="Q3299" s="135"/>
    </row>
    <row r="3300" spans="1:17">
      <c r="A3300" s="135" t="s">
        <v>5969</v>
      </c>
      <c r="B3300" s="135" t="s">
        <v>5967</v>
      </c>
      <c r="C3300" s="135" t="s">
        <v>979</v>
      </c>
      <c r="D3300" s="136">
        <v>58</v>
      </c>
      <c r="E3300" s="135" t="s">
        <v>420</v>
      </c>
      <c r="F3300" s="135" t="s">
        <v>44</v>
      </c>
      <c r="G3300" s="135" t="s">
        <v>1155</v>
      </c>
      <c r="H3300" s="135" t="s">
        <v>382</v>
      </c>
      <c r="I3300" s="135" t="s">
        <v>55</v>
      </c>
      <c r="J3300" s="135" t="s">
        <v>388</v>
      </c>
      <c r="K3300" s="135" t="s">
        <v>1143</v>
      </c>
      <c r="L3300" s="135" t="s">
        <v>433</v>
      </c>
      <c r="M3300" s="135" t="s">
        <v>970</v>
      </c>
      <c r="N3300" s="135" t="s">
        <v>320</v>
      </c>
      <c r="O3300" s="135" t="s">
        <v>71</v>
      </c>
      <c r="P3300" s="136">
        <v>321</v>
      </c>
      <c r="Q3300" s="135"/>
    </row>
    <row r="3301" spans="1:17">
      <c r="A3301" s="135" t="s">
        <v>5970</v>
      </c>
      <c r="B3301" s="135" t="s">
        <v>5967</v>
      </c>
      <c r="C3301" s="135" t="s">
        <v>972</v>
      </c>
      <c r="D3301" s="136">
        <v>59</v>
      </c>
      <c r="E3301" s="135" t="s">
        <v>420</v>
      </c>
      <c r="F3301" s="135" t="s">
        <v>44</v>
      </c>
      <c r="G3301" s="135" t="s">
        <v>1155</v>
      </c>
      <c r="H3301" s="135" t="s">
        <v>382</v>
      </c>
      <c r="I3301" s="135" t="s">
        <v>55</v>
      </c>
      <c r="J3301" s="135" t="s">
        <v>388</v>
      </c>
      <c r="K3301" s="135" t="s">
        <v>1143</v>
      </c>
      <c r="L3301" s="135" t="s">
        <v>433</v>
      </c>
      <c r="M3301" s="135" t="s">
        <v>970</v>
      </c>
      <c r="N3301" s="135" t="s">
        <v>320</v>
      </c>
      <c r="O3301" s="135" t="s">
        <v>71</v>
      </c>
      <c r="P3301" s="136">
        <v>321</v>
      </c>
      <c r="Q3301" s="135"/>
    </row>
    <row r="3302" spans="1:17">
      <c r="A3302" s="135" t="s">
        <v>5971</v>
      </c>
      <c r="B3302" s="135" t="s">
        <v>5967</v>
      </c>
      <c r="C3302" s="135" t="s">
        <v>981</v>
      </c>
      <c r="D3302" s="136">
        <v>60</v>
      </c>
      <c r="E3302" s="135" t="s">
        <v>420</v>
      </c>
      <c r="F3302" s="135" t="s">
        <v>44</v>
      </c>
      <c r="G3302" s="135" t="s">
        <v>1155</v>
      </c>
      <c r="H3302" s="135" t="s">
        <v>382</v>
      </c>
      <c r="I3302" s="135" t="s">
        <v>55</v>
      </c>
      <c r="J3302" s="135" t="s">
        <v>388</v>
      </c>
      <c r="K3302" s="135" t="s">
        <v>1143</v>
      </c>
      <c r="L3302" s="135" t="s">
        <v>433</v>
      </c>
      <c r="M3302" s="135" t="s">
        <v>970</v>
      </c>
      <c r="N3302" s="135" t="s">
        <v>320</v>
      </c>
      <c r="O3302" s="135" t="s">
        <v>71</v>
      </c>
      <c r="P3302" s="136">
        <v>321</v>
      </c>
      <c r="Q3302" s="135"/>
    </row>
    <row r="3303" spans="1:17">
      <c r="A3303" s="135" t="s">
        <v>5972</v>
      </c>
      <c r="B3303" s="135" t="s">
        <v>5967</v>
      </c>
      <c r="C3303" s="135" t="s">
        <v>983</v>
      </c>
      <c r="D3303" s="136">
        <v>61</v>
      </c>
      <c r="E3303" s="135" t="s">
        <v>420</v>
      </c>
      <c r="F3303" s="135" t="s">
        <v>44</v>
      </c>
      <c r="G3303" s="135" t="s">
        <v>1155</v>
      </c>
      <c r="H3303" s="135" t="s">
        <v>382</v>
      </c>
      <c r="I3303" s="135" t="s">
        <v>55</v>
      </c>
      <c r="J3303" s="135" t="s">
        <v>388</v>
      </c>
      <c r="K3303" s="135" t="s">
        <v>1143</v>
      </c>
      <c r="L3303" s="135" t="s">
        <v>433</v>
      </c>
      <c r="M3303" s="135" t="s">
        <v>970</v>
      </c>
      <c r="N3303" s="135" t="s">
        <v>320</v>
      </c>
      <c r="O3303" s="135" t="s">
        <v>71</v>
      </c>
      <c r="P3303" s="136">
        <v>321</v>
      </c>
      <c r="Q3303" s="135"/>
    </row>
    <row r="3304" spans="1:17">
      <c r="A3304" s="135" t="s">
        <v>5973</v>
      </c>
      <c r="B3304" s="135" t="s">
        <v>5967</v>
      </c>
      <c r="C3304" s="135" t="s">
        <v>987</v>
      </c>
      <c r="D3304" s="136">
        <v>62</v>
      </c>
      <c r="E3304" s="135" t="s">
        <v>420</v>
      </c>
      <c r="F3304" s="135" t="s">
        <v>44</v>
      </c>
      <c r="G3304" s="135" t="s">
        <v>1155</v>
      </c>
      <c r="H3304" s="135" t="s">
        <v>382</v>
      </c>
      <c r="I3304" s="135" t="s">
        <v>55</v>
      </c>
      <c r="J3304" s="135" t="s">
        <v>388</v>
      </c>
      <c r="K3304" s="135" t="s">
        <v>1143</v>
      </c>
      <c r="L3304" s="135" t="s">
        <v>433</v>
      </c>
      <c r="M3304" s="135" t="s">
        <v>970</v>
      </c>
      <c r="N3304" s="135" t="s">
        <v>320</v>
      </c>
      <c r="O3304" s="135" t="s">
        <v>71</v>
      </c>
      <c r="P3304" s="136">
        <v>321</v>
      </c>
      <c r="Q3304" s="135"/>
    </row>
    <row r="3305" spans="1:17">
      <c r="A3305" s="135" t="s">
        <v>5974</v>
      </c>
      <c r="B3305" s="135" t="s">
        <v>5967</v>
      </c>
      <c r="C3305" s="135" t="s">
        <v>989</v>
      </c>
      <c r="D3305" s="136">
        <v>63</v>
      </c>
      <c r="E3305" s="135" t="s">
        <v>420</v>
      </c>
      <c r="F3305" s="135" t="s">
        <v>44</v>
      </c>
      <c r="G3305" s="135" t="s">
        <v>1155</v>
      </c>
      <c r="H3305" s="135" t="s">
        <v>382</v>
      </c>
      <c r="I3305" s="135" t="s">
        <v>55</v>
      </c>
      <c r="J3305" s="135" t="s">
        <v>388</v>
      </c>
      <c r="K3305" s="135" t="s">
        <v>1143</v>
      </c>
      <c r="L3305" s="135" t="s">
        <v>433</v>
      </c>
      <c r="M3305" s="135" t="s">
        <v>970</v>
      </c>
      <c r="N3305" s="135" t="s">
        <v>320</v>
      </c>
      <c r="O3305" s="135" t="s">
        <v>71</v>
      </c>
      <c r="P3305" s="136">
        <v>321</v>
      </c>
      <c r="Q3305" s="135"/>
    </row>
    <row r="3306" spans="1:17">
      <c r="A3306" s="135" t="s">
        <v>5975</v>
      </c>
      <c r="B3306" s="135" t="s">
        <v>5976</v>
      </c>
      <c r="C3306" s="135" t="s">
        <v>979</v>
      </c>
      <c r="D3306" s="136">
        <v>58</v>
      </c>
      <c r="E3306" s="135" t="s">
        <v>420</v>
      </c>
      <c r="F3306" s="135" t="s">
        <v>44</v>
      </c>
      <c r="G3306" s="135" t="s">
        <v>3820</v>
      </c>
      <c r="H3306" s="135" t="s">
        <v>382</v>
      </c>
      <c r="I3306" s="135" t="s">
        <v>271</v>
      </c>
      <c r="J3306" s="135" t="s">
        <v>388</v>
      </c>
      <c r="K3306" s="135" t="s">
        <v>5977</v>
      </c>
      <c r="L3306" s="135" t="s">
        <v>428</v>
      </c>
      <c r="M3306" s="135" t="s">
        <v>970</v>
      </c>
      <c r="N3306" s="135" t="s">
        <v>318</v>
      </c>
      <c r="O3306" s="135" t="s">
        <v>86</v>
      </c>
      <c r="P3306" s="136">
        <v>361</v>
      </c>
      <c r="Q3306" s="135"/>
    </row>
    <row r="3307" spans="1:17">
      <c r="A3307" s="135" t="s">
        <v>5978</v>
      </c>
      <c r="B3307" s="135" t="s">
        <v>5976</v>
      </c>
      <c r="C3307" s="135" t="s">
        <v>989</v>
      </c>
      <c r="D3307" s="136">
        <v>63</v>
      </c>
      <c r="E3307" s="135" t="s">
        <v>420</v>
      </c>
      <c r="F3307" s="135" t="s">
        <v>44</v>
      </c>
      <c r="G3307" s="135" t="s">
        <v>3820</v>
      </c>
      <c r="H3307" s="135" t="s">
        <v>382</v>
      </c>
      <c r="I3307" s="135" t="s">
        <v>271</v>
      </c>
      <c r="J3307" s="135" t="s">
        <v>388</v>
      </c>
      <c r="K3307" s="135" t="s">
        <v>5977</v>
      </c>
      <c r="L3307" s="135" t="s">
        <v>428</v>
      </c>
      <c r="M3307" s="135" t="s">
        <v>970</v>
      </c>
      <c r="N3307" s="135" t="s">
        <v>318</v>
      </c>
      <c r="O3307" s="135" t="s">
        <v>86</v>
      </c>
      <c r="P3307" s="136">
        <v>361</v>
      </c>
      <c r="Q3307" s="135"/>
    </row>
    <row r="3308" spans="1:17">
      <c r="A3308" s="135" t="s">
        <v>5979</v>
      </c>
      <c r="B3308" s="135" t="s">
        <v>5980</v>
      </c>
      <c r="C3308" s="135" t="s">
        <v>985</v>
      </c>
      <c r="D3308" s="136">
        <v>56</v>
      </c>
      <c r="E3308" s="135" t="s">
        <v>420</v>
      </c>
      <c r="F3308" s="135" t="s">
        <v>44</v>
      </c>
      <c r="G3308" s="135" t="s">
        <v>5981</v>
      </c>
      <c r="H3308" s="135" t="s">
        <v>382</v>
      </c>
      <c r="I3308" s="135" t="s">
        <v>83</v>
      </c>
      <c r="J3308" s="135" t="s">
        <v>388</v>
      </c>
      <c r="K3308" s="135" t="s">
        <v>5982</v>
      </c>
      <c r="L3308" s="135" t="s">
        <v>428</v>
      </c>
      <c r="M3308" s="135" t="s">
        <v>970</v>
      </c>
      <c r="N3308" s="135" t="s">
        <v>318</v>
      </c>
      <c r="O3308" s="135" t="s">
        <v>83</v>
      </c>
      <c r="P3308" s="136">
        <v>337</v>
      </c>
      <c r="Q3308" s="135"/>
    </row>
    <row r="3309" spans="1:17">
      <c r="A3309" s="135" t="s">
        <v>5983</v>
      </c>
      <c r="B3309" s="135" t="s">
        <v>5980</v>
      </c>
      <c r="C3309" s="135" t="s">
        <v>967</v>
      </c>
      <c r="D3309" s="136">
        <v>57</v>
      </c>
      <c r="E3309" s="135" t="s">
        <v>420</v>
      </c>
      <c r="F3309" s="135" t="s">
        <v>44</v>
      </c>
      <c r="G3309" s="135" t="s">
        <v>5981</v>
      </c>
      <c r="H3309" s="135" t="s">
        <v>382</v>
      </c>
      <c r="I3309" s="135" t="s">
        <v>83</v>
      </c>
      <c r="J3309" s="135" t="s">
        <v>388</v>
      </c>
      <c r="K3309" s="135" t="s">
        <v>5982</v>
      </c>
      <c r="L3309" s="135" t="s">
        <v>428</v>
      </c>
      <c r="M3309" s="135" t="s">
        <v>970</v>
      </c>
      <c r="N3309" s="135" t="s">
        <v>318</v>
      </c>
      <c r="O3309" s="135" t="s">
        <v>83</v>
      </c>
      <c r="P3309" s="136">
        <v>337</v>
      </c>
      <c r="Q3309" s="135"/>
    </row>
    <row r="3310" spans="1:17">
      <c r="A3310" s="135" t="s">
        <v>5984</v>
      </c>
      <c r="B3310" s="135" t="s">
        <v>5980</v>
      </c>
      <c r="C3310" s="135" t="s">
        <v>979</v>
      </c>
      <c r="D3310" s="136">
        <v>58</v>
      </c>
      <c r="E3310" s="135" t="s">
        <v>420</v>
      </c>
      <c r="F3310" s="135" t="s">
        <v>44</v>
      </c>
      <c r="G3310" s="135" t="s">
        <v>5981</v>
      </c>
      <c r="H3310" s="135" t="s">
        <v>382</v>
      </c>
      <c r="I3310" s="135" t="s">
        <v>83</v>
      </c>
      <c r="J3310" s="135" t="s">
        <v>388</v>
      </c>
      <c r="K3310" s="135" t="s">
        <v>5982</v>
      </c>
      <c r="L3310" s="135" t="s">
        <v>428</v>
      </c>
      <c r="M3310" s="135" t="s">
        <v>970</v>
      </c>
      <c r="N3310" s="135" t="s">
        <v>318</v>
      </c>
      <c r="O3310" s="135" t="s">
        <v>83</v>
      </c>
      <c r="P3310" s="136">
        <v>337</v>
      </c>
      <c r="Q3310" s="135"/>
    </row>
    <row r="3311" spans="1:17">
      <c r="A3311" s="135" t="s">
        <v>5985</v>
      </c>
      <c r="B3311" s="135" t="s">
        <v>5980</v>
      </c>
      <c r="C3311" s="135" t="s">
        <v>972</v>
      </c>
      <c r="D3311" s="136">
        <v>59</v>
      </c>
      <c r="E3311" s="135" t="s">
        <v>420</v>
      </c>
      <c r="F3311" s="135" t="s">
        <v>44</v>
      </c>
      <c r="G3311" s="135" t="s">
        <v>5981</v>
      </c>
      <c r="H3311" s="135" t="s">
        <v>382</v>
      </c>
      <c r="I3311" s="135" t="s">
        <v>83</v>
      </c>
      <c r="J3311" s="135" t="s">
        <v>388</v>
      </c>
      <c r="K3311" s="135" t="s">
        <v>5982</v>
      </c>
      <c r="L3311" s="135" t="s">
        <v>428</v>
      </c>
      <c r="M3311" s="135" t="s">
        <v>970</v>
      </c>
      <c r="N3311" s="135" t="s">
        <v>318</v>
      </c>
      <c r="O3311" s="135" t="s">
        <v>83</v>
      </c>
      <c r="P3311" s="136">
        <v>337</v>
      </c>
      <c r="Q3311" s="135"/>
    </row>
    <row r="3312" spans="1:17">
      <c r="A3312" s="135" t="s">
        <v>5986</v>
      </c>
      <c r="B3312" s="135" t="s">
        <v>5980</v>
      </c>
      <c r="C3312" s="135" t="s">
        <v>981</v>
      </c>
      <c r="D3312" s="136">
        <v>60</v>
      </c>
      <c r="E3312" s="135" t="s">
        <v>420</v>
      </c>
      <c r="F3312" s="135" t="s">
        <v>44</v>
      </c>
      <c r="G3312" s="135" t="s">
        <v>5981</v>
      </c>
      <c r="H3312" s="135" t="s">
        <v>382</v>
      </c>
      <c r="I3312" s="135" t="s">
        <v>83</v>
      </c>
      <c r="J3312" s="135" t="s">
        <v>388</v>
      </c>
      <c r="K3312" s="135" t="s">
        <v>5982</v>
      </c>
      <c r="L3312" s="135" t="s">
        <v>428</v>
      </c>
      <c r="M3312" s="135" t="s">
        <v>970</v>
      </c>
      <c r="N3312" s="135" t="s">
        <v>318</v>
      </c>
      <c r="O3312" s="135" t="s">
        <v>83</v>
      </c>
      <c r="P3312" s="136">
        <v>337</v>
      </c>
      <c r="Q3312" s="135"/>
    </row>
    <row r="3313" spans="1:17">
      <c r="A3313" s="135" t="s">
        <v>5987</v>
      </c>
      <c r="B3313" s="135" t="s">
        <v>5980</v>
      </c>
      <c r="C3313" s="135" t="s">
        <v>983</v>
      </c>
      <c r="D3313" s="136">
        <v>61</v>
      </c>
      <c r="E3313" s="135" t="s">
        <v>420</v>
      </c>
      <c r="F3313" s="135" t="s">
        <v>44</v>
      </c>
      <c r="G3313" s="135" t="s">
        <v>5981</v>
      </c>
      <c r="H3313" s="135" t="s">
        <v>382</v>
      </c>
      <c r="I3313" s="135" t="s">
        <v>83</v>
      </c>
      <c r="J3313" s="135" t="s">
        <v>388</v>
      </c>
      <c r="K3313" s="135" t="s">
        <v>5982</v>
      </c>
      <c r="L3313" s="135" t="s">
        <v>428</v>
      </c>
      <c r="M3313" s="135" t="s">
        <v>970</v>
      </c>
      <c r="N3313" s="135" t="s">
        <v>318</v>
      </c>
      <c r="O3313" s="135" t="s">
        <v>83</v>
      </c>
      <c r="P3313" s="136">
        <v>337</v>
      </c>
      <c r="Q3313" s="135"/>
    </row>
    <row r="3314" spans="1:17">
      <c r="A3314" s="135" t="s">
        <v>5988</v>
      </c>
      <c r="B3314" s="135" t="s">
        <v>5980</v>
      </c>
      <c r="C3314" s="135" t="s">
        <v>987</v>
      </c>
      <c r="D3314" s="136">
        <v>62</v>
      </c>
      <c r="E3314" s="135" t="s">
        <v>420</v>
      </c>
      <c r="F3314" s="135" t="s">
        <v>44</v>
      </c>
      <c r="G3314" s="135" t="s">
        <v>5981</v>
      </c>
      <c r="H3314" s="135" t="s">
        <v>382</v>
      </c>
      <c r="I3314" s="135" t="s">
        <v>83</v>
      </c>
      <c r="J3314" s="135" t="s">
        <v>388</v>
      </c>
      <c r="K3314" s="135" t="s">
        <v>5982</v>
      </c>
      <c r="L3314" s="135" t="s">
        <v>428</v>
      </c>
      <c r="M3314" s="135" t="s">
        <v>970</v>
      </c>
      <c r="N3314" s="135" t="s">
        <v>318</v>
      </c>
      <c r="O3314" s="135" t="s">
        <v>83</v>
      </c>
      <c r="P3314" s="136">
        <v>337</v>
      </c>
      <c r="Q3314" s="135"/>
    </row>
    <row r="3315" spans="1:17">
      <c r="A3315" s="135" t="s">
        <v>5989</v>
      </c>
      <c r="B3315" s="135" t="s">
        <v>5980</v>
      </c>
      <c r="C3315" s="135" t="s">
        <v>989</v>
      </c>
      <c r="D3315" s="136">
        <v>63</v>
      </c>
      <c r="E3315" s="135" t="s">
        <v>420</v>
      </c>
      <c r="F3315" s="135" t="s">
        <v>44</v>
      </c>
      <c r="G3315" s="135" t="s">
        <v>5981</v>
      </c>
      <c r="H3315" s="135" t="s">
        <v>382</v>
      </c>
      <c r="I3315" s="135" t="s">
        <v>83</v>
      </c>
      <c r="J3315" s="135" t="s">
        <v>388</v>
      </c>
      <c r="K3315" s="135" t="s">
        <v>5982</v>
      </c>
      <c r="L3315" s="135" t="s">
        <v>428</v>
      </c>
      <c r="M3315" s="135" t="s">
        <v>970</v>
      </c>
      <c r="N3315" s="135" t="s">
        <v>318</v>
      </c>
      <c r="O3315" s="135" t="s">
        <v>83</v>
      </c>
      <c r="P3315" s="136">
        <v>337</v>
      </c>
      <c r="Q3315" s="135"/>
    </row>
    <row r="3316" spans="1:17">
      <c r="A3316" s="135" t="s">
        <v>5990</v>
      </c>
      <c r="B3316" s="135" t="s">
        <v>5991</v>
      </c>
      <c r="C3316" s="135" t="s">
        <v>967</v>
      </c>
      <c r="D3316" s="136">
        <v>57</v>
      </c>
      <c r="E3316" s="135" t="s">
        <v>420</v>
      </c>
      <c r="F3316" s="135" t="s">
        <v>32</v>
      </c>
      <c r="G3316" s="135" t="s">
        <v>5992</v>
      </c>
      <c r="H3316" s="135" t="s">
        <v>382</v>
      </c>
      <c r="I3316" s="135" t="s">
        <v>86</v>
      </c>
      <c r="J3316" s="135" t="s">
        <v>388</v>
      </c>
      <c r="K3316" s="135" t="s">
        <v>1059</v>
      </c>
      <c r="L3316" s="135" t="s">
        <v>386</v>
      </c>
      <c r="M3316" s="135" t="s">
        <v>970</v>
      </c>
      <c r="N3316" s="135" t="s">
        <v>318</v>
      </c>
      <c r="O3316" s="135" t="s">
        <v>71</v>
      </c>
      <c r="P3316" s="136">
        <v>6</v>
      </c>
      <c r="Q3316" s="135"/>
    </row>
    <row r="3317" spans="1:17">
      <c r="A3317" s="135" t="s">
        <v>5993</v>
      </c>
      <c r="B3317" s="135" t="s">
        <v>5991</v>
      </c>
      <c r="C3317" s="135" t="s">
        <v>972</v>
      </c>
      <c r="D3317" s="136">
        <v>59</v>
      </c>
      <c r="E3317" s="135" t="s">
        <v>420</v>
      </c>
      <c r="F3317" s="135" t="s">
        <v>32</v>
      </c>
      <c r="G3317" s="135" t="s">
        <v>5992</v>
      </c>
      <c r="H3317" s="135" t="s">
        <v>382</v>
      </c>
      <c r="I3317" s="135" t="s">
        <v>86</v>
      </c>
      <c r="J3317" s="135" t="s">
        <v>388</v>
      </c>
      <c r="K3317" s="135" t="s">
        <v>1059</v>
      </c>
      <c r="L3317" s="135" t="s">
        <v>386</v>
      </c>
      <c r="M3317" s="135" t="s">
        <v>970</v>
      </c>
      <c r="N3317" s="135" t="s">
        <v>318</v>
      </c>
      <c r="O3317" s="135" t="s">
        <v>71</v>
      </c>
      <c r="P3317" s="136">
        <v>6</v>
      </c>
      <c r="Q3317" s="135"/>
    </row>
    <row r="3318" spans="1:17">
      <c r="A3318" s="135" t="s">
        <v>5994</v>
      </c>
      <c r="B3318" s="135" t="s">
        <v>5991</v>
      </c>
      <c r="C3318" s="135" t="s">
        <v>983</v>
      </c>
      <c r="D3318" s="136">
        <v>61</v>
      </c>
      <c r="E3318" s="135" t="s">
        <v>420</v>
      </c>
      <c r="F3318" s="135" t="s">
        <v>32</v>
      </c>
      <c r="G3318" s="135" t="s">
        <v>5992</v>
      </c>
      <c r="H3318" s="135" t="s">
        <v>382</v>
      </c>
      <c r="I3318" s="135" t="s">
        <v>86</v>
      </c>
      <c r="J3318" s="135" t="s">
        <v>388</v>
      </c>
      <c r="K3318" s="135" t="s">
        <v>1059</v>
      </c>
      <c r="L3318" s="135" t="s">
        <v>386</v>
      </c>
      <c r="M3318" s="135" t="s">
        <v>970</v>
      </c>
      <c r="N3318" s="135" t="s">
        <v>318</v>
      </c>
      <c r="O3318" s="135" t="s">
        <v>71</v>
      </c>
      <c r="P3318" s="136">
        <v>6</v>
      </c>
      <c r="Q3318" s="135"/>
    </row>
    <row r="3319" spans="1:17">
      <c r="A3319" s="135" t="s">
        <v>5995</v>
      </c>
      <c r="B3319" s="135" t="s">
        <v>5991</v>
      </c>
      <c r="C3319" s="135" t="s">
        <v>989</v>
      </c>
      <c r="D3319" s="136">
        <v>63</v>
      </c>
      <c r="E3319" s="135" t="s">
        <v>420</v>
      </c>
      <c r="F3319" s="135" t="s">
        <v>32</v>
      </c>
      <c r="G3319" s="135" t="s">
        <v>5992</v>
      </c>
      <c r="H3319" s="135" t="s">
        <v>382</v>
      </c>
      <c r="I3319" s="135" t="s">
        <v>86</v>
      </c>
      <c r="J3319" s="135" t="s">
        <v>388</v>
      </c>
      <c r="K3319" s="135" t="s">
        <v>1059</v>
      </c>
      <c r="L3319" s="135" t="s">
        <v>386</v>
      </c>
      <c r="M3319" s="135" t="s">
        <v>970</v>
      </c>
      <c r="N3319" s="135" t="s">
        <v>318</v>
      </c>
      <c r="O3319" s="135" t="s">
        <v>71</v>
      </c>
      <c r="P3319" s="136">
        <v>6</v>
      </c>
      <c r="Q3319" s="135"/>
    </row>
    <row r="3320" spans="1:17">
      <c r="A3320" s="135" t="s">
        <v>5996</v>
      </c>
      <c r="B3320" s="135" t="s">
        <v>5997</v>
      </c>
      <c r="C3320" s="135" t="s">
        <v>907</v>
      </c>
      <c r="D3320" s="122">
        <v>0</v>
      </c>
      <c r="E3320" s="135" t="s">
        <v>420</v>
      </c>
      <c r="F3320" s="135" t="s">
        <v>44</v>
      </c>
      <c r="G3320" s="135" t="s">
        <v>5998</v>
      </c>
      <c r="H3320" s="135" t="s">
        <v>382</v>
      </c>
      <c r="I3320" s="135" t="s">
        <v>71</v>
      </c>
      <c r="J3320" s="135" t="s">
        <v>389</v>
      </c>
      <c r="K3320" s="135" t="s">
        <v>1793</v>
      </c>
      <c r="L3320" s="135" t="s">
        <v>385</v>
      </c>
      <c r="M3320" s="135" t="s">
        <v>970</v>
      </c>
      <c r="N3320" s="135" t="s">
        <v>515</v>
      </c>
      <c r="O3320" s="135" t="s">
        <v>71</v>
      </c>
      <c r="P3320" s="136">
        <v>2</v>
      </c>
      <c r="Q3320" s="135"/>
    </row>
    <row r="3321" spans="1:17">
      <c r="A3321" s="135" t="s">
        <v>5999</v>
      </c>
      <c r="B3321" s="135" t="s">
        <v>6000</v>
      </c>
      <c r="C3321" s="135" t="s">
        <v>907</v>
      </c>
      <c r="D3321" s="122">
        <v>0</v>
      </c>
      <c r="E3321" s="135" t="s">
        <v>420</v>
      </c>
      <c r="F3321" s="135" t="s">
        <v>44</v>
      </c>
      <c r="G3321" s="135" t="s">
        <v>5998</v>
      </c>
      <c r="H3321" s="135" t="s">
        <v>382</v>
      </c>
      <c r="I3321" s="135" t="s">
        <v>83</v>
      </c>
      <c r="J3321" s="135" t="s">
        <v>389</v>
      </c>
      <c r="K3321" s="135" t="s">
        <v>1793</v>
      </c>
      <c r="L3321" s="135" t="s">
        <v>385</v>
      </c>
      <c r="M3321" s="135" t="s">
        <v>970</v>
      </c>
      <c r="N3321" s="135" t="s">
        <v>515</v>
      </c>
      <c r="O3321" s="135" t="s">
        <v>83</v>
      </c>
      <c r="P3321" s="136">
        <v>3</v>
      </c>
      <c r="Q3321" s="135"/>
    </row>
    <row r="3322" spans="1:17">
      <c r="A3322" s="135" t="s">
        <v>6001</v>
      </c>
      <c r="B3322" s="135" t="s">
        <v>6002</v>
      </c>
      <c r="C3322" s="135" t="s">
        <v>907</v>
      </c>
      <c r="D3322" s="122">
        <v>0</v>
      </c>
      <c r="E3322" s="135" t="s">
        <v>420</v>
      </c>
      <c r="F3322" s="135" t="s">
        <v>44</v>
      </c>
      <c r="G3322" s="135" t="s">
        <v>5998</v>
      </c>
      <c r="H3322" s="135" t="s">
        <v>382</v>
      </c>
      <c r="I3322" s="135" t="s">
        <v>60</v>
      </c>
      <c r="J3322" s="135" t="s">
        <v>389</v>
      </c>
      <c r="K3322" s="135" t="s">
        <v>1793</v>
      </c>
      <c r="L3322" s="135" t="s">
        <v>385</v>
      </c>
      <c r="M3322" s="135" t="s">
        <v>970</v>
      </c>
      <c r="N3322" s="135" t="s">
        <v>515</v>
      </c>
      <c r="O3322" s="135" t="s">
        <v>60</v>
      </c>
      <c r="P3322" s="136">
        <v>4</v>
      </c>
      <c r="Q3322" s="135"/>
    </row>
    <row r="3323" spans="1:17">
      <c r="A3323" s="135" t="s">
        <v>6003</v>
      </c>
      <c r="B3323" s="135" t="s">
        <v>6004</v>
      </c>
      <c r="C3323" s="135" t="s">
        <v>907</v>
      </c>
      <c r="D3323" s="122">
        <v>0</v>
      </c>
      <c r="E3323" s="135" t="s">
        <v>420</v>
      </c>
      <c r="F3323" s="135" t="s">
        <v>44</v>
      </c>
      <c r="G3323" s="135" t="s">
        <v>5998</v>
      </c>
      <c r="H3323" s="135" t="s">
        <v>382</v>
      </c>
      <c r="I3323" s="135" t="s">
        <v>86</v>
      </c>
      <c r="J3323" s="135" t="s">
        <v>389</v>
      </c>
      <c r="K3323" s="135" t="s">
        <v>1793</v>
      </c>
      <c r="L3323" s="135" t="s">
        <v>385</v>
      </c>
      <c r="M3323" s="135" t="s">
        <v>970</v>
      </c>
      <c r="N3323" s="135" t="s">
        <v>515</v>
      </c>
      <c r="O3323" s="135" t="s">
        <v>86</v>
      </c>
      <c r="P3323" s="136">
        <v>6</v>
      </c>
      <c r="Q3323" s="135"/>
    </row>
    <row r="3324" spans="1:17">
      <c r="A3324" s="135" t="s">
        <v>6005</v>
      </c>
      <c r="B3324" s="135" t="s">
        <v>6006</v>
      </c>
      <c r="C3324" s="135" t="s">
        <v>967</v>
      </c>
      <c r="D3324" s="136">
        <v>57</v>
      </c>
      <c r="E3324" s="135" t="s">
        <v>420</v>
      </c>
      <c r="F3324" s="135" t="s">
        <v>44</v>
      </c>
      <c r="G3324" s="135" t="s">
        <v>4463</v>
      </c>
      <c r="H3324" s="135" t="s">
        <v>382</v>
      </c>
      <c r="I3324" s="135" t="s">
        <v>60</v>
      </c>
      <c r="J3324" s="135" t="s">
        <v>389</v>
      </c>
      <c r="K3324" s="135" t="s">
        <v>5475</v>
      </c>
      <c r="L3324" s="135" t="s">
        <v>433</v>
      </c>
      <c r="M3324" s="135" t="s">
        <v>970</v>
      </c>
      <c r="N3324" s="135" t="s">
        <v>361</v>
      </c>
      <c r="O3324" s="135" t="s">
        <v>60</v>
      </c>
      <c r="P3324" s="136">
        <v>351</v>
      </c>
      <c r="Q3324" s="135"/>
    </row>
    <row r="3325" spans="1:17">
      <c r="A3325" s="135" t="s">
        <v>6007</v>
      </c>
      <c r="B3325" s="135" t="s">
        <v>6006</v>
      </c>
      <c r="C3325" s="135" t="s">
        <v>972</v>
      </c>
      <c r="D3325" s="136">
        <v>59</v>
      </c>
      <c r="E3325" s="135" t="s">
        <v>420</v>
      </c>
      <c r="F3325" s="135" t="s">
        <v>44</v>
      </c>
      <c r="G3325" s="135" t="s">
        <v>4463</v>
      </c>
      <c r="H3325" s="135" t="s">
        <v>382</v>
      </c>
      <c r="I3325" s="135" t="s">
        <v>60</v>
      </c>
      <c r="J3325" s="135" t="s">
        <v>389</v>
      </c>
      <c r="K3325" s="135" t="s">
        <v>5475</v>
      </c>
      <c r="L3325" s="135" t="s">
        <v>433</v>
      </c>
      <c r="M3325" s="135" t="s">
        <v>970</v>
      </c>
      <c r="N3325" s="135" t="s">
        <v>361</v>
      </c>
      <c r="O3325" s="135" t="s">
        <v>60</v>
      </c>
      <c r="P3325" s="136">
        <v>351</v>
      </c>
      <c r="Q3325" s="135"/>
    </row>
    <row r="3326" spans="1:17">
      <c r="A3326" s="135" t="s">
        <v>6008</v>
      </c>
      <c r="B3326" s="135" t="s">
        <v>6006</v>
      </c>
      <c r="C3326" s="135" t="s">
        <v>983</v>
      </c>
      <c r="D3326" s="136">
        <v>61</v>
      </c>
      <c r="E3326" s="135" t="s">
        <v>420</v>
      </c>
      <c r="F3326" s="135" t="s">
        <v>44</v>
      </c>
      <c r="G3326" s="135" t="s">
        <v>4463</v>
      </c>
      <c r="H3326" s="135" t="s">
        <v>382</v>
      </c>
      <c r="I3326" s="135" t="s">
        <v>60</v>
      </c>
      <c r="J3326" s="135" t="s">
        <v>389</v>
      </c>
      <c r="K3326" s="135" t="s">
        <v>5475</v>
      </c>
      <c r="L3326" s="135" t="s">
        <v>433</v>
      </c>
      <c r="M3326" s="135" t="s">
        <v>970</v>
      </c>
      <c r="N3326" s="135" t="s">
        <v>361</v>
      </c>
      <c r="O3326" s="135" t="s">
        <v>60</v>
      </c>
      <c r="P3326" s="136">
        <v>351</v>
      </c>
      <c r="Q3326" s="135"/>
    </row>
    <row r="3327" spans="1:17">
      <c r="A3327" s="135" t="s">
        <v>6009</v>
      </c>
      <c r="B3327" s="135" t="s">
        <v>6010</v>
      </c>
      <c r="C3327" s="135" t="s">
        <v>967</v>
      </c>
      <c r="D3327" s="136">
        <v>57</v>
      </c>
      <c r="E3327" s="135" t="s">
        <v>420</v>
      </c>
      <c r="F3327" s="135" t="s">
        <v>44</v>
      </c>
      <c r="G3327" s="135" t="s">
        <v>6011</v>
      </c>
      <c r="H3327" s="135" t="s">
        <v>382</v>
      </c>
      <c r="I3327" s="135" t="s">
        <v>186</v>
      </c>
      <c r="J3327" s="135" t="s">
        <v>389</v>
      </c>
      <c r="K3327" s="135" t="s">
        <v>1176</v>
      </c>
      <c r="L3327" s="135" t="s">
        <v>386</v>
      </c>
      <c r="M3327" s="135" t="s">
        <v>970</v>
      </c>
      <c r="N3327" s="135" t="s">
        <v>343</v>
      </c>
      <c r="O3327" s="135" t="s">
        <v>78</v>
      </c>
      <c r="P3327" s="136">
        <v>218</v>
      </c>
      <c r="Q3327" s="135"/>
    </row>
    <row r="3328" spans="1:17">
      <c r="A3328" s="135" t="s">
        <v>6012</v>
      </c>
      <c r="B3328" s="135" t="s">
        <v>6010</v>
      </c>
      <c r="C3328" s="135" t="s">
        <v>972</v>
      </c>
      <c r="D3328" s="136">
        <v>59</v>
      </c>
      <c r="E3328" s="135" t="s">
        <v>420</v>
      </c>
      <c r="F3328" s="135" t="s">
        <v>44</v>
      </c>
      <c r="G3328" s="135" t="s">
        <v>6011</v>
      </c>
      <c r="H3328" s="135" t="s">
        <v>382</v>
      </c>
      <c r="I3328" s="135" t="s">
        <v>186</v>
      </c>
      <c r="J3328" s="135" t="s">
        <v>389</v>
      </c>
      <c r="K3328" s="135" t="s">
        <v>1176</v>
      </c>
      <c r="L3328" s="135" t="s">
        <v>386</v>
      </c>
      <c r="M3328" s="135" t="s">
        <v>970</v>
      </c>
      <c r="N3328" s="135" t="s">
        <v>343</v>
      </c>
      <c r="O3328" s="135" t="s">
        <v>78</v>
      </c>
      <c r="P3328" s="136">
        <v>218</v>
      </c>
      <c r="Q3328" s="135"/>
    </row>
    <row r="3329" spans="1:17">
      <c r="A3329" s="135" t="s">
        <v>6013</v>
      </c>
      <c r="B3329" s="135" t="s">
        <v>6010</v>
      </c>
      <c r="C3329" s="135" t="s">
        <v>983</v>
      </c>
      <c r="D3329" s="136">
        <v>61</v>
      </c>
      <c r="E3329" s="135" t="s">
        <v>420</v>
      </c>
      <c r="F3329" s="135" t="s">
        <v>44</v>
      </c>
      <c r="G3329" s="135" t="s">
        <v>6011</v>
      </c>
      <c r="H3329" s="135" t="s">
        <v>382</v>
      </c>
      <c r="I3329" s="135" t="s">
        <v>186</v>
      </c>
      <c r="J3329" s="135" t="s">
        <v>389</v>
      </c>
      <c r="K3329" s="135" t="s">
        <v>1176</v>
      </c>
      <c r="L3329" s="135" t="s">
        <v>386</v>
      </c>
      <c r="M3329" s="135" t="s">
        <v>970</v>
      </c>
      <c r="N3329" s="135" t="s">
        <v>343</v>
      </c>
      <c r="O3329" s="135" t="s">
        <v>78</v>
      </c>
      <c r="P3329" s="136">
        <v>218</v>
      </c>
      <c r="Q3329" s="135"/>
    </row>
    <row r="3330" spans="1:17">
      <c r="A3330" s="135" t="s">
        <v>6014</v>
      </c>
      <c r="B3330" s="135" t="s">
        <v>6015</v>
      </c>
      <c r="C3330" s="135" t="s">
        <v>967</v>
      </c>
      <c r="D3330" s="136">
        <v>57</v>
      </c>
      <c r="E3330" s="135" t="s">
        <v>420</v>
      </c>
      <c r="F3330" s="135" t="s">
        <v>43</v>
      </c>
      <c r="G3330" s="135" t="s">
        <v>6016</v>
      </c>
      <c r="H3330" s="135" t="s">
        <v>382</v>
      </c>
      <c r="I3330" s="135" t="s">
        <v>83</v>
      </c>
      <c r="J3330" s="135" t="s">
        <v>389</v>
      </c>
      <c r="K3330" s="135" t="s">
        <v>6017</v>
      </c>
      <c r="L3330" s="135" t="s">
        <v>386</v>
      </c>
      <c r="M3330" s="135" t="s">
        <v>970</v>
      </c>
      <c r="N3330" s="135" t="s">
        <v>343</v>
      </c>
      <c r="O3330" s="135" t="s">
        <v>83</v>
      </c>
      <c r="P3330" s="136">
        <v>3</v>
      </c>
      <c r="Q3330" s="135"/>
    </row>
    <row r="3331" spans="1:17">
      <c r="A3331" s="135" t="s">
        <v>6018</v>
      </c>
      <c r="B3331" s="135" t="s">
        <v>6015</v>
      </c>
      <c r="C3331" s="135" t="s">
        <v>972</v>
      </c>
      <c r="D3331" s="136">
        <v>59</v>
      </c>
      <c r="E3331" s="135" t="s">
        <v>420</v>
      </c>
      <c r="F3331" s="135" t="s">
        <v>43</v>
      </c>
      <c r="G3331" s="135" t="s">
        <v>6016</v>
      </c>
      <c r="H3331" s="135" t="s">
        <v>382</v>
      </c>
      <c r="I3331" s="135" t="s">
        <v>83</v>
      </c>
      <c r="J3331" s="135" t="s">
        <v>389</v>
      </c>
      <c r="K3331" s="135" t="s">
        <v>6017</v>
      </c>
      <c r="L3331" s="135" t="s">
        <v>386</v>
      </c>
      <c r="M3331" s="135" t="s">
        <v>970</v>
      </c>
      <c r="N3331" s="135" t="s">
        <v>343</v>
      </c>
      <c r="O3331" s="135" t="s">
        <v>83</v>
      </c>
      <c r="P3331" s="136">
        <v>3</v>
      </c>
      <c r="Q3331" s="135"/>
    </row>
    <row r="3332" spans="1:17">
      <c r="A3332" s="135" t="s">
        <v>6019</v>
      </c>
      <c r="B3332" s="135" t="s">
        <v>6015</v>
      </c>
      <c r="C3332" s="135" t="s">
        <v>983</v>
      </c>
      <c r="D3332" s="136">
        <v>61</v>
      </c>
      <c r="E3332" s="135" t="s">
        <v>420</v>
      </c>
      <c r="F3332" s="135" t="s">
        <v>43</v>
      </c>
      <c r="G3332" s="135" t="s">
        <v>6016</v>
      </c>
      <c r="H3332" s="135" t="s">
        <v>382</v>
      </c>
      <c r="I3332" s="135" t="s">
        <v>83</v>
      </c>
      <c r="J3332" s="135" t="s">
        <v>389</v>
      </c>
      <c r="K3332" s="135" t="s">
        <v>6017</v>
      </c>
      <c r="L3332" s="135" t="s">
        <v>386</v>
      </c>
      <c r="M3332" s="135" t="s">
        <v>970</v>
      </c>
      <c r="N3332" s="135" t="s">
        <v>343</v>
      </c>
      <c r="O3332" s="135" t="s">
        <v>83</v>
      </c>
      <c r="P3332" s="136">
        <v>3</v>
      </c>
      <c r="Q3332" s="135"/>
    </row>
    <row r="3333" spans="1:17">
      <c r="A3333" s="135" t="s">
        <v>6020</v>
      </c>
      <c r="B3333" s="135" t="s">
        <v>6021</v>
      </c>
      <c r="C3333" s="135" t="s">
        <v>967</v>
      </c>
      <c r="D3333" s="136">
        <v>57</v>
      </c>
      <c r="E3333" s="135" t="s">
        <v>420</v>
      </c>
      <c r="F3333" s="135" t="s">
        <v>30</v>
      </c>
      <c r="G3333" s="135" t="s">
        <v>1071</v>
      </c>
      <c r="H3333" s="135" t="s">
        <v>382</v>
      </c>
      <c r="I3333" s="135" t="s">
        <v>277</v>
      </c>
      <c r="J3333" s="135" t="s">
        <v>388</v>
      </c>
      <c r="K3333" s="135" t="s">
        <v>1072</v>
      </c>
      <c r="L3333" s="135" t="s">
        <v>445</v>
      </c>
      <c r="M3333" s="135" t="s">
        <v>970</v>
      </c>
      <c r="N3333" s="135" t="s">
        <v>330</v>
      </c>
      <c r="O3333" s="135" t="s">
        <v>83</v>
      </c>
      <c r="P3333" s="136">
        <v>66</v>
      </c>
      <c r="Q3333" s="135"/>
    </row>
    <row r="3334" spans="1:17">
      <c r="A3334" s="135" t="s">
        <v>6022</v>
      </c>
      <c r="B3334" s="135" t="s">
        <v>6021</v>
      </c>
      <c r="C3334" s="135" t="s">
        <v>972</v>
      </c>
      <c r="D3334" s="136">
        <v>59</v>
      </c>
      <c r="E3334" s="135" t="s">
        <v>420</v>
      </c>
      <c r="F3334" s="135" t="s">
        <v>30</v>
      </c>
      <c r="G3334" s="135" t="s">
        <v>1071</v>
      </c>
      <c r="H3334" s="135" t="s">
        <v>382</v>
      </c>
      <c r="I3334" s="135" t="s">
        <v>277</v>
      </c>
      <c r="J3334" s="135" t="s">
        <v>388</v>
      </c>
      <c r="K3334" s="135" t="s">
        <v>1072</v>
      </c>
      <c r="L3334" s="135" t="s">
        <v>445</v>
      </c>
      <c r="M3334" s="135" t="s">
        <v>970</v>
      </c>
      <c r="N3334" s="135" t="s">
        <v>330</v>
      </c>
      <c r="O3334" s="135" t="s">
        <v>83</v>
      </c>
      <c r="P3334" s="136">
        <v>66</v>
      </c>
      <c r="Q3334" s="135"/>
    </row>
    <row r="3335" spans="1:17">
      <c r="A3335" s="135" t="s">
        <v>6023</v>
      </c>
      <c r="B3335" s="135" t="s">
        <v>6021</v>
      </c>
      <c r="C3335" s="135" t="s">
        <v>983</v>
      </c>
      <c r="D3335" s="136">
        <v>61</v>
      </c>
      <c r="E3335" s="135" t="s">
        <v>420</v>
      </c>
      <c r="F3335" s="135" t="s">
        <v>30</v>
      </c>
      <c r="G3335" s="135" t="s">
        <v>1071</v>
      </c>
      <c r="H3335" s="135" t="s">
        <v>382</v>
      </c>
      <c r="I3335" s="135" t="s">
        <v>277</v>
      </c>
      <c r="J3335" s="135" t="s">
        <v>388</v>
      </c>
      <c r="K3335" s="135" t="s">
        <v>1072</v>
      </c>
      <c r="L3335" s="135" t="s">
        <v>445</v>
      </c>
      <c r="M3335" s="135" t="s">
        <v>970</v>
      </c>
      <c r="N3335" s="135" t="s">
        <v>330</v>
      </c>
      <c r="O3335" s="135" t="s">
        <v>83</v>
      </c>
      <c r="P3335" s="136">
        <v>66</v>
      </c>
      <c r="Q3335" s="135"/>
    </row>
    <row r="3336" spans="1:17">
      <c r="A3336" s="135" t="s">
        <v>6024</v>
      </c>
      <c r="B3336" s="135" t="s">
        <v>6025</v>
      </c>
      <c r="C3336" s="135" t="s">
        <v>1147</v>
      </c>
      <c r="D3336" s="136">
        <v>55</v>
      </c>
      <c r="E3336" s="135" t="s">
        <v>420</v>
      </c>
      <c r="F3336" s="135" t="s">
        <v>30</v>
      </c>
      <c r="G3336" s="135" t="s">
        <v>6026</v>
      </c>
      <c r="H3336" s="135" t="s">
        <v>382</v>
      </c>
      <c r="I3336" s="135" t="s">
        <v>271</v>
      </c>
      <c r="J3336" s="135" t="s">
        <v>388</v>
      </c>
      <c r="K3336" s="135" t="s">
        <v>1176</v>
      </c>
      <c r="L3336" s="135" t="s">
        <v>386</v>
      </c>
      <c r="M3336" s="135" t="s">
        <v>970</v>
      </c>
      <c r="N3336" s="135" t="s">
        <v>331</v>
      </c>
      <c r="O3336" s="135" t="s">
        <v>86</v>
      </c>
      <c r="P3336" s="136">
        <v>66</v>
      </c>
      <c r="Q3336" s="135"/>
    </row>
    <row r="3337" spans="1:17">
      <c r="A3337" s="135" t="s">
        <v>6027</v>
      </c>
      <c r="B3337" s="135" t="s">
        <v>6025</v>
      </c>
      <c r="C3337" s="135" t="s">
        <v>967</v>
      </c>
      <c r="D3337" s="136">
        <v>57</v>
      </c>
      <c r="E3337" s="135" t="s">
        <v>420</v>
      </c>
      <c r="F3337" s="135" t="s">
        <v>30</v>
      </c>
      <c r="G3337" s="135" t="s">
        <v>6026</v>
      </c>
      <c r="H3337" s="135" t="s">
        <v>382</v>
      </c>
      <c r="I3337" s="135" t="s">
        <v>271</v>
      </c>
      <c r="J3337" s="135" t="s">
        <v>388</v>
      </c>
      <c r="K3337" s="135" t="s">
        <v>1176</v>
      </c>
      <c r="L3337" s="135" t="s">
        <v>386</v>
      </c>
      <c r="M3337" s="135" t="s">
        <v>970</v>
      </c>
      <c r="N3337" s="135" t="s">
        <v>331</v>
      </c>
      <c r="O3337" s="135" t="s">
        <v>86</v>
      </c>
      <c r="P3337" s="136">
        <v>66</v>
      </c>
      <c r="Q3337" s="135"/>
    </row>
    <row r="3338" spans="1:17">
      <c r="A3338" s="135" t="s">
        <v>6028</v>
      </c>
      <c r="B3338" s="135" t="s">
        <v>6025</v>
      </c>
      <c r="C3338" s="135" t="s">
        <v>972</v>
      </c>
      <c r="D3338" s="136">
        <v>59</v>
      </c>
      <c r="E3338" s="135" t="s">
        <v>420</v>
      </c>
      <c r="F3338" s="135" t="s">
        <v>30</v>
      </c>
      <c r="G3338" s="135" t="s">
        <v>6026</v>
      </c>
      <c r="H3338" s="135" t="s">
        <v>382</v>
      </c>
      <c r="I3338" s="135" t="s">
        <v>271</v>
      </c>
      <c r="J3338" s="135" t="s">
        <v>388</v>
      </c>
      <c r="K3338" s="135" t="s">
        <v>1176</v>
      </c>
      <c r="L3338" s="135" t="s">
        <v>386</v>
      </c>
      <c r="M3338" s="135" t="s">
        <v>970</v>
      </c>
      <c r="N3338" s="135" t="s">
        <v>331</v>
      </c>
      <c r="O3338" s="135" t="s">
        <v>86</v>
      </c>
      <c r="P3338" s="136">
        <v>66</v>
      </c>
      <c r="Q3338" s="135"/>
    </row>
    <row r="3339" spans="1:17">
      <c r="A3339" s="135" t="s">
        <v>6029</v>
      </c>
      <c r="B3339" s="135" t="s">
        <v>6025</v>
      </c>
      <c r="C3339" s="135" t="s">
        <v>983</v>
      </c>
      <c r="D3339" s="136">
        <v>61</v>
      </c>
      <c r="E3339" s="135" t="s">
        <v>420</v>
      </c>
      <c r="F3339" s="135" t="s">
        <v>30</v>
      </c>
      <c r="G3339" s="135" t="s">
        <v>6026</v>
      </c>
      <c r="H3339" s="135" t="s">
        <v>382</v>
      </c>
      <c r="I3339" s="135" t="s">
        <v>271</v>
      </c>
      <c r="J3339" s="135" t="s">
        <v>388</v>
      </c>
      <c r="K3339" s="135" t="s">
        <v>1176</v>
      </c>
      <c r="L3339" s="135" t="s">
        <v>386</v>
      </c>
      <c r="M3339" s="135" t="s">
        <v>970</v>
      </c>
      <c r="N3339" s="135" t="s">
        <v>331</v>
      </c>
      <c r="O3339" s="135" t="s">
        <v>86</v>
      </c>
      <c r="P3339" s="136">
        <v>66</v>
      </c>
      <c r="Q3339" s="135"/>
    </row>
    <row r="3340" spans="1:17">
      <c r="A3340" s="135" t="s">
        <v>6030</v>
      </c>
      <c r="B3340" s="135" t="s">
        <v>6031</v>
      </c>
      <c r="C3340" s="135" t="s">
        <v>967</v>
      </c>
      <c r="D3340" s="136">
        <v>57</v>
      </c>
      <c r="E3340" s="135" t="s">
        <v>420</v>
      </c>
      <c r="F3340" s="135" t="s">
        <v>43</v>
      </c>
      <c r="G3340" s="135" t="s">
        <v>6032</v>
      </c>
      <c r="H3340" s="135" t="s">
        <v>382</v>
      </c>
      <c r="I3340" s="135" t="s">
        <v>83</v>
      </c>
      <c r="J3340" s="135" t="s">
        <v>389</v>
      </c>
      <c r="K3340" s="135" t="s">
        <v>6033</v>
      </c>
      <c r="L3340" s="135" t="s">
        <v>386</v>
      </c>
      <c r="M3340" s="135" t="s">
        <v>970</v>
      </c>
      <c r="N3340" s="135" t="s">
        <v>343</v>
      </c>
      <c r="O3340" s="135" t="s">
        <v>83</v>
      </c>
      <c r="P3340" s="136">
        <v>16</v>
      </c>
      <c r="Q3340" s="135"/>
    </row>
    <row r="3341" spans="1:17">
      <c r="A3341" s="135" t="s">
        <v>6034</v>
      </c>
      <c r="B3341" s="135" t="s">
        <v>6031</v>
      </c>
      <c r="C3341" s="135" t="s">
        <v>972</v>
      </c>
      <c r="D3341" s="136">
        <v>59</v>
      </c>
      <c r="E3341" s="135" t="s">
        <v>420</v>
      </c>
      <c r="F3341" s="135" t="s">
        <v>43</v>
      </c>
      <c r="G3341" s="135" t="s">
        <v>6032</v>
      </c>
      <c r="H3341" s="135" t="s">
        <v>382</v>
      </c>
      <c r="I3341" s="135" t="s">
        <v>83</v>
      </c>
      <c r="J3341" s="135" t="s">
        <v>389</v>
      </c>
      <c r="K3341" s="135" t="s">
        <v>6033</v>
      </c>
      <c r="L3341" s="135" t="s">
        <v>386</v>
      </c>
      <c r="M3341" s="135" t="s">
        <v>970</v>
      </c>
      <c r="N3341" s="135" t="s">
        <v>343</v>
      </c>
      <c r="O3341" s="135" t="s">
        <v>83</v>
      </c>
      <c r="P3341" s="136">
        <v>16</v>
      </c>
      <c r="Q3341" s="135"/>
    </row>
    <row r="3342" spans="1:17">
      <c r="A3342" s="135" t="s">
        <v>6035</v>
      </c>
      <c r="B3342" s="135" t="s">
        <v>6031</v>
      </c>
      <c r="C3342" s="135" t="s">
        <v>983</v>
      </c>
      <c r="D3342" s="136">
        <v>61</v>
      </c>
      <c r="E3342" s="135" t="s">
        <v>420</v>
      </c>
      <c r="F3342" s="135" t="s">
        <v>43</v>
      </c>
      <c r="G3342" s="135" t="s">
        <v>6032</v>
      </c>
      <c r="H3342" s="135" t="s">
        <v>382</v>
      </c>
      <c r="I3342" s="135" t="s">
        <v>83</v>
      </c>
      <c r="J3342" s="135" t="s">
        <v>389</v>
      </c>
      <c r="K3342" s="135" t="s">
        <v>6033</v>
      </c>
      <c r="L3342" s="135" t="s">
        <v>386</v>
      </c>
      <c r="M3342" s="135" t="s">
        <v>970</v>
      </c>
      <c r="N3342" s="135" t="s">
        <v>343</v>
      </c>
      <c r="O3342" s="135" t="s">
        <v>83</v>
      </c>
      <c r="P3342" s="136">
        <v>16</v>
      </c>
      <c r="Q3342" s="135"/>
    </row>
    <row r="3343" spans="1:17">
      <c r="A3343" s="135" t="s">
        <v>6036</v>
      </c>
      <c r="B3343" s="135" t="s">
        <v>6037</v>
      </c>
      <c r="C3343" s="135" t="s">
        <v>967</v>
      </c>
      <c r="D3343" s="136">
        <v>57</v>
      </c>
      <c r="E3343" s="135" t="s">
        <v>420</v>
      </c>
      <c r="F3343" s="135" t="s">
        <v>44</v>
      </c>
      <c r="G3343" s="135" t="s">
        <v>6038</v>
      </c>
      <c r="H3343" s="135" t="s">
        <v>382</v>
      </c>
      <c r="I3343" s="135" t="s">
        <v>256</v>
      </c>
      <c r="J3343" s="135" t="s">
        <v>388</v>
      </c>
      <c r="K3343" s="135" t="s">
        <v>6039</v>
      </c>
      <c r="L3343" s="135" t="s">
        <v>428</v>
      </c>
      <c r="M3343" s="135" t="s">
        <v>970</v>
      </c>
      <c r="N3343" s="135" t="s">
        <v>324</v>
      </c>
      <c r="O3343" s="135" t="s">
        <v>71</v>
      </c>
      <c r="P3343" s="136">
        <v>322</v>
      </c>
      <c r="Q3343" s="135"/>
    </row>
    <row r="3344" spans="1:17">
      <c r="A3344" s="135" t="s">
        <v>6040</v>
      </c>
      <c r="B3344" s="135" t="s">
        <v>6037</v>
      </c>
      <c r="C3344" s="135" t="s">
        <v>972</v>
      </c>
      <c r="D3344" s="136">
        <v>59</v>
      </c>
      <c r="E3344" s="135" t="s">
        <v>420</v>
      </c>
      <c r="F3344" s="135" t="s">
        <v>44</v>
      </c>
      <c r="G3344" s="135" t="s">
        <v>6038</v>
      </c>
      <c r="H3344" s="135" t="s">
        <v>382</v>
      </c>
      <c r="I3344" s="135" t="s">
        <v>256</v>
      </c>
      <c r="J3344" s="135" t="s">
        <v>388</v>
      </c>
      <c r="K3344" s="135" t="s">
        <v>6039</v>
      </c>
      <c r="L3344" s="135" t="s">
        <v>428</v>
      </c>
      <c r="M3344" s="135" t="s">
        <v>970</v>
      </c>
      <c r="N3344" s="135" t="s">
        <v>324</v>
      </c>
      <c r="O3344" s="135" t="s">
        <v>71</v>
      </c>
      <c r="P3344" s="136">
        <v>322</v>
      </c>
      <c r="Q3344" s="135"/>
    </row>
    <row r="3345" spans="1:17">
      <c r="A3345" s="135" t="s">
        <v>6041</v>
      </c>
      <c r="B3345" s="135" t="s">
        <v>6037</v>
      </c>
      <c r="C3345" s="135" t="s">
        <v>983</v>
      </c>
      <c r="D3345" s="136">
        <v>61</v>
      </c>
      <c r="E3345" s="135" t="s">
        <v>420</v>
      </c>
      <c r="F3345" s="135" t="s">
        <v>44</v>
      </c>
      <c r="G3345" s="135" t="s">
        <v>6038</v>
      </c>
      <c r="H3345" s="135" t="s">
        <v>382</v>
      </c>
      <c r="I3345" s="135" t="s">
        <v>256</v>
      </c>
      <c r="J3345" s="135" t="s">
        <v>388</v>
      </c>
      <c r="K3345" s="135" t="s">
        <v>6039</v>
      </c>
      <c r="L3345" s="135" t="s">
        <v>428</v>
      </c>
      <c r="M3345" s="135" t="s">
        <v>970</v>
      </c>
      <c r="N3345" s="135" t="s">
        <v>324</v>
      </c>
      <c r="O3345" s="135" t="s">
        <v>71</v>
      </c>
      <c r="P3345" s="136">
        <v>322</v>
      </c>
      <c r="Q3345" s="135"/>
    </row>
    <row r="3346" spans="1:17">
      <c r="A3346" s="135" t="s">
        <v>6042</v>
      </c>
      <c r="B3346" s="135" t="s">
        <v>6043</v>
      </c>
      <c r="C3346" s="135" t="s">
        <v>967</v>
      </c>
      <c r="D3346" s="136">
        <v>57</v>
      </c>
      <c r="E3346" s="135" t="s">
        <v>420</v>
      </c>
      <c r="F3346" s="135" t="s">
        <v>44</v>
      </c>
      <c r="G3346" s="135" t="s">
        <v>6044</v>
      </c>
      <c r="H3346" s="135" t="s">
        <v>382</v>
      </c>
      <c r="I3346" s="135" t="s">
        <v>86</v>
      </c>
      <c r="J3346" s="135" t="s">
        <v>388</v>
      </c>
      <c r="K3346" s="135" t="s">
        <v>6045</v>
      </c>
      <c r="L3346" s="135" t="s">
        <v>428</v>
      </c>
      <c r="M3346" s="135" t="s">
        <v>970</v>
      </c>
      <c r="N3346" s="135" t="s">
        <v>318</v>
      </c>
      <c r="O3346" s="135" t="s">
        <v>86</v>
      </c>
      <c r="P3346" s="136">
        <v>267</v>
      </c>
      <c r="Q3346" s="135"/>
    </row>
    <row r="3347" spans="1:17">
      <c r="A3347" s="135" t="s">
        <v>6046</v>
      </c>
      <c r="B3347" s="135" t="s">
        <v>6043</v>
      </c>
      <c r="C3347" s="135" t="s">
        <v>972</v>
      </c>
      <c r="D3347" s="136">
        <v>59</v>
      </c>
      <c r="E3347" s="135" t="s">
        <v>420</v>
      </c>
      <c r="F3347" s="135" t="s">
        <v>44</v>
      </c>
      <c r="G3347" s="135" t="s">
        <v>6044</v>
      </c>
      <c r="H3347" s="135" t="s">
        <v>382</v>
      </c>
      <c r="I3347" s="135" t="s">
        <v>86</v>
      </c>
      <c r="J3347" s="135" t="s">
        <v>388</v>
      </c>
      <c r="K3347" s="135" t="s">
        <v>6045</v>
      </c>
      <c r="L3347" s="135" t="s">
        <v>428</v>
      </c>
      <c r="M3347" s="135" t="s">
        <v>970</v>
      </c>
      <c r="N3347" s="135" t="s">
        <v>318</v>
      </c>
      <c r="O3347" s="135" t="s">
        <v>86</v>
      </c>
      <c r="P3347" s="136">
        <v>267</v>
      </c>
      <c r="Q3347" s="135"/>
    </row>
    <row r="3348" spans="1:17">
      <c r="A3348" s="135" t="s">
        <v>6047</v>
      </c>
      <c r="B3348" s="135" t="s">
        <v>6043</v>
      </c>
      <c r="C3348" s="135" t="s">
        <v>983</v>
      </c>
      <c r="D3348" s="136">
        <v>61</v>
      </c>
      <c r="E3348" s="135" t="s">
        <v>420</v>
      </c>
      <c r="F3348" s="135" t="s">
        <v>44</v>
      </c>
      <c r="G3348" s="135" t="s">
        <v>6044</v>
      </c>
      <c r="H3348" s="135" t="s">
        <v>382</v>
      </c>
      <c r="I3348" s="135" t="s">
        <v>86</v>
      </c>
      <c r="J3348" s="135" t="s">
        <v>388</v>
      </c>
      <c r="K3348" s="135" t="s">
        <v>6045</v>
      </c>
      <c r="L3348" s="135" t="s">
        <v>428</v>
      </c>
      <c r="M3348" s="135" t="s">
        <v>970</v>
      </c>
      <c r="N3348" s="135" t="s">
        <v>318</v>
      </c>
      <c r="O3348" s="135" t="s">
        <v>86</v>
      </c>
      <c r="P3348" s="136">
        <v>267</v>
      </c>
      <c r="Q3348" s="135"/>
    </row>
    <row r="3349" spans="1:17">
      <c r="A3349" s="135" t="s">
        <v>6048</v>
      </c>
      <c r="B3349" s="135" t="s">
        <v>6049</v>
      </c>
      <c r="C3349" s="135" t="s">
        <v>967</v>
      </c>
      <c r="D3349" s="136">
        <v>57</v>
      </c>
      <c r="E3349" s="135" t="s">
        <v>420</v>
      </c>
      <c r="F3349" s="135" t="s">
        <v>37</v>
      </c>
      <c r="G3349" s="135" t="s">
        <v>6050</v>
      </c>
      <c r="H3349" s="135" t="s">
        <v>382</v>
      </c>
      <c r="I3349" s="135" t="s">
        <v>86</v>
      </c>
      <c r="J3349" s="135" t="s">
        <v>384</v>
      </c>
      <c r="K3349" s="135" t="s">
        <v>6051</v>
      </c>
      <c r="L3349" s="135" t="s">
        <v>428</v>
      </c>
      <c r="M3349" s="135" t="s">
        <v>970</v>
      </c>
      <c r="N3349" s="135" t="s">
        <v>318</v>
      </c>
      <c r="O3349" s="135" t="s">
        <v>86</v>
      </c>
      <c r="P3349" s="136">
        <v>6</v>
      </c>
      <c r="Q3349" s="135"/>
    </row>
    <row r="3350" spans="1:17">
      <c r="A3350" s="135" t="s">
        <v>6052</v>
      </c>
      <c r="B3350" s="135" t="s">
        <v>6049</v>
      </c>
      <c r="C3350" s="135" t="s">
        <v>983</v>
      </c>
      <c r="D3350" s="136">
        <v>61</v>
      </c>
      <c r="E3350" s="135" t="s">
        <v>420</v>
      </c>
      <c r="F3350" s="135" t="s">
        <v>37</v>
      </c>
      <c r="G3350" s="135" t="s">
        <v>6050</v>
      </c>
      <c r="H3350" s="135" t="s">
        <v>382</v>
      </c>
      <c r="I3350" s="135" t="s">
        <v>86</v>
      </c>
      <c r="J3350" s="135" t="s">
        <v>384</v>
      </c>
      <c r="K3350" s="135" t="s">
        <v>6051</v>
      </c>
      <c r="L3350" s="135" t="s">
        <v>428</v>
      </c>
      <c r="M3350" s="135" t="s">
        <v>970</v>
      </c>
      <c r="N3350" s="135" t="s">
        <v>318</v>
      </c>
      <c r="O3350" s="135" t="s">
        <v>86</v>
      </c>
      <c r="P3350" s="136">
        <v>6</v>
      </c>
      <c r="Q3350" s="135"/>
    </row>
    <row r="3351" spans="1:17">
      <c r="A3351" s="135" t="s">
        <v>6053</v>
      </c>
      <c r="B3351" s="135" t="s">
        <v>6049</v>
      </c>
      <c r="C3351" s="135" t="s">
        <v>972</v>
      </c>
      <c r="D3351" s="136">
        <v>59</v>
      </c>
      <c r="E3351" s="135" t="s">
        <v>420</v>
      </c>
      <c r="F3351" s="135" t="s">
        <v>37</v>
      </c>
      <c r="G3351" s="135" t="s">
        <v>6050</v>
      </c>
      <c r="H3351" s="135" t="s">
        <v>382</v>
      </c>
      <c r="I3351" s="135" t="s">
        <v>86</v>
      </c>
      <c r="J3351" s="135" t="s">
        <v>384</v>
      </c>
      <c r="K3351" s="135" t="s">
        <v>6051</v>
      </c>
      <c r="L3351" s="135" t="s">
        <v>428</v>
      </c>
      <c r="M3351" s="135" t="s">
        <v>970</v>
      </c>
      <c r="N3351" s="135" t="s">
        <v>318</v>
      </c>
      <c r="O3351" s="135" t="s">
        <v>86</v>
      </c>
      <c r="P3351" s="136">
        <v>6</v>
      </c>
      <c r="Q3351" s="135"/>
    </row>
    <row r="3352" spans="1:17">
      <c r="A3352" s="135" t="s">
        <v>6054</v>
      </c>
      <c r="B3352" s="135" t="s">
        <v>6049</v>
      </c>
      <c r="C3352" s="135" t="s">
        <v>989</v>
      </c>
      <c r="D3352" s="136">
        <v>63</v>
      </c>
      <c r="E3352" s="135" t="s">
        <v>420</v>
      </c>
      <c r="F3352" s="135" t="s">
        <v>37</v>
      </c>
      <c r="G3352" s="135" t="s">
        <v>6050</v>
      </c>
      <c r="H3352" s="135" t="s">
        <v>382</v>
      </c>
      <c r="I3352" s="135" t="s">
        <v>86</v>
      </c>
      <c r="J3352" s="135" t="s">
        <v>384</v>
      </c>
      <c r="K3352" s="135" t="s">
        <v>6051</v>
      </c>
      <c r="L3352" s="135" t="s">
        <v>428</v>
      </c>
      <c r="M3352" s="135" t="s">
        <v>970</v>
      </c>
      <c r="N3352" s="135" t="s">
        <v>318</v>
      </c>
      <c r="O3352" s="135" t="s">
        <v>86</v>
      </c>
      <c r="P3352" s="136">
        <v>6</v>
      </c>
      <c r="Q3352" s="135"/>
    </row>
    <row r="3353" spans="1:17">
      <c r="A3353" s="135" t="s">
        <v>6055</v>
      </c>
      <c r="B3353" s="135" t="s">
        <v>6056</v>
      </c>
      <c r="C3353" s="135" t="s">
        <v>1147</v>
      </c>
      <c r="D3353" s="136">
        <v>55</v>
      </c>
      <c r="E3353" s="135" t="s">
        <v>420</v>
      </c>
      <c r="F3353" s="135" t="s">
        <v>37</v>
      </c>
      <c r="G3353" s="135" t="s">
        <v>6057</v>
      </c>
      <c r="H3353" s="135" t="s">
        <v>382</v>
      </c>
      <c r="I3353" s="135" t="s">
        <v>71</v>
      </c>
      <c r="J3353" s="135" t="s">
        <v>384</v>
      </c>
      <c r="K3353" s="135" t="s">
        <v>6058</v>
      </c>
      <c r="L3353" s="135" t="s">
        <v>433</v>
      </c>
      <c r="M3353" s="135" t="s">
        <v>970</v>
      </c>
      <c r="N3353" s="135" t="s">
        <v>318</v>
      </c>
      <c r="O3353" s="135" t="s">
        <v>71</v>
      </c>
      <c r="P3353" s="136">
        <v>2</v>
      </c>
      <c r="Q3353" s="135"/>
    </row>
    <row r="3354" spans="1:17">
      <c r="A3354" s="135" t="s">
        <v>6059</v>
      </c>
      <c r="B3354" s="135" t="s">
        <v>6056</v>
      </c>
      <c r="C3354" s="135" t="s">
        <v>983</v>
      </c>
      <c r="D3354" s="136">
        <v>61</v>
      </c>
      <c r="E3354" s="135" t="s">
        <v>420</v>
      </c>
      <c r="F3354" s="135" t="s">
        <v>37</v>
      </c>
      <c r="G3354" s="135" t="s">
        <v>6057</v>
      </c>
      <c r="H3354" s="135" t="s">
        <v>382</v>
      </c>
      <c r="I3354" s="135" t="s">
        <v>71</v>
      </c>
      <c r="J3354" s="135" t="s">
        <v>384</v>
      </c>
      <c r="K3354" s="135" t="s">
        <v>6058</v>
      </c>
      <c r="L3354" s="135" t="s">
        <v>433</v>
      </c>
      <c r="M3354" s="135" t="s">
        <v>970</v>
      </c>
      <c r="N3354" s="135" t="s">
        <v>318</v>
      </c>
      <c r="O3354" s="135" t="s">
        <v>71</v>
      </c>
      <c r="P3354" s="136">
        <v>2</v>
      </c>
      <c r="Q3354" s="135"/>
    </row>
    <row r="3355" spans="1:17">
      <c r="A3355" s="135" t="s">
        <v>6060</v>
      </c>
      <c r="B3355" s="135" t="s">
        <v>6056</v>
      </c>
      <c r="C3355" s="135" t="s">
        <v>972</v>
      </c>
      <c r="D3355" s="136">
        <v>59</v>
      </c>
      <c r="E3355" s="135" t="s">
        <v>420</v>
      </c>
      <c r="F3355" s="135" t="s">
        <v>37</v>
      </c>
      <c r="G3355" s="135" t="s">
        <v>6057</v>
      </c>
      <c r="H3355" s="135" t="s">
        <v>382</v>
      </c>
      <c r="I3355" s="135" t="s">
        <v>71</v>
      </c>
      <c r="J3355" s="135" t="s">
        <v>384</v>
      </c>
      <c r="K3355" s="135" t="s">
        <v>6058</v>
      </c>
      <c r="L3355" s="135" t="s">
        <v>433</v>
      </c>
      <c r="M3355" s="135" t="s">
        <v>970</v>
      </c>
      <c r="N3355" s="135" t="s">
        <v>318</v>
      </c>
      <c r="O3355" s="135" t="s">
        <v>71</v>
      </c>
      <c r="P3355" s="136">
        <v>2</v>
      </c>
      <c r="Q3355" s="135"/>
    </row>
    <row r="3356" spans="1:17">
      <c r="A3356" s="135" t="s">
        <v>6061</v>
      </c>
      <c r="B3356" s="135" t="s">
        <v>6056</v>
      </c>
      <c r="C3356" s="135" t="s">
        <v>967</v>
      </c>
      <c r="D3356" s="136">
        <v>57</v>
      </c>
      <c r="E3356" s="135" t="s">
        <v>420</v>
      </c>
      <c r="F3356" s="135" t="s">
        <v>37</v>
      </c>
      <c r="G3356" s="135" t="s">
        <v>6057</v>
      </c>
      <c r="H3356" s="135" t="s">
        <v>382</v>
      </c>
      <c r="I3356" s="135" t="s">
        <v>71</v>
      </c>
      <c r="J3356" s="135" t="s">
        <v>384</v>
      </c>
      <c r="K3356" s="135" t="s">
        <v>6058</v>
      </c>
      <c r="L3356" s="135" t="s">
        <v>433</v>
      </c>
      <c r="M3356" s="135" t="s">
        <v>970</v>
      </c>
      <c r="N3356" s="135" t="s">
        <v>318</v>
      </c>
      <c r="O3356" s="135" t="s">
        <v>71</v>
      </c>
      <c r="P3356" s="136">
        <v>2</v>
      </c>
      <c r="Q3356" s="135"/>
    </row>
    <row r="3357" spans="1:17">
      <c r="A3357" s="135" t="s">
        <v>6062</v>
      </c>
      <c r="B3357" s="135" t="s">
        <v>6056</v>
      </c>
      <c r="C3357" s="135" t="s">
        <v>989</v>
      </c>
      <c r="D3357" s="136">
        <v>63</v>
      </c>
      <c r="E3357" s="135" t="s">
        <v>420</v>
      </c>
      <c r="F3357" s="135" t="s">
        <v>37</v>
      </c>
      <c r="G3357" s="135" t="s">
        <v>6057</v>
      </c>
      <c r="H3357" s="135" t="s">
        <v>382</v>
      </c>
      <c r="I3357" s="135" t="s">
        <v>71</v>
      </c>
      <c r="J3357" s="135" t="s">
        <v>384</v>
      </c>
      <c r="K3357" s="135" t="s">
        <v>6058</v>
      </c>
      <c r="L3357" s="135" t="s">
        <v>433</v>
      </c>
      <c r="M3357" s="135" t="s">
        <v>970</v>
      </c>
      <c r="N3357" s="135" t="s">
        <v>318</v>
      </c>
      <c r="O3357" s="135" t="s">
        <v>71</v>
      </c>
      <c r="P3357" s="136">
        <v>2</v>
      </c>
      <c r="Q3357" s="135"/>
    </row>
    <row r="3358" spans="1:17">
      <c r="A3358" s="135" t="s">
        <v>6063</v>
      </c>
      <c r="B3358" s="135" t="s">
        <v>6064</v>
      </c>
      <c r="C3358" s="135" t="s">
        <v>967</v>
      </c>
      <c r="D3358" s="136">
        <v>57</v>
      </c>
      <c r="E3358" s="135" t="s">
        <v>420</v>
      </c>
      <c r="F3358" s="135" t="s">
        <v>37</v>
      </c>
      <c r="G3358" s="135" t="s">
        <v>6065</v>
      </c>
      <c r="H3358" s="135" t="s">
        <v>382</v>
      </c>
      <c r="I3358" s="135" t="s">
        <v>83</v>
      </c>
      <c r="J3358" s="135" t="s">
        <v>384</v>
      </c>
      <c r="K3358" s="135" t="s">
        <v>6058</v>
      </c>
      <c r="L3358" s="135" t="s">
        <v>386</v>
      </c>
      <c r="M3358" s="135" t="s">
        <v>970</v>
      </c>
      <c r="N3358" s="135" t="s">
        <v>327</v>
      </c>
      <c r="O3358" s="135" t="s">
        <v>83</v>
      </c>
      <c r="P3358" s="136">
        <v>3</v>
      </c>
      <c r="Q3358" s="135"/>
    </row>
    <row r="3359" spans="1:17">
      <c r="A3359" s="135" t="s">
        <v>6066</v>
      </c>
      <c r="B3359" s="135" t="s">
        <v>6064</v>
      </c>
      <c r="C3359" s="135" t="s">
        <v>972</v>
      </c>
      <c r="D3359" s="136">
        <v>59</v>
      </c>
      <c r="E3359" s="135" t="s">
        <v>420</v>
      </c>
      <c r="F3359" s="135" t="s">
        <v>37</v>
      </c>
      <c r="G3359" s="135" t="s">
        <v>6065</v>
      </c>
      <c r="H3359" s="135" t="s">
        <v>382</v>
      </c>
      <c r="I3359" s="135" t="s">
        <v>83</v>
      </c>
      <c r="J3359" s="135" t="s">
        <v>384</v>
      </c>
      <c r="K3359" s="135" t="s">
        <v>6058</v>
      </c>
      <c r="L3359" s="135" t="s">
        <v>386</v>
      </c>
      <c r="M3359" s="135" t="s">
        <v>970</v>
      </c>
      <c r="N3359" s="135" t="s">
        <v>327</v>
      </c>
      <c r="O3359" s="135" t="s">
        <v>83</v>
      </c>
      <c r="P3359" s="136">
        <v>3</v>
      </c>
      <c r="Q3359" s="135"/>
    </row>
    <row r="3360" spans="1:17">
      <c r="A3360" s="135" t="s">
        <v>6067</v>
      </c>
      <c r="B3360" s="135" t="s">
        <v>6064</v>
      </c>
      <c r="C3360" s="135" t="s">
        <v>983</v>
      </c>
      <c r="D3360" s="136">
        <v>61</v>
      </c>
      <c r="E3360" s="135" t="s">
        <v>420</v>
      </c>
      <c r="F3360" s="135" t="s">
        <v>37</v>
      </c>
      <c r="G3360" s="135" t="s">
        <v>6065</v>
      </c>
      <c r="H3360" s="135" t="s">
        <v>382</v>
      </c>
      <c r="I3360" s="135" t="s">
        <v>83</v>
      </c>
      <c r="J3360" s="135" t="s">
        <v>384</v>
      </c>
      <c r="K3360" s="135" t="s">
        <v>6058</v>
      </c>
      <c r="L3360" s="135" t="s">
        <v>386</v>
      </c>
      <c r="M3360" s="135" t="s">
        <v>970</v>
      </c>
      <c r="N3360" s="135" t="s">
        <v>327</v>
      </c>
      <c r="O3360" s="135" t="s">
        <v>83</v>
      </c>
      <c r="P3360" s="136">
        <v>3</v>
      </c>
      <c r="Q3360" s="135"/>
    </row>
    <row r="3361" spans="1:17">
      <c r="A3361" s="135" t="s">
        <v>6068</v>
      </c>
      <c r="B3361" s="135" t="s">
        <v>6069</v>
      </c>
      <c r="C3361" s="135" t="s">
        <v>1147</v>
      </c>
      <c r="D3361" s="136">
        <v>55</v>
      </c>
      <c r="E3361" s="135" t="s">
        <v>420</v>
      </c>
      <c r="F3361" s="135" t="s">
        <v>43</v>
      </c>
      <c r="G3361" s="135" t="s">
        <v>6070</v>
      </c>
      <c r="H3361" s="135" t="s">
        <v>382</v>
      </c>
      <c r="I3361" s="135" t="s">
        <v>55</v>
      </c>
      <c r="J3361" s="135" t="s">
        <v>388</v>
      </c>
      <c r="K3361" s="135" t="s">
        <v>6071</v>
      </c>
      <c r="L3361" s="135" t="s">
        <v>433</v>
      </c>
      <c r="M3361" s="135" t="s">
        <v>970</v>
      </c>
      <c r="N3361" s="135" t="s">
        <v>320</v>
      </c>
      <c r="O3361" s="135" t="s">
        <v>71</v>
      </c>
      <c r="P3361" s="136">
        <v>2</v>
      </c>
      <c r="Q3361" s="135"/>
    </row>
    <row r="3362" spans="1:17">
      <c r="A3362" s="135" t="s">
        <v>6072</v>
      </c>
      <c r="B3362" s="135" t="s">
        <v>6069</v>
      </c>
      <c r="C3362" s="135" t="s">
        <v>983</v>
      </c>
      <c r="D3362" s="136">
        <v>61</v>
      </c>
      <c r="E3362" s="135" t="s">
        <v>420</v>
      </c>
      <c r="F3362" s="135" t="s">
        <v>43</v>
      </c>
      <c r="G3362" s="135" t="s">
        <v>6070</v>
      </c>
      <c r="H3362" s="135" t="s">
        <v>382</v>
      </c>
      <c r="I3362" s="135" t="s">
        <v>55</v>
      </c>
      <c r="J3362" s="135" t="s">
        <v>388</v>
      </c>
      <c r="K3362" s="135" t="s">
        <v>6071</v>
      </c>
      <c r="L3362" s="135" t="s">
        <v>433</v>
      </c>
      <c r="M3362" s="135" t="s">
        <v>970</v>
      </c>
      <c r="N3362" s="135" t="s">
        <v>320</v>
      </c>
      <c r="O3362" s="135" t="s">
        <v>71</v>
      </c>
      <c r="P3362" s="136">
        <v>2</v>
      </c>
      <c r="Q3362" s="135"/>
    </row>
    <row r="3363" spans="1:17">
      <c r="A3363" s="135" t="s">
        <v>6073</v>
      </c>
      <c r="B3363" s="135" t="s">
        <v>6069</v>
      </c>
      <c r="C3363" s="135" t="s">
        <v>972</v>
      </c>
      <c r="D3363" s="136">
        <v>59</v>
      </c>
      <c r="E3363" s="135" t="s">
        <v>420</v>
      </c>
      <c r="F3363" s="135" t="s">
        <v>43</v>
      </c>
      <c r="G3363" s="135" t="s">
        <v>6070</v>
      </c>
      <c r="H3363" s="135" t="s">
        <v>382</v>
      </c>
      <c r="I3363" s="135" t="s">
        <v>55</v>
      </c>
      <c r="J3363" s="135" t="s">
        <v>388</v>
      </c>
      <c r="K3363" s="135" t="s">
        <v>6071</v>
      </c>
      <c r="L3363" s="135" t="s">
        <v>433</v>
      </c>
      <c r="M3363" s="135" t="s">
        <v>970</v>
      </c>
      <c r="N3363" s="135" t="s">
        <v>320</v>
      </c>
      <c r="O3363" s="135" t="s">
        <v>71</v>
      </c>
      <c r="P3363" s="136">
        <v>2</v>
      </c>
      <c r="Q3363" s="135"/>
    </row>
    <row r="3364" spans="1:17">
      <c r="A3364" s="135" t="s">
        <v>6074</v>
      </c>
      <c r="B3364" s="135" t="s">
        <v>6069</v>
      </c>
      <c r="C3364" s="135" t="s">
        <v>967</v>
      </c>
      <c r="D3364" s="136">
        <v>57</v>
      </c>
      <c r="E3364" s="135" t="s">
        <v>420</v>
      </c>
      <c r="F3364" s="135" t="s">
        <v>43</v>
      </c>
      <c r="G3364" s="135" t="s">
        <v>6070</v>
      </c>
      <c r="H3364" s="135" t="s">
        <v>382</v>
      </c>
      <c r="I3364" s="135" t="s">
        <v>55</v>
      </c>
      <c r="J3364" s="135" t="s">
        <v>388</v>
      </c>
      <c r="K3364" s="135" t="s">
        <v>6071</v>
      </c>
      <c r="L3364" s="135" t="s">
        <v>433</v>
      </c>
      <c r="M3364" s="135" t="s">
        <v>970</v>
      </c>
      <c r="N3364" s="135" t="s">
        <v>320</v>
      </c>
      <c r="O3364" s="135" t="s">
        <v>71</v>
      </c>
      <c r="P3364" s="136">
        <v>2</v>
      </c>
      <c r="Q3364" s="135"/>
    </row>
    <row r="3365" spans="1:17">
      <c r="A3365" s="135" t="s">
        <v>6075</v>
      </c>
      <c r="B3365" s="135" t="s">
        <v>6069</v>
      </c>
      <c r="C3365" s="135" t="s">
        <v>989</v>
      </c>
      <c r="D3365" s="136">
        <v>63</v>
      </c>
      <c r="E3365" s="135" t="s">
        <v>420</v>
      </c>
      <c r="F3365" s="135" t="s">
        <v>43</v>
      </c>
      <c r="G3365" s="135" t="s">
        <v>6070</v>
      </c>
      <c r="H3365" s="135" t="s">
        <v>382</v>
      </c>
      <c r="I3365" s="135" t="s">
        <v>55</v>
      </c>
      <c r="J3365" s="135" t="s">
        <v>388</v>
      </c>
      <c r="K3365" s="135" t="s">
        <v>6071</v>
      </c>
      <c r="L3365" s="135" t="s">
        <v>433</v>
      </c>
      <c r="M3365" s="135" t="s">
        <v>970</v>
      </c>
      <c r="N3365" s="135" t="s">
        <v>320</v>
      </c>
      <c r="O3365" s="135" t="s">
        <v>71</v>
      </c>
      <c r="P3365" s="136">
        <v>2</v>
      </c>
      <c r="Q3365" s="135"/>
    </row>
    <row r="3366" spans="1:17">
      <c r="A3366" s="135" t="s">
        <v>6076</v>
      </c>
      <c r="B3366" s="135" t="s">
        <v>6077</v>
      </c>
      <c r="C3366" s="135" t="s">
        <v>907</v>
      </c>
      <c r="D3366" s="122">
        <v>0</v>
      </c>
      <c r="E3366" s="135" t="s">
        <v>420</v>
      </c>
      <c r="F3366" s="135" t="s">
        <v>43</v>
      </c>
      <c r="G3366" s="135" t="s">
        <v>6078</v>
      </c>
      <c r="H3366" s="135" t="s">
        <v>382</v>
      </c>
      <c r="I3366" s="135" t="s">
        <v>807</v>
      </c>
      <c r="J3366" s="135" t="s">
        <v>388</v>
      </c>
      <c r="K3366" s="135" t="s">
        <v>3974</v>
      </c>
      <c r="L3366" s="135" t="s">
        <v>386</v>
      </c>
      <c r="M3366" s="135" t="s">
        <v>970</v>
      </c>
      <c r="N3366" s="135" t="s">
        <v>783</v>
      </c>
      <c r="O3366" s="135" t="s">
        <v>78</v>
      </c>
      <c r="P3366" s="136">
        <v>89</v>
      </c>
      <c r="Q3366" s="135"/>
    </row>
    <row r="3367" spans="1:17">
      <c r="A3367" s="135" t="s">
        <v>6079</v>
      </c>
      <c r="B3367" s="135" t="s">
        <v>6080</v>
      </c>
      <c r="C3367" s="135" t="s">
        <v>907</v>
      </c>
      <c r="D3367" s="122">
        <v>0</v>
      </c>
      <c r="E3367" s="135" t="s">
        <v>420</v>
      </c>
      <c r="F3367" s="135" t="s">
        <v>43</v>
      </c>
      <c r="G3367" s="135" t="s">
        <v>6081</v>
      </c>
      <c r="H3367" s="135" t="s">
        <v>382</v>
      </c>
      <c r="I3367" s="135" t="s">
        <v>86</v>
      </c>
      <c r="J3367" s="135" t="s">
        <v>388</v>
      </c>
      <c r="K3367" s="135" t="s">
        <v>2014</v>
      </c>
      <c r="L3367" s="135" t="s">
        <v>386</v>
      </c>
      <c r="M3367" s="135" t="s">
        <v>970</v>
      </c>
      <c r="N3367" s="135" t="s">
        <v>327</v>
      </c>
      <c r="O3367" s="135" t="s">
        <v>86</v>
      </c>
      <c r="P3367" s="136">
        <v>6</v>
      </c>
      <c r="Q3367" s="135"/>
    </row>
    <row r="3368" spans="1:17">
      <c r="A3368" s="135" t="s">
        <v>6082</v>
      </c>
      <c r="B3368" s="135" t="s">
        <v>6083</v>
      </c>
      <c r="C3368" s="135" t="s">
        <v>907</v>
      </c>
      <c r="D3368" s="122">
        <v>0</v>
      </c>
      <c r="E3368" s="135" t="s">
        <v>420</v>
      </c>
      <c r="F3368" s="135" t="s">
        <v>43</v>
      </c>
      <c r="G3368" s="135" t="s">
        <v>6084</v>
      </c>
      <c r="H3368" s="135" t="s">
        <v>382</v>
      </c>
      <c r="I3368" s="135" t="s">
        <v>253</v>
      </c>
      <c r="J3368" s="135" t="s">
        <v>388</v>
      </c>
      <c r="K3368" s="135" t="s">
        <v>2014</v>
      </c>
      <c r="L3368" s="135" t="s">
        <v>386</v>
      </c>
      <c r="M3368" s="135" t="s">
        <v>970</v>
      </c>
      <c r="N3368" s="135" t="s">
        <v>356</v>
      </c>
      <c r="O3368" s="135" t="s">
        <v>71</v>
      </c>
      <c r="P3368" s="136">
        <v>25</v>
      </c>
      <c r="Q3368" s="135"/>
    </row>
    <row r="3369" spans="1:17">
      <c r="A3369" s="135" t="s">
        <v>6085</v>
      </c>
      <c r="B3369" s="135" t="s">
        <v>6086</v>
      </c>
      <c r="C3369" s="135" t="s">
        <v>907</v>
      </c>
      <c r="D3369" s="122">
        <v>0</v>
      </c>
      <c r="E3369" s="135" t="s">
        <v>420</v>
      </c>
      <c r="F3369" s="135" t="s">
        <v>43</v>
      </c>
      <c r="G3369" s="135" t="s">
        <v>6087</v>
      </c>
      <c r="H3369" s="135" t="s">
        <v>382</v>
      </c>
      <c r="I3369" s="135" t="s">
        <v>752</v>
      </c>
      <c r="J3369" s="135" t="s">
        <v>388</v>
      </c>
      <c r="K3369" s="135" t="s">
        <v>2014</v>
      </c>
      <c r="L3369" s="135" t="s">
        <v>386</v>
      </c>
      <c r="M3369" s="135" t="s">
        <v>970</v>
      </c>
      <c r="N3369" s="135" t="s">
        <v>356</v>
      </c>
      <c r="O3369" s="135" t="s">
        <v>195</v>
      </c>
      <c r="P3369" s="136">
        <v>5</v>
      </c>
      <c r="Q3369" s="135"/>
    </row>
    <row r="3370" spans="1:17">
      <c r="A3370" s="135" t="s">
        <v>6088</v>
      </c>
      <c r="B3370" s="135" t="s">
        <v>6089</v>
      </c>
      <c r="C3370" s="135" t="s">
        <v>907</v>
      </c>
      <c r="D3370" s="122">
        <v>0</v>
      </c>
      <c r="E3370" s="135" t="s">
        <v>420</v>
      </c>
      <c r="F3370" s="135" t="s">
        <v>43</v>
      </c>
      <c r="G3370" s="135" t="s">
        <v>6090</v>
      </c>
      <c r="H3370" s="135" t="s">
        <v>382</v>
      </c>
      <c r="I3370" s="135" t="s">
        <v>248</v>
      </c>
      <c r="J3370" s="135" t="s">
        <v>388</v>
      </c>
      <c r="K3370" s="135" t="s">
        <v>2014</v>
      </c>
      <c r="L3370" s="135" t="s">
        <v>386</v>
      </c>
      <c r="M3370" s="135" t="s">
        <v>970</v>
      </c>
      <c r="N3370" s="135" t="s">
        <v>356</v>
      </c>
      <c r="O3370" s="135" t="s">
        <v>71</v>
      </c>
      <c r="P3370" s="136">
        <v>27</v>
      </c>
      <c r="Q3370" s="135"/>
    </row>
    <row r="3371" spans="1:17">
      <c r="A3371" s="135" t="s">
        <v>6091</v>
      </c>
      <c r="B3371" s="135" t="s">
        <v>6092</v>
      </c>
      <c r="C3371" s="135" t="s">
        <v>967</v>
      </c>
      <c r="D3371" s="136">
        <v>57</v>
      </c>
      <c r="E3371" s="135" t="s">
        <v>420</v>
      </c>
      <c r="F3371" s="135" t="s">
        <v>37</v>
      </c>
      <c r="G3371" s="135" t="s">
        <v>6093</v>
      </c>
      <c r="H3371" s="135" t="s">
        <v>382</v>
      </c>
      <c r="I3371" s="135" t="s">
        <v>91</v>
      </c>
      <c r="J3371" s="135" t="s">
        <v>388</v>
      </c>
      <c r="K3371" s="135" t="s">
        <v>6058</v>
      </c>
      <c r="L3371" s="135" t="s">
        <v>428</v>
      </c>
      <c r="M3371" s="135" t="s">
        <v>970</v>
      </c>
      <c r="N3371" s="135" t="s">
        <v>325</v>
      </c>
      <c r="O3371" s="135" t="s">
        <v>91</v>
      </c>
      <c r="P3371" s="136">
        <v>99</v>
      </c>
      <c r="Q3371" s="135"/>
    </row>
    <row r="3372" spans="1:17">
      <c r="A3372" s="135" t="s">
        <v>6094</v>
      </c>
      <c r="B3372" s="135" t="s">
        <v>6092</v>
      </c>
      <c r="C3372" s="135" t="s">
        <v>972</v>
      </c>
      <c r="D3372" s="136">
        <v>59</v>
      </c>
      <c r="E3372" s="135" t="s">
        <v>420</v>
      </c>
      <c r="F3372" s="135" t="s">
        <v>37</v>
      </c>
      <c r="G3372" s="135" t="s">
        <v>6093</v>
      </c>
      <c r="H3372" s="135" t="s">
        <v>382</v>
      </c>
      <c r="I3372" s="135" t="s">
        <v>91</v>
      </c>
      <c r="J3372" s="135" t="s">
        <v>388</v>
      </c>
      <c r="K3372" s="135" t="s">
        <v>6058</v>
      </c>
      <c r="L3372" s="135" t="s">
        <v>428</v>
      </c>
      <c r="M3372" s="135" t="s">
        <v>970</v>
      </c>
      <c r="N3372" s="135" t="s">
        <v>325</v>
      </c>
      <c r="O3372" s="135" t="s">
        <v>91</v>
      </c>
      <c r="P3372" s="136">
        <v>99</v>
      </c>
      <c r="Q3372" s="135"/>
    </row>
    <row r="3373" spans="1:17">
      <c r="A3373" s="135" t="s">
        <v>6095</v>
      </c>
      <c r="B3373" s="135" t="s">
        <v>6092</v>
      </c>
      <c r="C3373" s="135" t="s">
        <v>983</v>
      </c>
      <c r="D3373" s="136">
        <v>61</v>
      </c>
      <c r="E3373" s="135" t="s">
        <v>420</v>
      </c>
      <c r="F3373" s="135" t="s">
        <v>37</v>
      </c>
      <c r="G3373" s="135" t="s">
        <v>6093</v>
      </c>
      <c r="H3373" s="135" t="s">
        <v>382</v>
      </c>
      <c r="I3373" s="135" t="s">
        <v>91</v>
      </c>
      <c r="J3373" s="135" t="s">
        <v>388</v>
      </c>
      <c r="K3373" s="135" t="s">
        <v>6058</v>
      </c>
      <c r="L3373" s="135" t="s">
        <v>428</v>
      </c>
      <c r="M3373" s="135" t="s">
        <v>970</v>
      </c>
      <c r="N3373" s="135" t="s">
        <v>325</v>
      </c>
      <c r="O3373" s="135" t="s">
        <v>91</v>
      </c>
      <c r="P3373" s="136">
        <v>99</v>
      </c>
      <c r="Q3373" s="135"/>
    </row>
    <row r="3374" spans="1:17">
      <c r="A3374" s="135" t="s">
        <v>6096</v>
      </c>
      <c r="B3374" s="135" t="s">
        <v>6097</v>
      </c>
      <c r="C3374" s="135" t="s">
        <v>907</v>
      </c>
      <c r="D3374" s="122">
        <v>0</v>
      </c>
      <c r="E3374" s="135" t="s">
        <v>420</v>
      </c>
      <c r="F3374" s="135" t="s">
        <v>43</v>
      </c>
      <c r="G3374" s="135" t="s">
        <v>6098</v>
      </c>
      <c r="H3374" s="135" t="s">
        <v>382</v>
      </c>
      <c r="I3374" s="135" t="s">
        <v>91</v>
      </c>
      <c r="J3374" s="135" t="s">
        <v>388</v>
      </c>
      <c r="K3374" s="135" t="s">
        <v>2014</v>
      </c>
      <c r="L3374" s="135" t="s">
        <v>386</v>
      </c>
      <c r="M3374" s="135" t="s">
        <v>970</v>
      </c>
      <c r="N3374" s="135" t="s">
        <v>327</v>
      </c>
      <c r="O3374" s="135" t="s">
        <v>91</v>
      </c>
      <c r="P3374" s="136">
        <v>3</v>
      </c>
      <c r="Q3374" s="135"/>
    </row>
    <row r="3375" spans="1:17">
      <c r="A3375" s="135" t="s">
        <v>6099</v>
      </c>
      <c r="B3375" s="135" t="s">
        <v>6100</v>
      </c>
      <c r="C3375" s="135" t="s">
        <v>907</v>
      </c>
      <c r="D3375" s="122">
        <v>0</v>
      </c>
      <c r="E3375" s="135" t="s">
        <v>420</v>
      </c>
      <c r="F3375" s="135" t="s">
        <v>43</v>
      </c>
      <c r="G3375" s="135" t="s">
        <v>6098</v>
      </c>
      <c r="H3375" s="135" t="s">
        <v>382</v>
      </c>
      <c r="I3375" s="135" t="s">
        <v>195</v>
      </c>
      <c r="J3375" s="135" t="s">
        <v>388</v>
      </c>
      <c r="K3375" s="135" t="s">
        <v>2014</v>
      </c>
      <c r="L3375" s="135" t="s">
        <v>386</v>
      </c>
      <c r="M3375" s="135" t="s">
        <v>970</v>
      </c>
      <c r="N3375" s="135" t="s">
        <v>327</v>
      </c>
      <c r="O3375" s="135" t="s">
        <v>195</v>
      </c>
      <c r="P3375" s="136">
        <v>5</v>
      </c>
      <c r="Q3375" s="135"/>
    </row>
    <row r="3376" spans="1:17">
      <c r="A3376" s="135" t="s">
        <v>6101</v>
      </c>
      <c r="B3376" s="135" t="s">
        <v>6102</v>
      </c>
      <c r="C3376" s="135" t="s">
        <v>907</v>
      </c>
      <c r="D3376" s="122">
        <v>0</v>
      </c>
      <c r="E3376" s="135" t="s">
        <v>420</v>
      </c>
      <c r="F3376" s="135" t="s">
        <v>43</v>
      </c>
      <c r="G3376" s="135" t="s">
        <v>6103</v>
      </c>
      <c r="H3376" s="135" t="s">
        <v>382</v>
      </c>
      <c r="I3376" s="135" t="s">
        <v>248</v>
      </c>
      <c r="J3376" s="135" t="s">
        <v>388</v>
      </c>
      <c r="K3376" s="135" t="s">
        <v>2014</v>
      </c>
      <c r="L3376" s="135" t="s">
        <v>386</v>
      </c>
      <c r="M3376" s="135" t="s">
        <v>970</v>
      </c>
      <c r="N3376" s="135" t="s">
        <v>356</v>
      </c>
      <c r="O3376" s="135" t="s">
        <v>71</v>
      </c>
      <c r="P3376" s="136">
        <v>22</v>
      </c>
      <c r="Q3376" s="135"/>
    </row>
    <row r="3377" spans="1:17">
      <c r="A3377" s="135" t="s">
        <v>6104</v>
      </c>
      <c r="B3377" s="135" t="s">
        <v>6105</v>
      </c>
      <c r="C3377" s="135" t="s">
        <v>907</v>
      </c>
      <c r="D3377" s="122">
        <v>0</v>
      </c>
      <c r="E3377" s="135" t="s">
        <v>420</v>
      </c>
      <c r="F3377" s="135" t="s">
        <v>43</v>
      </c>
      <c r="G3377" s="135" t="s">
        <v>6106</v>
      </c>
      <c r="H3377" s="135" t="s">
        <v>382</v>
      </c>
      <c r="I3377" s="135" t="s">
        <v>247</v>
      </c>
      <c r="J3377" s="135" t="s">
        <v>388</v>
      </c>
      <c r="K3377" s="135" t="s">
        <v>2014</v>
      </c>
      <c r="L3377" s="135" t="s">
        <v>386</v>
      </c>
      <c r="M3377" s="135" t="s">
        <v>970</v>
      </c>
      <c r="N3377" s="135" t="s">
        <v>356</v>
      </c>
      <c r="O3377" s="135" t="s">
        <v>71</v>
      </c>
      <c r="P3377" s="136">
        <v>27</v>
      </c>
      <c r="Q3377" s="135"/>
    </row>
    <row r="3378" spans="1:17">
      <c r="A3378" s="135" t="s">
        <v>6107</v>
      </c>
      <c r="B3378" s="135" t="s">
        <v>6108</v>
      </c>
      <c r="C3378" s="135" t="s">
        <v>907</v>
      </c>
      <c r="D3378" s="122">
        <v>0</v>
      </c>
      <c r="E3378" s="135" t="s">
        <v>420</v>
      </c>
      <c r="F3378" s="135" t="s">
        <v>43</v>
      </c>
      <c r="G3378" s="135" t="s">
        <v>6109</v>
      </c>
      <c r="H3378" s="135" t="s">
        <v>382</v>
      </c>
      <c r="I3378" s="135" t="s">
        <v>130</v>
      </c>
      <c r="J3378" s="135" t="s">
        <v>388</v>
      </c>
      <c r="K3378" s="135" t="s">
        <v>2014</v>
      </c>
      <c r="L3378" s="135" t="s">
        <v>386</v>
      </c>
      <c r="M3378" s="135" t="s">
        <v>970</v>
      </c>
      <c r="N3378" s="135" t="s">
        <v>356</v>
      </c>
      <c r="O3378" s="135" t="s">
        <v>91</v>
      </c>
      <c r="P3378" s="136">
        <v>26</v>
      </c>
      <c r="Q3378" s="135"/>
    </row>
    <row r="3379" spans="1:17">
      <c r="A3379" s="135" t="s">
        <v>6110</v>
      </c>
      <c r="B3379" s="135" t="s">
        <v>6111</v>
      </c>
      <c r="C3379" s="135" t="s">
        <v>907</v>
      </c>
      <c r="D3379" s="122">
        <v>0</v>
      </c>
      <c r="E3379" s="135" t="s">
        <v>420</v>
      </c>
      <c r="F3379" s="135" t="s">
        <v>43</v>
      </c>
      <c r="G3379" s="135" t="s">
        <v>6112</v>
      </c>
      <c r="H3379" s="135" t="s">
        <v>387</v>
      </c>
      <c r="I3379" s="135" t="s">
        <v>215</v>
      </c>
      <c r="J3379" s="135" t="s">
        <v>388</v>
      </c>
      <c r="K3379" s="135" t="s">
        <v>2014</v>
      </c>
      <c r="L3379" s="135" t="s">
        <v>386</v>
      </c>
      <c r="M3379" s="135" t="s">
        <v>970</v>
      </c>
      <c r="N3379" s="135" t="s">
        <v>356</v>
      </c>
      <c r="O3379" s="135" t="s">
        <v>68</v>
      </c>
      <c r="P3379" s="136">
        <v>83</v>
      </c>
      <c r="Q3379" s="135"/>
    </row>
    <row r="3380" spans="1:17">
      <c r="A3380" s="135" t="s">
        <v>6113</v>
      </c>
      <c r="B3380" s="135" t="s">
        <v>6114</v>
      </c>
      <c r="C3380" s="135" t="s">
        <v>907</v>
      </c>
      <c r="D3380" s="122">
        <v>0</v>
      </c>
      <c r="E3380" s="135" t="s">
        <v>420</v>
      </c>
      <c r="F3380" s="135" t="s">
        <v>43</v>
      </c>
      <c r="G3380" s="135" t="s">
        <v>6112</v>
      </c>
      <c r="H3380" s="135" t="s">
        <v>382</v>
      </c>
      <c r="I3380" s="135" t="s">
        <v>249</v>
      </c>
      <c r="J3380" s="135" t="s">
        <v>388</v>
      </c>
      <c r="K3380" s="135" t="s">
        <v>2014</v>
      </c>
      <c r="L3380" s="135" t="s">
        <v>386</v>
      </c>
      <c r="M3380" s="135" t="s">
        <v>970</v>
      </c>
      <c r="N3380" s="135" t="s">
        <v>356</v>
      </c>
      <c r="O3380" s="135" t="s">
        <v>71</v>
      </c>
      <c r="P3380" s="136">
        <v>22</v>
      </c>
      <c r="Q3380" s="135"/>
    </row>
    <row r="3381" spans="1:17">
      <c r="A3381" s="135" t="s">
        <v>6115</v>
      </c>
      <c r="B3381" s="135" t="s">
        <v>6116</v>
      </c>
      <c r="C3381" s="135" t="s">
        <v>907</v>
      </c>
      <c r="D3381" s="122">
        <v>0</v>
      </c>
      <c r="E3381" s="135" t="s">
        <v>420</v>
      </c>
      <c r="F3381" s="135" t="s">
        <v>43</v>
      </c>
      <c r="G3381" s="135" t="s">
        <v>6117</v>
      </c>
      <c r="H3381" s="135" t="s">
        <v>382</v>
      </c>
      <c r="I3381" s="135" t="s">
        <v>252</v>
      </c>
      <c r="J3381" s="135" t="s">
        <v>388</v>
      </c>
      <c r="K3381" s="135" t="s">
        <v>2014</v>
      </c>
      <c r="L3381" s="135" t="s">
        <v>386</v>
      </c>
      <c r="M3381" s="135" t="s">
        <v>970</v>
      </c>
      <c r="N3381" s="135" t="s">
        <v>356</v>
      </c>
      <c r="O3381" s="135" t="s">
        <v>71</v>
      </c>
      <c r="P3381" s="136">
        <v>82</v>
      </c>
      <c r="Q3381" s="135"/>
    </row>
    <row r="3382" spans="1:17">
      <c r="A3382" s="135" t="s">
        <v>6118</v>
      </c>
      <c r="B3382" s="135" t="s">
        <v>6119</v>
      </c>
      <c r="C3382" s="135" t="s">
        <v>907</v>
      </c>
      <c r="D3382" s="122">
        <v>0</v>
      </c>
      <c r="E3382" s="135" t="s">
        <v>420</v>
      </c>
      <c r="F3382" s="135" t="s">
        <v>35</v>
      </c>
      <c r="G3382" s="135" t="s">
        <v>6120</v>
      </c>
      <c r="H3382" s="135" t="s">
        <v>382</v>
      </c>
      <c r="I3382" s="135" t="s">
        <v>63</v>
      </c>
      <c r="J3382" s="135" t="s">
        <v>384</v>
      </c>
      <c r="K3382" s="135" t="s">
        <v>1921</v>
      </c>
      <c r="L3382" s="135" t="s">
        <v>386</v>
      </c>
      <c r="M3382" s="135" t="s">
        <v>970</v>
      </c>
      <c r="N3382" s="135" t="s">
        <v>325</v>
      </c>
      <c r="O3382" s="135" t="s">
        <v>63</v>
      </c>
      <c r="P3382" s="136">
        <v>7</v>
      </c>
      <c r="Q3382" s="135"/>
    </row>
    <row r="3383" spans="1:17">
      <c r="A3383" s="135" t="s">
        <v>6121</v>
      </c>
      <c r="B3383" s="135" t="s">
        <v>6122</v>
      </c>
      <c r="C3383" s="135" t="s">
        <v>1147</v>
      </c>
      <c r="D3383" s="136">
        <v>55</v>
      </c>
      <c r="E3383" s="135" t="s">
        <v>420</v>
      </c>
      <c r="F3383" s="135" t="s">
        <v>35</v>
      </c>
      <c r="G3383" s="135" t="s">
        <v>6123</v>
      </c>
      <c r="H3383" s="135" t="s">
        <v>382</v>
      </c>
      <c r="I3383" s="135" t="s">
        <v>86</v>
      </c>
      <c r="J3383" s="135" t="s">
        <v>384</v>
      </c>
      <c r="K3383" s="135" t="s">
        <v>3668</v>
      </c>
      <c r="L3383" s="135" t="s">
        <v>386</v>
      </c>
      <c r="M3383" s="135" t="s">
        <v>970</v>
      </c>
      <c r="N3383" s="135" t="s">
        <v>321</v>
      </c>
      <c r="O3383" s="135" t="s">
        <v>86</v>
      </c>
      <c r="P3383" s="136">
        <v>67</v>
      </c>
      <c r="Q3383" s="135"/>
    </row>
    <row r="3384" spans="1:17">
      <c r="A3384" s="135" t="s">
        <v>6124</v>
      </c>
      <c r="B3384" s="135" t="s">
        <v>6122</v>
      </c>
      <c r="C3384" s="135" t="s">
        <v>989</v>
      </c>
      <c r="D3384" s="136">
        <v>63</v>
      </c>
      <c r="E3384" s="135" t="s">
        <v>420</v>
      </c>
      <c r="F3384" s="135" t="s">
        <v>35</v>
      </c>
      <c r="G3384" s="135" t="s">
        <v>6123</v>
      </c>
      <c r="H3384" s="135" t="s">
        <v>382</v>
      </c>
      <c r="I3384" s="135" t="s">
        <v>86</v>
      </c>
      <c r="J3384" s="135" t="s">
        <v>384</v>
      </c>
      <c r="K3384" s="135" t="s">
        <v>3668</v>
      </c>
      <c r="L3384" s="135" t="s">
        <v>386</v>
      </c>
      <c r="M3384" s="135" t="s">
        <v>970</v>
      </c>
      <c r="N3384" s="135" t="s">
        <v>321</v>
      </c>
      <c r="O3384" s="135" t="s">
        <v>86</v>
      </c>
      <c r="P3384" s="136">
        <v>67</v>
      </c>
      <c r="Q3384" s="135"/>
    </row>
    <row r="3385" spans="1:17">
      <c r="A3385" s="135" t="s">
        <v>6125</v>
      </c>
      <c r="B3385" s="135" t="s">
        <v>6122</v>
      </c>
      <c r="C3385" s="135" t="s">
        <v>983</v>
      </c>
      <c r="D3385" s="136">
        <v>61</v>
      </c>
      <c r="E3385" s="135" t="s">
        <v>420</v>
      </c>
      <c r="F3385" s="135" t="s">
        <v>35</v>
      </c>
      <c r="G3385" s="135" t="s">
        <v>6123</v>
      </c>
      <c r="H3385" s="135" t="s">
        <v>382</v>
      </c>
      <c r="I3385" s="135" t="s">
        <v>86</v>
      </c>
      <c r="J3385" s="135" t="s">
        <v>384</v>
      </c>
      <c r="K3385" s="135" t="s">
        <v>3668</v>
      </c>
      <c r="L3385" s="135" t="s">
        <v>386</v>
      </c>
      <c r="M3385" s="135" t="s">
        <v>970</v>
      </c>
      <c r="N3385" s="135" t="s">
        <v>321</v>
      </c>
      <c r="O3385" s="135" t="s">
        <v>86</v>
      </c>
      <c r="P3385" s="136">
        <v>67</v>
      </c>
      <c r="Q3385" s="135"/>
    </row>
    <row r="3386" spans="1:17">
      <c r="A3386" s="135" t="s">
        <v>6126</v>
      </c>
      <c r="B3386" s="135" t="s">
        <v>6122</v>
      </c>
      <c r="C3386" s="135" t="s">
        <v>972</v>
      </c>
      <c r="D3386" s="136">
        <v>59</v>
      </c>
      <c r="E3386" s="135" t="s">
        <v>420</v>
      </c>
      <c r="F3386" s="135" t="s">
        <v>35</v>
      </c>
      <c r="G3386" s="135" t="s">
        <v>6123</v>
      </c>
      <c r="H3386" s="135" t="s">
        <v>382</v>
      </c>
      <c r="I3386" s="135" t="s">
        <v>86</v>
      </c>
      <c r="J3386" s="135" t="s">
        <v>384</v>
      </c>
      <c r="K3386" s="135" t="s">
        <v>3668</v>
      </c>
      <c r="L3386" s="135" t="s">
        <v>386</v>
      </c>
      <c r="M3386" s="135" t="s">
        <v>970</v>
      </c>
      <c r="N3386" s="135" t="s">
        <v>321</v>
      </c>
      <c r="O3386" s="135" t="s">
        <v>86</v>
      </c>
      <c r="P3386" s="136">
        <v>67</v>
      </c>
      <c r="Q3386" s="135"/>
    </row>
    <row r="3387" spans="1:17">
      <c r="A3387" s="135" t="s">
        <v>6127</v>
      </c>
      <c r="B3387" s="135" t="s">
        <v>6122</v>
      </c>
      <c r="C3387" s="135" t="s">
        <v>967</v>
      </c>
      <c r="D3387" s="136">
        <v>57</v>
      </c>
      <c r="E3387" s="135" t="s">
        <v>420</v>
      </c>
      <c r="F3387" s="135" t="s">
        <v>35</v>
      </c>
      <c r="G3387" s="135" t="s">
        <v>6123</v>
      </c>
      <c r="H3387" s="135" t="s">
        <v>382</v>
      </c>
      <c r="I3387" s="135" t="s">
        <v>86</v>
      </c>
      <c r="J3387" s="135" t="s">
        <v>384</v>
      </c>
      <c r="K3387" s="135" t="s">
        <v>3668</v>
      </c>
      <c r="L3387" s="135" t="s">
        <v>386</v>
      </c>
      <c r="M3387" s="135" t="s">
        <v>970</v>
      </c>
      <c r="N3387" s="135" t="s">
        <v>321</v>
      </c>
      <c r="O3387" s="135" t="s">
        <v>86</v>
      </c>
      <c r="P3387" s="136">
        <v>67</v>
      </c>
      <c r="Q3387" s="135"/>
    </row>
    <row r="3388" spans="1:17">
      <c r="A3388" s="135" t="s">
        <v>6128</v>
      </c>
      <c r="B3388" s="135" t="s">
        <v>6129</v>
      </c>
      <c r="C3388" s="135" t="s">
        <v>1147</v>
      </c>
      <c r="D3388" s="136">
        <v>55</v>
      </c>
      <c r="E3388" s="135" t="s">
        <v>420</v>
      </c>
      <c r="F3388" s="135" t="s">
        <v>35</v>
      </c>
      <c r="G3388" s="135" t="s">
        <v>6130</v>
      </c>
      <c r="H3388" s="135" t="s">
        <v>382</v>
      </c>
      <c r="I3388" s="135" t="s">
        <v>63</v>
      </c>
      <c r="J3388" s="135" t="s">
        <v>384</v>
      </c>
      <c r="K3388" s="135" t="s">
        <v>1921</v>
      </c>
      <c r="L3388" s="135" t="s">
        <v>386</v>
      </c>
      <c r="M3388" s="135" t="s">
        <v>970</v>
      </c>
      <c r="N3388" s="135" t="s">
        <v>346</v>
      </c>
      <c r="O3388" s="135" t="s">
        <v>63</v>
      </c>
      <c r="P3388" s="136">
        <v>77</v>
      </c>
      <c r="Q3388" s="135"/>
    </row>
    <row r="3389" spans="1:17">
      <c r="A3389" s="135" t="s">
        <v>6131</v>
      </c>
      <c r="B3389" s="135" t="s">
        <v>6129</v>
      </c>
      <c r="C3389" s="135" t="s">
        <v>989</v>
      </c>
      <c r="D3389" s="136">
        <v>63</v>
      </c>
      <c r="E3389" s="135" t="s">
        <v>420</v>
      </c>
      <c r="F3389" s="135" t="s">
        <v>35</v>
      </c>
      <c r="G3389" s="135" t="s">
        <v>6130</v>
      </c>
      <c r="H3389" s="135" t="s">
        <v>382</v>
      </c>
      <c r="I3389" s="135" t="s">
        <v>63</v>
      </c>
      <c r="J3389" s="135" t="s">
        <v>384</v>
      </c>
      <c r="K3389" s="135" t="s">
        <v>1921</v>
      </c>
      <c r="L3389" s="135" t="s">
        <v>386</v>
      </c>
      <c r="M3389" s="135" t="s">
        <v>970</v>
      </c>
      <c r="N3389" s="135" t="s">
        <v>346</v>
      </c>
      <c r="O3389" s="135" t="s">
        <v>63</v>
      </c>
      <c r="P3389" s="136">
        <v>77</v>
      </c>
      <c r="Q3389" s="135"/>
    </row>
    <row r="3390" spans="1:17">
      <c r="A3390" s="135" t="s">
        <v>6132</v>
      </c>
      <c r="B3390" s="135" t="s">
        <v>6129</v>
      </c>
      <c r="C3390" s="135" t="s">
        <v>983</v>
      </c>
      <c r="D3390" s="136">
        <v>61</v>
      </c>
      <c r="E3390" s="135" t="s">
        <v>420</v>
      </c>
      <c r="F3390" s="135" t="s">
        <v>35</v>
      </c>
      <c r="G3390" s="135" t="s">
        <v>6130</v>
      </c>
      <c r="H3390" s="135" t="s">
        <v>382</v>
      </c>
      <c r="I3390" s="135" t="s">
        <v>63</v>
      </c>
      <c r="J3390" s="135" t="s">
        <v>384</v>
      </c>
      <c r="K3390" s="135" t="s">
        <v>1921</v>
      </c>
      <c r="L3390" s="135" t="s">
        <v>386</v>
      </c>
      <c r="M3390" s="135" t="s">
        <v>970</v>
      </c>
      <c r="N3390" s="135" t="s">
        <v>346</v>
      </c>
      <c r="O3390" s="135" t="s">
        <v>63</v>
      </c>
      <c r="P3390" s="136">
        <v>77</v>
      </c>
      <c r="Q3390" s="135"/>
    </row>
    <row r="3391" spans="1:17">
      <c r="A3391" s="135" t="s">
        <v>6133</v>
      </c>
      <c r="B3391" s="135" t="s">
        <v>6129</v>
      </c>
      <c r="C3391" s="135" t="s">
        <v>972</v>
      </c>
      <c r="D3391" s="136">
        <v>59</v>
      </c>
      <c r="E3391" s="135" t="s">
        <v>420</v>
      </c>
      <c r="F3391" s="135" t="s">
        <v>35</v>
      </c>
      <c r="G3391" s="135" t="s">
        <v>6130</v>
      </c>
      <c r="H3391" s="135" t="s">
        <v>382</v>
      </c>
      <c r="I3391" s="135" t="s">
        <v>63</v>
      </c>
      <c r="J3391" s="135" t="s">
        <v>384</v>
      </c>
      <c r="K3391" s="135" t="s">
        <v>1921</v>
      </c>
      <c r="L3391" s="135" t="s">
        <v>386</v>
      </c>
      <c r="M3391" s="135" t="s">
        <v>970</v>
      </c>
      <c r="N3391" s="135" t="s">
        <v>346</v>
      </c>
      <c r="O3391" s="135" t="s">
        <v>63</v>
      </c>
      <c r="P3391" s="136">
        <v>77</v>
      </c>
      <c r="Q3391" s="135"/>
    </row>
    <row r="3392" spans="1:17">
      <c r="A3392" s="135" t="s">
        <v>6134</v>
      </c>
      <c r="B3392" s="135" t="s">
        <v>6129</v>
      </c>
      <c r="C3392" s="135" t="s">
        <v>967</v>
      </c>
      <c r="D3392" s="136">
        <v>57</v>
      </c>
      <c r="E3392" s="135" t="s">
        <v>420</v>
      </c>
      <c r="F3392" s="135" t="s">
        <v>35</v>
      </c>
      <c r="G3392" s="135" t="s">
        <v>6130</v>
      </c>
      <c r="H3392" s="135" t="s">
        <v>382</v>
      </c>
      <c r="I3392" s="135" t="s">
        <v>63</v>
      </c>
      <c r="J3392" s="135" t="s">
        <v>384</v>
      </c>
      <c r="K3392" s="135" t="s">
        <v>1921</v>
      </c>
      <c r="L3392" s="135" t="s">
        <v>386</v>
      </c>
      <c r="M3392" s="135" t="s">
        <v>970</v>
      </c>
      <c r="N3392" s="135" t="s">
        <v>346</v>
      </c>
      <c r="O3392" s="135" t="s">
        <v>63</v>
      </c>
      <c r="P3392" s="136">
        <v>77</v>
      </c>
      <c r="Q3392" s="135"/>
    </row>
    <row r="3393" spans="1:17">
      <c r="A3393" s="135" t="s">
        <v>6135</v>
      </c>
      <c r="B3393" s="135" t="s">
        <v>6136</v>
      </c>
      <c r="C3393" s="135" t="s">
        <v>1147</v>
      </c>
      <c r="D3393" s="136">
        <v>55</v>
      </c>
      <c r="E3393" s="135" t="s">
        <v>420</v>
      </c>
      <c r="F3393" s="135" t="s">
        <v>35</v>
      </c>
      <c r="G3393" s="135" t="s">
        <v>6137</v>
      </c>
      <c r="H3393" s="135" t="s">
        <v>382</v>
      </c>
      <c r="I3393" s="135" t="s">
        <v>63</v>
      </c>
      <c r="J3393" s="135" t="s">
        <v>384</v>
      </c>
      <c r="K3393" s="135" t="s">
        <v>6138</v>
      </c>
      <c r="L3393" s="135" t="s">
        <v>385</v>
      </c>
      <c r="M3393" s="135" t="s">
        <v>970</v>
      </c>
      <c r="N3393" s="135" t="s">
        <v>330</v>
      </c>
      <c r="O3393" s="135" t="s">
        <v>63</v>
      </c>
      <c r="P3393" s="136">
        <v>7</v>
      </c>
      <c r="Q3393" s="135"/>
    </row>
    <row r="3394" spans="1:17">
      <c r="A3394" s="135" t="s">
        <v>6139</v>
      </c>
      <c r="B3394" s="135" t="s">
        <v>6136</v>
      </c>
      <c r="C3394" s="135" t="s">
        <v>983</v>
      </c>
      <c r="D3394" s="136">
        <v>61</v>
      </c>
      <c r="E3394" s="135" t="s">
        <v>420</v>
      </c>
      <c r="F3394" s="135" t="s">
        <v>35</v>
      </c>
      <c r="G3394" s="135" t="s">
        <v>6137</v>
      </c>
      <c r="H3394" s="135" t="s">
        <v>382</v>
      </c>
      <c r="I3394" s="135" t="s">
        <v>63</v>
      </c>
      <c r="J3394" s="135" t="s">
        <v>384</v>
      </c>
      <c r="K3394" s="135" t="s">
        <v>6138</v>
      </c>
      <c r="L3394" s="135" t="s">
        <v>385</v>
      </c>
      <c r="M3394" s="135" t="s">
        <v>970</v>
      </c>
      <c r="N3394" s="135" t="s">
        <v>330</v>
      </c>
      <c r="O3394" s="135" t="s">
        <v>63</v>
      </c>
      <c r="P3394" s="136">
        <v>7</v>
      </c>
      <c r="Q3394" s="135"/>
    </row>
    <row r="3395" spans="1:17">
      <c r="A3395" s="135" t="s">
        <v>6140</v>
      </c>
      <c r="B3395" s="135" t="s">
        <v>6136</v>
      </c>
      <c r="C3395" s="135" t="s">
        <v>972</v>
      </c>
      <c r="D3395" s="136">
        <v>59</v>
      </c>
      <c r="E3395" s="135" t="s">
        <v>420</v>
      </c>
      <c r="F3395" s="135" t="s">
        <v>35</v>
      </c>
      <c r="G3395" s="135" t="s">
        <v>6137</v>
      </c>
      <c r="H3395" s="135" t="s">
        <v>382</v>
      </c>
      <c r="I3395" s="135" t="s">
        <v>63</v>
      </c>
      <c r="J3395" s="135" t="s">
        <v>384</v>
      </c>
      <c r="K3395" s="135" t="s">
        <v>6138</v>
      </c>
      <c r="L3395" s="135" t="s">
        <v>385</v>
      </c>
      <c r="M3395" s="135" t="s">
        <v>970</v>
      </c>
      <c r="N3395" s="135" t="s">
        <v>330</v>
      </c>
      <c r="O3395" s="135" t="s">
        <v>63</v>
      </c>
      <c r="P3395" s="136">
        <v>7</v>
      </c>
      <c r="Q3395" s="135"/>
    </row>
    <row r="3396" spans="1:17">
      <c r="A3396" s="135" t="s">
        <v>6141</v>
      </c>
      <c r="B3396" s="135" t="s">
        <v>6136</v>
      </c>
      <c r="C3396" s="135" t="s">
        <v>967</v>
      </c>
      <c r="D3396" s="136">
        <v>57</v>
      </c>
      <c r="E3396" s="135" t="s">
        <v>420</v>
      </c>
      <c r="F3396" s="135" t="s">
        <v>35</v>
      </c>
      <c r="G3396" s="135" t="s">
        <v>6137</v>
      </c>
      <c r="H3396" s="135" t="s">
        <v>382</v>
      </c>
      <c r="I3396" s="135" t="s">
        <v>63</v>
      </c>
      <c r="J3396" s="135" t="s">
        <v>384</v>
      </c>
      <c r="K3396" s="135" t="s">
        <v>6138</v>
      </c>
      <c r="L3396" s="135" t="s">
        <v>385</v>
      </c>
      <c r="M3396" s="135" t="s">
        <v>970</v>
      </c>
      <c r="N3396" s="135" t="s">
        <v>330</v>
      </c>
      <c r="O3396" s="135" t="s">
        <v>63</v>
      </c>
      <c r="P3396" s="136">
        <v>7</v>
      </c>
      <c r="Q3396" s="135"/>
    </row>
    <row r="3397" spans="1:17">
      <c r="A3397" s="135" t="s">
        <v>6142</v>
      </c>
      <c r="B3397" s="135" t="s">
        <v>6136</v>
      </c>
      <c r="C3397" s="135" t="s">
        <v>989</v>
      </c>
      <c r="D3397" s="136">
        <v>63</v>
      </c>
      <c r="E3397" s="135" t="s">
        <v>420</v>
      </c>
      <c r="F3397" s="135" t="s">
        <v>35</v>
      </c>
      <c r="G3397" s="135" t="s">
        <v>6137</v>
      </c>
      <c r="H3397" s="135" t="s">
        <v>382</v>
      </c>
      <c r="I3397" s="135" t="s">
        <v>63</v>
      </c>
      <c r="J3397" s="135" t="s">
        <v>384</v>
      </c>
      <c r="K3397" s="135" t="s">
        <v>6138</v>
      </c>
      <c r="L3397" s="135" t="s">
        <v>385</v>
      </c>
      <c r="M3397" s="135" t="s">
        <v>970</v>
      </c>
      <c r="N3397" s="135" t="s">
        <v>330</v>
      </c>
      <c r="O3397" s="135" t="s">
        <v>63</v>
      </c>
      <c r="P3397" s="136">
        <v>7</v>
      </c>
      <c r="Q3397" s="135"/>
    </row>
    <row r="3398" spans="1:17">
      <c r="A3398" s="135" t="s">
        <v>6143</v>
      </c>
      <c r="B3398" s="135" t="s">
        <v>6144</v>
      </c>
      <c r="C3398" s="135" t="s">
        <v>1147</v>
      </c>
      <c r="D3398" s="136">
        <v>55</v>
      </c>
      <c r="E3398" s="135" t="s">
        <v>420</v>
      </c>
      <c r="F3398" s="135" t="s">
        <v>43</v>
      </c>
      <c r="G3398" s="135" t="s">
        <v>4733</v>
      </c>
      <c r="H3398" s="135" t="s">
        <v>382</v>
      </c>
      <c r="I3398" s="135" t="s">
        <v>60</v>
      </c>
      <c r="J3398" s="135" t="s">
        <v>388</v>
      </c>
      <c r="K3398" s="135" t="s">
        <v>2014</v>
      </c>
      <c r="L3398" s="135" t="s">
        <v>386</v>
      </c>
      <c r="M3398" s="135" t="s">
        <v>970</v>
      </c>
      <c r="N3398" s="135" t="s">
        <v>350</v>
      </c>
      <c r="O3398" s="135" t="s">
        <v>60</v>
      </c>
      <c r="P3398" s="136">
        <v>55</v>
      </c>
      <c r="Q3398" s="135"/>
    </row>
    <row r="3399" spans="1:17">
      <c r="A3399" s="135" t="s">
        <v>6145</v>
      </c>
      <c r="B3399" s="135" t="s">
        <v>6144</v>
      </c>
      <c r="C3399" s="135" t="s">
        <v>983</v>
      </c>
      <c r="D3399" s="136">
        <v>61</v>
      </c>
      <c r="E3399" s="135" t="s">
        <v>420</v>
      </c>
      <c r="F3399" s="135" t="s">
        <v>43</v>
      </c>
      <c r="G3399" s="135" t="s">
        <v>4733</v>
      </c>
      <c r="H3399" s="135" t="s">
        <v>382</v>
      </c>
      <c r="I3399" s="135" t="s">
        <v>60</v>
      </c>
      <c r="J3399" s="135" t="s">
        <v>388</v>
      </c>
      <c r="K3399" s="135" t="s">
        <v>2014</v>
      </c>
      <c r="L3399" s="135" t="s">
        <v>386</v>
      </c>
      <c r="M3399" s="135" t="s">
        <v>970</v>
      </c>
      <c r="N3399" s="135" t="s">
        <v>350</v>
      </c>
      <c r="O3399" s="135" t="s">
        <v>60</v>
      </c>
      <c r="P3399" s="136">
        <v>55</v>
      </c>
      <c r="Q3399" s="135"/>
    </row>
    <row r="3400" spans="1:17">
      <c r="A3400" s="135" t="s">
        <v>6146</v>
      </c>
      <c r="B3400" s="135" t="s">
        <v>6144</v>
      </c>
      <c r="C3400" s="135" t="s">
        <v>972</v>
      </c>
      <c r="D3400" s="136">
        <v>59</v>
      </c>
      <c r="E3400" s="135" t="s">
        <v>420</v>
      </c>
      <c r="F3400" s="135" t="s">
        <v>43</v>
      </c>
      <c r="G3400" s="135" t="s">
        <v>4733</v>
      </c>
      <c r="H3400" s="135" t="s">
        <v>382</v>
      </c>
      <c r="I3400" s="135" t="s">
        <v>60</v>
      </c>
      <c r="J3400" s="135" t="s">
        <v>388</v>
      </c>
      <c r="K3400" s="135" t="s">
        <v>2014</v>
      </c>
      <c r="L3400" s="135" t="s">
        <v>386</v>
      </c>
      <c r="M3400" s="135" t="s">
        <v>970</v>
      </c>
      <c r="N3400" s="135" t="s">
        <v>350</v>
      </c>
      <c r="O3400" s="135" t="s">
        <v>60</v>
      </c>
      <c r="P3400" s="136">
        <v>55</v>
      </c>
      <c r="Q3400" s="135"/>
    </row>
    <row r="3401" spans="1:17">
      <c r="A3401" s="135" t="s">
        <v>6147</v>
      </c>
      <c r="B3401" s="135" t="s">
        <v>6144</v>
      </c>
      <c r="C3401" s="135" t="s">
        <v>967</v>
      </c>
      <c r="D3401" s="136">
        <v>57</v>
      </c>
      <c r="E3401" s="135" t="s">
        <v>420</v>
      </c>
      <c r="F3401" s="135" t="s">
        <v>43</v>
      </c>
      <c r="G3401" s="135" t="s">
        <v>4733</v>
      </c>
      <c r="H3401" s="135" t="s">
        <v>382</v>
      </c>
      <c r="I3401" s="135" t="s">
        <v>60</v>
      </c>
      <c r="J3401" s="135" t="s">
        <v>388</v>
      </c>
      <c r="K3401" s="135" t="s">
        <v>2014</v>
      </c>
      <c r="L3401" s="135" t="s">
        <v>386</v>
      </c>
      <c r="M3401" s="135" t="s">
        <v>970</v>
      </c>
      <c r="N3401" s="135" t="s">
        <v>350</v>
      </c>
      <c r="O3401" s="135" t="s">
        <v>60</v>
      </c>
      <c r="P3401" s="136">
        <v>55</v>
      </c>
      <c r="Q3401" s="135"/>
    </row>
    <row r="3402" spans="1:17">
      <c r="A3402" s="135" t="s">
        <v>6148</v>
      </c>
      <c r="B3402" s="135" t="s">
        <v>6144</v>
      </c>
      <c r="C3402" s="135" t="s">
        <v>989</v>
      </c>
      <c r="D3402" s="136">
        <v>63</v>
      </c>
      <c r="E3402" s="135" t="s">
        <v>420</v>
      </c>
      <c r="F3402" s="135" t="s">
        <v>43</v>
      </c>
      <c r="G3402" s="135" t="s">
        <v>4733</v>
      </c>
      <c r="H3402" s="135" t="s">
        <v>382</v>
      </c>
      <c r="I3402" s="135" t="s">
        <v>60</v>
      </c>
      <c r="J3402" s="135" t="s">
        <v>388</v>
      </c>
      <c r="K3402" s="135" t="s">
        <v>2014</v>
      </c>
      <c r="L3402" s="135" t="s">
        <v>386</v>
      </c>
      <c r="M3402" s="135" t="s">
        <v>970</v>
      </c>
      <c r="N3402" s="135" t="s">
        <v>350</v>
      </c>
      <c r="O3402" s="135" t="s">
        <v>60</v>
      </c>
      <c r="P3402" s="136">
        <v>55</v>
      </c>
      <c r="Q3402" s="135"/>
    </row>
    <row r="3403" spans="1:17">
      <c r="A3403" s="135" t="s">
        <v>6149</v>
      </c>
      <c r="B3403" s="135" t="s">
        <v>6150</v>
      </c>
      <c r="C3403" s="135" t="s">
        <v>907</v>
      </c>
      <c r="D3403" s="122">
        <v>0</v>
      </c>
      <c r="E3403" s="135" t="s">
        <v>420</v>
      </c>
      <c r="F3403" s="135" t="s">
        <v>43</v>
      </c>
      <c r="G3403" s="135" t="s">
        <v>4624</v>
      </c>
      <c r="H3403" s="135" t="s">
        <v>382</v>
      </c>
      <c r="I3403" s="135" t="s">
        <v>121</v>
      </c>
      <c r="J3403" s="135" t="s">
        <v>388</v>
      </c>
      <c r="K3403" s="135" t="s">
        <v>2014</v>
      </c>
      <c r="L3403" s="135" t="s">
        <v>386</v>
      </c>
      <c r="M3403" s="135" t="s">
        <v>970</v>
      </c>
      <c r="N3403" s="135" t="s">
        <v>356</v>
      </c>
      <c r="O3403" s="135" t="s">
        <v>121</v>
      </c>
      <c r="P3403" s="136">
        <v>8</v>
      </c>
      <c r="Q3403" s="135"/>
    </row>
    <row r="3404" spans="1:17">
      <c r="A3404" s="135" t="s">
        <v>6151</v>
      </c>
      <c r="B3404" s="135" t="s">
        <v>6152</v>
      </c>
      <c r="C3404" s="135" t="s">
        <v>907</v>
      </c>
      <c r="D3404" s="122">
        <v>0</v>
      </c>
      <c r="E3404" s="135" t="s">
        <v>420</v>
      </c>
      <c r="F3404" s="135" t="s">
        <v>43</v>
      </c>
      <c r="G3404" s="135" t="s">
        <v>4624</v>
      </c>
      <c r="H3404" s="135" t="s">
        <v>382</v>
      </c>
      <c r="I3404" s="135" t="s">
        <v>63</v>
      </c>
      <c r="J3404" s="135" t="s">
        <v>388</v>
      </c>
      <c r="K3404" s="135" t="s">
        <v>2014</v>
      </c>
      <c r="L3404" s="135" t="s">
        <v>386</v>
      </c>
      <c r="M3404" s="135" t="s">
        <v>970</v>
      </c>
      <c r="N3404" s="135" t="s">
        <v>356</v>
      </c>
      <c r="O3404" s="135" t="s">
        <v>63</v>
      </c>
      <c r="P3404" s="136">
        <v>7</v>
      </c>
      <c r="Q3404" s="135"/>
    </row>
    <row r="3405" spans="1:17">
      <c r="A3405" s="135" t="s">
        <v>6153</v>
      </c>
      <c r="B3405" s="135" t="s">
        <v>6154</v>
      </c>
      <c r="C3405" s="135" t="s">
        <v>967</v>
      </c>
      <c r="D3405" s="136">
        <v>57</v>
      </c>
      <c r="E3405" s="135" t="s">
        <v>420</v>
      </c>
      <c r="F3405" s="135" t="s">
        <v>39</v>
      </c>
      <c r="G3405" s="135" t="s">
        <v>3477</v>
      </c>
      <c r="H3405" s="135" t="s">
        <v>382</v>
      </c>
      <c r="I3405" s="135" t="s">
        <v>256</v>
      </c>
      <c r="J3405" s="135" t="s">
        <v>388</v>
      </c>
      <c r="K3405" s="135" t="s">
        <v>6039</v>
      </c>
      <c r="L3405" s="135" t="s">
        <v>428</v>
      </c>
      <c r="M3405" s="135" t="s">
        <v>970</v>
      </c>
      <c r="N3405" s="135" t="s">
        <v>318</v>
      </c>
      <c r="O3405" s="135" t="s">
        <v>71</v>
      </c>
      <c r="P3405" s="136">
        <v>322</v>
      </c>
      <c r="Q3405" s="135"/>
    </row>
    <row r="3406" spans="1:17">
      <c r="A3406" s="135" t="s">
        <v>6155</v>
      </c>
      <c r="B3406" s="135" t="s">
        <v>6154</v>
      </c>
      <c r="C3406" s="135" t="s">
        <v>972</v>
      </c>
      <c r="D3406" s="136">
        <v>59</v>
      </c>
      <c r="E3406" s="135" t="s">
        <v>420</v>
      </c>
      <c r="F3406" s="135" t="s">
        <v>39</v>
      </c>
      <c r="G3406" s="135" t="s">
        <v>3477</v>
      </c>
      <c r="H3406" s="135" t="s">
        <v>382</v>
      </c>
      <c r="I3406" s="135" t="s">
        <v>256</v>
      </c>
      <c r="J3406" s="135" t="s">
        <v>388</v>
      </c>
      <c r="K3406" s="135" t="s">
        <v>6039</v>
      </c>
      <c r="L3406" s="135" t="s">
        <v>428</v>
      </c>
      <c r="M3406" s="135" t="s">
        <v>970</v>
      </c>
      <c r="N3406" s="135" t="s">
        <v>318</v>
      </c>
      <c r="O3406" s="135" t="s">
        <v>71</v>
      </c>
      <c r="P3406" s="136">
        <v>322</v>
      </c>
      <c r="Q3406" s="135"/>
    </row>
    <row r="3407" spans="1:17">
      <c r="A3407" s="135" t="s">
        <v>6156</v>
      </c>
      <c r="B3407" s="135" t="s">
        <v>6154</v>
      </c>
      <c r="C3407" s="135" t="s">
        <v>983</v>
      </c>
      <c r="D3407" s="136">
        <v>61</v>
      </c>
      <c r="E3407" s="135" t="s">
        <v>420</v>
      </c>
      <c r="F3407" s="135" t="s">
        <v>39</v>
      </c>
      <c r="G3407" s="135" t="s">
        <v>3477</v>
      </c>
      <c r="H3407" s="135" t="s">
        <v>382</v>
      </c>
      <c r="I3407" s="135" t="s">
        <v>256</v>
      </c>
      <c r="J3407" s="135" t="s">
        <v>388</v>
      </c>
      <c r="K3407" s="135" t="s">
        <v>6039</v>
      </c>
      <c r="L3407" s="135" t="s">
        <v>428</v>
      </c>
      <c r="M3407" s="135" t="s">
        <v>970</v>
      </c>
      <c r="N3407" s="135" t="s">
        <v>318</v>
      </c>
      <c r="O3407" s="135" t="s">
        <v>71</v>
      </c>
      <c r="P3407" s="136">
        <v>322</v>
      </c>
      <c r="Q3407" s="135"/>
    </row>
    <row r="3408" spans="1:17">
      <c r="A3408" s="135" t="s">
        <v>6157</v>
      </c>
      <c r="B3408" s="135" t="s">
        <v>6158</v>
      </c>
      <c r="C3408" s="135" t="s">
        <v>907</v>
      </c>
      <c r="D3408" s="122">
        <v>0</v>
      </c>
      <c r="E3408" s="135" t="s">
        <v>420</v>
      </c>
      <c r="F3408" s="135" t="s">
        <v>43</v>
      </c>
      <c r="G3408" s="135" t="s">
        <v>2290</v>
      </c>
      <c r="H3408" s="135" t="s">
        <v>382</v>
      </c>
      <c r="I3408" s="135" t="s">
        <v>71</v>
      </c>
      <c r="J3408" s="135" t="s">
        <v>388</v>
      </c>
      <c r="K3408" s="135" t="s">
        <v>2014</v>
      </c>
      <c r="L3408" s="135" t="s">
        <v>386</v>
      </c>
      <c r="M3408" s="135" t="s">
        <v>970</v>
      </c>
      <c r="N3408" s="135" t="s">
        <v>356</v>
      </c>
      <c r="O3408" s="135" t="s">
        <v>71</v>
      </c>
      <c r="P3408" s="136">
        <v>27</v>
      </c>
      <c r="Q3408" s="135"/>
    </row>
    <row r="3409" spans="1:17">
      <c r="A3409" s="135" t="s">
        <v>6159</v>
      </c>
      <c r="B3409" s="135" t="s">
        <v>6160</v>
      </c>
      <c r="C3409" s="135" t="s">
        <v>967</v>
      </c>
      <c r="D3409" s="136">
        <v>57</v>
      </c>
      <c r="E3409" s="135" t="s">
        <v>420</v>
      </c>
      <c r="F3409" s="135" t="s">
        <v>43</v>
      </c>
      <c r="G3409" s="135" t="s">
        <v>2050</v>
      </c>
      <c r="H3409" s="135" t="s">
        <v>382</v>
      </c>
      <c r="I3409" s="135" t="s">
        <v>86</v>
      </c>
      <c r="J3409" s="135" t="s">
        <v>384</v>
      </c>
      <c r="K3409" s="135" t="s">
        <v>2014</v>
      </c>
      <c r="L3409" s="135" t="s">
        <v>386</v>
      </c>
      <c r="M3409" s="135" t="s">
        <v>970</v>
      </c>
      <c r="N3409" s="135" t="s">
        <v>325</v>
      </c>
      <c r="O3409" s="135" t="s">
        <v>86</v>
      </c>
      <c r="P3409" s="136">
        <v>6</v>
      </c>
      <c r="Q3409" s="135"/>
    </row>
    <row r="3410" spans="1:17">
      <c r="A3410" s="135" t="s">
        <v>6161</v>
      </c>
      <c r="B3410" s="135" t="s">
        <v>6160</v>
      </c>
      <c r="C3410" s="135" t="s">
        <v>983</v>
      </c>
      <c r="D3410" s="136">
        <v>61</v>
      </c>
      <c r="E3410" s="135" t="s">
        <v>420</v>
      </c>
      <c r="F3410" s="135" t="s">
        <v>43</v>
      </c>
      <c r="G3410" s="135" t="s">
        <v>2050</v>
      </c>
      <c r="H3410" s="135" t="s">
        <v>382</v>
      </c>
      <c r="I3410" s="135" t="s">
        <v>86</v>
      </c>
      <c r="J3410" s="135" t="s">
        <v>384</v>
      </c>
      <c r="K3410" s="135" t="s">
        <v>2014</v>
      </c>
      <c r="L3410" s="135" t="s">
        <v>386</v>
      </c>
      <c r="M3410" s="135" t="s">
        <v>970</v>
      </c>
      <c r="N3410" s="135" t="s">
        <v>325</v>
      </c>
      <c r="O3410" s="135" t="s">
        <v>86</v>
      </c>
      <c r="P3410" s="136">
        <v>6</v>
      </c>
      <c r="Q3410" s="135"/>
    </row>
    <row r="3411" spans="1:17">
      <c r="A3411" s="135" t="s">
        <v>6162</v>
      </c>
      <c r="B3411" s="135" t="s">
        <v>6160</v>
      </c>
      <c r="C3411" s="135" t="s">
        <v>972</v>
      </c>
      <c r="D3411" s="136">
        <v>59</v>
      </c>
      <c r="E3411" s="135" t="s">
        <v>420</v>
      </c>
      <c r="F3411" s="135" t="s">
        <v>43</v>
      </c>
      <c r="G3411" s="135" t="s">
        <v>2050</v>
      </c>
      <c r="H3411" s="135" t="s">
        <v>382</v>
      </c>
      <c r="I3411" s="135" t="s">
        <v>86</v>
      </c>
      <c r="J3411" s="135" t="s">
        <v>384</v>
      </c>
      <c r="K3411" s="135" t="s">
        <v>2014</v>
      </c>
      <c r="L3411" s="135" t="s">
        <v>386</v>
      </c>
      <c r="M3411" s="135" t="s">
        <v>970</v>
      </c>
      <c r="N3411" s="135" t="s">
        <v>325</v>
      </c>
      <c r="O3411" s="135" t="s">
        <v>86</v>
      </c>
      <c r="P3411" s="136">
        <v>6</v>
      </c>
      <c r="Q3411" s="135"/>
    </row>
    <row r="3412" spans="1:17">
      <c r="A3412" s="135" t="s">
        <v>6163</v>
      </c>
      <c r="B3412" s="135" t="s">
        <v>6160</v>
      </c>
      <c r="C3412" s="135" t="s">
        <v>989</v>
      </c>
      <c r="D3412" s="136">
        <v>63</v>
      </c>
      <c r="E3412" s="135" t="s">
        <v>420</v>
      </c>
      <c r="F3412" s="135" t="s">
        <v>43</v>
      </c>
      <c r="G3412" s="135" t="s">
        <v>2050</v>
      </c>
      <c r="H3412" s="135" t="s">
        <v>382</v>
      </c>
      <c r="I3412" s="135" t="s">
        <v>86</v>
      </c>
      <c r="J3412" s="135" t="s">
        <v>384</v>
      </c>
      <c r="K3412" s="135" t="s">
        <v>2014</v>
      </c>
      <c r="L3412" s="135" t="s">
        <v>386</v>
      </c>
      <c r="M3412" s="135" t="s">
        <v>970</v>
      </c>
      <c r="N3412" s="135" t="s">
        <v>325</v>
      </c>
      <c r="O3412" s="135" t="s">
        <v>86</v>
      </c>
      <c r="P3412" s="136">
        <v>6</v>
      </c>
      <c r="Q3412" s="135"/>
    </row>
    <row r="3413" spans="1:17">
      <c r="A3413" s="135" t="s">
        <v>6164</v>
      </c>
      <c r="B3413" s="135" t="s">
        <v>6165</v>
      </c>
      <c r="C3413" s="135" t="s">
        <v>972</v>
      </c>
      <c r="D3413" s="136">
        <v>59</v>
      </c>
      <c r="E3413" s="135" t="s">
        <v>420</v>
      </c>
      <c r="F3413" s="135" t="s">
        <v>43</v>
      </c>
      <c r="G3413" s="135" t="s">
        <v>2050</v>
      </c>
      <c r="H3413" s="135" t="s">
        <v>382</v>
      </c>
      <c r="I3413" s="135" t="s">
        <v>71</v>
      </c>
      <c r="J3413" s="135" t="s">
        <v>384</v>
      </c>
      <c r="K3413" s="135" t="s">
        <v>2014</v>
      </c>
      <c r="L3413" s="135" t="s">
        <v>386</v>
      </c>
      <c r="M3413" s="135" t="s">
        <v>970</v>
      </c>
      <c r="N3413" s="135" t="s">
        <v>325</v>
      </c>
      <c r="O3413" s="135" t="s">
        <v>71</v>
      </c>
      <c r="P3413" s="136">
        <v>2</v>
      </c>
      <c r="Q3413" s="135"/>
    </row>
    <row r="3414" spans="1:17">
      <c r="A3414" s="135" t="s">
        <v>6166</v>
      </c>
      <c r="B3414" s="135" t="s">
        <v>6165</v>
      </c>
      <c r="C3414" s="135" t="s">
        <v>983</v>
      </c>
      <c r="D3414" s="136">
        <v>61</v>
      </c>
      <c r="E3414" s="135" t="s">
        <v>420</v>
      </c>
      <c r="F3414" s="135" t="s">
        <v>43</v>
      </c>
      <c r="G3414" s="135" t="s">
        <v>2050</v>
      </c>
      <c r="H3414" s="135" t="s">
        <v>382</v>
      </c>
      <c r="I3414" s="135" t="s">
        <v>71</v>
      </c>
      <c r="J3414" s="135" t="s">
        <v>384</v>
      </c>
      <c r="K3414" s="135" t="s">
        <v>2014</v>
      </c>
      <c r="L3414" s="135" t="s">
        <v>386</v>
      </c>
      <c r="M3414" s="135" t="s">
        <v>970</v>
      </c>
      <c r="N3414" s="135" t="s">
        <v>325</v>
      </c>
      <c r="O3414" s="135" t="s">
        <v>71</v>
      </c>
      <c r="P3414" s="136">
        <v>2</v>
      </c>
      <c r="Q3414" s="135"/>
    </row>
    <row r="3415" spans="1:17">
      <c r="A3415" s="135" t="s">
        <v>6167</v>
      </c>
      <c r="B3415" s="135" t="s">
        <v>6165</v>
      </c>
      <c r="C3415" s="135" t="s">
        <v>989</v>
      </c>
      <c r="D3415" s="136">
        <v>63</v>
      </c>
      <c r="E3415" s="135" t="s">
        <v>420</v>
      </c>
      <c r="F3415" s="135" t="s">
        <v>43</v>
      </c>
      <c r="G3415" s="135" t="s">
        <v>2050</v>
      </c>
      <c r="H3415" s="135" t="s">
        <v>382</v>
      </c>
      <c r="I3415" s="135" t="s">
        <v>71</v>
      </c>
      <c r="J3415" s="135" t="s">
        <v>384</v>
      </c>
      <c r="K3415" s="135" t="s">
        <v>2014</v>
      </c>
      <c r="L3415" s="135" t="s">
        <v>386</v>
      </c>
      <c r="M3415" s="135" t="s">
        <v>970</v>
      </c>
      <c r="N3415" s="135" t="s">
        <v>325</v>
      </c>
      <c r="O3415" s="135" t="s">
        <v>71</v>
      </c>
      <c r="P3415" s="136">
        <v>2</v>
      </c>
      <c r="Q3415" s="135"/>
    </row>
    <row r="3416" spans="1:17">
      <c r="A3416" s="135" t="s">
        <v>6168</v>
      </c>
      <c r="B3416" s="135" t="s">
        <v>6169</v>
      </c>
      <c r="C3416" s="135" t="s">
        <v>983</v>
      </c>
      <c r="D3416" s="136">
        <v>61</v>
      </c>
      <c r="E3416" s="135" t="s">
        <v>420</v>
      </c>
      <c r="F3416" s="135" t="s">
        <v>35</v>
      </c>
      <c r="G3416" s="135" t="s">
        <v>6130</v>
      </c>
      <c r="H3416" s="135" t="s">
        <v>382</v>
      </c>
      <c r="I3416" s="135" t="s">
        <v>265</v>
      </c>
      <c r="J3416" s="135" t="s">
        <v>384</v>
      </c>
      <c r="K3416" s="135" t="s">
        <v>1921</v>
      </c>
      <c r="L3416" s="135" t="s">
        <v>386</v>
      </c>
      <c r="M3416" s="135" t="s">
        <v>970</v>
      </c>
      <c r="N3416" s="135" t="s">
        <v>346</v>
      </c>
      <c r="O3416" s="135" t="s">
        <v>63</v>
      </c>
      <c r="P3416" s="136">
        <v>67</v>
      </c>
      <c r="Q3416" s="135"/>
    </row>
    <row r="3417" spans="1:17">
      <c r="A3417" s="135" t="s">
        <v>6170</v>
      </c>
      <c r="B3417" s="135" t="s">
        <v>6169</v>
      </c>
      <c r="C3417" s="135" t="s">
        <v>972</v>
      </c>
      <c r="D3417" s="136">
        <v>59</v>
      </c>
      <c r="E3417" s="135" t="s">
        <v>420</v>
      </c>
      <c r="F3417" s="135" t="s">
        <v>35</v>
      </c>
      <c r="G3417" s="135" t="s">
        <v>6130</v>
      </c>
      <c r="H3417" s="135" t="s">
        <v>382</v>
      </c>
      <c r="I3417" s="135" t="s">
        <v>265</v>
      </c>
      <c r="J3417" s="135" t="s">
        <v>384</v>
      </c>
      <c r="K3417" s="135" t="s">
        <v>1921</v>
      </c>
      <c r="L3417" s="135" t="s">
        <v>386</v>
      </c>
      <c r="M3417" s="135" t="s">
        <v>970</v>
      </c>
      <c r="N3417" s="135" t="s">
        <v>346</v>
      </c>
      <c r="O3417" s="135" t="s">
        <v>63</v>
      </c>
      <c r="P3417" s="136">
        <v>67</v>
      </c>
      <c r="Q3417" s="135"/>
    </row>
    <row r="3418" spans="1:17">
      <c r="A3418" s="135" t="s">
        <v>6171</v>
      </c>
      <c r="B3418" s="135" t="s">
        <v>6169</v>
      </c>
      <c r="C3418" s="135" t="s">
        <v>967</v>
      </c>
      <c r="D3418" s="136">
        <v>57</v>
      </c>
      <c r="E3418" s="135" t="s">
        <v>420</v>
      </c>
      <c r="F3418" s="135" t="s">
        <v>35</v>
      </c>
      <c r="G3418" s="135" t="s">
        <v>6130</v>
      </c>
      <c r="H3418" s="135" t="s">
        <v>382</v>
      </c>
      <c r="I3418" s="135" t="s">
        <v>265</v>
      </c>
      <c r="J3418" s="135" t="s">
        <v>384</v>
      </c>
      <c r="K3418" s="135" t="s">
        <v>1921</v>
      </c>
      <c r="L3418" s="135" t="s">
        <v>386</v>
      </c>
      <c r="M3418" s="135" t="s">
        <v>970</v>
      </c>
      <c r="N3418" s="135" t="s">
        <v>346</v>
      </c>
      <c r="O3418" s="135" t="s">
        <v>63</v>
      </c>
      <c r="P3418" s="136">
        <v>67</v>
      </c>
      <c r="Q3418" s="135"/>
    </row>
    <row r="3419" spans="1:17">
      <c r="A3419" s="135" t="s">
        <v>6172</v>
      </c>
      <c r="B3419" s="135" t="s">
        <v>6169</v>
      </c>
      <c r="C3419" s="135" t="s">
        <v>1147</v>
      </c>
      <c r="D3419" s="136">
        <v>55</v>
      </c>
      <c r="E3419" s="135" t="s">
        <v>420</v>
      </c>
      <c r="F3419" s="135" t="s">
        <v>35</v>
      </c>
      <c r="G3419" s="135" t="s">
        <v>6130</v>
      </c>
      <c r="H3419" s="135" t="s">
        <v>382</v>
      </c>
      <c r="I3419" s="135" t="s">
        <v>265</v>
      </c>
      <c r="J3419" s="135" t="s">
        <v>384</v>
      </c>
      <c r="K3419" s="135" t="s">
        <v>1921</v>
      </c>
      <c r="L3419" s="135" t="s">
        <v>386</v>
      </c>
      <c r="M3419" s="135" t="s">
        <v>970</v>
      </c>
      <c r="N3419" s="135" t="s">
        <v>346</v>
      </c>
      <c r="O3419" s="135" t="s">
        <v>63</v>
      </c>
      <c r="P3419" s="136">
        <v>67</v>
      </c>
      <c r="Q3419" s="135"/>
    </row>
    <row r="3420" spans="1:17">
      <c r="A3420" s="135" t="s">
        <v>6173</v>
      </c>
      <c r="B3420" s="135" t="s">
        <v>6169</v>
      </c>
      <c r="C3420" s="135" t="s">
        <v>989</v>
      </c>
      <c r="D3420" s="136">
        <v>63</v>
      </c>
      <c r="E3420" s="135" t="s">
        <v>420</v>
      </c>
      <c r="F3420" s="135" t="s">
        <v>35</v>
      </c>
      <c r="G3420" s="135" t="s">
        <v>6130</v>
      </c>
      <c r="H3420" s="135" t="s">
        <v>382</v>
      </c>
      <c r="I3420" s="135" t="s">
        <v>265</v>
      </c>
      <c r="J3420" s="135" t="s">
        <v>384</v>
      </c>
      <c r="K3420" s="135" t="s">
        <v>1921</v>
      </c>
      <c r="L3420" s="135" t="s">
        <v>386</v>
      </c>
      <c r="M3420" s="135" t="s">
        <v>970</v>
      </c>
      <c r="N3420" s="135" t="s">
        <v>346</v>
      </c>
      <c r="O3420" s="135" t="s">
        <v>63</v>
      </c>
      <c r="P3420" s="136">
        <v>67</v>
      </c>
      <c r="Q3420" s="135"/>
    </row>
    <row r="3421" spans="1:17">
      <c r="A3421" s="135" t="s">
        <v>6174</v>
      </c>
      <c r="B3421" s="135" t="s">
        <v>6175</v>
      </c>
      <c r="C3421" s="135" t="s">
        <v>972</v>
      </c>
      <c r="D3421" s="136">
        <v>59</v>
      </c>
      <c r="E3421" s="135" t="s">
        <v>420</v>
      </c>
      <c r="F3421" s="135" t="s">
        <v>43</v>
      </c>
      <c r="G3421" s="135" t="s">
        <v>6176</v>
      </c>
      <c r="H3421" s="135" t="s">
        <v>382</v>
      </c>
      <c r="I3421" s="135" t="s">
        <v>63</v>
      </c>
      <c r="J3421" s="135" t="s">
        <v>384</v>
      </c>
      <c r="K3421" s="135" t="s">
        <v>2014</v>
      </c>
      <c r="L3421" s="135" t="s">
        <v>386</v>
      </c>
      <c r="M3421" s="135" t="s">
        <v>970</v>
      </c>
      <c r="N3421" s="135" t="s">
        <v>330</v>
      </c>
      <c r="O3421" s="135" t="s">
        <v>63</v>
      </c>
      <c r="P3421" s="136">
        <v>7</v>
      </c>
      <c r="Q3421" s="135"/>
    </row>
    <row r="3422" spans="1:17">
      <c r="A3422" s="135" t="s">
        <v>6177</v>
      </c>
      <c r="B3422" s="135" t="s">
        <v>6175</v>
      </c>
      <c r="C3422" s="135" t="s">
        <v>967</v>
      </c>
      <c r="D3422" s="136">
        <v>57</v>
      </c>
      <c r="E3422" s="135" t="s">
        <v>420</v>
      </c>
      <c r="F3422" s="135" t="s">
        <v>43</v>
      </c>
      <c r="G3422" s="135" t="s">
        <v>6176</v>
      </c>
      <c r="H3422" s="135" t="s">
        <v>382</v>
      </c>
      <c r="I3422" s="135" t="s">
        <v>63</v>
      </c>
      <c r="J3422" s="135" t="s">
        <v>384</v>
      </c>
      <c r="K3422" s="135" t="s">
        <v>2014</v>
      </c>
      <c r="L3422" s="135" t="s">
        <v>386</v>
      </c>
      <c r="M3422" s="135" t="s">
        <v>970</v>
      </c>
      <c r="N3422" s="135" t="s">
        <v>330</v>
      </c>
      <c r="O3422" s="135" t="s">
        <v>63</v>
      </c>
      <c r="P3422" s="136">
        <v>7</v>
      </c>
      <c r="Q3422" s="135"/>
    </row>
    <row r="3423" spans="1:17">
      <c r="A3423" s="135" t="s">
        <v>6178</v>
      </c>
      <c r="B3423" s="135" t="s">
        <v>6179</v>
      </c>
      <c r="C3423" s="135" t="s">
        <v>907</v>
      </c>
      <c r="D3423" s="122">
        <v>0</v>
      </c>
      <c r="E3423" s="135" t="s">
        <v>420</v>
      </c>
      <c r="F3423" s="135"/>
      <c r="G3423" s="135" t="s">
        <v>6180</v>
      </c>
      <c r="H3423" s="135" t="s">
        <v>382</v>
      </c>
      <c r="I3423" s="135" t="s">
        <v>195</v>
      </c>
      <c r="J3423" s="135" t="s">
        <v>388</v>
      </c>
      <c r="K3423" s="135" t="s">
        <v>6181</v>
      </c>
      <c r="L3423" s="135" t="s">
        <v>386</v>
      </c>
      <c r="M3423" s="135" t="s">
        <v>970</v>
      </c>
      <c r="N3423" s="135" t="s">
        <v>356</v>
      </c>
      <c r="O3423" s="135" t="s">
        <v>60</v>
      </c>
      <c r="P3423" s="136">
        <v>15</v>
      </c>
      <c r="Q3423" s="135"/>
    </row>
    <row r="3424" spans="1:17">
      <c r="A3424" s="135" t="s">
        <v>6182</v>
      </c>
      <c r="B3424" s="135" t="s">
        <v>6183</v>
      </c>
      <c r="C3424" s="135" t="s">
        <v>967</v>
      </c>
      <c r="D3424" s="136">
        <v>57</v>
      </c>
      <c r="E3424" s="135" t="s">
        <v>420</v>
      </c>
      <c r="F3424" s="135"/>
      <c r="G3424" s="135" t="s">
        <v>6184</v>
      </c>
      <c r="H3424" s="135" t="s">
        <v>382</v>
      </c>
      <c r="I3424" s="135" t="s">
        <v>277</v>
      </c>
      <c r="J3424" s="135" t="s">
        <v>388</v>
      </c>
      <c r="K3424" s="135" t="s">
        <v>6185</v>
      </c>
      <c r="L3424" s="135" t="s">
        <v>386</v>
      </c>
      <c r="M3424" s="135" t="s">
        <v>970</v>
      </c>
      <c r="N3424" s="135" t="s">
        <v>318</v>
      </c>
      <c r="O3424" s="135" t="s">
        <v>83</v>
      </c>
      <c r="P3424" s="136">
        <v>15</v>
      </c>
      <c r="Q3424" s="135"/>
    </row>
    <row r="3425" spans="1:17">
      <c r="A3425" s="135" t="s">
        <v>6186</v>
      </c>
      <c r="B3425" s="135" t="s">
        <v>6187</v>
      </c>
      <c r="C3425" s="135" t="s">
        <v>989</v>
      </c>
      <c r="D3425" s="136">
        <v>63</v>
      </c>
      <c r="E3425" s="135" t="s">
        <v>420</v>
      </c>
      <c r="F3425" s="135" t="s">
        <v>37</v>
      </c>
      <c r="G3425" s="135" t="s">
        <v>6188</v>
      </c>
      <c r="H3425" s="135" t="s">
        <v>382</v>
      </c>
      <c r="I3425" s="135" t="s">
        <v>185</v>
      </c>
      <c r="J3425" s="135" t="s">
        <v>384</v>
      </c>
      <c r="K3425" s="135" t="s">
        <v>6058</v>
      </c>
      <c r="L3425" s="135" t="s">
        <v>433</v>
      </c>
      <c r="M3425" s="135" t="s">
        <v>970</v>
      </c>
      <c r="N3425" s="135" t="s">
        <v>320</v>
      </c>
      <c r="O3425" s="135" t="s">
        <v>78</v>
      </c>
      <c r="P3425" s="136">
        <v>229</v>
      </c>
      <c r="Q3425" s="135"/>
    </row>
    <row r="3426" spans="1:17">
      <c r="A3426" s="135" t="s">
        <v>6189</v>
      </c>
      <c r="B3426" s="135" t="s">
        <v>6187</v>
      </c>
      <c r="C3426" s="135" t="s">
        <v>983</v>
      </c>
      <c r="D3426" s="136">
        <v>61</v>
      </c>
      <c r="E3426" s="135" t="s">
        <v>420</v>
      </c>
      <c r="F3426" s="135" t="s">
        <v>37</v>
      </c>
      <c r="G3426" s="135" t="s">
        <v>6188</v>
      </c>
      <c r="H3426" s="135" t="s">
        <v>382</v>
      </c>
      <c r="I3426" s="135" t="s">
        <v>185</v>
      </c>
      <c r="J3426" s="135" t="s">
        <v>384</v>
      </c>
      <c r="K3426" s="135" t="s">
        <v>6058</v>
      </c>
      <c r="L3426" s="135" t="s">
        <v>433</v>
      </c>
      <c r="M3426" s="135" t="s">
        <v>970</v>
      </c>
      <c r="N3426" s="135" t="s">
        <v>320</v>
      </c>
      <c r="O3426" s="135" t="s">
        <v>78</v>
      </c>
      <c r="P3426" s="136">
        <v>229</v>
      </c>
      <c r="Q3426" s="135"/>
    </row>
    <row r="3427" spans="1:17">
      <c r="A3427" s="135" t="s">
        <v>6190</v>
      </c>
      <c r="B3427" s="135" t="s">
        <v>6187</v>
      </c>
      <c r="C3427" s="135" t="s">
        <v>972</v>
      </c>
      <c r="D3427" s="136">
        <v>59</v>
      </c>
      <c r="E3427" s="135" t="s">
        <v>420</v>
      </c>
      <c r="F3427" s="135" t="s">
        <v>37</v>
      </c>
      <c r="G3427" s="135" t="s">
        <v>6188</v>
      </c>
      <c r="H3427" s="135" t="s">
        <v>382</v>
      </c>
      <c r="I3427" s="135" t="s">
        <v>185</v>
      </c>
      <c r="J3427" s="135" t="s">
        <v>384</v>
      </c>
      <c r="K3427" s="135" t="s">
        <v>6058</v>
      </c>
      <c r="L3427" s="135" t="s">
        <v>433</v>
      </c>
      <c r="M3427" s="135" t="s">
        <v>970</v>
      </c>
      <c r="N3427" s="135" t="s">
        <v>320</v>
      </c>
      <c r="O3427" s="135" t="s">
        <v>78</v>
      </c>
      <c r="P3427" s="136">
        <v>229</v>
      </c>
      <c r="Q3427" s="135"/>
    </row>
    <row r="3428" spans="1:17">
      <c r="A3428" s="135" t="s">
        <v>6191</v>
      </c>
      <c r="B3428" s="135" t="s">
        <v>6187</v>
      </c>
      <c r="C3428" s="135" t="s">
        <v>967</v>
      </c>
      <c r="D3428" s="136">
        <v>57</v>
      </c>
      <c r="E3428" s="135" t="s">
        <v>420</v>
      </c>
      <c r="F3428" s="135" t="s">
        <v>37</v>
      </c>
      <c r="G3428" s="135" t="s">
        <v>6188</v>
      </c>
      <c r="H3428" s="135" t="s">
        <v>382</v>
      </c>
      <c r="I3428" s="135" t="s">
        <v>185</v>
      </c>
      <c r="J3428" s="135" t="s">
        <v>384</v>
      </c>
      <c r="K3428" s="135" t="s">
        <v>6058</v>
      </c>
      <c r="L3428" s="135" t="s">
        <v>433</v>
      </c>
      <c r="M3428" s="135" t="s">
        <v>970</v>
      </c>
      <c r="N3428" s="135" t="s">
        <v>320</v>
      </c>
      <c r="O3428" s="135" t="s">
        <v>78</v>
      </c>
      <c r="P3428" s="136">
        <v>229</v>
      </c>
      <c r="Q3428" s="135"/>
    </row>
    <row r="3429" spans="1:17">
      <c r="A3429" s="135" t="s">
        <v>6192</v>
      </c>
      <c r="B3429" s="135" t="s">
        <v>6187</v>
      </c>
      <c r="C3429" s="135" t="s">
        <v>1147</v>
      </c>
      <c r="D3429" s="136">
        <v>55</v>
      </c>
      <c r="E3429" s="135" t="s">
        <v>420</v>
      </c>
      <c r="F3429" s="135" t="s">
        <v>37</v>
      </c>
      <c r="G3429" s="135" t="s">
        <v>6188</v>
      </c>
      <c r="H3429" s="135" t="s">
        <v>382</v>
      </c>
      <c r="I3429" s="135" t="s">
        <v>185</v>
      </c>
      <c r="J3429" s="135" t="s">
        <v>384</v>
      </c>
      <c r="K3429" s="135" t="s">
        <v>6058</v>
      </c>
      <c r="L3429" s="135" t="s">
        <v>433</v>
      </c>
      <c r="M3429" s="135" t="s">
        <v>970</v>
      </c>
      <c r="N3429" s="135" t="s">
        <v>320</v>
      </c>
      <c r="O3429" s="135" t="s">
        <v>78</v>
      </c>
      <c r="P3429" s="136">
        <v>229</v>
      </c>
      <c r="Q3429" s="135"/>
    </row>
    <row r="3430" spans="1:17">
      <c r="A3430" s="135" t="s">
        <v>6193</v>
      </c>
      <c r="B3430" s="135" t="s">
        <v>6194</v>
      </c>
      <c r="C3430" s="135" t="s">
        <v>989</v>
      </c>
      <c r="D3430" s="136">
        <v>63</v>
      </c>
      <c r="E3430" s="135" t="s">
        <v>420</v>
      </c>
      <c r="F3430" s="135" t="s">
        <v>37</v>
      </c>
      <c r="G3430" s="135" t="s">
        <v>6188</v>
      </c>
      <c r="H3430" s="135" t="s">
        <v>382</v>
      </c>
      <c r="I3430" s="135" t="s">
        <v>63</v>
      </c>
      <c r="J3430" s="135" t="s">
        <v>384</v>
      </c>
      <c r="K3430" s="135" t="s">
        <v>6058</v>
      </c>
      <c r="L3430" s="135" t="s">
        <v>433</v>
      </c>
      <c r="M3430" s="135" t="s">
        <v>970</v>
      </c>
      <c r="N3430" s="135" t="s">
        <v>320</v>
      </c>
      <c r="O3430" s="135" t="s">
        <v>63</v>
      </c>
      <c r="P3430" s="136">
        <v>268</v>
      </c>
      <c r="Q3430" s="135"/>
    </row>
    <row r="3431" spans="1:17">
      <c r="A3431" s="135" t="s">
        <v>6195</v>
      </c>
      <c r="B3431" s="135" t="s">
        <v>6194</v>
      </c>
      <c r="C3431" s="135" t="s">
        <v>983</v>
      </c>
      <c r="D3431" s="136">
        <v>61</v>
      </c>
      <c r="E3431" s="135" t="s">
        <v>420</v>
      </c>
      <c r="F3431" s="135" t="s">
        <v>37</v>
      </c>
      <c r="G3431" s="135" t="s">
        <v>6188</v>
      </c>
      <c r="H3431" s="135" t="s">
        <v>382</v>
      </c>
      <c r="I3431" s="135" t="s">
        <v>63</v>
      </c>
      <c r="J3431" s="135" t="s">
        <v>384</v>
      </c>
      <c r="K3431" s="135" t="s">
        <v>6058</v>
      </c>
      <c r="L3431" s="135" t="s">
        <v>433</v>
      </c>
      <c r="M3431" s="135" t="s">
        <v>970</v>
      </c>
      <c r="N3431" s="135" t="s">
        <v>320</v>
      </c>
      <c r="O3431" s="135" t="s">
        <v>63</v>
      </c>
      <c r="P3431" s="136">
        <v>268</v>
      </c>
      <c r="Q3431" s="135"/>
    </row>
    <row r="3432" spans="1:17">
      <c r="A3432" s="135" t="s">
        <v>6196</v>
      </c>
      <c r="B3432" s="135" t="s">
        <v>6194</v>
      </c>
      <c r="C3432" s="135" t="s">
        <v>972</v>
      </c>
      <c r="D3432" s="136">
        <v>59</v>
      </c>
      <c r="E3432" s="135" t="s">
        <v>420</v>
      </c>
      <c r="F3432" s="135" t="s">
        <v>37</v>
      </c>
      <c r="G3432" s="135" t="s">
        <v>6188</v>
      </c>
      <c r="H3432" s="135" t="s">
        <v>382</v>
      </c>
      <c r="I3432" s="135" t="s">
        <v>63</v>
      </c>
      <c r="J3432" s="135" t="s">
        <v>384</v>
      </c>
      <c r="K3432" s="135" t="s">
        <v>6058</v>
      </c>
      <c r="L3432" s="135" t="s">
        <v>433</v>
      </c>
      <c r="M3432" s="135" t="s">
        <v>970</v>
      </c>
      <c r="N3432" s="135" t="s">
        <v>320</v>
      </c>
      <c r="O3432" s="135" t="s">
        <v>63</v>
      </c>
      <c r="P3432" s="136">
        <v>268</v>
      </c>
      <c r="Q3432" s="135"/>
    </row>
    <row r="3433" spans="1:17">
      <c r="A3433" s="135" t="s">
        <v>6197</v>
      </c>
      <c r="B3433" s="135" t="s">
        <v>6194</v>
      </c>
      <c r="C3433" s="135" t="s">
        <v>967</v>
      </c>
      <c r="D3433" s="136">
        <v>57</v>
      </c>
      <c r="E3433" s="135" t="s">
        <v>420</v>
      </c>
      <c r="F3433" s="135" t="s">
        <v>37</v>
      </c>
      <c r="G3433" s="135" t="s">
        <v>6188</v>
      </c>
      <c r="H3433" s="135" t="s">
        <v>382</v>
      </c>
      <c r="I3433" s="135" t="s">
        <v>63</v>
      </c>
      <c r="J3433" s="135" t="s">
        <v>384</v>
      </c>
      <c r="K3433" s="135" t="s">
        <v>6058</v>
      </c>
      <c r="L3433" s="135" t="s">
        <v>433</v>
      </c>
      <c r="M3433" s="135" t="s">
        <v>970</v>
      </c>
      <c r="N3433" s="135" t="s">
        <v>320</v>
      </c>
      <c r="O3433" s="135" t="s">
        <v>63</v>
      </c>
      <c r="P3433" s="136">
        <v>268</v>
      </c>
      <c r="Q3433" s="135"/>
    </row>
    <row r="3434" spans="1:17">
      <c r="A3434" s="135" t="s">
        <v>6198</v>
      </c>
      <c r="B3434" s="135" t="s">
        <v>6194</v>
      </c>
      <c r="C3434" s="135" t="s">
        <v>1147</v>
      </c>
      <c r="D3434" s="136">
        <v>55</v>
      </c>
      <c r="E3434" s="135" t="s">
        <v>420</v>
      </c>
      <c r="F3434" s="135" t="s">
        <v>37</v>
      </c>
      <c r="G3434" s="135" t="s">
        <v>6188</v>
      </c>
      <c r="H3434" s="135" t="s">
        <v>382</v>
      </c>
      <c r="I3434" s="135" t="s">
        <v>63</v>
      </c>
      <c r="J3434" s="135" t="s">
        <v>384</v>
      </c>
      <c r="K3434" s="135" t="s">
        <v>6058</v>
      </c>
      <c r="L3434" s="135" t="s">
        <v>433</v>
      </c>
      <c r="M3434" s="135" t="s">
        <v>970</v>
      </c>
      <c r="N3434" s="135" t="s">
        <v>320</v>
      </c>
      <c r="O3434" s="135" t="s">
        <v>63</v>
      </c>
      <c r="P3434" s="136">
        <v>268</v>
      </c>
      <c r="Q3434" s="135"/>
    </row>
    <row r="3435" spans="1:17">
      <c r="A3435" s="135" t="s">
        <v>6199</v>
      </c>
      <c r="B3435" s="135" t="s">
        <v>6200</v>
      </c>
      <c r="C3435" s="135" t="s">
        <v>989</v>
      </c>
      <c r="D3435" s="136">
        <v>63</v>
      </c>
      <c r="E3435" s="135" t="s">
        <v>420</v>
      </c>
      <c r="F3435" s="135" t="s">
        <v>37</v>
      </c>
      <c r="G3435" s="135" t="s">
        <v>6201</v>
      </c>
      <c r="H3435" s="135" t="s">
        <v>382</v>
      </c>
      <c r="I3435" s="135" t="s">
        <v>83</v>
      </c>
      <c r="J3435" s="135" t="s">
        <v>384</v>
      </c>
      <c r="K3435" s="135" t="s">
        <v>6058</v>
      </c>
      <c r="L3435" s="135" t="s">
        <v>385</v>
      </c>
      <c r="M3435" s="135" t="s">
        <v>970</v>
      </c>
      <c r="N3435" s="135" t="s">
        <v>329</v>
      </c>
      <c r="O3435" s="135" t="s">
        <v>83</v>
      </c>
      <c r="P3435" s="136">
        <v>31</v>
      </c>
      <c r="Q3435" s="135"/>
    </row>
    <row r="3436" spans="1:17">
      <c r="A3436" s="135" t="s">
        <v>6202</v>
      </c>
      <c r="B3436" s="135" t="s">
        <v>6200</v>
      </c>
      <c r="C3436" s="135" t="s">
        <v>983</v>
      </c>
      <c r="D3436" s="136">
        <v>61</v>
      </c>
      <c r="E3436" s="135" t="s">
        <v>420</v>
      </c>
      <c r="F3436" s="135" t="s">
        <v>37</v>
      </c>
      <c r="G3436" s="135" t="s">
        <v>6201</v>
      </c>
      <c r="H3436" s="135" t="s">
        <v>382</v>
      </c>
      <c r="I3436" s="135" t="s">
        <v>83</v>
      </c>
      <c r="J3436" s="135" t="s">
        <v>384</v>
      </c>
      <c r="K3436" s="135" t="s">
        <v>6058</v>
      </c>
      <c r="L3436" s="135" t="s">
        <v>385</v>
      </c>
      <c r="M3436" s="135" t="s">
        <v>970</v>
      </c>
      <c r="N3436" s="135" t="s">
        <v>329</v>
      </c>
      <c r="O3436" s="135" t="s">
        <v>83</v>
      </c>
      <c r="P3436" s="136">
        <v>31</v>
      </c>
      <c r="Q3436" s="135"/>
    </row>
    <row r="3437" spans="1:17">
      <c r="A3437" s="135" t="s">
        <v>6203</v>
      </c>
      <c r="B3437" s="135" t="s">
        <v>6200</v>
      </c>
      <c r="C3437" s="135" t="s">
        <v>972</v>
      </c>
      <c r="D3437" s="136">
        <v>59</v>
      </c>
      <c r="E3437" s="135" t="s">
        <v>420</v>
      </c>
      <c r="F3437" s="135" t="s">
        <v>37</v>
      </c>
      <c r="G3437" s="135" t="s">
        <v>6201</v>
      </c>
      <c r="H3437" s="135" t="s">
        <v>382</v>
      </c>
      <c r="I3437" s="135" t="s">
        <v>83</v>
      </c>
      <c r="J3437" s="135" t="s">
        <v>384</v>
      </c>
      <c r="K3437" s="135" t="s">
        <v>6058</v>
      </c>
      <c r="L3437" s="135" t="s">
        <v>385</v>
      </c>
      <c r="M3437" s="135" t="s">
        <v>970</v>
      </c>
      <c r="N3437" s="135" t="s">
        <v>329</v>
      </c>
      <c r="O3437" s="135" t="s">
        <v>83</v>
      </c>
      <c r="P3437" s="136">
        <v>31</v>
      </c>
      <c r="Q3437" s="135"/>
    </row>
    <row r="3438" spans="1:17">
      <c r="A3438" s="135" t="s">
        <v>6204</v>
      </c>
      <c r="B3438" s="135" t="s">
        <v>6200</v>
      </c>
      <c r="C3438" s="135" t="s">
        <v>967</v>
      </c>
      <c r="D3438" s="136">
        <v>57</v>
      </c>
      <c r="E3438" s="135" t="s">
        <v>420</v>
      </c>
      <c r="F3438" s="135" t="s">
        <v>37</v>
      </c>
      <c r="G3438" s="135" t="s">
        <v>6201</v>
      </c>
      <c r="H3438" s="135" t="s">
        <v>382</v>
      </c>
      <c r="I3438" s="135" t="s">
        <v>83</v>
      </c>
      <c r="J3438" s="135" t="s">
        <v>384</v>
      </c>
      <c r="K3438" s="135" t="s">
        <v>6058</v>
      </c>
      <c r="L3438" s="135" t="s">
        <v>385</v>
      </c>
      <c r="M3438" s="135" t="s">
        <v>970</v>
      </c>
      <c r="N3438" s="135" t="s">
        <v>329</v>
      </c>
      <c r="O3438" s="135" t="s">
        <v>83</v>
      </c>
      <c r="P3438" s="136">
        <v>31</v>
      </c>
      <c r="Q3438" s="135"/>
    </row>
    <row r="3439" spans="1:17">
      <c r="A3439" s="135" t="s">
        <v>6205</v>
      </c>
      <c r="B3439" s="135" t="s">
        <v>6200</v>
      </c>
      <c r="C3439" s="135" t="s">
        <v>1147</v>
      </c>
      <c r="D3439" s="136">
        <v>55</v>
      </c>
      <c r="E3439" s="135" t="s">
        <v>420</v>
      </c>
      <c r="F3439" s="135" t="s">
        <v>37</v>
      </c>
      <c r="G3439" s="135" t="s">
        <v>6201</v>
      </c>
      <c r="H3439" s="135" t="s">
        <v>382</v>
      </c>
      <c r="I3439" s="135" t="s">
        <v>83</v>
      </c>
      <c r="J3439" s="135" t="s">
        <v>384</v>
      </c>
      <c r="K3439" s="135" t="s">
        <v>6058</v>
      </c>
      <c r="L3439" s="135" t="s">
        <v>385</v>
      </c>
      <c r="M3439" s="135" t="s">
        <v>970</v>
      </c>
      <c r="N3439" s="135" t="s">
        <v>329</v>
      </c>
      <c r="O3439" s="135" t="s">
        <v>83</v>
      </c>
      <c r="P3439" s="136">
        <v>31</v>
      </c>
      <c r="Q3439" s="135"/>
    </row>
    <row r="3440" spans="1:17">
      <c r="A3440" s="135" t="s">
        <v>6206</v>
      </c>
      <c r="B3440" s="135" t="s">
        <v>6207</v>
      </c>
      <c r="C3440" s="135" t="s">
        <v>989</v>
      </c>
      <c r="D3440" s="136">
        <v>63</v>
      </c>
      <c r="E3440" s="135" t="s">
        <v>420</v>
      </c>
      <c r="F3440" s="135" t="s">
        <v>37</v>
      </c>
      <c r="G3440" s="135" t="s">
        <v>6208</v>
      </c>
      <c r="H3440" s="135" t="s">
        <v>382</v>
      </c>
      <c r="I3440" s="135" t="s">
        <v>175</v>
      </c>
      <c r="J3440" s="135" t="s">
        <v>384</v>
      </c>
      <c r="K3440" s="135" t="s">
        <v>6209</v>
      </c>
      <c r="L3440" s="135" t="s">
        <v>433</v>
      </c>
      <c r="M3440" s="135" t="s">
        <v>970</v>
      </c>
      <c r="N3440" s="135" t="s">
        <v>318</v>
      </c>
      <c r="O3440" s="135" t="s">
        <v>86</v>
      </c>
      <c r="P3440" s="136">
        <v>28</v>
      </c>
      <c r="Q3440" s="135"/>
    </row>
    <row r="3441" spans="1:17">
      <c r="A3441" s="135" t="s">
        <v>6210</v>
      </c>
      <c r="B3441" s="135" t="s">
        <v>6207</v>
      </c>
      <c r="C3441" s="135" t="s">
        <v>983</v>
      </c>
      <c r="D3441" s="136">
        <v>61</v>
      </c>
      <c r="E3441" s="135" t="s">
        <v>420</v>
      </c>
      <c r="F3441" s="135" t="s">
        <v>37</v>
      </c>
      <c r="G3441" s="135" t="s">
        <v>6208</v>
      </c>
      <c r="H3441" s="135" t="s">
        <v>382</v>
      </c>
      <c r="I3441" s="135" t="s">
        <v>175</v>
      </c>
      <c r="J3441" s="135" t="s">
        <v>384</v>
      </c>
      <c r="K3441" s="135" t="s">
        <v>6209</v>
      </c>
      <c r="L3441" s="135" t="s">
        <v>433</v>
      </c>
      <c r="M3441" s="135" t="s">
        <v>970</v>
      </c>
      <c r="N3441" s="135" t="s">
        <v>318</v>
      </c>
      <c r="O3441" s="135" t="s">
        <v>86</v>
      </c>
      <c r="P3441" s="136">
        <v>28</v>
      </c>
      <c r="Q3441" s="135"/>
    </row>
    <row r="3442" spans="1:17">
      <c r="A3442" s="135" t="s">
        <v>6211</v>
      </c>
      <c r="B3442" s="135" t="s">
        <v>6207</v>
      </c>
      <c r="C3442" s="135" t="s">
        <v>972</v>
      </c>
      <c r="D3442" s="136">
        <v>59</v>
      </c>
      <c r="E3442" s="135" t="s">
        <v>420</v>
      </c>
      <c r="F3442" s="135" t="s">
        <v>37</v>
      </c>
      <c r="G3442" s="135" t="s">
        <v>6208</v>
      </c>
      <c r="H3442" s="135" t="s">
        <v>382</v>
      </c>
      <c r="I3442" s="135" t="s">
        <v>175</v>
      </c>
      <c r="J3442" s="135" t="s">
        <v>384</v>
      </c>
      <c r="K3442" s="135" t="s">
        <v>6209</v>
      </c>
      <c r="L3442" s="135" t="s">
        <v>433</v>
      </c>
      <c r="M3442" s="135" t="s">
        <v>970</v>
      </c>
      <c r="N3442" s="135" t="s">
        <v>318</v>
      </c>
      <c r="O3442" s="135" t="s">
        <v>86</v>
      </c>
      <c r="P3442" s="136">
        <v>28</v>
      </c>
      <c r="Q3442" s="135"/>
    </row>
    <row r="3443" spans="1:17">
      <c r="A3443" s="135" t="s">
        <v>6212</v>
      </c>
      <c r="B3443" s="135" t="s">
        <v>6207</v>
      </c>
      <c r="C3443" s="135" t="s">
        <v>967</v>
      </c>
      <c r="D3443" s="136">
        <v>57</v>
      </c>
      <c r="E3443" s="135" t="s">
        <v>420</v>
      </c>
      <c r="F3443" s="135" t="s">
        <v>37</v>
      </c>
      <c r="G3443" s="135" t="s">
        <v>6208</v>
      </c>
      <c r="H3443" s="135" t="s">
        <v>382</v>
      </c>
      <c r="I3443" s="135" t="s">
        <v>175</v>
      </c>
      <c r="J3443" s="135" t="s">
        <v>384</v>
      </c>
      <c r="K3443" s="135" t="s">
        <v>6209</v>
      </c>
      <c r="L3443" s="135" t="s">
        <v>433</v>
      </c>
      <c r="M3443" s="135" t="s">
        <v>970</v>
      </c>
      <c r="N3443" s="135" t="s">
        <v>318</v>
      </c>
      <c r="O3443" s="135" t="s">
        <v>86</v>
      </c>
      <c r="P3443" s="136">
        <v>28</v>
      </c>
      <c r="Q3443" s="135"/>
    </row>
    <row r="3444" spans="1:17">
      <c r="A3444" s="135" t="s">
        <v>6213</v>
      </c>
      <c r="B3444" s="135" t="s">
        <v>6207</v>
      </c>
      <c r="C3444" s="135" t="s">
        <v>1147</v>
      </c>
      <c r="D3444" s="136">
        <v>55</v>
      </c>
      <c r="E3444" s="135" t="s">
        <v>420</v>
      </c>
      <c r="F3444" s="135" t="s">
        <v>37</v>
      </c>
      <c r="G3444" s="135" t="s">
        <v>6208</v>
      </c>
      <c r="H3444" s="135" t="s">
        <v>382</v>
      </c>
      <c r="I3444" s="135" t="s">
        <v>175</v>
      </c>
      <c r="J3444" s="135" t="s">
        <v>384</v>
      </c>
      <c r="K3444" s="135" t="s">
        <v>6209</v>
      </c>
      <c r="L3444" s="135" t="s">
        <v>433</v>
      </c>
      <c r="M3444" s="135" t="s">
        <v>970</v>
      </c>
      <c r="N3444" s="135" t="s">
        <v>318</v>
      </c>
      <c r="O3444" s="135" t="s">
        <v>86</v>
      </c>
      <c r="P3444" s="136">
        <v>28</v>
      </c>
      <c r="Q3444" s="135"/>
    </row>
    <row r="3445" spans="1:17">
      <c r="A3445" s="135" t="s">
        <v>6214</v>
      </c>
      <c r="B3445" s="135" t="s">
        <v>6215</v>
      </c>
      <c r="C3445" s="135" t="s">
        <v>987</v>
      </c>
      <c r="D3445" s="136">
        <v>62</v>
      </c>
      <c r="E3445" s="135" t="s">
        <v>420</v>
      </c>
      <c r="F3445" s="135" t="s">
        <v>43</v>
      </c>
      <c r="G3445" s="135" t="s">
        <v>6216</v>
      </c>
      <c r="H3445" s="135" t="s">
        <v>382</v>
      </c>
      <c r="I3445" s="135" t="s">
        <v>55</v>
      </c>
      <c r="J3445" s="135" t="s">
        <v>388</v>
      </c>
      <c r="K3445" s="135" t="s">
        <v>6071</v>
      </c>
      <c r="L3445" s="135" t="s">
        <v>433</v>
      </c>
      <c r="M3445" s="135" t="s">
        <v>970</v>
      </c>
      <c r="N3445" s="135" t="s">
        <v>350</v>
      </c>
      <c r="O3445" s="135" t="s">
        <v>71</v>
      </c>
      <c r="P3445" s="136">
        <v>2</v>
      </c>
      <c r="Q3445" s="135"/>
    </row>
    <row r="3446" spans="1:17">
      <c r="A3446" s="135" t="s">
        <v>6217</v>
      </c>
      <c r="B3446" s="135" t="s">
        <v>6215</v>
      </c>
      <c r="C3446" s="135" t="s">
        <v>981</v>
      </c>
      <c r="D3446" s="136">
        <v>60</v>
      </c>
      <c r="E3446" s="135" t="s">
        <v>420</v>
      </c>
      <c r="F3446" s="135" t="s">
        <v>43</v>
      </c>
      <c r="G3446" s="135" t="s">
        <v>6216</v>
      </c>
      <c r="H3446" s="135" t="s">
        <v>382</v>
      </c>
      <c r="I3446" s="135" t="s">
        <v>55</v>
      </c>
      <c r="J3446" s="135" t="s">
        <v>388</v>
      </c>
      <c r="K3446" s="135" t="s">
        <v>6071</v>
      </c>
      <c r="L3446" s="135" t="s">
        <v>433</v>
      </c>
      <c r="M3446" s="135" t="s">
        <v>970</v>
      </c>
      <c r="N3446" s="135" t="s">
        <v>350</v>
      </c>
      <c r="O3446" s="135" t="s">
        <v>71</v>
      </c>
      <c r="P3446" s="136">
        <v>2</v>
      </c>
      <c r="Q3446" s="135"/>
    </row>
    <row r="3447" spans="1:17">
      <c r="A3447" s="135" t="s">
        <v>6218</v>
      </c>
      <c r="B3447" s="135" t="s">
        <v>6215</v>
      </c>
      <c r="C3447" s="135" t="s">
        <v>979</v>
      </c>
      <c r="D3447" s="136">
        <v>58</v>
      </c>
      <c r="E3447" s="135" t="s">
        <v>420</v>
      </c>
      <c r="F3447" s="135" t="s">
        <v>43</v>
      </c>
      <c r="G3447" s="135" t="s">
        <v>6216</v>
      </c>
      <c r="H3447" s="135" t="s">
        <v>382</v>
      </c>
      <c r="I3447" s="135" t="s">
        <v>55</v>
      </c>
      <c r="J3447" s="135" t="s">
        <v>388</v>
      </c>
      <c r="K3447" s="135" t="s">
        <v>6071</v>
      </c>
      <c r="L3447" s="135" t="s">
        <v>433</v>
      </c>
      <c r="M3447" s="135" t="s">
        <v>970</v>
      </c>
      <c r="N3447" s="135" t="s">
        <v>350</v>
      </c>
      <c r="O3447" s="135" t="s">
        <v>71</v>
      </c>
      <c r="P3447" s="136">
        <v>2</v>
      </c>
      <c r="Q3447" s="135"/>
    </row>
    <row r="3448" spans="1:17">
      <c r="A3448" s="135" t="s">
        <v>6219</v>
      </c>
      <c r="B3448" s="135" t="s">
        <v>6215</v>
      </c>
      <c r="C3448" s="135" t="s">
        <v>985</v>
      </c>
      <c r="D3448" s="136">
        <v>56</v>
      </c>
      <c r="E3448" s="135" t="s">
        <v>420</v>
      </c>
      <c r="F3448" s="135" t="s">
        <v>43</v>
      </c>
      <c r="G3448" s="135" t="s">
        <v>6216</v>
      </c>
      <c r="H3448" s="135" t="s">
        <v>382</v>
      </c>
      <c r="I3448" s="135" t="s">
        <v>55</v>
      </c>
      <c r="J3448" s="135" t="s">
        <v>388</v>
      </c>
      <c r="K3448" s="135" t="s">
        <v>6071</v>
      </c>
      <c r="L3448" s="135" t="s">
        <v>433</v>
      </c>
      <c r="M3448" s="135" t="s">
        <v>970</v>
      </c>
      <c r="N3448" s="135" t="s">
        <v>350</v>
      </c>
      <c r="O3448" s="135" t="s">
        <v>71</v>
      </c>
      <c r="P3448" s="136">
        <v>2</v>
      </c>
      <c r="Q3448" s="135"/>
    </row>
    <row r="3449" spans="1:17">
      <c r="A3449" s="135" t="s">
        <v>6220</v>
      </c>
      <c r="B3449" s="135" t="s">
        <v>6215</v>
      </c>
      <c r="C3449" s="135" t="s">
        <v>6221</v>
      </c>
      <c r="D3449" s="136">
        <v>54</v>
      </c>
      <c r="E3449" s="135" t="s">
        <v>420</v>
      </c>
      <c r="F3449" s="135" t="s">
        <v>43</v>
      </c>
      <c r="G3449" s="135" t="s">
        <v>6216</v>
      </c>
      <c r="H3449" s="135" t="s">
        <v>382</v>
      </c>
      <c r="I3449" s="135" t="s">
        <v>55</v>
      </c>
      <c r="J3449" s="135" t="s">
        <v>388</v>
      </c>
      <c r="K3449" s="135" t="s">
        <v>6071</v>
      </c>
      <c r="L3449" s="135" t="s">
        <v>433</v>
      </c>
      <c r="M3449" s="135" t="s">
        <v>970</v>
      </c>
      <c r="N3449" s="135" t="s">
        <v>350</v>
      </c>
      <c r="O3449" s="135" t="s">
        <v>71</v>
      </c>
      <c r="P3449" s="136">
        <v>2</v>
      </c>
      <c r="Q3449" s="135"/>
    </row>
    <row r="3450" spans="1:17">
      <c r="A3450" s="135" t="s">
        <v>6222</v>
      </c>
      <c r="B3450" s="135" t="s">
        <v>6215</v>
      </c>
      <c r="C3450" s="135" t="s">
        <v>1147</v>
      </c>
      <c r="D3450" s="136">
        <v>55</v>
      </c>
      <c r="E3450" s="135" t="s">
        <v>420</v>
      </c>
      <c r="F3450" s="135" t="s">
        <v>43</v>
      </c>
      <c r="G3450" s="135" t="s">
        <v>6216</v>
      </c>
      <c r="H3450" s="135" t="s">
        <v>382</v>
      </c>
      <c r="I3450" s="135" t="s">
        <v>55</v>
      </c>
      <c r="J3450" s="135" t="s">
        <v>388</v>
      </c>
      <c r="K3450" s="135" t="s">
        <v>6071</v>
      </c>
      <c r="L3450" s="135" t="s">
        <v>433</v>
      </c>
      <c r="M3450" s="135" t="s">
        <v>970</v>
      </c>
      <c r="N3450" s="135" t="s">
        <v>350</v>
      </c>
      <c r="O3450" s="135" t="s">
        <v>71</v>
      </c>
      <c r="P3450" s="136">
        <v>2</v>
      </c>
      <c r="Q3450" s="135"/>
    </row>
    <row r="3451" spans="1:17">
      <c r="A3451" s="135" t="s">
        <v>6223</v>
      </c>
      <c r="B3451" s="135" t="s">
        <v>6215</v>
      </c>
      <c r="C3451" s="135" t="s">
        <v>967</v>
      </c>
      <c r="D3451" s="136">
        <v>57</v>
      </c>
      <c r="E3451" s="135" t="s">
        <v>420</v>
      </c>
      <c r="F3451" s="135" t="s">
        <v>43</v>
      </c>
      <c r="G3451" s="135" t="s">
        <v>6216</v>
      </c>
      <c r="H3451" s="135" t="s">
        <v>382</v>
      </c>
      <c r="I3451" s="135" t="s">
        <v>55</v>
      </c>
      <c r="J3451" s="135" t="s">
        <v>388</v>
      </c>
      <c r="K3451" s="135" t="s">
        <v>6071</v>
      </c>
      <c r="L3451" s="135" t="s">
        <v>433</v>
      </c>
      <c r="M3451" s="135" t="s">
        <v>970</v>
      </c>
      <c r="N3451" s="135" t="s">
        <v>350</v>
      </c>
      <c r="O3451" s="135" t="s">
        <v>71</v>
      </c>
      <c r="P3451" s="136">
        <v>2</v>
      </c>
      <c r="Q3451" s="135"/>
    </row>
    <row r="3452" spans="1:17">
      <c r="A3452" s="135" t="s">
        <v>6224</v>
      </c>
      <c r="B3452" s="135" t="s">
        <v>6215</v>
      </c>
      <c r="C3452" s="135" t="s">
        <v>972</v>
      </c>
      <c r="D3452" s="136">
        <v>59</v>
      </c>
      <c r="E3452" s="135" t="s">
        <v>420</v>
      </c>
      <c r="F3452" s="135" t="s">
        <v>43</v>
      </c>
      <c r="G3452" s="135" t="s">
        <v>6216</v>
      </c>
      <c r="H3452" s="135" t="s">
        <v>382</v>
      </c>
      <c r="I3452" s="135" t="s">
        <v>55</v>
      </c>
      <c r="J3452" s="135" t="s">
        <v>388</v>
      </c>
      <c r="K3452" s="135" t="s">
        <v>6071</v>
      </c>
      <c r="L3452" s="135" t="s">
        <v>433</v>
      </c>
      <c r="M3452" s="135" t="s">
        <v>970</v>
      </c>
      <c r="N3452" s="135" t="s">
        <v>350</v>
      </c>
      <c r="O3452" s="135" t="s">
        <v>71</v>
      </c>
      <c r="P3452" s="136">
        <v>2</v>
      </c>
      <c r="Q3452" s="135"/>
    </row>
    <row r="3453" spans="1:17">
      <c r="A3453" s="135" t="s">
        <v>6225</v>
      </c>
      <c r="B3453" s="135" t="s">
        <v>6215</v>
      </c>
      <c r="C3453" s="135" t="s">
        <v>983</v>
      </c>
      <c r="D3453" s="136">
        <v>61</v>
      </c>
      <c r="E3453" s="135" t="s">
        <v>420</v>
      </c>
      <c r="F3453" s="135" t="s">
        <v>43</v>
      </c>
      <c r="G3453" s="135" t="s">
        <v>6216</v>
      </c>
      <c r="H3453" s="135" t="s">
        <v>382</v>
      </c>
      <c r="I3453" s="135" t="s">
        <v>55</v>
      </c>
      <c r="J3453" s="135" t="s">
        <v>388</v>
      </c>
      <c r="K3453" s="135" t="s">
        <v>6071</v>
      </c>
      <c r="L3453" s="135" t="s">
        <v>433</v>
      </c>
      <c r="M3453" s="135" t="s">
        <v>970</v>
      </c>
      <c r="N3453" s="135" t="s">
        <v>350</v>
      </c>
      <c r="O3453" s="135" t="s">
        <v>71</v>
      </c>
      <c r="P3453" s="136">
        <v>2</v>
      </c>
      <c r="Q3453" s="135"/>
    </row>
    <row r="3454" spans="1:17">
      <c r="A3454" s="135" t="s">
        <v>6226</v>
      </c>
      <c r="B3454" s="135" t="s">
        <v>6215</v>
      </c>
      <c r="C3454" s="135" t="s">
        <v>989</v>
      </c>
      <c r="D3454" s="136">
        <v>63</v>
      </c>
      <c r="E3454" s="135" t="s">
        <v>420</v>
      </c>
      <c r="F3454" s="135" t="s">
        <v>43</v>
      </c>
      <c r="G3454" s="135" t="s">
        <v>6216</v>
      </c>
      <c r="H3454" s="135" t="s">
        <v>382</v>
      </c>
      <c r="I3454" s="135" t="s">
        <v>55</v>
      </c>
      <c r="J3454" s="135" t="s">
        <v>388</v>
      </c>
      <c r="K3454" s="135" t="s">
        <v>6071</v>
      </c>
      <c r="L3454" s="135" t="s">
        <v>433</v>
      </c>
      <c r="M3454" s="135" t="s">
        <v>970</v>
      </c>
      <c r="N3454" s="135" t="s">
        <v>350</v>
      </c>
      <c r="O3454" s="135" t="s">
        <v>71</v>
      </c>
      <c r="P3454" s="136">
        <v>2</v>
      </c>
      <c r="Q3454" s="135"/>
    </row>
    <row r="3455" spans="1:17">
      <c r="A3455" s="135" t="s">
        <v>6227</v>
      </c>
      <c r="B3455" s="135" t="s">
        <v>6228</v>
      </c>
      <c r="C3455" s="135" t="s">
        <v>907</v>
      </c>
      <c r="D3455" s="122">
        <v>0</v>
      </c>
      <c r="E3455" s="135" t="s">
        <v>420</v>
      </c>
      <c r="F3455" s="135" t="s">
        <v>43</v>
      </c>
      <c r="G3455" s="135" t="s">
        <v>6229</v>
      </c>
      <c r="H3455" s="135" t="s">
        <v>382</v>
      </c>
      <c r="I3455" s="135" t="s">
        <v>53</v>
      </c>
      <c r="J3455" s="135" t="s">
        <v>388</v>
      </c>
      <c r="K3455" s="135" t="s">
        <v>2014</v>
      </c>
      <c r="L3455" s="135" t="s">
        <v>386</v>
      </c>
      <c r="M3455" s="135" t="s">
        <v>970</v>
      </c>
      <c r="N3455" s="135" t="s">
        <v>783</v>
      </c>
      <c r="O3455" s="135" t="s">
        <v>53</v>
      </c>
      <c r="P3455" s="136">
        <v>1</v>
      </c>
      <c r="Q3455" s="135"/>
    </row>
    <row r="3456" spans="1:17">
      <c r="A3456" s="135" t="s">
        <v>6230</v>
      </c>
      <c r="B3456" s="135" t="s">
        <v>6231</v>
      </c>
      <c r="C3456" s="135" t="s">
        <v>972</v>
      </c>
      <c r="D3456" s="136">
        <v>59</v>
      </c>
      <c r="E3456" s="135" t="s">
        <v>420</v>
      </c>
      <c r="F3456" s="135" t="s">
        <v>37</v>
      </c>
      <c r="G3456" s="135" t="s">
        <v>6232</v>
      </c>
      <c r="H3456" s="135" t="s">
        <v>382</v>
      </c>
      <c r="I3456" s="135" t="s">
        <v>91</v>
      </c>
      <c r="J3456" s="135" t="s">
        <v>388</v>
      </c>
      <c r="K3456" s="135" t="s">
        <v>6058</v>
      </c>
      <c r="L3456" s="135" t="s">
        <v>428</v>
      </c>
      <c r="M3456" s="135" t="s">
        <v>970</v>
      </c>
      <c r="N3456" s="135" t="s">
        <v>324</v>
      </c>
      <c r="O3456" s="135" t="s">
        <v>91</v>
      </c>
      <c r="P3456" s="136">
        <v>99</v>
      </c>
      <c r="Q3456" s="135"/>
    </row>
    <row r="3457" spans="1:17">
      <c r="A3457" s="135" t="s">
        <v>6233</v>
      </c>
      <c r="B3457" s="135" t="s">
        <v>6231</v>
      </c>
      <c r="C3457" s="135" t="s">
        <v>967</v>
      </c>
      <c r="D3457" s="136">
        <v>57</v>
      </c>
      <c r="E3457" s="135" t="s">
        <v>420</v>
      </c>
      <c r="F3457" s="135" t="s">
        <v>37</v>
      </c>
      <c r="G3457" s="135" t="s">
        <v>6232</v>
      </c>
      <c r="H3457" s="135" t="s">
        <v>382</v>
      </c>
      <c r="I3457" s="135" t="s">
        <v>91</v>
      </c>
      <c r="J3457" s="135" t="s">
        <v>388</v>
      </c>
      <c r="K3457" s="135" t="s">
        <v>6058</v>
      </c>
      <c r="L3457" s="135" t="s">
        <v>428</v>
      </c>
      <c r="M3457" s="135" t="s">
        <v>970</v>
      </c>
      <c r="N3457" s="135" t="s">
        <v>324</v>
      </c>
      <c r="O3457" s="135" t="s">
        <v>91</v>
      </c>
      <c r="P3457" s="136">
        <v>99</v>
      </c>
      <c r="Q3457" s="135"/>
    </row>
    <row r="3458" spans="1:17">
      <c r="A3458" s="135" t="s">
        <v>6234</v>
      </c>
      <c r="B3458" s="135" t="s">
        <v>6235</v>
      </c>
      <c r="C3458" s="135" t="s">
        <v>989</v>
      </c>
      <c r="D3458" s="136">
        <v>63</v>
      </c>
      <c r="E3458" s="135" t="s">
        <v>420</v>
      </c>
      <c r="F3458" s="135" t="s">
        <v>35</v>
      </c>
      <c r="G3458" s="135" t="s">
        <v>6236</v>
      </c>
      <c r="H3458" s="135" t="s">
        <v>382</v>
      </c>
      <c r="I3458" s="135" t="s">
        <v>63</v>
      </c>
      <c r="J3458" s="135" t="s">
        <v>384</v>
      </c>
      <c r="K3458" s="135" t="s">
        <v>3668</v>
      </c>
      <c r="L3458" s="135" t="s">
        <v>386</v>
      </c>
      <c r="M3458" s="135" t="s">
        <v>970</v>
      </c>
      <c r="N3458" s="135" t="s">
        <v>331</v>
      </c>
      <c r="O3458" s="135" t="s">
        <v>63</v>
      </c>
      <c r="P3458" s="136">
        <v>7</v>
      </c>
      <c r="Q3458" s="135"/>
    </row>
    <row r="3459" spans="1:17">
      <c r="A3459" s="135" t="s">
        <v>6237</v>
      </c>
      <c r="B3459" s="135" t="s">
        <v>6235</v>
      </c>
      <c r="C3459" s="135" t="s">
        <v>983</v>
      </c>
      <c r="D3459" s="136">
        <v>61</v>
      </c>
      <c r="E3459" s="135" t="s">
        <v>420</v>
      </c>
      <c r="F3459" s="135" t="s">
        <v>35</v>
      </c>
      <c r="G3459" s="135" t="s">
        <v>6236</v>
      </c>
      <c r="H3459" s="135" t="s">
        <v>382</v>
      </c>
      <c r="I3459" s="135" t="s">
        <v>63</v>
      </c>
      <c r="J3459" s="135" t="s">
        <v>384</v>
      </c>
      <c r="K3459" s="135" t="s">
        <v>3668</v>
      </c>
      <c r="L3459" s="135" t="s">
        <v>386</v>
      </c>
      <c r="M3459" s="135" t="s">
        <v>970</v>
      </c>
      <c r="N3459" s="135" t="s">
        <v>331</v>
      </c>
      <c r="O3459" s="135" t="s">
        <v>63</v>
      </c>
      <c r="P3459" s="136">
        <v>7</v>
      </c>
      <c r="Q3459" s="135"/>
    </row>
    <row r="3460" spans="1:17">
      <c r="A3460" s="135" t="s">
        <v>6238</v>
      </c>
      <c r="B3460" s="135" t="s">
        <v>6235</v>
      </c>
      <c r="C3460" s="135" t="s">
        <v>972</v>
      </c>
      <c r="D3460" s="136">
        <v>59</v>
      </c>
      <c r="E3460" s="135" t="s">
        <v>420</v>
      </c>
      <c r="F3460" s="135" t="s">
        <v>35</v>
      </c>
      <c r="G3460" s="135" t="s">
        <v>6236</v>
      </c>
      <c r="H3460" s="135" t="s">
        <v>382</v>
      </c>
      <c r="I3460" s="135" t="s">
        <v>63</v>
      </c>
      <c r="J3460" s="135" t="s">
        <v>384</v>
      </c>
      <c r="K3460" s="135" t="s">
        <v>3668</v>
      </c>
      <c r="L3460" s="135" t="s">
        <v>386</v>
      </c>
      <c r="M3460" s="135" t="s">
        <v>970</v>
      </c>
      <c r="N3460" s="135" t="s">
        <v>331</v>
      </c>
      <c r="O3460" s="135" t="s">
        <v>63</v>
      </c>
      <c r="P3460" s="136">
        <v>7</v>
      </c>
      <c r="Q3460" s="135"/>
    </row>
    <row r="3461" spans="1:17">
      <c r="A3461" s="135" t="s">
        <v>6239</v>
      </c>
      <c r="B3461" s="135" t="s">
        <v>6235</v>
      </c>
      <c r="C3461" s="135" t="s">
        <v>967</v>
      </c>
      <c r="D3461" s="136">
        <v>57</v>
      </c>
      <c r="E3461" s="135" t="s">
        <v>420</v>
      </c>
      <c r="F3461" s="135" t="s">
        <v>35</v>
      </c>
      <c r="G3461" s="135" t="s">
        <v>6236</v>
      </c>
      <c r="H3461" s="135" t="s">
        <v>382</v>
      </c>
      <c r="I3461" s="135" t="s">
        <v>63</v>
      </c>
      <c r="J3461" s="135" t="s">
        <v>384</v>
      </c>
      <c r="K3461" s="135" t="s">
        <v>3668</v>
      </c>
      <c r="L3461" s="135" t="s">
        <v>386</v>
      </c>
      <c r="M3461" s="135" t="s">
        <v>970</v>
      </c>
      <c r="N3461" s="135" t="s">
        <v>331</v>
      </c>
      <c r="O3461" s="135" t="s">
        <v>63</v>
      </c>
      <c r="P3461" s="136">
        <v>7</v>
      </c>
      <c r="Q3461" s="135"/>
    </row>
    <row r="3462" spans="1:17">
      <c r="A3462" s="135" t="s">
        <v>6240</v>
      </c>
      <c r="B3462" s="135" t="s">
        <v>6235</v>
      </c>
      <c r="C3462" s="135" t="s">
        <v>1147</v>
      </c>
      <c r="D3462" s="136">
        <v>55</v>
      </c>
      <c r="E3462" s="135" t="s">
        <v>420</v>
      </c>
      <c r="F3462" s="135" t="s">
        <v>35</v>
      </c>
      <c r="G3462" s="135" t="s">
        <v>6236</v>
      </c>
      <c r="H3462" s="135" t="s">
        <v>382</v>
      </c>
      <c r="I3462" s="135" t="s">
        <v>63</v>
      </c>
      <c r="J3462" s="135" t="s">
        <v>384</v>
      </c>
      <c r="K3462" s="135" t="s">
        <v>3668</v>
      </c>
      <c r="L3462" s="135" t="s">
        <v>386</v>
      </c>
      <c r="M3462" s="135" t="s">
        <v>970</v>
      </c>
      <c r="N3462" s="135" t="s">
        <v>331</v>
      </c>
      <c r="O3462" s="135" t="s">
        <v>63</v>
      </c>
      <c r="P3462" s="136">
        <v>7</v>
      </c>
      <c r="Q3462" s="135"/>
    </row>
    <row r="3463" spans="1:17">
      <c r="A3463" s="135" t="s">
        <v>6241</v>
      </c>
      <c r="B3463" s="135" t="s">
        <v>6242</v>
      </c>
      <c r="C3463" s="135" t="s">
        <v>907</v>
      </c>
      <c r="D3463" s="122">
        <v>0</v>
      </c>
      <c r="E3463" s="135" t="s">
        <v>420</v>
      </c>
      <c r="F3463" s="135" t="s">
        <v>43</v>
      </c>
      <c r="G3463" s="135" t="s">
        <v>2257</v>
      </c>
      <c r="H3463" s="135" t="s">
        <v>382</v>
      </c>
      <c r="I3463" s="135" t="s">
        <v>187</v>
      </c>
      <c r="J3463" s="135" t="s">
        <v>388</v>
      </c>
      <c r="K3463" s="135" t="s">
        <v>2014</v>
      </c>
      <c r="L3463" s="135" t="s">
        <v>386</v>
      </c>
      <c r="M3463" s="135" t="s">
        <v>970</v>
      </c>
      <c r="N3463" s="135" t="s">
        <v>327</v>
      </c>
      <c r="O3463" s="135" t="s">
        <v>63</v>
      </c>
      <c r="P3463" s="136">
        <v>71</v>
      </c>
      <c r="Q3463" s="135"/>
    </row>
    <row r="3464" spans="1:17">
      <c r="A3464" s="135" t="s">
        <v>6243</v>
      </c>
      <c r="B3464" s="135" t="s">
        <v>6244</v>
      </c>
      <c r="C3464" s="135" t="s">
        <v>907</v>
      </c>
      <c r="D3464" s="122">
        <v>0</v>
      </c>
      <c r="E3464" s="135" t="s">
        <v>420</v>
      </c>
      <c r="F3464" s="135" t="s">
        <v>43</v>
      </c>
      <c r="G3464" s="135" t="s">
        <v>2257</v>
      </c>
      <c r="H3464" s="135" t="s">
        <v>382</v>
      </c>
      <c r="I3464" s="135" t="s">
        <v>6245</v>
      </c>
      <c r="J3464" s="135" t="s">
        <v>388</v>
      </c>
      <c r="K3464" s="135" t="s">
        <v>2014</v>
      </c>
      <c r="L3464" s="135" t="s">
        <v>386</v>
      </c>
      <c r="M3464" s="135" t="s">
        <v>970</v>
      </c>
      <c r="N3464" s="135" t="s">
        <v>327</v>
      </c>
      <c r="O3464" s="135" t="s">
        <v>91</v>
      </c>
      <c r="P3464" s="136">
        <v>20</v>
      </c>
      <c r="Q3464" s="135"/>
    </row>
    <row r="3465" spans="1:17">
      <c r="A3465" s="135" t="s">
        <v>6246</v>
      </c>
      <c r="B3465" s="135" t="s">
        <v>6247</v>
      </c>
      <c r="C3465" s="135" t="s">
        <v>989</v>
      </c>
      <c r="D3465" s="136">
        <v>63</v>
      </c>
      <c r="E3465" s="135" t="s">
        <v>420</v>
      </c>
      <c r="F3465" s="135" t="s">
        <v>43</v>
      </c>
      <c r="G3465" s="135" t="s">
        <v>6248</v>
      </c>
      <c r="H3465" s="135" t="s">
        <v>382</v>
      </c>
      <c r="I3465" s="135" t="s">
        <v>135</v>
      </c>
      <c r="J3465" s="135" t="s">
        <v>384</v>
      </c>
      <c r="K3465" s="135" t="s">
        <v>2014</v>
      </c>
      <c r="L3465" s="135" t="s">
        <v>433</v>
      </c>
      <c r="M3465" s="135" t="s">
        <v>970</v>
      </c>
      <c r="N3465" s="135" t="s">
        <v>320</v>
      </c>
      <c r="O3465" s="135" t="s">
        <v>91</v>
      </c>
      <c r="P3465" s="136">
        <v>99</v>
      </c>
      <c r="Q3465" s="135"/>
    </row>
    <row r="3466" spans="1:17">
      <c r="A3466" s="135" t="s">
        <v>6249</v>
      </c>
      <c r="B3466" s="135" t="s">
        <v>6247</v>
      </c>
      <c r="C3466" s="135" t="s">
        <v>983</v>
      </c>
      <c r="D3466" s="136">
        <v>61</v>
      </c>
      <c r="E3466" s="135" t="s">
        <v>420</v>
      </c>
      <c r="F3466" s="135" t="s">
        <v>43</v>
      </c>
      <c r="G3466" s="135" t="s">
        <v>6248</v>
      </c>
      <c r="H3466" s="135" t="s">
        <v>382</v>
      </c>
      <c r="I3466" s="135" t="s">
        <v>135</v>
      </c>
      <c r="J3466" s="135" t="s">
        <v>384</v>
      </c>
      <c r="K3466" s="135" t="s">
        <v>2014</v>
      </c>
      <c r="L3466" s="135" t="s">
        <v>433</v>
      </c>
      <c r="M3466" s="135" t="s">
        <v>970</v>
      </c>
      <c r="N3466" s="135" t="s">
        <v>320</v>
      </c>
      <c r="O3466" s="135" t="s">
        <v>91</v>
      </c>
      <c r="P3466" s="136">
        <v>99</v>
      </c>
      <c r="Q3466" s="135"/>
    </row>
    <row r="3467" spans="1:17">
      <c r="A3467" s="135" t="s">
        <v>6250</v>
      </c>
      <c r="B3467" s="135" t="s">
        <v>6247</v>
      </c>
      <c r="C3467" s="135" t="s">
        <v>972</v>
      </c>
      <c r="D3467" s="136">
        <v>59</v>
      </c>
      <c r="E3467" s="135" t="s">
        <v>420</v>
      </c>
      <c r="F3467" s="135" t="s">
        <v>43</v>
      </c>
      <c r="G3467" s="135" t="s">
        <v>6248</v>
      </c>
      <c r="H3467" s="135" t="s">
        <v>382</v>
      </c>
      <c r="I3467" s="135" t="s">
        <v>135</v>
      </c>
      <c r="J3467" s="135" t="s">
        <v>384</v>
      </c>
      <c r="K3467" s="135" t="s">
        <v>2014</v>
      </c>
      <c r="L3467" s="135" t="s">
        <v>433</v>
      </c>
      <c r="M3467" s="135" t="s">
        <v>970</v>
      </c>
      <c r="N3467" s="135" t="s">
        <v>320</v>
      </c>
      <c r="O3467" s="135" t="s">
        <v>91</v>
      </c>
      <c r="P3467" s="136">
        <v>99</v>
      </c>
      <c r="Q3467" s="135"/>
    </row>
    <row r="3468" spans="1:17">
      <c r="A3468" s="135" t="s">
        <v>6251</v>
      </c>
      <c r="B3468" s="135" t="s">
        <v>6247</v>
      </c>
      <c r="C3468" s="135" t="s">
        <v>967</v>
      </c>
      <c r="D3468" s="136">
        <v>57</v>
      </c>
      <c r="E3468" s="135" t="s">
        <v>420</v>
      </c>
      <c r="F3468" s="135" t="s">
        <v>43</v>
      </c>
      <c r="G3468" s="135" t="s">
        <v>6248</v>
      </c>
      <c r="H3468" s="135" t="s">
        <v>382</v>
      </c>
      <c r="I3468" s="135" t="s">
        <v>135</v>
      </c>
      <c r="J3468" s="135" t="s">
        <v>384</v>
      </c>
      <c r="K3468" s="135" t="s">
        <v>2014</v>
      </c>
      <c r="L3468" s="135" t="s">
        <v>433</v>
      </c>
      <c r="M3468" s="135" t="s">
        <v>970</v>
      </c>
      <c r="N3468" s="135" t="s">
        <v>320</v>
      </c>
      <c r="O3468" s="135" t="s">
        <v>91</v>
      </c>
      <c r="P3468" s="136">
        <v>99</v>
      </c>
      <c r="Q3468" s="135"/>
    </row>
    <row r="3469" spans="1:17">
      <c r="A3469" s="135" t="s">
        <v>6252</v>
      </c>
      <c r="B3469" s="135" t="s">
        <v>6247</v>
      </c>
      <c r="C3469" s="135" t="s">
        <v>1147</v>
      </c>
      <c r="D3469" s="136">
        <v>55</v>
      </c>
      <c r="E3469" s="135" t="s">
        <v>420</v>
      </c>
      <c r="F3469" s="135" t="s">
        <v>43</v>
      </c>
      <c r="G3469" s="135" t="s">
        <v>6248</v>
      </c>
      <c r="H3469" s="135" t="s">
        <v>382</v>
      </c>
      <c r="I3469" s="135" t="s">
        <v>135</v>
      </c>
      <c r="J3469" s="135" t="s">
        <v>384</v>
      </c>
      <c r="K3469" s="135" t="s">
        <v>2014</v>
      </c>
      <c r="L3469" s="135" t="s">
        <v>433</v>
      </c>
      <c r="M3469" s="135" t="s">
        <v>970</v>
      </c>
      <c r="N3469" s="135" t="s">
        <v>320</v>
      </c>
      <c r="O3469" s="135" t="s">
        <v>91</v>
      </c>
      <c r="P3469" s="136">
        <v>99</v>
      </c>
      <c r="Q3469" s="135"/>
    </row>
    <row r="3470" spans="1:17">
      <c r="A3470" s="135" t="s">
        <v>6253</v>
      </c>
      <c r="B3470" s="135" t="s">
        <v>6254</v>
      </c>
      <c r="C3470" s="135" t="s">
        <v>907</v>
      </c>
      <c r="D3470" s="122">
        <v>0</v>
      </c>
      <c r="E3470" s="135" t="s">
        <v>420</v>
      </c>
      <c r="F3470" s="135" t="s">
        <v>43</v>
      </c>
      <c r="G3470" s="135" t="s">
        <v>6255</v>
      </c>
      <c r="H3470" s="135" t="s">
        <v>382</v>
      </c>
      <c r="I3470" s="135" t="s">
        <v>806</v>
      </c>
      <c r="J3470" s="135" t="s">
        <v>388</v>
      </c>
      <c r="K3470" s="135" t="s">
        <v>2014</v>
      </c>
      <c r="L3470" s="135" t="s">
        <v>386</v>
      </c>
      <c r="M3470" s="135" t="s">
        <v>970</v>
      </c>
      <c r="N3470" s="135" t="s">
        <v>356</v>
      </c>
      <c r="O3470" s="135" t="s">
        <v>65</v>
      </c>
      <c r="P3470" s="136">
        <v>89</v>
      </c>
      <c r="Q3470" s="135"/>
    </row>
    <row r="3471" spans="1:17">
      <c r="A3471" s="135" t="s">
        <v>6256</v>
      </c>
      <c r="B3471" s="135" t="s">
        <v>6257</v>
      </c>
      <c r="C3471" s="135" t="s">
        <v>907</v>
      </c>
      <c r="D3471" s="122">
        <v>0</v>
      </c>
      <c r="E3471" s="135" t="s">
        <v>420</v>
      </c>
      <c r="F3471" s="135" t="s">
        <v>43</v>
      </c>
      <c r="G3471" s="135" t="s">
        <v>6258</v>
      </c>
      <c r="H3471" s="135" t="s">
        <v>382</v>
      </c>
      <c r="I3471" s="135" t="s">
        <v>97</v>
      </c>
      <c r="J3471" s="135" t="s">
        <v>388</v>
      </c>
      <c r="K3471" s="135" t="s">
        <v>2014</v>
      </c>
      <c r="L3471" s="135" t="s">
        <v>386</v>
      </c>
      <c r="M3471" s="135" t="s">
        <v>970</v>
      </c>
      <c r="N3471" s="135" t="s">
        <v>356</v>
      </c>
      <c r="O3471" s="135" t="s">
        <v>63</v>
      </c>
      <c r="P3471" s="136">
        <v>52</v>
      </c>
      <c r="Q3471" s="135"/>
    </row>
    <row r="3472" spans="1:17">
      <c r="A3472" s="135" t="s">
        <v>6259</v>
      </c>
      <c r="B3472" s="135" t="s">
        <v>6260</v>
      </c>
      <c r="C3472" s="135" t="s">
        <v>967</v>
      </c>
      <c r="D3472" s="136">
        <v>57</v>
      </c>
      <c r="E3472" s="135" t="s">
        <v>420</v>
      </c>
      <c r="F3472" s="135" t="s">
        <v>44</v>
      </c>
      <c r="G3472" s="135" t="s">
        <v>6261</v>
      </c>
      <c r="H3472" s="135" t="s">
        <v>382</v>
      </c>
      <c r="I3472" s="135" t="s">
        <v>83</v>
      </c>
      <c r="J3472" s="135" t="s">
        <v>388</v>
      </c>
      <c r="K3472" s="135" t="s">
        <v>1018</v>
      </c>
      <c r="L3472" s="135" t="s">
        <v>428</v>
      </c>
      <c r="M3472" s="135" t="s">
        <v>970</v>
      </c>
      <c r="N3472" s="135" t="s">
        <v>320</v>
      </c>
      <c r="O3472" s="135" t="s">
        <v>83</v>
      </c>
      <c r="P3472" s="136">
        <v>333</v>
      </c>
      <c r="Q3472" s="135"/>
    </row>
    <row r="3473" spans="1:17">
      <c r="A3473" s="135" t="s">
        <v>6262</v>
      </c>
      <c r="B3473" s="135" t="s">
        <v>6260</v>
      </c>
      <c r="C3473" s="135" t="s">
        <v>972</v>
      </c>
      <c r="D3473" s="136">
        <v>59</v>
      </c>
      <c r="E3473" s="135" t="s">
        <v>420</v>
      </c>
      <c r="F3473" s="135" t="s">
        <v>44</v>
      </c>
      <c r="G3473" s="135" t="s">
        <v>6261</v>
      </c>
      <c r="H3473" s="135" t="s">
        <v>382</v>
      </c>
      <c r="I3473" s="135" t="s">
        <v>83</v>
      </c>
      <c r="J3473" s="135" t="s">
        <v>388</v>
      </c>
      <c r="K3473" s="135" t="s">
        <v>1018</v>
      </c>
      <c r="L3473" s="135" t="s">
        <v>428</v>
      </c>
      <c r="M3473" s="135" t="s">
        <v>970</v>
      </c>
      <c r="N3473" s="135" t="s">
        <v>320</v>
      </c>
      <c r="O3473" s="135" t="s">
        <v>83</v>
      </c>
      <c r="P3473" s="136">
        <v>333</v>
      </c>
      <c r="Q3473" s="135"/>
    </row>
    <row r="3474" spans="1:17">
      <c r="A3474" s="135" t="s">
        <v>6263</v>
      </c>
      <c r="B3474" s="135" t="s">
        <v>6260</v>
      </c>
      <c r="C3474" s="135" t="s">
        <v>979</v>
      </c>
      <c r="D3474" s="136">
        <v>58</v>
      </c>
      <c r="E3474" s="135" t="s">
        <v>420</v>
      </c>
      <c r="F3474" s="135" t="s">
        <v>44</v>
      </c>
      <c r="G3474" s="135" t="s">
        <v>6261</v>
      </c>
      <c r="H3474" s="135" t="s">
        <v>382</v>
      </c>
      <c r="I3474" s="135" t="s">
        <v>83</v>
      </c>
      <c r="J3474" s="135" t="s">
        <v>388</v>
      </c>
      <c r="K3474" s="135" t="s">
        <v>1018</v>
      </c>
      <c r="L3474" s="135" t="s">
        <v>428</v>
      </c>
      <c r="M3474" s="135" t="s">
        <v>970</v>
      </c>
      <c r="N3474" s="135" t="s">
        <v>320</v>
      </c>
      <c r="O3474" s="135" t="s">
        <v>83</v>
      </c>
      <c r="P3474" s="136">
        <v>333</v>
      </c>
      <c r="Q3474" s="135"/>
    </row>
    <row r="3475" spans="1:17">
      <c r="A3475" s="135" t="s">
        <v>6264</v>
      </c>
      <c r="B3475" s="135" t="s">
        <v>6265</v>
      </c>
      <c r="C3475" s="135" t="s">
        <v>907</v>
      </c>
      <c r="D3475" s="122">
        <v>0</v>
      </c>
      <c r="E3475" s="135" t="s">
        <v>420</v>
      </c>
      <c r="F3475" s="135" t="s">
        <v>43</v>
      </c>
      <c r="G3475" s="135" t="s">
        <v>6266</v>
      </c>
      <c r="H3475" s="135" t="s">
        <v>382</v>
      </c>
      <c r="I3475" s="135" t="s">
        <v>290</v>
      </c>
      <c r="J3475" s="135" t="s">
        <v>388</v>
      </c>
      <c r="K3475" s="135" t="s">
        <v>908</v>
      </c>
      <c r="L3475" s="135" t="s">
        <v>386</v>
      </c>
      <c r="M3475" s="135" t="s">
        <v>970</v>
      </c>
      <c r="N3475" s="135" t="s">
        <v>327</v>
      </c>
      <c r="O3475" s="135" t="s">
        <v>195</v>
      </c>
      <c r="P3475" s="135" t="s">
        <v>6267</v>
      </c>
      <c r="Q3475" s="135" t="s">
        <v>1878</v>
      </c>
    </row>
    <row r="3476" spans="1:17">
      <c r="A3476" s="135" t="s">
        <v>6268</v>
      </c>
      <c r="B3476" s="135" t="s">
        <v>6269</v>
      </c>
      <c r="C3476" s="135" t="s">
        <v>907</v>
      </c>
      <c r="D3476" s="122">
        <v>0</v>
      </c>
      <c r="E3476" s="135" t="s">
        <v>420</v>
      </c>
      <c r="F3476" s="135" t="s">
        <v>43</v>
      </c>
      <c r="G3476" s="135" t="s">
        <v>6270</v>
      </c>
      <c r="H3476" s="135" t="s">
        <v>382</v>
      </c>
      <c r="I3476" s="135" t="s">
        <v>53</v>
      </c>
      <c r="J3476" s="135" t="s">
        <v>389</v>
      </c>
      <c r="K3476" s="135" t="s">
        <v>908</v>
      </c>
      <c r="L3476" s="135" t="s">
        <v>386</v>
      </c>
      <c r="M3476" s="135" t="s">
        <v>970</v>
      </c>
      <c r="N3476" s="135" t="s">
        <v>340</v>
      </c>
      <c r="O3476" s="135" t="s">
        <v>53</v>
      </c>
      <c r="P3476" s="135" t="s">
        <v>6271</v>
      </c>
      <c r="Q3476" s="135" t="s">
        <v>1878</v>
      </c>
    </row>
    <row r="3477" spans="1:17">
      <c r="A3477" s="135" t="s">
        <v>6272</v>
      </c>
      <c r="B3477" s="135" t="s">
        <v>6273</v>
      </c>
      <c r="C3477" s="135" t="s">
        <v>967</v>
      </c>
      <c r="D3477" s="136">
        <v>57</v>
      </c>
      <c r="E3477" s="135" t="s">
        <v>420</v>
      </c>
      <c r="F3477" s="135" t="s">
        <v>43</v>
      </c>
      <c r="G3477" s="135" t="s">
        <v>6274</v>
      </c>
      <c r="H3477" s="135" t="s">
        <v>382</v>
      </c>
      <c r="I3477" s="135" t="s">
        <v>60</v>
      </c>
      <c r="J3477" s="135" t="s">
        <v>388</v>
      </c>
      <c r="K3477" s="135" t="s">
        <v>6275</v>
      </c>
      <c r="L3477" s="135" t="s">
        <v>386</v>
      </c>
      <c r="M3477" s="135" t="s">
        <v>970</v>
      </c>
      <c r="N3477" s="135" t="s">
        <v>350</v>
      </c>
      <c r="O3477" s="135" t="s">
        <v>60</v>
      </c>
      <c r="P3477" s="135" t="s">
        <v>6276</v>
      </c>
      <c r="Q3477" s="135" t="s">
        <v>1878</v>
      </c>
    </row>
    <row r="3478" spans="1:17">
      <c r="A3478" s="135" t="s">
        <v>6277</v>
      </c>
      <c r="B3478" s="135" t="s">
        <v>6278</v>
      </c>
      <c r="C3478" s="135" t="s">
        <v>983</v>
      </c>
      <c r="D3478" s="136">
        <v>61</v>
      </c>
      <c r="E3478" s="135" t="s">
        <v>420</v>
      </c>
      <c r="F3478" s="135" t="s">
        <v>30</v>
      </c>
      <c r="G3478" s="135" t="s">
        <v>6279</v>
      </c>
      <c r="H3478" s="135" t="s">
        <v>382</v>
      </c>
      <c r="I3478" s="135" t="s">
        <v>286</v>
      </c>
      <c r="J3478" s="135" t="s">
        <v>388</v>
      </c>
      <c r="K3478" s="135" t="s">
        <v>1018</v>
      </c>
      <c r="L3478" s="135" t="s">
        <v>445</v>
      </c>
      <c r="M3478" s="135" t="s">
        <v>970</v>
      </c>
      <c r="N3478" s="135" t="s">
        <v>345</v>
      </c>
      <c r="O3478" s="135" t="s">
        <v>286</v>
      </c>
      <c r="P3478" s="135" t="s">
        <v>6280</v>
      </c>
      <c r="Q3478" s="135" t="s">
        <v>1878</v>
      </c>
    </row>
    <row r="3479" spans="1:17">
      <c r="A3479" s="135" t="s">
        <v>6281</v>
      </c>
      <c r="B3479" s="135" t="s">
        <v>6282</v>
      </c>
      <c r="C3479" s="135" t="s">
        <v>981</v>
      </c>
      <c r="D3479" s="136">
        <v>60</v>
      </c>
      <c r="E3479" s="135" t="s">
        <v>420</v>
      </c>
      <c r="F3479" s="135" t="s">
        <v>36</v>
      </c>
      <c r="G3479" s="135" t="s">
        <v>6283</v>
      </c>
      <c r="H3479" s="135" t="s">
        <v>382</v>
      </c>
      <c r="I3479" s="135" t="s">
        <v>86</v>
      </c>
      <c r="J3479" s="135" t="s">
        <v>384</v>
      </c>
      <c r="K3479" s="135" t="s">
        <v>969</v>
      </c>
      <c r="L3479" s="135" t="s">
        <v>445</v>
      </c>
      <c r="M3479" s="135" t="s">
        <v>970</v>
      </c>
      <c r="N3479" s="135" t="s">
        <v>345</v>
      </c>
      <c r="O3479" s="135" t="s">
        <v>86</v>
      </c>
      <c r="P3479" s="135" t="s">
        <v>6284</v>
      </c>
      <c r="Q3479" s="135" t="s">
        <v>1878</v>
      </c>
    </row>
    <row r="3480" spans="1:17">
      <c r="A3480" s="135" t="s">
        <v>6285</v>
      </c>
      <c r="B3480" s="135" t="s">
        <v>6286</v>
      </c>
      <c r="C3480" s="135" t="s">
        <v>972</v>
      </c>
      <c r="D3480" s="136">
        <v>59</v>
      </c>
      <c r="E3480" s="135" t="s">
        <v>420</v>
      </c>
      <c r="F3480" s="135" t="s">
        <v>35</v>
      </c>
      <c r="G3480" s="135" t="s">
        <v>6287</v>
      </c>
      <c r="H3480" s="135" t="s">
        <v>382</v>
      </c>
      <c r="I3480" s="135" t="s">
        <v>86</v>
      </c>
      <c r="J3480" s="135" t="s">
        <v>384</v>
      </c>
      <c r="K3480" s="135" t="s">
        <v>999</v>
      </c>
      <c r="L3480" s="135" t="s">
        <v>428</v>
      </c>
      <c r="M3480" s="135" t="s">
        <v>970</v>
      </c>
      <c r="N3480" s="135" t="s">
        <v>330</v>
      </c>
      <c r="O3480" s="135" t="s">
        <v>86</v>
      </c>
      <c r="P3480" s="136">
        <v>11</v>
      </c>
      <c r="Q3480" s="135"/>
    </row>
    <row r="3481" spans="1:17">
      <c r="A3481" s="135" t="s">
        <v>6288</v>
      </c>
      <c r="B3481" s="135" t="s">
        <v>6289</v>
      </c>
      <c r="C3481" s="135" t="s">
        <v>972</v>
      </c>
      <c r="D3481" s="136">
        <v>59</v>
      </c>
      <c r="E3481" s="135" t="s">
        <v>420</v>
      </c>
      <c r="F3481" s="135" t="s">
        <v>30</v>
      </c>
      <c r="G3481" s="135" t="s">
        <v>1017</v>
      </c>
      <c r="H3481" s="135" t="s">
        <v>382</v>
      </c>
      <c r="I3481" s="135" t="s">
        <v>86</v>
      </c>
      <c r="J3481" s="135" t="s">
        <v>388</v>
      </c>
      <c r="K3481" s="135" t="s">
        <v>1018</v>
      </c>
      <c r="L3481" s="135" t="s">
        <v>445</v>
      </c>
      <c r="M3481" s="135" t="s">
        <v>970</v>
      </c>
      <c r="N3481" s="135" t="s">
        <v>330</v>
      </c>
      <c r="O3481" s="135" t="s">
        <v>86</v>
      </c>
      <c r="P3481" s="136">
        <v>63</v>
      </c>
      <c r="Q3481" s="135"/>
    </row>
    <row r="3482" spans="1:17">
      <c r="A3482" s="135" t="s">
        <v>6290</v>
      </c>
      <c r="B3482" s="135" t="s">
        <v>6291</v>
      </c>
      <c r="C3482" s="135" t="s">
        <v>972</v>
      </c>
      <c r="D3482" s="136">
        <v>59</v>
      </c>
      <c r="E3482" s="135" t="s">
        <v>420</v>
      </c>
      <c r="F3482" s="135" t="s">
        <v>38</v>
      </c>
      <c r="G3482" s="135" t="s">
        <v>6292</v>
      </c>
      <c r="H3482" s="135" t="s">
        <v>382</v>
      </c>
      <c r="I3482" s="135" t="s">
        <v>53</v>
      </c>
      <c r="J3482" s="135" t="s">
        <v>388</v>
      </c>
      <c r="K3482" s="135" t="s">
        <v>976</v>
      </c>
      <c r="L3482" s="135" t="s">
        <v>428</v>
      </c>
      <c r="M3482" s="135" t="s">
        <v>970</v>
      </c>
      <c r="N3482" s="135" t="s">
        <v>330</v>
      </c>
      <c r="O3482" s="135" t="s">
        <v>53</v>
      </c>
      <c r="P3482" s="136">
        <v>1</v>
      </c>
      <c r="Q3482" s="135"/>
    </row>
    <row r="3483" spans="1:17">
      <c r="A3483" s="135" t="s">
        <v>6293</v>
      </c>
      <c r="B3483" s="135" t="s">
        <v>6291</v>
      </c>
      <c r="C3483" s="135" t="s">
        <v>967</v>
      </c>
      <c r="D3483" s="136">
        <v>57</v>
      </c>
      <c r="E3483" s="135" t="s">
        <v>420</v>
      </c>
      <c r="F3483" s="135" t="s">
        <v>38</v>
      </c>
      <c r="G3483" s="135" t="s">
        <v>6292</v>
      </c>
      <c r="H3483" s="135" t="s">
        <v>382</v>
      </c>
      <c r="I3483" s="135" t="s">
        <v>53</v>
      </c>
      <c r="J3483" s="135" t="s">
        <v>388</v>
      </c>
      <c r="K3483" s="135" t="s">
        <v>976</v>
      </c>
      <c r="L3483" s="135" t="s">
        <v>428</v>
      </c>
      <c r="M3483" s="135" t="s">
        <v>970</v>
      </c>
      <c r="N3483" s="135" t="s">
        <v>330</v>
      </c>
      <c r="O3483" s="135" t="s">
        <v>53</v>
      </c>
      <c r="P3483" s="136">
        <v>1</v>
      </c>
      <c r="Q3483" s="135"/>
    </row>
    <row r="3484" spans="1:17">
      <c r="A3484" s="135" t="s">
        <v>6294</v>
      </c>
      <c r="B3484" s="135" t="s">
        <v>6295</v>
      </c>
      <c r="C3484" s="135" t="s">
        <v>972</v>
      </c>
      <c r="D3484" s="136">
        <v>59</v>
      </c>
      <c r="E3484" s="135" t="s">
        <v>420</v>
      </c>
      <c r="F3484" s="135" t="s">
        <v>30</v>
      </c>
      <c r="G3484" s="135" t="s">
        <v>6296</v>
      </c>
      <c r="H3484" s="135" t="s">
        <v>382</v>
      </c>
      <c r="I3484" s="135" t="s">
        <v>53</v>
      </c>
      <c r="J3484" s="135" t="s">
        <v>388</v>
      </c>
      <c r="K3484" s="135" t="s">
        <v>1018</v>
      </c>
      <c r="L3484" s="135" t="s">
        <v>445</v>
      </c>
      <c r="M3484" s="135" t="s">
        <v>970</v>
      </c>
      <c r="N3484" s="135" t="s">
        <v>330</v>
      </c>
      <c r="O3484" s="135" t="s">
        <v>53</v>
      </c>
      <c r="P3484" s="136">
        <v>1</v>
      </c>
      <c r="Q3484" s="135"/>
    </row>
    <row r="3485" spans="1:17">
      <c r="A3485" s="135" t="s">
        <v>6297</v>
      </c>
      <c r="B3485" s="135" t="s">
        <v>6298</v>
      </c>
      <c r="C3485" s="135" t="s">
        <v>972</v>
      </c>
      <c r="D3485" s="136">
        <v>59</v>
      </c>
      <c r="E3485" s="135" t="s">
        <v>420</v>
      </c>
      <c r="F3485" s="135" t="s">
        <v>30</v>
      </c>
      <c r="G3485" s="135" t="s">
        <v>6299</v>
      </c>
      <c r="H3485" s="135" t="s">
        <v>382</v>
      </c>
      <c r="I3485" s="135" t="s">
        <v>53</v>
      </c>
      <c r="J3485" s="135" t="s">
        <v>388</v>
      </c>
      <c r="K3485" s="135" t="s">
        <v>1018</v>
      </c>
      <c r="L3485" s="135" t="s">
        <v>445</v>
      </c>
      <c r="M3485" s="135" t="s">
        <v>970</v>
      </c>
      <c r="N3485" s="135" t="s">
        <v>330</v>
      </c>
      <c r="O3485" s="135" t="s">
        <v>53</v>
      </c>
      <c r="P3485" s="136">
        <v>1</v>
      </c>
      <c r="Q3485" s="135"/>
    </row>
    <row r="3486" spans="1:17">
      <c r="A3486" s="135" t="s">
        <v>6300</v>
      </c>
      <c r="B3486" s="135" t="s">
        <v>6301</v>
      </c>
      <c r="C3486" s="135" t="s">
        <v>972</v>
      </c>
      <c r="D3486" s="136">
        <v>59</v>
      </c>
      <c r="E3486" s="135" t="s">
        <v>420</v>
      </c>
      <c r="F3486" s="135" t="s">
        <v>30</v>
      </c>
      <c r="G3486" s="135" t="s">
        <v>6302</v>
      </c>
      <c r="H3486" s="135" t="s">
        <v>382</v>
      </c>
      <c r="I3486" s="135" t="s">
        <v>53</v>
      </c>
      <c r="J3486" s="135" t="s">
        <v>388</v>
      </c>
      <c r="K3486" s="135" t="s">
        <v>1018</v>
      </c>
      <c r="L3486" s="135" t="s">
        <v>445</v>
      </c>
      <c r="M3486" s="135" t="s">
        <v>970</v>
      </c>
      <c r="N3486" s="135" t="s">
        <v>330</v>
      </c>
      <c r="O3486" s="135" t="s">
        <v>53</v>
      </c>
      <c r="P3486" s="136">
        <v>1</v>
      </c>
      <c r="Q3486" s="135"/>
    </row>
    <row r="3487" spans="1:17">
      <c r="A3487" s="135" t="s">
        <v>6303</v>
      </c>
      <c r="B3487" s="135" t="s">
        <v>6304</v>
      </c>
      <c r="C3487" s="135" t="s">
        <v>979</v>
      </c>
      <c r="D3487" s="136">
        <v>58</v>
      </c>
      <c r="E3487" s="135" t="s">
        <v>420</v>
      </c>
      <c r="F3487" s="135" t="s">
        <v>38</v>
      </c>
      <c r="G3487" s="135" t="s">
        <v>975</v>
      </c>
      <c r="H3487" s="135" t="s">
        <v>382</v>
      </c>
      <c r="I3487" s="135" t="s">
        <v>86</v>
      </c>
      <c r="J3487" s="135" t="s">
        <v>388</v>
      </c>
      <c r="K3487" s="135" t="s">
        <v>976</v>
      </c>
      <c r="L3487" s="135" t="s">
        <v>442</v>
      </c>
      <c r="M3487" s="135" t="s">
        <v>970</v>
      </c>
      <c r="N3487" s="135" t="s">
        <v>330</v>
      </c>
      <c r="O3487" s="135" t="s">
        <v>86</v>
      </c>
      <c r="P3487" s="136">
        <v>63</v>
      </c>
      <c r="Q3487" s="135"/>
    </row>
    <row r="3488" spans="1:17">
      <c r="A3488" s="135" t="s">
        <v>6305</v>
      </c>
      <c r="B3488" s="135" t="s">
        <v>6304</v>
      </c>
      <c r="C3488" s="135" t="s">
        <v>981</v>
      </c>
      <c r="D3488" s="136">
        <v>60</v>
      </c>
      <c r="E3488" s="135" t="s">
        <v>420</v>
      </c>
      <c r="F3488" s="135" t="s">
        <v>38</v>
      </c>
      <c r="G3488" s="135" t="s">
        <v>975</v>
      </c>
      <c r="H3488" s="135" t="s">
        <v>382</v>
      </c>
      <c r="I3488" s="135" t="s">
        <v>86</v>
      </c>
      <c r="J3488" s="135" t="s">
        <v>388</v>
      </c>
      <c r="K3488" s="135" t="s">
        <v>976</v>
      </c>
      <c r="L3488" s="135" t="s">
        <v>442</v>
      </c>
      <c r="M3488" s="135" t="s">
        <v>970</v>
      </c>
      <c r="N3488" s="135" t="s">
        <v>330</v>
      </c>
      <c r="O3488" s="135" t="s">
        <v>86</v>
      </c>
      <c r="P3488" s="136">
        <v>63</v>
      </c>
      <c r="Q3488" s="135"/>
    </row>
    <row r="3489" spans="1:17">
      <c r="A3489" s="135" t="s">
        <v>6306</v>
      </c>
      <c r="B3489" s="135" t="s">
        <v>6304</v>
      </c>
      <c r="C3489" s="135" t="s">
        <v>989</v>
      </c>
      <c r="D3489" s="136">
        <v>63</v>
      </c>
      <c r="E3489" s="135" t="s">
        <v>420</v>
      </c>
      <c r="F3489" s="135" t="s">
        <v>38</v>
      </c>
      <c r="G3489" s="135" t="s">
        <v>975</v>
      </c>
      <c r="H3489" s="135" t="s">
        <v>382</v>
      </c>
      <c r="I3489" s="135" t="s">
        <v>86</v>
      </c>
      <c r="J3489" s="135" t="s">
        <v>388</v>
      </c>
      <c r="K3489" s="135" t="s">
        <v>976</v>
      </c>
      <c r="L3489" s="135" t="s">
        <v>442</v>
      </c>
      <c r="M3489" s="135" t="s">
        <v>970</v>
      </c>
      <c r="N3489" s="135" t="s">
        <v>330</v>
      </c>
      <c r="O3489" s="135" t="s">
        <v>86</v>
      </c>
      <c r="P3489" s="136">
        <v>63</v>
      </c>
      <c r="Q3489" s="135"/>
    </row>
    <row r="3490" spans="1:17">
      <c r="A3490" s="135" t="s">
        <v>6307</v>
      </c>
      <c r="B3490" s="135" t="s">
        <v>6304</v>
      </c>
      <c r="C3490" s="135" t="s">
        <v>967</v>
      </c>
      <c r="D3490" s="136">
        <v>57</v>
      </c>
      <c r="E3490" s="135" t="s">
        <v>420</v>
      </c>
      <c r="F3490" s="135" t="s">
        <v>38</v>
      </c>
      <c r="G3490" s="135" t="s">
        <v>975</v>
      </c>
      <c r="H3490" s="135" t="s">
        <v>382</v>
      </c>
      <c r="I3490" s="135" t="s">
        <v>86</v>
      </c>
      <c r="J3490" s="135" t="s">
        <v>388</v>
      </c>
      <c r="K3490" s="135" t="s">
        <v>976</v>
      </c>
      <c r="L3490" s="135" t="s">
        <v>442</v>
      </c>
      <c r="M3490" s="135" t="s">
        <v>970</v>
      </c>
      <c r="N3490" s="135" t="s">
        <v>330</v>
      </c>
      <c r="O3490" s="135" t="s">
        <v>86</v>
      </c>
      <c r="P3490" s="136">
        <v>63</v>
      </c>
      <c r="Q3490" s="135"/>
    </row>
    <row r="3491" spans="1:17">
      <c r="A3491" s="135" t="s">
        <v>6308</v>
      </c>
      <c r="B3491" s="135" t="s">
        <v>6304</v>
      </c>
      <c r="C3491" s="135" t="s">
        <v>983</v>
      </c>
      <c r="D3491" s="136">
        <v>61</v>
      </c>
      <c r="E3491" s="135" t="s">
        <v>420</v>
      </c>
      <c r="F3491" s="135" t="s">
        <v>38</v>
      </c>
      <c r="G3491" s="135" t="s">
        <v>975</v>
      </c>
      <c r="H3491" s="135" t="s">
        <v>382</v>
      </c>
      <c r="I3491" s="135" t="s">
        <v>86</v>
      </c>
      <c r="J3491" s="135" t="s">
        <v>388</v>
      </c>
      <c r="K3491" s="135" t="s">
        <v>976</v>
      </c>
      <c r="L3491" s="135" t="s">
        <v>442</v>
      </c>
      <c r="M3491" s="135" t="s">
        <v>970</v>
      </c>
      <c r="N3491" s="135" t="s">
        <v>330</v>
      </c>
      <c r="O3491" s="135" t="s">
        <v>86</v>
      </c>
      <c r="P3491" s="136">
        <v>63</v>
      </c>
      <c r="Q3491" s="135"/>
    </row>
    <row r="3492" spans="1:17">
      <c r="A3492" s="135" t="s">
        <v>6309</v>
      </c>
      <c r="B3492" s="135" t="s">
        <v>6304</v>
      </c>
      <c r="C3492" s="135" t="s">
        <v>972</v>
      </c>
      <c r="D3492" s="136">
        <v>59</v>
      </c>
      <c r="E3492" s="135" t="s">
        <v>420</v>
      </c>
      <c r="F3492" s="135" t="s">
        <v>38</v>
      </c>
      <c r="G3492" s="135" t="s">
        <v>975</v>
      </c>
      <c r="H3492" s="135" t="s">
        <v>382</v>
      </c>
      <c r="I3492" s="135" t="s">
        <v>86</v>
      </c>
      <c r="J3492" s="135" t="s">
        <v>388</v>
      </c>
      <c r="K3492" s="135" t="s">
        <v>976</v>
      </c>
      <c r="L3492" s="135" t="s">
        <v>442</v>
      </c>
      <c r="M3492" s="135" t="s">
        <v>970</v>
      </c>
      <c r="N3492" s="135" t="s">
        <v>330</v>
      </c>
      <c r="O3492" s="135" t="s">
        <v>86</v>
      </c>
      <c r="P3492" s="136">
        <v>63</v>
      </c>
      <c r="Q3492" s="135"/>
    </row>
    <row r="3493" spans="1:17">
      <c r="A3493" s="135" t="s">
        <v>6310</v>
      </c>
      <c r="B3493" s="135" t="s">
        <v>6311</v>
      </c>
      <c r="C3493" s="135" t="s">
        <v>972</v>
      </c>
      <c r="D3493" s="136">
        <v>59</v>
      </c>
      <c r="E3493" s="135" t="s">
        <v>420</v>
      </c>
      <c r="F3493" s="135" t="s">
        <v>30</v>
      </c>
      <c r="G3493" s="135" t="s">
        <v>6312</v>
      </c>
      <c r="H3493" s="135" t="s">
        <v>382</v>
      </c>
      <c r="I3493" s="135" t="s">
        <v>86</v>
      </c>
      <c r="J3493" s="135" t="s">
        <v>388</v>
      </c>
      <c r="K3493" s="135" t="s">
        <v>1018</v>
      </c>
      <c r="L3493" s="135" t="s">
        <v>445</v>
      </c>
      <c r="M3493" s="135" t="s">
        <v>970</v>
      </c>
      <c r="N3493" s="135" t="s">
        <v>331</v>
      </c>
      <c r="O3493" s="135" t="s">
        <v>86</v>
      </c>
      <c r="P3493" s="136">
        <v>63</v>
      </c>
      <c r="Q3493" s="135"/>
    </row>
    <row r="3494" spans="1:17">
      <c r="A3494" s="135" t="s">
        <v>6313</v>
      </c>
      <c r="B3494" s="135" t="s">
        <v>6314</v>
      </c>
      <c r="C3494" s="135" t="s">
        <v>972</v>
      </c>
      <c r="D3494" s="136">
        <v>59</v>
      </c>
      <c r="E3494" s="135" t="s">
        <v>420</v>
      </c>
      <c r="F3494" s="135" t="s">
        <v>38</v>
      </c>
      <c r="G3494" s="135" t="s">
        <v>6315</v>
      </c>
      <c r="H3494" s="135" t="s">
        <v>382</v>
      </c>
      <c r="I3494" s="135" t="s">
        <v>53</v>
      </c>
      <c r="J3494" s="135" t="s">
        <v>388</v>
      </c>
      <c r="K3494" s="135" t="s">
        <v>976</v>
      </c>
      <c r="L3494" s="135" t="s">
        <v>428</v>
      </c>
      <c r="M3494" s="135" t="s">
        <v>970</v>
      </c>
      <c r="N3494" s="135" t="s">
        <v>330</v>
      </c>
      <c r="O3494" s="135" t="s">
        <v>53</v>
      </c>
      <c r="P3494" s="136">
        <v>1</v>
      </c>
      <c r="Q3494" s="135"/>
    </row>
    <row r="3495" spans="1:17">
      <c r="A3495" s="135" t="s">
        <v>6316</v>
      </c>
      <c r="B3495" s="135" t="s">
        <v>6317</v>
      </c>
      <c r="C3495" s="135" t="s">
        <v>967</v>
      </c>
      <c r="D3495" s="136">
        <v>57</v>
      </c>
      <c r="E3495" s="135" t="s">
        <v>420</v>
      </c>
      <c r="F3495" s="135" t="s">
        <v>30</v>
      </c>
      <c r="G3495" s="135" t="s">
        <v>6318</v>
      </c>
      <c r="H3495" s="135" t="s">
        <v>382</v>
      </c>
      <c r="I3495" s="135" t="s">
        <v>53</v>
      </c>
      <c r="J3495" s="135" t="s">
        <v>388</v>
      </c>
      <c r="K3495" s="135" t="s">
        <v>1018</v>
      </c>
      <c r="L3495" s="135" t="s">
        <v>386</v>
      </c>
      <c r="M3495" s="135" t="s">
        <v>970</v>
      </c>
      <c r="N3495" s="135" t="s">
        <v>330</v>
      </c>
      <c r="O3495" s="135" t="s">
        <v>53</v>
      </c>
      <c r="P3495" s="136">
        <v>1</v>
      </c>
      <c r="Q3495" s="135"/>
    </row>
    <row r="3496" spans="1:17">
      <c r="A3496" s="135" t="s">
        <v>6319</v>
      </c>
      <c r="B3496" s="135" t="s">
        <v>6317</v>
      </c>
      <c r="C3496" s="135" t="s">
        <v>983</v>
      </c>
      <c r="D3496" s="136">
        <v>61</v>
      </c>
      <c r="E3496" s="135" t="s">
        <v>420</v>
      </c>
      <c r="F3496" s="135" t="s">
        <v>30</v>
      </c>
      <c r="G3496" s="135" t="s">
        <v>6318</v>
      </c>
      <c r="H3496" s="135" t="s">
        <v>382</v>
      </c>
      <c r="I3496" s="135" t="s">
        <v>53</v>
      </c>
      <c r="J3496" s="135" t="s">
        <v>388</v>
      </c>
      <c r="K3496" s="135" t="s">
        <v>1018</v>
      </c>
      <c r="L3496" s="135" t="s">
        <v>386</v>
      </c>
      <c r="M3496" s="135" t="s">
        <v>970</v>
      </c>
      <c r="N3496" s="135" t="s">
        <v>330</v>
      </c>
      <c r="O3496" s="135" t="s">
        <v>53</v>
      </c>
      <c r="P3496" s="136">
        <v>1</v>
      </c>
      <c r="Q3496" s="135"/>
    </row>
    <row r="3497" spans="1:17">
      <c r="A3497" s="135" t="s">
        <v>6320</v>
      </c>
      <c r="B3497" s="135" t="s">
        <v>6317</v>
      </c>
      <c r="C3497" s="135" t="s">
        <v>972</v>
      </c>
      <c r="D3497" s="136">
        <v>59</v>
      </c>
      <c r="E3497" s="135" t="s">
        <v>420</v>
      </c>
      <c r="F3497" s="135" t="s">
        <v>30</v>
      </c>
      <c r="G3497" s="135" t="s">
        <v>6318</v>
      </c>
      <c r="H3497" s="135" t="s">
        <v>382</v>
      </c>
      <c r="I3497" s="135" t="s">
        <v>53</v>
      </c>
      <c r="J3497" s="135" t="s">
        <v>388</v>
      </c>
      <c r="K3497" s="135" t="s">
        <v>1018</v>
      </c>
      <c r="L3497" s="135" t="s">
        <v>386</v>
      </c>
      <c r="M3497" s="135" t="s">
        <v>970</v>
      </c>
      <c r="N3497" s="135" t="s">
        <v>330</v>
      </c>
      <c r="O3497" s="135" t="s">
        <v>53</v>
      </c>
      <c r="P3497" s="136">
        <v>1</v>
      </c>
      <c r="Q3497" s="135"/>
    </row>
    <row r="3498" spans="1:17">
      <c r="A3498" s="135" t="s">
        <v>6321</v>
      </c>
      <c r="B3498" s="135" t="s">
        <v>6322</v>
      </c>
      <c r="C3498" s="135" t="s">
        <v>967</v>
      </c>
      <c r="D3498" s="136">
        <v>57</v>
      </c>
      <c r="E3498" s="135" t="s">
        <v>420</v>
      </c>
      <c r="F3498" s="135" t="s">
        <v>30</v>
      </c>
      <c r="G3498" s="135" t="s">
        <v>1071</v>
      </c>
      <c r="H3498" s="135" t="s">
        <v>382</v>
      </c>
      <c r="I3498" s="135" t="s">
        <v>53</v>
      </c>
      <c r="J3498" s="135" t="s">
        <v>388</v>
      </c>
      <c r="K3498" s="135" t="s">
        <v>1018</v>
      </c>
      <c r="L3498" s="135" t="s">
        <v>445</v>
      </c>
      <c r="M3498" s="135" t="s">
        <v>970</v>
      </c>
      <c r="N3498" s="135" t="s">
        <v>330</v>
      </c>
      <c r="O3498" s="135" t="s">
        <v>60</v>
      </c>
      <c r="P3498" s="136">
        <v>1</v>
      </c>
      <c r="Q3498" s="135"/>
    </row>
    <row r="3499" spans="1:17">
      <c r="A3499" s="135" t="s">
        <v>6323</v>
      </c>
      <c r="B3499" s="135" t="s">
        <v>6322</v>
      </c>
      <c r="C3499" s="135" t="s">
        <v>972</v>
      </c>
      <c r="D3499" s="136">
        <v>59</v>
      </c>
      <c r="E3499" s="135" t="s">
        <v>420</v>
      </c>
      <c r="F3499" s="135" t="s">
        <v>30</v>
      </c>
      <c r="G3499" s="135" t="s">
        <v>1071</v>
      </c>
      <c r="H3499" s="135" t="s">
        <v>382</v>
      </c>
      <c r="I3499" s="135" t="s">
        <v>53</v>
      </c>
      <c r="J3499" s="135" t="s">
        <v>388</v>
      </c>
      <c r="K3499" s="135" t="s">
        <v>1018</v>
      </c>
      <c r="L3499" s="135" t="s">
        <v>445</v>
      </c>
      <c r="M3499" s="135" t="s">
        <v>970</v>
      </c>
      <c r="N3499" s="135" t="s">
        <v>330</v>
      </c>
      <c r="O3499" s="135" t="s">
        <v>60</v>
      </c>
      <c r="P3499" s="136">
        <v>1</v>
      </c>
      <c r="Q3499" s="135"/>
    </row>
    <row r="3500" spans="1:17">
      <c r="A3500" s="135" t="s">
        <v>6324</v>
      </c>
      <c r="B3500" s="135" t="s">
        <v>6325</v>
      </c>
      <c r="C3500" s="135" t="s">
        <v>972</v>
      </c>
      <c r="D3500" s="136">
        <v>59</v>
      </c>
      <c r="E3500" s="135" t="s">
        <v>420</v>
      </c>
      <c r="F3500" s="135" t="s">
        <v>30</v>
      </c>
      <c r="G3500" s="135" t="s">
        <v>6326</v>
      </c>
      <c r="H3500" s="135" t="s">
        <v>382</v>
      </c>
      <c r="I3500" s="135" t="s">
        <v>55</v>
      </c>
      <c r="J3500" s="135" t="s">
        <v>388</v>
      </c>
      <c r="K3500" s="135" t="s">
        <v>1018</v>
      </c>
      <c r="L3500" s="135" t="s">
        <v>445</v>
      </c>
      <c r="M3500" s="135" t="s">
        <v>970</v>
      </c>
      <c r="N3500" s="135" t="s">
        <v>330</v>
      </c>
      <c r="O3500" s="135" t="s">
        <v>71</v>
      </c>
      <c r="P3500" s="136">
        <v>2</v>
      </c>
      <c r="Q3500" s="135"/>
    </row>
    <row r="3501" spans="1:17">
      <c r="A3501" s="135" t="s">
        <v>6327</v>
      </c>
      <c r="B3501" s="135" t="s">
        <v>6325</v>
      </c>
      <c r="C3501" s="135" t="s">
        <v>967</v>
      </c>
      <c r="D3501" s="136">
        <v>57</v>
      </c>
      <c r="E3501" s="135" t="s">
        <v>420</v>
      </c>
      <c r="F3501" s="135" t="s">
        <v>30</v>
      </c>
      <c r="G3501" s="135" t="s">
        <v>6326</v>
      </c>
      <c r="H3501" s="135" t="s">
        <v>382</v>
      </c>
      <c r="I3501" s="135" t="s">
        <v>55</v>
      </c>
      <c r="J3501" s="135" t="s">
        <v>388</v>
      </c>
      <c r="K3501" s="135" t="s">
        <v>1018</v>
      </c>
      <c r="L3501" s="135" t="s">
        <v>445</v>
      </c>
      <c r="M3501" s="135" t="s">
        <v>970</v>
      </c>
      <c r="N3501" s="135" t="s">
        <v>330</v>
      </c>
      <c r="O3501" s="135" t="s">
        <v>71</v>
      </c>
      <c r="P3501" s="136">
        <v>2</v>
      </c>
      <c r="Q3501" s="135"/>
    </row>
    <row r="3502" spans="1:17">
      <c r="A3502" s="135" t="s">
        <v>6328</v>
      </c>
      <c r="B3502" s="135" t="s">
        <v>6329</v>
      </c>
      <c r="C3502" s="135" t="s">
        <v>972</v>
      </c>
      <c r="D3502" s="136">
        <v>59</v>
      </c>
      <c r="E3502" s="135" t="s">
        <v>420</v>
      </c>
      <c r="F3502" s="135" t="s">
        <v>35</v>
      </c>
      <c r="G3502" s="135" t="s">
        <v>6330</v>
      </c>
      <c r="H3502" s="135" t="s">
        <v>382</v>
      </c>
      <c r="I3502" s="135" t="s">
        <v>63</v>
      </c>
      <c r="J3502" s="135" t="s">
        <v>384</v>
      </c>
      <c r="K3502" s="135" t="s">
        <v>999</v>
      </c>
      <c r="L3502" s="135" t="s">
        <v>428</v>
      </c>
      <c r="M3502" s="135" t="s">
        <v>970</v>
      </c>
      <c r="N3502" s="135" t="s">
        <v>330</v>
      </c>
      <c r="O3502" s="135" t="s">
        <v>63</v>
      </c>
      <c r="P3502" s="136">
        <v>7</v>
      </c>
      <c r="Q3502" s="135"/>
    </row>
    <row r="3503" spans="1:17">
      <c r="A3503" s="135" t="s">
        <v>6331</v>
      </c>
      <c r="B3503" s="135" t="s">
        <v>6332</v>
      </c>
      <c r="C3503" s="135" t="s">
        <v>972</v>
      </c>
      <c r="D3503" s="136">
        <v>59</v>
      </c>
      <c r="E3503" s="135" t="s">
        <v>420</v>
      </c>
      <c r="F3503" s="135" t="s">
        <v>35</v>
      </c>
      <c r="G3503" s="135" t="s">
        <v>6333</v>
      </c>
      <c r="H3503" s="135" t="s">
        <v>382</v>
      </c>
      <c r="I3503" s="135" t="s">
        <v>63</v>
      </c>
      <c r="J3503" s="135" t="s">
        <v>384</v>
      </c>
      <c r="K3503" s="135" t="s">
        <v>999</v>
      </c>
      <c r="L3503" s="135" t="s">
        <v>396</v>
      </c>
      <c r="M3503" s="135" t="s">
        <v>970</v>
      </c>
      <c r="N3503" s="135" t="s">
        <v>330</v>
      </c>
      <c r="O3503" s="135" t="s">
        <v>63</v>
      </c>
      <c r="P3503" s="136">
        <v>7</v>
      </c>
      <c r="Q3503" s="135"/>
    </row>
    <row r="3504" spans="1:17">
      <c r="A3504" s="135" t="s">
        <v>6334</v>
      </c>
      <c r="B3504" s="135" t="s">
        <v>6335</v>
      </c>
      <c r="C3504" s="135" t="s">
        <v>972</v>
      </c>
      <c r="D3504" s="136">
        <v>59</v>
      </c>
      <c r="E3504" s="135" t="s">
        <v>420</v>
      </c>
      <c r="F3504" s="135" t="s">
        <v>35</v>
      </c>
      <c r="G3504" s="135" t="s">
        <v>6336</v>
      </c>
      <c r="H3504" s="135" t="s">
        <v>382</v>
      </c>
      <c r="I3504" s="135" t="s">
        <v>63</v>
      </c>
      <c r="J3504" s="135" t="s">
        <v>384</v>
      </c>
      <c r="K3504" s="135" t="s">
        <v>999</v>
      </c>
      <c r="L3504" s="135" t="s">
        <v>396</v>
      </c>
      <c r="M3504" s="135" t="s">
        <v>970</v>
      </c>
      <c r="N3504" s="135" t="s">
        <v>330</v>
      </c>
      <c r="O3504" s="135" t="s">
        <v>63</v>
      </c>
      <c r="P3504" s="136">
        <v>7</v>
      </c>
      <c r="Q3504" s="135"/>
    </row>
    <row r="3505" spans="1:17">
      <c r="A3505" s="135" t="s">
        <v>6337</v>
      </c>
      <c r="B3505" s="135" t="s">
        <v>6338</v>
      </c>
      <c r="C3505" s="135" t="s">
        <v>972</v>
      </c>
      <c r="D3505" s="136">
        <v>59</v>
      </c>
      <c r="E3505" s="135" t="s">
        <v>420</v>
      </c>
      <c r="F3505" s="135" t="s">
        <v>35</v>
      </c>
      <c r="G3505" s="135" t="s">
        <v>6339</v>
      </c>
      <c r="H3505" s="135" t="s">
        <v>382</v>
      </c>
      <c r="I3505" s="135" t="s">
        <v>63</v>
      </c>
      <c r="J3505" s="135" t="s">
        <v>384</v>
      </c>
      <c r="K3505" s="135" t="s">
        <v>999</v>
      </c>
      <c r="L3505" s="135" t="s">
        <v>428</v>
      </c>
      <c r="M3505" s="135" t="s">
        <v>970</v>
      </c>
      <c r="N3505" s="135" t="s">
        <v>330</v>
      </c>
      <c r="O3505" s="135" t="s">
        <v>63</v>
      </c>
      <c r="P3505" s="136">
        <v>7</v>
      </c>
      <c r="Q3505" s="135"/>
    </row>
    <row r="3506" spans="1:17">
      <c r="A3506" s="135" t="s">
        <v>6340</v>
      </c>
      <c r="B3506" s="135" t="s">
        <v>6341</v>
      </c>
      <c r="C3506" s="135" t="s">
        <v>972</v>
      </c>
      <c r="D3506" s="136">
        <v>59</v>
      </c>
      <c r="E3506" s="135" t="s">
        <v>420</v>
      </c>
      <c r="F3506" s="135" t="s">
        <v>35</v>
      </c>
      <c r="G3506" s="135" t="s">
        <v>6342</v>
      </c>
      <c r="H3506" s="135" t="s">
        <v>382</v>
      </c>
      <c r="I3506" s="135" t="s">
        <v>63</v>
      </c>
      <c r="J3506" s="135" t="s">
        <v>384</v>
      </c>
      <c r="K3506" s="135" t="s">
        <v>999</v>
      </c>
      <c r="L3506" s="135" t="s">
        <v>396</v>
      </c>
      <c r="M3506" s="135" t="s">
        <v>970</v>
      </c>
      <c r="N3506" s="135" t="s">
        <v>330</v>
      </c>
      <c r="O3506" s="135" t="s">
        <v>63</v>
      </c>
      <c r="P3506" s="136">
        <v>7</v>
      </c>
      <c r="Q3506" s="135"/>
    </row>
    <row r="3507" spans="1:17">
      <c r="A3507" s="135" t="s">
        <v>6343</v>
      </c>
      <c r="B3507" s="135" t="s">
        <v>6344</v>
      </c>
      <c r="C3507" s="135" t="s">
        <v>972</v>
      </c>
      <c r="D3507" s="136">
        <v>59</v>
      </c>
      <c r="E3507" s="135" t="s">
        <v>420</v>
      </c>
      <c r="F3507" s="135" t="s">
        <v>35</v>
      </c>
      <c r="G3507" s="135" t="s">
        <v>6345</v>
      </c>
      <c r="H3507" s="135" t="s">
        <v>382</v>
      </c>
      <c r="I3507" s="135" t="s">
        <v>57</v>
      </c>
      <c r="J3507" s="135" t="s">
        <v>384</v>
      </c>
      <c r="K3507" s="135" t="s">
        <v>993</v>
      </c>
      <c r="L3507" s="135" t="s">
        <v>428</v>
      </c>
      <c r="M3507" s="135" t="s">
        <v>970</v>
      </c>
      <c r="N3507" s="135" t="s">
        <v>330</v>
      </c>
      <c r="O3507" s="135" t="s">
        <v>57</v>
      </c>
      <c r="P3507" s="136">
        <v>71</v>
      </c>
      <c r="Q3507" s="135"/>
    </row>
    <row r="3508" spans="1:17">
      <c r="A3508" s="135" t="s">
        <v>6346</v>
      </c>
      <c r="B3508" s="135" t="s">
        <v>6347</v>
      </c>
      <c r="C3508" s="135" t="s">
        <v>972</v>
      </c>
      <c r="D3508" s="136">
        <v>59</v>
      </c>
      <c r="E3508" s="135" t="s">
        <v>420</v>
      </c>
      <c r="F3508" s="135" t="s">
        <v>36</v>
      </c>
      <c r="G3508" s="135" t="s">
        <v>6348</v>
      </c>
      <c r="H3508" s="135" t="s">
        <v>382</v>
      </c>
      <c r="I3508" s="135" t="s">
        <v>187</v>
      </c>
      <c r="J3508" s="135" t="s">
        <v>384</v>
      </c>
      <c r="K3508" s="135" t="s">
        <v>1921</v>
      </c>
      <c r="L3508" s="135" t="s">
        <v>386</v>
      </c>
      <c r="M3508" s="135" t="s">
        <v>970</v>
      </c>
      <c r="N3508" s="135" t="s">
        <v>330</v>
      </c>
      <c r="O3508" s="135" t="s">
        <v>63</v>
      </c>
      <c r="P3508" s="136">
        <v>71</v>
      </c>
      <c r="Q3508" s="135"/>
    </row>
    <row r="3509" spans="1:17">
      <c r="A3509" s="135" t="s">
        <v>6349</v>
      </c>
      <c r="B3509" s="135" t="s">
        <v>6347</v>
      </c>
      <c r="C3509" s="135" t="s">
        <v>989</v>
      </c>
      <c r="D3509" s="136">
        <v>63</v>
      </c>
      <c r="E3509" s="135" t="s">
        <v>420</v>
      </c>
      <c r="F3509" s="135" t="s">
        <v>36</v>
      </c>
      <c r="G3509" s="135" t="s">
        <v>6348</v>
      </c>
      <c r="H3509" s="135" t="s">
        <v>382</v>
      </c>
      <c r="I3509" s="135" t="s">
        <v>187</v>
      </c>
      <c r="J3509" s="135" t="s">
        <v>384</v>
      </c>
      <c r="K3509" s="135" t="s">
        <v>1921</v>
      </c>
      <c r="L3509" s="135" t="s">
        <v>386</v>
      </c>
      <c r="M3509" s="135" t="s">
        <v>970</v>
      </c>
      <c r="N3509" s="135" t="s">
        <v>330</v>
      </c>
      <c r="O3509" s="135" t="s">
        <v>63</v>
      </c>
      <c r="P3509" s="136">
        <v>71</v>
      </c>
      <c r="Q3509" s="135"/>
    </row>
    <row r="3510" spans="1:17">
      <c r="A3510" s="135" t="s">
        <v>6350</v>
      </c>
      <c r="B3510" s="135" t="s">
        <v>6347</v>
      </c>
      <c r="C3510" s="135" t="s">
        <v>1147</v>
      </c>
      <c r="D3510" s="136">
        <v>55</v>
      </c>
      <c r="E3510" s="135" t="s">
        <v>420</v>
      </c>
      <c r="F3510" s="135" t="s">
        <v>36</v>
      </c>
      <c r="G3510" s="135" t="s">
        <v>6348</v>
      </c>
      <c r="H3510" s="135" t="s">
        <v>382</v>
      </c>
      <c r="I3510" s="135" t="s">
        <v>187</v>
      </c>
      <c r="J3510" s="135" t="s">
        <v>384</v>
      </c>
      <c r="K3510" s="135" t="s">
        <v>1921</v>
      </c>
      <c r="L3510" s="135" t="s">
        <v>386</v>
      </c>
      <c r="M3510" s="135" t="s">
        <v>970</v>
      </c>
      <c r="N3510" s="135" t="s">
        <v>330</v>
      </c>
      <c r="O3510" s="135" t="s">
        <v>63</v>
      </c>
      <c r="P3510" s="136">
        <v>71</v>
      </c>
      <c r="Q3510" s="135"/>
    </row>
    <row r="3511" spans="1:17">
      <c r="A3511" s="135" t="s">
        <v>6351</v>
      </c>
      <c r="B3511" s="135" t="s">
        <v>6347</v>
      </c>
      <c r="C3511" s="135" t="s">
        <v>967</v>
      </c>
      <c r="D3511" s="136">
        <v>57</v>
      </c>
      <c r="E3511" s="135" t="s">
        <v>420</v>
      </c>
      <c r="F3511" s="135" t="s">
        <v>36</v>
      </c>
      <c r="G3511" s="135" t="s">
        <v>6348</v>
      </c>
      <c r="H3511" s="135" t="s">
        <v>382</v>
      </c>
      <c r="I3511" s="135" t="s">
        <v>187</v>
      </c>
      <c r="J3511" s="135" t="s">
        <v>384</v>
      </c>
      <c r="K3511" s="135" t="s">
        <v>1921</v>
      </c>
      <c r="L3511" s="135" t="s">
        <v>386</v>
      </c>
      <c r="M3511" s="135" t="s">
        <v>970</v>
      </c>
      <c r="N3511" s="135" t="s">
        <v>330</v>
      </c>
      <c r="O3511" s="135" t="s">
        <v>63</v>
      </c>
      <c r="P3511" s="136">
        <v>71</v>
      </c>
      <c r="Q3511" s="135"/>
    </row>
    <row r="3512" spans="1:17">
      <c r="A3512" s="135" t="s">
        <v>6352</v>
      </c>
      <c r="B3512" s="135" t="s">
        <v>6347</v>
      </c>
      <c r="C3512" s="135" t="s">
        <v>983</v>
      </c>
      <c r="D3512" s="136">
        <v>61</v>
      </c>
      <c r="E3512" s="135" t="s">
        <v>420</v>
      </c>
      <c r="F3512" s="135" t="s">
        <v>36</v>
      </c>
      <c r="G3512" s="135" t="s">
        <v>6348</v>
      </c>
      <c r="H3512" s="135" t="s">
        <v>382</v>
      </c>
      <c r="I3512" s="135" t="s">
        <v>187</v>
      </c>
      <c r="J3512" s="135" t="s">
        <v>384</v>
      </c>
      <c r="K3512" s="135" t="s">
        <v>1921</v>
      </c>
      <c r="L3512" s="135" t="s">
        <v>386</v>
      </c>
      <c r="M3512" s="135" t="s">
        <v>970</v>
      </c>
      <c r="N3512" s="135" t="s">
        <v>330</v>
      </c>
      <c r="O3512" s="135" t="s">
        <v>63</v>
      </c>
      <c r="P3512" s="136">
        <v>71</v>
      </c>
      <c r="Q3512" s="135"/>
    </row>
    <row r="3513" spans="1:17">
      <c r="A3513" s="135" t="s">
        <v>6353</v>
      </c>
      <c r="B3513" s="135" t="s">
        <v>6354</v>
      </c>
      <c r="C3513" s="135" t="s">
        <v>983</v>
      </c>
      <c r="D3513" s="136">
        <v>61</v>
      </c>
      <c r="E3513" s="135" t="s">
        <v>420</v>
      </c>
      <c r="F3513" s="135" t="s">
        <v>35</v>
      </c>
      <c r="G3513" s="135" t="s">
        <v>6355</v>
      </c>
      <c r="H3513" s="135" t="s">
        <v>382</v>
      </c>
      <c r="I3513" s="135" t="s">
        <v>63</v>
      </c>
      <c r="J3513" s="135" t="s">
        <v>384</v>
      </c>
      <c r="K3513" s="135" t="s">
        <v>999</v>
      </c>
      <c r="L3513" s="135" t="s">
        <v>385</v>
      </c>
      <c r="M3513" s="135" t="s">
        <v>970</v>
      </c>
      <c r="N3513" s="135" t="s">
        <v>330</v>
      </c>
      <c r="O3513" s="135" t="s">
        <v>63</v>
      </c>
      <c r="P3513" s="136">
        <v>7</v>
      </c>
      <c r="Q3513" s="135"/>
    </row>
    <row r="3514" spans="1:17">
      <c r="A3514" s="135" t="s">
        <v>6356</v>
      </c>
      <c r="B3514" s="135" t="s">
        <v>6354</v>
      </c>
      <c r="C3514" s="135" t="s">
        <v>972</v>
      </c>
      <c r="D3514" s="136">
        <v>59</v>
      </c>
      <c r="E3514" s="135" t="s">
        <v>420</v>
      </c>
      <c r="F3514" s="135" t="s">
        <v>35</v>
      </c>
      <c r="G3514" s="135" t="s">
        <v>6355</v>
      </c>
      <c r="H3514" s="135" t="s">
        <v>382</v>
      </c>
      <c r="I3514" s="135" t="s">
        <v>63</v>
      </c>
      <c r="J3514" s="135" t="s">
        <v>384</v>
      </c>
      <c r="K3514" s="135" t="s">
        <v>999</v>
      </c>
      <c r="L3514" s="135" t="s">
        <v>385</v>
      </c>
      <c r="M3514" s="135" t="s">
        <v>970</v>
      </c>
      <c r="N3514" s="135" t="s">
        <v>330</v>
      </c>
      <c r="O3514" s="135" t="s">
        <v>63</v>
      </c>
      <c r="P3514" s="136">
        <v>7</v>
      </c>
      <c r="Q3514" s="135"/>
    </row>
    <row r="3515" spans="1:17">
      <c r="A3515" s="135" t="s">
        <v>6357</v>
      </c>
      <c r="B3515" s="135" t="s">
        <v>6354</v>
      </c>
      <c r="C3515" s="135" t="s">
        <v>967</v>
      </c>
      <c r="D3515" s="136">
        <v>57</v>
      </c>
      <c r="E3515" s="135" t="s">
        <v>420</v>
      </c>
      <c r="F3515" s="135" t="s">
        <v>35</v>
      </c>
      <c r="G3515" s="135" t="s">
        <v>6355</v>
      </c>
      <c r="H3515" s="135" t="s">
        <v>382</v>
      </c>
      <c r="I3515" s="135" t="s">
        <v>63</v>
      </c>
      <c r="J3515" s="135" t="s">
        <v>384</v>
      </c>
      <c r="K3515" s="135" t="s">
        <v>999</v>
      </c>
      <c r="L3515" s="135" t="s">
        <v>385</v>
      </c>
      <c r="M3515" s="135" t="s">
        <v>970</v>
      </c>
      <c r="N3515" s="135" t="s">
        <v>330</v>
      </c>
      <c r="O3515" s="135" t="s">
        <v>63</v>
      </c>
      <c r="P3515" s="136">
        <v>7</v>
      </c>
      <c r="Q3515" s="135"/>
    </row>
    <row r="3516" spans="1:17">
      <c r="A3516" s="135" t="s">
        <v>6358</v>
      </c>
      <c r="B3516" s="135" t="s">
        <v>6359</v>
      </c>
      <c r="C3516" s="135" t="s">
        <v>1147</v>
      </c>
      <c r="D3516" s="136">
        <v>55</v>
      </c>
      <c r="E3516" s="135" t="s">
        <v>420</v>
      </c>
      <c r="F3516" s="135" t="s">
        <v>43</v>
      </c>
      <c r="G3516" s="135" t="s">
        <v>6360</v>
      </c>
      <c r="H3516" s="135" t="s">
        <v>382</v>
      </c>
      <c r="I3516" s="135" t="s">
        <v>71</v>
      </c>
      <c r="J3516" s="135" t="s">
        <v>388</v>
      </c>
      <c r="K3516" s="135" t="s">
        <v>908</v>
      </c>
      <c r="L3516" s="135" t="s">
        <v>386</v>
      </c>
      <c r="M3516" s="135" t="s">
        <v>970</v>
      </c>
      <c r="N3516" s="135" t="s">
        <v>348</v>
      </c>
      <c r="O3516" s="135" t="s">
        <v>71</v>
      </c>
      <c r="P3516" s="136">
        <v>2</v>
      </c>
      <c r="Q3516" s="135"/>
    </row>
    <row r="3517" spans="1:17">
      <c r="A3517" s="135" t="s">
        <v>6361</v>
      </c>
      <c r="B3517" s="135" t="s">
        <v>6359</v>
      </c>
      <c r="C3517" s="135" t="s">
        <v>983</v>
      </c>
      <c r="D3517" s="136">
        <v>61</v>
      </c>
      <c r="E3517" s="135" t="s">
        <v>420</v>
      </c>
      <c r="F3517" s="135" t="s">
        <v>43</v>
      </c>
      <c r="G3517" s="135" t="s">
        <v>6360</v>
      </c>
      <c r="H3517" s="135" t="s">
        <v>382</v>
      </c>
      <c r="I3517" s="135" t="s">
        <v>71</v>
      </c>
      <c r="J3517" s="135" t="s">
        <v>388</v>
      </c>
      <c r="K3517" s="135" t="s">
        <v>908</v>
      </c>
      <c r="L3517" s="135" t="s">
        <v>386</v>
      </c>
      <c r="M3517" s="135" t="s">
        <v>970</v>
      </c>
      <c r="N3517" s="135" t="s">
        <v>348</v>
      </c>
      <c r="O3517" s="135" t="s">
        <v>71</v>
      </c>
      <c r="P3517" s="136">
        <v>2</v>
      </c>
      <c r="Q3517" s="135"/>
    </row>
    <row r="3518" spans="1:17">
      <c r="A3518" s="135" t="s">
        <v>6362</v>
      </c>
      <c r="B3518" s="135" t="s">
        <v>6359</v>
      </c>
      <c r="C3518" s="135" t="s">
        <v>967</v>
      </c>
      <c r="D3518" s="136">
        <v>57</v>
      </c>
      <c r="E3518" s="135" t="s">
        <v>420</v>
      </c>
      <c r="F3518" s="135" t="s">
        <v>43</v>
      </c>
      <c r="G3518" s="135" t="s">
        <v>6360</v>
      </c>
      <c r="H3518" s="135" t="s">
        <v>382</v>
      </c>
      <c r="I3518" s="135" t="s">
        <v>71</v>
      </c>
      <c r="J3518" s="135" t="s">
        <v>388</v>
      </c>
      <c r="K3518" s="135" t="s">
        <v>908</v>
      </c>
      <c r="L3518" s="135" t="s">
        <v>386</v>
      </c>
      <c r="M3518" s="135" t="s">
        <v>970</v>
      </c>
      <c r="N3518" s="135" t="s">
        <v>348</v>
      </c>
      <c r="O3518" s="135" t="s">
        <v>71</v>
      </c>
      <c r="P3518" s="136">
        <v>2</v>
      </c>
      <c r="Q3518" s="135"/>
    </row>
    <row r="3519" spans="1:17">
      <c r="A3519" s="135" t="s">
        <v>6363</v>
      </c>
      <c r="B3519" s="135" t="s">
        <v>6359</v>
      </c>
      <c r="C3519" s="135" t="s">
        <v>972</v>
      </c>
      <c r="D3519" s="136">
        <v>59</v>
      </c>
      <c r="E3519" s="135" t="s">
        <v>420</v>
      </c>
      <c r="F3519" s="135" t="s">
        <v>43</v>
      </c>
      <c r="G3519" s="135" t="s">
        <v>6360</v>
      </c>
      <c r="H3519" s="135" t="s">
        <v>382</v>
      </c>
      <c r="I3519" s="135" t="s">
        <v>71</v>
      </c>
      <c r="J3519" s="135" t="s">
        <v>388</v>
      </c>
      <c r="K3519" s="135" t="s">
        <v>908</v>
      </c>
      <c r="L3519" s="135" t="s">
        <v>386</v>
      </c>
      <c r="M3519" s="135" t="s">
        <v>970</v>
      </c>
      <c r="N3519" s="135" t="s">
        <v>348</v>
      </c>
      <c r="O3519" s="135" t="s">
        <v>71</v>
      </c>
      <c r="P3519" s="136">
        <v>2</v>
      </c>
      <c r="Q3519" s="135"/>
    </row>
    <row r="3520" spans="1:17">
      <c r="A3520" s="135" t="s">
        <v>6364</v>
      </c>
      <c r="B3520" s="135" t="s">
        <v>6365</v>
      </c>
      <c r="C3520" s="135" t="s">
        <v>972</v>
      </c>
      <c r="D3520" s="136">
        <v>59</v>
      </c>
      <c r="E3520" s="135" t="s">
        <v>420</v>
      </c>
      <c r="F3520" s="135" t="s">
        <v>38</v>
      </c>
      <c r="G3520" s="135" t="s">
        <v>6366</v>
      </c>
      <c r="H3520" s="135" t="s">
        <v>382</v>
      </c>
      <c r="I3520" s="135" t="s">
        <v>53</v>
      </c>
      <c r="J3520" s="135" t="s">
        <v>388</v>
      </c>
      <c r="K3520" s="135" t="s">
        <v>976</v>
      </c>
      <c r="L3520" s="135" t="s">
        <v>445</v>
      </c>
      <c r="M3520" s="135" t="s">
        <v>970</v>
      </c>
      <c r="N3520" s="135" t="s">
        <v>330</v>
      </c>
      <c r="O3520" s="135" t="s">
        <v>53</v>
      </c>
      <c r="P3520" s="136">
        <v>1</v>
      </c>
      <c r="Q3520" s="135"/>
    </row>
    <row r="3521" spans="1:17">
      <c r="A3521" s="135" t="s">
        <v>6367</v>
      </c>
      <c r="B3521" s="135" t="s">
        <v>6368</v>
      </c>
      <c r="C3521" s="135" t="s">
        <v>967</v>
      </c>
      <c r="D3521" s="136">
        <v>57</v>
      </c>
      <c r="E3521" s="135" t="s">
        <v>420</v>
      </c>
      <c r="F3521" s="135" t="s">
        <v>30</v>
      </c>
      <c r="G3521" s="135" t="s">
        <v>6369</v>
      </c>
      <c r="H3521" s="135" t="s">
        <v>382</v>
      </c>
      <c r="I3521" s="135" t="s">
        <v>53</v>
      </c>
      <c r="J3521" s="135" t="s">
        <v>388</v>
      </c>
      <c r="K3521" s="135" t="s">
        <v>1018</v>
      </c>
      <c r="L3521" s="135" t="s">
        <v>386</v>
      </c>
      <c r="M3521" s="135" t="s">
        <v>970</v>
      </c>
      <c r="N3521" s="135" t="s">
        <v>330</v>
      </c>
      <c r="O3521" s="135" t="s">
        <v>53</v>
      </c>
      <c r="P3521" s="136">
        <v>1</v>
      </c>
      <c r="Q3521" s="135"/>
    </row>
    <row r="3522" spans="1:17">
      <c r="A3522" s="135" t="s">
        <v>6370</v>
      </c>
      <c r="B3522" s="135" t="s">
        <v>6368</v>
      </c>
      <c r="C3522" s="135" t="s">
        <v>972</v>
      </c>
      <c r="D3522" s="136">
        <v>59</v>
      </c>
      <c r="E3522" s="135" t="s">
        <v>420</v>
      </c>
      <c r="F3522" s="135" t="s">
        <v>30</v>
      </c>
      <c r="G3522" s="135" t="s">
        <v>6369</v>
      </c>
      <c r="H3522" s="135" t="s">
        <v>382</v>
      </c>
      <c r="I3522" s="135" t="s">
        <v>53</v>
      </c>
      <c r="J3522" s="135" t="s">
        <v>388</v>
      </c>
      <c r="K3522" s="135" t="s">
        <v>1018</v>
      </c>
      <c r="L3522" s="135" t="s">
        <v>386</v>
      </c>
      <c r="M3522" s="135" t="s">
        <v>970</v>
      </c>
      <c r="N3522" s="135" t="s">
        <v>330</v>
      </c>
      <c r="O3522" s="135" t="s">
        <v>53</v>
      </c>
      <c r="P3522" s="136">
        <v>1</v>
      </c>
      <c r="Q3522" s="135"/>
    </row>
    <row r="3523" spans="1:17">
      <c r="A3523" s="135" t="s">
        <v>6371</v>
      </c>
      <c r="B3523" s="135" t="s">
        <v>6372</v>
      </c>
      <c r="C3523" s="135" t="s">
        <v>972</v>
      </c>
      <c r="D3523" s="136">
        <v>59</v>
      </c>
      <c r="E3523" s="135" t="s">
        <v>420</v>
      </c>
      <c r="F3523" s="135" t="s">
        <v>30</v>
      </c>
      <c r="G3523" s="135" t="s">
        <v>6369</v>
      </c>
      <c r="H3523" s="135" t="s">
        <v>382</v>
      </c>
      <c r="I3523" s="135" t="s">
        <v>83</v>
      </c>
      <c r="J3523" s="135" t="s">
        <v>388</v>
      </c>
      <c r="K3523" s="135" t="s">
        <v>1018</v>
      </c>
      <c r="L3523" s="135" t="s">
        <v>445</v>
      </c>
      <c r="M3523" s="135" t="s">
        <v>970</v>
      </c>
      <c r="N3523" s="135" t="s">
        <v>330</v>
      </c>
      <c r="O3523" s="135" t="s">
        <v>83</v>
      </c>
      <c r="P3523" s="136">
        <v>3</v>
      </c>
      <c r="Q3523" s="135"/>
    </row>
    <row r="3524" spans="1:17">
      <c r="A3524" s="135" t="s">
        <v>6373</v>
      </c>
      <c r="B3524" s="135" t="s">
        <v>6374</v>
      </c>
      <c r="C3524" s="135" t="s">
        <v>967</v>
      </c>
      <c r="D3524" s="136">
        <v>57</v>
      </c>
      <c r="E3524" s="135" t="s">
        <v>420</v>
      </c>
      <c r="F3524" s="135" t="s">
        <v>30</v>
      </c>
      <c r="G3524" s="135" t="s">
        <v>6375</v>
      </c>
      <c r="H3524" s="135" t="s">
        <v>387</v>
      </c>
      <c r="I3524" s="135" t="s">
        <v>78</v>
      </c>
      <c r="J3524" s="135" t="s">
        <v>388</v>
      </c>
      <c r="K3524" s="135" t="s">
        <v>1018</v>
      </c>
      <c r="L3524" s="135" t="s">
        <v>445</v>
      </c>
      <c r="M3524" s="135" t="s">
        <v>970</v>
      </c>
      <c r="N3524" s="135" t="s">
        <v>323</v>
      </c>
      <c r="O3524" s="135" t="s">
        <v>78</v>
      </c>
      <c r="P3524" s="136">
        <v>1</v>
      </c>
      <c r="Q3524" s="135"/>
    </row>
    <row r="3525" spans="1:17">
      <c r="A3525" s="135" t="s">
        <v>6376</v>
      </c>
      <c r="B3525" s="135" t="s">
        <v>6377</v>
      </c>
      <c r="C3525" s="135" t="s">
        <v>983</v>
      </c>
      <c r="D3525" s="136">
        <v>61</v>
      </c>
      <c r="E3525" s="135" t="s">
        <v>420</v>
      </c>
      <c r="F3525" s="135" t="s">
        <v>44</v>
      </c>
      <c r="G3525" s="135" t="s">
        <v>6378</v>
      </c>
      <c r="H3525" s="135" t="s">
        <v>382</v>
      </c>
      <c r="I3525" s="135" t="s">
        <v>53</v>
      </c>
      <c r="J3525" s="135" t="s">
        <v>388</v>
      </c>
      <c r="K3525" s="135" t="s">
        <v>1018</v>
      </c>
      <c r="L3525" s="135" t="s">
        <v>386</v>
      </c>
      <c r="M3525" s="135" t="s">
        <v>970</v>
      </c>
      <c r="N3525" s="135" t="s">
        <v>346</v>
      </c>
      <c r="O3525" s="135" t="s">
        <v>53</v>
      </c>
      <c r="P3525" s="136">
        <v>1</v>
      </c>
      <c r="Q3525" s="135"/>
    </row>
    <row r="3526" spans="1:17">
      <c r="A3526" s="135" t="s">
        <v>6379</v>
      </c>
      <c r="B3526" s="135" t="s">
        <v>6377</v>
      </c>
      <c r="C3526" s="135" t="s">
        <v>1147</v>
      </c>
      <c r="D3526" s="136">
        <v>55</v>
      </c>
      <c r="E3526" s="135" t="s">
        <v>420</v>
      </c>
      <c r="F3526" s="135" t="s">
        <v>44</v>
      </c>
      <c r="G3526" s="135" t="s">
        <v>6378</v>
      </c>
      <c r="H3526" s="135" t="s">
        <v>382</v>
      </c>
      <c r="I3526" s="135" t="s">
        <v>53</v>
      </c>
      <c r="J3526" s="135" t="s">
        <v>388</v>
      </c>
      <c r="K3526" s="135" t="s">
        <v>1018</v>
      </c>
      <c r="L3526" s="135" t="s">
        <v>386</v>
      </c>
      <c r="M3526" s="135" t="s">
        <v>970</v>
      </c>
      <c r="N3526" s="135" t="s">
        <v>346</v>
      </c>
      <c r="O3526" s="135" t="s">
        <v>53</v>
      </c>
      <c r="P3526" s="136">
        <v>1</v>
      </c>
      <c r="Q3526" s="135"/>
    </row>
    <row r="3527" spans="1:17">
      <c r="A3527" s="135" t="s">
        <v>6380</v>
      </c>
      <c r="B3527" s="135" t="s">
        <v>6377</v>
      </c>
      <c r="C3527" s="135" t="s">
        <v>989</v>
      </c>
      <c r="D3527" s="136">
        <v>63</v>
      </c>
      <c r="E3527" s="135" t="s">
        <v>420</v>
      </c>
      <c r="F3527" s="135" t="s">
        <v>44</v>
      </c>
      <c r="G3527" s="135" t="s">
        <v>6378</v>
      </c>
      <c r="H3527" s="135" t="s">
        <v>382</v>
      </c>
      <c r="I3527" s="135" t="s">
        <v>53</v>
      </c>
      <c r="J3527" s="135" t="s">
        <v>388</v>
      </c>
      <c r="K3527" s="135" t="s">
        <v>1018</v>
      </c>
      <c r="L3527" s="135" t="s">
        <v>386</v>
      </c>
      <c r="M3527" s="135" t="s">
        <v>970</v>
      </c>
      <c r="N3527" s="135" t="s">
        <v>346</v>
      </c>
      <c r="O3527" s="135" t="s">
        <v>53</v>
      </c>
      <c r="P3527" s="136">
        <v>1</v>
      </c>
      <c r="Q3527" s="135"/>
    </row>
    <row r="3528" spans="1:17">
      <c r="A3528" s="135" t="s">
        <v>6381</v>
      </c>
      <c r="B3528" s="135" t="s">
        <v>6377</v>
      </c>
      <c r="C3528" s="135" t="s">
        <v>967</v>
      </c>
      <c r="D3528" s="136">
        <v>57</v>
      </c>
      <c r="E3528" s="135" t="s">
        <v>420</v>
      </c>
      <c r="F3528" s="135" t="s">
        <v>44</v>
      </c>
      <c r="G3528" s="135" t="s">
        <v>6378</v>
      </c>
      <c r="H3528" s="135" t="s">
        <v>382</v>
      </c>
      <c r="I3528" s="135" t="s">
        <v>53</v>
      </c>
      <c r="J3528" s="135" t="s">
        <v>388</v>
      </c>
      <c r="K3528" s="135" t="s">
        <v>1018</v>
      </c>
      <c r="L3528" s="135" t="s">
        <v>386</v>
      </c>
      <c r="M3528" s="135" t="s">
        <v>970</v>
      </c>
      <c r="N3528" s="135" t="s">
        <v>346</v>
      </c>
      <c r="O3528" s="135" t="s">
        <v>53</v>
      </c>
      <c r="P3528" s="136">
        <v>1</v>
      </c>
      <c r="Q3528" s="135"/>
    </row>
    <row r="3529" spans="1:17">
      <c r="A3529" s="135" t="s">
        <v>6382</v>
      </c>
      <c r="B3529" s="135" t="s">
        <v>6377</v>
      </c>
      <c r="C3529" s="135" t="s">
        <v>972</v>
      </c>
      <c r="D3529" s="136">
        <v>59</v>
      </c>
      <c r="E3529" s="135" t="s">
        <v>420</v>
      </c>
      <c r="F3529" s="135" t="s">
        <v>44</v>
      </c>
      <c r="G3529" s="135" t="s">
        <v>6378</v>
      </c>
      <c r="H3529" s="135" t="s">
        <v>382</v>
      </c>
      <c r="I3529" s="135" t="s">
        <v>53</v>
      </c>
      <c r="J3529" s="135" t="s">
        <v>388</v>
      </c>
      <c r="K3529" s="135" t="s">
        <v>1018</v>
      </c>
      <c r="L3529" s="135" t="s">
        <v>386</v>
      </c>
      <c r="M3529" s="135" t="s">
        <v>970</v>
      </c>
      <c r="N3529" s="135" t="s">
        <v>346</v>
      </c>
      <c r="O3529" s="135" t="s">
        <v>53</v>
      </c>
      <c r="P3529" s="136">
        <v>1</v>
      </c>
      <c r="Q3529" s="135"/>
    </row>
    <row r="3530" spans="1:17">
      <c r="A3530" s="135" t="s">
        <v>6383</v>
      </c>
      <c r="B3530" s="135" t="s">
        <v>6384</v>
      </c>
      <c r="C3530" s="135" t="s">
        <v>979</v>
      </c>
      <c r="D3530" s="136">
        <v>58</v>
      </c>
      <c r="E3530" s="135" t="s">
        <v>420</v>
      </c>
      <c r="F3530" s="135" t="s">
        <v>38</v>
      </c>
      <c r="G3530" s="135" t="s">
        <v>1103</v>
      </c>
      <c r="H3530" s="135" t="s">
        <v>382</v>
      </c>
      <c r="I3530" s="135" t="s">
        <v>83</v>
      </c>
      <c r="J3530" s="135" t="s">
        <v>388</v>
      </c>
      <c r="K3530" s="135" t="s">
        <v>976</v>
      </c>
      <c r="L3530" s="135" t="s">
        <v>442</v>
      </c>
      <c r="M3530" s="135" t="s">
        <v>970</v>
      </c>
      <c r="N3530" s="135" t="s">
        <v>330</v>
      </c>
      <c r="O3530" s="135" t="s">
        <v>83</v>
      </c>
      <c r="P3530" s="136">
        <v>31</v>
      </c>
      <c r="Q3530" s="135"/>
    </row>
    <row r="3531" spans="1:17">
      <c r="A3531" s="135" t="s">
        <v>6385</v>
      </c>
      <c r="B3531" s="135" t="s">
        <v>6386</v>
      </c>
      <c r="C3531" s="135" t="s">
        <v>967</v>
      </c>
      <c r="D3531" s="136">
        <v>57</v>
      </c>
      <c r="E3531" s="135" t="s">
        <v>420</v>
      </c>
      <c r="F3531" s="135" t="s">
        <v>38</v>
      </c>
      <c r="G3531" s="135" t="s">
        <v>1103</v>
      </c>
      <c r="H3531" s="135" t="s">
        <v>382</v>
      </c>
      <c r="I3531" s="135" t="s">
        <v>86</v>
      </c>
      <c r="J3531" s="135" t="s">
        <v>388</v>
      </c>
      <c r="K3531" s="135" t="s">
        <v>976</v>
      </c>
      <c r="L3531" s="135" t="s">
        <v>442</v>
      </c>
      <c r="M3531" s="135" t="s">
        <v>970</v>
      </c>
      <c r="N3531" s="135" t="s">
        <v>330</v>
      </c>
      <c r="O3531" s="135" t="s">
        <v>86</v>
      </c>
      <c r="P3531" s="136">
        <v>77</v>
      </c>
      <c r="Q3531" s="135"/>
    </row>
    <row r="3532" spans="1:17">
      <c r="A3532" s="135" t="s">
        <v>6387</v>
      </c>
      <c r="B3532" s="135" t="s">
        <v>6386</v>
      </c>
      <c r="C3532" s="135" t="s">
        <v>972</v>
      </c>
      <c r="D3532" s="136">
        <v>59</v>
      </c>
      <c r="E3532" s="135" t="s">
        <v>420</v>
      </c>
      <c r="F3532" s="135" t="s">
        <v>38</v>
      </c>
      <c r="G3532" s="135" t="s">
        <v>1103</v>
      </c>
      <c r="H3532" s="135" t="s">
        <v>382</v>
      </c>
      <c r="I3532" s="135" t="s">
        <v>86</v>
      </c>
      <c r="J3532" s="135" t="s">
        <v>388</v>
      </c>
      <c r="K3532" s="135" t="s">
        <v>976</v>
      </c>
      <c r="L3532" s="135" t="s">
        <v>442</v>
      </c>
      <c r="M3532" s="135" t="s">
        <v>970</v>
      </c>
      <c r="N3532" s="135" t="s">
        <v>330</v>
      </c>
      <c r="O3532" s="135" t="s">
        <v>86</v>
      </c>
      <c r="P3532" s="136">
        <v>77</v>
      </c>
      <c r="Q3532" s="135"/>
    </row>
    <row r="3533" spans="1:17">
      <c r="A3533" s="135" t="s">
        <v>6388</v>
      </c>
      <c r="B3533" s="135" t="s">
        <v>6389</v>
      </c>
      <c r="C3533" s="135" t="s">
        <v>979</v>
      </c>
      <c r="D3533" s="136">
        <v>58</v>
      </c>
      <c r="E3533" s="135" t="s">
        <v>420</v>
      </c>
      <c r="F3533" s="135" t="s">
        <v>38</v>
      </c>
      <c r="G3533" s="135" t="s">
        <v>975</v>
      </c>
      <c r="H3533" s="135" t="s">
        <v>382</v>
      </c>
      <c r="I3533" s="135" t="s">
        <v>55</v>
      </c>
      <c r="J3533" s="135" t="s">
        <v>388</v>
      </c>
      <c r="K3533" s="135" t="s">
        <v>976</v>
      </c>
      <c r="L3533" s="135" t="s">
        <v>442</v>
      </c>
      <c r="M3533" s="135" t="s">
        <v>970</v>
      </c>
      <c r="N3533" s="135" t="s">
        <v>330</v>
      </c>
      <c r="O3533" s="135" t="s">
        <v>71</v>
      </c>
      <c r="P3533" s="136">
        <v>2</v>
      </c>
      <c r="Q3533" s="135"/>
    </row>
    <row r="3534" spans="1:17">
      <c r="A3534" s="135" t="s">
        <v>6390</v>
      </c>
      <c r="B3534" s="135" t="s">
        <v>6389</v>
      </c>
      <c r="C3534" s="135" t="s">
        <v>981</v>
      </c>
      <c r="D3534" s="136">
        <v>60</v>
      </c>
      <c r="E3534" s="135" t="s">
        <v>420</v>
      </c>
      <c r="F3534" s="135" t="s">
        <v>38</v>
      </c>
      <c r="G3534" s="135" t="s">
        <v>975</v>
      </c>
      <c r="H3534" s="135" t="s">
        <v>382</v>
      </c>
      <c r="I3534" s="135" t="s">
        <v>55</v>
      </c>
      <c r="J3534" s="135" t="s">
        <v>388</v>
      </c>
      <c r="K3534" s="135" t="s">
        <v>976</v>
      </c>
      <c r="L3534" s="135" t="s">
        <v>442</v>
      </c>
      <c r="M3534" s="135" t="s">
        <v>970</v>
      </c>
      <c r="N3534" s="135" t="s">
        <v>330</v>
      </c>
      <c r="O3534" s="135" t="s">
        <v>71</v>
      </c>
      <c r="P3534" s="136">
        <v>2</v>
      </c>
      <c r="Q3534" s="135"/>
    </row>
    <row r="3535" spans="1:17">
      <c r="A3535" s="135" t="s">
        <v>6391</v>
      </c>
      <c r="B3535" s="135" t="s">
        <v>6389</v>
      </c>
      <c r="C3535" s="135" t="s">
        <v>987</v>
      </c>
      <c r="D3535" s="136">
        <v>62</v>
      </c>
      <c r="E3535" s="135" t="s">
        <v>420</v>
      </c>
      <c r="F3535" s="135" t="s">
        <v>38</v>
      </c>
      <c r="G3535" s="135" t="s">
        <v>975</v>
      </c>
      <c r="H3535" s="135" t="s">
        <v>382</v>
      </c>
      <c r="I3535" s="135" t="s">
        <v>55</v>
      </c>
      <c r="J3535" s="135" t="s">
        <v>388</v>
      </c>
      <c r="K3535" s="135" t="s">
        <v>976</v>
      </c>
      <c r="L3535" s="135" t="s">
        <v>442</v>
      </c>
      <c r="M3535" s="135" t="s">
        <v>970</v>
      </c>
      <c r="N3535" s="135" t="s">
        <v>330</v>
      </c>
      <c r="O3535" s="135" t="s">
        <v>71</v>
      </c>
      <c r="P3535" s="136">
        <v>2</v>
      </c>
      <c r="Q3535" s="135"/>
    </row>
    <row r="3536" spans="1:17">
      <c r="A3536" s="135" t="s">
        <v>6392</v>
      </c>
      <c r="B3536" s="135" t="s">
        <v>6389</v>
      </c>
      <c r="C3536" s="135" t="s">
        <v>989</v>
      </c>
      <c r="D3536" s="136">
        <v>63</v>
      </c>
      <c r="E3536" s="135" t="s">
        <v>420</v>
      </c>
      <c r="F3536" s="135" t="s">
        <v>38</v>
      </c>
      <c r="G3536" s="135" t="s">
        <v>975</v>
      </c>
      <c r="H3536" s="135" t="s">
        <v>382</v>
      </c>
      <c r="I3536" s="135" t="s">
        <v>55</v>
      </c>
      <c r="J3536" s="135" t="s">
        <v>388</v>
      </c>
      <c r="K3536" s="135" t="s">
        <v>976</v>
      </c>
      <c r="L3536" s="135" t="s">
        <v>442</v>
      </c>
      <c r="M3536" s="135" t="s">
        <v>970</v>
      </c>
      <c r="N3536" s="135" t="s">
        <v>330</v>
      </c>
      <c r="O3536" s="135" t="s">
        <v>71</v>
      </c>
      <c r="P3536" s="136">
        <v>2</v>
      </c>
      <c r="Q3536" s="135"/>
    </row>
    <row r="3537" spans="1:17">
      <c r="A3537" s="135" t="s">
        <v>6393</v>
      </c>
      <c r="B3537" s="135" t="s">
        <v>6389</v>
      </c>
      <c r="C3537" s="135" t="s">
        <v>967</v>
      </c>
      <c r="D3537" s="136">
        <v>57</v>
      </c>
      <c r="E3537" s="135" t="s">
        <v>420</v>
      </c>
      <c r="F3537" s="135" t="s">
        <v>38</v>
      </c>
      <c r="G3537" s="135" t="s">
        <v>975</v>
      </c>
      <c r="H3537" s="135" t="s">
        <v>382</v>
      </c>
      <c r="I3537" s="135" t="s">
        <v>55</v>
      </c>
      <c r="J3537" s="135" t="s">
        <v>388</v>
      </c>
      <c r="K3537" s="135" t="s">
        <v>976</v>
      </c>
      <c r="L3537" s="135" t="s">
        <v>442</v>
      </c>
      <c r="M3537" s="135" t="s">
        <v>970</v>
      </c>
      <c r="N3537" s="135" t="s">
        <v>330</v>
      </c>
      <c r="O3537" s="135" t="s">
        <v>71</v>
      </c>
      <c r="P3537" s="136">
        <v>2</v>
      </c>
      <c r="Q3537" s="135"/>
    </row>
    <row r="3538" spans="1:17">
      <c r="A3538" s="135" t="s">
        <v>6394</v>
      </c>
      <c r="B3538" s="135" t="s">
        <v>6389</v>
      </c>
      <c r="C3538" s="135" t="s">
        <v>972</v>
      </c>
      <c r="D3538" s="136">
        <v>59</v>
      </c>
      <c r="E3538" s="135" t="s">
        <v>420</v>
      </c>
      <c r="F3538" s="135" t="s">
        <v>38</v>
      </c>
      <c r="G3538" s="135" t="s">
        <v>975</v>
      </c>
      <c r="H3538" s="135" t="s">
        <v>382</v>
      </c>
      <c r="I3538" s="135" t="s">
        <v>55</v>
      </c>
      <c r="J3538" s="135" t="s">
        <v>388</v>
      </c>
      <c r="K3538" s="135" t="s">
        <v>976</v>
      </c>
      <c r="L3538" s="135" t="s">
        <v>442</v>
      </c>
      <c r="M3538" s="135" t="s">
        <v>970</v>
      </c>
      <c r="N3538" s="135" t="s">
        <v>330</v>
      </c>
      <c r="O3538" s="135" t="s">
        <v>71</v>
      </c>
      <c r="P3538" s="136">
        <v>2</v>
      </c>
      <c r="Q3538" s="135"/>
    </row>
    <row r="3539" spans="1:17">
      <c r="A3539" s="135" t="s">
        <v>6395</v>
      </c>
      <c r="B3539" s="135" t="s">
        <v>6389</v>
      </c>
      <c r="C3539" s="135" t="s">
        <v>983</v>
      </c>
      <c r="D3539" s="136">
        <v>61</v>
      </c>
      <c r="E3539" s="135" t="s">
        <v>420</v>
      </c>
      <c r="F3539" s="135" t="s">
        <v>38</v>
      </c>
      <c r="G3539" s="135" t="s">
        <v>975</v>
      </c>
      <c r="H3539" s="135" t="s">
        <v>382</v>
      </c>
      <c r="I3539" s="135" t="s">
        <v>55</v>
      </c>
      <c r="J3539" s="135" t="s">
        <v>388</v>
      </c>
      <c r="K3539" s="135" t="s">
        <v>976</v>
      </c>
      <c r="L3539" s="135" t="s">
        <v>442</v>
      </c>
      <c r="M3539" s="135" t="s">
        <v>970</v>
      </c>
      <c r="N3539" s="135" t="s">
        <v>330</v>
      </c>
      <c r="O3539" s="135" t="s">
        <v>71</v>
      </c>
      <c r="P3539" s="136">
        <v>2</v>
      </c>
      <c r="Q3539" s="135"/>
    </row>
    <row r="3540" spans="1:17">
      <c r="A3540" s="135" t="s">
        <v>6396</v>
      </c>
      <c r="B3540" s="135" t="s">
        <v>6397</v>
      </c>
      <c r="C3540" s="135" t="s">
        <v>972</v>
      </c>
      <c r="D3540" s="136">
        <v>59</v>
      </c>
      <c r="E3540" s="135" t="s">
        <v>420</v>
      </c>
      <c r="F3540" s="135" t="s">
        <v>30</v>
      </c>
      <c r="G3540" s="135" t="s">
        <v>6326</v>
      </c>
      <c r="H3540" s="135" t="s">
        <v>382</v>
      </c>
      <c r="I3540" s="135" t="s">
        <v>53</v>
      </c>
      <c r="J3540" s="135" t="s">
        <v>388</v>
      </c>
      <c r="K3540" s="135" t="s">
        <v>1018</v>
      </c>
      <c r="L3540" s="135" t="s">
        <v>445</v>
      </c>
      <c r="M3540" s="135" t="s">
        <v>970</v>
      </c>
      <c r="N3540" s="135" t="s">
        <v>330</v>
      </c>
      <c r="O3540" s="135" t="s">
        <v>53</v>
      </c>
      <c r="P3540" s="136">
        <v>1</v>
      </c>
      <c r="Q3540" s="135"/>
    </row>
    <row r="3541" spans="1:17">
      <c r="A3541" s="135" t="s">
        <v>6398</v>
      </c>
      <c r="B3541" s="135" t="s">
        <v>6399</v>
      </c>
      <c r="C3541" s="135" t="s">
        <v>983</v>
      </c>
      <c r="D3541" s="136">
        <v>61</v>
      </c>
      <c r="E3541" s="135" t="s">
        <v>420</v>
      </c>
      <c r="F3541" s="135" t="s">
        <v>38</v>
      </c>
      <c r="G3541" s="135" t="s">
        <v>1122</v>
      </c>
      <c r="H3541" s="135" t="s">
        <v>382</v>
      </c>
      <c r="I3541" s="135" t="s">
        <v>53</v>
      </c>
      <c r="J3541" s="135" t="s">
        <v>388</v>
      </c>
      <c r="K3541" s="135" t="s">
        <v>976</v>
      </c>
      <c r="L3541" s="135" t="s">
        <v>442</v>
      </c>
      <c r="M3541" s="135" t="s">
        <v>970</v>
      </c>
      <c r="N3541" s="135" t="s">
        <v>330</v>
      </c>
      <c r="O3541" s="135" t="s">
        <v>53</v>
      </c>
      <c r="P3541" s="136">
        <v>1</v>
      </c>
      <c r="Q3541" s="135"/>
    </row>
    <row r="3542" spans="1:17">
      <c r="A3542" s="135" t="s">
        <v>6400</v>
      </c>
      <c r="B3542" s="135" t="s">
        <v>6399</v>
      </c>
      <c r="C3542" s="135" t="s">
        <v>972</v>
      </c>
      <c r="D3542" s="136">
        <v>59</v>
      </c>
      <c r="E3542" s="135" t="s">
        <v>420</v>
      </c>
      <c r="F3542" s="135" t="s">
        <v>38</v>
      </c>
      <c r="G3542" s="135" t="s">
        <v>1122</v>
      </c>
      <c r="H3542" s="135" t="s">
        <v>382</v>
      </c>
      <c r="I3542" s="135" t="s">
        <v>53</v>
      </c>
      <c r="J3542" s="135" t="s">
        <v>388</v>
      </c>
      <c r="K3542" s="135" t="s">
        <v>976</v>
      </c>
      <c r="L3542" s="135" t="s">
        <v>442</v>
      </c>
      <c r="M3542" s="135" t="s">
        <v>970</v>
      </c>
      <c r="N3542" s="135" t="s">
        <v>330</v>
      </c>
      <c r="O3542" s="135" t="s">
        <v>53</v>
      </c>
      <c r="P3542" s="136">
        <v>1</v>
      </c>
      <c r="Q3542" s="135"/>
    </row>
    <row r="3543" spans="1:17">
      <c r="A3543" s="135" t="s">
        <v>6401</v>
      </c>
      <c r="B3543" s="135" t="s">
        <v>6402</v>
      </c>
      <c r="C3543" s="135" t="s">
        <v>967</v>
      </c>
      <c r="D3543" s="136">
        <v>57</v>
      </c>
      <c r="E3543" s="135" t="s">
        <v>420</v>
      </c>
      <c r="F3543" s="135" t="s">
        <v>38</v>
      </c>
      <c r="G3543" s="135" t="s">
        <v>1082</v>
      </c>
      <c r="H3543" s="135" t="s">
        <v>382</v>
      </c>
      <c r="I3543" s="135" t="s">
        <v>55</v>
      </c>
      <c r="J3543" s="135" t="s">
        <v>388</v>
      </c>
      <c r="K3543" s="135" t="s">
        <v>976</v>
      </c>
      <c r="L3543" s="135" t="s">
        <v>442</v>
      </c>
      <c r="M3543" s="135" t="s">
        <v>970</v>
      </c>
      <c r="N3543" s="135" t="s">
        <v>330</v>
      </c>
      <c r="O3543" s="135" t="s">
        <v>71</v>
      </c>
      <c r="P3543" s="136">
        <v>2</v>
      </c>
      <c r="Q3543" s="135"/>
    </row>
    <row r="3544" spans="1:17">
      <c r="A3544" s="135" t="s">
        <v>6403</v>
      </c>
      <c r="B3544" s="135" t="s">
        <v>6402</v>
      </c>
      <c r="C3544" s="135" t="s">
        <v>972</v>
      </c>
      <c r="D3544" s="136">
        <v>59</v>
      </c>
      <c r="E3544" s="135" t="s">
        <v>420</v>
      </c>
      <c r="F3544" s="135" t="s">
        <v>38</v>
      </c>
      <c r="G3544" s="135" t="s">
        <v>1082</v>
      </c>
      <c r="H3544" s="135" t="s">
        <v>382</v>
      </c>
      <c r="I3544" s="135" t="s">
        <v>55</v>
      </c>
      <c r="J3544" s="135" t="s">
        <v>388</v>
      </c>
      <c r="K3544" s="135" t="s">
        <v>976</v>
      </c>
      <c r="L3544" s="135" t="s">
        <v>442</v>
      </c>
      <c r="M3544" s="135" t="s">
        <v>970</v>
      </c>
      <c r="N3544" s="135" t="s">
        <v>330</v>
      </c>
      <c r="O3544" s="135" t="s">
        <v>71</v>
      </c>
      <c r="P3544" s="136">
        <v>2</v>
      </c>
      <c r="Q3544" s="135"/>
    </row>
    <row r="3545" spans="1:17">
      <c r="A3545" s="135" t="s">
        <v>6404</v>
      </c>
      <c r="B3545" s="135" t="s">
        <v>6405</v>
      </c>
      <c r="C3545" s="135" t="s">
        <v>967</v>
      </c>
      <c r="D3545" s="136">
        <v>57</v>
      </c>
      <c r="E3545" s="135" t="s">
        <v>420</v>
      </c>
      <c r="F3545" s="135" t="s">
        <v>30</v>
      </c>
      <c r="G3545" s="135" t="s">
        <v>6406</v>
      </c>
      <c r="H3545" s="135" t="s">
        <v>382</v>
      </c>
      <c r="I3545" s="135" t="s">
        <v>53</v>
      </c>
      <c r="J3545" s="135" t="s">
        <v>388</v>
      </c>
      <c r="K3545" s="135" t="s">
        <v>1018</v>
      </c>
      <c r="L3545" s="135" t="s">
        <v>445</v>
      </c>
      <c r="M3545" s="135" t="s">
        <v>970</v>
      </c>
      <c r="N3545" s="135" t="s">
        <v>330</v>
      </c>
      <c r="O3545" s="135" t="s">
        <v>53</v>
      </c>
      <c r="P3545" s="136">
        <v>1</v>
      </c>
      <c r="Q3545" s="135"/>
    </row>
    <row r="3546" spans="1:17">
      <c r="A3546" s="135" t="s">
        <v>6407</v>
      </c>
      <c r="B3546" s="135" t="s">
        <v>6405</v>
      </c>
      <c r="C3546" s="135" t="s">
        <v>983</v>
      </c>
      <c r="D3546" s="136">
        <v>61</v>
      </c>
      <c r="E3546" s="135" t="s">
        <v>420</v>
      </c>
      <c r="F3546" s="135" t="s">
        <v>30</v>
      </c>
      <c r="G3546" s="135" t="s">
        <v>6406</v>
      </c>
      <c r="H3546" s="135" t="s">
        <v>382</v>
      </c>
      <c r="I3546" s="135" t="s">
        <v>53</v>
      </c>
      <c r="J3546" s="135" t="s">
        <v>388</v>
      </c>
      <c r="K3546" s="135" t="s">
        <v>1018</v>
      </c>
      <c r="L3546" s="135" t="s">
        <v>445</v>
      </c>
      <c r="M3546" s="135" t="s">
        <v>970</v>
      </c>
      <c r="N3546" s="135" t="s">
        <v>330</v>
      </c>
      <c r="O3546" s="135" t="s">
        <v>53</v>
      </c>
      <c r="P3546" s="136">
        <v>1</v>
      </c>
      <c r="Q3546" s="135"/>
    </row>
    <row r="3547" spans="1:17">
      <c r="A3547" s="135" t="s">
        <v>6408</v>
      </c>
      <c r="B3547" s="135" t="s">
        <v>6409</v>
      </c>
      <c r="C3547" s="135" t="s">
        <v>972</v>
      </c>
      <c r="D3547" s="136">
        <v>59</v>
      </c>
      <c r="E3547" s="135" t="s">
        <v>420</v>
      </c>
      <c r="F3547" s="135" t="s">
        <v>30</v>
      </c>
      <c r="G3547" s="135" t="s">
        <v>6406</v>
      </c>
      <c r="H3547" s="135" t="s">
        <v>382</v>
      </c>
      <c r="I3547" s="135" t="s">
        <v>55</v>
      </c>
      <c r="J3547" s="135" t="s">
        <v>388</v>
      </c>
      <c r="K3547" s="135" t="s">
        <v>1018</v>
      </c>
      <c r="L3547" s="135" t="s">
        <v>386</v>
      </c>
      <c r="M3547" s="135" t="s">
        <v>970</v>
      </c>
      <c r="N3547" s="135" t="s">
        <v>330</v>
      </c>
      <c r="O3547" s="135" t="s">
        <v>71</v>
      </c>
      <c r="P3547" s="136">
        <v>2</v>
      </c>
      <c r="Q3547" s="135"/>
    </row>
    <row r="3548" spans="1:17">
      <c r="A3548" s="135" t="s">
        <v>6410</v>
      </c>
      <c r="B3548" s="135" t="s">
        <v>6411</v>
      </c>
      <c r="C3548" s="135" t="s">
        <v>967</v>
      </c>
      <c r="D3548" s="136">
        <v>57</v>
      </c>
      <c r="E3548" s="135" t="s">
        <v>420</v>
      </c>
      <c r="F3548" s="135" t="s">
        <v>30</v>
      </c>
      <c r="G3548" s="135" t="s">
        <v>6412</v>
      </c>
      <c r="H3548" s="135" t="s">
        <v>382</v>
      </c>
      <c r="I3548" s="135" t="s">
        <v>53</v>
      </c>
      <c r="J3548" s="135" t="s">
        <v>388</v>
      </c>
      <c r="K3548" s="135" t="s">
        <v>1018</v>
      </c>
      <c r="L3548" s="135" t="s">
        <v>445</v>
      </c>
      <c r="M3548" s="135" t="s">
        <v>970</v>
      </c>
      <c r="N3548" s="135" t="s">
        <v>330</v>
      </c>
      <c r="O3548" s="135" t="s">
        <v>53</v>
      </c>
      <c r="P3548" s="136">
        <v>1</v>
      </c>
      <c r="Q3548" s="135"/>
    </row>
    <row r="3549" spans="1:17">
      <c r="A3549" s="135" t="s">
        <v>6413</v>
      </c>
      <c r="B3549" s="135" t="s">
        <v>6411</v>
      </c>
      <c r="C3549" s="135" t="s">
        <v>972</v>
      </c>
      <c r="D3549" s="136">
        <v>59</v>
      </c>
      <c r="E3549" s="135" t="s">
        <v>420</v>
      </c>
      <c r="F3549" s="135" t="s">
        <v>30</v>
      </c>
      <c r="G3549" s="135" t="s">
        <v>6412</v>
      </c>
      <c r="H3549" s="135" t="s">
        <v>382</v>
      </c>
      <c r="I3549" s="135" t="s">
        <v>53</v>
      </c>
      <c r="J3549" s="135" t="s">
        <v>388</v>
      </c>
      <c r="K3549" s="135" t="s">
        <v>1018</v>
      </c>
      <c r="L3549" s="135" t="s">
        <v>445</v>
      </c>
      <c r="M3549" s="135" t="s">
        <v>970</v>
      </c>
      <c r="N3549" s="135" t="s">
        <v>330</v>
      </c>
      <c r="O3549" s="135" t="s">
        <v>53</v>
      </c>
      <c r="P3549" s="136">
        <v>1</v>
      </c>
      <c r="Q3549" s="135"/>
    </row>
    <row r="3550" spans="1:17">
      <c r="A3550" s="135" t="s">
        <v>6414</v>
      </c>
      <c r="B3550" s="135" t="s">
        <v>6411</v>
      </c>
      <c r="C3550" s="135" t="s">
        <v>983</v>
      </c>
      <c r="D3550" s="136">
        <v>61</v>
      </c>
      <c r="E3550" s="135" t="s">
        <v>420</v>
      </c>
      <c r="F3550" s="135" t="s">
        <v>30</v>
      </c>
      <c r="G3550" s="135" t="s">
        <v>6412</v>
      </c>
      <c r="H3550" s="135" t="s">
        <v>382</v>
      </c>
      <c r="I3550" s="135" t="s">
        <v>53</v>
      </c>
      <c r="J3550" s="135" t="s">
        <v>388</v>
      </c>
      <c r="K3550" s="135" t="s">
        <v>1018</v>
      </c>
      <c r="L3550" s="135" t="s">
        <v>445</v>
      </c>
      <c r="M3550" s="135" t="s">
        <v>970</v>
      </c>
      <c r="N3550" s="135" t="s">
        <v>330</v>
      </c>
      <c r="O3550" s="135" t="s">
        <v>53</v>
      </c>
      <c r="P3550" s="136">
        <v>1</v>
      </c>
      <c r="Q3550" s="135"/>
    </row>
    <row r="3551" spans="1:17">
      <c r="A3551" s="135" t="s">
        <v>6415</v>
      </c>
      <c r="B3551" s="135" t="s">
        <v>6416</v>
      </c>
      <c r="C3551" s="135" t="s">
        <v>983</v>
      </c>
      <c r="D3551" s="136">
        <v>61</v>
      </c>
      <c r="E3551" s="135" t="s">
        <v>420</v>
      </c>
      <c r="F3551" s="135" t="s">
        <v>30</v>
      </c>
      <c r="G3551" s="135" t="s">
        <v>6412</v>
      </c>
      <c r="H3551" s="135" t="s">
        <v>382</v>
      </c>
      <c r="I3551" s="135" t="s">
        <v>55</v>
      </c>
      <c r="J3551" s="135" t="s">
        <v>388</v>
      </c>
      <c r="K3551" s="135" t="s">
        <v>1018</v>
      </c>
      <c r="L3551" s="135" t="s">
        <v>445</v>
      </c>
      <c r="M3551" s="135" t="s">
        <v>970</v>
      </c>
      <c r="N3551" s="135" t="s">
        <v>330</v>
      </c>
      <c r="O3551" s="135" t="s">
        <v>71</v>
      </c>
      <c r="P3551" s="136">
        <v>2</v>
      </c>
      <c r="Q3551" s="135"/>
    </row>
    <row r="3552" spans="1:17">
      <c r="A3552" s="135" t="s">
        <v>6417</v>
      </c>
      <c r="B3552" s="135" t="s">
        <v>6416</v>
      </c>
      <c r="C3552" s="135" t="s">
        <v>989</v>
      </c>
      <c r="D3552" s="136">
        <v>63</v>
      </c>
      <c r="E3552" s="135" t="s">
        <v>420</v>
      </c>
      <c r="F3552" s="135" t="s">
        <v>30</v>
      </c>
      <c r="G3552" s="135" t="s">
        <v>6412</v>
      </c>
      <c r="H3552" s="135" t="s">
        <v>382</v>
      </c>
      <c r="I3552" s="135" t="s">
        <v>55</v>
      </c>
      <c r="J3552" s="135" t="s">
        <v>388</v>
      </c>
      <c r="K3552" s="135" t="s">
        <v>1018</v>
      </c>
      <c r="L3552" s="135" t="s">
        <v>445</v>
      </c>
      <c r="M3552" s="135" t="s">
        <v>970</v>
      </c>
      <c r="N3552" s="135" t="s">
        <v>330</v>
      </c>
      <c r="O3552" s="135" t="s">
        <v>71</v>
      </c>
      <c r="P3552" s="136">
        <v>2</v>
      </c>
      <c r="Q3552" s="135"/>
    </row>
    <row r="3553" spans="1:17">
      <c r="A3553" s="135" t="s">
        <v>6418</v>
      </c>
      <c r="B3553" s="135" t="s">
        <v>6416</v>
      </c>
      <c r="C3553" s="135" t="s">
        <v>967</v>
      </c>
      <c r="D3553" s="136">
        <v>57</v>
      </c>
      <c r="E3553" s="135" t="s">
        <v>420</v>
      </c>
      <c r="F3553" s="135" t="s">
        <v>30</v>
      </c>
      <c r="G3553" s="135" t="s">
        <v>6412</v>
      </c>
      <c r="H3553" s="135" t="s">
        <v>382</v>
      </c>
      <c r="I3553" s="135" t="s">
        <v>55</v>
      </c>
      <c r="J3553" s="135" t="s">
        <v>388</v>
      </c>
      <c r="K3553" s="135" t="s">
        <v>1018</v>
      </c>
      <c r="L3553" s="135" t="s">
        <v>445</v>
      </c>
      <c r="M3553" s="135" t="s">
        <v>970</v>
      </c>
      <c r="N3553" s="135" t="s">
        <v>330</v>
      </c>
      <c r="O3553" s="135" t="s">
        <v>71</v>
      </c>
      <c r="P3553" s="136">
        <v>2</v>
      </c>
      <c r="Q3553" s="135"/>
    </row>
    <row r="3554" spans="1:17">
      <c r="A3554" s="135" t="s">
        <v>6419</v>
      </c>
      <c r="B3554" s="135" t="s">
        <v>6416</v>
      </c>
      <c r="C3554" s="135" t="s">
        <v>972</v>
      </c>
      <c r="D3554" s="136">
        <v>59</v>
      </c>
      <c r="E3554" s="135" t="s">
        <v>420</v>
      </c>
      <c r="F3554" s="135" t="s">
        <v>30</v>
      </c>
      <c r="G3554" s="135" t="s">
        <v>6412</v>
      </c>
      <c r="H3554" s="135" t="s">
        <v>382</v>
      </c>
      <c r="I3554" s="135" t="s">
        <v>55</v>
      </c>
      <c r="J3554" s="135" t="s">
        <v>388</v>
      </c>
      <c r="K3554" s="135" t="s">
        <v>1018</v>
      </c>
      <c r="L3554" s="135" t="s">
        <v>445</v>
      </c>
      <c r="M3554" s="135" t="s">
        <v>970</v>
      </c>
      <c r="N3554" s="135" t="s">
        <v>330</v>
      </c>
      <c r="O3554" s="135" t="s">
        <v>71</v>
      </c>
      <c r="P3554" s="136">
        <v>2</v>
      </c>
      <c r="Q3554" s="135"/>
    </row>
    <row r="3555" spans="1:17">
      <c r="A3555" s="135" t="s">
        <v>6420</v>
      </c>
      <c r="B3555" s="135" t="s">
        <v>6421</v>
      </c>
      <c r="C3555" s="135" t="s">
        <v>983</v>
      </c>
      <c r="D3555" s="136">
        <v>61</v>
      </c>
      <c r="E3555" s="135" t="s">
        <v>420</v>
      </c>
      <c r="F3555" s="135" t="s">
        <v>30</v>
      </c>
      <c r="G3555" s="135" t="s">
        <v>1222</v>
      </c>
      <c r="H3555" s="135" t="s">
        <v>382</v>
      </c>
      <c r="I3555" s="135" t="s">
        <v>53</v>
      </c>
      <c r="J3555" s="135" t="s">
        <v>388</v>
      </c>
      <c r="K3555" s="135" t="s">
        <v>1018</v>
      </c>
      <c r="L3555" s="135" t="s">
        <v>386</v>
      </c>
      <c r="M3555" s="135" t="s">
        <v>970</v>
      </c>
      <c r="N3555" s="135" t="s">
        <v>329</v>
      </c>
      <c r="O3555" s="135" t="s">
        <v>53</v>
      </c>
      <c r="P3555" s="136">
        <v>1</v>
      </c>
      <c r="Q3555" s="135"/>
    </row>
    <row r="3556" spans="1:17">
      <c r="A3556" s="135" t="s">
        <v>6422</v>
      </c>
      <c r="B3556" s="135" t="s">
        <v>6421</v>
      </c>
      <c r="C3556" s="135" t="s">
        <v>967</v>
      </c>
      <c r="D3556" s="136">
        <v>57</v>
      </c>
      <c r="E3556" s="135" t="s">
        <v>420</v>
      </c>
      <c r="F3556" s="135" t="s">
        <v>30</v>
      </c>
      <c r="G3556" s="135" t="s">
        <v>1222</v>
      </c>
      <c r="H3556" s="135" t="s">
        <v>382</v>
      </c>
      <c r="I3556" s="135" t="s">
        <v>53</v>
      </c>
      <c r="J3556" s="135" t="s">
        <v>388</v>
      </c>
      <c r="K3556" s="135" t="s">
        <v>1018</v>
      </c>
      <c r="L3556" s="135" t="s">
        <v>386</v>
      </c>
      <c r="M3556" s="135" t="s">
        <v>970</v>
      </c>
      <c r="N3556" s="135" t="s">
        <v>329</v>
      </c>
      <c r="O3556" s="135" t="s">
        <v>53</v>
      </c>
      <c r="P3556" s="136">
        <v>1</v>
      </c>
      <c r="Q3556" s="135"/>
    </row>
    <row r="3557" spans="1:17">
      <c r="A3557" s="135" t="s">
        <v>6423</v>
      </c>
      <c r="B3557" s="135" t="s">
        <v>6421</v>
      </c>
      <c r="C3557" s="135" t="s">
        <v>972</v>
      </c>
      <c r="D3557" s="136">
        <v>59</v>
      </c>
      <c r="E3557" s="135" t="s">
        <v>420</v>
      </c>
      <c r="F3557" s="135" t="s">
        <v>30</v>
      </c>
      <c r="G3557" s="135" t="s">
        <v>1222</v>
      </c>
      <c r="H3557" s="135" t="s">
        <v>382</v>
      </c>
      <c r="I3557" s="135" t="s">
        <v>53</v>
      </c>
      <c r="J3557" s="135" t="s">
        <v>388</v>
      </c>
      <c r="K3557" s="135" t="s">
        <v>1018</v>
      </c>
      <c r="L3557" s="135" t="s">
        <v>386</v>
      </c>
      <c r="M3557" s="135" t="s">
        <v>970</v>
      </c>
      <c r="N3557" s="135" t="s">
        <v>329</v>
      </c>
      <c r="O3557" s="135" t="s">
        <v>53</v>
      </c>
      <c r="P3557" s="136">
        <v>1</v>
      </c>
      <c r="Q3557" s="135"/>
    </row>
    <row r="3558" spans="1:17">
      <c r="A3558" s="135" t="s">
        <v>6424</v>
      </c>
      <c r="B3558" s="135" t="s">
        <v>6425</v>
      </c>
      <c r="C3558" s="135" t="s">
        <v>972</v>
      </c>
      <c r="D3558" s="136">
        <v>59</v>
      </c>
      <c r="E3558" s="135" t="s">
        <v>420</v>
      </c>
      <c r="F3558" s="135" t="s">
        <v>32</v>
      </c>
      <c r="G3558" s="135" t="s">
        <v>6426</v>
      </c>
      <c r="H3558" s="135" t="s">
        <v>382</v>
      </c>
      <c r="I3558" s="135" t="s">
        <v>86</v>
      </c>
      <c r="J3558" s="135" t="s">
        <v>388</v>
      </c>
      <c r="K3558" s="135" t="s">
        <v>1041</v>
      </c>
      <c r="L3558" s="135" t="s">
        <v>428</v>
      </c>
      <c r="M3558" s="135" t="s">
        <v>970</v>
      </c>
      <c r="N3558" s="135" t="s">
        <v>348</v>
      </c>
      <c r="O3558" s="135" t="s">
        <v>86</v>
      </c>
      <c r="P3558" s="136">
        <v>65</v>
      </c>
      <c r="Q3558" s="1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87</vt:i4>
      </vt:variant>
    </vt:vector>
  </HeadingPairs>
  <TitlesOfParts>
    <vt:vector size="98" baseType="lpstr">
      <vt:lpstr>Table</vt:lpstr>
      <vt:lpstr>Лист1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2022-09-16T15:42:10Z</dcterms:modified>
</cp:coreProperties>
</file>